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" windowWidth="15120" windowHeight="11760"/>
  </bookViews>
  <sheets>
    <sheet name="Ajouts" sheetId="1" r:id="rId1"/>
    <sheet name="Modèles" sheetId="10" r:id="rId2"/>
  </sheets>
  <externalReferences>
    <externalReference r:id="rId3"/>
  </externalReferences>
  <definedNames>
    <definedName name="_xlnm._FilterDatabase" localSheetId="0" hidden="1">Ajouts!$C$1:$M$1053</definedName>
    <definedName name="_xlnm._FilterDatabase" localSheetId="1" hidden="1">Modèles!$B$2:$C$9125</definedName>
    <definedName name="Darty">#REF!</definedName>
    <definedName name="Darty2">#REF!</definedName>
    <definedName name="Modèles_sortis">#REF!</definedName>
  </definedNames>
  <calcPr calcId="125725"/>
</workbook>
</file>

<file path=xl/calcChain.xml><?xml version="1.0" encoding="utf-8"?>
<calcChain xmlns="http://schemas.openxmlformats.org/spreadsheetml/2006/main">
  <c r="Z458" i="1"/>
  <c r="U458"/>
  <c r="V458" s="1"/>
  <c r="W458" s="1"/>
  <c r="M458"/>
  <c r="K458"/>
  <c r="G458"/>
  <c r="T458" s="1"/>
  <c r="A458"/>
  <c r="Z457"/>
  <c r="U457"/>
  <c r="V457" s="1"/>
  <c r="W457" s="1"/>
  <c r="M457"/>
  <c r="K457"/>
  <c r="G457"/>
  <c r="T457" s="1"/>
  <c r="A457"/>
  <c r="Z456"/>
  <c r="U456"/>
  <c r="V456" s="1"/>
  <c r="W456" s="1"/>
  <c r="M456"/>
  <c r="K456"/>
  <c r="G456"/>
  <c r="A456"/>
  <c r="Z455"/>
  <c r="U455"/>
  <c r="V455" s="1"/>
  <c r="W455" s="1"/>
  <c r="M455"/>
  <c r="K455"/>
  <c r="G455"/>
  <c r="A455"/>
  <c r="Z454"/>
  <c r="U454"/>
  <c r="V454" s="1"/>
  <c r="W454" s="1"/>
  <c r="M454"/>
  <c r="K454"/>
  <c r="G454"/>
  <c r="P454" s="1"/>
  <c r="S454" s="1"/>
  <c r="A454"/>
  <c r="Z453"/>
  <c r="U453"/>
  <c r="V453" s="1"/>
  <c r="W453" s="1"/>
  <c r="M453"/>
  <c r="K453"/>
  <c r="G453"/>
  <c r="A453"/>
  <c r="Z452"/>
  <c r="U452"/>
  <c r="V452" s="1"/>
  <c r="W452" s="1"/>
  <c r="M452"/>
  <c r="K452"/>
  <c r="G452"/>
  <c r="T452" s="1"/>
  <c r="A452"/>
  <c r="Z451"/>
  <c r="U451"/>
  <c r="V451" s="1"/>
  <c r="W451" s="1"/>
  <c r="M451"/>
  <c r="K451"/>
  <c r="G451"/>
  <c r="P451" s="1"/>
  <c r="S451" s="1"/>
  <c r="A451"/>
  <c r="Z450"/>
  <c r="U450"/>
  <c r="V450" s="1"/>
  <c r="W450" s="1"/>
  <c r="M450"/>
  <c r="K450"/>
  <c r="G450"/>
  <c r="A450"/>
  <c r="Z449"/>
  <c r="U449"/>
  <c r="V449" s="1"/>
  <c r="W449" s="1"/>
  <c r="M449"/>
  <c r="K449"/>
  <c r="G449"/>
  <c r="P449" s="1"/>
  <c r="A449"/>
  <c r="Z448"/>
  <c r="U448"/>
  <c r="V448" s="1"/>
  <c r="W448" s="1"/>
  <c r="M448"/>
  <c r="K448"/>
  <c r="G448"/>
  <c r="T448" s="1"/>
  <c r="A448"/>
  <c r="Z447"/>
  <c r="V447"/>
  <c r="W447" s="1"/>
  <c r="U447"/>
  <c r="M447"/>
  <c r="K447"/>
  <c r="G447"/>
  <c r="A447"/>
  <c r="Z446"/>
  <c r="U446"/>
  <c r="V446" s="1"/>
  <c r="W446" s="1"/>
  <c r="P446"/>
  <c r="Q446" s="1"/>
  <c r="M446"/>
  <c r="K446"/>
  <c r="G446"/>
  <c r="A446"/>
  <c r="Z445"/>
  <c r="U445"/>
  <c r="V445" s="1"/>
  <c r="W445" s="1"/>
  <c r="M445"/>
  <c r="K445"/>
  <c r="G445"/>
  <c r="A445"/>
  <c r="Z444"/>
  <c r="U444"/>
  <c r="V444" s="1"/>
  <c r="W444" s="1"/>
  <c r="M444"/>
  <c r="K444"/>
  <c r="G444"/>
  <c r="P444" s="1"/>
  <c r="S444" s="1"/>
  <c r="A444"/>
  <c r="Z443"/>
  <c r="U443"/>
  <c r="V443" s="1"/>
  <c r="W443" s="1"/>
  <c r="M443"/>
  <c r="K443"/>
  <c r="G443"/>
  <c r="P443" s="1"/>
  <c r="S443" s="1"/>
  <c r="A443"/>
  <c r="Z442"/>
  <c r="U442"/>
  <c r="V442" s="1"/>
  <c r="W442" s="1"/>
  <c r="M442"/>
  <c r="K442"/>
  <c r="G442"/>
  <c r="A442"/>
  <c r="Z441"/>
  <c r="U441"/>
  <c r="V441" s="1"/>
  <c r="W441" s="1"/>
  <c r="M441"/>
  <c r="K441"/>
  <c r="G441"/>
  <c r="T441" s="1"/>
  <c r="A441"/>
  <c r="Z440"/>
  <c r="U440"/>
  <c r="V440" s="1"/>
  <c r="W440" s="1"/>
  <c r="M440"/>
  <c r="K440"/>
  <c r="G440"/>
  <c r="A440"/>
  <c r="Z439"/>
  <c r="U439"/>
  <c r="V439" s="1"/>
  <c r="W439" s="1"/>
  <c r="M439"/>
  <c r="K439"/>
  <c r="G439"/>
  <c r="A439"/>
  <c r="Z438"/>
  <c r="U438"/>
  <c r="V438" s="1"/>
  <c r="W438" s="1"/>
  <c r="M438"/>
  <c r="K438"/>
  <c r="G438"/>
  <c r="P438" s="1"/>
  <c r="A438"/>
  <c r="Z437"/>
  <c r="U437"/>
  <c r="V437" s="1"/>
  <c r="W437" s="1"/>
  <c r="M437"/>
  <c r="K437"/>
  <c r="G437"/>
  <c r="A437"/>
  <c r="Z436"/>
  <c r="U436"/>
  <c r="V436" s="1"/>
  <c r="W436" s="1"/>
  <c r="M436"/>
  <c r="K436"/>
  <c r="G436"/>
  <c r="T436" s="1"/>
  <c r="A436"/>
  <c r="Z435"/>
  <c r="U435"/>
  <c r="V435" s="1"/>
  <c r="W435" s="1"/>
  <c r="M435"/>
  <c r="K435"/>
  <c r="G435"/>
  <c r="P435" s="1"/>
  <c r="S435" s="1"/>
  <c r="A435"/>
  <c r="Z434"/>
  <c r="U434"/>
  <c r="V434" s="1"/>
  <c r="W434" s="1"/>
  <c r="M434"/>
  <c r="K434"/>
  <c r="G434"/>
  <c r="A434"/>
  <c r="Z433"/>
  <c r="U433"/>
  <c r="V433" s="1"/>
  <c r="W433" s="1"/>
  <c r="M433"/>
  <c r="K433"/>
  <c r="G433"/>
  <c r="P433" s="1"/>
  <c r="A433"/>
  <c r="Z432"/>
  <c r="U432"/>
  <c r="V432" s="1"/>
  <c r="W432" s="1"/>
  <c r="M432"/>
  <c r="K432"/>
  <c r="G432"/>
  <c r="T432" s="1"/>
  <c r="A432"/>
  <c r="Z431"/>
  <c r="U431"/>
  <c r="V431" s="1"/>
  <c r="W431" s="1"/>
  <c r="M431"/>
  <c r="K431"/>
  <c r="G431"/>
  <c r="A431"/>
  <c r="Z430"/>
  <c r="U430"/>
  <c r="V430" s="1"/>
  <c r="W430" s="1"/>
  <c r="M430"/>
  <c r="K430"/>
  <c r="G430"/>
  <c r="P430" s="1"/>
  <c r="Q430" s="1"/>
  <c r="A430"/>
  <c r="Z429"/>
  <c r="U429"/>
  <c r="V429" s="1"/>
  <c r="W429" s="1"/>
  <c r="M429"/>
  <c r="K429"/>
  <c r="G429"/>
  <c r="A429"/>
  <c r="Z428"/>
  <c r="U428"/>
  <c r="V428" s="1"/>
  <c r="W428" s="1"/>
  <c r="Q428"/>
  <c r="M428"/>
  <c r="K428"/>
  <c r="G428"/>
  <c r="P428" s="1"/>
  <c r="S428" s="1"/>
  <c r="A428"/>
  <c r="Z427"/>
  <c r="U427"/>
  <c r="V427" s="1"/>
  <c r="W427" s="1"/>
  <c r="M427"/>
  <c r="K427"/>
  <c r="G427"/>
  <c r="P427" s="1"/>
  <c r="S427" s="1"/>
  <c r="A427"/>
  <c r="Z426"/>
  <c r="U426"/>
  <c r="V426" s="1"/>
  <c r="W426" s="1"/>
  <c r="M426"/>
  <c r="K426"/>
  <c r="G426"/>
  <c r="A426"/>
  <c r="Z425"/>
  <c r="U425"/>
  <c r="V425" s="1"/>
  <c r="W425" s="1"/>
  <c r="M425"/>
  <c r="K425"/>
  <c r="G425"/>
  <c r="T425" s="1"/>
  <c r="A425"/>
  <c r="Z424"/>
  <c r="U424"/>
  <c r="V424" s="1"/>
  <c r="W424" s="1"/>
  <c r="M424"/>
  <c r="K424"/>
  <c r="G424"/>
  <c r="A424"/>
  <c r="Z423"/>
  <c r="U423"/>
  <c r="V423" s="1"/>
  <c r="W423" s="1"/>
  <c r="M423"/>
  <c r="K423"/>
  <c r="G423"/>
  <c r="A423"/>
  <c r="Z422"/>
  <c r="U422"/>
  <c r="V422" s="1"/>
  <c r="W422" s="1"/>
  <c r="M422"/>
  <c r="K422"/>
  <c r="G422"/>
  <c r="P422" s="1"/>
  <c r="A422"/>
  <c r="Z421"/>
  <c r="U421"/>
  <c r="V421" s="1"/>
  <c r="W421" s="1"/>
  <c r="M421"/>
  <c r="K421"/>
  <c r="G421"/>
  <c r="A421"/>
  <c r="Z420"/>
  <c r="U420"/>
  <c r="V420" s="1"/>
  <c r="W420" s="1"/>
  <c r="M420"/>
  <c r="K420"/>
  <c r="G420"/>
  <c r="T420" s="1"/>
  <c r="A420"/>
  <c r="Z419"/>
  <c r="U419"/>
  <c r="V419" s="1"/>
  <c r="W419" s="1"/>
  <c r="M419"/>
  <c r="K419"/>
  <c r="G419"/>
  <c r="P419" s="1"/>
  <c r="S419" s="1"/>
  <c r="A419"/>
  <c r="Z418"/>
  <c r="U418"/>
  <c r="V418" s="1"/>
  <c r="W418" s="1"/>
  <c r="M418"/>
  <c r="K418"/>
  <c r="G418"/>
  <c r="A418"/>
  <c r="Z417"/>
  <c r="U417"/>
  <c r="V417" s="1"/>
  <c r="W417" s="1"/>
  <c r="M417"/>
  <c r="K417"/>
  <c r="G417"/>
  <c r="P417" s="1"/>
  <c r="A417"/>
  <c r="Z416"/>
  <c r="U416"/>
  <c r="V416" s="1"/>
  <c r="W416" s="1"/>
  <c r="M416"/>
  <c r="K416"/>
  <c r="G416"/>
  <c r="T416" s="1"/>
  <c r="A416"/>
  <c r="Z415"/>
  <c r="U415"/>
  <c r="V415" s="1"/>
  <c r="W415" s="1"/>
  <c r="M415"/>
  <c r="K415"/>
  <c r="G415"/>
  <c r="A415"/>
  <c r="Z414"/>
  <c r="U414"/>
  <c r="V414" s="1"/>
  <c r="W414" s="1"/>
  <c r="M414"/>
  <c r="K414"/>
  <c r="G414"/>
  <c r="P414" s="1"/>
  <c r="Q414" s="1"/>
  <c r="A414"/>
  <c r="Z413"/>
  <c r="U413"/>
  <c r="V413" s="1"/>
  <c r="W413" s="1"/>
  <c r="M413"/>
  <c r="K413"/>
  <c r="G413"/>
  <c r="A413"/>
  <c r="Z412"/>
  <c r="U412"/>
  <c r="V412" s="1"/>
  <c r="W412" s="1"/>
  <c r="M412"/>
  <c r="K412"/>
  <c r="G412"/>
  <c r="P412" s="1"/>
  <c r="S412" s="1"/>
  <c r="A412"/>
  <c r="Z411"/>
  <c r="U411"/>
  <c r="V411" s="1"/>
  <c r="W411" s="1"/>
  <c r="M411"/>
  <c r="K411"/>
  <c r="G411"/>
  <c r="T411" s="1"/>
  <c r="A411"/>
  <c r="Z410"/>
  <c r="U410"/>
  <c r="V410" s="1"/>
  <c r="W410" s="1"/>
  <c r="M410"/>
  <c r="K410"/>
  <c r="G410"/>
  <c r="A410"/>
  <c r="Z409"/>
  <c r="U409"/>
  <c r="V409" s="1"/>
  <c r="W409" s="1"/>
  <c r="M409"/>
  <c r="K409"/>
  <c r="G409"/>
  <c r="T409" s="1"/>
  <c r="A409"/>
  <c r="Z408"/>
  <c r="U408"/>
  <c r="V408" s="1"/>
  <c r="W408" s="1"/>
  <c r="M408"/>
  <c r="K408"/>
  <c r="G408"/>
  <c r="A408"/>
  <c r="Z407"/>
  <c r="U407"/>
  <c r="V407" s="1"/>
  <c r="W407" s="1"/>
  <c r="M407"/>
  <c r="K407"/>
  <c r="G407"/>
  <c r="A407"/>
  <c r="Z406"/>
  <c r="U406"/>
  <c r="V406" s="1"/>
  <c r="W406" s="1"/>
  <c r="M406"/>
  <c r="K406"/>
  <c r="G406"/>
  <c r="T406" s="1"/>
  <c r="A406"/>
  <c r="Z405"/>
  <c r="U405"/>
  <c r="V405" s="1"/>
  <c r="W405" s="1"/>
  <c r="M405"/>
  <c r="K405"/>
  <c r="G405"/>
  <c r="A405"/>
  <c r="Z404"/>
  <c r="U404"/>
  <c r="V404" s="1"/>
  <c r="W404" s="1"/>
  <c r="M404"/>
  <c r="K404"/>
  <c r="G404"/>
  <c r="T404" s="1"/>
  <c r="A404"/>
  <c r="Z403"/>
  <c r="U403"/>
  <c r="V403" s="1"/>
  <c r="W403" s="1"/>
  <c r="M403"/>
  <c r="K403"/>
  <c r="G403"/>
  <c r="T403" s="1"/>
  <c r="A403"/>
  <c r="Z402"/>
  <c r="U402"/>
  <c r="V402" s="1"/>
  <c r="W402" s="1"/>
  <c r="M402"/>
  <c r="K402"/>
  <c r="G402"/>
  <c r="A402"/>
  <c r="Z401"/>
  <c r="U401"/>
  <c r="V401" s="1"/>
  <c r="W401" s="1"/>
  <c r="M401"/>
  <c r="K401"/>
  <c r="G401"/>
  <c r="P401" s="1"/>
  <c r="Q401" s="1"/>
  <c r="A401"/>
  <c r="Z400"/>
  <c r="U400"/>
  <c r="V400" s="1"/>
  <c r="W400" s="1"/>
  <c r="M400"/>
  <c r="K400"/>
  <c r="G400"/>
  <c r="T400" s="1"/>
  <c r="A400"/>
  <c r="Z399"/>
  <c r="U399"/>
  <c r="V399" s="1"/>
  <c r="W399" s="1"/>
  <c r="M399"/>
  <c r="K399"/>
  <c r="G399"/>
  <c r="A399"/>
  <c r="Z398"/>
  <c r="U398"/>
  <c r="V398" s="1"/>
  <c r="W398" s="1"/>
  <c r="M398"/>
  <c r="K398"/>
  <c r="G398"/>
  <c r="P398" s="1"/>
  <c r="Q398" s="1"/>
  <c r="A398"/>
  <c r="Z397"/>
  <c r="U397"/>
  <c r="V397" s="1"/>
  <c r="W397" s="1"/>
  <c r="M397"/>
  <c r="K397"/>
  <c r="G397"/>
  <c r="A397"/>
  <c r="Z396"/>
  <c r="U396"/>
  <c r="V396" s="1"/>
  <c r="W396" s="1"/>
  <c r="M396"/>
  <c r="K396"/>
  <c r="G396"/>
  <c r="P396" s="1"/>
  <c r="S396" s="1"/>
  <c r="A396"/>
  <c r="Z395"/>
  <c r="U395"/>
  <c r="V395" s="1"/>
  <c r="W395" s="1"/>
  <c r="M395"/>
  <c r="K395"/>
  <c r="G395"/>
  <c r="T395" s="1"/>
  <c r="A395"/>
  <c r="Z394"/>
  <c r="U394"/>
  <c r="V394" s="1"/>
  <c r="W394" s="1"/>
  <c r="M394"/>
  <c r="K394"/>
  <c r="G394"/>
  <c r="A394"/>
  <c r="Z393"/>
  <c r="U393"/>
  <c r="V393" s="1"/>
  <c r="W393" s="1"/>
  <c r="M393"/>
  <c r="K393"/>
  <c r="G393"/>
  <c r="T393" s="1"/>
  <c r="A393"/>
  <c r="Z392"/>
  <c r="U392"/>
  <c r="V392" s="1"/>
  <c r="W392" s="1"/>
  <c r="M392"/>
  <c r="K392"/>
  <c r="G392"/>
  <c r="A392"/>
  <c r="Z391"/>
  <c r="U391"/>
  <c r="V391" s="1"/>
  <c r="W391" s="1"/>
  <c r="M391"/>
  <c r="K391"/>
  <c r="G391"/>
  <c r="A391"/>
  <c r="Z390"/>
  <c r="U390"/>
  <c r="V390" s="1"/>
  <c r="W390" s="1"/>
  <c r="M390"/>
  <c r="K390"/>
  <c r="G390"/>
  <c r="P390" s="1"/>
  <c r="A390"/>
  <c r="Z389"/>
  <c r="U389"/>
  <c r="V389" s="1"/>
  <c r="W389" s="1"/>
  <c r="M389"/>
  <c r="K389"/>
  <c r="G389"/>
  <c r="A389"/>
  <c r="Z388"/>
  <c r="U388"/>
  <c r="V388" s="1"/>
  <c r="W388" s="1"/>
  <c r="M388"/>
  <c r="K388"/>
  <c r="G388"/>
  <c r="T388" s="1"/>
  <c r="A388"/>
  <c r="Z387"/>
  <c r="U387"/>
  <c r="V387" s="1"/>
  <c r="W387" s="1"/>
  <c r="M387"/>
  <c r="K387"/>
  <c r="G387"/>
  <c r="T387" s="1"/>
  <c r="A387"/>
  <c r="Z386"/>
  <c r="U386"/>
  <c r="V386" s="1"/>
  <c r="W386" s="1"/>
  <c r="M386"/>
  <c r="K386"/>
  <c r="G386"/>
  <c r="A386"/>
  <c r="Z385"/>
  <c r="U385"/>
  <c r="V385" s="1"/>
  <c r="W385" s="1"/>
  <c r="M385"/>
  <c r="K385"/>
  <c r="G385"/>
  <c r="P385" s="1"/>
  <c r="A385"/>
  <c r="Z384"/>
  <c r="U384"/>
  <c r="V384" s="1"/>
  <c r="W384" s="1"/>
  <c r="M384"/>
  <c r="K384"/>
  <c r="G384"/>
  <c r="T384" s="1"/>
  <c r="A384"/>
  <c r="Z383"/>
  <c r="U383"/>
  <c r="V383" s="1"/>
  <c r="W383" s="1"/>
  <c r="M383"/>
  <c r="K383"/>
  <c r="G383"/>
  <c r="A383"/>
  <c r="Z382"/>
  <c r="U382"/>
  <c r="V382" s="1"/>
  <c r="W382" s="1"/>
  <c r="M382"/>
  <c r="K382"/>
  <c r="G382"/>
  <c r="P382" s="1"/>
  <c r="Q382" s="1"/>
  <c r="A382"/>
  <c r="Z381"/>
  <c r="U381"/>
  <c r="V381" s="1"/>
  <c r="W381" s="1"/>
  <c r="M381"/>
  <c r="K381"/>
  <c r="G381"/>
  <c r="A381"/>
  <c r="Z380"/>
  <c r="U380"/>
  <c r="V380" s="1"/>
  <c r="W380" s="1"/>
  <c r="M380"/>
  <c r="K380"/>
  <c r="G380"/>
  <c r="P380" s="1"/>
  <c r="S380" s="1"/>
  <c r="A380"/>
  <c r="Z379"/>
  <c r="U379"/>
  <c r="V379" s="1"/>
  <c r="W379" s="1"/>
  <c r="M379"/>
  <c r="K379"/>
  <c r="G379"/>
  <c r="T379" s="1"/>
  <c r="A379"/>
  <c r="Z378"/>
  <c r="U378"/>
  <c r="V378" s="1"/>
  <c r="W378" s="1"/>
  <c r="M378"/>
  <c r="K378"/>
  <c r="G378"/>
  <c r="A378"/>
  <c r="Z377"/>
  <c r="U377"/>
  <c r="V377" s="1"/>
  <c r="W377" s="1"/>
  <c r="M377"/>
  <c r="K377"/>
  <c r="G377"/>
  <c r="T377" s="1"/>
  <c r="A377"/>
  <c r="Z376"/>
  <c r="U376"/>
  <c r="V376" s="1"/>
  <c r="W376" s="1"/>
  <c r="M376"/>
  <c r="K376"/>
  <c r="G376"/>
  <c r="A376"/>
  <c r="Z375"/>
  <c r="U375"/>
  <c r="V375" s="1"/>
  <c r="W375" s="1"/>
  <c r="M375"/>
  <c r="K375"/>
  <c r="G375"/>
  <c r="A375"/>
  <c r="Z374"/>
  <c r="U374"/>
  <c r="V374" s="1"/>
  <c r="W374" s="1"/>
  <c r="M374"/>
  <c r="K374"/>
  <c r="G374"/>
  <c r="P374" s="1"/>
  <c r="A374"/>
  <c r="Z373"/>
  <c r="U373"/>
  <c r="V373" s="1"/>
  <c r="W373" s="1"/>
  <c r="M373"/>
  <c r="K373"/>
  <c r="G373"/>
  <c r="A373"/>
  <c r="Z372"/>
  <c r="U372"/>
  <c r="V372" s="1"/>
  <c r="W372" s="1"/>
  <c r="M372"/>
  <c r="K372"/>
  <c r="G372"/>
  <c r="T372" s="1"/>
  <c r="A372"/>
  <c r="Z371"/>
  <c r="U371"/>
  <c r="V371" s="1"/>
  <c r="W371" s="1"/>
  <c r="M371"/>
  <c r="K371"/>
  <c r="G371"/>
  <c r="T371" s="1"/>
  <c r="A371"/>
  <c r="Z370"/>
  <c r="U370"/>
  <c r="V370" s="1"/>
  <c r="W370" s="1"/>
  <c r="M370"/>
  <c r="K370"/>
  <c r="G370"/>
  <c r="A370"/>
  <c r="Z369"/>
  <c r="U369"/>
  <c r="V369" s="1"/>
  <c r="W369" s="1"/>
  <c r="M369"/>
  <c r="K369"/>
  <c r="G369"/>
  <c r="P369" s="1"/>
  <c r="A369"/>
  <c r="Z368"/>
  <c r="U368"/>
  <c r="V368" s="1"/>
  <c r="W368" s="1"/>
  <c r="M368"/>
  <c r="K368"/>
  <c r="G368"/>
  <c r="T368" s="1"/>
  <c r="A368"/>
  <c r="Z367"/>
  <c r="U367"/>
  <c r="V367" s="1"/>
  <c r="W367" s="1"/>
  <c r="M367"/>
  <c r="K367"/>
  <c r="G367"/>
  <c r="A367"/>
  <c r="Z366"/>
  <c r="U366"/>
  <c r="V366" s="1"/>
  <c r="W366" s="1"/>
  <c r="M366"/>
  <c r="K366"/>
  <c r="G366"/>
  <c r="P366" s="1"/>
  <c r="Q366" s="1"/>
  <c r="A366"/>
  <c r="Z365"/>
  <c r="U365"/>
  <c r="V365" s="1"/>
  <c r="W365" s="1"/>
  <c r="M365"/>
  <c r="K365"/>
  <c r="G365"/>
  <c r="A365"/>
  <c r="Z364"/>
  <c r="U364"/>
  <c r="V364" s="1"/>
  <c r="W364" s="1"/>
  <c r="M364"/>
  <c r="K364"/>
  <c r="G364"/>
  <c r="P364" s="1"/>
  <c r="S364" s="1"/>
  <c r="A364"/>
  <c r="Z363"/>
  <c r="U363"/>
  <c r="V363" s="1"/>
  <c r="W363" s="1"/>
  <c r="M363"/>
  <c r="K363"/>
  <c r="G363"/>
  <c r="T363" s="1"/>
  <c r="A363"/>
  <c r="Z362"/>
  <c r="U362"/>
  <c r="V362" s="1"/>
  <c r="W362" s="1"/>
  <c r="M362"/>
  <c r="K362"/>
  <c r="G362"/>
  <c r="A362"/>
  <c r="Z361"/>
  <c r="U361"/>
  <c r="V361" s="1"/>
  <c r="W361" s="1"/>
  <c r="M361"/>
  <c r="K361"/>
  <c r="G361"/>
  <c r="T361" s="1"/>
  <c r="A361"/>
  <c r="Z360"/>
  <c r="U360"/>
  <c r="V360" s="1"/>
  <c r="W360" s="1"/>
  <c r="M360"/>
  <c r="K360"/>
  <c r="G360"/>
  <c r="A360"/>
  <c r="Z359"/>
  <c r="U359"/>
  <c r="V359" s="1"/>
  <c r="W359" s="1"/>
  <c r="M359"/>
  <c r="K359"/>
  <c r="G359"/>
  <c r="A359"/>
  <c r="Z358"/>
  <c r="U358"/>
  <c r="V358" s="1"/>
  <c r="W358" s="1"/>
  <c r="M358"/>
  <c r="K358"/>
  <c r="G358"/>
  <c r="P358" s="1"/>
  <c r="A358"/>
  <c r="Z357"/>
  <c r="U357"/>
  <c r="V357" s="1"/>
  <c r="W357" s="1"/>
  <c r="M357"/>
  <c r="K357"/>
  <c r="G357"/>
  <c r="A357"/>
  <c r="Z356"/>
  <c r="U356"/>
  <c r="V356" s="1"/>
  <c r="W356" s="1"/>
  <c r="M356"/>
  <c r="K356"/>
  <c r="G356"/>
  <c r="T356" s="1"/>
  <c r="A356"/>
  <c r="Z355"/>
  <c r="U355"/>
  <c r="V355" s="1"/>
  <c r="W355" s="1"/>
  <c r="M355"/>
  <c r="K355"/>
  <c r="G355"/>
  <c r="T355" s="1"/>
  <c r="A355"/>
  <c r="Z354"/>
  <c r="U354"/>
  <c r="V354" s="1"/>
  <c r="W354" s="1"/>
  <c r="M354"/>
  <c r="K354"/>
  <c r="G354"/>
  <c r="A354"/>
  <c r="Z353"/>
  <c r="U353"/>
  <c r="V353" s="1"/>
  <c r="W353" s="1"/>
  <c r="M353"/>
  <c r="K353"/>
  <c r="G353"/>
  <c r="P353" s="1"/>
  <c r="A353"/>
  <c r="Z352"/>
  <c r="U352"/>
  <c r="V352" s="1"/>
  <c r="W352" s="1"/>
  <c r="M352"/>
  <c r="K352"/>
  <c r="G352"/>
  <c r="T352" s="1"/>
  <c r="A352"/>
  <c r="Z351"/>
  <c r="U351"/>
  <c r="V351" s="1"/>
  <c r="W351" s="1"/>
  <c r="M351"/>
  <c r="K351"/>
  <c r="G351"/>
  <c r="A351"/>
  <c r="Z350"/>
  <c r="U350"/>
  <c r="V350" s="1"/>
  <c r="W350" s="1"/>
  <c r="M350"/>
  <c r="K350"/>
  <c r="G350"/>
  <c r="P350" s="1"/>
  <c r="Q350" s="1"/>
  <c r="A350"/>
  <c r="Z349"/>
  <c r="U349"/>
  <c r="V349" s="1"/>
  <c r="W349" s="1"/>
  <c r="M349"/>
  <c r="K349"/>
  <c r="G349"/>
  <c r="A349"/>
  <c r="Z348"/>
  <c r="U348"/>
  <c r="V348" s="1"/>
  <c r="W348" s="1"/>
  <c r="M348"/>
  <c r="K348"/>
  <c r="G348"/>
  <c r="P348" s="1"/>
  <c r="S348" s="1"/>
  <c r="A348"/>
  <c r="Z347"/>
  <c r="U347"/>
  <c r="V347" s="1"/>
  <c r="W347" s="1"/>
  <c r="M347"/>
  <c r="K347"/>
  <c r="G347"/>
  <c r="T347" s="1"/>
  <c r="A347"/>
  <c r="Z346"/>
  <c r="U346"/>
  <c r="V346" s="1"/>
  <c r="W346" s="1"/>
  <c r="M346"/>
  <c r="K346"/>
  <c r="G346"/>
  <c r="A346"/>
  <c r="Z345"/>
  <c r="U345"/>
  <c r="V345" s="1"/>
  <c r="W345" s="1"/>
  <c r="M345"/>
  <c r="K345"/>
  <c r="G345"/>
  <c r="T345" s="1"/>
  <c r="A345"/>
  <c r="Z344"/>
  <c r="U344"/>
  <c r="V344" s="1"/>
  <c r="W344" s="1"/>
  <c r="M344"/>
  <c r="K344"/>
  <c r="G344"/>
  <c r="A344"/>
  <c r="Z343"/>
  <c r="U343"/>
  <c r="V343" s="1"/>
  <c r="W343" s="1"/>
  <c r="M343"/>
  <c r="K343"/>
  <c r="G343"/>
  <c r="A343"/>
  <c r="Z342"/>
  <c r="U342"/>
  <c r="V342" s="1"/>
  <c r="W342" s="1"/>
  <c r="M342"/>
  <c r="K342"/>
  <c r="G342"/>
  <c r="P342" s="1"/>
  <c r="A342"/>
  <c r="Z341"/>
  <c r="U341"/>
  <c r="V341" s="1"/>
  <c r="W341" s="1"/>
  <c r="M341"/>
  <c r="K341"/>
  <c r="G341"/>
  <c r="A341"/>
  <c r="Z340"/>
  <c r="U340"/>
  <c r="V340" s="1"/>
  <c r="W340" s="1"/>
  <c r="M340"/>
  <c r="K340"/>
  <c r="G340"/>
  <c r="T340" s="1"/>
  <c r="A340"/>
  <c r="Z339"/>
  <c r="U339"/>
  <c r="V339" s="1"/>
  <c r="W339" s="1"/>
  <c r="M339"/>
  <c r="K339"/>
  <c r="G339"/>
  <c r="T339" s="1"/>
  <c r="A339"/>
  <c r="Z338"/>
  <c r="U338"/>
  <c r="V338" s="1"/>
  <c r="W338" s="1"/>
  <c r="M338"/>
  <c r="K338"/>
  <c r="G338"/>
  <c r="A338"/>
  <c r="Z337"/>
  <c r="U337"/>
  <c r="V337" s="1"/>
  <c r="W337" s="1"/>
  <c r="M337"/>
  <c r="K337"/>
  <c r="G337"/>
  <c r="P337" s="1"/>
  <c r="A337"/>
  <c r="Z336"/>
  <c r="U336"/>
  <c r="V336" s="1"/>
  <c r="W336" s="1"/>
  <c r="M336"/>
  <c r="K336"/>
  <c r="G336"/>
  <c r="T336" s="1"/>
  <c r="A336"/>
  <c r="Z335"/>
  <c r="U335"/>
  <c r="V335" s="1"/>
  <c r="W335" s="1"/>
  <c r="M335"/>
  <c r="K335"/>
  <c r="G335"/>
  <c r="A335"/>
  <c r="Z334"/>
  <c r="U334"/>
  <c r="V334" s="1"/>
  <c r="W334" s="1"/>
  <c r="M334"/>
  <c r="K334"/>
  <c r="G334"/>
  <c r="P334" s="1"/>
  <c r="Q334" s="1"/>
  <c r="A334"/>
  <c r="Z333"/>
  <c r="U333"/>
  <c r="V333" s="1"/>
  <c r="W333" s="1"/>
  <c r="M333"/>
  <c r="K333"/>
  <c r="G333"/>
  <c r="A333"/>
  <c r="Z332"/>
  <c r="U332"/>
  <c r="V332" s="1"/>
  <c r="W332" s="1"/>
  <c r="M332"/>
  <c r="K332"/>
  <c r="G332"/>
  <c r="P332" s="1"/>
  <c r="S332" s="1"/>
  <c r="A332"/>
  <c r="Z331"/>
  <c r="U331"/>
  <c r="V331" s="1"/>
  <c r="W331" s="1"/>
  <c r="P331"/>
  <c r="S331" s="1"/>
  <c r="M331"/>
  <c r="K331"/>
  <c r="G331"/>
  <c r="T331" s="1"/>
  <c r="A331"/>
  <c r="Z330"/>
  <c r="U330"/>
  <c r="V330" s="1"/>
  <c r="W330" s="1"/>
  <c r="M330"/>
  <c r="K330"/>
  <c r="G330"/>
  <c r="A330"/>
  <c r="Z329"/>
  <c r="U329"/>
  <c r="V329" s="1"/>
  <c r="W329" s="1"/>
  <c r="M329"/>
  <c r="K329"/>
  <c r="G329"/>
  <c r="T329" s="1"/>
  <c r="A329"/>
  <c r="Z328"/>
  <c r="U328"/>
  <c r="V328" s="1"/>
  <c r="W328" s="1"/>
  <c r="M328"/>
  <c r="K328"/>
  <c r="G328"/>
  <c r="A328"/>
  <c r="Z327"/>
  <c r="U327"/>
  <c r="V327" s="1"/>
  <c r="W327" s="1"/>
  <c r="M327"/>
  <c r="K327"/>
  <c r="G327"/>
  <c r="A327"/>
  <c r="Z326"/>
  <c r="U326"/>
  <c r="V326" s="1"/>
  <c r="W326" s="1"/>
  <c r="M326"/>
  <c r="K326"/>
  <c r="G326"/>
  <c r="P326" s="1"/>
  <c r="A326"/>
  <c r="Z325"/>
  <c r="U325"/>
  <c r="V325" s="1"/>
  <c r="W325" s="1"/>
  <c r="M325"/>
  <c r="K325"/>
  <c r="G325"/>
  <c r="A325"/>
  <c r="Z324"/>
  <c r="U324"/>
  <c r="V324" s="1"/>
  <c r="W324" s="1"/>
  <c r="M324"/>
  <c r="K324"/>
  <c r="G324"/>
  <c r="T324" s="1"/>
  <c r="A324"/>
  <c r="Z323"/>
  <c r="U323"/>
  <c r="V323" s="1"/>
  <c r="W323" s="1"/>
  <c r="M323"/>
  <c r="K323"/>
  <c r="G323"/>
  <c r="T323" s="1"/>
  <c r="A323"/>
  <c r="Z322"/>
  <c r="U322"/>
  <c r="V322" s="1"/>
  <c r="W322" s="1"/>
  <c r="M322"/>
  <c r="K322"/>
  <c r="G322"/>
  <c r="A322"/>
  <c r="Z321"/>
  <c r="U321"/>
  <c r="V321" s="1"/>
  <c r="W321" s="1"/>
  <c r="M321"/>
  <c r="K321"/>
  <c r="G321"/>
  <c r="P321" s="1"/>
  <c r="A321"/>
  <c r="Z320"/>
  <c r="U320"/>
  <c r="V320" s="1"/>
  <c r="W320" s="1"/>
  <c r="M320"/>
  <c r="K320"/>
  <c r="G320"/>
  <c r="T320" s="1"/>
  <c r="A320"/>
  <c r="Z319"/>
  <c r="V319"/>
  <c r="W319" s="1"/>
  <c r="U319"/>
  <c r="M319"/>
  <c r="K319"/>
  <c r="G319"/>
  <c r="A319"/>
  <c r="Z318"/>
  <c r="U318"/>
  <c r="V318" s="1"/>
  <c r="W318" s="1"/>
  <c r="M318"/>
  <c r="K318"/>
  <c r="G318"/>
  <c r="P318" s="1"/>
  <c r="Q318" s="1"/>
  <c r="A318"/>
  <c r="Z317"/>
  <c r="U317"/>
  <c r="V317" s="1"/>
  <c r="W317" s="1"/>
  <c r="M317"/>
  <c r="K317"/>
  <c r="G317"/>
  <c r="A317"/>
  <c r="Z316"/>
  <c r="U316"/>
  <c r="V316" s="1"/>
  <c r="W316" s="1"/>
  <c r="M316"/>
  <c r="K316"/>
  <c r="G316"/>
  <c r="P316" s="1"/>
  <c r="S316" s="1"/>
  <c r="A316"/>
  <c r="Z315"/>
  <c r="U315"/>
  <c r="V315" s="1"/>
  <c r="W315" s="1"/>
  <c r="M315"/>
  <c r="K315"/>
  <c r="G315"/>
  <c r="T315" s="1"/>
  <c r="A315"/>
  <c r="Z314"/>
  <c r="V314"/>
  <c r="W314" s="1"/>
  <c r="U314"/>
  <c r="M314"/>
  <c r="K314"/>
  <c r="G314"/>
  <c r="A314"/>
  <c r="Z313"/>
  <c r="U313"/>
  <c r="V313" s="1"/>
  <c r="W313" s="1"/>
  <c r="T313"/>
  <c r="M313"/>
  <c r="K313"/>
  <c r="G313"/>
  <c r="A313"/>
  <c r="Z312"/>
  <c r="U312"/>
  <c r="V312" s="1"/>
  <c r="W312" s="1"/>
  <c r="M312"/>
  <c r="K312"/>
  <c r="G312"/>
  <c r="A312"/>
  <c r="Z311"/>
  <c r="U311"/>
  <c r="V311" s="1"/>
  <c r="W311" s="1"/>
  <c r="M311"/>
  <c r="K311"/>
  <c r="G311"/>
  <c r="A311"/>
  <c r="Z310"/>
  <c r="U310"/>
  <c r="V310" s="1"/>
  <c r="W310" s="1"/>
  <c r="M310"/>
  <c r="K310"/>
  <c r="G310"/>
  <c r="P310" s="1"/>
  <c r="A310"/>
  <c r="Z309"/>
  <c r="U309"/>
  <c r="V309" s="1"/>
  <c r="W309" s="1"/>
  <c r="M309"/>
  <c r="K309"/>
  <c r="G309"/>
  <c r="A309"/>
  <c r="Z308"/>
  <c r="U308"/>
  <c r="V308" s="1"/>
  <c r="W308" s="1"/>
  <c r="M308"/>
  <c r="K308"/>
  <c r="G308"/>
  <c r="T308" s="1"/>
  <c r="A308"/>
  <c r="Z307"/>
  <c r="U307"/>
  <c r="V307" s="1"/>
  <c r="W307" s="1"/>
  <c r="M307"/>
  <c r="K307"/>
  <c r="G307"/>
  <c r="T307" s="1"/>
  <c r="A307"/>
  <c r="Z306"/>
  <c r="U306"/>
  <c r="V306" s="1"/>
  <c r="W306" s="1"/>
  <c r="M306"/>
  <c r="K306"/>
  <c r="G306"/>
  <c r="A306"/>
  <c r="Z305"/>
  <c r="U305"/>
  <c r="V305" s="1"/>
  <c r="W305" s="1"/>
  <c r="M305"/>
  <c r="K305"/>
  <c r="G305"/>
  <c r="P305" s="1"/>
  <c r="A305"/>
  <c r="Z304"/>
  <c r="U304"/>
  <c r="V304" s="1"/>
  <c r="W304" s="1"/>
  <c r="M304"/>
  <c r="K304"/>
  <c r="G304"/>
  <c r="T304" s="1"/>
  <c r="A304"/>
  <c r="Z303"/>
  <c r="U303"/>
  <c r="V303" s="1"/>
  <c r="W303" s="1"/>
  <c r="M303"/>
  <c r="K303"/>
  <c r="G303"/>
  <c r="A303"/>
  <c r="Z302"/>
  <c r="U302"/>
  <c r="V302" s="1"/>
  <c r="W302" s="1"/>
  <c r="M302"/>
  <c r="K302"/>
  <c r="G302"/>
  <c r="P302" s="1"/>
  <c r="Q302" s="1"/>
  <c r="A302"/>
  <c r="Z301"/>
  <c r="U301"/>
  <c r="V301" s="1"/>
  <c r="W301" s="1"/>
  <c r="M301"/>
  <c r="K301"/>
  <c r="G301"/>
  <c r="A301"/>
  <c r="Z300"/>
  <c r="U300"/>
  <c r="V300" s="1"/>
  <c r="W300" s="1"/>
  <c r="M300"/>
  <c r="K300"/>
  <c r="G300"/>
  <c r="P300" s="1"/>
  <c r="S300" s="1"/>
  <c r="A300"/>
  <c r="Z299"/>
  <c r="U299"/>
  <c r="V299" s="1"/>
  <c r="W299" s="1"/>
  <c r="M299"/>
  <c r="K299"/>
  <c r="G299"/>
  <c r="T299" s="1"/>
  <c r="A299"/>
  <c r="Z298"/>
  <c r="U298"/>
  <c r="V298" s="1"/>
  <c r="W298" s="1"/>
  <c r="M298"/>
  <c r="K298"/>
  <c r="G298"/>
  <c r="A298"/>
  <c r="Z297"/>
  <c r="U297"/>
  <c r="V297" s="1"/>
  <c r="W297" s="1"/>
  <c r="M297"/>
  <c r="K297"/>
  <c r="G297"/>
  <c r="T297" s="1"/>
  <c r="A297"/>
  <c r="Z296"/>
  <c r="U296"/>
  <c r="V296" s="1"/>
  <c r="W296" s="1"/>
  <c r="M296"/>
  <c r="K296"/>
  <c r="G296"/>
  <c r="A296"/>
  <c r="Z295"/>
  <c r="U295"/>
  <c r="V295" s="1"/>
  <c r="W295" s="1"/>
  <c r="M295"/>
  <c r="K295"/>
  <c r="G295"/>
  <c r="A295"/>
  <c r="Z294"/>
  <c r="U294"/>
  <c r="V294" s="1"/>
  <c r="W294" s="1"/>
  <c r="M294"/>
  <c r="K294"/>
  <c r="G294"/>
  <c r="P294" s="1"/>
  <c r="A294"/>
  <c r="Z293"/>
  <c r="U293"/>
  <c r="V293" s="1"/>
  <c r="W293" s="1"/>
  <c r="M293"/>
  <c r="K293"/>
  <c r="G293"/>
  <c r="A293"/>
  <c r="Z292"/>
  <c r="U292"/>
  <c r="V292" s="1"/>
  <c r="W292" s="1"/>
  <c r="M292"/>
  <c r="K292"/>
  <c r="G292"/>
  <c r="T292" s="1"/>
  <c r="A292"/>
  <c r="Z291"/>
  <c r="U291"/>
  <c r="V291" s="1"/>
  <c r="W291" s="1"/>
  <c r="M291"/>
  <c r="K291"/>
  <c r="G291"/>
  <c r="T291" s="1"/>
  <c r="A291"/>
  <c r="Z290"/>
  <c r="U290"/>
  <c r="V290" s="1"/>
  <c r="W290" s="1"/>
  <c r="M290"/>
  <c r="K290"/>
  <c r="G290"/>
  <c r="A290"/>
  <c r="Z289"/>
  <c r="U289"/>
  <c r="V289" s="1"/>
  <c r="W289" s="1"/>
  <c r="M289"/>
  <c r="K289"/>
  <c r="G289"/>
  <c r="P289" s="1"/>
  <c r="A289"/>
  <c r="Z288"/>
  <c r="U288"/>
  <c r="V288" s="1"/>
  <c r="W288" s="1"/>
  <c r="M288"/>
  <c r="K288"/>
  <c r="G288"/>
  <c r="T288" s="1"/>
  <c r="A288"/>
  <c r="Z287"/>
  <c r="U287"/>
  <c r="V287" s="1"/>
  <c r="W287" s="1"/>
  <c r="M287"/>
  <c r="K287"/>
  <c r="G287"/>
  <c r="A287"/>
  <c r="Z286"/>
  <c r="U286"/>
  <c r="V286" s="1"/>
  <c r="W286" s="1"/>
  <c r="M286"/>
  <c r="K286"/>
  <c r="G286"/>
  <c r="P286" s="1"/>
  <c r="Q286" s="1"/>
  <c r="A286"/>
  <c r="Z285"/>
  <c r="U285"/>
  <c r="V285" s="1"/>
  <c r="W285" s="1"/>
  <c r="M285"/>
  <c r="K285"/>
  <c r="G285"/>
  <c r="A285"/>
  <c r="Z284"/>
  <c r="U284"/>
  <c r="V284" s="1"/>
  <c r="W284" s="1"/>
  <c r="M284"/>
  <c r="K284"/>
  <c r="G284"/>
  <c r="P284" s="1"/>
  <c r="S284" s="1"/>
  <c r="A284"/>
  <c r="Z283"/>
  <c r="U283"/>
  <c r="V283" s="1"/>
  <c r="W283" s="1"/>
  <c r="M283"/>
  <c r="K283"/>
  <c r="G283"/>
  <c r="T283" s="1"/>
  <c r="A283"/>
  <c r="Z282"/>
  <c r="U282"/>
  <c r="V282" s="1"/>
  <c r="W282" s="1"/>
  <c r="M282"/>
  <c r="K282"/>
  <c r="G282"/>
  <c r="A282"/>
  <c r="Z281"/>
  <c r="U281"/>
  <c r="V281" s="1"/>
  <c r="W281" s="1"/>
  <c r="M281"/>
  <c r="K281"/>
  <c r="G281"/>
  <c r="T281" s="1"/>
  <c r="A281"/>
  <c r="Z280"/>
  <c r="U280"/>
  <c r="V280" s="1"/>
  <c r="W280" s="1"/>
  <c r="M280"/>
  <c r="K280"/>
  <c r="G280"/>
  <c r="A280"/>
  <c r="Z279"/>
  <c r="U279"/>
  <c r="V279" s="1"/>
  <c r="W279" s="1"/>
  <c r="M279"/>
  <c r="K279"/>
  <c r="G279"/>
  <c r="A279"/>
  <c r="Z278"/>
  <c r="U278"/>
  <c r="V278" s="1"/>
  <c r="W278" s="1"/>
  <c r="M278"/>
  <c r="K278"/>
  <c r="G278"/>
  <c r="P278" s="1"/>
  <c r="A278"/>
  <c r="Z277"/>
  <c r="U277"/>
  <c r="V277" s="1"/>
  <c r="W277" s="1"/>
  <c r="M277"/>
  <c r="K277"/>
  <c r="G277"/>
  <c r="A277"/>
  <c r="Z276"/>
  <c r="U276"/>
  <c r="V276" s="1"/>
  <c r="W276" s="1"/>
  <c r="M276"/>
  <c r="K276"/>
  <c r="G276"/>
  <c r="T276" s="1"/>
  <c r="A276"/>
  <c r="Z275"/>
  <c r="U275"/>
  <c r="V275" s="1"/>
  <c r="W275" s="1"/>
  <c r="M275"/>
  <c r="K275"/>
  <c r="G275"/>
  <c r="T275" s="1"/>
  <c r="A275"/>
  <c r="Z274"/>
  <c r="U274"/>
  <c r="V274" s="1"/>
  <c r="W274" s="1"/>
  <c r="M274"/>
  <c r="K274"/>
  <c r="G274"/>
  <c r="A274"/>
  <c r="Z273"/>
  <c r="U273"/>
  <c r="V273" s="1"/>
  <c r="W273" s="1"/>
  <c r="P273"/>
  <c r="S273" s="1"/>
  <c r="M273"/>
  <c r="K273"/>
  <c r="G273"/>
  <c r="A273"/>
  <c r="Z272"/>
  <c r="V272"/>
  <c r="W272" s="1"/>
  <c r="U272"/>
  <c r="M272"/>
  <c r="K272"/>
  <c r="G272"/>
  <c r="T272" s="1"/>
  <c r="A272"/>
  <c r="Z271"/>
  <c r="U271"/>
  <c r="V271" s="1"/>
  <c r="W271" s="1"/>
  <c r="M271"/>
  <c r="K271"/>
  <c r="G271"/>
  <c r="A271"/>
  <c r="Z270"/>
  <c r="U270"/>
  <c r="V270" s="1"/>
  <c r="W270" s="1"/>
  <c r="M270"/>
  <c r="K270"/>
  <c r="G270"/>
  <c r="P270" s="1"/>
  <c r="Q270" s="1"/>
  <c r="A270"/>
  <c r="Z269"/>
  <c r="U269"/>
  <c r="V269" s="1"/>
  <c r="W269" s="1"/>
  <c r="M269"/>
  <c r="K269"/>
  <c r="G269"/>
  <c r="A269"/>
  <c r="Z268"/>
  <c r="U268"/>
  <c r="V268" s="1"/>
  <c r="W268" s="1"/>
  <c r="M268"/>
  <c r="K268"/>
  <c r="G268"/>
  <c r="P268" s="1"/>
  <c r="S268" s="1"/>
  <c r="A268"/>
  <c r="Z267"/>
  <c r="U267"/>
  <c r="V267" s="1"/>
  <c r="W267" s="1"/>
  <c r="M267"/>
  <c r="K267"/>
  <c r="G267"/>
  <c r="T267" s="1"/>
  <c r="A267"/>
  <c r="Z266"/>
  <c r="U266"/>
  <c r="V266" s="1"/>
  <c r="W266" s="1"/>
  <c r="M266"/>
  <c r="K266"/>
  <c r="G266"/>
  <c r="A266"/>
  <c r="Z265"/>
  <c r="U265"/>
  <c r="V265" s="1"/>
  <c r="W265" s="1"/>
  <c r="M265"/>
  <c r="K265"/>
  <c r="G265"/>
  <c r="T265" s="1"/>
  <c r="A265"/>
  <c r="Z264"/>
  <c r="U264"/>
  <c r="V264" s="1"/>
  <c r="W264" s="1"/>
  <c r="M264"/>
  <c r="K264"/>
  <c r="G264"/>
  <c r="A264"/>
  <c r="Z263"/>
  <c r="U263"/>
  <c r="V263" s="1"/>
  <c r="W263" s="1"/>
  <c r="M263"/>
  <c r="K263"/>
  <c r="G263"/>
  <c r="A263"/>
  <c r="Z262"/>
  <c r="U262"/>
  <c r="V262" s="1"/>
  <c r="W262" s="1"/>
  <c r="M262"/>
  <c r="K262"/>
  <c r="G262"/>
  <c r="P262" s="1"/>
  <c r="A262"/>
  <c r="Z261"/>
  <c r="U261"/>
  <c r="V261" s="1"/>
  <c r="W261" s="1"/>
  <c r="M261"/>
  <c r="K261"/>
  <c r="G261"/>
  <c r="A261"/>
  <c r="Z260"/>
  <c r="U260"/>
  <c r="V260" s="1"/>
  <c r="W260" s="1"/>
  <c r="M260"/>
  <c r="K260"/>
  <c r="G260"/>
  <c r="T260" s="1"/>
  <c r="A260"/>
  <c r="Z259"/>
  <c r="U259"/>
  <c r="V259" s="1"/>
  <c r="W259" s="1"/>
  <c r="M259"/>
  <c r="K259"/>
  <c r="G259"/>
  <c r="T259" s="1"/>
  <c r="A259"/>
  <c r="Z258"/>
  <c r="U258"/>
  <c r="V258" s="1"/>
  <c r="W258" s="1"/>
  <c r="M258"/>
  <c r="K258"/>
  <c r="G258"/>
  <c r="A258"/>
  <c r="Z257"/>
  <c r="U257"/>
  <c r="V257" s="1"/>
  <c r="W257" s="1"/>
  <c r="M257"/>
  <c r="K257"/>
  <c r="G257"/>
  <c r="P257" s="1"/>
  <c r="A257"/>
  <c r="Z256"/>
  <c r="U256"/>
  <c r="V256" s="1"/>
  <c r="W256" s="1"/>
  <c r="M256"/>
  <c r="K256"/>
  <c r="G256"/>
  <c r="T256" s="1"/>
  <c r="A256"/>
  <c r="Z255"/>
  <c r="U255"/>
  <c r="V255" s="1"/>
  <c r="W255" s="1"/>
  <c r="M255"/>
  <c r="K255"/>
  <c r="G255"/>
  <c r="A255"/>
  <c r="Z254"/>
  <c r="U254"/>
  <c r="V254" s="1"/>
  <c r="W254" s="1"/>
  <c r="M254"/>
  <c r="K254"/>
  <c r="G254"/>
  <c r="P254" s="1"/>
  <c r="Q254" s="1"/>
  <c r="A254"/>
  <c r="Z253"/>
  <c r="U253"/>
  <c r="V253" s="1"/>
  <c r="W253" s="1"/>
  <c r="M253"/>
  <c r="K253"/>
  <c r="G253"/>
  <c r="A253"/>
  <c r="Z252"/>
  <c r="U252"/>
  <c r="V252" s="1"/>
  <c r="W252" s="1"/>
  <c r="M252"/>
  <c r="K252"/>
  <c r="G252"/>
  <c r="P252" s="1"/>
  <c r="S252" s="1"/>
  <c r="A252"/>
  <c r="Z251"/>
  <c r="U251"/>
  <c r="V251" s="1"/>
  <c r="W251" s="1"/>
  <c r="M251"/>
  <c r="K251"/>
  <c r="G251"/>
  <c r="T251" s="1"/>
  <c r="A251"/>
  <c r="Z250"/>
  <c r="U250"/>
  <c r="V250" s="1"/>
  <c r="W250" s="1"/>
  <c r="M250"/>
  <c r="K250"/>
  <c r="G250"/>
  <c r="A250"/>
  <c r="Z249"/>
  <c r="U249"/>
  <c r="V249" s="1"/>
  <c r="W249" s="1"/>
  <c r="M249"/>
  <c r="K249"/>
  <c r="G249"/>
  <c r="T249" s="1"/>
  <c r="A249"/>
  <c r="Z248"/>
  <c r="U248"/>
  <c r="V248" s="1"/>
  <c r="W248" s="1"/>
  <c r="M248"/>
  <c r="K248"/>
  <c r="G248"/>
  <c r="A248"/>
  <c r="Z247"/>
  <c r="U247"/>
  <c r="V247" s="1"/>
  <c r="W247" s="1"/>
  <c r="M247"/>
  <c r="K247"/>
  <c r="G247"/>
  <c r="A247"/>
  <c r="Z246"/>
  <c r="U246"/>
  <c r="V246" s="1"/>
  <c r="W246" s="1"/>
  <c r="M246"/>
  <c r="K246"/>
  <c r="G246"/>
  <c r="P246" s="1"/>
  <c r="A246"/>
  <c r="Z245"/>
  <c r="U245"/>
  <c r="V245" s="1"/>
  <c r="W245" s="1"/>
  <c r="M245"/>
  <c r="K245"/>
  <c r="G245"/>
  <c r="A245"/>
  <c r="Z244"/>
  <c r="U244"/>
  <c r="V244" s="1"/>
  <c r="W244" s="1"/>
  <c r="M244"/>
  <c r="K244"/>
  <c r="G244"/>
  <c r="T244" s="1"/>
  <c r="A244"/>
  <c r="Z243"/>
  <c r="U243"/>
  <c r="V243" s="1"/>
  <c r="W243" s="1"/>
  <c r="M243"/>
  <c r="K243"/>
  <c r="G243"/>
  <c r="T243" s="1"/>
  <c r="A243"/>
  <c r="Z242"/>
  <c r="U242"/>
  <c r="V242" s="1"/>
  <c r="W242" s="1"/>
  <c r="M242"/>
  <c r="K242"/>
  <c r="G242"/>
  <c r="A242"/>
  <c r="Z241"/>
  <c r="U241"/>
  <c r="V241" s="1"/>
  <c r="W241" s="1"/>
  <c r="M241"/>
  <c r="K241"/>
  <c r="G241"/>
  <c r="P241" s="1"/>
  <c r="A241"/>
  <c r="Z240"/>
  <c r="U240"/>
  <c r="V240" s="1"/>
  <c r="W240" s="1"/>
  <c r="M240"/>
  <c r="K240"/>
  <c r="G240"/>
  <c r="T240" s="1"/>
  <c r="A240"/>
  <c r="Z239"/>
  <c r="U239"/>
  <c r="V239" s="1"/>
  <c r="W239" s="1"/>
  <c r="M239"/>
  <c r="K239"/>
  <c r="G239"/>
  <c r="A239"/>
  <c r="Z238"/>
  <c r="U238"/>
  <c r="V238" s="1"/>
  <c r="W238" s="1"/>
  <c r="M238"/>
  <c r="K238"/>
  <c r="G238"/>
  <c r="P238" s="1"/>
  <c r="A238"/>
  <c r="Z237"/>
  <c r="U237"/>
  <c r="V237" s="1"/>
  <c r="W237" s="1"/>
  <c r="M237"/>
  <c r="K237"/>
  <c r="G237"/>
  <c r="A237"/>
  <c r="Z236"/>
  <c r="U236"/>
  <c r="V236" s="1"/>
  <c r="W236" s="1"/>
  <c r="M236"/>
  <c r="K236"/>
  <c r="G236"/>
  <c r="P236" s="1"/>
  <c r="S236" s="1"/>
  <c r="A236"/>
  <c r="Z235"/>
  <c r="U235"/>
  <c r="V235" s="1"/>
  <c r="W235" s="1"/>
  <c r="M235"/>
  <c r="K235"/>
  <c r="G235"/>
  <c r="T235" s="1"/>
  <c r="A235"/>
  <c r="Z234"/>
  <c r="U234"/>
  <c r="V234" s="1"/>
  <c r="W234" s="1"/>
  <c r="M234"/>
  <c r="K234"/>
  <c r="G234"/>
  <c r="A234"/>
  <c r="Z233"/>
  <c r="U233"/>
  <c r="V233" s="1"/>
  <c r="W233" s="1"/>
  <c r="M233"/>
  <c r="K233"/>
  <c r="G233"/>
  <c r="A233"/>
  <c r="Z232"/>
  <c r="U232"/>
  <c r="V232" s="1"/>
  <c r="W232" s="1"/>
  <c r="M232"/>
  <c r="K232"/>
  <c r="G232"/>
  <c r="A232"/>
  <c r="Z231"/>
  <c r="U231"/>
  <c r="V231" s="1"/>
  <c r="W231" s="1"/>
  <c r="M231"/>
  <c r="K231"/>
  <c r="G231"/>
  <c r="A231"/>
  <c r="Z230"/>
  <c r="U230"/>
  <c r="V230" s="1"/>
  <c r="W230" s="1"/>
  <c r="M230"/>
  <c r="K230"/>
  <c r="G230"/>
  <c r="P230" s="1"/>
  <c r="A230"/>
  <c r="Z229"/>
  <c r="U229"/>
  <c r="V229" s="1"/>
  <c r="W229" s="1"/>
  <c r="M229"/>
  <c r="K229"/>
  <c r="G229"/>
  <c r="A229"/>
  <c r="Z228"/>
  <c r="U228"/>
  <c r="V228" s="1"/>
  <c r="W228" s="1"/>
  <c r="M228"/>
  <c r="K228"/>
  <c r="G228"/>
  <c r="A228"/>
  <c r="Z227"/>
  <c r="U227"/>
  <c r="V227" s="1"/>
  <c r="W227" s="1"/>
  <c r="M227"/>
  <c r="K227"/>
  <c r="G227"/>
  <c r="T227" s="1"/>
  <c r="A227"/>
  <c r="Z226"/>
  <c r="U226"/>
  <c r="V226" s="1"/>
  <c r="W226" s="1"/>
  <c r="M226"/>
  <c r="K226"/>
  <c r="G226"/>
  <c r="A226"/>
  <c r="Z225"/>
  <c r="U225"/>
  <c r="V225" s="1"/>
  <c r="W225" s="1"/>
  <c r="M225"/>
  <c r="K225"/>
  <c r="G225"/>
  <c r="A225"/>
  <c r="Z224"/>
  <c r="U224"/>
  <c r="V224" s="1"/>
  <c r="W224" s="1"/>
  <c r="M224"/>
  <c r="K224"/>
  <c r="G224"/>
  <c r="A224"/>
  <c r="Z223"/>
  <c r="U223"/>
  <c r="V223" s="1"/>
  <c r="W223" s="1"/>
  <c r="M223"/>
  <c r="K223"/>
  <c r="G223"/>
  <c r="A223"/>
  <c r="Z222"/>
  <c r="U222"/>
  <c r="V222" s="1"/>
  <c r="W222" s="1"/>
  <c r="M222"/>
  <c r="K222"/>
  <c r="G222"/>
  <c r="P222" s="1"/>
  <c r="A222"/>
  <c r="Z221"/>
  <c r="U221"/>
  <c r="V221" s="1"/>
  <c r="W221" s="1"/>
  <c r="M221"/>
  <c r="K221"/>
  <c r="G221"/>
  <c r="A221"/>
  <c r="Z220"/>
  <c r="U220"/>
  <c r="V220" s="1"/>
  <c r="W220" s="1"/>
  <c r="M220"/>
  <c r="K220"/>
  <c r="G220"/>
  <c r="P220" s="1"/>
  <c r="A220"/>
  <c r="Z219"/>
  <c r="U219"/>
  <c r="V219" s="1"/>
  <c r="W219" s="1"/>
  <c r="M219"/>
  <c r="K219"/>
  <c r="G219"/>
  <c r="T219" s="1"/>
  <c r="A219"/>
  <c r="Z218"/>
  <c r="V218"/>
  <c r="W218" s="1"/>
  <c r="U218"/>
  <c r="M218"/>
  <c r="K218"/>
  <c r="G218"/>
  <c r="A218"/>
  <c r="Z217"/>
  <c r="U217"/>
  <c r="V217" s="1"/>
  <c r="W217" s="1"/>
  <c r="M217"/>
  <c r="K217"/>
  <c r="G217"/>
  <c r="A217"/>
  <c r="Z216"/>
  <c r="U216"/>
  <c r="V216" s="1"/>
  <c r="W216" s="1"/>
  <c r="M216"/>
  <c r="K216"/>
  <c r="G216"/>
  <c r="A216"/>
  <c r="Z215"/>
  <c r="U215"/>
  <c r="V215" s="1"/>
  <c r="W215" s="1"/>
  <c r="M215"/>
  <c r="K215"/>
  <c r="G215"/>
  <c r="A215"/>
  <c r="Z214"/>
  <c r="U214"/>
  <c r="V214" s="1"/>
  <c r="W214" s="1"/>
  <c r="M214"/>
  <c r="K214"/>
  <c r="G214"/>
  <c r="P214" s="1"/>
  <c r="A214"/>
  <c r="Z213"/>
  <c r="U213"/>
  <c r="V213" s="1"/>
  <c r="W213" s="1"/>
  <c r="M213"/>
  <c r="K213"/>
  <c r="G213"/>
  <c r="A213"/>
  <c r="Z212"/>
  <c r="U212"/>
  <c r="V212" s="1"/>
  <c r="W212" s="1"/>
  <c r="M212"/>
  <c r="K212"/>
  <c r="G212"/>
  <c r="A212"/>
  <c r="Z211"/>
  <c r="U211"/>
  <c r="V211" s="1"/>
  <c r="W211" s="1"/>
  <c r="M211"/>
  <c r="K211"/>
  <c r="G211"/>
  <c r="T211" s="1"/>
  <c r="A211"/>
  <c r="Z210"/>
  <c r="U210"/>
  <c r="V210" s="1"/>
  <c r="W210" s="1"/>
  <c r="M210"/>
  <c r="K210"/>
  <c r="G210"/>
  <c r="A210"/>
  <c r="Z209"/>
  <c r="U209"/>
  <c r="V209" s="1"/>
  <c r="W209" s="1"/>
  <c r="M209"/>
  <c r="K209"/>
  <c r="G209"/>
  <c r="A209"/>
  <c r="Z208"/>
  <c r="U208"/>
  <c r="V208" s="1"/>
  <c r="W208" s="1"/>
  <c r="M208"/>
  <c r="K208"/>
  <c r="G208"/>
  <c r="T208" s="1"/>
  <c r="A208"/>
  <c r="Z207"/>
  <c r="U207"/>
  <c r="V207" s="1"/>
  <c r="W207" s="1"/>
  <c r="M207"/>
  <c r="K207"/>
  <c r="G207"/>
  <c r="T207" s="1"/>
  <c r="A207"/>
  <c r="Z206"/>
  <c r="U206"/>
  <c r="V206" s="1"/>
  <c r="W206" s="1"/>
  <c r="M206"/>
  <c r="K206"/>
  <c r="G206"/>
  <c r="P206" s="1"/>
  <c r="A206"/>
  <c r="Z205"/>
  <c r="U205"/>
  <c r="V205" s="1"/>
  <c r="W205" s="1"/>
  <c r="M205"/>
  <c r="K205"/>
  <c r="G205"/>
  <c r="A205"/>
  <c r="Z204"/>
  <c r="U204"/>
  <c r="V204" s="1"/>
  <c r="W204" s="1"/>
  <c r="M204"/>
  <c r="K204"/>
  <c r="G204"/>
  <c r="P204" s="1"/>
  <c r="S204" s="1"/>
  <c r="A204"/>
  <c r="Z203"/>
  <c r="U203"/>
  <c r="V203" s="1"/>
  <c r="W203" s="1"/>
  <c r="M203"/>
  <c r="K203"/>
  <c r="G203"/>
  <c r="T203" s="1"/>
  <c r="A203"/>
  <c r="Z202"/>
  <c r="U202"/>
  <c r="V202" s="1"/>
  <c r="W202" s="1"/>
  <c r="M202"/>
  <c r="K202"/>
  <c r="G202"/>
  <c r="P202" s="1"/>
  <c r="A202"/>
  <c r="Z201"/>
  <c r="U201"/>
  <c r="V201" s="1"/>
  <c r="W201" s="1"/>
  <c r="M201"/>
  <c r="K201"/>
  <c r="G201"/>
  <c r="P201" s="1"/>
  <c r="A201"/>
  <c r="Z200"/>
  <c r="U200"/>
  <c r="V200" s="1"/>
  <c r="W200" s="1"/>
  <c r="M200"/>
  <c r="K200"/>
  <c r="G200"/>
  <c r="A200"/>
  <c r="Z199"/>
  <c r="U199"/>
  <c r="V199" s="1"/>
  <c r="W199" s="1"/>
  <c r="M199"/>
  <c r="K199"/>
  <c r="G199"/>
  <c r="A199"/>
  <c r="Z198"/>
  <c r="U198"/>
  <c r="V198" s="1"/>
  <c r="W198" s="1"/>
  <c r="M198"/>
  <c r="K198"/>
  <c r="G198"/>
  <c r="P198" s="1"/>
  <c r="A198"/>
  <c r="Z197"/>
  <c r="U197"/>
  <c r="V197" s="1"/>
  <c r="W197" s="1"/>
  <c r="M197"/>
  <c r="K197"/>
  <c r="G197"/>
  <c r="A197"/>
  <c r="Z196"/>
  <c r="U196"/>
  <c r="V196" s="1"/>
  <c r="W196" s="1"/>
  <c r="M196"/>
  <c r="K196"/>
  <c r="G196"/>
  <c r="A196"/>
  <c r="Z195"/>
  <c r="U195"/>
  <c r="V195" s="1"/>
  <c r="W195" s="1"/>
  <c r="M195"/>
  <c r="K195"/>
  <c r="G195"/>
  <c r="T195" s="1"/>
  <c r="A195"/>
  <c r="Z194"/>
  <c r="U194"/>
  <c r="V194" s="1"/>
  <c r="W194" s="1"/>
  <c r="M194"/>
  <c r="K194"/>
  <c r="G194"/>
  <c r="A194"/>
  <c r="Z193"/>
  <c r="U193"/>
  <c r="V193" s="1"/>
  <c r="W193" s="1"/>
  <c r="M193"/>
  <c r="K193"/>
  <c r="G193"/>
  <c r="P193" s="1"/>
  <c r="A193"/>
  <c r="Z192"/>
  <c r="U192"/>
  <c r="V192" s="1"/>
  <c r="W192" s="1"/>
  <c r="M192"/>
  <c r="K192"/>
  <c r="G192"/>
  <c r="T192" s="1"/>
  <c r="A192"/>
  <c r="Z191"/>
  <c r="U191"/>
  <c r="V191" s="1"/>
  <c r="W191" s="1"/>
  <c r="M191"/>
  <c r="K191"/>
  <c r="G191"/>
  <c r="T191" s="1"/>
  <c r="A191"/>
  <c r="Z190"/>
  <c r="U190"/>
  <c r="V190" s="1"/>
  <c r="W190" s="1"/>
  <c r="M190"/>
  <c r="K190"/>
  <c r="G190"/>
  <c r="P190" s="1"/>
  <c r="A190"/>
  <c r="Z189"/>
  <c r="U189"/>
  <c r="V189" s="1"/>
  <c r="W189" s="1"/>
  <c r="M189"/>
  <c r="K189"/>
  <c r="G189"/>
  <c r="A189"/>
  <c r="Z188"/>
  <c r="U188"/>
  <c r="V188" s="1"/>
  <c r="W188" s="1"/>
  <c r="M188"/>
  <c r="K188"/>
  <c r="G188"/>
  <c r="P188" s="1"/>
  <c r="S188" s="1"/>
  <c r="A188"/>
  <c r="Z187"/>
  <c r="U187"/>
  <c r="V187" s="1"/>
  <c r="W187" s="1"/>
  <c r="M187"/>
  <c r="K187"/>
  <c r="G187"/>
  <c r="T187" s="1"/>
  <c r="A187"/>
  <c r="Z186"/>
  <c r="U186"/>
  <c r="V186" s="1"/>
  <c r="W186" s="1"/>
  <c r="M186"/>
  <c r="K186"/>
  <c r="G186"/>
  <c r="P186" s="1"/>
  <c r="A186"/>
  <c r="Z185"/>
  <c r="U185"/>
  <c r="V185" s="1"/>
  <c r="W185" s="1"/>
  <c r="M185"/>
  <c r="K185"/>
  <c r="G185"/>
  <c r="T185" s="1"/>
  <c r="A185"/>
  <c r="Z184"/>
  <c r="U184"/>
  <c r="V184" s="1"/>
  <c r="W184" s="1"/>
  <c r="M184"/>
  <c r="K184"/>
  <c r="G184"/>
  <c r="A184"/>
  <c r="Z183"/>
  <c r="U183"/>
  <c r="V183" s="1"/>
  <c r="W183" s="1"/>
  <c r="M183"/>
  <c r="K183"/>
  <c r="G183"/>
  <c r="A183"/>
  <c r="Z182"/>
  <c r="U182"/>
  <c r="V182" s="1"/>
  <c r="W182" s="1"/>
  <c r="M182"/>
  <c r="K182"/>
  <c r="G182"/>
  <c r="P182" s="1"/>
  <c r="A182"/>
  <c r="Z181"/>
  <c r="U181"/>
  <c r="V181" s="1"/>
  <c r="W181" s="1"/>
  <c r="M181"/>
  <c r="K181"/>
  <c r="G181"/>
  <c r="A181"/>
  <c r="Z180"/>
  <c r="U180"/>
  <c r="V180" s="1"/>
  <c r="W180" s="1"/>
  <c r="M180"/>
  <c r="K180"/>
  <c r="G180"/>
  <c r="P180" s="1"/>
  <c r="Q180" s="1"/>
  <c r="A180"/>
  <c r="Z179"/>
  <c r="U179"/>
  <c r="V179" s="1"/>
  <c r="W179" s="1"/>
  <c r="M179"/>
  <c r="K179"/>
  <c r="G179"/>
  <c r="T179" s="1"/>
  <c r="A179"/>
  <c r="Z178"/>
  <c r="U178"/>
  <c r="V178" s="1"/>
  <c r="W178" s="1"/>
  <c r="M178"/>
  <c r="K178"/>
  <c r="G178"/>
  <c r="P178" s="1"/>
  <c r="A178"/>
  <c r="Z177"/>
  <c r="U177"/>
  <c r="V177" s="1"/>
  <c r="W177" s="1"/>
  <c r="M177"/>
  <c r="K177"/>
  <c r="G177"/>
  <c r="A177"/>
  <c r="Z176"/>
  <c r="U176"/>
  <c r="V176" s="1"/>
  <c r="W176" s="1"/>
  <c r="M176"/>
  <c r="K176"/>
  <c r="G176"/>
  <c r="A176"/>
  <c r="Z175"/>
  <c r="U175"/>
  <c r="V175" s="1"/>
  <c r="W175" s="1"/>
  <c r="M175"/>
  <c r="K175"/>
  <c r="G175"/>
  <c r="A175"/>
  <c r="Z174"/>
  <c r="U174"/>
  <c r="V174" s="1"/>
  <c r="W174" s="1"/>
  <c r="M174"/>
  <c r="K174"/>
  <c r="G174"/>
  <c r="P174" s="1"/>
  <c r="A174"/>
  <c r="Z173"/>
  <c r="U173"/>
  <c r="V173" s="1"/>
  <c r="W173" s="1"/>
  <c r="M173"/>
  <c r="K173"/>
  <c r="G173"/>
  <c r="A173"/>
  <c r="Z172"/>
  <c r="U172"/>
  <c r="V172" s="1"/>
  <c r="W172" s="1"/>
  <c r="M172"/>
  <c r="K172"/>
  <c r="G172"/>
  <c r="P172" s="1"/>
  <c r="A172"/>
  <c r="Z171"/>
  <c r="U171"/>
  <c r="V171" s="1"/>
  <c r="W171" s="1"/>
  <c r="M171"/>
  <c r="K171"/>
  <c r="G171"/>
  <c r="T171" s="1"/>
  <c r="A171"/>
  <c r="Z170"/>
  <c r="U170"/>
  <c r="V170" s="1"/>
  <c r="W170" s="1"/>
  <c r="M170"/>
  <c r="K170"/>
  <c r="G170"/>
  <c r="P170" s="1"/>
  <c r="A170"/>
  <c r="Z169"/>
  <c r="U169"/>
  <c r="V169" s="1"/>
  <c r="W169" s="1"/>
  <c r="P169"/>
  <c r="M169"/>
  <c r="K169"/>
  <c r="G169"/>
  <c r="T169" s="1"/>
  <c r="A169"/>
  <c r="Z168"/>
  <c r="U168"/>
  <c r="V168" s="1"/>
  <c r="W168" s="1"/>
  <c r="M168"/>
  <c r="K168"/>
  <c r="G168"/>
  <c r="T168" s="1"/>
  <c r="A168"/>
  <c r="Z167"/>
  <c r="U167"/>
  <c r="V167" s="1"/>
  <c r="W167" s="1"/>
  <c r="M167"/>
  <c r="K167"/>
  <c r="G167"/>
  <c r="A167"/>
  <c r="Z166"/>
  <c r="U166"/>
  <c r="V166" s="1"/>
  <c r="W166" s="1"/>
  <c r="M166"/>
  <c r="K166"/>
  <c r="G166"/>
  <c r="A166"/>
  <c r="Z165"/>
  <c r="U165"/>
  <c r="V165" s="1"/>
  <c r="W165" s="1"/>
  <c r="M165"/>
  <c r="K165"/>
  <c r="G165"/>
  <c r="T165" s="1"/>
  <c r="A165"/>
  <c r="Z164"/>
  <c r="U164"/>
  <c r="V164" s="1"/>
  <c r="W164" s="1"/>
  <c r="M164"/>
  <c r="K164"/>
  <c r="G164"/>
  <c r="A164"/>
  <c r="Z163"/>
  <c r="U163"/>
  <c r="V163" s="1"/>
  <c r="W163" s="1"/>
  <c r="M163"/>
  <c r="K163"/>
  <c r="G163"/>
  <c r="T163" s="1"/>
  <c r="A163"/>
  <c r="Z162"/>
  <c r="U162"/>
  <c r="V162" s="1"/>
  <c r="W162" s="1"/>
  <c r="M162"/>
  <c r="K162"/>
  <c r="G162"/>
  <c r="A162"/>
  <c r="Z161"/>
  <c r="U161"/>
  <c r="V161" s="1"/>
  <c r="W161" s="1"/>
  <c r="M161"/>
  <c r="K161"/>
  <c r="G161"/>
  <c r="T161" s="1"/>
  <c r="A161"/>
  <c r="Z160"/>
  <c r="U160"/>
  <c r="V160" s="1"/>
  <c r="W160" s="1"/>
  <c r="M160"/>
  <c r="K160"/>
  <c r="G160"/>
  <c r="T160" s="1"/>
  <c r="A160"/>
  <c r="Z159"/>
  <c r="U159"/>
  <c r="V159" s="1"/>
  <c r="W159" s="1"/>
  <c r="M159"/>
  <c r="K159"/>
  <c r="G159"/>
  <c r="A159"/>
  <c r="Z158"/>
  <c r="U158"/>
  <c r="V158" s="1"/>
  <c r="W158" s="1"/>
  <c r="M158"/>
  <c r="K158"/>
  <c r="G158"/>
  <c r="P158" s="1"/>
  <c r="A158"/>
  <c r="Z157"/>
  <c r="U157"/>
  <c r="V157" s="1"/>
  <c r="W157" s="1"/>
  <c r="M157"/>
  <c r="K157"/>
  <c r="G157"/>
  <c r="T157" s="1"/>
  <c r="A157"/>
  <c r="Z156"/>
  <c r="U156"/>
  <c r="V156" s="1"/>
  <c r="W156" s="1"/>
  <c r="M156"/>
  <c r="K156"/>
  <c r="G156"/>
  <c r="P156" s="1"/>
  <c r="S156" s="1"/>
  <c r="A156"/>
  <c r="Z155"/>
  <c r="U155"/>
  <c r="V155" s="1"/>
  <c r="W155" s="1"/>
  <c r="M155"/>
  <c r="K155"/>
  <c r="G155"/>
  <c r="A155"/>
  <c r="Z154"/>
  <c r="U154"/>
  <c r="V154" s="1"/>
  <c r="W154" s="1"/>
  <c r="M154"/>
  <c r="K154"/>
  <c r="G154"/>
  <c r="A154"/>
  <c r="Z153"/>
  <c r="U153"/>
  <c r="V153" s="1"/>
  <c r="W153" s="1"/>
  <c r="M153"/>
  <c r="K153"/>
  <c r="G153"/>
  <c r="T153" s="1"/>
  <c r="A153"/>
  <c r="Z152"/>
  <c r="U152"/>
  <c r="V152" s="1"/>
  <c r="W152" s="1"/>
  <c r="M152"/>
  <c r="K152"/>
  <c r="G152"/>
  <c r="A152"/>
  <c r="Z151"/>
  <c r="U151"/>
  <c r="V151" s="1"/>
  <c r="W151" s="1"/>
  <c r="M151"/>
  <c r="K151"/>
  <c r="G151"/>
  <c r="P151" s="1"/>
  <c r="Q151" s="1"/>
  <c r="A151"/>
  <c r="Z150"/>
  <c r="U150"/>
  <c r="V150" s="1"/>
  <c r="W150" s="1"/>
  <c r="M150"/>
  <c r="K150"/>
  <c r="G150"/>
  <c r="A150"/>
  <c r="Z149"/>
  <c r="U149"/>
  <c r="V149" s="1"/>
  <c r="W149" s="1"/>
  <c r="M149"/>
  <c r="K149"/>
  <c r="G149"/>
  <c r="A149"/>
  <c r="Z148"/>
  <c r="U148"/>
  <c r="V148" s="1"/>
  <c r="W148" s="1"/>
  <c r="M148"/>
  <c r="K148"/>
  <c r="G148"/>
  <c r="P148" s="1"/>
  <c r="S148" s="1"/>
  <c r="A148"/>
  <c r="Z147"/>
  <c r="U147"/>
  <c r="V147" s="1"/>
  <c r="W147" s="1"/>
  <c r="M147"/>
  <c r="K147"/>
  <c r="G147"/>
  <c r="A147"/>
  <c r="Z146"/>
  <c r="U146"/>
  <c r="V146" s="1"/>
  <c r="W146" s="1"/>
  <c r="M146"/>
  <c r="K146"/>
  <c r="G146"/>
  <c r="T146" s="1"/>
  <c r="A146"/>
  <c r="Z145"/>
  <c r="U145"/>
  <c r="V145" s="1"/>
  <c r="W145" s="1"/>
  <c r="M145"/>
  <c r="K145"/>
  <c r="G145"/>
  <c r="A145"/>
  <c r="Z144"/>
  <c r="U144"/>
  <c r="V144" s="1"/>
  <c r="W144" s="1"/>
  <c r="P144"/>
  <c r="M144"/>
  <c r="K144"/>
  <c r="G144"/>
  <c r="T144" s="1"/>
  <c r="A144"/>
  <c r="Z143"/>
  <c r="U143"/>
  <c r="V143" s="1"/>
  <c r="W143" s="1"/>
  <c r="M143"/>
  <c r="K143"/>
  <c r="G143"/>
  <c r="P143" s="1"/>
  <c r="Q143" s="1"/>
  <c r="A143"/>
  <c r="Z142"/>
  <c r="U142"/>
  <c r="V142" s="1"/>
  <c r="W142" s="1"/>
  <c r="M142"/>
  <c r="K142"/>
  <c r="G142"/>
  <c r="A142"/>
  <c r="Z141"/>
  <c r="U141"/>
  <c r="V141" s="1"/>
  <c r="W141" s="1"/>
  <c r="M141"/>
  <c r="K141"/>
  <c r="G141"/>
  <c r="T141" s="1"/>
  <c r="A141"/>
  <c r="Z140"/>
  <c r="U140"/>
  <c r="V140" s="1"/>
  <c r="W140" s="1"/>
  <c r="M140"/>
  <c r="K140"/>
  <c r="G140"/>
  <c r="A140"/>
  <c r="Z139"/>
  <c r="U139"/>
  <c r="V139" s="1"/>
  <c r="W139" s="1"/>
  <c r="M139"/>
  <c r="K139"/>
  <c r="G139"/>
  <c r="P139" s="1"/>
  <c r="A139"/>
  <c r="Z138"/>
  <c r="U138"/>
  <c r="V138" s="1"/>
  <c r="W138" s="1"/>
  <c r="M138"/>
  <c r="K138"/>
  <c r="G138"/>
  <c r="P138" s="1"/>
  <c r="A138"/>
  <c r="Z137"/>
  <c r="U137"/>
  <c r="V137" s="1"/>
  <c r="W137" s="1"/>
  <c r="M137"/>
  <c r="K137"/>
  <c r="G137"/>
  <c r="A137"/>
  <c r="Z136"/>
  <c r="V136"/>
  <c r="W136" s="1"/>
  <c r="U136"/>
  <c r="M136"/>
  <c r="K136"/>
  <c r="G136"/>
  <c r="T136" s="1"/>
  <c r="A136"/>
  <c r="Z135"/>
  <c r="U135"/>
  <c r="V135" s="1"/>
  <c r="W135" s="1"/>
  <c r="M135"/>
  <c r="K135"/>
  <c r="G135"/>
  <c r="A135"/>
  <c r="Z134"/>
  <c r="U134"/>
  <c r="V134" s="1"/>
  <c r="W134" s="1"/>
  <c r="M134"/>
  <c r="K134"/>
  <c r="G134"/>
  <c r="A134"/>
  <c r="Z133"/>
  <c r="U133"/>
  <c r="V133" s="1"/>
  <c r="W133" s="1"/>
  <c r="M133"/>
  <c r="K133"/>
  <c r="G133"/>
  <c r="T133" s="1"/>
  <c r="A133"/>
  <c r="Z132"/>
  <c r="U132"/>
  <c r="V132" s="1"/>
  <c r="W132" s="1"/>
  <c r="M132"/>
  <c r="K132"/>
  <c r="G132"/>
  <c r="A132"/>
  <c r="Z131"/>
  <c r="U131"/>
  <c r="V131" s="1"/>
  <c r="W131" s="1"/>
  <c r="M131"/>
  <c r="K131"/>
  <c r="G131"/>
  <c r="T131" s="1"/>
  <c r="A131"/>
  <c r="Z130"/>
  <c r="U130"/>
  <c r="V130" s="1"/>
  <c r="W130" s="1"/>
  <c r="M130"/>
  <c r="K130"/>
  <c r="G130"/>
  <c r="A130"/>
  <c r="Z129"/>
  <c r="U129"/>
  <c r="V129" s="1"/>
  <c r="W129" s="1"/>
  <c r="M129"/>
  <c r="K129"/>
  <c r="G129"/>
  <c r="T129" s="1"/>
  <c r="A129"/>
  <c r="Z128"/>
  <c r="U128"/>
  <c r="V128" s="1"/>
  <c r="W128" s="1"/>
  <c r="M128"/>
  <c r="K128"/>
  <c r="G128"/>
  <c r="T128" s="1"/>
  <c r="A128"/>
  <c r="Z127"/>
  <c r="U127"/>
  <c r="V127" s="1"/>
  <c r="W127" s="1"/>
  <c r="M127"/>
  <c r="K127"/>
  <c r="G127"/>
  <c r="A127"/>
  <c r="Z126"/>
  <c r="U126"/>
  <c r="V126" s="1"/>
  <c r="W126" s="1"/>
  <c r="M126"/>
  <c r="K126"/>
  <c r="G126"/>
  <c r="P126" s="1"/>
  <c r="S126" s="1"/>
  <c r="A126"/>
  <c r="Z125"/>
  <c r="U125"/>
  <c r="V125" s="1"/>
  <c r="W125" s="1"/>
  <c r="M125"/>
  <c r="K125"/>
  <c r="G125"/>
  <c r="T125" s="1"/>
  <c r="A125"/>
  <c r="Z124"/>
  <c r="U124"/>
  <c r="V124" s="1"/>
  <c r="W124" s="1"/>
  <c r="M124"/>
  <c r="K124"/>
  <c r="G124"/>
  <c r="P124" s="1"/>
  <c r="S124" s="1"/>
  <c r="A124"/>
  <c r="Z123"/>
  <c r="U123"/>
  <c r="V123" s="1"/>
  <c r="W123" s="1"/>
  <c r="M123"/>
  <c r="K123"/>
  <c r="G123"/>
  <c r="T123" s="1"/>
  <c r="A123"/>
  <c r="Z122"/>
  <c r="U122"/>
  <c r="V122" s="1"/>
  <c r="W122" s="1"/>
  <c r="M122"/>
  <c r="K122"/>
  <c r="G122"/>
  <c r="A122"/>
  <c r="Z121"/>
  <c r="V121"/>
  <c r="W121" s="1"/>
  <c r="U121"/>
  <c r="M121"/>
  <c r="K121"/>
  <c r="G121"/>
  <c r="T121" s="1"/>
  <c r="A121"/>
  <c r="Z120"/>
  <c r="V120"/>
  <c r="W120" s="1"/>
  <c r="U120"/>
  <c r="M120"/>
  <c r="K120"/>
  <c r="G120"/>
  <c r="A120"/>
  <c r="Z119"/>
  <c r="V119"/>
  <c r="W119" s="1"/>
  <c r="U119"/>
  <c r="M119"/>
  <c r="K119"/>
  <c r="G119"/>
  <c r="P119" s="1"/>
  <c r="Q119" s="1"/>
  <c r="A119"/>
  <c r="Z118"/>
  <c r="U118"/>
  <c r="V118" s="1"/>
  <c r="W118" s="1"/>
  <c r="M118"/>
  <c r="K118"/>
  <c r="G118"/>
  <c r="A118"/>
  <c r="Z117"/>
  <c r="U117"/>
  <c r="V117" s="1"/>
  <c r="W117" s="1"/>
  <c r="M117"/>
  <c r="K117"/>
  <c r="G117"/>
  <c r="T117" s="1"/>
  <c r="A117"/>
  <c r="Z116"/>
  <c r="U116"/>
  <c r="V116" s="1"/>
  <c r="W116" s="1"/>
  <c r="M116"/>
  <c r="K116"/>
  <c r="G116"/>
  <c r="A116"/>
  <c r="Z115"/>
  <c r="U115"/>
  <c r="V115" s="1"/>
  <c r="W115" s="1"/>
  <c r="M115"/>
  <c r="K115"/>
  <c r="G115"/>
  <c r="A115"/>
  <c r="Z114"/>
  <c r="U114"/>
  <c r="V114" s="1"/>
  <c r="W114" s="1"/>
  <c r="M114"/>
  <c r="K114"/>
  <c r="G114"/>
  <c r="T114" s="1"/>
  <c r="A114"/>
  <c r="Z113"/>
  <c r="U113"/>
  <c r="V113" s="1"/>
  <c r="W113" s="1"/>
  <c r="M113"/>
  <c r="K113"/>
  <c r="G113"/>
  <c r="T113" s="1"/>
  <c r="A113"/>
  <c r="Z112"/>
  <c r="U112"/>
  <c r="V112" s="1"/>
  <c r="W112" s="1"/>
  <c r="M112"/>
  <c r="K112"/>
  <c r="G112"/>
  <c r="A112"/>
  <c r="Z111"/>
  <c r="U111"/>
  <c r="V111" s="1"/>
  <c r="W111" s="1"/>
  <c r="M111"/>
  <c r="K111"/>
  <c r="G111"/>
  <c r="T111" s="1"/>
  <c r="A111"/>
  <c r="Z110"/>
  <c r="U110"/>
  <c r="V110" s="1"/>
  <c r="W110" s="1"/>
  <c r="M110"/>
  <c r="K110"/>
  <c r="G110"/>
  <c r="A110"/>
  <c r="Z109"/>
  <c r="U109"/>
  <c r="V109" s="1"/>
  <c r="W109" s="1"/>
  <c r="M109"/>
  <c r="K109"/>
  <c r="G109"/>
  <c r="T109" s="1"/>
  <c r="A109"/>
  <c r="Z108"/>
  <c r="U108"/>
  <c r="V108" s="1"/>
  <c r="W108" s="1"/>
  <c r="M108"/>
  <c r="K108"/>
  <c r="G108"/>
  <c r="A108"/>
  <c r="Z107"/>
  <c r="U107"/>
  <c r="V107" s="1"/>
  <c r="W107" s="1"/>
  <c r="M107"/>
  <c r="K107"/>
  <c r="G107"/>
  <c r="P107" s="1"/>
  <c r="A107"/>
  <c r="Z106"/>
  <c r="U106"/>
  <c r="V106" s="1"/>
  <c r="W106" s="1"/>
  <c r="M106"/>
  <c r="K106"/>
  <c r="G106"/>
  <c r="A106"/>
  <c r="Z105"/>
  <c r="U105"/>
  <c r="V105" s="1"/>
  <c r="W105" s="1"/>
  <c r="M105"/>
  <c r="K105"/>
  <c r="G105"/>
  <c r="T105" s="1"/>
  <c r="A105"/>
  <c r="Z104"/>
  <c r="U104"/>
  <c r="V104" s="1"/>
  <c r="W104" s="1"/>
  <c r="M104"/>
  <c r="K104"/>
  <c r="G104"/>
  <c r="A104"/>
  <c r="Z103"/>
  <c r="U103"/>
  <c r="V103" s="1"/>
  <c r="W103" s="1"/>
  <c r="M103"/>
  <c r="K103"/>
  <c r="G103"/>
  <c r="T103" s="1"/>
  <c r="A103"/>
  <c r="Z102"/>
  <c r="U102"/>
  <c r="V102" s="1"/>
  <c r="W102" s="1"/>
  <c r="M102"/>
  <c r="K102"/>
  <c r="G102"/>
  <c r="A102"/>
  <c r="Z101"/>
  <c r="U101"/>
  <c r="V101" s="1"/>
  <c r="W101" s="1"/>
  <c r="M101"/>
  <c r="K101"/>
  <c r="G101"/>
  <c r="T101" s="1"/>
  <c r="A101"/>
  <c r="Z100"/>
  <c r="U100"/>
  <c r="V100" s="1"/>
  <c r="W100" s="1"/>
  <c r="M100"/>
  <c r="K100"/>
  <c r="G100"/>
  <c r="A100"/>
  <c r="Z99"/>
  <c r="U99"/>
  <c r="V99" s="1"/>
  <c r="W99" s="1"/>
  <c r="M99"/>
  <c r="K99"/>
  <c r="G99"/>
  <c r="P99" s="1"/>
  <c r="A99"/>
  <c r="Z98"/>
  <c r="U98"/>
  <c r="V98" s="1"/>
  <c r="W98" s="1"/>
  <c r="M98"/>
  <c r="K98"/>
  <c r="G98"/>
  <c r="A98"/>
  <c r="Z97"/>
  <c r="U97"/>
  <c r="V97" s="1"/>
  <c r="W97" s="1"/>
  <c r="M97"/>
  <c r="K97"/>
  <c r="G97"/>
  <c r="T97" s="1"/>
  <c r="A97"/>
  <c r="Z96"/>
  <c r="U96"/>
  <c r="V96" s="1"/>
  <c r="W96" s="1"/>
  <c r="M96"/>
  <c r="K96"/>
  <c r="G96"/>
  <c r="T96" s="1"/>
  <c r="A96"/>
  <c r="Z95"/>
  <c r="U95"/>
  <c r="V95" s="1"/>
  <c r="W95" s="1"/>
  <c r="M95"/>
  <c r="K95"/>
  <c r="G95"/>
  <c r="P95" s="1"/>
  <c r="A95"/>
  <c r="Z94"/>
  <c r="U94"/>
  <c r="V94" s="1"/>
  <c r="W94" s="1"/>
  <c r="M94"/>
  <c r="K94"/>
  <c r="G94"/>
  <c r="A94"/>
  <c r="Z93"/>
  <c r="U93"/>
  <c r="V93" s="1"/>
  <c r="W93" s="1"/>
  <c r="M93"/>
  <c r="K93"/>
  <c r="G93"/>
  <c r="T93" s="1"/>
  <c r="A93"/>
  <c r="Z92"/>
  <c r="U92"/>
  <c r="V92" s="1"/>
  <c r="W92" s="1"/>
  <c r="M92"/>
  <c r="K92"/>
  <c r="G92"/>
  <c r="A92"/>
  <c r="Z91"/>
  <c r="U91"/>
  <c r="V91" s="1"/>
  <c r="W91" s="1"/>
  <c r="M91"/>
  <c r="K91"/>
  <c r="G91"/>
  <c r="P91" s="1"/>
  <c r="Q91" s="1"/>
  <c r="A91"/>
  <c r="Z90"/>
  <c r="U90"/>
  <c r="V90" s="1"/>
  <c r="W90" s="1"/>
  <c r="M90"/>
  <c r="K90"/>
  <c r="G90"/>
  <c r="A90"/>
  <c r="Z89"/>
  <c r="U89"/>
  <c r="V89" s="1"/>
  <c r="W89" s="1"/>
  <c r="M89"/>
  <c r="K89"/>
  <c r="G89"/>
  <c r="A89"/>
  <c r="Z88"/>
  <c r="U88"/>
  <c r="V88" s="1"/>
  <c r="W88" s="1"/>
  <c r="M88"/>
  <c r="K88"/>
  <c r="G88"/>
  <c r="T88" s="1"/>
  <c r="A88"/>
  <c r="Z87"/>
  <c r="U87"/>
  <c r="V87" s="1"/>
  <c r="W87" s="1"/>
  <c r="M87"/>
  <c r="K87"/>
  <c r="G87"/>
  <c r="A87"/>
  <c r="Z86"/>
  <c r="U86"/>
  <c r="V86" s="1"/>
  <c r="W86" s="1"/>
  <c r="M86"/>
  <c r="K86"/>
  <c r="G86"/>
  <c r="T86" s="1"/>
  <c r="A86"/>
  <c r="Z85"/>
  <c r="U85"/>
  <c r="V85" s="1"/>
  <c r="W85" s="1"/>
  <c r="M85"/>
  <c r="K85"/>
  <c r="G85"/>
  <c r="T85" s="1"/>
  <c r="A85"/>
  <c r="Z84"/>
  <c r="U84"/>
  <c r="V84" s="1"/>
  <c r="W84" s="1"/>
  <c r="M84"/>
  <c r="K84"/>
  <c r="G84"/>
  <c r="P84" s="1"/>
  <c r="S84" s="1"/>
  <c r="A84"/>
  <c r="Z83"/>
  <c r="U83"/>
  <c r="V83" s="1"/>
  <c r="W83" s="1"/>
  <c r="M83"/>
  <c r="K83"/>
  <c r="G83"/>
  <c r="A83"/>
  <c r="Z82"/>
  <c r="U82"/>
  <c r="V82" s="1"/>
  <c r="W82" s="1"/>
  <c r="M82"/>
  <c r="K82"/>
  <c r="G82"/>
  <c r="T82" s="1"/>
  <c r="A82"/>
  <c r="Z81"/>
  <c r="U81"/>
  <c r="V81" s="1"/>
  <c r="W81" s="1"/>
  <c r="M81"/>
  <c r="K81"/>
  <c r="G81"/>
  <c r="A81"/>
  <c r="Z80"/>
  <c r="U80"/>
  <c r="V80" s="1"/>
  <c r="W80" s="1"/>
  <c r="M80"/>
  <c r="K80"/>
  <c r="G80"/>
  <c r="T80" s="1"/>
  <c r="A80"/>
  <c r="Z79"/>
  <c r="U79"/>
  <c r="V79" s="1"/>
  <c r="W79" s="1"/>
  <c r="M79"/>
  <c r="K79"/>
  <c r="G79"/>
  <c r="A79"/>
  <c r="Z78"/>
  <c r="U78"/>
  <c r="V78" s="1"/>
  <c r="W78" s="1"/>
  <c r="M78"/>
  <c r="K78"/>
  <c r="G78"/>
  <c r="T78" s="1"/>
  <c r="A78"/>
  <c r="Z77"/>
  <c r="U77"/>
  <c r="V77" s="1"/>
  <c r="W77" s="1"/>
  <c r="M77"/>
  <c r="K77"/>
  <c r="G77"/>
  <c r="T77" s="1"/>
  <c r="A77"/>
  <c r="Z76"/>
  <c r="U76"/>
  <c r="V76" s="1"/>
  <c r="W76" s="1"/>
  <c r="M76"/>
  <c r="K76"/>
  <c r="G76"/>
  <c r="P76" s="1"/>
  <c r="S76" s="1"/>
  <c r="A76"/>
  <c r="Z75"/>
  <c r="U75"/>
  <c r="V75" s="1"/>
  <c r="W75" s="1"/>
  <c r="M75"/>
  <c r="K75"/>
  <c r="G75"/>
  <c r="T75" s="1"/>
  <c r="A75"/>
  <c r="Z74"/>
  <c r="U74"/>
  <c r="V74" s="1"/>
  <c r="W74" s="1"/>
  <c r="M74"/>
  <c r="K74"/>
  <c r="G74"/>
  <c r="T74" s="1"/>
  <c r="A74"/>
  <c r="Z73"/>
  <c r="U73"/>
  <c r="V73" s="1"/>
  <c r="W73" s="1"/>
  <c r="M73"/>
  <c r="K73"/>
  <c r="G73"/>
  <c r="A73"/>
  <c r="Z72"/>
  <c r="U72"/>
  <c r="V72" s="1"/>
  <c r="W72" s="1"/>
  <c r="M72"/>
  <c r="K72"/>
  <c r="G72"/>
  <c r="T72" s="1"/>
  <c r="A72"/>
  <c r="Z71"/>
  <c r="U71"/>
  <c r="V71" s="1"/>
  <c r="W71" s="1"/>
  <c r="M71"/>
  <c r="K71"/>
  <c r="G71"/>
  <c r="A71"/>
  <c r="Z70"/>
  <c r="U70"/>
  <c r="V70" s="1"/>
  <c r="W70" s="1"/>
  <c r="M70"/>
  <c r="K70"/>
  <c r="G70"/>
  <c r="T70" s="1"/>
  <c r="A70"/>
  <c r="Z69"/>
  <c r="U69"/>
  <c r="V69" s="1"/>
  <c r="W69" s="1"/>
  <c r="M69"/>
  <c r="K69"/>
  <c r="G69"/>
  <c r="A69"/>
  <c r="Z68"/>
  <c r="U68"/>
  <c r="V68" s="1"/>
  <c r="W68" s="1"/>
  <c r="M68"/>
  <c r="K68"/>
  <c r="G68"/>
  <c r="P68" s="1"/>
  <c r="S68" s="1"/>
  <c r="A68"/>
  <c r="Z67"/>
  <c r="U67"/>
  <c r="V67" s="1"/>
  <c r="W67" s="1"/>
  <c r="M67"/>
  <c r="K67"/>
  <c r="G67"/>
  <c r="A67"/>
  <c r="Z66"/>
  <c r="U66"/>
  <c r="V66" s="1"/>
  <c r="W66" s="1"/>
  <c r="M66"/>
  <c r="K66"/>
  <c r="G66"/>
  <c r="T66" s="1"/>
  <c r="A66"/>
  <c r="Z65"/>
  <c r="U65"/>
  <c r="V65" s="1"/>
  <c r="W65" s="1"/>
  <c r="M65"/>
  <c r="K65"/>
  <c r="G65"/>
  <c r="A65"/>
  <c r="Z64"/>
  <c r="U64"/>
  <c r="V64" s="1"/>
  <c r="W64" s="1"/>
  <c r="M64"/>
  <c r="K64"/>
  <c r="G64"/>
  <c r="P64" s="1"/>
  <c r="A64"/>
  <c r="Z63"/>
  <c r="U63"/>
  <c r="V63" s="1"/>
  <c r="W63" s="1"/>
  <c r="M63"/>
  <c r="K63"/>
  <c r="G63"/>
  <c r="A63"/>
  <c r="Z62"/>
  <c r="U62"/>
  <c r="V62" s="1"/>
  <c r="W62" s="1"/>
  <c r="M62"/>
  <c r="K62"/>
  <c r="G62"/>
  <c r="T62" s="1"/>
  <c r="A62"/>
  <c r="Z61"/>
  <c r="U61"/>
  <c r="V61" s="1"/>
  <c r="W61" s="1"/>
  <c r="M61"/>
  <c r="K61"/>
  <c r="G61"/>
  <c r="T61" s="1"/>
  <c r="A61"/>
  <c r="Z60"/>
  <c r="U60"/>
  <c r="V60" s="1"/>
  <c r="W60" s="1"/>
  <c r="M60"/>
  <c r="K60"/>
  <c r="G60"/>
  <c r="T60" s="1"/>
  <c r="A60"/>
  <c r="Z59"/>
  <c r="U59"/>
  <c r="V59" s="1"/>
  <c r="W59" s="1"/>
  <c r="M59"/>
  <c r="K59"/>
  <c r="G59"/>
  <c r="T59" s="1"/>
  <c r="A59"/>
  <c r="Z58"/>
  <c r="U58"/>
  <c r="V58" s="1"/>
  <c r="W58" s="1"/>
  <c r="M58"/>
  <c r="K58"/>
  <c r="G58"/>
  <c r="A58"/>
  <c r="Z57"/>
  <c r="U57"/>
  <c r="V57" s="1"/>
  <c r="W57" s="1"/>
  <c r="M57"/>
  <c r="K57"/>
  <c r="G57"/>
  <c r="A57"/>
  <c r="Z56"/>
  <c r="U56"/>
  <c r="V56" s="1"/>
  <c r="W56" s="1"/>
  <c r="M56"/>
  <c r="K56"/>
  <c r="G56"/>
  <c r="T56" s="1"/>
  <c r="A56"/>
  <c r="Z55"/>
  <c r="U55"/>
  <c r="V55" s="1"/>
  <c r="W55" s="1"/>
  <c r="M55"/>
  <c r="K55"/>
  <c r="G55"/>
  <c r="A55"/>
  <c r="Z54"/>
  <c r="U54"/>
  <c r="V54" s="1"/>
  <c r="W54" s="1"/>
  <c r="M54"/>
  <c r="K54"/>
  <c r="G54"/>
  <c r="T54" s="1"/>
  <c r="A54"/>
  <c r="Z53"/>
  <c r="U53"/>
  <c r="V53" s="1"/>
  <c r="W53" s="1"/>
  <c r="M53"/>
  <c r="K53"/>
  <c r="G53"/>
  <c r="T53" s="1"/>
  <c r="A53"/>
  <c r="Z52"/>
  <c r="U52"/>
  <c r="V52" s="1"/>
  <c r="W52" s="1"/>
  <c r="M52"/>
  <c r="K52"/>
  <c r="G52"/>
  <c r="T52" s="1"/>
  <c r="A52"/>
  <c r="Z51"/>
  <c r="U51"/>
  <c r="V51" s="1"/>
  <c r="W51" s="1"/>
  <c r="M51"/>
  <c r="K51"/>
  <c r="G51"/>
  <c r="T51" s="1"/>
  <c r="A51"/>
  <c r="Z50"/>
  <c r="U50"/>
  <c r="V50" s="1"/>
  <c r="W50" s="1"/>
  <c r="M50"/>
  <c r="K50"/>
  <c r="G50"/>
  <c r="A50"/>
  <c r="Z49"/>
  <c r="U49"/>
  <c r="V49" s="1"/>
  <c r="W49" s="1"/>
  <c r="M49"/>
  <c r="K49"/>
  <c r="G49"/>
  <c r="T49" s="1"/>
  <c r="A49"/>
  <c r="Z48"/>
  <c r="U48"/>
  <c r="V48" s="1"/>
  <c r="W48" s="1"/>
  <c r="M48"/>
  <c r="K48"/>
  <c r="G48"/>
  <c r="T48" s="1"/>
  <c r="A48"/>
  <c r="Z47"/>
  <c r="U47"/>
  <c r="V47" s="1"/>
  <c r="W47" s="1"/>
  <c r="M47"/>
  <c r="K47"/>
  <c r="G47"/>
  <c r="A47"/>
  <c r="Z46"/>
  <c r="U46"/>
  <c r="V46" s="1"/>
  <c r="W46" s="1"/>
  <c r="M46"/>
  <c r="K46"/>
  <c r="G46"/>
  <c r="T46" s="1"/>
  <c r="A46"/>
  <c r="Z45"/>
  <c r="U45"/>
  <c r="V45" s="1"/>
  <c r="W45" s="1"/>
  <c r="M45"/>
  <c r="K45"/>
  <c r="G45"/>
  <c r="T45" s="1"/>
  <c r="A45"/>
  <c r="Z44"/>
  <c r="U44"/>
  <c r="V44" s="1"/>
  <c r="W44" s="1"/>
  <c r="M44"/>
  <c r="K44"/>
  <c r="G44"/>
  <c r="A44"/>
  <c r="Z43"/>
  <c r="U43"/>
  <c r="V43" s="1"/>
  <c r="W43" s="1"/>
  <c r="M43"/>
  <c r="K43"/>
  <c r="G43"/>
  <c r="T43" s="1"/>
  <c r="A43"/>
  <c r="Z42"/>
  <c r="U42"/>
  <c r="V42" s="1"/>
  <c r="W42" s="1"/>
  <c r="M42"/>
  <c r="K42"/>
  <c r="G42"/>
  <c r="A42"/>
  <c r="Z41"/>
  <c r="U41"/>
  <c r="V41" s="1"/>
  <c r="W41" s="1"/>
  <c r="M41"/>
  <c r="K41"/>
  <c r="G41"/>
  <c r="T41" s="1"/>
  <c r="A41"/>
  <c r="Z40"/>
  <c r="U40"/>
  <c r="V40" s="1"/>
  <c r="W40" s="1"/>
  <c r="M40"/>
  <c r="K40"/>
  <c r="G40"/>
  <c r="T40" s="1"/>
  <c r="A40"/>
  <c r="Z39"/>
  <c r="U39"/>
  <c r="V39" s="1"/>
  <c r="W39" s="1"/>
  <c r="M39"/>
  <c r="K39"/>
  <c r="G39"/>
  <c r="A39"/>
  <c r="Z38"/>
  <c r="U38"/>
  <c r="V38" s="1"/>
  <c r="W38" s="1"/>
  <c r="M38"/>
  <c r="K38"/>
  <c r="G38"/>
  <c r="T38" s="1"/>
  <c r="A38"/>
  <c r="Z37"/>
  <c r="U37"/>
  <c r="V37" s="1"/>
  <c r="W37" s="1"/>
  <c r="M37"/>
  <c r="K37"/>
  <c r="G37"/>
  <c r="T37" s="1"/>
  <c r="A37"/>
  <c r="Z36"/>
  <c r="U36"/>
  <c r="V36" s="1"/>
  <c r="W36" s="1"/>
  <c r="M36"/>
  <c r="K36"/>
  <c r="G36"/>
  <c r="A36"/>
  <c r="Z35"/>
  <c r="U35"/>
  <c r="V35" s="1"/>
  <c r="W35" s="1"/>
  <c r="M35"/>
  <c r="K35"/>
  <c r="G35"/>
  <c r="T35" s="1"/>
  <c r="A35"/>
  <c r="Z34"/>
  <c r="U34"/>
  <c r="V34" s="1"/>
  <c r="W34" s="1"/>
  <c r="M34"/>
  <c r="K34"/>
  <c r="G34"/>
  <c r="A34"/>
  <c r="Z33"/>
  <c r="U33"/>
  <c r="V33" s="1"/>
  <c r="W33" s="1"/>
  <c r="M33"/>
  <c r="K33"/>
  <c r="G33"/>
  <c r="A33"/>
  <c r="Z32"/>
  <c r="U32"/>
  <c r="V32" s="1"/>
  <c r="W32" s="1"/>
  <c r="M32"/>
  <c r="K32"/>
  <c r="G32"/>
  <c r="T32" s="1"/>
  <c r="A32"/>
  <c r="Z31"/>
  <c r="U31"/>
  <c r="V31" s="1"/>
  <c r="W31" s="1"/>
  <c r="M31"/>
  <c r="K31"/>
  <c r="G31"/>
  <c r="A31"/>
  <c r="Z30"/>
  <c r="U30"/>
  <c r="V30" s="1"/>
  <c r="W30" s="1"/>
  <c r="M30"/>
  <c r="K30"/>
  <c r="G30"/>
  <c r="T30" s="1"/>
  <c r="A30"/>
  <c r="Z29"/>
  <c r="U29"/>
  <c r="V29" s="1"/>
  <c r="W29" s="1"/>
  <c r="M29"/>
  <c r="K29"/>
  <c r="G29"/>
  <c r="P29" s="1"/>
  <c r="A29"/>
  <c r="Z28"/>
  <c r="U28"/>
  <c r="V28" s="1"/>
  <c r="W28" s="1"/>
  <c r="M28"/>
  <c r="K28"/>
  <c r="G28"/>
  <c r="T28" s="1"/>
  <c r="A28"/>
  <c r="Z27"/>
  <c r="U27"/>
  <c r="V27" s="1"/>
  <c r="W27" s="1"/>
  <c r="M27"/>
  <c r="K27"/>
  <c r="G27"/>
  <c r="T27" s="1"/>
  <c r="A27"/>
  <c r="Z26"/>
  <c r="U26"/>
  <c r="V26" s="1"/>
  <c r="W26" s="1"/>
  <c r="M26"/>
  <c r="K26"/>
  <c r="G26"/>
  <c r="A26"/>
  <c r="Z25"/>
  <c r="U25"/>
  <c r="V25" s="1"/>
  <c r="W25" s="1"/>
  <c r="M25"/>
  <c r="K25"/>
  <c r="G25"/>
  <c r="A25"/>
  <c r="Z24"/>
  <c r="U24"/>
  <c r="V24" s="1"/>
  <c r="W24" s="1"/>
  <c r="M24"/>
  <c r="K24"/>
  <c r="G24"/>
  <c r="T24" s="1"/>
  <c r="A24"/>
  <c r="Z23"/>
  <c r="U23"/>
  <c r="V23" s="1"/>
  <c r="W23" s="1"/>
  <c r="M23"/>
  <c r="K23"/>
  <c r="G23"/>
  <c r="A23"/>
  <c r="Z22"/>
  <c r="U22"/>
  <c r="V22" s="1"/>
  <c r="W22" s="1"/>
  <c r="M22"/>
  <c r="K22"/>
  <c r="G22"/>
  <c r="T22" s="1"/>
  <c r="A22"/>
  <c r="Z21"/>
  <c r="U21"/>
  <c r="V21" s="1"/>
  <c r="W21" s="1"/>
  <c r="M21"/>
  <c r="K21"/>
  <c r="G21"/>
  <c r="T21" s="1"/>
  <c r="A21"/>
  <c r="Z20"/>
  <c r="U20"/>
  <c r="V20" s="1"/>
  <c r="W20" s="1"/>
  <c r="M20"/>
  <c r="K20"/>
  <c r="G20"/>
  <c r="T20" s="1"/>
  <c r="A20"/>
  <c r="Z19"/>
  <c r="U19"/>
  <c r="V19" s="1"/>
  <c r="W19" s="1"/>
  <c r="M19"/>
  <c r="K19"/>
  <c r="G19"/>
  <c r="T19" s="1"/>
  <c r="A19"/>
  <c r="Z18"/>
  <c r="U18"/>
  <c r="V18" s="1"/>
  <c r="W18" s="1"/>
  <c r="M18"/>
  <c r="K18"/>
  <c r="G18"/>
  <c r="A18"/>
  <c r="Z17"/>
  <c r="U17"/>
  <c r="V17" s="1"/>
  <c r="W17" s="1"/>
  <c r="M17"/>
  <c r="K17"/>
  <c r="G17"/>
  <c r="Z16"/>
  <c r="U16"/>
  <c r="V16" s="1"/>
  <c r="W16" s="1"/>
  <c r="M16"/>
  <c r="K16"/>
  <c r="G16"/>
  <c r="T16" s="1"/>
  <c r="A16"/>
  <c r="Z15"/>
  <c r="U15"/>
  <c r="V15" s="1"/>
  <c r="W15" s="1"/>
  <c r="M15"/>
  <c r="K15"/>
  <c r="G15"/>
  <c r="A15"/>
  <c r="Z14"/>
  <c r="U14"/>
  <c r="V14" s="1"/>
  <c r="W14" s="1"/>
  <c r="M14"/>
  <c r="K14"/>
  <c r="G14"/>
  <c r="T14" s="1"/>
  <c r="A14"/>
  <c r="Z13"/>
  <c r="U13"/>
  <c r="V13" s="1"/>
  <c r="W13" s="1"/>
  <c r="M13"/>
  <c r="K13"/>
  <c r="G13"/>
  <c r="A13"/>
  <c r="Z12"/>
  <c r="U12"/>
  <c r="V12" s="1"/>
  <c r="W12" s="1"/>
  <c r="M12"/>
  <c r="K12"/>
  <c r="G12"/>
  <c r="A12"/>
  <c r="Z11"/>
  <c r="U11"/>
  <c r="V11" s="1"/>
  <c r="W11" s="1"/>
  <c r="M11"/>
  <c r="K11"/>
  <c r="G11"/>
  <c r="T11" s="1"/>
  <c r="A11"/>
  <c r="Z10"/>
  <c r="U10"/>
  <c r="V10" s="1"/>
  <c r="W10" s="1"/>
  <c r="M10"/>
  <c r="K10"/>
  <c r="G10"/>
  <c r="A10"/>
  <c r="Z9"/>
  <c r="U9"/>
  <c r="V9" s="1"/>
  <c r="W9" s="1"/>
  <c r="M9"/>
  <c r="K9"/>
  <c r="G9"/>
  <c r="T9" s="1"/>
  <c r="A9"/>
  <c r="Z8"/>
  <c r="U8"/>
  <c r="V8" s="1"/>
  <c r="W8" s="1"/>
  <c r="M8"/>
  <c r="K8"/>
  <c r="G8"/>
  <c r="T8" s="1"/>
  <c r="A8"/>
  <c r="Z7"/>
  <c r="U7"/>
  <c r="V7" s="1"/>
  <c r="W7" s="1"/>
  <c r="M7"/>
  <c r="K7"/>
  <c r="G7"/>
  <c r="A7"/>
  <c r="Z6"/>
  <c r="U6"/>
  <c r="V6" s="1"/>
  <c r="W6" s="1"/>
  <c r="M6"/>
  <c r="K6"/>
  <c r="G6"/>
  <c r="T6" s="1"/>
  <c r="A6"/>
  <c r="Z5"/>
  <c r="U5"/>
  <c r="V5" s="1"/>
  <c r="W5" s="1"/>
  <c r="M5"/>
  <c r="K5"/>
  <c r="G5"/>
  <c r="A5"/>
  <c r="Z4"/>
  <c r="U4"/>
  <c r="V4" s="1"/>
  <c r="W4" s="1"/>
  <c r="M4"/>
  <c r="K4"/>
  <c r="G4"/>
  <c r="A4"/>
  <c r="Z3"/>
  <c r="U3"/>
  <c r="V3" s="1"/>
  <c r="W3" s="1"/>
  <c r="M3"/>
  <c r="K3"/>
  <c r="G3"/>
  <c r="T3" s="1"/>
  <c r="A3"/>
  <c r="Z2"/>
  <c r="U2"/>
  <c r="V2" s="1"/>
  <c r="W2" s="1"/>
  <c r="M2"/>
  <c r="K2"/>
  <c r="G2"/>
  <c r="A2"/>
  <c r="T430" l="1"/>
  <c r="T446"/>
  <c r="T17"/>
  <c r="T170"/>
  <c r="T172"/>
  <c r="T316"/>
  <c r="S143"/>
  <c r="Q148"/>
  <c r="P171"/>
  <c r="S171" s="1"/>
  <c r="T13"/>
  <c r="T284"/>
  <c r="T287"/>
  <c r="P168"/>
  <c r="S168" s="1"/>
  <c r="S257"/>
  <c r="Q257"/>
  <c r="P227"/>
  <c r="S227" s="1"/>
  <c r="Q273"/>
  <c r="P315"/>
  <c r="Q316"/>
  <c r="P8"/>
  <c r="Q8" s="1"/>
  <c r="P283"/>
  <c r="Q284"/>
  <c r="T364"/>
  <c r="T380"/>
  <c r="T396"/>
  <c r="T412"/>
  <c r="P411"/>
  <c r="Q168"/>
  <c r="Q444"/>
  <c r="P111"/>
  <c r="S111" s="1"/>
  <c r="Q332"/>
  <c r="P379"/>
  <c r="Q380"/>
  <c r="P395"/>
  <c r="Q396"/>
  <c r="Q412"/>
  <c r="P19"/>
  <c r="S19" s="1"/>
  <c r="P185"/>
  <c r="S185" s="1"/>
  <c r="P11"/>
  <c r="P40"/>
  <c r="Q40" s="1"/>
  <c r="P48"/>
  <c r="Q48" s="1"/>
  <c r="P103"/>
  <c r="Q103" s="1"/>
  <c r="Q156"/>
  <c r="T348"/>
  <c r="P363"/>
  <c r="Q364"/>
  <c r="P43"/>
  <c r="P46"/>
  <c r="P51"/>
  <c r="P157"/>
  <c r="S157" s="1"/>
  <c r="T178"/>
  <c r="P208"/>
  <c r="Q208" s="1"/>
  <c r="T300"/>
  <c r="P347"/>
  <c r="Q348"/>
  <c r="P6"/>
  <c r="Q6" s="1"/>
  <c r="P28"/>
  <c r="S28" s="1"/>
  <c r="Q68"/>
  <c r="P109"/>
  <c r="Q109" s="1"/>
  <c r="T118"/>
  <c r="S151"/>
  <c r="T236"/>
  <c r="P299"/>
  <c r="Q300"/>
  <c r="P105"/>
  <c r="S105" s="1"/>
  <c r="Q124"/>
  <c r="P131"/>
  <c r="Q131" s="1"/>
  <c r="P165"/>
  <c r="S165" s="1"/>
  <c r="P219"/>
  <c r="T220"/>
  <c r="P235"/>
  <c r="Q236"/>
  <c r="Q331"/>
  <c r="T332"/>
  <c r="Q427"/>
  <c r="T428"/>
  <c r="Q443"/>
  <c r="T444"/>
  <c r="Q289"/>
  <c r="S289"/>
  <c r="Q337"/>
  <c r="S337"/>
  <c r="Q198"/>
  <c r="S198"/>
  <c r="S99"/>
  <c r="Q99"/>
  <c r="Q321"/>
  <c r="S321"/>
  <c r="Q385"/>
  <c r="S385"/>
  <c r="Q305"/>
  <c r="S305"/>
  <c r="Q369"/>
  <c r="S369"/>
  <c r="Q241"/>
  <c r="S241"/>
  <c r="Q353"/>
  <c r="S353"/>
  <c r="T289"/>
  <c r="T239"/>
  <c r="T319"/>
  <c r="T351"/>
  <c r="T399"/>
  <c r="T180"/>
  <c r="T252"/>
  <c r="T255"/>
  <c r="Q252"/>
  <c r="T257"/>
  <c r="T335"/>
  <c r="T383"/>
  <c r="T414"/>
  <c r="T305"/>
  <c r="T321"/>
  <c r="T337"/>
  <c r="T369"/>
  <c r="T385"/>
  <c r="T25"/>
  <c r="T228"/>
  <c r="T401"/>
  <c r="P153"/>
  <c r="S180"/>
  <c r="T186"/>
  <c r="P251"/>
  <c r="P3"/>
  <c r="S3" s="1"/>
  <c r="P14"/>
  <c r="P32"/>
  <c r="S32" s="1"/>
  <c r="P54"/>
  <c r="P59"/>
  <c r="S59" s="1"/>
  <c r="P66"/>
  <c r="P77"/>
  <c r="P101"/>
  <c r="P129"/>
  <c r="Q129" s="1"/>
  <c r="T167"/>
  <c r="P187"/>
  <c r="S187" s="1"/>
  <c r="T188"/>
  <c r="T268"/>
  <c r="T271"/>
  <c r="S401"/>
  <c r="P75"/>
  <c r="S75" s="1"/>
  <c r="T303"/>
  <c r="T367"/>
  <c r="T212"/>
  <c r="T241"/>
  <c r="T353"/>
  <c r="P36"/>
  <c r="S36" s="1"/>
  <c r="T166"/>
  <c r="P78"/>
  <c r="Q78" s="1"/>
  <c r="P146"/>
  <c r="Q146" s="1"/>
  <c r="P179"/>
  <c r="P16"/>
  <c r="Q16" s="1"/>
  <c r="P74"/>
  <c r="Q74" s="1"/>
  <c r="Q76"/>
  <c r="P80"/>
  <c r="S80" s="1"/>
  <c r="P113"/>
  <c r="S113" s="1"/>
  <c r="P125"/>
  <c r="P128"/>
  <c r="Q188"/>
  <c r="P211"/>
  <c r="Q211" s="1"/>
  <c r="P267"/>
  <c r="Q268"/>
  <c r="T273"/>
  <c r="Q449"/>
  <c r="S449"/>
  <c r="S158"/>
  <c r="Q158"/>
  <c r="Q278"/>
  <c r="S278"/>
  <c r="S433"/>
  <c r="Q433"/>
  <c r="S182"/>
  <c r="Q182"/>
  <c r="Q230"/>
  <c r="S230"/>
  <c r="Q438"/>
  <c r="S438"/>
  <c r="Q246"/>
  <c r="S246"/>
  <c r="Q262"/>
  <c r="S262"/>
  <c r="Q214"/>
  <c r="S214"/>
  <c r="Q294"/>
  <c r="S294"/>
  <c r="Q310"/>
  <c r="S310"/>
  <c r="Q326"/>
  <c r="S326"/>
  <c r="Q342"/>
  <c r="S342"/>
  <c r="Q358"/>
  <c r="S358"/>
  <c r="Q374"/>
  <c r="S374"/>
  <c r="S417"/>
  <c r="Q417"/>
  <c r="Q422"/>
  <c r="S422"/>
  <c r="Q95"/>
  <c r="S95"/>
  <c r="S64"/>
  <c r="Q64"/>
  <c r="S193"/>
  <c r="Q193"/>
  <c r="Q390"/>
  <c r="S390"/>
  <c r="T451"/>
  <c r="P60"/>
  <c r="S60" s="1"/>
  <c r="T64"/>
  <c r="T142"/>
  <c r="T223"/>
  <c r="T449"/>
  <c r="T196"/>
  <c r="P52"/>
  <c r="S52" s="1"/>
  <c r="T95"/>
  <c r="T138"/>
  <c r="T147"/>
  <c r="P209"/>
  <c r="Q209" s="1"/>
  <c r="T454"/>
  <c r="T201"/>
  <c r="T431"/>
  <c r="T433"/>
  <c r="T447"/>
  <c r="T107"/>
  <c r="T108"/>
  <c r="P110"/>
  <c r="S110" s="1"/>
  <c r="T438"/>
  <c r="P4"/>
  <c r="Q4" s="1"/>
  <c r="P24"/>
  <c r="S24" s="1"/>
  <c r="P30"/>
  <c r="P35"/>
  <c r="P38"/>
  <c r="P81"/>
  <c r="Q81" s="1"/>
  <c r="P85"/>
  <c r="P97"/>
  <c r="T115"/>
  <c r="P121"/>
  <c r="T126"/>
  <c r="P133"/>
  <c r="P161"/>
  <c r="S161" s="1"/>
  <c r="P163"/>
  <c r="P192"/>
  <c r="Q192" s="1"/>
  <c r="P203"/>
  <c r="T204"/>
  <c r="P240"/>
  <c r="Q240" s="1"/>
  <c r="P243"/>
  <c r="S243" s="1"/>
  <c r="P256"/>
  <c r="S256" s="1"/>
  <c r="P259"/>
  <c r="S259" s="1"/>
  <c r="P272"/>
  <c r="S272" s="1"/>
  <c r="P275"/>
  <c r="S275" s="1"/>
  <c r="P288"/>
  <c r="Q288" s="1"/>
  <c r="P291"/>
  <c r="S291" s="1"/>
  <c r="P304"/>
  <c r="S304" s="1"/>
  <c r="P307"/>
  <c r="S307" s="1"/>
  <c r="P320"/>
  <c r="S320" s="1"/>
  <c r="P323"/>
  <c r="S323" s="1"/>
  <c r="P336"/>
  <c r="Q336" s="1"/>
  <c r="P339"/>
  <c r="S339" s="1"/>
  <c r="P352"/>
  <c r="Q352" s="1"/>
  <c r="P355"/>
  <c r="S355" s="1"/>
  <c r="P368"/>
  <c r="Q368" s="1"/>
  <c r="P371"/>
  <c r="S371" s="1"/>
  <c r="P384"/>
  <c r="S384" s="1"/>
  <c r="P387"/>
  <c r="S387" s="1"/>
  <c r="P400"/>
  <c r="Q400" s="1"/>
  <c r="P403"/>
  <c r="S403" s="1"/>
  <c r="T415"/>
  <c r="T417"/>
  <c r="P20"/>
  <c r="Q20" s="1"/>
  <c r="T435"/>
  <c r="P67"/>
  <c r="S67" s="1"/>
  <c r="T135"/>
  <c r="P27"/>
  <c r="P44"/>
  <c r="Q44" s="1"/>
  <c r="P70"/>
  <c r="S70" s="1"/>
  <c r="P72"/>
  <c r="S91"/>
  <c r="P93"/>
  <c r="T99"/>
  <c r="S119"/>
  <c r="T202"/>
  <c r="P416"/>
  <c r="Q416" s="1"/>
  <c r="T427"/>
  <c r="P432"/>
  <c r="S432" s="1"/>
  <c r="T443"/>
  <c r="P448"/>
  <c r="S448" s="1"/>
  <c r="T87"/>
  <c r="T134"/>
  <c r="T140"/>
  <c r="T419"/>
  <c r="P145"/>
  <c r="Q145" s="1"/>
  <c r="T158"/>
  <c r="T422"/>
  <c r="P12"/>
  <c r="Q12" s="1"/>
  <c r="P22"/>
  <c r="P56"/>
  <c r="Q56" s="1"/>
  <c r="P62"/>
  <c r="P88"/>
  <c r="Q88" s="1"/>
  <c r="P136"/>
  <c r="P141"/>
  <c r="S141" s="1"/>
  <c r="T143"/>
  <c r="T148"/>
  <c r="P160"/>
  <c r="P195"/>
  <c r="Q195" s="1"/>
  <c r="P406"/>
  <c r="Q454"/>
  <c r="T5"/>
  <c r="P5"/>
  <c r="P26"/>
  <c r="T26"/>
  <c r="P55"/>
  <c r="T55"/>
  <c r="P83"/>
  <c r="P89"/>
  <c r="P155"/>
  <c r="T394"/>
  <c r="P57"/>
  <c r="P79"/>
  <c r="T79"/>
  <c r="T149"/>
  <c r="P149"/>
  <c r="T224"/>
  <c r="P224"/>
  <c r="T233"/>
  <c r="P233"/>
  <c r="T442"/>
  <c r="P33"/>
  <c r="T176"/>
  <c r="P176"/>
  <c r="P10"/>
  <c r="T10"/>
  <c r="P39"/>
  <c r="T39"/>
  <c r="P42"/>
  <c r="T42"/>
  <c r="P63"/>
  <c r="T63"/>
  <c r="P94"/>
  <c r="T94"/>
  <c r="P159"/>
  <c r="T159"/>
  <c r="P177"/>
  <c r="T177"/>
  <c r="T205"/>
  <c r="P205"/>
  <c r="T234"/>
  <c r="T298"/>
  <c r="T362"/>
  <c r="T426"/>
  <c r="T81"/>
  <c r="T83"/>
  <c r="T36"/>
  <c r="T57"/>
  <c r="T155"/>
  <c r="P65"/>
  <c r="T65"/>
  <c r="Q201"/>
  <c r="S201"/>
  <c r="T266"/>
  <c r="P71"/>
  <c r="T71"/>
  <c r="T106"/>
  <c r="P106"/>
  <c r="S144"/>
  <c r="Q144"/>
  <c r="T130"/>
  <c r="P130"/>
  <c r="P137"/>
  <c r="T137"/>
  <c r="P150"/>
  <c r="P162"/>
  <c r="T162"/>
  <c r="T216"/>
  <c r="P216"/>
  <c r="T7"/>
  <c r="P7"/>
  <c r="P9"/>
  <c r="P41"/>
  <c r="P73"/>
  <c r="T73"/>
  <c r="P92"/>
  <c r="T92"/>
  <c r="S107"/>
  <c r="Q107"/>
  <c r="P132"/>
  <c r="T132"/>
  <c r="T89"/>
  <c r="T116"/>
  <c r="P87"/>
  <c r="T120"/>
  <c r="P120"/>
  <c r="T330"/>
  <c r="P25"/>
  <c r="S139"/>
  <c r="Q139"/>
  <c r="P31"/>
  <c r="T31"/>
  <c r="P175"/>
  <c r="T175"/>
  <c r="T314"/>
  <c r="T378"/>
  <c r="T69"/>
  <c r="P69"/>
  <c r="P127"/>
  <c r="T127"/>
  <c r="Q206"/>
  <c r="S206"/>
  <c r="T225"/>
  <c r="P225"/>
  <c r="P18"/>
  <c r="T18"/>
  <c r="Q29"/>
  <c r="S29"/>
  <c r="T47"/>
  <c r="P47"/>
  <c r="P50"/>
  <c r="T50"/>
  <c r="P100"/>
  <c r="T100"/>
  <c r="P112"/>
  <c r="T112"/>
  <c r="P122"/>
  <c r="T122"/>
  <c r="P164"/>
  <c r="T164"/>
  <c r="P218"/>
  <c r="T218"/>
  <c r="S220"/>
  <c r="Q220"/>
  <c r="T282"/>
  <c r="T346"/>
  <c r="T410"/>
  <c r="T12"/>
  <c r="T33"/>
  <c r="T44"/>
  <c r="T150"/>
  <c r="P23"/>
  <c r="T23"/>
  <c r="P58"/>
  <c r="T58"/>
  <c r="P98"/>
  <c r="T98"/>
  <c r="P199"/>
  <c r="T199"/>
  <c r="T152"/>
  <c r="P152"/>
  <c r="P34"/>
  <c r="T34"/>
  <c r="P104"/>
  <c r="T104"/>
  <c r="P118"/>
  <c r="T250"/>
  <c r="P2"/>
  <c r="T2"/>
  <c r="P102"/>
  <c r="T102"/>
  <c r="Q169"/>
  <c r="S169"/>
  <c r="T15"/>
  <c r="P15"/>
  <c r="P17"/>
  <c r="P49"/>
  <c r="P90"/>
  <c r="T90"/>
  <c r="P114"/>
  <c r="P123"/>
  <c r="P154"/>
  <c r="T154"/>
  <c r="Q172"/>
  <c r="S172"/>
  <c r="P210"/>
  <c r="T210"/>
  <c r="T110"/>
  <c r="T4"/>
  <c r="Q126"/>
  <c r="T145"/>
  <c r="P194"/>
  <c r="T194"/>
  <c r="T189"/>
  <c r="P189"/>
  <c r="T173"/>
  <c r="P173"/>
  <c r="P215"/>
  <c r="T215"/>
  <c r="T221"/>
  <c r="P221"/>
  <c r="P249"/>
  <c r="P265"/>
  <c r="P281"/>
  <c r="P297"/>
  <c r="P313"/>
  <c r="P329"/>
  <c r="P345"/>
  <c r="P361"/>
  <c r="P377"/>
  <c r="P393"/>
  <c r="P409"/>
  <c r="P425"/>
  <c r="P441"/>
  <c r="T29"/>
  <c r="P13"/>
  <c r="P21"/>
  <c r="P37"/>
  <c r="P45"/>
  <c r="P53"/>
  <c r="P61"/>
  <c r="T68"/>
  <c r="P82"/>
  <c r="Q84"/>
  <c r="P86"/>
  <c r="T91"/>
  <c r="P96"/>
  <c r="P108"/>
  <c r="P115"/>
  <c r="P117"/>
  <c r="T119"/>
  <c r="P134"/>
  <c r="P135"/>
  <c r="P140"/>
  <c r="T151"/>
  <c r="P166"/>
  <c r="P167"/>
  <c r="Q204"/>
  <c r="P234"/>
  <c r="P450"/>
  <c r="T450"/>
  <c r="T184"/>
  <c r="P184"/>
  <c r="Q238"/>
  <c r="S238"/>
  <c r="P242"/>
  <c r="T242"/>
  <c r="P247"/>
  <c r="T247"/>
  <c r="P258"/>
  <c r="T258"/>
  <c r="P263"/>
  <c r="T263"/>
  <c r="P274"/>
  <c r="T274"/>
  <c r="P279"/>
  <c r="T279"/>
  <c r="P290"/>
  <c r="T290"/>
  <c r="P295"/>
  <c r="T295"/>
  <c r="P306"/>
  <c r="T306"/>
  <c r="P311"/>
  <c r="T311"/>
  <c r="P322"/>
  <c r="T322"/>
  <c r="P327"/>
  <c r="T327"/>
  <c r="P338"/>
  <c r="T338"/>
  <c r="P343"/>
  <c r="T343"/>
  <c r="P354"/>
  <c r="T354"/>
  <c r="P359"/>
  <c r="T359"/>
  <c r="P370"/>
  <c r="T370"/>
  <c r="P375"/>
  <c r="T375"/>
  <c r="P386"/>
  <c r="T386"/>
  <c r="P391"/>
  <c r="T391"/>
  <c r="P402"/>
  <c r="T402"/>
  <c r="P407"/>
  <c r="T407"/>
  <c r="P418"/>
  <c r="T418"/>
  <c r="P423"/>
  <c r="T423"/>
  <c r="P434"/>
  <c r="T434"/>
  <c r="P439"/>
  <c r="T439"/>
  <c r="T456"/>
  <c r="P456"/>
  <c r="T67"/>
  <c r="Q190"/>
  <c r="S190"/>
  <c r="Q170"/>
  <c r="S170"/>
  <c r="S179"/>
  <c r="Q179"/>
  <c r="Q202"/>
  <c r="S202"/>
  <c r="T209"/>
  <c r="Q178"/>
  <c r="S178"/>
  <c r="Q186"/>
  <c r="S186"/>
  <c r="T193"/>
  <c r="P231"/>
  <c r="T231"/>
  <c r="T237"/>
  <c r="P237"/>
  <c r="T248"/>
  <c r="P248"/>
  <c r="T253"/>
  <c r="P253"/>
  <c r="T264"/>
  <c r="P264"/>
  <c r="T269"/>
  <c r="P269"/>
  <c r="T280"/>
  <c r="P280"/>
  <c r="T285"/>
  <c r="P285"/>
  <c r="T296"/>
  <c r="P296"/>
  <c r="T301"/>
  <c r="P301"/>
  <c r="T312"/>
  <c r="P312"/>
  <c r="T317"/>
  <c r="P317"/>
  <c r="T328"/>
  <c r="P328"/>
  <c r="T333"/>
  <c r="P333"/>
  <c r="T344"/>
  <c r="P344"/>
  <c r="T349"/>
  <c r="P349"/>
  <c r="T360"/>
  <c r="P360"/>
  <c r="T365"/>
  <c r="P365"/>
  <c r="T376"/>
  <c r="P376"/>
  <c r="T381"/>
  <c r="P381"/>
  <c r="T392"/>
  <c r="P392"/>
  <c r="T397"/>
  <c r="P397"/>
  <c r="T408"/>
  <c r="P408"/>
  <c r="T413"/>
  <c r="P413"/>
  <c r="T424"/>
  <c r="P424"/>
  <c r="T429"/>
  <c r="P429"/>
  <c r="T440"/>
  <c r="P440"/>
  <c r="T445"/>
  <c r="P445"/>
  <c r="T139"/>
  <c r="P142"/>
  <c r="T217"/>
  <c r="Q138"/>
  <c r="S138"/>
  <c r="T200"/>
  <c r="P200"/>
  <c r="P183"/>
  <c r="T183"/>
  <c r="P455"/>
  <c r="T455"/>
  <c r="Q174"/>
  <c r="S174"/>
  <c r="Q222"/>
  <c r="S222"/>
  <c r="P226"/>
  <c r="T226"/>
  <c r="T232"/>
  <c r="P232"/>
  <c r="P457"/>
  <c r="T84"/>
  <c r="T76"/>
  <c r="P116"/>
  <c r="T124"/>
  <c r="P147"/>
  <c r="T156"/>
  <c r="P217"/>
  <c r="P191"/>
  <c r="P196"/>
  <c r="P207"/>
  <c r="P212"/>
  <c r="P223"/>
  <c r="P228"/>
  <c r="P239"/>
  <c r="P244"/>
  <c r="P255"/>
  <c r="P260"/>
  <c r="P271"/>
  <c r="P276"/>
  <c r="P287"/>
  <c r="P292"/>
  <c r="P303"/>
  <c r="P308"/>
  <c r="P319"/>
  <c r="P324"/>
  <c r="P335"/>
  <c r="P340"/>
  <c r="P351"/>
  <c r="P356"/>
  <c r="P367"/>
  <c r="P372"/>
  <c r="P383"/>
  <c r="P388"/>
  <c r="P399"/>
  <c r="P404"/>
  <c r="P415"/>
  <c r="P420"/>
  <c r="P431"/>
  <c r="P436"/>
  <c r="P447"/>
  <c r="P452"/>
  <c r="S254"/>
  <c r="S270"/>
  <c r="S286"/>
  <c r="S302"/>
  <c r="S318"/>
  <c r="S334"/>
  <c r="S350"/>
  <c r="S366"/>
  <c r="S382"/>
  <c r="S398"/>
  <c r="S414"/>
  <c r="S430"/>
  <c r="S446"/>
  <c r="T181"/>
  <c r="P181"/>
  <c r="T197"/>
  <c r="P197"/>
  <c r="T213"/>
  <c r="P213"/>
  <c r="T229"/>
  <c r="P229"/>
  <c r="T245"/>
  <c r="P245"/>
  <c r="T261"/>
  <c r="P261"/>
  <c r="T277"/>
  <c r="P277"/>
  <c r="T293"/>
  <c r="P293"/>
  <c r="T309"/>
  <c r="P309"/>
  <c r="T325"/>
  <c r="P325"/>
  <c r="T341"/>
  <c r="P341"/>
  <c r="T357"/>
  <c r="P357"/>
  <c r="T373"/>
  <c r="P373"/>
  <c r="T389"/>
  <c r="P389"/>
  <c r="T405"/>
  <c r="P405"/>
  <c r="T421"/>
  <c r="P421"/>
  <c r="T437"/>
  <c r="P437"/>
  <c r="T453"/>
  <c r="P453"/>
  <c r="Q419"/>
  <c r="Q435"/>
  <c r="Q451"/>
  <c r="P250"/>
  <c r="P266"/>
  <c r="P282"/>
  <c r="P298"/>
  <c r="P314"/>
  <c r="P330"/>
  <c r="P346"/>
  <c r="P362"/>
  <c r="P378"/>
  <c r="P394"/>
  <c r="P410"/>
  <c r="P426"/>
  <c r="P442"/>
  <c r="P458"/>
  <c r="T174"/>
  <c r="T182"/>
  <c r="T190"/>
  <c r="T198"/>
  <c r="T206"/>
  <c r="T214"/>
  <c r="T222"/>
  <c r="T230"/>
  <c r="T238"/>
  <c r="T246"/>
  <c r="T254"/>
  <c r="T262"/>
  <c r="T270"/>
  <c r="T278"/>
  <c r="T286"/>
  <c r="T294"/>
  <c r="T302"/>
  <c r="T310"/>
  <c r="T318"/>
  <c r="T326"/>
  <c r="T334"/>
  <c r="T342"/>
  <c r="T350"/>
  <c r="T358"/>
  <c r="T366"/>
  <c r="T374"/>
  <c r="T382"/>
  <c r="T390"/>
  <c r="T398"/>
  <c r="K459"/>
  <c r="Q339" l="1"/>
  <c r="S78"/>
  <c r="Q75"/>
  <c r="Q355"/>
  <c r="S88"/>
  <c r="Q28"/>
  <c r="Q113"/>
  <c r="Q275"/>
  <c r="S145"/>
  <c r="Q171"/>
  <c r="S208"/>
  <c r="S8"/>
  <c r="Q19"/>
  <c r="Q3"/>
  <c r="Q259"/>
  <c r="Q227"/>
  <c r="Q272"/>
  <c r="Q161"/>
  <c r="S129"/>
  <c r="S336"/>
  <c r="S400"/>
  <c r="S56"/>
  <c r="Q323"/>
  <c r="S192"/>
  <c r="S4"/>
  <c r="S131"/>
  <c r="Q448"/>
  <c r="S109"/>
  <c r="S44"/>
  <c r="Q165"/>
  <c r="S209"/>
  <c r="S379"/>
  <c r="Q379"/>
  <c r="Q256"/>
  <c r="S411"/>
  <c r="Q411"/>
  <c r="Q403"/>
  <c r="Q185"/>
  <c r="S315"/>
  <c r="Q315"/>
  <c r="Q110"/>
  <c r="Q111"/>
  <c r="S81"/>
  <c r="S395"/>
  <c r="Q395"/>
  <c r="S283"/>
  <c r="Q283"/>
  <c r="Q105"/>
  <c r="S299"/>
  <c r="Q299"/>
  <c r="Q60"/>
  <c r="S146"/>
  <c r="S103"/>
  <c r="S40"/>
  <c r="S16"/>
  <c r="S211"/>
  <c r="Q36"/>
  <c r="Q141"/>
  <c r="Q157"/>
  <c r="S11"/>
  <c r="Q11"/>
  <c r="S219"/>
  <c r="Q219"/>
  <c r="S363"/>
  <c r="Q363"/>
  <c r="Q32"/>
  <c r="S48"/>
  <c r="S6"/>
  <c r="S235"/>
  <c r="Q235"/>
  <c r="S43"/>
  <c r="Q43"/>
  <c r="Q46"/>
  <c r="S46"/>
  <c r="S51"/>
  <c r="Q51"/>
  <c r="S347"/>
  <c r="Q347"/>
  <c r="S267"/>
  <c r="Q267"/>
  <c r="S66"/>
  <c r="Q66"/>
  <c r="Q77"/>
  <c r="S77"/>
  <c r="S251"/>
  <c r="Q251"/>
  <c r="Q304"/>
  <c r="Q24"/>
  <c r="S20"/>
  <c r="Q432"/>
  <c r="Q384"/>
  <c r="S240"/>
  <c r="Q80"/>
  <c r="S153"/>
  <c r="Q153"/>
  <c r="S101"/>
  <c r="Q101"/>
  <c r="Q387"/>
  <c r="S12"/>
  <c r="S125"/>
  <c r="Q125"/>
  <c r="S368"/>
  <c r="S74"/>
  <c r="Q187"/>
  <c r="Q59"/>
  <c r="S54"/>
  <c r="Q54"/>
  <c r="Q128"/>
  <c r="S128"/>
  <c r="Q14"/>
  <c r="S14"/>
  <c r="S195"/>
  <c r="Q320"/>
  <c r="Q160"/>
  <c r="S160"/>
  <c r="Q62"/>
  <c r="S62"/>
  <c r="Q72"/>
  <c r="S72"/>
  <c r="S121"/>
  <c r="Q121"/>
  <c r="Q70"/>
  <c r="Q52"/>
  <c r="Q371"/>
  <c r="Q243"/>
  <c r="Q30"/>
  <c r="S30"/>
  <c r="S35"/>
  <c r="Q35"/>
  <c r="S38"/>
  <c r="Q38"/>
  <c r="Q291"/>
  <c r="S203"/>
  <c r="Q203"/>
  <c r="Q406"/>
  <c r="S406"/>
  <c r="S93"/>
  <c r="Q93"/>
  <c r="Q136"/>
  <c r="S136"/>
  <c r="Q22"/>
  <c r="S22"/>
  <c r="S27"/>
  <c r="Q27"/>
  <c r="Q163"/>
  <c r="S163"/>
  <c r="Q307"/>
  <c r="S416"/>
  <c r="S352"/>
  <c r="S288"/>
  <c r="Q67"/>
  <c r="Q97"/>
  <c r="S97"/>
  <c r="S133"/>
  <c r="Q133"/>
  <c r="Q85"/>
  <c r="S85"/>
  <c r="Q372"/>
  <c r="S372"/>
  <c r="Q147"/>
  <c r="S147"/>
  <c r="S424"/>
  <c r="Q424"/>
  <c r="Q418"/>
  <c r="S418"/>
  <c r="Q311"/>
  <c r="S311"/>
  <c r="Q247"/>
  <c r="S247"/>
  <c r="Q194"/>
  <c r="S194"/>
  <c r="Q104"/>
  <c r="S104"/>
  <c r="Q122"/>
  <c r="S122"/>
  <c r="Q69"/>
  <c r="S69"/>
  <c r="Q205"/>
  <c r="S205"/>
  <c r="Q155"/>
  <c r="S155"/>
  <c r="Q309"/>
  <c r="S309"/>
  <c r="Q245"/>
  <c r="S245"/>
  <c r="Q181"/>
  <c r="S181"/>
  <c r="Q447"/>
  <c r="S447"/>
  <c r="Q383"/>
  <c r="S383"/>
  <c r="Q319"/>
  <c r="S319"/>
  <c r="Q255"/>
  <c r="S255"/>
  <c r="Q191"/>
  <c r="S191"/>
  <c r="Q455"/>
  <c r="S455"/>
  <c r="S184"/>
  <c r="Q184"/>
  <c r="Q96"/>
  <c r="S96"/>
  <c r="Q53"/>
  <c r="S53"/>
  <c r="Q409"/>
  <c r="S409"/>
  <c r="Q345"/>
  <c r="S345"/>
  <c r="Q281"/>
  <c r="S281"/>
  <c r="Q175"/>
  <c r="S175"/>
  <c r="Q9"/>
  <c r="S9"/>
  <c r="Q130"/>
  <c r="S130"/>
  <c r="Q83"/>
  <c r="S83"/>
  <c r="Q282"/>
  <c r="S282"/>
  <c r="Q452"/>
  <c r="S452"/>
  <c r="Q388"/>
  <c r="S388"/>
  <c r="Q324"/>
  <c r="S324"/>
  <c r="Q260"/>
  <c r="S260"/>
  <c r="Q196"/>
  <c r="S196"/>
  <c r="S232"/>
  <c r="Q232"/>
  <c r="Q142"/>
  <c r="S142"/>
  <c r="Q429"/>
  <c r="S429"/>
  <c r="Q397"/>
  <c r="S397"/>
  <c r="Q365"/>
  <c r="S365"/>
  <c r="Q333"/>
  <c r="S333"/>
  <c r="Q301"/>
  <c r="S301"/>
  <c r="Q269"/>
  <c r="S269"/>
  <c r="Q237"/>
  <c r="S237"/>
  <c r="Q423"/>
  <c r="S423"/>
  <c r="Q402"/>
  <c r="S402"/>
  <c r="Q359"/>
  <c r="S359"/>
  <c r="Q338"/>
  <c r="S338"/>
  <c r="Q295"/>
  <c r="S295"/>
  <c r="Q274"/>
  <c r="S274"/>
  <c r="Q166"/>
  <c r="S166"/>
  <c r="Q108"/>
  <c r="S108"/>
  <c r="Q61"/>
  <c r="S61"/>
  <c r="S114"/>
  <c r="Q114"/>
  <c r="Q49"/>
  <c r="S49"/>
  <c r="Q58"/>
  <c r="S58"/>
  <c r="Q132"/>
  <c r="S132"/>
  <c r="Q159"/>
  <c r="S159"/>
  <c r="Q94"/>
  <c r="S94"/>
  <c r="Q39"/>
  <c r="S39"/>
  <c r="S149"/>
  <c r="Q149"/>
  <c r="Q5"/>
  <c r="S5"/>
  <c r="Q314"/>
  <c r="S314"/>
  <c r="Q436"/>
  <c r="S436"/>
  <c r="S392"/>
  <c r="Q392"/>
  <c r="S296"/>
  <c r="Q296"/>
  <c r="Q354"/>
  <c r="S354"/>
  <c r="Q45"/>
  <c r="S45"/>
  <c r="Q63"/>
  <c r="S63"/>
  <c r="Q362"/>
  <c r="S362"/>
  <c r="Q373"/>
  <c r="S373"/>
  <c r="Q330"/>
  <c r="S330"/>
  <c r="Q325"/>
  <c r="S325"/>
  <c r="Q399"/>
  <c r="S399"/>
  <c r="Q425"/>
  <c r="S425"/>
  <c r="Q221"/>
  <c r="S221"/>
  <c r="Q152"/>
  <c r="S152"/>
  <c r="S225"/>
  <c r="Q225"/>
  <c r="Q378"/>
  <c r="S378"/>
  <c r="Q404"/>
  <c r="S404"/>
  <c r="Q212"/>
  <c r="S212"/>
  <c r="S440"/>
  <c r="Q440"/>
  <c r="S344"/>
  <c r="Q344"/>
  <c r="Q407"/>
  <c r="S407"/>
  <c r="Q322"/>
  <c r="S322"/>
  <c r="Q34"/>
  <c r="S34"/>
  <c r="S50"/>
  <c r="Q50"/>
  <c r="Q41"/>
  <c r="S41"/>
  <c r="Q137"/>
  <c r="S137"/>
  <c r="S224"/>
  <c r="Q224"/>
  <c r="Q298"/>
  <c r="S298"/>
  <c r="Q405"/>
  <c r="S405"/>
  <c r="Q341"/>
  <c r="S341"/>
  <c r="Q277"/>
  <c r="S277"/>
  <c r="Q213"/>
  <c r="S213"/>
  <c r="Q415"/>
  <c r="S415"/>
  <c r="Q351"/>
  <c r="S351"/>
  <c r="Q287"/>
  <c r="S287"/>
  <c r="Q223"/>
  <c r="S223"/>
  <c r="S456"/>
  <c r="Q456"/>
  <c r="S82"/>
  <c r="Q82"/>
  <c r="Q13"/>
  <c r="S13"/>
  <c r="Q441"/>
  <c r="S441"/>
  <c r="Q377"/>
  <c r="S377"/>
  <c r="Q313"/>
  <c r="S313"/>
  <c r="Q249"/>
  <c r="S249"/>
  <c r="Q173"/>
  <c r="S173"/>
  <c r="Q123"/>
  <c r="S123"/>
  <c r="Q15"/>
  <c r="S15"/>
  <c r="Q87"/>
  <c r="S87"/>
  <c r="Q7"/>
  <c r="S7"/>
  <c r="S177"/>
  <c r="Q177"/>
  <c r="Q55"/>
  <c r="S55"/>
  <c r="Q308"/>
  <c r="S308"/>
  <c r="S328"/>
  <c r="Q328"/>
  <c r="Q439"/>
  <c r="S439"/>
  <c r="Q375"/>
  <c r="S375"/>
  <c r="S140"/>
  <c r="Q140"/>
  <c r="Q215"/>
  <c r="S215"/>
  <c r="S90"/>
  <c r="Q90"/>
  <c r="Q120"/>
  <c r="S120"/>
  <c r="Q162"/>
  <c r="S162"/>
  <c r="Q65"/>
  <c r="S65"/>
  <c r="Q410"/>
  <c r="S410"/>
  <c r="Q437"/>
  <c r="S437"/>
  <c r="Q426"/>
  <c r="S426"/>
  <c r="Q389"/>
  <c r="S389"/>
  <c r="Q261"/>
  <c r="S261"/>
  <c r="Q271"/>
  <c r="S271"/>
  <c r="Q167"/>
  <c r="S167"/>
  <c r="Q297"/>
  <c r="S297"/>
  <c r="Q118"/>
  <c r="S118"/>
  <c r="Q47"/>
  <c r="S47"/>
  <c r="Q25"/>
  <c r="S25"/>
  <c r="S106"/>
  <c r="Q106"/>
  <c r="Q33"/>
  <c r="S33"/>
  <c r="S26"/>
  <c r="Q26"/>
  <c r="Q250"/>
  <c r="S250"/>
  <c r="Q276"/>
  <c r="S276"/>
  <c r="Q457"/>
  <c r="S457"/>
  <c r="S408"/>
  <c r="Q408"/>
  <c r="S312"/>
  <c r="Q312"/>
  <c r="S248"/>
  <c r="Q248"/>
  <c r="Q386"/>
  <c r="S386"/>
  <c r="Q279"/>
  <c r="S279"/>
  <c r="Q117"/>
  <c r="S117"/>
  <c r="Q164"/>
  <c r="S164"/>
  <c r="Q18"/>
  <c r="S18"/>
  <c r="Q346"/>
  <c r="S346"/>
  <c r="Q420"/>
  <c r="S420"/>
  <c r="Q356"/>
  <c r="S356"/>
  <c r="Q292"/>
  <c r="S292"/>
  <c r="Q228"/>
  <c r="S228"/>
  <c r="S200"/>
  <c r="Q200"/>
  <c r="Q445"/>
  <c r="S445"/>
  <c r="Q413"/>
  <c r="S413"/>
  <c r="Q381"/>
  <c r="S381"/>
  <c r="Q349"/>
  <c r="S349"/>
  <c r="Q317"/>
  <c r="S317"/>
  <c r="Q285"/>
  <c r="S285"/>
  <c r="Q253"/>
  <c r="S253"/>
  <c r="Q434"/>
  <c r="S434"/>
  <c r="Q391"/>
  <c r="S391"/>
  <c r="Q370"/>
  <c r="S370"/>
  <c r="Q327"/>
  <c r="S327"/>
  <c r="Q306"/>
  <c r="S306"/>
  <c r="Q263"/>
  <c r="S263"/>
  <c r="Q242"/>
  <c r="S242"/>
  <c r="Q450"/>
  <c r="S450"/>
  <c r="Q234"/>
  <c r="S234"/>
  <c r="Q134"/>
  <c r="S134"/>
  <c r="Q21"/>
  <c r="S21"/>
  <c r="Q210"/>
  <c r="S210"/>
  <c r="Q154"/>
  <c r="S154"/>
  <c r="Q17"/>
  <c r="S17"/>
  <c r="Q2"/>
  <c r="S2"/>
  <c r="Q199"/>
  <c r="S199"/>
  <c r="Q23"/>
  <c r="S23"/>
  <c r="Q218"/>
  <c r="S218"/>
  <c r="Q112"/>
  <c r="S112"/>
  <c r="Q150"/>
  <c r="S150"/>
  <c r="Q244"/>
  <c r="S244"/>
  <c r="S360"/>
  <c r="Q360"/>
  <c r="S264"/>
  <c r="Q264"/>
  <c r="Q290"/>
  <c r="S290"/>
  <c r="S102"/>
  <c r="Q102"/>
  <c r="Q73"/>
  <c r="S73"/>
  <c r="Q71"/>
  <c r="S71"/>
  <c r="Q10"/>
  <c r="S10"/>
  <c r="Q453"/>
  <c r="S453"/>
  <c r="Q197"/>
  <c r="S197"/>
  <c r="Q335"/>
  <c r="S335"/>
  <c r="Q207"/>
  <c r="S207"/>
  <c r="Q115"/>
  <c r="S115"/>
  <c r="Q361"/>
  <c r="S361"/>
  <c r="Q189"/>
  <c r="S189"/>
  <c r="Q127"/>
  <c r="S127"/>
  <c r="S216"/>
  <c r="Q216"/>
  <c r="Q57"/>
  <c r="S57"/>
  <c r="Q340"/>
  <c r="S340"/>
  <c r="Q116"/>
  <c r="S116"/>
  <c r="S376"/>
  <c r="Q376"/>
  <c r="S280"/>
  <c r="Q280"/>
  <c r="Q343"/>
  <c r="S343"/>
  <c r="Q258"/>
  <c r="S258"/>
  <c r="S98"/>
  <c r="Q98"/>
  <c r="Q100"/>
  <c r="S100"/>
  <c r="Q92"/>
  <c r="S92"/>
  <c r="Q42"/>
  <c r="S42"/>
  <c r="Q89"/>
  <c r="S89"/>
  <c r="Q442"/>
  <c r="S442"/>
  <c r="Q458"/>
  <c r="S458"/>
  <c r="Q394"/>
  <c r="S394"/>
  <c r="Q266"/>
  <c r="S266"/>
  <c r="Q421"/>
  <c r="S421"/>
  <c r="Q357"/>
  <c r="S357"/>
  <c r="Q293"/>
  <c r="S293"/>
  <c r="Q229"/>
  <c r="S229"/>
  <c r="Q431"/>
  <c r="S431"/>
  <c r="Q367"/>
  <c r="S367"/>
  <c r="Q303"/>
  <c r="S303"/>
  <c r="Q239"/>
  <c r="S239"/>
  <c r="Q217"/>
  <c r="S217"/>
  <c r="Q226"/>
  <c r="S226"/>
  <c r="Q183"/>
  <c r="S183"/>
  <c r="Q231"/>
  <c r="S231"/>
  <c r="Q135"/>
  <c r="S135"/>
  <c r="Q86"/>
  <c r="S86"/>
  <c r="Q37"/>
  <c r="S37"/>
  <c r="Q393"/>
  <c r="S393"/>
  <c r="Q329"/>
  <c r="S329"/>
  <c r="Q265"/>
  <c r="S265"/>
  <c r="S31"/>
  <c r="Q31"/>
  <c r="S176"/>
  <c r="Q176"/>
  <c r="Q233"/>
  <c r="S233"/>
  <c r="Q79"/>
  <c r="S79"/>
  <c r="J235" i="10"/>
  <c r="J234"/>
  <c r="J263"/>
  <c r="J450"/>
  <c r="J449"/>
  <c r="J174"/>
  <c r="J210"/>
  <c r="J448"/>
  <c r="J447"/>
  <c r="J233"/>
  <c r="J232"/>
  <c r="J312"/>
  <c r="J311"/>
  <c r="J446"/>
  <c r="J209"/>
  <c r="J310"/>
  <c r="J445"/>
  <c r="J142"/>
  <c r="J444"/>
  <c r="J443"/>
  <c r="J442"/>
  <c r="J441"/>
  <c r="J188"/>
  <c r="J440"/>
  <c r="J439"/>
  <c r="J262"/>
  <c r="J438"/>
  <c r="J437"/>
  <c r="J123"/>
  <c r="J54"/>
  <c r="J32"/>
  <c r="J150"/>
  <c r="J132"/>
  <c r="J166"/>
  <c r="J173"/>
  <c r="J141"/>
  <c r="J106"/>
  <c r="J36"/>
  <c r="J28"/>
  <c r="J119"/>
  <c r="J105"/>
  <c r="J65"/>
  <c r="J57"/>
  <c r="J140"/>
  <c r="J53"/>
  <c r="J95"/>
  <c r="J110"/>
  <c r="J436"/>
  <c r="J40"/>
  <c r="J122"/>
  <c r="J128"/>
  <c r="J165"/>
  <c r="J231"/>
  <c r="J435"/>
  <c r="J139"/>
  <c r="J208"/>
  <c r="J230"/>
  <c r="J309"/>
  <c r="J187"/>
  <c r="J145"/>
  <c r="J207"/>
  <c r="J308"/>
  <c r="J35"/>
  <c r="J434"/>
  <c r="J206"/>
  <c r="J307"/>
  <c r="J433"/>
  <c r="J24"/>
  <c r="J8"/>
  <c r="J51"/>
  <c r="J82"/>
  <c r="J39"/>
  <c r="J85"/>
  <c r="J94"/>
  <c r="J12"/>
  <c r="J18"/>
  <c r="J104"/>
  <c r="J72"/>
  <c r="J107"/>
  <c r="J121"/>
  <c r="J157"/>
  <c r="J432"/>
  <c r="J431"/>
  <c r="J103"/>
  <c r="J156"/>
  <c r="J186"/>
  <c r="J135"/>
  <c r="J149"/>
  <c r="J101"/>
  <c r="J88"/>
  <c r="J185"/>
  <c r="J81"/>
  <c r="J184"/>
  <c r="J93"/>
  <c r="J261"/>
  <c r="J430"/>
  <c r="J164"/>
  <c r="J429"/>
  <c r="J428"/>
  <c r="J229"/>
  <c r="J228"/>
  <c r="J306"/>
  <c r="J120"/>
  <c r="J205"/>
  <c r="J260"/>
  <c r="J427"/>
  <c r="J426"/>
  <c r="J111"/>
  <c r="J46"/>
  <c r="J163"/>
  <c r="J134"/>
  <c r="J38"/>
  <c r="J43"/>
  <c r="J425"/>
  <c r="J172"/>
  <c r="J424"/>
  <c r="J127"/>
  <c r="J155"/>
  <c r="J148"/>
  <c r="J92"/>
  <c r="J162"/>
  <c r="J423"/>
  <c r="J227"/>
  <c r="J183"/>
  <c r="J20"/>
  <c r="J13"/>
  <c r="J138"/>
  <c r="J77"/>
  <c r="J59"/>
  <c r="J61"/>
  <c r="J5"/>
  <c r="J4"/>
  <c r="J305"/>
  <c r="J259"/>
  <c r="J304"/>
  <c r="J27"/>
  <c r="J74"/>
  <c r="J303"/>
  <c r="J302"/>
  <c r="J422"/>
  <c r="J58"/>
  <c r="J421"/>
  <c r="J71"/>
  <c r="J154"/>
  <c r="J15"/>
  <c r="J31"/>
  <c r="J52"/>
  <c r="J6"/>
  <c r="J3"/>
  <c r="J171"/>
  <c r="J47"/>
  <c r="J420"/>
  <c r="J419"/>
  <c r="J418"/>
  <c r="J417"/>
  <c r="J301"/>
  <c r="J258"/>
  <c r="J257"/>
  <c r="J416"/>
  <c r="J256"/>
  <c r="J415"/>
  <c r="J300"/>
  <c r="J414"/>
  <c r="J413"/>
  <c r="J412"/>
  <c r="J299"/>
  <c r="J411"/>
  <c r="J68"/>
  <c r="J45"/>
  <c r="J137"/>
  <c r="J170"/>
  <c r="J255"/>
  <c r="J126"/>
  <c r="J100"/>
  <c r="J91"/>
  <c r="J410"/>
  <c r="J131"/>
  <c r="J90"/>
  <c r="J99"/>
  <c r="J161"/>
  <c r="J226"/>
  <c r="J298"/>
  <c r="J118"/>
  <c r="J117"/>
  <c r="J169"/>
  <c r="J147"/>
  <c r="J168"/>
  <c r="J225"/>
  <c r="J224"/>
  <c r="J409"/>
  <c r="J297"/>
  <c r="J223"/>
  <c r="J204"/>
  <c r="J408"/>
  <c r="J203"/>
  <c r="J407"/>
  <c r="J254"/>
  <c r="J113"/>
  <c r="J406"/>
  <c r="J296"/>
  <c r="J22"/>
  <c r="J405"/>
  <c r="J10"/>
  <c r="J404"/>
  <c r="J26"/>
  <c r="J403"/>
  <c r="J48"/>
  <c r="J402"/>
  <c r="J295"/>
  <c r="J294"/>
  <c r="J401"/>
  <c r="J253"/>
  <c r="J400"/>
  <c r="J202"/>
  <c r="J399"/>
  <c r="J398"/>
  <c r="J76"/>
  <c r="J70"/>
  <c r="J293"/>
  <c r="J252"/>
  <c r="J397"/>
  <c r="J116"/>
  <c r="J222"/>
  <c r="J396"/>
  <c r="J130"/>
  <c r="J395"/>
  <c r="J67"/>
  <c r="J394"/>
  <c r="J292"/>
  <c r="J291"/>
  <c r="J290"/>
  <c r="J289"/>
  <c r="J201"/>
  <c r="J393"/>
  <c r="J392"/>
  <c r="J391"/>
  <c r="J288"/>
  <c r="J390"/>
  <c r="J389"/>
  <c r="J251"/>
  <c r="J221"/>
  <c r="J388"/>
  <c r="J287"/>
  <c r="J286"/>
  <c r="J285"/>
  <c r="J387"/>
  <c r="J386"/>
  <c r="J385"/>
  <c r="J384"/>
  <c r="J383"/>
  <c r="J382"/>
  <c r="J381"/>
  <c r="J160"/>
  <c r="J250"/>
  <c r="J380"/>
  <c r="J284"/>
  <c r="J379"/>
  <c r="J283"/>
  <c r="J378"/>
  <c r="J84"/>
  <c r="J377"/>
  <c r="J376"/>
  <c r="J249"/>
  <c r="J25"/>
  <c r="J282"/>
  <c r="J375"/>
  <c r="J98"/>
  <c r="J374"/>
  <c r="J42"/>
  <c r="J79"/>
  <c r="J373"/>
  <c r="J144"/>
  <c r="J372"/>
  <c r="J146"/>
  <c r="J371"/>
  <c r="J200"/>
  <c r="J370"/>
  <c r="J248"/>
  <c r="J44"/>
  <c r="J369"/>
  <c r="J368"/>
  <c r="J247"/>
  <c r="J2"/>
  <c r="J367"/>
  <c r="J37"/>
  <c r="J66"/>
  <c r="J73"/>
  <c r="J14"/>
  <c r="J182"/>
  <c r="J366"/>
  <c r="J17"/>
  <c r="J246"/>
  <c r="J245"/>
  <c r="J365"/>
  <c r="J364"/>
  <c r="J220"/>
  <c r="J199"/>
  <c r="J219"/>
  <c r="J363"/>
  <c r="J112"/>
  <c r="J87"/>
  <c r="J109"/>
  <c r="J80"/>
  <c r="J69"/>
  <c r="J218"/>
  <c r="J198"/>
  <c r="J244"/>
  <c r="J362"/>
  <c r="J281"/>
  <c r="J361"/>
  <c r="J360"/>
  <c r="J280"/>
  <c r="J359"/>
  <c r="J358"/>
  <c r="J357"/>
  <c r="J279"/>
  <c r="J278"/>
  <c r="J143"/>
  <c r="J356"/>
  <c r="J277"/>
  <c r="J355"/>
  <c r="J276"/>
  <c r="J275"/>
  <c r="J217"/>
  <c r="J354"/>
  <c r="J274"/>
  <c r="J216"/>
  <c r="J353"/>
  <c r="J352"/>
  <c r="J215"/>
  <c r="J214"/>
  <c r="J351"/>
  <c r="J97"/>
  <c r="J83"/>
  <c r="J273"/>
  <c r="J56"/>
  <c r="J350"/>
  <c r="J136"/>
  <c r="J243"/>
  <c r="J197"/>
  <c r="J167"/>
  <c r="J196"/>
  <c r="J195"/>
  <c r="J213"/>
  <c r="J194"/>
  <c r="J349"/>
  <c r="J348"/>
  <c r="J181"/>
  <c r="J242"/>
  <c r="J347"/>
  <c r="J346"/>
  <c r="J345"/>
  <c r="J344"/>
  <c r="J272"/>
  <c r="J343"/>
  <c r="J271"/>
  <c r="J342"/>
  <c r="J241"/>
  <c r="J270"/>
  <c r="J159"/>
  <c r="J341"/>
  <c r="J180"/>
  <c r="J340"/>
  <c r="J240"/>
  <c r="J339"/>
  <c r="J338"/>
  <c r="J337"/>
  <c r="J193"/>
  <c r="J336"/>
  <c r="J30"/>
  <c r="J89"/>
  <c r="J86"/>
  <c r="J21"/>
  <c r="J19"/>
  <c r="J49"/>
  <c r="J23"/>
  <c r="J62"/>
  <c r="J78"/>
  <c r="J335"/>
  <c r="J153"/>
  <c r="J96"/>
  <c r="J64"/>
  <c r="J179"/>
  <c r="J334"/>
  <c r="J178"/>
  <c r="J333"/>
  <c r="J152"/>
  <c r="J332"/>
  <c r="J269"/>
  <c r="J102"/>
  <c r="J108"/>
  <c r="J115"/>
  <c r="J34"/>
  <c r="J29"/>
  <c r="J133"/>
  <c r="J331"/>
  <c r="J177"/>
  <c r="J192"/>
  <c r="J330"/>
  <c r="J212"/>
  <c r="J329"/>
  <c r="J55"/>
  <c r="J33"/>
  <c r="J11"/>
  <c r="J16"/>
  <c r="J211"/>
  <c r="J328"/>
  <c r="J327"/>
  <c r="J239"/>
  <c r="J268"/>
  <c r="J158"/>
  <c r="J326"/>
  <c r="J325"/>
  <c r="J267"/>
  <c r="J238"/>
  <c r="J324"/>
  <c r="J191"/>
  <c r="J323"/>
  <c r="J176"/>
  <c r="J322"/>
  <c r="J321"/>
  <c r="J320"/>
  <c r="J190"/>
  <c r="J237"/>
  <c r="J50"/>
  <c r="J175"/>
  <c r="J189"/>
  <c r="J7"/>
  <c r="J9"/>
  <c r="J319"/>
  <c r="J266"/>
  <c r="J318"/>
  <c r="J265"/>
  <c r="J317"/>
  <c r="J316"/>
  <c r="J315"/>
  <c r="J151"/>
  <c r="J314"/>
  <c r="J63"/>
  <c r="J41"/>
  <c r="J313"/>
  <c r="J60"/>
  <c r="J75"/>
  <c r="J125"/>
  <c r="J124"/>
  <c r="J114"/>
  <c r="J236"/>
  <c r="J264"/>
  <c r="J129"/>
  <c r="E495" l="1"/>
  <c r="E496"/>
  <c r="E497"/>
  <c r="E498"/>
  <c r="E499"/>
  <c r="E500"/>
  <c r="E473" l="1"/>
  <c r="A459" i="1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G1986"/>
  <c r="P1986" s="1"/>
  <c r="Q1986" s="1"/>
  <c r="M1986"/>
  <c r="U1986"/>
  <c r="V1986" s="1"/>
  <c r="W1986" s="1"/>
  <c r="Z1986"/>
  <c r="E12" i="10"/>
  <c r="E11"/>
  <c r="E10"/>
  <c r="E9"/>
  <c r="E8"/>
  <c r="E7"/>
  <c r="E6"/>
  <c r="E5"/>
  <c r="E4"/>
  <c r="E3"/>
  <c r="E2"/>
  <c r="E133"/>
  <c r="T1986" i="1" l="1"/>
  <c r="S1986"/>
  <c r="E494" i="10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G1053" i="1" l="1"/>
  <c r="M1053"/>
  <c r="U1053"/>
  <c r="V1053" s="1"/>
  <c r="W1053" s="1"/>
  <c r="Z1053"/>
  <c r="G1054"/>
  <c r="M1054"/>
  <c r="U1054"/>
  <c r="V1054" s="1"/>
  <c r="W1054" s="1"/>
  <c r="Z1054"/>
  <c r="G1055"/>
  <c r="M1055"/>
  <c r="U1055"/>
  <c r="V1055" s="1"/>
  <c r="W1055" s="1"/>
  <c r="Z1055"/>
  <c r="G1056"/>
  <c r="M1056"/>
  <c r="U1056"/>
  <c r="V1056" s="1"/>
  <c r="W1056" s="1"/>
  <c r="Z1056"/>
  <c r="G1057"/>
  <c r="M1057"/>
  <c r="U1057"/>
  <c r="V1057" s="1"/>
  <c r="W1057" s="1"/>
  <c r="Z1057"/>
  <c r="G1058"/>
  <c r="M1058"/>
  <c r="U1058"/>
  <c r="V1058" s="1"/>
  <c r="W1058" s="1"/>
  <c r="Z1058"/>
  <c r="G1059"/>
  <c r="M1059"/>
  <c r="U1059"/>
  <c r="V1059" s="1"/>
  <c r="W1059" s="1"/>
  <c r="Z1059"/>
  <c r="G1060"/>
  <c r="M1060"/>
  <c r="U1060"/>
  <c r="V1060" s="1"/>
  <c r="W1060" s="1"/>
  <c r="Z1060"/>
  <c r="G1061"/>
  <c r="M1061"/>
  <c r="U1061"/>
  <c r="V1061" s="1"/>
  <c r="W1061" s="1"/>
  <c r="Z1061"/>
  <c r="G1062"/>
  <c r="M1062"/>
  <c r="U1062"/>
  <c r="V1062" s="1"/>
  <c r="W1062" s="1"/>
  <c r="Z1062"/>
  <c r="G1063"/>
  <c r="M1063"/>
  <c r="U1063"/>
  <c r="V1063" s="1"/>
  <c r="W1063" s="1"/>
  <c r="Z1063"/>
  <c r="G1064"/>
  <c r="M1064"/>
  <c r="U1064"/>
  <c r="V1064" s="1"/>
  <c r="W1064" s="1"/>
  <c r="Z1064"/>
  <c r="G1065"/>
  <c r="M1065"/>
  <c r="U1065"/>
  <c r="V1065" s="1"/>
  <c r="W1065" s="1"/>
  <c r="Z1065"/>
  <c r="G1066"/>
  <c r="M1066"/>
  <c r="U1066"/>
  <c r="V1066" s="1"/>
  <c r="W1066" s="1"/>
  <c r="Z1066"/>
  <c r="G1067"/>
  <c r="M1067"/>
  <c r="U1067"/>
  <c r="V1067" s="1"/>
  <c r="W1067" s="1"/>
  <c r="Z1067"/>
  <c r="G1068"/>
  <c r="M1068"/>
  <c r="U1068"/>
  <c r="V1068" s="1"/>
  <c r="W1068" s="1"/>
  <c r="Z1068"/>
  <c r="G1069"/>
  <c r="M1069"/>
  <c r="U1069"/>
  <c r="V1069" s="1"/>
  <c r="W1069" s="1"/>
  <c r="Z1069"/>
  <c r="G1070"/>
  <c r="M1070"/>
  <c r="U1070"/>
  <c r="V1070" s="1"/>
  <c r="W1070" s="1"/>
  <c r="Z1070"/>
  <c r="G1071"/>
  <c r="M1071"/>
  <c r="U1071"/>
  <c r="V1071" s="1"/>
  <c r="W1071" s="1"/>
  <c r="Z1071"/>
  <c r="G1072"/>
  <c r="M1072"/>
  <c r="U1072"/>
  <c r="V1072" s="1"/>
  <c r="W1072" s="1"/>
  <c r="Z1072"/>
  <c r="G1073"/>
  <c r="M1073"/>
  <c r="U1073"/>
  <c r="V1073" s="1"/>
  <c r="W1073" s="1"/>
  <c r="Z1073"/>
  <c r="G1074"/>
  <c r="M1074"/>
  <c r="U1074"/>
  <c r="V1074" s="1"/>
  <c r="W1074" s="1"/>
  <c r="Z1074"/>
  <c r="G1075"/>
  <c r="M1075"/>
  <c r="U1075"/>
  <c r="V1075" s="1"/>
  <c r="W1075" s="1"/>
  <c r="Z1075"/>
  <c r="G1076"/>
  <c r="M1076"/>
  <c r="U1076"/>
  <c r="V1076" s="1"/>
  <c r="W1076" s="1"/>
  <c r="Z1076"/>
  <c r="G1077"/>
  <c r="M1077"/>
  <c r="U1077"/>
  <c r="V1077" s="1"/>
  <c r="W1077" s="1"/>
  <c r="Z1077"/>
  <c r="G1078"/>
  <c r="M1078"/>
  <c r="U1078"/>
  <c r="V1078" s="1"/>
  <c r="W1078" s="1"/>
  <c r="Z1078"/>
  <c r="G1079"/>
  <c r="M1079"/>
  <c r="U1079"/>
  <c r="V1079" s="1"/>
  <c r="W1079" s="1"/>
  <c r="Z1079"/>
  <c r="G1080"/>
  <c r="M1080"/>
  <c r="U1080"/>
  <c r="V1080" s="1"/>
  <c r="W1080" s="1"/>
  <c r="Z1080"/>
  <c r="G1081"/>
  <c r="M1081"/>
  <c r="U1081"/>
  <c r="V1081" s="1"/>
  <c r="W1081" s="1"/>
  <c r="Z1081"/>
  <c r="G1082"/>
  <c r="M1082"/>
  <c r="U1082"/>
  <c r="V1082" s="1"/>
  <c r="W1082" s="1"/>
  <c r="Z1082"/>
  <c r="G1083"/>
  <c r="M1083"/>
  <c r="U1083"/>
  <c r="V1083" s="1"/>
  <c r="W1083" s="1"/>
  <c r="Z1083"/>
  <c r="G1084"/>
  <c r="M1084"/>
  <c r="U1084"/>
  <c r="V1084" s="1"/>
  <c r="W1084" s="1"/>
  <c r="Z1084"/>
  <c r="G1085"/>
  <c r="M1085"/>
  <c r="U1085"/>
  <c r="V1085" s="1"/>
  <c r="W1085" s="1"/>
  <c r="Z1085"/>
  <c r="G1086"/>
  <c r="M1086"/>
  <c r="U1086"/>
  <c r="V1086" s="1"/>
  <c r="W1086" s="1"/>
  <c r="Z1086"/>
  <c r="G1087"/>
  <c r="M1087"/>
  <c r="U1087"/>
  <c r="V1087" s="1"/>
  <c r="W1087" s="1"/>
  <c r="Z1087"/>
  <c r="G1088"/>
  <c r="M1088"/>
  <c r="U1088"/>
  <c r="V1088" s="1"/>
  <c r="W1088" s="1"/>
  <c r="Z1088"/>
  <c r="G1089"/>
  <c r="M1089"/>
  <c r="U1089"/>
  <c r="V1089" s="1"/>
  <c r="W1089" s="1"/>
  <c r="Z1089"/>
  <c r="G1090"/>
  <c r="M1090"/>
  <c r="U1090"/>
  <c r="V1090" s="1"/>
  <c r="W1090" s="1"/>
  <c r="Z1090"/>
  <c r="G1091"/>
  <c r="M1091"/>
  <c r="U1091"/>
  <c r="V1091" s="1"/>
  <c r="W1091" s="1"/>
  <c r="Z1091"/>
  <c r="G1092"/>
  <c r="M1092"/>
  <c r="U1092"/>
  <c r="V1092" s="1"/>
  <c r="W1092" s="1"/>
  <c r="Z1092"/>
  <c r="G1093"/>
  <c r="M1093"/>
  <c r="U1093"/>
  <c r="V1093" s="1"/>
  <c r="W1093" s="1"/>
  <c r="Z1093"/>
  <c r="G1094"/>
  <c r="M1094"/>
  <c r="U1094"/>
  <c r="V1094" s="1"/>
  <c r="W1094" s="1"/>
  <c r="Z1094"/>
  <c r="G1095"/>
  <c r="M1095"/>
  <c r="U1095"/>
  <c r="V1095" s="1"/>
  <c r="W1095" s="1"/>
  <c r="Z1095"/>
  <c r="G1096"/>
  <c r="M1096"/>
  <c r="U1096"/>
  <c r="V1096" s="1"/>
  <c r="W1096" s="1"/>
  <c r="Z1096"/>
  <c r="G1097"/>
  <c r="M1097"/>
  <c r="U1097"/>
  <c r="V1097" s="1"/>
  <c r="W1097" s="1"/>
  <c r="Z1097"/>
  <c r="G1098"/>
  <c r="M1098"/>
  <c r="U1098"/>
  <c r="V1098" s="1"/>
  <c r="W1098" s="1"/>
  <c r="Z1098"/>
  <c r="G1099"/>
  <c r="M1099"/>
  <c r="U1099"/>
  <c r="V1099" s="1"/>
  <c r="W1099" s="1"/>
  <c r="Z1099"/>
  <c r="G1100"/>
  <c r="M1100"/>
  <c r="U1100"/>
  <c r="V1100" s="1"/>
  <c r="W1100" s="1"/>
  <c r="Z1100"/>
  <c r="G1101"/>
  <c r="M1101"/>
  <c r="U1101"/>
  <c r="V1101" s="1"/>
  <c r="W1101" s="1"/>
  <c r="Z1101"/>
  <c r="G1102"/>
  <c r="M1102"/>
  <c r="U1102"/>
  <c r="V1102" s="1"/>
  <c r="W1102" s="1"/>
  <c r="Z1102"/>
  <c r="G1103"/>
  <c r="M1103"/>
  <c r="U1103"/>
  <c r="V1103" s="1"/>
  <c r="W1103" s="1"/>
  <c r="Z1103"/>
  <c r="G1104"/>
  <c r="M1104"/>
  <c r="U1104"/>
  <c r="V1104" s="1"/>
  <c r="W1104" s="1"/>
  <c r="Z1104"/>
  <c r="G1105"/>
  <c r="M1105"/>
  <c r="U1105"/>
  <c r="V1105" s="1"/>
  <c r="W1105" s="1"/>
  <c r="Z1105"/>
  <c r="G1106"/>
  <c r="M1106"/>
  <c r="U1106"/>
  <c r="V1106" s="1"/>
  <c r="W1106" s="1"/>
  <c r="Z1106"/>
  <c r="G1107"/>
  <c r="M1107"/>
  <c r="U1107"/>
  <c r="V1107" s="1"/>
  <c r="W1107" s="1"/>
  <c r="Z1107"/>
  <c r="G1108"/>
  <c r="M1108"/>
  <c r="U1108"/>
  <c r="V1108" s="1"/>
  <c r="W1108" s="1"/>
  <c r="Z1108"/>
  <c r="G1109"/>
  <c r="M1109"/>
  <c r="U1109"/>
  <c r="V1109" s="1"/>
  <c r="W1109" s="1"/>
  <c r="Z1109"/>
  <c r="G1110"/>
  <c r="M1110"/>
  <c r="U1110"/>
  <c r="V1110" s="1"/>
  <c r="W1110" s="1"/>
  <c r="Z1110"/>
  <c r="G1111"/>
  <c r="M1111"/>
  <c r="U1111"/>
  <c r="V1111" s="1"/>
  <c r="W1111" s="1"/>
  <c r="Z1111"/>
  <c r="G1112"/>
  <c r="M1112"/>
  <c r="U1112"/>
  <c r="V1112" s="1"/>
  <c r="W1112" s="1"/>
  <c r="Z1112"/>
  <c r="G1113"/>
  <c r="M1113"/>
  <c r="U1113"/>
  <c r="V1113" s="1"/>
  <c r="W1113" s="1"/>
  <c r="Z1113"/>
  <c r="G1114"/>
  <c r="M1114"/>
  <c r="U1114"/>
  <c r="V1114" s="1"/>
  <c r="W1114" s="1"/>
  <c r="Z1114"/>
  <c r="G1115"/>
  <c r="M1115"/>
  <c r="U1115"/>
  <c r="V1115" s="1"/>
  <c r="W1115" s="1"/>
  <c r="Z1115"/>
  <c r="G1116"/>
  <c r="M1116"/>
  <c r="U1116"/>
  <c r="V1116" s="1"/>
  <c r="W1116" s="1"/>
  <c r="Z1116"/>
  <c r="G1117"/>
  <c r="M1117"/>
  <c r="U1117"/>
  <c r="V1117" s="1"/>
  <c r="W1117" s="1"/>
  <c r="Z1117"/>
  <c r="G1118"/>
  <c r="M1118"/>
  <c r="U1118"/>
  <c r="V1118" s="1"/>
  <c r="W1118" s="1"/>
  <c r="Z1118"/>
  <c r="G1119"/>
  <c r="M1119"/>
  <c r="U1119"/>
  <c r="V1119" s="1"/>
  <c r="W1119" s="1"/>
  <c r="Z1119"/>
  <c r="G1120"/>
  <c r="M1120"/>
  <c r="U1120"/>
  <c r="V1120" s="1"/>
  <c r="W1120" s="1"/>
  <c r="Z1120"/>
  <c r="G1121"/>
  <c r="M1121"/>
  <c r="U1121"/>
  <c r="V1121" s="1"/>
  <c r="W1121" s="1"/>
  <c r="Z1121"/>
  <c r="G1122"/>
  <c r="M1122"/>
  <c r="U1122"/>
  <c r="V1122" s="1"/>
  <c r="W1122" s="1"/>
  <c r="Z1122"/>
  <c r="G1123"/>
  <c r="M1123"/>
  <c r="U1123"/>
  <c r="V1123" s="1"/>
  <c r="W1123" s="1"/>
  <c r="Z1123"/>
  <c r="G1124"/>
  <c r="M1124"/>
  <c r="U1124"/>
  <c r="V1124" s="1"/>
  <c r="W1124" s="1"/>
  <c r="Z1124"/>
  <c r="G1125"/>
  <c r="M1125"/>
  <c r="U1125"/>
  <c r="V1125" s="1"/>
  <c r="W1125" s="1"/>
  <c r="Z1125"/>
  <c r="G1126"/>
  <c r="M1126"/>
  <c r="U1126"/>
  <c r="V1126" s="1"/>
  <c r="W1126" s="1"/>
  <c r="Z1126"/>
  <c r="G1127"/>
  <c r="M1127"/>
  <c r="U1127"/>
  <c r="V1127" s="1"/>
  <c r="W1127" s="1"/>
  <c r="Z1127"/>
  <c r="G1128"/>
  <c r="M1128"/>
  <c r="U1128"/>
  <c r="V1128" s="1"/>
  <c r="W1128" s="1"/>
  <c r="Z1128"/>
  <c r="G1129"/>
  <c r="M1129"/>
  <c r="U1129"/>
  <c r="V1129" s="1"/>
  <c r="W1129" s="1"/>
  <c r="Z1129"/>
  <c r="G1130"/>
  <c r="M1130"/>
  <c r="U1130"/>
  <c r="V1130" s="1"/>
  <c r="W1130" s="1"/>
  <c r="Z1130"/>
  <c r="G1131"/>
  <c r="M1131"/>
  <c r="U1131"/>
  <c r="V1131" s="1"/>
  <c r="W1131" s="1"/>
  <c r="Z1131"/>
  <c r="G1132"/>
  <c r="M1132"/>
  <c r="U1132"/>
  <c r="V1132" s="1"/>
  <c r="W1132" s="1"/>
  <c r="Z1132"/>
  <c r="G1133"/>
  <c r="M1133"/>
  <c r="U1133"/>
  <c r="V1133" s="1"/>
  <c r="W1133" s="1"/>
  <c r="Z1133"/>
  <c r="G1134"/>
  <c r="M1134"/>
  <c r="U1134"/>
  <c r="V1134" s="1"/>
  <c r="W1134" s="1"/>
  <c r="Z1134"/>
  <c r="G1135"/>
  <c r="M1135"/>
  <c r="U1135"/>
  <c r="V1135" s="1"/>
  <c r="W1135" s="1"/>
  <c r="Z1135"/>
  <c r="G1136"/>
  <c r="M1136"/>
  <c r="U1136"/>
  <c r="V1136" s="1"/>
  <c r="W1136" s="1"/>
  <c r="Z1136"/>
  <c r="G1137"/>
  <c r="M1137"/>
  <c r="U1137"/>
  <c r="V1137" s="1"/>
  <c r="W1137" s="1"/>
  <c r="Z1137"/>
  <c r="G1138"/>
  <c r="M1138"/>
  <c r="U1138"/>
  <c r="V1138" s="1"/>
  <c r="W1138" s="1"/>
  <c r="Z1138"/>
  <c r="G1139"/>
  <c r="M1139"/>
  <c r="U1139"/>
  <c r="V1139" s="1"/>
  <c r="W1139" s="1"/>
  <c r="Z1139"/>
  <c r="G1140"/>
  <c r="M1140"/>
  <c r="U1140"/>
  <c r="V1140" s="1"/>
  <c r="W1140" s="1"/>
  <c r="Z1140"/>
  <c r="G1141"/>
  <c r="M1141"/>
  <c r="U1141"/>
  <c r="V1141" s="1"/>
  <c r="W1141" s="1"/>
  <c r="Z1141"/>
  <c r="G1142"/>
  <c r="M1142"/>
  <c r="U1142"/>
  <c r="V1142" s="1"/>
  <c r="W1142" s="1"/>
  <c r="Z1142"/>
  <c r="G1143"/>
  <c r="M1143"/>
  <c r="U1143"/>
  <c r="V1143" s="1"/>
  <c r="W1143" s="1"/>
  <c r="Z1143"/>
  <c r="G1144"/>
  <c r="M1144"/>
  <c r="U1144"/>
  <c r="V1144" s="1"/>
  <c r="W1144" s="1"/>
  <c r="Z1144"/>
  <c r="G1145"/>
  <c r="M1145"/>
  <c r="U1145"/>
  <c r="V1145" s="1"/>
  <c r="W1145" s="1"/>
  <c r="Z1145"/>
  <c r="G1146"/>
  <c r="M1146"/>
  <c r="U1146"/>
  <c r="V1146" s="1"/>
  <c r="W1146" s="1"/>
  <c r="Z1146"/>
  <c r="G1147"/>
  <c r="M1147"/>
  <c r="U1147"/>
  <c r="V1147" s="1"/>
  <c r="W1147" s="1"/>
  <c r="Z1147"/>
  <c r="G1148"/>
  <c r="M1148"/>
  <c r="U1148"/>
  <c r="V1148" s="1"/>
  <c r="W1148" s="1"/>
  <c r="Z1148"/>
  <c r="G1149"/>
  <c r="M1149"/>
  <c r="U1149"/>
  <c r="V1149" s="1"/>
  <c r="W1149" s="1"/>
  <c r="Z1149"/>
  <c r="G1150"/>
  <c r="M1150"/>
  <c r="U1150"/>
  <c r="V1150" s="1"/>
  <c r="W1150" s="1"/>
  <c r="Z1150"/>
  <c r="G1151"/>
  <c r="M1151"/>
  <c r="U1151"/>
  <c r="V1151" s="1"/>
  <c r="W1151" s="1"/>
  <c r="Z1151"/>
  <c r="G1152"/>
  <c r="M1152"/>
  <c r="U1152"/>
  <c r="V1152" s="1"/>
  <c r="W1152" s="1"/>
  <c r="Z1152"/>
  <c r="G1153"/>
  <c r="M1153"/>
  <c r="U1153"/>
  <c r="V1153" s="1"/>
  <c r="W1153" s="1"/>
  <c r="Z1153"/>
  <c r="G1154"/>
  <c r="M1154"/>
  <c r="U1154"/>
  <c r="V1154" s="1"/>
  <c r="W1154" s="1"/>
  <c r="Z1154"/>
  <c r="G1155"/>
  <c r="M1155"/>
  <c r="U1155"/>
  <c r="V1155" s="1"/>
  <c r="W1155" s="1"/>
  <c r="Z1155"/>
  <c r="G1156"/>
  <c r="M1156"/>
  <c r="U1156"/>
  <c r="V1156" s="1"/>
  <c r="W1156" s="1"/>
  <c r="Z1156"/>
  <c r="G1157"/>
  <c r="M1157"/>
  <c r="U1157"/>
  <c r="V1157" s="1"/>
  <c r="W1157" s="1"/>
  <c r="Z1157"/>
  <c r="G1158"/>
  <c r="M1158"/>
  <c r="U1158"/>
  <c r="V1158" s="1"/>
  <c r="W1158" s="1"/>
  <c r="Z1158"/>
  <c r="G1159"/>
  <c r="M1159"/>
  <c r="U1159"/>
  <c r="V1159" s="1"/>
  <c r="W1159" s="1"/>
  <c r="Z1159"/>
  <c r="G1160"/>
  <c r="M1160"/>
  <c r="U1160"/>
  <c r="V1160" s="1"/>
  <c r="W1160" s="1"/>
  <c r="Z1160"/>
  <c r="G1161"/>
  <c r="M1161"/>
  <c r="U1161"/>
  <c r="V1161" s="1"/>
  <c r="W1161" s="1"/>
  <c r="Z1161"/>
  <c r="G1162"/>
  <c r="M1162"/>
  <c r="U1162"/>
  <c r="V1162" s="1"/>
  <c r="W1162" s="1"/>
  <c r="Z1162"/>
  <c r="G1163"/>
  <c r="M1163"/>
  <c r="U1163"/>
  <c r="V1163" s="1"/>
  <c r="W1163" s="1"/>
  <c r="Z1163"/>
  <c r="G1164"/>
  <c r="M1164"/>
  <c r="U1164"/>
  <c r="V1164" s="1"/>
  <c r="W1164" s="1"/>
  <c r="Z1164"/>
  <c r="G1165"/>
  <c r="M1165"/>
  <c r="U1165"/>
  <c r="V1165" s="1"/>
  <c r="W1165" s="1"/>
  <c r="Z1165"/>
  <c r="G1166"/>
  <c r="M1166"/>
  <c r="U1166"/>
  <c r="V1166" s="1"/>
  <c r="W1166" s="1"/>
  <c r="Z1166"/>
  <c r="G1167"/>
  <c r="M1167"/>
  <c r="U1167"/>
  <c r="V1167" s="1"/>
  <c r="W1167" s="1"/>
  <c r="Z1167"/>
  <c r="G1168"/>
  <c r="M1168"/>
  <c r="U1168"/>
  <c r="V1168" s="1"/>
  <c r="W1168" s="1"/>
  <c r="Z1168"/>
  <c r="G1169"/>
  <c r="M1169"/>
  <c r="U1169"/>
  <c r="V1169" s="1"/>
  <c r="W1169" s="1"/>
  <c r="Z1169"/>
  <c r="G1170"/>
  <c r="M1170"/>
  <c r="U1170"/>
  <c r="V1170" s="1"/>
  <c r="W1170" s="1"/>
  <c r="Z1170"/>
  <c r="G1171"/>
  <c r="M1171"/>
  <c r="U1171"/>
  <c r="V1171" s="1"/>
  <c r="W1171" s="1"/>
  <c r="Z1171"/>
  <c r="G1172"/>
  <c r="M1172"/>
  <c r="U1172"/>
  <c r="V1172" s="1"/>
  <c r="W1172" s="1"/>
  <c r="Z1172"/>
  <c r="G1173"/>
  <c r="M1173"/>
  <c r="U1173"/>
  <c r="V1173" s="1"/>
  <c r="W1173" s="1"/>
  <c r="Z1173"/>
  <c r="G1174"/>
  <c r="M1174"/>
  <c r="U1174"/>
  <c r="V1174" s="1"/>
  <c r="W1174" s="1"/>
  <c r="Z1174"/>
  <c r="G1175"/>
  <c r="M1175"/>
  <c r="U1175"/>
  <c r="V1175" s="1"/>
  <c r="W1175" s="1"/>
  <c r="Z1175"/>
  <c r="G1176"/>
  <c r="M1176"/>
  <c r="U1176"/>
  <c r="V1176" s="1"/>
  <c r="W1176" s="1"/>
  <c r="Z1176"/>
  <c r="G1177"/>
  <c r="M1177"/>
  <c r="U1177"/>
  <c r="V1177" s="1"/>
  <c r="W1177" s="1"/>
  <c r="Z1177"/>
  <c r="G1178"/>
  <c r="M1178"/>
  <c r="U1178"/>
  <c r="V1178" s="1"/>
  <c r="W1178" s="1"/>
  <c r="Z1178"/>
  <c r="G1179"/>
  <c r="M1179"/>
  <c r="U1179"/>
  <c r="V1179" s="1"/>
  <c r="W1179" s="1"/>
  <c r="Z1179"/>
  <c r="G1180"/>
  <c r="M1180"/>
  <c r="U1180"/>
  <c r="V1180" s="1"/>
  <c r="W1180" s="1"/>
  <c r="Z1180"/>
  <c r="G1181"/>
  <c r="M1181"/>
  <c r="U1181"/>
  <c r="V1181" s="1"/>
  <c r="W1181" s="1"/>
  <c r="Z1181"/>
  <c r="G1182"/>
  <c r="M1182"/>
  <c r="U1182"/>
  <c r="V1182" s="1"/>
  <c r="W1182" s="1"/>
  <c r="Z1182"/>
  <c r="G1183"/>
  <c r="M1183"/>
  <c r="U1183"/>
  <c r="V1183" s="1"/>
  <c r="W1183" s="1"/>
  <c r="Z1183"/>
  <c r="G1184"/>
  <c r="M1184"/>
  <c r="U1184"/>
  <c r="V1184" s="1"/>
  <c r="W1184" s="1"/>
  <c r="Z1184"/>
  <c r="G1185"/>
  <c r="M1185"/>
  <c r="U1185"/>
  <c r="V1185" s="1"/>
  <c r="W1185" s="1"/>
  <c r="Z1185"/>
  <c r="G1186"/>
  <c r="M1186"/>
  <c r="U1186"/>
  <c r="V1186" s="1"/>
  <c r="W1186" s="1"/>
  <c r="Z1186"/>
  <c r="G1187"/>
  <c r="M1187"/>
  <c r="U1187"/>
  <c r="V1187" s="1"/>
  <c r="W1187" s="1"/>
  <c r="Z1187"/>
  <c r="G1188"/>
  <c r="M1188"/>
  <c r="U1188"/>
  <c r="V1188" s="1"/>
  <c r="W1188" s="1"/>
  <c r="Z1188"/>
  <c r="G1189"/>
  <c r="M1189"/>
  <c r="U1189"/>
  <c r="V1189" s="1"/>
  <c r="W1189" s="1"/>
  <c r="Z1189"/>
  <c r="G1190"/>
  <c r="M1190"/>
  <c r="U1190"/>
  <c r="V1190" s="1"/>
  <c r="W1190" s="1"/>
  <c r="Z1190"/>
  <c r="G1191"/>
  <c r="M1191"/>
  <c r="U1191"/>
  <c r="V1191" s="1"/>
  <c r="W1191" s="1"/>
  <c r="Z1191"/>
  <c r="G1192"/>
  <c r="M1192"/>
  <c r="U1192"/>
  <c r="V1192" s="1"/>
  <c r="W1192" s="1"/>
  <c r="Z1192"/>
  <c r="G1193"/>
  <c r="M1193"/>
  <c r="U1193"/>
  <c r="V1193" s="1"/>
  <c r="W1193" s="1"/>
  <c r="Z1193"/>
  <c r="G1194"/>
  <c r="M1194"/>
  <c r="U1194"/>
  <c r="V1194" s="1"/>
  <c r="W1194" s="1"/>
  <c r="Z1194"/>
  <c r="G1195"/>
  <c r="M1195"/>
  <c r="U1195"/>
  <c r="V1195" s="1"/>
  <c r="W1195" s="1"/>
  <c r="Z1195"/>
  <c r="G1196"/>
  <c r="M1196"/>
  <c r="U1196"/>
  <c r="V1196" s="1"/>
  <c r="W1196" s="1"/>
  <c r="Z1196"/>
  <c r="G1197"/>
  <c r="M1197"/>
  <c r="U1197"/>
  <c r="V1197" s="1"/>
  <c r="W1197" s="1"/>
  <c r="Z1197"/>
  <c r="G1198"/>
  <c r="M1198"/>
  <c r="U1198"/>
  <c r="V1198" s="1"/>
  <c r="W1198" s="1"/>
  <c r="Z1198"/>
  <c r="G1199"/>
  <c r="M1199"/>
  <c r="U1199"/>
  <c r="V1199" s="1"/>
  <c r="W1199" s="1"/>
  <c r="Z1199"/>
  <c r="G1200"/>
  <c r="M1200"/>
  <c r="U1200"/>
  <c r="V1200" s="1"/>
  <c r="W1200" s="1"/>
  <c r="Z1200"/>
  <c r="G1201"/>
  <c r="M1201"/>
  <c r="U1201"/>
  <c r="V1201" s="1"/>
  <c r="W1201" s="1"/>
  <c r="Z1201"/>
  <c r="G1202"/>
  <c r="M1202"/>
  <c r="U1202"/>
  <c r="V1202" s="1"/>
  <c r="W1202" s="1"/>
  <c r="Z1202"/>
  <c r="G1203"/>
  <c r="M1203"/>
  <c r="U1203"/>
  <c r="V1203" s="1"/>
  <c r="W1203" s="1"/>
  <c r="Z1203"/>
  <c r="G1204"/>
  <c r="M1204"/>
  <c r="U1204"/>
  <c r="V1204" s="1"/>
  <c r="W1204" s="1"/>
  <c r="Z1204"/>
  <c r="G1205"/>
  <c r="M1205"/>
  <c r="U1205"/>
  <c r="V1205" s="1"/>
  <c r="W1205" s="1"/>
  <c r="Z1205"/>
  <c r="G1206"/>
  <c r="M1206"/>
  <c r="U1206"/>
  <c r="V1206" s="1"/>
  <c r="W1206" s="1"/>
  <c r="Z1206"/>
  <c r="G1207"/>
  <c r="M1207"/>
  <c r="U1207"/>
  <c r="V1207" s="1"/>
  <c r="W1207" s="1"/>
  <c r="Z1207"/>
  <c r="G1208"/>
  <c r="M1208"/>
  <c r="U1208"/>
  <c r="V1208" s="1"/>
  <c r="W1208" s="1"/>
  <c r="Z1208"/>
  <c r="G1209"/>
  <c r="M1209"/>
  <c r="U1209"/>
  <c r="V1209" s="1"/>
  <c r="W1209" s="1"/>
  <c r="Z1209"/>
  <c r="G1210"/>
  <c r="M1210"/>
  <c r="U1210"/>
  <c r="V1210" s="1"/>
  <c r="W1210" s="1"/>
  <c r="Z1210"/>
  <c r="G1211"/>
  <c r="M1211"/>
  <c r="U1211"/>
  <c r="V1211" s="1"/>
  <c r="W1211" s="1"/>
  <c r="Z1211"/>
  <c r="G1212"/>
  <c r="M1212"/>
  <c r="U1212"/>
  <c r="V1212" s="1"/>
  <c r="W1212" s="1"/>
  <c r="Z1212"/>
  <c r="G1213"/>
  <c r="M1213"/>
  <c r="U1213"/>
  <c r="V1213" s="1"/>
  <c r="W1213" s="1"/>
  <c r="Z1213"/>
  <c r="G1214"/>
  <c r="M1214"/>
  <c r="U1214"/>
  <c r="V1214" s="1"/>
  <c r="W1214" s="1"/>
  <c r="Z1214"/>
  <c r="G1215"/>
  <c r="M1215"/>
  <c r="U1215"/>
  <c r="V1215" s="1"/>
  <c r="W1215" s="1"/>
  <c r="Z1215"/>
  <c r="G1216"/>
  <c r="M1216"/>
  <c r="U1216"/>
  <c r="V1216" s="1"/>
  <c r="W1216" s="1"/>
  <c r="Z1216"/>
  <c r="G1217"/>
  <c r="M1217"/>
  <c r="U1217"/>
  <c r="V1217" s="1"/>
  <c r="W1217" s="1"/>
  <c r="Z1217"/>
  <c r="G1218"/>
  <c r="M1218"/>
  <c r="U1218"/>
  <c r="V1218" s="1"/>
  <c r="W1218" s="1"/>
  <c r="Z1218"/>
  <c r="G1219"/>
  <c r="M1219"/>
  <c r="U1219"/>
  <c r="V1219" s="1"/>
  <c r="W1219" s="1"/>
  <c r="Z1219"/>
  <c r="G1220"/>
  <c r="M1220"/>
  <c r="U1220"/>
  <c r="V1220" s="1"/>
  <c r="W1220" s="1"/>
  <c r="Z1220"/>
  <c r="G1221"/>
  <c r="M1221"/>
  <c r="U1221"/>
  <c r="V1221" s="1"/>
  <c r="W1221" s="1"/>
  <c r="Z1221"/>
  <c r="G1222"/>
  <c r="M1222"/>
  <c r="U1222"/>
  <c r="V1222" s="1"/>
  <c r="W1222" s="1"/>
  <c r="Z1222"/>
  <c r="G1223"/>
  <c r="M1223"/>
  <c r="U1223"/>
  <c r="V1223" s="1"/>
  <c r="W1223" s="1"/>
  <c r="Z1223"/>
  <c r="G1224"/>
  <c r="M1224"/>
  <c r="U1224"/>
  <c r="V1224" s="1"/>
  <c r="W1224" s="1"/>
  <c r="Z1224"/>
  <c r="G1225"/>
  <c r="M1225"/>
  <c r="U1225"/>
  <c r="V1225" s="1"/>
  <c r="W1225" s="1"/>
  <c r="Z1225"/>
  <c r="G1226"/>
  <c r="M1226"/>
  <c r="U1226"/>
  <c r="V1226" s="1"/>
  <c r="W1226" s="1"/>
  <c r="Z1226"/>
  <c r="G1227"/>
  <c r="M1227"/>
  <c r="U1227"/>
  <c r="V1227" s="1"/>
  <c r="W1227" s="1"/>
  <c r="Z1227"/>
  <c r="G1228"/>
  <c r="M1228"/>
  <c r="U1228"/>
  <c r="V1228" s="1"/>
  <c r="W1228" s="1"/>
  <c r="Z1228"/>
  <c r="G1229"/>
  <c r="M1229"/>
  <c r="U1229"/>
  <c r="V1229" s="1"/>
  <c r="W1229" s="1"/>
  <c r="Z1229"/>
  <c r="G1230"/>
  <c r="M1230"/>
  <c r="U1230"/>
  <c r="V1230" s="1"/>
  <c r="W1230" s="1"/>
  <c r="Z1230"/>
  <c r="G1231"/>
  <c r="M1231"/>
  <c r="U1231"/>
  <c r="V1231" s="1"/>
  <c r="W1231" s="1"/>
  <c r="Z1231"/>
  <c r="G1232"/>
  <c r="M1232"/>
  <c r="U1232"/>
  <c r="V1232" s="1"/>
  <c r="W1232" s="1"/>
  <c r="Z1232"/>
  <c r="G1233"/>
  <c r="M1233"/>
  <c r="U1233"/>
  <c r="V1233" s="1"/>
  <c r="W1233" s="1"/>
  <c r="Z1233"/>
  <c r="G1234"/>
  <c r="M1234"/>
  <c r="U1234"/>
  <c r="V1234" s="1"/>
  <c r="W1234" s="1"/>
  <c r="Z1234"/>
  <c r="G1235"/>
  <c r="M1235"/>
  <c r="U1235"/>
  <c r="V1235" s="1"/>
  <c r="W1235" s="1"/>
  <c r="Z1235"/>
  <c r="G1236"/>
  <c r="M1236"/>
  <c r="U1236"/>
  <c r="V1236" s="1"/>
  <c r="W1236" s="1"/>
  <c r="Z1236"/>
  <c r="G1237"/>
  <c r="M1237"/>
  <c r="U1237"/>
  <c r="V1237" s="1"/>
  <c r="W1237" s="1"/>
  <c r="Z1237"/>
  <c r="G1238"/>
  <c r="M1238"/>
  <c r="U1238"/>
  <c r="V1238" s="1"/>
  <c r="W1238" s="1"/>
  <c r="Z1238"/>
  <c r="G1239"/>
  <c r="M1239"/>
  <c r="U1239"/>
  <c r="V1239" s="1"/>
  <c r="W1239" s="1"/>
  <c r="Z1239"/>
  <c r="G1240"/>
  <c r="M1240"/>
  <c r="U1240"/>
  <c r="V1240" s="1"/>
  <c r="W1240" s="1"/>
  <c r="Z1240"/>
  <c r="G1241"/>
  <c r="M1241"/>
  <c r="U1241"/>
  <c r="V1241" s="1"/>
  <c r="W1241" s="1"/>
  <c r="Z1241"/>
  <c r="G1242"/>
  <c r="M1242"/>
  <c r="U1242"/>
  <c r="V1242" s="1"/>
  <c r="W1242" s="1"/>
  <c r="Z1242"/>
  <c r="G1243"/>
  <c r="M1243"/>
  <c r="U1243"/>
  <c r="V1243" s="1"/>
  <c r="W1243" s="1"/>
  <c r="Z1243"/>
  <c r="G1244"/>
  <c r="M1244"/>
  <c r="U1244"/>
  <c r="V1244" s="1"/>
  <c r="W1244" s="1"/>
  <c r="Z1244"/>
  <c r="G1245"/>
  <c r="M1245"/>
  <c r="U1245"/>
  <c r="V1245" s="1"/>
  <c r="W1245" s="1"/>
  <c r="Z1245"/>
  <c r="G1246"/>
  <c r="M1246"/>
  <c r="U1246"/>
  <c r="V1246" s="1"/>
  <c r="W1246" s="1"/>
  <c r="Z1246"/>
  <c r="G1247"/>
  <c r="M1247"/>
  <c r="U1247"/>
  <c r="V1247" s="1"/>
  <c r="W1247" s="1"/>
  <c r="Z1247"/>
  <c r="G1248"/>
  <c r="M1248"/>
  <c r="U1248"/>
  <c r="V1248" s="1"/>
  <c r="W1248" s="1"/>
  <c r="Z1248"/>
  <c r="G1249"/>
  <c r="M1249"/>
  <c r="U1249"/>
  <c r="V1249" s="1"/>
  <c r="W1249" s="1"/>
  <c r="Z1249"/>
  <c r="G1250"/>
  <c r="M1250"/>
  <c r="U1250"/>
  <c r="V1250" s="1"/>
  <c r="W1250" s="1"/>
  <c r="Z1250"/>
  <c r="G1251"/>
  <c r="M1251"/>
  <c r="U1251"/>
  <c r="V1251" s="1"/>
  <c r="W1251" s="1"/>
  <c r="Z1251"/>
  <c r="G1252"/>
  <c r="M1252"/>
  <c r="U1252"/>
  <c r="V1252" s="1"/>
  <c r="W1252" s="1"/>
  <c r="Z1252"/>
  <c r="G1253"/>
  <c r="M1253"/>
  <c r="U1253"/>
  <c r="V1253" s="1"/>
  <c r="W1253" s="1"/>
  <c r="Z1253"/>
  <c r="G1254"/>
  <c r="M1254"/>
  <c r="U1254"/>
  <c r="V1254" s="1"/>
  <c r="W1254" s="1"/>
  <c r="Z1254"/>
  <c r="G1255"/>
  <c r="M1255"/>
  <c r="U1255"/>
  <c r="V1255" s="1"/>
  <c r="W1255" s="1"/>
  <c r="Z1255"/>
  <c r="G1256"/>
  <c r="M1256"/>
  <c r="U1256"/>
  <c r="V1256" s="1"/>
  <c r="W1256" s="1"/>
  <c r="Z1256"/>
  <c r="G1257"/>
  <c r="M1257"/>
  <c r="U1257"/>
  <c r="V1257" s="1"/>
  <c r="W1257" s="1"/>
  <c r="Z1257"/>
  <c r="G1258"/>
  <c r="M1258"/>
  <c r="U1258"/>
  <c r="V1258" s="1"/>
  <c r="W1258" s="1"/>
  <c r="Z1258"/>
  <c r="G1259"/>
  <c r="M1259"/>
  <c r="U1259"/>
  <c r="V1259" s="1"/>
  <c r="W1259" s="1"/>
  <c r="Z1259"/>
  <c r="G1260"/>
  <c r="M1260"/>
  <c r="U1260"/>
  <c r="V1260" s="1"/>
  <c r="W1260" s="1"/>
  <c r="Z1260"/>
  <c r="G1261"/>
  <c r="M1261"/>
  <c r="U1261"/>
  <c r="V1261" s="1"/>
  <c r="W1261" s="1"/>
  <c r="Z1261"/>
  <c r="G1262"/>
  <c r="M1262"/>
  <c r="U1262"/>
  <c r="V1262" s="1"/>
  <c r="W1262" s="1"/>
  <c r="Z1262"/>
  <c r="G1263"/>
  <c r="M1263"/>
  <c r="U1263"/>
  <c r="V1263" s="1"/>
  <c r="W1263" s="1"/>
  <c r="Z1263"/>
  <c r="G1264"/>
  <c r="M1264"/>
  <c r="U1264"/>
  <c r="V1264" s="1"/>
  <c r="W1264" s="1"/>
  <c r="Z1264"/>
  <c r="G1265"/>
  <c r="M1265"/>
  <c r="U1265"/>
  <c r="V1265" s="1"/>
  <c r="W1265" s="1"/>
  <c r="Z1265"/>
  <c r="G1266"/>
  <c r="M1266"/>
  <c r="U1266"/>
  <c r="V1266" s="1"/>
  <c r="W1266" s="1"/>
  <c r="Z1266"/>
  <c r="G1267"/>
  <c r="M1267"/>
  <c r="U1267"/>
  <c r="V1267" s="1"/>
  <c r="W1267" s="1"/>
  <c r="Z1267"/>
  <c r="G1268"/>
  <c r="M1268"/>
  <c r="U1268"/>
  <c r="V1268" s="1"/>
  <c r="W1268" s="1"/>
  <c r="Z1268"/>
  <c r="G1269"/>
  <c r="M1269"/>
  <c r="U1269"/>
  <c r="V1269" s="1"/>
  <c r="W1269" s="1"/>
  <c r="Z1269"/>
  <c r="G1270"/>
  <c r="M1270"/>
  <c r="U1270"/>
  <c r="V1270" s="1"/>
  <c r="W1270" s="1"/>
  <c r="Z1270"/>
  <c r="G1271"/>
  <c r="M1271"/>
  <c r="U1271"/>
  <c r="V1271" s="1"/>
  <c r="W1271" s="1"/>
  <c r="Z1271"/>
  <c r="G1272"/>
  <c r="M1272"/>
  <c r="U1272"/>
  <c r="V1272" s="1"/>
  <c r="W1272" s="1"/>
  <c r="Z1272"/>
  <c r="G1273"/>
  <c r="M1273"/>
  <c r="U1273"/>
  <c r="V1273" s="1"/>
  <c r="W1273" s="1"/>
  <c r="Z1273"/>
  <c r="G1274"/>
  <c r="M1274"/>
  <c r="U1274"/>
  <c r="V1274" s="1"/>
  <c r="W1274" s="1"/>
  <c r="Z1274"/>
  <c r="G1275"/>
  <c r="M1275"/>
  <c r="U1275"/>
  <c r="V1275" s="1"/>
  <c r="W1275" s="1"/>
  <c r="Z1275"/>
  <c r="G1276"/>
  <c r="M1276"/>
  <c r="U1276"/>
  <c r="V1276" s="1"/>
  <c r="W1276" s="1"/>
  <c r="Z1276"/>
  <c r="G1277"/>
  <c r="M1277"/>
  <c r="U1277"/>
  <c r="V1277" s="1"/>
  <c r="W1277" s="1"/>
  <c r="Z1277"/>
  <c r="G1278"/>
  <c r="M1278"/>
  <c r="U1278"/>
  <c r="V1278" s="1"/>
  <c r="W1278" s="1"/>
  <c r="Z1278"/>
  <c r="G1279"/>
  <c r="M1279"/>
  <c r="U1279"/>
  <c r="V1279" s="1"/>
  <c r="W1279" s="1"/>
  <c r="Z1279"/>
  <c r="G1280"/>
  <c r="M1280"/>
  <c r="U1280"/>
  <c r="V1280" s="1"/>
  <c r="W1280" s="1"/>
  <c r="Z1280"/>
  <c r="G1281"/>
  <c r="M1281"/>
  <c r="U1281"/>
  <c r="V1281" s="1"/>
  <c r="W1281" s="1"/>
  <c r="Z1281"/>
  <c r="G1282"/>
  <c r="M1282"/>
  <c r="U1282"/>
  <c r="V1282" s="1"/>
  <c r="W1282" s="1"/>
  <c r="Z1282"/>
  <c r="G1283"/>
  <c r="M1283"/>
  <c r="U1283"/>
  <c r="V1283" s="1"/>
  <c r="W1283" s="1"/>
  <c r="Z1283"/>
  <c r="G1284"/>
  <c r="M1284"/>
  <c r="U1284"/>
  <c r="V1284" s="1"/>
  <c r="W1284" s="1"/>
  <c r="Z1284"/>
  <c r="G1285"/>
  <c r="M1285"/>
  <c r="U1285"/>
  <c r="V1285" s="1"/>
  <c r="W1285" s="1"/>
  <c r="Z1285"/>
  <c r="G1286"/>
  <c r="M1286"/>
  <c r="U1286"/>
  <c r="V1286" s="1"/>
  <c r="W1286" s="1"/>
  <c r="Z1286"/>
  <c r="G1287"/>
  <c r="M1287"/>
  <c r="U1287"/>
  <c r="V1287" s="1"/>
  <c r="W1287" s="1"/>
  <c r="Z1287"/>
  <c r="G1288"/>
  <c r="M1288"/>
  <c r="U1288"/>
  <c r="V1288" s="1"/>
  <c r="W1288" s="1"/>
  <c r="Z1288"/>
  <c r="G1289"/>
  <c r="M1289"/>
  <c r="U1289"/>
  <c r="V1289" s="1"/>
  <c r="W1289" s="1"/>
  <c r="Z1289"/>
  <c r="G1290"/>
  <c r="M1290"/>
  <c r="U1290"/>
  <c r="V1290" s="1"/>
  <c r="W1290" s="1"/>
  <c r="Z1290"/>
  <c r="G1291"/>
  <c r="M1291"/>
  <c r="U1291"/>
  <c r="V1291" s="1"/>
  <c r="W1291" s="1"/>
  <c r="Z1291"/>
  <c r="G1292"/>
  <c r="M1292"/>
  <c r="U1292"/>
  <c r="V1292" s="1"/>
  <c r="W1292" s="1"/>
  <c r="Z1292"/>
  <c r="G1293"/>
  <c r="M1293"/>
  <c r="U1293"/>
  <c r="V1293" s="1"/>
  <c r="W1293" s="1"/>
  <c r="Z1293"/>
  <c r="G1294"/>
  <c r="M1294"/>
  <c r="U1294"/>
  <c r="V1294" s="1"/>
  <c r="W1294" s="1"/>
  <c r="Z1294"/>
  <c r="G1295"/>
  <c r="M1295"/>
  <c r="U1295"/>
  <c r="V1295" s="1"/>
  <c r="W1295" s="1"/>
  <c r="Z1295"/>
  <c r="G1296"/>
  <c r="M1296"/>
  <c r="U1296"/>
  <c r="V1296" s="1"/>
  <c r="W1296" s="1"/>
  <c r="Z1296"/>
  <c r="G1297"/>
  <c r="M1297"/>
  <c r="U1297"/>
  <c r="V1297" s="1"/>
  <c r="W1297" s="1"/>
  <c r="Z1297"/>
  <c r="G1298"/>
  <c r="M1298"/>
  <c r="U1298"/>
  <c r="V1298" s="1"/>
  <c r="W1298" s="1"/>
  <c r="Z1298"/>
  <c r="G1299"/>
  <c r="M1299"/>
  <c r="U1299"/>
  <c r="V1299" s="1"/>
  <c r="W1299" s="1"/>
  <c r="Z1299"/>
  <c r="G1300"/>
  <c r="M1300"/>
  <c r="U1300"/>
  <c r="V1300" s="1"/>
  <c r="W1300" s="1"/>
  <c r="Z1300"/>
  <c r="G1301"/>
  <c r="M1301"/>
  <c r="U1301"/>
  <c r="V1301" s="1"/>
  <c r="W1301" s="1"/>
  <c r="Z1301"/>
  <c r="G1302"/>
  <c r="M1302"/>
  <c r="U1302"/>
  <c r="V1302" s="1"/>
  <c r="W1302" s="1"/>
  <c r="Z1302"/>
  <c r="G1303"/>
  <c r="M1303"/>
  <c r="U1303"/>
  <c r="V1303" s="1"/>
  <c r="W1303" s="1"/>
  <c r="Z1303"/>
  <c r="G1304"/>
  <c r="M1304"/>
  <c r="U1304"/>
  <c r="V1304" s="1"/>
  <c r="W1304" s="1"/>
  <c r="Z1304"/>
  <c r="G1305"/>
  <c r="M1305"/>
  <c r="U1305"/>
  <c r="V1305" s="1"/>
  <c r="W1305" s="1"/>
  <c r="Z1305"/>
  <c r="G1306"/>
  <c r="M1306"/>
  <c r="U1306"/>
  <c r="V1306" s="1"/>
  <c r="W1306" s="1"/>
  <c r="Z1306"/>
  <c r="G1307"/>
  <c r="M1307"/>
  <c r="U1307"/>
  <c r="V1307" s="1"/>
  <c r="W1307" s="1"/>
  <c r="Z1307"/>
  <c r="G1308"/>
  <c r="M1308"/>
  <c r="U1308"/>
  <c r="V1308" s="1"/>
  <c r="W1308" s="1"/>
  <c r="Z1308"/>
  <c r="G1309"/>
  <c r="M1309"/>
  <c r="U1309"/>
  <c r="V1309" s="1"/>
  <c r="W1309" s="1"/>
  <c r="Z1309"/>
  <c r="G1310"/>
  <c r="M1310"/>
  <c r="U1310"/>
  <c r="V1310" s="1"/>
  <c r="W1310" s="1"/>
  <c r="Z1310"/>
  <c r="G1311"/>
  <c r="M1311"/>
  <c r="U1311"/>
  <c r="V1311" s="1"/>
  <c r="W1311" s="1"/>
  <c r="Z1311"/>
  <c r="G1312"/>
  <c r="M1312"/>
  <c r="U1312"/>
  <c r="V1312" s="1"/>
  <c r="W1312" s="1"/>
  <c r="Z1312"/>
  <c r="G1313"/>
  <c r="M1313"/>
  <c r="U1313"/>
  <c r="V1313" s="1"/>
  <c r="W1313" s="1"/>
  <c r="Z1313"/>
  <c r="G1314"/>
  <c r="M1314"/>
  <c r="U1314"/>
  <c r="V1314" s="1"/>
  <c r="W1314" s="1"/>
  <c r="Z1314"/>
  <c r="G1315"/>
  <c r="M1315"/>
  <c r="U1315"/>
  <c r="V1315" s="1"/>
  <c r="W1315" s="1"/>
  <c r="Z1315"/>
  <c r="G1316"/>
  <c r="M1316"/>
  <c r="U1316"/>
  <c r="V1316" s="1"/>
  <c r="W1316" s="1"/>
  <c r="Z1316"/>
  <c r="G1317"/>
  <c r="M1317"/>
  <c r="U1317"/>
  <c r="V1317" s="1"/>
  <c r="W1317" s="1"/>
  <c r="Z1317"/>
  <c r="G1318"/>
  <c r="M1318"/>
  <c r="U1318"/>
  <c r="V1318" s="1"/>
  <c r="W1318" s="1"/>
  <c r="Z1318"/>
  <c r="G1319"/>
  <c r="M1319"/>
  <c r="U1319"/>
  <c r="V1319" s="1"/>
  <c r="W1319" s="1"/>
  <c r="Z1319"/>
  <c r="G1320"/>
  <c r="M1320"/>
  <c r="U1320"/>
  <c r="V1320" s="1"/>
  <c r="W1320" s="1"/>
  <c r="Z1320"/>
  <c r="G1321"/>
  <c r="M1321"/>
  <c r="U1321"/>
  <c r="V1321" s="1"/>
  <c r="W1321" s="1"/>
  <c r="Z1321"/>
  <c r="G1322"/>
  <c r="M1322"/>
  <c r="U1322"/>
  <c r="V1322" s="1"/>
  <c r="W1322" s="1"/>
  <c r="Z1322"/>
  <c r="G1323"/>
  <c r="M1323"/>
  <c r="U1323"/>
  <c r="V1323" s="1"/>
  <c r="W1323" s="1"/>
  <c r="Z1323"/>
  <c r="G1324"/>
  <c r="M1324"/>
  <c r="U1324"/>
  <c r="V1324" s="1"/>
  <c r="W1324" s="1"/>
  <c r="Z1324"/>
  <c r="G1325"/>
  <c r="M1325"/>
  <c r="U1325"/>
  <c r="V1325" s="1"/>
  <c r="W1325" s="1"/>
  <c r="Z1325"/>
  <c r="G1326"/>
  <c r="M1326"/>
  <c r="U1326"/>
  <c r="V1326" s="1"/>
  <c r="W1326" s="1"/>
  <c r="Z1326"/>
  <c r="G1327"/>
  <c r="M1327"/>
  <c r="U1327"/>
  <c r="V1327" s="1"/>
  <c r="W1327" s="1"/>
  <c r="Z1327"/>
  <c r="G1328"/>
  <c r="M1328"/>
  <c r="U1328"/>
  <c r="V1328" s="1"/>
  <c r="W1328" s="1"/>
  <c r="Z1328"/>
  <c r="G1329"/>
  <c r="M1329"/>
  <c r="U1329"/>
  <c r="V1329" s="1"/>
  <c r="W1329" s="1"/>
  <c r="Z1329"/>
  <c r="G1330"/>
  <c r="M1330"/>
  <c r="U1330"/>
  <c r="V1330" s="1"/>
  <c r="W1330" s="1"/>
  <c r="Z1330"/>
  <c r="G1331"/>
  <c r="M1331"/>
  <c r="U1331"/>
  <c r="V1331" s="1"/>
  <c r="W1331" s="1"/>
  <c r="Z1331"/>
  <c r="G1332"/>
  <c r="M1332"/>
  <c r="U1332"/>
  <c r="V1332" s="1"/>
  <c r="W1332" s="1"/>
  <c r="Z1332"/>
  <c r="G1333"/>
  <c r="M1333"/>
  <c r="U1333"/>
  <c r="V1333" s="1"/>
  <c r="W1333" s="1"/>
  <c r="Z1333"/>
  <c r="G1334"/>
  <c r="M1334"/>
  <c r="U1334"/>
  <c r="V1334" s="1"/>
  <c r="W1334" s="1"/>
  <c r="Z1334"/>
  <c r="G1335"/>
  <c r="M1335"/>
  <c r="U1335"/>
  <c r="V1335" s="1"/>
  <c r="W1335" s="1"/>
  <c r="Z1335"/>
  <c r="G1336"/>
  <c r="M1336"/>
  <c r="U1336"/>
  <c r="V1336" s="1"/>
  <c r="W1336" s="1"/>
  <c r="Z1336"/>
  <c r="G1337"/>
  <c r="M1337"/>
  <c r="U1337"/>
  <c r="V1337" s="1"/>
  <c r="W1337" s="1"/>
  <c r="Z1337"/>
  <c r="G1338"/>
  <c r="M1338"/>
  <c r="U1338"/>
  <c r="V1338" s="1"/>
  <c r="W1338" s="1"/>
  <c r="Z1338"/>
  <c r="G1339"/>
  <c r="M1339"/>
  <c r="U1339"/>
  <c r="V1339" s="1"/>
  <c r="W1339" s="1"/>
  <c r="Z1339"/>
  <c r="G1340"/>
  <c r="M1340"/>
  <c r="U1340"/>
  <c r="V1340" s="1"/>
  <c r="W1340" s="1"/>
  <c r="Z1340"/>
  <c r="G1341"/>
  <c r="M1341"/>
  <c r="U1341"/>
  <c r="V1341" s="1"/>
  <c r="W1341" s="1"/>
  <c r="Z1341"/>
  <c r="G1342"/>
  <c r="M1342"/>
  <c r="U1342"/>
  <c r="V1342" s="1"/>
  <c r="W1342" s="1"/>
  <c r="Z1342"/>
  <c r="G1343"/>
  <c r="M1343"/>
  <c r="U1343"/>
  <c r="V1343" s="1"/>
  <c r="W1343" s="1"/>
  <c r="Z1343"/>
  <c r="G1344"/>
  <c r="M1344"/>
  <c r="U1344"/>
  <c r="V1344" s="1"/>
  <c r="W1344" s="1"/>
  <c r="Z1344"/>
  <c r="G1345"/>
  <c r="M1345"/>
  <c r="U1345"/>
  <c r="V1345" s="1"/>
  <c r="W1345" s="1"/>
  <c r="Z1345"/>
  <c r="G1346"/>
  <c r="M1346"/>
  <c r="U1346"/>
  <c r="V1346" s="1"/>
  <c r="W1346" s="1"/>
  <c r="Z1346"/>
  <c r="G1347"/>
  <c r="M1347"/>
  <c r="U1347"/>
  <c r="V1347" s="1"/>
  <c r="W1347" s="1"/>
  <c r="Z1347"/>
  <c r="G1348"/>
  <c r="M1348"/>
  <c r="U1348"/>
  <c r="V1348" s="1"/>
  <c r="W1348" s="1"/>
  <c r="Z1348"/>
  <c r="G1349"/>
  <c r="M1349"/>
  <c r="U1349"/>
  <c r="V1349" s="1"/>
  <c r="W1349" s="1"/>
  <c r="Z1349"/>
  <c r="G1350"/>
  <c r="M1350"/>
  <c r="U1350"/>
  <c r="V1350" s="1"/>
  <c r="W1350" s="1"/>
  <c r="Z1350"/>
  <c r="G1351"/>
  <c r="M1351"/>
  <c r="U1351"/>
  <c r="V1351" s="1"/>
  <c r="W1351" s="1"/>
  <c r="Z1351"/>
  <c r="G1352"/>
  <c r="M1352"/>
  <c r="U1352"/>
  <c r="V1352" s="1"/>
  <c r="W1352" s="1"/>
  <c r="Z1352"/>
  <c r="G1353"/>
  <c r="M1353"/>
  <c r="U1353"/>
  <c r="V1353" s="1"/>
  <c r="W1353" s="1"/>
  <c r="Z1353"/>
  <c r="G1354"/>
  <c r="M1354"/>
  <c r="U1354"/>
  <c r="V1354" s="1"/>
  <c r="W1354" s="1"/>
  <c r="Z1354"/>
  <c r="G1355"/>
  <c r="M1355"/>
  <c r="U1355"/>
  <c r="V1355" s="1"/>
  <c r="W1355" s="1"/>
  <c r="Z1355"/>
  <c r="G1356"/>
  <c r="M1356"/>
  <c r="U1356"/>
  <c r="V1356" s="1"/>
  <c r="W1356" s="1"/>
  <c r="Z1356"/>
  <c r="G1357"/>
  <c r="M1357"/>
  <c r="U1357"/>
  <c r="V1357" s="1"/>
  <c r="W1357" s="1"/>
  <c r="Z1357"/>
  <c r="G1358"/>
  <c r="M1358"/>
  <c r="U1358"/>
  <c r="V1358" s="1"/>
  <c r="W1358" s="1"/>
  <c r="Z1358"/>
  <c r="G1359"/>
  <c r="M1359"/>
  <c r="U1359"/>
  <c r="V1359" s="1"/>
  <c r="W1359" s="1"/>
  <c r="Z1359"/>
  <c r="G1360"/>
  <c r="M1360"/>
  <c r="U1360"/>
  <c r="V1360" s="1"/>
  <c r="W1360" s="1"/>
  <c r="Z1360"/>
  <c r="G1361"/>
  <c r="M1361"/>
  <c r="U1361"/>
  <c r="V1361" s="1"/>
  <c r="W1361" s="1"/>
  <c r="Z1361"/>
  <c r="G1362"/>
  <c r="M1362"/>
  <c r="U1362"/>
  <c r="V1362" s="1"/>
  <c r="W1362" s="1"/>
  <c r="Z1362"/>
  <c r="G1363"/>
  <c r="M1363"/>
  <c r="U1363"/>
  <c r="V1363" s="1"/>
  <c r="W1363" s="1"/>
  <c r="Z1363"/>
  <c r="G1364"/>
  <c r="M1364"/>
  <c r="U1364"/>
  <c r="V1364" s="1"/>
  <c r="W1364" s="1"/>
  <c r="Z1364"/>
  <c r="G1365"/>
  <c r="M1365"/>
  <c r="U1365"/>
  <c r="V1365" s="1"/>
  <c r="W1365" s="1"/>
  <c r="Z1365"/>
  <c r="G1366"/>
  <c r="M1366"/>
  <c r="U1366"/>
  <c r="V1366" s="1"/>
  <c r="W1366" s="1"/>
  <c r="Z1366"/>
  <c r="G1367"/>
  <c r="M1367"/>
  <c r="U1367"/>
  <c r="V1367" s="1"/>
  <c r="W1367" s="1"/>
  <c r="Z1367"/>
  <c r="G1368"/>
  <c r="M1368"/>
  <c r="U1368"/>
  <c r="V1368" s="1"/>
  <c r="W1368" s="1"/>
  <c r="Z1368"/>
  <c r="G1369"/>
  <c r="M1369"/>
  <c r="U1369"/>
  <c r="V1369" s="1"/>
  <c r="W1369" s="1"/>
  <c r="Z1369"/>
  <c r="G1370"/>
  <c r="M1370"/>
  <c r="U1370"/>
  <c r="V1370" s="1"/>
  <c r="W1370" s="1"/>
  <c r="Z1370"/>
  <c r="G1371"/>
  <c r="M1371"/>
  <c r="U1371"/>
  <c r="V1371" s="1"/>
  <c r="W1371" s="1"/>
  <c r="Z1371"/>
  <c r="G1372"/>
  <c r="M1372"/>
  <c r="U1372"/>
  <c r="V1372" s="1"/>
  <c r="W1372" s="1"/>
  <c r="Z1372"/>
  <c r="G1373"/>
  <c r="M1373"/>
  <c r="U1373"/>
  <c r="V1373" s="1"/>
  <c r="W1373" s="1"/>
  <c r="Z1373"/>
  <c r="G1374"/>
  <c r="M1374"/>
  <c r="U1374"/>
  <c r="V1374" s="1"/>
  <c r="W1374" s="1"/>
  <c r="Z1374"/>
  <c r="G1375"/>
  <c r="M1375"/>
  <c r="U1375"/>
  <c r="V1375" s="1"/>
  <c r="W1375" s="1"/>
  <c r="Z1375"/>
  <c r="G1376"/>
  <c r="M1376"/>
  <c r="U1376"/>
  <c r="V1376" s="1"/>
  <c r="W1376" s="1"/>
  <c r="Z1376"/>
  <c r="G1377"/>
  <c r="M1377"/>
  <c r="U1377"/>
  <c r="V1377" s="1"/>
  <c r="W1377" s="1"/>
  <c r="Z1377"/>
  <c r="G1378"/>
  <c r="M1378"/>
  <c r="U1378"/>
  <c r="V1378" s="1"/>
  <c r="W1378" s="1"/>
  <c r="Z1378"/>
  <c r="G1379"/>
  <c r="M1379"/>
  <c r="U1379"/>
  <c r="V1379" s="1"/>
  <c r="W1379" s="1"/>
  <c r="Z1379"/>
  <c r="G1380"/>
  <c r="M1380"/>
  <c r="U1380"/>
  <c r="V1380" s="1"/>
  <c r="W1380" s="1"/>
  <c r="Z1380"/>
  <c r="G1381"/>
  <c r="M1381"/>
  <c r="U1381"/>
  <c r="V1381" s="1"/>
  <c r="W1381" s="1"/>
  <c r="Z1381"/>
  <c r="G1382"/>
  <c r="M1382"/>
  <c r="U1382"/>
  <c r="V1382" s="1"/>
  <c r="W1382" s="1"/>
  <c r="Z1382"/>
  <c r="G1383"/>
  <c r="M1383"/>
  <c r="U1383"/>
  <c r="V1383" s="1"/>
  <c r="W1383" s="1"/>
  <c r="Z1383"/>
  <c r="G1384"/>
  <c r="M1384"/>
  <c r="U1384"/>
  <c r="V1384" s="1"/>
  <c r="W1384" s="1"/>
  <c r="Z1384"/>
  <c r="G1385"/>
  <c r="M1385"/>
  <c r="U1385"/>
  <c r="V1385" s="1"/>
  <c r="W1385" s="1"/>
  <c r="Z1385"/>
  <c r="G1386"/>
  <c r="M1386"/>
  <c r="U1386"/>
  <c r="V1386" s="1"/>
  <c r="W1386" s="1"/>
  <c r="Z1386"/>
  <c r="G1387"/>
  <c r="M1387"/>
  <c r="U1387"/>
  <c r="V1387" s="1"/>
  <c r="W1387" s="1"/>
  <c r="Z1387"/>
  <c r="G1388"/>
  <c r="M1388"/>
  <c r="U1388"/>
  <c r="V1388" s="1"/>
  <c r="W1388" s="1"/>
  <c r="Z1388"/>
  <c r="G1389"/>
  <c r="M1389"/>
  <c r="U1389"/>
  <c r="V1389" s="1"/>
  <c r="W1389" s="1"/>
  <c r="Z1389"/>
  <c r="G1390"/>
  <c r="M1390"/>
  <c r="U1390"/>
  <c r="V1390" s="1"/>
  <c r="W1390" s="1"/>
  <c r="Z1390"/>
  <c r="G1391"/>
  <c r="M1391"/>
  <c r="U1391"/>
  <c r="V1391" s="1"/>
  <c r="W1391" s="1"/>
  <c r="Z1391"/>
  <c r="G1392"/>
  <c r="M1392"/>
  <c r="U1392"/>
  <c r="V1392" s="1"/>
  <c r="W1392" s="1"/>
  <c r="Z1392"/>
  <c r="G1393"/>
  <c r="M1393"/>
  <c r="U1393"/>
  <c r="V1393" s="1"/>
  <c r="W1393" s="1"/>
  <c r="Z1393"/>
  <c r="G1394"/>
  <c r="M1394"/>
  <c r="U1394"/>
  <c r="V1394" s="1"/>
  <c r="W1394" s="1"/>
  <c r="Z1394"/>
  <c r="G1395"/>
  <c r="M1395"/>
  <c r="U1395"/>
  <c r="V1395" s="1"/>
  <c r="W1395" s="1"/>
  <c r="Z1395"/>
  <c r="G1396"/>
  <c r="M1396"/>
  <c r="U1396"/>
  <c r="V1396" s="1"/>
  <c r="W1396" s="1"/>
  <c r="Z1396"/>
  <c r="G1397"/>
  <c r="M1397"/>
  <c r="U1397"/>
  <c r="V1397" s="1"/>
  <c r="W1397" s="1"/>
  <c r="Z1397"/>
  <c r="G1398"/>
  <c r="M1398"/>
  <c r="U1398"/>
  <c r="V1398" s="1"/>
  <c r="W1398" s="1"/>
  <c r="Z1398"/>
  <c r="G1399"/>
  <c r="M1399"/>
  <c r="U1399"/>
  <c r="V1399" s="1"/>
  <c r="W1399" s="1"/>
  <c r="Z1399"/>
  <c r="G1400"/>
  <c r="M1400"/>
  <c r="U1400"/>
  <c r="V1400" s="1"/>
  <c r="W1400" s="1"/>
  <c r="Z1400"/>
  <c r="G1401"/>
  <c r="M1401"/>
  <c r="U1401"/>
  <c r="V1401" s="1"/>
  <c r="W1401" s="1"/>
  <c r="Z1401"/>
  <c r="G1402"/>
  <c r="M1402"/>
  <c r="U1402"/>
  <c r="V1402" s="1"/>
  <c r="W1402" s="1"/>
  <c r="Z1402"/>
  <c r="G1403"/>
  <c r="M1403"/>
  <c r="U1403"/>
  <c r="V1403" s="1"/>
  <c r="W1403" s="1"/>
  <c r="Z1403"/>
  <c r="G1404"/>
  <c r="M1404"/>
  <c r="U1404"/>
  <c r="V1404" s="1"/>
  <c r="W1404" s="1"/>
  <c r="Z1404"/>
  <c r="G1405"/>
  <c r="M1405"/>
  <c r="U1405"/>
  <c r="V1405" s="1"/>
  <c r="W1405" s="1"/>
  <c r="Z1405"/>
  <c r="G1406"/>
  <c r="M1406"/>
  <c r="U1406"/>
  <c r="V1406" s="1"/>
  <c r="W1406" s="1"/>
  <c r="Z1406"/>
  <c r="G1407"/>
  <c r="M1407"/>
  <c r="U1407"/>
  <c r="V1407" s="1"/>
  <c r="W1407" s="1"/>
  <c r="Z1407"/>
  <c r="G1408"/>
  <c r="M1408"/>
  <c r="U1408"/>
  <c r="V1408" s="1"/>
  <c r="W1408" s="1"/>
  <c r="Z1408"/>
  <c r="G1409"/>
  <c r="M1409"/>
  <c r="U1409"/>
  <c r="V1409" s="1"/>
  <c r="W1409" s="1"/>
  <c r="Z1409"/>
  <c r="G1410"/>
  <c r="M1410"/>
  <c r="U1410"/>
  <c r="V1410" s="1"/>
  <c r="W1410" s="1"/>
  <c r="Z1410"/>
  <c r="G1411"/>
  <c r="M1411"/>
  <c r="U1411"/>
  <c r="V1411" s="1"/>
  <c r="W1411" s="1"/>
  <c r="Z1411"/>
  <c r="G1412"/>
  <c r="M1412"/>
  <c r="U1412"/>
  <c r="V1412" s="1"/>
  <c r="W1412" s="1"/>
  <c r="Z1412"/>
  <c r="G1413"/>
  <c r="M1413"/>
  <c r="U1413"/>
  <c r="V1413" s="1"/>
  <c r="W1413" s="1"/>
  <c r="Z1413"/>
  <c r="G1414"/>
  <c r="M1414"/>
  <c r="U1414"/>
  <c r="V1414" s="1"/>
  <c r="W1414" s="1"/>
  <c r="Z1414"/>
  <c r="G1415"/>
  <c r="M1415"/>
  <c r="U1415"/>
  <c r="V1415" s="1"/>
  <c r="W1415" s="1"/>
  <c r="Z1415"/>
  <c r="G1416"/>
  <c r="M1416"/>
  <c r="U1416"/>
  <c r="V1416" s="1"/>
  <c r="W1416" s="1"/>
  <c r="Z1416"/>
  <c r="G1417"/>
  <c r="M1417"/>
  <c r="U1417"/>
  <c r="V1417" s="1"/>
  <c r="W1417" s="1"/>
  <c r="Z1417"/>
  <c r="G1418"/>
  <c r="M1418"/>
  <c r="U1418"/>
  <c r="V1418" s="1"/>
  <c r="W1418" s="1"/>
  <c r="Z1418"/>
  <c r="G1419"/>
  <c r="M1419"/>
  <c r="U1419"/>
  <c r="V1419" s="1"/>
  <c r="W1419" s="1"/>
  <c r="Z1419"/>
  <c r="G1420"/>
  <c r="M1420"/>
  <c r="U1420"/>
  <c r="V1420" s="1"/>
  <c r="W1420" s="1"/>
  <c r="Z1420"/>
  <c r="G1421"/>
  <c r="M1421"/>
  <c r="U1421"/>
  <c r="V1421" s="1"/>
  <c r="W1421" s="1"/>
  <c r="Z1421"/>
  <c r="G1422"/>
  <c r="M1422"/>
  <c r="U1422"/>
  <c r="V1422" s="1"/>
  <c r="W1422" s="1"/>
  <c r="Z1422"/>
  <c r="G1423"/>
  <c r="M1423"/>
  <c r="U1423"/>
  <c r="V1423" s="1"/>
  <c r="W1423" s="1"/>
  <c r="Z1423"/>
  <c r="G1424"/>
  <c r="M1424"/>
  <c r="U1424"/>
  <c r="V1424" s="1"/>
  <c r="W1424" s="1"/>
  <c r="Z1424"/>
  <c r="G1425"/>
  <c r="M1425"/>
  <c r="U1425"/>
  <c r="V1425" s="1"/>
  <c r="W1425" s="1"/>
  <c r="Z1425"/>
  <c r="G1426"/>
  <c r="M1426"/>
  <c r="U1426"/>
  <c r="V1426" s="1"/>
  <c r="W1426" s="1"/>
  <c r="Z1426"/>
  <c r="G1427"/>
  <c r="M1427"/>
  <c r="U1427"/>
  <c r="V1427" s="1"/>
  <c r="W1427" s="1"/>
  <c r="Z1427"/>
  <c r="G1428"/>
  <c r="M1428"/>
  <c r="U1428"/>
  <c r="V1428" s="1"/>
  <c r="W1428" s="1"/>
  <c r="Z1428"/>
  <c r="G1429"/>
  <c r="M1429"/>
  <c r="U1429"/>
  <c r="V1429" s="1"/>
  <c r="W1429" s="1"/>
  <c r="Z1429"/>
  <c r="G1430"/>
  <c r="M1430"/>
  <c r="U1430"/>
  <c r="V1430" s="1"/>
  <c r="W1430" s="1"/>
  <c r="Z1430"/>
  <c r="G1431"/>
  <c r="M1431"/>
  <c r="U1431"/>
  <c r="V1431" s="1"/>
  <c r="W1431" s="1"/>
  <c r="Z1431"/>
  <c r="G1432"/>
  <c r="M1432"/>
  <c r="U1432"/>
  <c r="V1432" s="1"/>
  <c r="W1432" s="1"/>
  <c r="Z1432"/>
  <c r="G1433"/>
  <c r="M1433"/>
  <c r="U1433"/>
  <c r="V1433" s="1"/>
  <c r="W1433" s="1"/>
  <c r="Z1433"/>
  <c r="G1434"/>
  <c r="M1434"/>
  <c r="U1434"/>
  <c r="V1434" s="1"/>
  <c r="W1434" s="1"/>
  <c r="Z1434"/>
  <c r="G1435"/>
  <c r="M1435"/>
  <c r="U1435"/>
  <c r="V1435" s="1"/>
  <c r="W1435" s="1"/>
  <c r="Z1435"/>
  <c r="G1436"/>
  <c r="M1436"/>
  <c r="U1436"/>
  <c r="V1436" s="1"/>
  <c r="W1436" s="1"/>
  <c r="Z1436"/>
  <c r="G1437"/>
  <c r="M1437"/>
  <c r="U1437"/>
  <c r="V1437" s="1"/>
  <c r="W1437" s="1"/>
  <c r="Z1437"/>
  <c r="G1438"/>
  <c r="M1438"/>
  <c r="U1438"/>
  <c r="V1438" s="1"/>
  <c r="W1438" s="1"/>
  <c r="Z1438"/>
  <c r="G1439"/>
  <c r="M1439"/>
  <c r="U1439"/>
  <c r="V1439" s="1"/>
  <c r="W1439" s="1"/>
  <c r="Z1439"/>
  <c r="G1440"/>
  <c r="M1440"/>
  <c r="U1440"/>
  <c r="V1440" s="1"/>
  <c r="W1440" s="1"/>
  <c r="Z1440"/>
  <c r="G1441"/>
  <c r="M1441"/>
  <c r="U1441"/>
  <c r="V1441" s="1"/>
  <c r="W1441" s="1"/>
  <c r="Z1441"/>
  <c r="G1442"/>
  <c r="M1442"/>
  <c r="U1442"/>
  <c r="V1442" s="1"/>
  <c r="W1442" s="1"/>
  <c r="Z1442"/>
  <c r="G1443"/>
  <c r="M1443"/>
  <c r="U1443"/>
  <c r="V1443" s="1"/>
  <c r="W1443" s="1"/>
  <c r="Z1443"/>
  <c r="G1444"/>
  <c r="M1444"/>
  <c r="U1444"/>
  <c r="V1444" s="1"/>
  <c r="W1444" s="1"/>
  <c r="Z1444"/>
  <c r="G1445"/>
  <c r="M1445"/>
  <c r="U1445"/>
  <c r="V1445" s="1"/>
  <c r="W1445" s="1"/>
  <c r="Z1445"/>
  <c r="G1446"/>
  <c r="M1446"/>
  <c r="U1446"/>
  <c r="V1446" s="1"/>
  <c r="W1446" s="1"/>
  <c r="Z1446"/>
  <c r="G1447"/>
  <c r="M1447"/>
  <c r="U1447"/>
  <c r="V1447" s="1"/>
  <c r="W1447" s="1"/>
  <c r="Z1447"/>
  <c r="G1448"/>
  <c r="M1448"/>
  <c r="U1448"/>
  <c r="V1448" s="1"/>
  <c r="W1448" s="1"/>
  <c r="Z1448"/>
  <c r="G1449"/>
  <c r="M1449"/>
  <c r="U1449"/>
  <c r="V1449" s="1"/>
  <c r="W1449" s="1"/>
  <c r="Z1449"/>
  <c r="G1450"/>
  <c r="M1450"/>
  <c r="U1450"/>
  <c r="V1450" s="1"/>
  <c r="W1450" s="1"/>
  <c r="Z1450"/>
  <c r="G1451"/>
  <c r="M1451"/>
  <c r="U1451"/>
  <c r="V1451" s="1"/>
  <c r="W1451" s="1"/>
  <c r="Z1451"/>
  <c r="G1452"/>
  <c r="M1452"/>
  <c r="U1452"/>
  <c r="V1452" s="1"/>
  <c r="W1452" s="1"/>
  <c r="Z1452"/>
  <c r="G1453"/>
  <c r="M1453"/>
  <c r="U1453"/>
  <c r="V1453" s="1"/>
  <c r="W1453" s="1"/>
  <c r="Z1453"/>
  <c r="G1454"/>
  <c r="M1454"/>
  <c r="U1454"/>
  <c r="V1454" s="1"/>
  <c r="W1454" s="1"/>
  <c r="Z1454"/>
  <c r="G1455"/>
  <c r="M1455"/>
  <c r="U1455"/>
  <c r="V1455" s="1"/>
  <c r="W1455" s="1"/>
  <c r="Z1455"/>
  <c r="G1456"/>
  <c r="M1456"/>
  <c r="U1456"/>
  <c r="V1456" s="1"/>
  <c r="W1456" s="1"/>
  <c r="Z1456"/>
  <c r="G1457"/>
  <c r="M1457"/>
  <c r="U1457"/>
  <c r="V1457" s="1"/>
  <c r="W1457" s="1"/>
  <c r="Z1457"/>
  <c r="G1458"/>
  <c r="M1458"/>
  <c r="U1458"/>
  <c r="V1458" s="1"/>
  <c r="W1458" s="1"/>
  <c r="Z1458"/>
  <c r="G1459"/>
  <c r="M1459"/>
  <c r="U1459"/>
  <c r="V1459" s="1"/>
  <c r="W1459" s="1"/>
  <c r="Z1459"/>
  <c r="G1460"/>
  <c r="M1460"/>
  <c r="U1460"/>
  <c r="V1460" s="1"/>
  <c r="W1460" s="1"/>
  <c r="Z1460"/>
  <c r="G1461"/>
  <c r="M1461"/>
  <c r="U1461"/>
  <c r="V1461" s="1"/>
  <c r="W1461" s="1"/>
  <c r="Z1461"/>
  <c r="G1462"/>
  <c r="M1462"/>
  <c r="U1462"/>
  <c r="V1462" s="1"/>
  <c r="W1462" s="1"/>
  <c r="Z1462"/>
  <c r="G1463"/>
  <c r="M1463"/>
  <c r="U1463"/>
  <c r="V1463" s="1"/>
  <c r="W1463" s="1"/>
  <c r="Z1463"/>
  <c r="G1464"/>
  <c r="M1464"/>
  <c r="U1464"/>
  <c r="V1464" s="1"/>
  <c r="W1464" s="1"/>
  <c r="Z1464"/>
  <c r="G1465"/>
  <c r="M1465"/>
  <c r="U1465"/>
  <c r="V1465" s="1"/>
  <c r="W1465" s="1"/>
  <c r="Z1465"/>
  <c r="G1466"/>
  <c r="M1466"/>
  <c r="U1466"/>
  <c r="V1466" s="1"/>
  <c r="W1466" s="1"/>
  <c r="Z1466"/>
  <c r="G1467"/>
  <c r="M1467"/>
  <c r="U1467"/>
  <c r="V1467" s="1"/>
  <c r="W1467" s="1"/>
  <c r="Z1467"/>
  <c r="G1468"/>
  <c r="M1468"/>
  <c r="U1468"/>
  <c r="V1468" s="1"/>
  <c r="W1468" s="1"/>
  <c r="Z1468"/>
  <c r="G1469"/>
  <c r="M1469"/>
  <c r="U1469"/>
  <c r="V1469" s="1"/>
  <c r="W1469" s="1"/>
  <c r="Z1469"/>
  <c r="G1470"/>
  <c r="M1470"/>
  <c r="U1470"/>
  <c r="V1470" s="1"/>
  <c r="W1470" s="1"/>
  <c r="Z1470"/>
  <c r="G1471"/>
  <c r="M1471"/>
  <c r="U1471"/>
  <c r="V1471" s="1"/>
  <c r="W1471" s="1"/>
  <c r="Z1471"/>
  <c r="G1472"/>
  <c r="M1472"/>
  <c r="U1472"/>
  <c r="V1472" s="1"/>
  <c r="W1472" s="1"/>
  <c r="Z1472"/>
  <c r="G1473"/>
  <c r="M1473"/>
  <c r="U1473"/>
  <c r="V1473" s="1"/>
  <c r="W1473" s="1"/>
  <c r="Z1473"/>
  <c r="G1474"/>
  <c r="M1474"/>
  <c r="U1474"/>
  <c r="V1474" s="1"/>
  <c r="W1474" s="1"/>
  <c r="Z1474"/>
  <c r="G1475"/>
  <c r="M1475"/>
  <c r="U1475"/>
  <c r="V1475" s="1"/>
  <c r="W1475" s="1"/>
  <c r="Z1475"/>
  <c r="G1476"/>
  <c r="M1476"/>
  <c r="U1476"/>
  <c r="V1476" s="1"/>
  <c r="W1476" s="1"/>
  <c r="Z1476"/>
  <c r="G1477"/>
  <c r="M1477"/>
  <c r="U1477"/>
  <c r="V1477" s="1"/>
  <c r="W1477" s="1"/>
  <c r="Z1477"/>
  <c r="G1478"/>
  <c r="M1478"/>
  <c r="U1478"/>
  <c r="V1478" s="1"/>
  <c r="W1478" s="1"/>
  <c r="Z1478"/>
  <c r="G1479"/>
  <c r="M1479"/>
  <c r="U1479"/>
  <c r="V1479" s="1"/>
  <c r="W1479" s="1"/>
  <c r="Z1479"/>
  <c r="G1480"/>
  <c r="M1480"/>
  <c r="U1480"/>
  <c r="V1480" s="1"/>
  <c r="W1480" s="1"/>
  <c r="Z1480"/>
  <c r="G1481"/>
  <c r="M1481"/>
  <c r="U1481"/>
  <c r="V1481" s="1"/>
  <c r="W1481" s="1"/>
  <c r="Z1481"/>
  <c r="G1482"/>
  <c r="M1482"/>
  <c r="U1482"/>
  <c r="V1482" s="1"/>
  <c r="W1482" s="1"/>
  <c r="Z1482"/>
  <c r="G1483"/>
  <c r="M1483"/>
  <c r="U1483"/>
  <c r="V1483" s="1"/>
  <c r="W1483" s="1"/>
  <c r="Z1483"/>
  <c r="G1484"/>
  <c r="M1484"/>
  <c r="U1484"/>
  <c r="V1484" s="1"/>
  <c r="W1484" s="1"/>
  <c r="Z1484"/>
  <c r="G1485"/>
  <c r="M1485"/>
  <c r="U1485"/>
  <c r="V1485" s="1"/>
  <c r="W1485" s="1"/>
  <c r="Z1485"/>
  <c r="G1486"/>
  <c r="M1486"/>
  <c r="U1486"/>
  <c r="V1486" s="1"/>
  <c r="W1486" s="1"/>
  <c r="Z1486"/>
  <c r="G1487"/>
  <c r="M1487"/>
  <c r="U1487"/>
  <c r="V1487" s="1"/>
  <c r="W1487" s="1"/>
  <c r="Z1487"/>
  <c r="G1488"/>
  <c r="M1488"/>
  <c r="U1488"/>
  <c r="V1488" s="1"/>
  <c r="W1488" s="1"/>
  <c r="Z1488"/>
  <c r="G1489"/>
  <c r="M1489"/>
  <c r="U1489"/>
  <c r="V1489" s="1"/>
  <c r="W1489" s="1"/>
  <c r="Z1489"/>
  <c r="G1490"/>
  <c r="M1490"/>
  <c r="U1490"/>
  <c r="V1490" s="1"/>
  <c r="W1490" s="1"/>
  <c r="Z1490"/>
  <c r="G1491"/>
  <c r="M1491"/>
  <c r="U1491"/>
  <c r="V1491" s="1"/>
  <c r="W1491" s="1"/>
  <c r="Z1491"/>
  <c r="G1492"/>
  <c r="M1492"/>
  <c r="U1492"/>
  <c r="V1492" s="1"/>
  <c r="W1492" s="1"/>
  <c r="Z1492"/>
  <c r="G1493"/>
  <c r="M1493"/>
  <c r="U1493"/>
  <c r="V1493" s="1"/>
  <c r="W1493" s="1"/>
  <c r="Z1493"/>
  <c r="G1494"/>
  <c r="M1494"/>
  <c r="U1494"/>
  <c r="V1494" s="1"/>
  <c r="W1494" s="1"/>
  <c r="Z1494"/>
  <c r="G1495"/>
  <c r="M1495"/>
  <c r="U1495"/>
  <c r="V1495" s="1"/>
  <c r="W1495" s="1"/>
  <c r="Z1495"/>
  <c r="G1496"/>
  <c r="M1496"/>
  <c r="U1496"/>
  <c r="V1496" s="1"/>
  <c r="W1496" s="1"/>
  <c r="Z1496"/>
  <c r="G1497"/>
  <c r="M1497"/>
  <c r="U1497"/>
  <c r="V1497" s="1"/>
  <c r="W1497" s="1"/>
  <c r="Z1497"/>
  <c r="G1498"/>
  <c r="M1498"/>
  <c r="U1498"/>
  <c r="V1498" s="1"/>
  <c r="W1498" s="1"/>
  <c r="Z1498"/>
  <c r="G1499"/>
  <c r="M1499"/>
  <c r="U1499"/>
  <c r="V1499" s="1"/>
  <c r="W1499" s="1"/>
  <c r="Z1499"/>
  <c r="G1500"/>
  <c r="M1500"/>
  <c r="U1500"/>
  <c r="V1500" s="1"/>
  <c r="W1500" s="1"/>
  <c r="Z1500"/>
  <c r="G1501"/>
  <c r="M1501"/>
  <c r="U1501"/>
  <c r="V1501" s="1"/>
  <c r="W1501" s="1"/>
  <c r="Z1501"/>
  <c r="G1502"/>
  <c r="M1502"/>
  <c r="U1502"/>
  <c r="V1502" s="1"/>
  <c r="W1502" s="1"/>
  <c r="Z1502"/>
  <c r="G1503"/>
  <c r="M1503"/>
  <c r="U1503"/>
  <c r="V1503" s="1"/>
  <c r="W1503" s="1"/>
  <c r="Z1503"/>
  <c r="G1504"/>
  <c r="M1504"/>
  <c r="U1504"/>
  <c r="V1504" s="1"/>
  <c r="W1504" s="1"/>
  <c r="Z1504"/>
  <c r="G1505"/>
  <c r="M1505"/>
  <c r="U1505"/>
  <c r="V1505" s="1"/>
  <c r="W1505" s="1"/>
  <c r="Z1505"/>
  <c r="G1506"/>
  <c r="M1506"/>
  <c r="U1506"/>
  <c r="V1506" s="1"/>
  <c r="W1506" s="1"/>
  <c r="Z1506"/>
  <c r="G1507"/>
  <c r="M1507"/>
  <c r="U1507"/>
  <c r="V1507" s="1"/>
  <c r="W1507" s="1"/>
  <c r="Z1507"/>
  <c r="G1508"/>
  <c r="M1508"/>
  <c r="U1508"/>
  <c r="V1508" s="1"/>
  <c r="W1508" s="1"/>
  <c r="Z1508"/>
  <c r="G1509"/>
  <c r="M1509"/>
  <c r="U1509"/>
  <c r="V1509" s="1"/>
  <c r="W1509" s="1"/>
  <c r="Z1509"/>
  <c r="G1510"/>
  <c r="M1510"/>
  <c r="U1510"/>
  <c r="V1510" s="1"/>
  <c r="W1510" s="1"/>
  <c r="Z1510"/>
  <c r="G1511"/>
  <c r="M1511"/>
  <c r="U1511"/>
  <c r="V1511" s="1"/>
  <c r="W1511" s="1"/>
  <c r="Z1511"/>
  <c r="G1512"/>
  <c r="M1512"/>
  <c r="U1512"/>
  <c r="V1512" s="1"/>
  <c r="W1512" s="1"/>
  <c r="Z1512"/>
  <c r="G1513"/>
  <c r="M1513"/>
  <c r="U1513"/>
  <c r="V1513" s="1"/>
  <c r="W1513" s="1"/>
  <c r="Z1513"/>
  <c r="G1514"/>
  <c r="M1514"/>
  <c r="U1514"/>
  <c r="V1514" s="1"/>
  <c r="W1514" s="1"/>
  <c r="Z1514"/>
  <c r="G1515"/>
  <c r="M1515"/>
  <c r="U1515"/>
  <c r="V1515" s="1"/>
  <c r="W1515" s="1"/>
  <c r="Z1515"/>
  <c r="G1516"/>
  <c r="M1516"/>
  <c r="U1516"/>
  <c r="V1516" s="1"/>
  <c r="W1516" s="1"/>
  <c r="Z1516"/>
  <c r="G1517"/>
  <c r="M1517"/>
  <c r="U1517"/>
  <c r="V1517" s="1"/>
  <c r="W1517" s="1"/>
  <c r="Z1517"/>
  <c r="G1518"/>
  <c r="M1518"/>
  <c r="U1518"/>
  <c r="V1518" s="1"/>
  <c r="W1518" s="1"/>
  <c r="Z1518"/>
  <c r="G1519"/>
  <c r="M1519"/>
  <c r="U1519"/>
  <c r="V1519" s="1"/>
  <c r="W1519" s="1"/>
  <c r="Z1519"/>
  <c r="G1520"/>
  <c r="M1520"/>
  <c r="U1520"/>
  <c r="V1520" s="1"/>
  <c r="W1520" s="1"/>
  <c r="Z1520"/>
  <c r="G1521"/>
  <c r="M1521"/>
  <c r="U1521"/>
  <c r="V1521" s="1"/>
  <c r="W1521" s="1"/>
  <c r="Z1521"/>
  <c r="G1522"/>
  <c r="M1522"/>
  <c r="U1522"/>
  <c r="V1522" s="1"/>
  <c r="W1522" s="1"/>
  <c r="Z1522"/>
  <c r="G1523"/>
  <c r="M1523"/>
  <c r="U1523"/>
  <c r="V1523" s="1"/>
  <c r="W1523" s="1"/>
  <c r="Z1523"/>
  <c r="G1524"/>
  <c r="M1524"/>
  <c r="U1524"/>
  <c r="V1524" s="1"/>
  <c r="W1524" s="1"/>
  <c r="Z1524"/>
  <c r="G1525"/>
  <c r="M1525"/>
  <c r="U1525"/>
  <c r="V1525" s="1"/>
  <c r="W1525" s="1"/>
  <c r="Z1525"/>
  <c r="G1526"/>
  <c r="M1526"/>
  <c r="U1526"/>
  <c r="V1526" s="1"/>
  <c r="W1526" s="1"/>
  <c r="Z1526"/>
  <c r="G1527"/>
  <c r="M1527"/>
  <c r="U1527"/>
  <c r="V1527" s="1"/>
  <c r="W1527" s="1"/>
  <c r="Z1527"/>
  <c r="G1528"/>
  <c r="M1528"/>
  <c r="U1528"/>
  <c r="V1528" s="1"/>
  <c r="W1528" s="1"/>
  <c r="Z1528"/>
  <c r="G1529"/>
  <c r="M1529"/>
  <c r="U1529"/>
  <c r="V1529" s="1"/>
  <c r="W1529" s="1"/>
  <c r="Z1529"/>
  <c r="G1530"/>
  <c r="M1530"/>
  <c r="U1530"/>
  <c r="V1530" s="1"/>
  <c r="W1530" s="1"/>
  <c r="Z1530"/>
  <c r="G1531"/>
  <c r="M1531"/>
  <c r="U1531"/>
  <c r="V1531" s="1"/>
  <c r="W1531" s="1"/>
  <c r="Z1531"/>
  <c r="G1532"/>
  <c r="M1532"/>
  <c r="U1532"/>
  <c r="V1532" s="1"/>
  <c r="W1532" s="1"/>
  <c r="Z1532"/>
  <c r="G1533"/>
  <c r="M1533"/>
  <c r="U1533"/>
  <c r="V1533" s="1"/>
  <c r="W1533" s="1"/>
  <c r="Z1533"/>
  <c r="G1534"/>
  <c r="M1534"/>
  <c r="U1534"/>
  <c r="V1534" s="1"/>
  <c r="W1534" s="1"/>
  <c r="Z1534"/>
  <c r="G1535"/>
  <c r="M1535"/>
  <c r="U1535"/>
  <c r="V1535" s="1"/>
  <c r="W1535" s="1"/>
  <c r="Z1535"/>
  <c r="G1536"/>
  <c r="M1536"/>
  <c r="U1536"/>
  <c r="V1536" s="1"/>
  <c r="W1536" s="1"/>
  <c r="Z1536"/>
  <c r="G1537"/>
  <c r="M1537"/>
  <c r="U1537"/>
  <c r="V1537" s="1"/>
  <c r="W1537" s="1"/>
  <c r="Z1537"/>
  <c r="G1538"/>
  <c r="M1538"/>
  <c r="U1538"/>
  <c r="V1538" s="1"/>
  <c r="W1538" s="1"/>
  <c r="Z1538"/>
  <c r="G1539"/>
  <c r="M1539"/>
  <c r="U1539"/>
  <c r="V1539" s="1"/>
  <c r="W1539" s="1"/>
  <c r="Z1539"/>
  <c r="G1540"/>
  <c r="M1540"/>
  <c r="U1540"/>
  <c r="V1540" s="1"/>
  <c r="W1540" s="1"/>
  <c r="Z1540"/>
  <c r="G1541"/>
  <c r="M1541"/>
  <c r="U1541"/>
  <c r="V1541" s="1"/>
  <c r="W1541" s="1"/>
  <c r="Z1541"/>
  <c r="G1542"/>
  <c r="M1542"/>
  <c r="U1542"/>
  <c r="V1542" s="1"/>
  <c r="W1542" s="1"/>
  <c r="Z1542"/>
  <c r="G1543"/>
  <c r="M1543"/>
  <c r="U1543"/>
  <c r="V1543" s="1"/>
  <c r="W1543" s="1"/>
  <c r="Z1543"/>
  <c r="G1544"/>
  <c r="M1544"/>
  <c r="U1544"/>
  <c r="V1544" s="1"/>
  <c r="W1544" s="1"/>
  <c r="Z1544"/>
  <c r="G1545"/>
  <c r="M1545"/>
  <c r="U1545"/>
  <c r="V1545" s="1"/>
  <c r="W1545" s="1"/>
  <c r="Z1545"/>
  <c r="G1546"/>
  <c r="M1546"/>
  <c r="U1546"/>
  <c r="V1546" s="1"/>
  <c r="W1546" s="1"/>
  <c r="Z1546"/>
  <c r="G1547"/>
  <c r="M1547"/>
  <c r="U1547"/>
  <c r="V1547" s="1"/>
  <c r="W1547" s="1"/>
  <c r="Z1547"/>
  <c r="G1548"/>
  <c r="M1548"/>
  <c r="U1548"/>
  <c r="V1548" s="1"/>
  <c r="W1548" s="1"/>
  <c r="Z1548"/>
  <c r="G1549"/>
  <c r="M1549"/>
  <c r="U1549"/>
  <c r="V1549" s="1"/>
  <c r="W1549" s="1"/>
  <c r="Z1549"/>
  <c r="G1550"/>
  <c r="M1550"/>
  <c r="U1550"/>
  <c r="V1550" s="1"/>
  <c r="W1550" s="1"/>
  <c r="Z1550"/>
  <c r="G1551"/>
  <c r="M1551"/>
  <c r="U1551"/>
  <c r="V1551" s="1"/>
  <c r="W1551" s="1"/>
  <c r="Z1551"/>
  <c r="G1552"/>
  <c r="M1552"/>
  <c r="U1552"/>
  <c r="V1552" s="1"/>
  <c r="W1552" s="1"/>
  <c r="Z1552"/>
  <c r="G1553"/>
  <c r="M1553"/>
  <c r="U1553"/>
  <c r="V1553" s="1"/>
  <c r="W1553" s="1"/>
  <c r="Z1553"/>
  <c r="G1554"/>
  <c r="M1554"/>
  <c r="U1554"/>
  <c r="V1554" s="1"/>
  <c r="W1554" s="1"/>
  <c r="Z1554"/>
  <c r="G1555"/>
  <c r="M1555"/>
  <c r="U1555"/>
  <c r="V1555" s="1"/>
  <c r="W1555" s="1"/>
  <c r="Z1555"/>
  <c r="G1556"/>
  <c r="M1556"/>
  <c r="U1556"/>
  <c r="V1556" s="1"/>
  <c r="W1556" s="1"/>
  <c r="Z1556"/>
  <c r="G1557"/>
  <c r="M1557"/>
  <c r="U1557"/>
  <c r="V1557" s="1"/>
  <c r="W1557" s="1"/>
  <c r="Z1557"/>
  <c r="G1558"/>
  <c r="M1558"/>
  <c r="U1558"/>
  <c r="V1558" s="1"/>
  <c r="W1558" s="1"/>
  <c r="Z1558"/>
  <c r="G1559"/>
  <c r="M1559"/>
  <c r="U1559"/>
  <c r="V1559" s="1"/>
  <c r="W1559" s="1"/>
  <c r="Z1559"/>
  <c r="G1560"/>
  <c r="M1560"/>
  <c r="U1560"/>
  <c r="V1560" s="1"/>
  <c r="W1560" s="1"/>
  <c r="Z1560"/>
  <c r="G1561"/>
  <c r="M1561"/>
  <c r="U1561"/>
  <c r="V1561" s="1"/>
  <c r="W1561" s="1"/>
  <c r="Z1561"/>
  <c r="G1562"/>
  <c r="M1562"/>
  <c r="U1562"/>
  <c r="V1562" s="1"/>
  <c r="W1562" s="1"/>
  <c r="Z1562"/>
  <c r="G1563"/>
  <c r="M1563"/>
  <c r="U1563"/>
  <c r="V1563" s="1"/>
  <c r="W1563" s="1"/>
  <c r="Z1563"/>
  <c r="G1564"/>
  <c r="M1564"/>
  <c r="U1564"/>
  <c r="V1564" s="1"/>
  <c r="W1564" s="1"/>
  <c r="Z1564"/>
  <c r="G1565"/>
  <c r="M1565"/>
  <c r="U1565"/>
  <c r="V1565" s="1"/>
  <c r="W1565" s="1"/>
  <c r="Z1565"/>
  <c r="G1566"/>
  <c r="M1566"/>
  <c r="U1566"/>
  <c r="V1566" s="1"/>
  <c r="W1566" s="1"/>
  <c r="Z1566"/>
  <c r="G1567"/>
  <c r="M1567"/>
  <c r="U1567"/>
  <c r="V1567" s="1"/>
  <c r="W1567" s="1"/>
  <c r="Z1567"/>
  <c r="G1568"/>
  <c r="M1568"/>
  <c r="U1568"/>
  <c r="V1568" s="1"/>
  <c r="W1568" s="1"/>
  <c r="Z1568"/>
  <c r="G1569"/>
  <c r="M1569"/>
  <c r="U1569"/>
  <c r="V1569" s="1"/>
  <c r="W1569" s="1"/>
  <c r="Z1569"/>
  <c r="G1570"/>
  <c r="M1570"/>
  <c r="U1570"/>
  <c r="V1570" s="1"/>
  <c r="W1570" s="1"/>
  <c r="Z1570"/>
  <c r="G1571"/>
  <c r="M1571"/>
  <c r="U1571"/>
  <c r="V1571" s="1"/>
  <c r="W1571" s="1"/>
  <c r="Z1571"/>
  <c r="G1572"/>
  <c r="M1572"/>
  <c r="U1572"/>
  <c r="V1572" s="1"/>
  <c r="W1572" s="1"/>
  <c r="Z1572"/>
  <c r="G1573"/>
  <c r="M1573"/>
  <c r="U1573"/>
  <c r="V1573" s="1"/>
  <c r="W1573" s="1"/>
  <c r="Z1573"/>
  <c r="G1574"/>
  <c r="M1574"/>
  <c r="U1574"/>
  <c r="V1574" s="1"/>
  <c r="W1574" s="1"/>
  <c r="Z1574"/>
  <c r="G1575"/>
  <c r="M1575"/>
  <c r="U1575"/>
  <c r="V1575" s="1"/>
  <c r="W1575" s="1"/>
  <c r="Z1575"/>
  <c r="G1576"/>
  <c r="M1576"/>
  <c r="U1576"/>
  <c r="V1576" s="1"/>
  <c r="W1576" s="1"/>
  <c r="Z1576"/>
  <c r="G1577"/>
  <c r="M1577"/>
  <c r="U1577"/>
  <c r="V1577" s="1"/>
  <c r="W1577" s="1"/>
  <c r="Z1577"/>
  <c r="G1578"/>
  <c r="M1578"/>
  <c r="U1578"/>
  <c r="V1578" s="1"/>
  <c r="W1578" s="1"/>
  <c r="Z1578"/>
  <c r="G1579"/>
  <c r="M1579"/>
  <c r="U1579"/>
  <c r="V1579" s="1"/>
  <c r="W1579" s="1"/>
  <c r="Z1579"/>
  <c r="G1580"/>
  <c r="M1580"/>
  <c r="U1580"/>
  <c r="V1580" s="1"/>
  <c r="W1580" s="1"/>
  <c r="Z1580"/>
  <c r="G1581"/>
  <c r="M1581"/>
  <c r="U1581"/>
  <c r="V1581" s="1"/>
  <c r="W1581" s="1"/>
  <c r="Z1581"/>
  <c r="G1582"/>
  <c r="M1582"/>
  <c r="U1582"/>
  <c r="V1582" s="1"/>
  <c r="W1582" s="1"/>
  <c r="Z1582"/>
  <c r="G1583"/>
  <c r="M1583"/>
  <c r="U1583"/>
  <c r="V1583" s="1"/>
  <c r="W1583" s="1"/>
  <c r="Z1583"/>
  <c r="G1584"/>
  <c r="M1584"/>
  <c r="U1584"/>
  <c r="V1584" s="1"/>
  <c r="W1584" s="1"/>
  <c r="Z1584"/>
  <c r="G1585"/>
  <c r="M1585"/>
  <c r="U1585"/>
  <c r="V1585" s="1"/>
  <c r="W1585" s="1"/>
  <c r="Z1585"/>
  <c r="G1586"/>
  <c r="M1586"/>
  <c r="U1586"/>
  <c r="V1586" s="1"/>
  <c r="W1586" s="1"/>
  <c r="Z1586"/>
  <c r="G1587"/>
  <c r="M1587"/>
  <c r="U1587"/>
  <c r="V1587" s="1"/>
  <c r="W1587" s="1"/>
  <c r="Z1587"/>
  <c r="G1588"/>
  <c r="M1588"/>
  <c r="U1588"/>
  <c r="V1588" s="1"/>
  <c r="W1588" s="1"/>
  <c r="Z1588"/>
  <c r="G1589"/>
  <c r="M1589"/>
  <c r="U1589"/>
  <c r="V1589" s="1"/>
  <c r="W1589" s="1"/>
  <c r="Z1589"/>
  <c r="G1590"/>
  <c r="M1590"/>
  <c r="U1590"/>
  <c r="V1590" s="1"/>
  <c r="W1590" s="1"/>
  <c r="Z1590"/>
  <c r="G1591"/>
  <c r="M1591"/>
  <c r="U1591"/>
  <c r="V1591" s="1"/>
  <c r="W1591" s="1"/>
  <c r="Z1591"/>
  <c r="G1592"/>
  <c r="M1592"/>
  <c r="U1592"/>
  <c r="V1592" s="1"/>
  <c r="W1592" s="1"/>
  <c r="Z1592"/>
  <c r="G1593"/>
  <c r="M1593"/>
  <c r="U1593"/>
  <c r="V1593" s="1"/>
  <c r="W1593" s="1"/>
  <c r="Z1593"/>
  <c r="G1594"/>
  <c r="M1594"/>
  <c r="U1594"/>
  <c r="V1594" s="1"/>
  <c r="W1594" s="1"/>
  <c r="Z1594"/>
  <c r="G1595"/>
  <c r="M1595"/>
  <c r="U1595"/>
  <c r="V1595" s="1"/>
  <c r="W1595" s="1"/>
  <c r="Z1595"/>
  <c r="G1596"/>
  <c r="M1596"/>
  <c r="U1596"/>
  <c r="V1596" s="1"/>
  <c r="W1596" s="1"/>
  <c r="Z1596"/>
  <c r="G1597"/>
  <c r="M1597"/>
  <c r="U1597"/>
  <c r="V1597" s="1"/>
  <c r="W1597" s="1"/>
  <c r="Z1597"/>
  <c r="G1598"/>
  <c r="M1598"/>
  <c r="U1598"/>
  <c r="V1598" s="1"/>
  <c r="W1598" s="1"/>
  <c r="Z1598"/>
  <c r="G1599"/>
  <c r="M1599"/>
  <c r="U1599"/>
  <c r="V1599" s="1"/>
  <c r="W1599" s="1"/>
  <c r="Z1599"/>
  <c r="G1600"/>
  <c r="M1600"/>
  <c r="U1600"/>
  <c r="V1600" s="1"/>
  <c r="W1600" s="1"/>
  <c r="Z1600"/>
  <c r="G1601"/>
  <c r="M1601"/>
  <c r="U1601"/>
  <c r="V1601" s="1"/>
  <c r="W1601" s="1"/>
  <c r="Z1601"/>
  <c r="G1602"/>
  <c r="M1602"/>
  <c r="U1602"/>
  <c r="V1602" s="1"/>
  <c r="W1602" s="1"/>
  <c r="Z1602"/>
  <c r="G1603"/>
  <c r="M1603"/>
  <c r="U1603"/>
  <c r="V1603" s="1"/>
  <c r="W1603" s="1"/>
  <c r="Z1603"/>
  <c r="G1604"/>
  <c r="M1604"/>
  <c r="U1604"/>
  <c r="V1604" s="1"/>
  <c r="W1604" s="1"/>
  <c r="Z1604"/>
  <c r="G1605"/>
  <c r="M1605"/>
  <c r="U1605"/>
  <c r="V1605" s="1"/>
  <c r="W1605" s="1"/>
  <c r="Z1605"/>
  <c r="G1606"/>
  <c r="M1606"/>
  <c r="U1606"/>
  <c r="V1606" s="1"/>
  <c r="W1606" s="1"/>
  <c r="Z1606"/>
  <c r="G1607"/>
  <c r="M1607"/>
  <c r="U1607"/>
  <c r="V1607" s="1"/>
  <c r="W1607" s="1"/>
  <c r="Z1607"/>
  <c r="G1608"/>
  <c r="M1608"/>
  <c r="U1608"/>
  <c r="V1608" s="1"/>
  <c r="W1608" s="1"/>
  <c r="Z1608"/>
  <c r="G1609"/>
  <c r="M1609"/>
  <c r="U1609"/>
  <c r="V1609" s="1"/>
  <c r="W1609" s="1"/>
  <c r="Z1609"/>
  <c r="G1610"/>
  <c r="M1610"/>
  <c r="U1610"/>
  <c r="V1610" s="1"/>
  <c r="W1610" s="1"/>
  <c r="Z1610"/>
  <c r="G1611"/>
  <c r="M1611"/>
  <c r="U1611"/>
  <c r="V1611" s="1"/>
  <c r="W1611" s="1"/>
  <c r="Z1611"/>
  <c r="G1612"/>
  <c r="M1612"/>
  <c r="U1612"/>
  <c r="V1612" s="1"/>
  <c r="W1612" s="1"/>
  <c r="Z1612"/>
  <c r="G1613"/>
  <c r="M1613"/>
  <c r="U1613"/>
  <c r="V1613" s="1"/>
  <c r="W1613" s="1"/>
  <c r="Z1613"/>
  <c r="G1614"/>
  <c r="M1614"/>
  <c r="U1614"/>
  <c r="V1614" s="1"/>
  <c r="W1614" s="1"/>
  <c r="Z1614"/>
  <c r="G1615"/>
  <c r="M1615"/>
  <c r="U1615"/>
  <c r="V1615" s="1"/>
  <c r="W1615" s="1"/>
  <c r="Z1615"/>
  <c r="G1616"/>
  <c r="M1616"/>
  <c r="U1616"/>
  <c r="V1616" s="1"/>
  <c r="W1616" s="1"/>
  <c r="Z1616"/>
  <c r="G1617"/>
  <c r="M1617"/>
  <c r="U1617"/>
  <c r="V1617" s="1"/>
  <c r="W1617" s="1"/>
  <c r="Z1617"/>
  <c r="G1618"/>
  <c r="M1618"/>
  <c r="U1618"/>
  <c r="V1618" s="1"/>
  <c r="W1618" s="1"/>
  <c r="Z1618"/>
  <c r="G1619"/>
  <c r="M1619"/>
  <c r="U1619"/>
  <c r="V1619" s="1"/>
  <c r="W1619" s="1"/>
  <c r="Z1619"/>
  <c r="G1620"/>
  <c r="M1620"/>
  <c r="U1620"/>
  <c r="V1620" s="1"/>
  <c r="W1620" s="1"/>
  <c r="Z1620"/>
  <c r="G1621"/>
  <c r="M1621"/>
  <c r="U1621"/>
  <c r="V1621" s="1"/>
  <c r="W1621" s="1"/>
  <c r="Z1621"/>
  <c r="G1622"/>
  <c r="M1622"/>
  <c r="U1622"/>
  <c r="V1622" s="1"/>
  <c r="W1622" s="1"/>
  <c r="Z1622"/>
  <c r="G1623"/>
  <c r="M1623"/>
  <c r="U1623"/>
  <c r="V1623" s="1"/>
  <c r="W1623" s="1"/>
  <c r="Z1623"/>
  <c r="G1624"/>
  <c r="M1624"/>
  <c r="U1624"/>
  <c r="V1624" s="1"/>
  <c r="W1624" s="1"/>
  <c r="Z1624"/>
  <c r="G1625"/>
  <c r="M1625"/>
  <c r="U1625"/>
  <c r="V1625" s="1"/>
  <c r="W1625" s="1"/>
  <c r="Z1625"/>
  <c r="G1626"/>
  <c r="M1626"/>
  <c r="U1626"/>
  <c r="V1626" s="1"/>
  <c r="W1626" s="1"/>
  <c r="Z1626"/>
  <c r="G1627"/>
  <c r="M1627"/>
  <c r="U1627"/>
  <c r="V1627" s="1"/>
  <c r="W1627" s="1"/>
  <c r="Z1627"/>
  <c r="G1628"/>
  <c r="M1628"/>
  <c r="U1628"/>
  <c r="V1628" s="1"/>
  <c r="W1628" s="1"/>
  <c r="Z1628"/>
  <c r="G1629"/>
  <c r="M1629"/>
  <c r="U1629"/>
  <c r="V1629" s="1"/>
  <c r="W1629" s="1"/>
  <c r="Z1629"/>
  <c r="G1630"/>
  <c r="M1630"/>
  <c r="U1630"/>
  <c r="V1630" s="1"/>
  <c r="W1630" s="1"/>
  <c r="Z1630"/>
  <c r="G1631"/>
  <c r="M1631"/>
  <c r="U1631"/>
  <c r="V1631" s="1"/>
  <c r="W1631" s="1"/>
  <c r="Z1631"/>
  <c r="G1632"/>
  <c r="M1632"/>
  <c r="U1632"/>
  <c r="V1632" s="1"/>
  <c r="W1632" s="1"/>
  <c r="Z1632"/>
  <c r="G1633"/>
  <c r="M1633"/>
  <c r="U1633"/>
  <c r="V1633" s="1"/>
  <c r="W1633" s="1"/>
  <c r="Z1633"/>
  <c r="G1634"/>
  <c r="M1634"/>
  <c r="U1634"/>
  <c r="V1634" s="1"/>
  <c r="W1634" s="1"/>
  <c r="Z1634"/>
  <c r="G1635"/>
  <c r="M1635"/>
  <c r="U1635"/>
  <c r="V1635" s="1"/>
  <c r="W1635" s="1"/>
  <c r="Z1635"/>
  <c r="G1636"/>
  <c r="M1636"/>
  <c r="U1636"/>
  <c r="V1636" s="1"/>
  <c r="W1636" s="1"/>
  <c r="Z1636"/>
  <c r="G1637"/>
  <c r="M1637"/>
  <c r="U1637"/>
  <c r="V1637" s="1"/>
  <c r="W1637" s="1"/>
  <c r="Z1637"/>
  <c r="G1638"/>
  <c r="M1638"/>
  <c r="U1638"/>
  <c r="V1638" s="1"/>
  <c r="W1638" s="1"/>
  <c r="Z1638"/>
  <c r="G1639"/>
  <c r="M1639"/>
  <c r="U1639"/>
  <c r="V1639" s="1"/>
  <c r="W1639" s="1"/>
  <c r="Z1639"/>
  <c r="G1640"/>
  <c r="M1640"/>
  <c r="U1640"/>
  <c r="V1640" s="1"/>
  <c r="W1640" s="1"/>
  <c r="Z1640"/>
  <c r="G1641"/>
  <c r="M1641"/>
  <c r="U1641"/>
  <c r="V1641" s="1"/>
  <c r="W1641" s="1"/>
  <c r="Z1641"/>
  <c r="G1642"/>
  <c r="M1642"/>
  <c r="U1642"/>
  <c r="V1642" s="1"/>
  <c r="W1642" s="1"/>
  <c r="Z1642"/>
  <c r="G1643"/>
  <c r="M1643"/>
  <c r="U1643"/>
  <c r="V1643" s="1"/>
  <c r="W1643" s="1"/>
  <c r="Z1643"/>
  <c r="G1644"/>
  <c r="M1644"/>
  <c r="U1644"/>
  <c r="V1644" s="1"/>
  <c r="W1644" s="1"/>
  <c r="Z1644"/>
  <c r="G1645"/>
  <c r="M1645"/>
  <c r="U1645"/>
  <c r="V1645" s="1"/>
  <c r="W1645" s="1"/>
  <c r="Z1645"/>
  <c r="G1646"/>
  <c r="M1646"/>
  <c r="U1646"/>
  <c r="V1646" s="1"/>
  <c r="W1646" s="1"/>
  <c r="Z1646"/>
  <c r="G1647"/>
  <c r="M1647"/>
  <c r="U1647"/>
  <c r="V1647" s="1"/>
  <c r="W1647" s="1"/>
  <c r="Z1647"/>
  <c r="G1648"/>
  <c r="M1648"/>
  <c r="U1648"/>
  <c r="V1648" s="1"/>
  <c r="W1648" s="1"/>
  <c r="Z1648"/>
  <c r="G1649"/>
  <c r="M1649"/>
  <c r="U1649"/>
  <c r="V1649" s="1"/>
  <c r="W1649" s="1"/>
  <c r="Z1649"/>
  <c r="G1650"/>
  <c r="M1650"/>
  <c r="U1650"/>
  <c r="V1650" s="1"/>
  <c r="W1650" s="1"/>
  <c r="Z1650"/>
  <c r="G1651"/>
  <c r="M1651"/>
  <c r="U1651"/>
  <c r="V1651" s="1"/>
  <c r="W1651" s="1"/>
  <c r="Z1651"/>
  <c r="G1652"/>
  <c r="M1652"/>
  <c r="U1652"/>
  <c r="V1652" s="1"/>
  <c r="W1652" s="1"/>
  <c r="Z1652"/>
  <c r="G1653"/>
  <c r="M1653"/>
  <c r="U1653"/>
  <c r="V1653" s="1"/>
  <c r="W1653" s="1"/>
  <c r="Z1653"/>
  <c r="G1654"/>
  <c r="M1654"/>
  <c r="U1654"/>
  <c r="V1654" s="1"/>
  <c r="W1654" s="1"/>
  <c r="Z1654"/>
  <c r="G1655"/>
  <c r="M1655"/>
  <c r="U1655"/>
  <c r="V1655" s="1"/>
  <c r="W1655" s="1"/>
  <c r="Z1655"/>
  <c r="G1656"/>
  <c r="M1656"/>
  <c r="U1656"/>
  <c r="V1656" s="1"/>
  <c r="W1656" s="1"/>
  <c r="Z1656"/>
  <c r="G1657"/>
  <c r="M1657"/>
  <c r="U1657"/>
  <c r="V1657" s="1"/>
  <c r="W1657" s="1"/>
  <c r="Z1657"/>
  <c r="G1658"/>
  <c r="M1658"/>
  <c r="U1658"/>
  <c r="V1658" s="1"/>
  <c r="W1658" s="1"/>
  <c r="Z1658"/>
  <c r="G1659"/>
  <c r="M1659"/>
  <c r="U1659"/>
  <c r="V1659" s="1"/>
  <c r="W1659" s="1"/>
  <c r="Z1659"/>
  <c r="G1660"/>
  <c r="M1660"/>
  <c r="U1660"/>
  <c r="V1660" s="1"/>
  <c r="W1660" s="1"/>
  <c r="Z1660"/>
  <c r="G1661"/>
  <c r="M1661"/>
  <c r="U1661"/>
  <c r="V1661" s="1"/>
  <c r="W1661" s="1"/>
  <c r="Z1661"/>
  <c r="G1662"/>
  <c r="M1662"/>
  <c r="U1662"/>
  <c r="V1662" s="1"/>
  <c r="W1662" s="1"/>
  <c r="Z1662"/>
  <c r="G1663"/>
  <c r="M1663"/>
  <c r="U1663"/>
  <c r="V1663" s="1"/>
  <c r="W1663" s="1"/>
  <c r="Z1663"/>
  <c r="G1664"/>
  <c r="M1664"/>
  <c r="U1664"/>
  <c r="V1664" s="1"/>
  <c r="W1664" s="1"/>
  <c r="Z1664"/>
  <c r="G1665"/>
  <c r="M1665"/>
  <c r="U1665"/>
  <c r="V1665" s="1"/>
  <c r="W1665" s="1"/>
  <c r="Z1665"/>
  <c r="G1666"/>
  <c r="M1666"/>
  <c r="U1666"/>
  <c r="V1666" s="1"/>
  <c r="W1666" s="1"/>
  <c r="Z1666"/>
  <c r="G1667"/>
  <c r="M1667"/>
  <c r="U1667"/>
  <c r="V1667" s="1"/>
  <c r="W1667" s="1"/>
  <c r="Z1667"/>
  <c r="G1668"/>
  <c r="M1668"/>
  <c r="U1668"/>
  <c r="V1668" s="1"/>
  <c r="W1668" s="1"/>
  <c r="Z1668"/>
  <c r="G1669"/>
  <c r="M1669"/>
  <c r="U1669"/>
  <c r="V1669" s="1"/>
  <c r="W1669" s="1"/>
  <c r="Z1669"/>
  <c r="G1670"/>
  <c r="M1670"/>
  <c r="U1670"/>
  <c r="V1670" s="1"/>
  <c r="W1670" s="1"/>
  <c r="Z1670"/>
  <c r="G1671"/>
  <c r="M1671"/>
  <c r="U1671"/>
  <c r="V1671" s="1"/>
  <c r="W1671" s="1"/>
  <c r="Z1671"/>
  <c r="G1672"/>
  <c r="M1672"/>
  <c r="U1672"/>
  <c r="V1672" s="1"/>
  <c r="W1672" s="1"/>
  <c r="Z1672"/>
  <c r="G1673"/>
  <c r="M1673"/>
  <c r="U1673"/>
  <c r="V1673" s="1"/>
  <c r="W1673" s="1"/>
  <c r="Z1673"/>
  <c r="G1674"/>
  <c r="M1674"/>
  <c r="U1674"/>
  <c r="V1674" s="1"/>
  <c r="W1674" s="1"/>
  <c r="Z1674"/>
  <c r="G1675"/>
  <c r="M1675"/>
  <c r="U1675"/>
  <c r="V1675" s="1"/>
  <c r="W1675" s="1"/>
  <c r="Z1675"/>
  <c r="G1676"/>
  <c r="M1676"/>
  <c r="U1676"/>
  <c r="V1676" s="1"/>
  <c r="W1676" s="1"/>
  <c r="Z1676"/>
  <c r="G1677"/>
  <c r="M1677"/>
  <c r="U1677"/>
  <c r="V1677" s="1"/>
  <c r="W1677" s="1"/>
  <c r="Z1677"/>
  <c r="G1678"/>
  <c r="M1678"/>
  <c r="U1678"/>
  <c r="V1678" s="1"/>
  <c r="W1678" s="1"/>
  <c r="Z1678"/>
  <c r="G1679"/>
  <c r="M1679"/>
  <c r="U1679"/>
  <c r="V1679" s="1"/>
  <c r="W1679" s="1"/>
  <c r="Z1679"/>
  <c r="G1680"/>
  <c r="M1680"/>
  <c r="U1680"/>
  <c r="V1680" s="1"/>
  <c r="W1680" s="1"/>
  <c r="Z1680"/>
  <c r="G1681"/>
  <c r="M1681"/>
  <c r="U1681"/>
  <c r="V1681" s="1"/>
  <c r="W1681" s="1"/>
  <c r="Z1681"/>
  <c r="G1682"/>
  <c r="M1682"/>
  <c r="U1682"/>
  <c r="V1682" s="1"/>
  <c r="W1682" s="1"/>
  <c r="Z1682"/>
  <c r="G1683"/>
  <c r="M1683"/>
  <c r="U1683"/>
  <c r="V1683" s="1"/>
  <c r="W1683" s="1"/>
  <c r="Z1683"/>
  <c r="G1684"/>
  <c r="M1684"/>
  <c r="U1684"/>
  <c r="V1684" s="1"/>
  <c r="W1684" s="1"/>
  <c r="Z1684"/>
  <c r="G1685"/>
  <c r="M1685"/>
  <c r="U1685"/>
  <c r="V1685" s="1"/>
  <c r="W1685" s="1"/>
  <c r="Z1685"/>
  <c r="G1686"/>
  <c r="M1686"/>
  <c r="U1686"/>
  <c r="V1686" s="1"/>
  <c r="W1686" s="1"/>
  <c r="Z1686"/>
  <c r="G1687"/>
  <c r="M1687"/>
  <c r="U1687"/>
  <c r="V1687" s="1"/>
  <c r="W1687" s="1"/>
  <c r="Z1687"/>
  <c r="G1688"/>
  <c r="M1688"/>
  <c r="U1688"/>
  <c r="V1688" s="1"/>
  <c r="W1688" s="1"/>
  <c r="Z1688"/>
  <c r="G1689"/>
  <c r="M1689"/>
  <c r="U1689"/>
  <c r="V1689" s="1"/>
  <c r="W1689" s="1"/>
  <c r="Z1689"/>
  <c r="G1690"/>
  <c r="M1690"/>
  <c r="U1690"/>
  <c r="V1690" s="1"/>
  <c r="W1690" s="1"/>
  <c r="Z1690"/>
  <c r="G1691"/>
  <c r="M1691"/>
  <c r="U1691"/>
  <c r="V1691" s="1"/>
  <c r="W1691" s="1"/>
  <c r="Z1691"/>
  <c r="G1692"/>
  <c r="M1692"/>
  <c r="U1692"/>
  <c r="V1692" s="1"/>
  <c r="W1692" s="1"/>
  <c r="Z1692"/>
  <c r="G1693"/>
  <c r="M1693"/>
  <c r="U1693"/>
  <c r="V1693" s="1"/>
  <c r="W1693" s="1"/>
  <c r="Z1693"/>
  <c r="G1694"/>
  <c r="M1694"/>
  <c r="U1694"/>
  <c r="V1694" s="1"/>
  <c r="W1694" s="1"/>
  <c r="Z1694"/>
  <c r="G1695"/>
  <c r="M1695"/>
  <c r="U1695"/>
  <c r="V1695" s="1"/>
  <c r="W1695" s="1"/>
  <c r="Z1695"/>
  <c r="G1696"/>
  <c r="M1696"/>
  <c r="U1696"/>
  <c r="V1696" s="1"/>
  <c r="W1696" s="1"/>
  <c r="Z1696"/>
  <c r="G1697"/>
  <c r="M1697"/>
  <c r="U1697"/>
  <c r="V1697" s="1"/>
  <c r="W1697" s="1"/>
  <c r="Z1697"/>
  <c r="G1698"/>
  <c r="M1698"/>
  <c r="U1698"/>
  <c r="V1698" s="1"/>
  <c r="W1698" s="1"/>
  <c r="Z1698"/>
  <c r="G1699"/>
  <c r="M1699"/>
  <c r="U1699"/>
  <c r="V1699" s="1"/>
  <c r="W1699" s="1"/>
  <c r="Z1699"/>
  <c r="G1700"/>
  <c r="M1700"/>
  <c r="U1700"/>
  <c r="V1700" s="1"/>
  <c r="W1700" s="1"/>
  <c r="Z1700"/>
  <c r="G1701"/>
  <c r="M1701"/>
  <c r="U1701"/>
  <c r="V1701" s="1"/>
  <c r="W1701" s="1"/>
  <c r="Z1701"/>
  <c r="G1702"/>
  <c r="M1702"/>
  <c r="U1702"/>
  <c r="V1702" s="1"/>
  <c r="W1702" s="1"/>
  <c r="Z1702"/>
  <c r="G1703"/>
  <c r="M1703"/>
  <c r="U1703"/>
  <c r="V1703" s="1"/>
  <c r="W1703" s="1"/>
  <c r="Z1703"/>
  <c r="G1704"/>
  <c r="M1704"/>
  <c r="U1704"/>
  <c r="V1704" s="1"/>
  <c r="W1704" s="1"/>
  <c r="Z1704"/>
  <c r="G1705"/>
  <c r="M1705"/>
  <c r="U1705"/>
  <c r="V1705" s="1"/>
  <c r="W1705" s="1"/>
  <c r="Z1705"/>
  <c r="G1706"/>
  <c r="M1706"/>
  <c r="U1706"/>
  <c r="V1706" s="1"/>
  <c r="W1706" s="1"/>
  <c r="Z1706"/>
  <c r="G1707"/>
  <c r="M1707"/>
  <c r="U1707"/>
  <c r="V1707" s="1"/>
  <c r="W1707" s="1"/>
  <c r="Z1707"/>
  <c r="G1708"/>
  <c r="M1708"/>
  <c r="U1708"/>
  <c r="V1708" s="1"/>
  <c r="W1708" s="1"/>
  <c r="Z1708"/>
  <c r="G1709"/>
  <c r="M1709"/>
  <c r="U1709"/>
  <c r="V1709" s="1"/>
  <c r="W1709" s="1"/>
  <c r="Z1709"/>
  <c r="G1710"/>
  <c r="M1710"/>
  <c r="U1710"/>
  <c r="V1710" s="1"/>
  <c r="W1710" s="1"/>
  <c r="Z1710"/>
  <c r="G1711"/>
  <c r="M1711"/>
  <c r="U1711"/>
  <c r="V1711" s="1"/>
  <c r="W1711" s="1"/>
  <c r="Z1711"/>
  <c r="G1712"/>
  <c r="M1712"/>
  <c r="U1712"/>
  <c r="V1712" s="1"/>
  <c r="W1712" s="1"/>
  <c r="Z1712"/>
  <c r="G1713"/>
  <c r="M1713"/>
  <c r="U1713"/>
  <c r="V1713" s="1"/>
  <c r="W1713" s="1"/>
  <c r="Z1713"/>
  <c r="G1714"/>
  <c r="M1714"/>
  <c r="U1714"/>
  <c r="V1714" s="1"/>
  <c r="W1714" s="1"/>
  <c r="Z1714"/>
  <c r="G1715"/>
  <c r="M1715"/>
  <c r="U1715"/>
  <c r="V1715" s="1"/>
  <c r="W1715" s="1"/>
  <c r="Z1715"/>
  <c r="G1716"/>
  <c r="M1716"/>
  <c r="U1716"/>
  <c r="V1716" s="1"/>
  <c r="W1716" s="1"/>
  <c r="Z1716"/>
  <c r="G1717"/>
  <c r="M1717"/>
  <c r="U1717"/>
  <c r="V1717" s="1"/>
  <c r="W1717" s="1"/>
  <c r="Z1717"/>
  <c r="G1718"/>
  <c r="M1718"/>
  <c r="U1718"/>
  <c r="V1718" s="1"/>
  <c r="W1718" s="1"/>
  <c r="Z1718"/>
  <c r="G1719"/>
  <c r="M1719"/>
  <c r="U1719"/>
  <c r="V1719" s="1"/>
  <c r="W1719" s="1"/>
  <c r="Z1719"/>
  <c r="G1720"/>
  <c r="M1720"/>
  <c r="U1720"/>
  <c r="V1720" s="1"/>
  <c r="W1720" s="1"/>
  <c r="Z1720"/>
  <c r="G1721"/>
  <c r="M1721"/>
  <c r="U1721"/>
  <c r="V1721" s="1"/>
  <c r="W1721" s="1"/>
  <c r="Z1721"/>
  <c r="G1722"/>
  <c r="M1722"/>
  <c r="U1722"/>
  <c r="V1722" s="1"/>
  <c r="W1722" s="1"/>
  <c r="Z1722"/>
  <c r="G1723"/>
  <c r="M1723"/>
  <c r="U1723"/>
  <c r="V1723" s="1"/>
  <c r="W1723" s="1"/>
  <c r="Z1723"/>
  <c r="G1724"/>
  <c r="M1724"/>
  <c r="U1724"/>
  <c r="V1724" s="1"/>
  <c r="W1724" s="1"/>
  <c r="Z1724"/>
  <c r="G1725"/>
  <c r="M1725"/>
  <c r="U1725"/>
  <c r="V1725" s="1"/>
  <c r="W1725" s="1"/>
  <c r="Z1725"/>
  <c r="G1726"/>
  <c r="M1726"/>
  <c r="U1726"/>
  <c r="V1726" s="1"/>
  <c r="W1726" s="1"/>
  <c r="Z1726"/>
  <c r="G1727"/>
  <c r="M1727"/>
  <c r="U1727"/>
  <c r="V1727" s="1"/>
  <c r="W1727" s="1"/>
  <c r="Z1727"/>
  <c r="G1728"/>
  <c r="M1728"/>
  <c r="U1728"/>
  <c r="V1728" s="1"/>
  <c r="W1728" s="1"/>
  <c r="Z1728"/>
  <c r="G1729"/>
  <c r="M1729"/>
  <c r="U1729"/>
  <c r="V1729" s="1"/>
  <c r="W1729" s="1"/>
  <c r="Z1729"/>
  <c r="G1730"/>
  <c r="M1730"/>
  <c r="U1730"/>
  <c r="V1730" s="1"/>
  <c r="W1730" s="1"/>
  <c r="Z1730"/>
  <c r="G1731"/>
  <c r="M1731"/>
  <c r="U1731"/>
  <c r="V1731" s="1"/>
  <c r="W1731" s="1"/>
  <c r="Z1731"/>
  <c r="G1732"/>
  <c r="M1732"/>
  <c r="U1732"/>
  <c r="V1732" s="1"/>
  <c r="W1732" s="1"/>
  <c r="Z1732"/>
  <c r="G1733"/>
  <c r="M1733"/>
  <c r="U1733"/>
  <c r="V1733" s="1"/>
  <c r="W1733" s="1"/>
  <c r="Z1733"/>
  <c r="G1734"/>
  <c r="M1734"/>
  <c r="U1734"/>
  <c r="V1734" s="1"/>
  <c r="W1734" s="1"/>
  <c r="Z1734"/>
  <c r="G1735"/>
  <c r="M1735"/>
  <c r="U1735"/>
  <c r="V1735" s="1"/>
  <c r="W1735" s="1"/>
  <c r="Z1735"/>
  <c r="G1736"/>
  <c r="M1736"/>
  <c r="U1736"/>
  <c r="V1736" s="1"/>
  <c r="W1736" s="1"/>
  <c r="Z1736"/>
  <c r="G1737"/>
  <c r="M1737"/>
  <c r="U1737"/>
  <c r="V1737" s="1"/>
  <c r="W1737" s="1"/>
  <c r="Z1737"/>
  <c r="G1738"/>
  <c r="M1738"/>
  <c r="U1738"/>
  <c r="V1738" s="1"/>
  <c r="W1738" s="1"/>
  <c r="Z1738"/>
  <c r="G1739"/>
  <c r="M1739"/>
  <c r="U1739"/>
  <c r="V1739" s="1"/>
  <c r="W1739" s="1"/>
  <c r="Z1739"/>
  <c r="G1740"/>
  <c r="M1740"/>
  <c r="U1740"/>
  <c r="V1740" s="1"/>
  <c r="W1740" s="1"/>
  <c r="Z1740"/>
  <c r="G1741"/>
  <c r="M1741"/>
  <c r="U1741"/>
  <c r="V1741" s="1"/>
  <c r="W1741" s="1"/>
  <c r="Z1741"/>
  <c r="G1742"/>
  <c r="M1742"/>
  <c r="U1742"/>
  <c r="V1742" s="1"/>
  <c r="W1742" s="1"/>
  <c r="Z1742"/>
  <c r="G1743"/>
  <c r="M1743"/>
  <c r="U1743"/>
  <c r="V1743" s="1"/>
  <c r="W1743" s="1"/>
  <c r="Z1743"/>
  <c r="G1744"/>
  <c r="M1744"/>
  <c r="U1744"/>
  <c r="V1744" s="1"/>
  <c r="W1744" s="1"/>
  <c r="Z1744"/>
  <c r="G1745"/>
  <c r="M1745"/>
  <c r="U1745"/>
  <c r="V1745" s="1"/>
  <c r="W1745" s="1"/>
  <c r="Z1745"/>
  <c r="G1746"/>
  <c r="M1746"/>
  <c r="U1746"/>
  <c r="V1746" s="1"/>
  <c r="W1746" s="1"/>
  <c r="Z1746"/>
  <c r="G1747"/>
  <c r="M1747"/>
  <c r="U1747"/>
  <c r="V1747" s="1"/>
  <c r="W1747" s="1"/>
  <c r="Z1747"/>
  <c r="G1748"/>
  <c r="M1748"/>
  <c r="U1748"/>
  <c r="V1748" s="1"/>
  <c r="W1748" s="1"/>
  <c r="Z1748"/>
  <c r="G1749"/>
  <c r="M1749"/>
  <c r="U1749"/>
  <c r="V1749" s="1"/>
  <c r="W1749" s="1"/>
  <c r="Z1749"/>
  <c r="G1750"/>
  <c r="M1750"/>
  <c r="U1750"/>
  <c r="V1750" s="1"/>
  <c r="W1750" s="1"/>
  <c r="Z1750"/>
  <c r="G1751"/>
  <c r="M1751"/>
  <c r="U1751"/>
  <c r="V1751" s="1"/>
  <c r="W1751" s="1"/>
  <c r="Z1751"/>
  <c r="G1752"/>
  <c r="M1752"/>
  <c r="U1752"/>
  <c r="V1752" s="1"/>
  <c r="W1752" s="1"/>
  <c r="Z1752"/>
  <c r="G1753"/>
  <c r="M1753"/>
  <c r="U1753"/>
  <c r="V1753" s="1"/>
  <c r="W1753" s="1"/>
  <c r="Z1753"/>
  <c r="G1754"/>
  <c r="M1754"/>
  <c r="U1754"/>
  <c r="V1754" s="1"/>
  <c r="W1754" s="1"/>
  <c r="Z1754"/>
  <c r="G1755"/>
  <c r="M1755"/>
  <c r="U1755"/>
  <c r="V1755" s="1"/>
  <c r="W1755" s="1"/>
  <c r="Z1755"/>
  <c r="G1756"/>
  <c r="M1756"/>
  <c r="U1756"/>
  <c r="V1756" s="1"/>
  <c r="W1756" s="1"/>
  <c r="Z1756"/>
  <c r="G1757"/>
  <c r="M1757"/>
  <c r="U1757"/>
  <c r="V1757" s="1"/>
  <c r="W1757" s="1"/>
  <c r="Z1757"/>
  <c r="G1758"/>
  <c r="M1758"/>
  <c r="U1758"/>
  <c r="V1758" s="1"/>
  <c r="W1758" s="1"/>
  <c r="Z1758"/>
  <c r="G1759"/>
  <c r="M1759"/>
  <c r="U1759"/>
  <c r="V1759" s="1"/>
  <c r="W1759" s="1"/>
  <c r="Z1759"/>
  <c r="G1760"/>
  <c r="M1760"/>
  <c r="U1760"/>
  <c r="V1760" s="1"/>
  <c r="W1760" s="1"/>
  <c r="Z1760"/>
  <c r="G1761"/>
  <c r="M1761"/>
  <c r="U1761"/>
  <c r="V1761" s="1"/>
  <c r="W1761" s="1"/>
  <c r="Z1761"/>
  <c r="G1762"/>
  <c r="M1762"/>
  <c r="U1762"/>
  <c r="V1762" s="1"/>
  <c r="W1762" s="1"/>
  <c r="Z1762"/>
  <c r="G1763"/>
  <c r="M1763"/>
  <c r="U1763"/>
  <c r="V1763" s="1"/>
  <c r="W1763" s="1"/>
  <c r="Z1763"/>
  <c r="G1764"/>
  <c r="M1764"/>
  <c r="U1764"/>
  <c r="V1764" s="1"/>
  <c r="W1764" s="1"/>
  <c r="Z1764"/>
  <c r="G1765"/>
  <c r="M1765"/>
  <c r="U1765"/>
  <c r="V1765" s="1"/>
  <c r="W1765" s="1"/>
  <c r="Z1765"/>
  <c r="G1766"/>
  <c r="M1766"/>
  <c r="U1766"/>
  <c r="V1766" s="1"/>
  <c r="W1766" s="1"/>
  <c r="Z1766"/>
  <c r="G1767"/>
  <c r="M1767"/>
  <c r="U1767"/>
  <c r="V1767" s="1"/>
  <c r="W1767" s="1"/>
  <c r="Z1767"/>
  <c r="G1768"/>
  <c r="M1768"/>
  <c r="U1768"/>
  <c r="V1768" s="1"/>
  <c r="W1768" s="1"/>
  <c r="Z1768"/>
  <c r="G1769"/>
  <c r="M1769"/>
  <c r="U1769"/>
  <c r="V1769" s="1"/>
  <c r="W1769" s="1"/>
  <c r="Z1769"/>
  <c r="G1770"/>
  <c r="M1770"/>
  <c r="U1770"/>
  <c r="V1770" s="1"/>
  <c r="W1770" s="1"/>
  <c r="Z1770"/>
  <c r="G1771"/>
  <c r="M1771"/>
  <c r="U1771"/>
  <c r="V1771" s="1"/>
  <c r="W1771" s="1"/>
  <c r="Z1771"/>
  <c r="G1772"/>
  <c r="M1772"/>
  <c r="U1772"/>
  <c r="V1772" s="1"/>
  <c r="W1772" s="1"/>
  <c r="Z1772"/>
  <c r="G1773"/>
  <c r="M1773"/>
  <c r="U1773"/>
  <c r="V1773" s="1"/>
  <c r="W1773" s="1"/>
  <c r="Z1773"/>
  <c r="G1774"/>
  <c r="M1774"/>
  <c r="U1774"/>
  <c r="V1774" s="1"/>
  <c r="W1774" s="1"/>
  <c r="Z1774"/>
  <c r="G1775"/>
  <c r="M1775"/>
  <c r="U1775"/>
  <c r="V1775" s="1"/>
  <c r="W1775" s="1"/>
  <c r="Z1775"/>
  <c r="G1776"/>
  <c r="M1776"/>
  <c r="U1776"/>
  <c r="V1776" s="1"/>
  <c r="W1776" s="1"/>
  <c r="Z1776"/>
  <c r="G1777"/>
  <c r="M1777"/>
  <c r="U1777"/>
  <c r="V1777" s="1"/>
  <c r="W1777" s="1"/>
  <c r="Z1777"/>
  <c r="G1778"/>
  <c r="M1778"/>
  <c r="U1778"/>
  <c r="V1778" s="1"/>
  <c r="W1778" s="1"/>
  <c r="Z1778"/>
  <c r="G1779"/>
  <c r="M1779"/>
  <c r="U1779"/>
  <c r="V1779" s="1"/>
  <c r="W1779" s="1"/>
  <c r="Z1779"/>
  <c r="G1780"/>
  <c r="M1780"/>
  <c r="U1780"/>
  <c r="V1780" s="1"/>
  <c r="W1780" s="1"/>
  <c r="Z1780"/>
  <c r="G1781"/>
  <c r="M1781"/>
  <c r="U1781"/>
  <c r="V1781" s="1"/>
  <c r="W1781" s="1"/>
  <c r="Z1781"/>
  <c r="G1782"/>
  <c r="M1782"/>
  <c r="U1782"/>
  <c r="V1782" s="1"/>
  <c r="W1782" s="1"/>
  <c r="Z1782"/>
  <c r="G1783"/>
  <c r="M1783"/>
  <c r="U1783"/>
  <c r="V1783" s="1"/>
  <c r="W1783" s="1"/>
  <c r="Z1783"/>
  <c r="G1784"/>
  <c r="M1784"/>
  <c r="U1784"/>
  <c r="V1784" s="1"/>
  <c r="W1784" s="1"/>
  <c r="Z1784"/>
  <c r="G1785"/>
  <c r="M1785"/>
  <c r="U1785"/>
  <c r="V1785" s="1"/>
  <c r="W1785" s="1"/>
  <c r="Z1785"/>
  <c r="G1786"/>
  <c r="M1786"/>
  <c r="U1786"/>
  <c r="V1786" s="1"/>
  <c r="W1786" s="1"/>
  <c r="Z1786"/>
  <c r="G1787"/>
  <c r="M1787"/>
  <c r="U1787"/>
  <c r="V1787" s="1"/>
  <c r="W1787" s="1"/>
  <c r="Z1787"/>
  <c r="G1788"/>
  <c r="M1788"/>
  <c r="U1788"/>
  <c r="V1788" s="1"/>
  <c r="W1788" s="1"/>
  <c r="Z1788"/>
  <c r="G1789"/>
  <c r="M1789"/>
  <c r="U1789"/>
  <c r="V1789" s="1"/>
  <c r="W1789" s="1"/>
  <c r="Z1789"/>
  <c r="G1790"/>
  <c r="M1790"/>
  <c r="U1790"/>
  <c r="V1790" s="1"/>
  <c r="W1790" s="1"/>
  <c r="Z1790"/>
  <c r="G1791"/>
  <c r="M1791"/>
  <c r="U1791"/>
  <c r="V1791" s="1"/>
  <c r="W1791" s="1"/>
  <c r="Z1791"/>
  <c r="G1792"/>
  <c r="M1792"/>
  <c r="U1792"/>
  <c r="V1792" s="1"/>
  <c r="W1792" s="1"/>
  <c r="Z1792"/>
  <c r="G1793"/>
  <c r="M1793"/>
  <c r="U1793"/>
  <c r="V1793" s="1"/>
  <c r="W1793" s="1"/>
  <c r="Z1793"/>
  <c r="G1794"/>
  <c r="M1794"/>
  <c r="U1794"/>
  <c r="V1794" s="1"/>
  <c r="W1794" s="1"/>
  <c r="Z1794"/>
  <c r="G1795"/>
  <c r="M1795"/>
  <c r="U1795"/>
  <c r="V1795" s="1"/>
  <c r="W1795" s="1"/>
  <c r="Z1795"/>
  <c r="G1796"/>
  <c r="M1796"/>
  <c r="U1796"/>
  <c r="V1796" s="1"/>
  <c r="W1796" s="1"/>
  <c r="Z1796"/>
  <c r="G1797"/>
  <c r="M1797"/>
  <c r="U1797"/>
  <c r="V1797" s="1"/>
  <c r="W1797" s="1"/>
  <c r="Z1797"/>
  <c r="G1798"/>
  <c r="M1798"/>
  <c r="U1798"/>
  <c r="V1798" s="1"/>
  <c r="W1798" s="1"/>
  <c r="Z1798"/>
  <c r="G1799"/>
  <c r="M1799"/>
  <c r="U1799"/>
  <c r="V1799" s="1"/>
  <c r="W1799" s="1"/>
  <c r="Z1799"/>
  <c r="G1800"/>
  <c r="M1800"/>
  <c r="U1800"/>
  <c r="V1800" s="1"/>
  <c r="W1800" s="1"/>
  <c r="Z1800"/>
  <c r="G1801"/>
  <c r="M1801"/>
  <c r="U1801"/>
  <c r="V1801" s="1"/>
  <c r="W1801" s="1"/>
  <c r="Z1801"/>
  <c r="G1802"/>
  <c r="M1802"/>
  <c r="U1802"/>
  <c r="V1802" s="1"/>
  <c r="W1802" s="1"/>
  <c r="Z1802"/>
  <c r="G1803"/>
  <c r="M1803"/>
  <c r="U1803"/>
  <c r="V1803" s="1"/>
  <c r="W1803" s="1"/>
  <c r="Z1803"/>
  <c r="G1804"/>
  <c r="M1804"/>
  <c r="U1804"/>
  <c r="V1804" s="1"/>
  <c r="W1804" s="1"/>
  <c r="Z1804"/>
  <c r="G1805"/>
  <c r="M1805"/>
  <c r="U1805"/>
  <c r="V1805" s="1"/>
  <c r="W1805" s="1"/>
  <c r="Z1805"/>
  <c r="G1806"/>
  <c r="M1806"/>
  <c r="U1806"/>
  <c r="V1806" s="1"/>
  <c r="W1806" s="1"/>
  <c r="Z1806"/>
  <c r="G1807"/>
  <c r="M1807"/>
  <c r="U1807"/>
  <c r="V1807" s="1"/>
  <c r="W1807" s="1"/>
  <c r="Z1807"/>
  <c r="G1808"/>
  <c r="M1808"/>
  <c r="U1808"/>
  <c r="V1808" s="1"/>
  <c r="W1808" s="1"/>
  <c r="Z1808"/>
  <c r="G1809"/>
  <c r="M1809"/>
  <c r="U1809"/>
  <c r="V1809" s="1"/>
  <c r="W1809" s="1"/>
  <c r="Z1809"/>
  <c r="G1810"/>
  <c r="M1810"/>
  <c r="U1810"/>
  <c r="V1810" s="1"/>
  <c r="W1810" s="1"/>
  <c r="Z1810"/>
  <c r="G1811"/>
  <c r="M1811"/>
  <c r="U1811"/>
  <c r="V1811" s="1"/>
  <c r="W1811" s="1"/>
  <c r="Z1811"/>
  <c r="G1812"/>
  <c r="M1812"/>
  <c r="U1812"/>
  <c r="V1812" s="1"/>
  <c r="W1812" s="1"/>
  <c r="Z1812"/>
  <c r="G1813"/>
  <c r="M1813"/>
  <c r="U1813"/>
  <c r="V1813" s="1"/>
  <c r="W1813" s="1"/>
  <c r="Z1813"/>
  <c r="G1814"/>
  <c r="M1814"/>
  <c r="U1814"/>
  <c r="V1814" s="1"/>
  <c r="W1814" s="1"/>
  <c r="Z1814"/>
  <c r="G1815"/>
  <c r="M1815"/>
  <c r="U1815"/>
  <c r="V1815" s="1"/>
  <c r="W1815" s="1"/>
  <c r="Z1815"/>
  <c r="G1816"/>
  <c r="M1816"/>
  <c r="U1816"/>
  <c r="V1816" s="1"/>
  <c r="W1816" s="1"/>
  <c r="Z1816"/>
  <c r="G1817"/>
  <c r="M1817"/>
  <c r="U1817"/>
  <c r="V1817" s="1"/>
  <c r="W1817" s="1"/>
  <c r="Z1817"/>
  <c r="G1818"/>
  <c r="M1818"/>
  <c r="U1818"/>
  <c r="V1818" s="1"/>
  <c r="W1818" s="1"/>
  <c r="Z1818"/>
  <c r="G1819"/>
  <c r="M1819"/>
  <c r="U1819"/>
  <c r="V1819" s="1"/>
  <c r="W1819" s="1"/>
  <c r="Z1819"/>
  <c r="G1820"/>
  <c r="M1820"/>
  <c r="U1820"/>
  <c r="V1820" s="1"/>
  <c r="W1820" s="1"/>
  <c r="Z1820"/>
  <c r="G1821"/>
  <c r="M1821"/>
  <c r="U1821"/>
  <c r="V1821" s="1"/>
  <c r="W1821" s="1"/>
  <c r="Z1821"/>
  <c r="G1822"/>
  <c r="M1822"/>
  <c r="U1822"/>
  <c r="V1822" s="1"/>
  <c r="W1822" s="1"/>
  <c r="Z1822"/>
  <c r="G1823"/>
  <c r="M1823"/>
  <c r="U1823"/>
  <c r="V1823" s="1"/>
  <c r="W1823" s="1"/>
  <c r="Z1823"/>
  <c r="G1824"/>
  <c r="M1824"/>
  <c r="U1824"/>
  <c r="V1824" s="1"/>
  <c r="W1824" s="1"/>
  <c r="Z1824"/>
  <c r="G1825"/>
  <c r="M1825"/>
  <c r="U1825"/>
  <c r="V1825" s="1"/>
  <c r="W1825" s="1"/>
  <c r="Z1825"/>
  <c r="G1826"/>
  <c r="M1826"/>
  <c r="U1826"/>
  <c r="V1826" s="1"/>
  <c r="W1826" s="1"/>
  <c r="Z1826"/>
  <c r="G1827"/>
  <c r="M1827"/>
  <c r="U1827"/>
  <c r="V1827" s="1"/>
  <c r="W1827" s="1"/>
  <c r="Z1827"/>
  <c r="G1828"/>
  <c r="M1828"/>
  <c r="U1828"/>
  <c r="V1828" s="1"/>
  <c r="W1828" s="1"/>
  <c r="Z1828"/>
  <c r="G1829"/>
  <c r="M1829"/>
  <c r="U1829"/>
  <c r="V1829" s="1"/>
  <c r="W1829" s="1"/>
  <c r="Z1829"/>
  <c r="G1830"/>
  <c r="M1830"/>
  <c r="U1830"/>
  <c r="V1830" s="1"/>
  <c r="W1830" s="1"/>
  <c r="Z1830"/>
  <c r="G1831"/>
  <c r="M1831"/>
  <c r="U1831"/>
  <c r="V1831" s="1"/>
  <c r="W1831" s="1"/>
  <c r="Z1831"/>
  <c r="G1832"/>
  <c r="M1832"/>
  <c r="U1832"/>
  <c r="V1832" s="1"/>
  <c r="W1832" s="1"/>
  <c r="Z1832"/>
  <c r="G1833"/>
  <c r="M1833"/>
  <c r="U1833"/>
  <c r="V1833" s="1"/>
  <c r="W1833" s="1"/>
  <c r="Z1833"/>
  <c r="G1834"/>
  <c r="M1834"/>
  <c r="U1834"/>
  <c r="V1834" s="1"/>
  <c r="W1834" s="1"/>
  <c r="Z1834"/>
  <c r="G1835"/>
  <c r="M1835"/>
  <c r="U1835"/>
  <c r="V1835" s="1"/>
  <c r="W1835" s="1"/>
  <c r="Z1835"/>
  <c r="G1836"/>
  <c r="M1836"/>
  <c r="U1836"/>
  <c r="V1836" s="1"/>
  <c r="W1836" s="1"/>
  <c r="Z1836"/>
  <c r="G1837"/>
  <c r="M1837"/>
  <c r="U1837"/>
  <c r="V1837" s="1"/>
  <c r="W1837" s="1"/>
  <c r="Z1837"/>
  <c r="G1838"/>
  <c r="M1838"/>
  <c r="U1838"/>
  <c r="V1838" s="1"/>
  <c r="W1838" s="1"/>
  <c r="Z1838"/>
  <c r="G1839"/>
  <c r="M1839"/>
  <c r="U1839"/>
  <c r="V1839" s="1"/>
  <c r="W1839" s="1"/>
  <c r="Z1839"/>
  <c r="G1840"/>
  <c r="M1840"/>
  <c r="U1840"/>
  <c r="V1840" s="1"/>
  <c r="W1840" s="1"/>
  <c r="Z1840"/>
  <c r="G1841"/>
  <c r="M1841"/>
  <c r="U1841"/>
  <c r="V1841" s="1"/>
  <c r="W1841" s="1"/>
  <c r="Z1841"/>
  <c r="G1842"/>
  <c r="M1842"/>
  <c r="U1842"/>
  <c r="V1842" s="1"/>
  <c r="W1842" s="1"/>
  <c r="Z1842"/>
  <c r="G1843"/>
  <c r="M1843"/>
  <c r="U1843"/>
  <c r="V1843" s="1"/>
  <c r="W1843" s="1"/>
  <c r="Z1843"/>
  <c r="G1844"/>
  <c r="M1844"/>
  <c r="U1844"/>
  <c r="V1844" s="1"/>
  <c r="W1844" s="1"/>
  <c r="Z1844"/>
  <c r="G1845"/>
  <c r="M1845"/>
  <c r="U1845"/>
  <c r="V1845" s="1"/>
  <c r="W1845" s="1"/>
  <c r="Z1845"/>
  <c r="G1846"/>
  <c r="M1846"/>
  <c r="U1846"/>
  <c r="V1846" s="1"/>
  <c r="W1846" s="1"/>
  <c r="Z1846"/>
  <c r="G1847"/>
  <c r="M1847"/>
  <c r="U1847"/>
  <c r="V1847" s="1"/>
  <c r="W1847" s="1"/>
  <c r="Z1847"/>
  <c r="G1848"/>
  <c r="M1848"/>
  <c r="U1848"/>
  <c r="V1848" s="1"/>
  <c r="W1848" s="1"/>
  <c r="Z1848"/>
  <c r="G1849"/>
  <c r="M1849"/>
  <c r="U1849"/>
  <c r="V1849" s="1"/>
  <c r="W1849" s="1"/>
  <c r="Z1849"/>
  <c r="G1850"/>
  <c r="M1850"/>
  <c r="U1850"/>
  <c r="V1850" s="1"/>
  <c r="W1850" s="1"/>
  <c r="Z1850"/>
  <c r="G1851"/>
  <c r="M1851"/>
  <c r="U1851"/>
  <c r="V1851" s="1"/>
  <c r="W1851" s="1"/>
  <c r="Z1851"/>
  <c r="G1852"/>
  <c r="M1852"/>
  <c r="U1852"/>
  <c r="V1852" s="1"/>
  <c r="W1852" s="1"/>
  <c r="Z1852"/>
  <c r="G1853"/>
  <c r="M1853"/>
  <c r="U1853"/>
  <c r="V1853" s="1"/>
  <c r="W1853" s="1"/>
  <c r="Z1853"/>
  <c r="G1854"/>
  <c r="M1854"/>
  <c r="U1854"/>
  <c r="V1854" s="1"/>
  <c r="W1854" s="1"/>
  <c r="Z1854"/>
  <c r="G1855"/>
  <c r="M1855"/>
  <c r="U1855"/>
  <c r="V1855" s="1"/>
  <c r="W1855" s="1"/>
  <c r="Z1855"/>
  <c r="G1856"/>
  <c r="M1856"/>
  <c r="U1856"/>
  <c r="V1856" s="1"/>
  <c r="W1856" s="1"/>
  <c r="Z1856"/>
  <c r="G1857"/>
  <c r="M1857"/>
  <c r="U1857"/>
  <c r="V1857" s="1"/>
  <c r="W1857" s="1"/>
  <c r="Z1857"/>
  <c r="G1858"/>
  <c r="M1858"/>
  <c r="U1858"/>
  <c r="V1858" s="1"/>
  <c r="W1858" s="1"/>
  <c r="Z1858"/>
  <c r="G1859"/>
  <c r="M1859"/>
  <c r="U1859"/>
  <c r="V1859" s="1"/>
  <c r="W1859" s="1"/>
  <c r="Z1859"/>
  <c r="G1860"/>
  <c r="M1860"/>
  <c r="U1860"/>
  <c r="V1860" s="1"/>
  <c r="W1860" s="1"/>
  <c r="Z1860"/>
  <c r="G1861"/>
  <c r="M1861"/>
  <c r="U1861"/>
  <c r="V1861" s="1"/>
  <c r="W1861" s="1"/>
  <c r="Z1861"/>
  <c r="G1862"/>
  <c r="M1862"/>
  <c r="U1862"/>
  <c r="V1862" s="1"/>
  <c r="W1862" s="1"/>
  <c r="Z1862"/>
  <c r="G1863"/>
  <c r="M1863"/>
  <c r="U1863"/>
  <c r="V1863" s="1"/>
  <c r="W1863" s="1"/>
  <c r="Z1863"/>
  <c r="G1864"/>
  <c r="M1864"/>
  <c r="U1864"/>
  <c r="V1864" s="1"/>
  <c r="W1864" s="1"/>
  <c r="Z1864"/>
  <c r="G1865"/>
  <c r="M1865"/>
  <c r="U1865"/>
  <c r="V1865" s="1"/>
  <c r="W1865" s="1"/>
  <c r="Z1865"/>
  <c r="G1866"/>
  <c r="M1866"/>
  <c r="U1866"/>
  <c r="V1866" s="1"/>
  <c r="W1866" s="1"/>
  <c r="Z1866"/>
  <c r="G1867"/>
  <c r="M1867"/>
  <c r="U1867"/>
  <c r="V1867" s="1"/>
  <c r="W1867" s="1"/>
  <c r="Z1867"/>
  <c r="G1868"/>
  <c r="M1868"/>
  <c r="U1868"/>
  <c r="V1868" s="1"/>
  <c r="W1868" s="1"/>
  <c r="Z1868"/>
  <c r="G1869"/>
  <c r="M1869"/>
  <c r="U1869"/>
  <c r="V1869" s="1"/>
  <c r="W1869" s="1"/>
  <c r="Z1869"/>
  <c r="G1870"/>
  <c r="M1870"/>
  <c r="U1870"/>
  <c r="V1870" s="1"/>
  <c r="W1870" s="1"/>
  <c r="Z1870"/>
  <c r="G1871"/>
  <c r="M1871"/>
  <c r="U1871"/>
  <c r="V1871" s="1"/>
  <c r="W1871" s="1"/>
  <c r="Z1871"/>
  <c r="G1872"/>
  <c r="M1872"/>
  <c r="U1872"/>
  <c r="V1872" s="1"/>
  <c r="W1872" s="1"/>
  <c r="Z1872"/>
  <c r="G1873"/>
  <c r="M1873"/>
  <c r="U1873"/>
  <c r="V1873" s="1"/>
  <c r="W1873" s="1"/>
  <c r="Z1873"/>
  <c r="G1874"/>
  <c r="M1874"/>
  <c r="U1874"/>
  <c r="V1874" s="1"/>
  <c r="W1874" s="1"/>
  <c r="Z1874"/>
  <c r="G1875"/>
  <c r="M1875"/>
  <c r="U1875"/>
  <c r="V1875" s="1"/>
  <c r="W1875" s="1"/>
  <c r="Z1875"/>
  <c r="G1876"/>
  <c r="M1876"/>
  <c r="U1876"/>
  <c r="V1876" s="1"/>
  <c r="W1876" s="1"/>
  <c r="Z1876"/>
  <c r="G1877"/>
  <c r="M1877"/>
  <c r="U1877"/>
  <c r="V1877" s="1"/>
  <c r="W1877" s="1"/>
  <c r="Z1877"/>
  <c r="G1878"/>
  <c r="M1878"/>
  <c r="U1878"/>
  <c r="V1878" s="1"/>
  <c r="W1878" s="1"/>
  <c r="Z1878"/>
  <c r="G1879"/>
  <c r="M1879"/>
  <c r="U1879"/>
  <c r="V1879" s="1"/>
  <c r="W1879" s="1"/>
  <c r="Z1879"/>
  <c r="G1880"/>
  <c r="M1880"/>
  <c r="U1880"/>
  <c r="V1880" s="1"/>
  <c r="W1880" s="1"/>
  <c r="Z1880"/>
  <c r="G1881"/>
  <c r="M1881"/>
  <c r="U1881"/>
  <c r="V1881" s="1"/>
  <c r="W1881" s="1"/>
  <c r="Z1881"/>
  <c r="G1882"/>
  <c r="M1882"/>
  <c r="U1882"/>
  <c r="V1882" s="1"/>
  <c r="W1882" s="1"/>
  <c r="Z1882"/>
  <c r="G1883"/>
  <c r="M1883"/>
  <c r="U1883"/>
  <c r="V1883" s="1"/>
  <c r="W1883" s="1"/>
  <c r="Z1883"/>
  <c r="G1884"/>
  <c r="M1884"/>
  <c r="U1884"/>
  <c r="V1884" s="1"/>
  <c r="W1884" s="1"/>
  <c r="Z1884"/>
  <c r="G1885"/>
  <c r="M1885"/>
  <c r="U1885"/>
  <c r="V1885" s="1"/>
  <c r="W1885" s="1"/>
  <c r="Z1885"/>
  <c r="G1886"/>
  <c r="M1886"/>
  <c r="U1886"/>
  <c r="V1886" s="1"/>
  <c r="W1886" s="1"/>
  <c r="Z1886"/>
  <c r="G1887"/>
  <c r="M1887"/>
  <c r="U1887"/>
  <c r="V1887" s="1"/>
  <c r="W1887" s="1"/>
  <c r="Z1887"/>
  <c r="G1888"/>
  <c r="M1888"/>
  <c r="U1888"/>
  <c r="V1888" s="1"/>
  <c r="W1888" s="1"/>
  <c r="Z1888"/>
  <c r="G1889"/>
  <c r="M1889"/>
  <c r="U1889"/>
  <c r="V1889" s="1"/>
  <c r="W1889" s="1"/>
  <c r="Z1889"/>
  <c r="G1890"/>
  <c r="M1890"/>
  <c r="U1890"/>
  <c r="V1890" s="1"/>
  <c r="W1890" s="1"/>
  <c r="Z1890"/>
  <c r="G1891"/>
  <c r="M1891"/>
  <c r="U1891"/>
  <c r="V1891" s="1"/>
  <c r="W1891" s="1"/>
  <c r="Z1891"/>
  <c r="G1892"/>
  <c r="M1892"/>
  <c r="U1892"/>
  <c r="V1892" s="1"/>
  <c r="W1892" s="1"/>
  <c r="Z1892"/>
  <c r="G1893"/>
  <c r="M1893"/>
  <c r="U1893"/>
  <c r="V1893" s="1"/>
  <c r="W1893" s="1"/>
  <c r="Z1893"/>
  <c r="G1894"/>
  <c r="M1894"/>
  <c r="U1894"/>
  <c r="V1894" s="1"/>
  <c r="W1894" s="1"/>
  <c r="Z1894"/>
  <c r="G1895"/>
  <c r="M1895"/>
  <c r="U1895"/>
  <c r="V1895" s="1"/>
  <c r="W1895" s="1"/>
  <c r="Z1895"/>
  <c r="G1896"/>
  <c r="M1896"/>
  <c r="U1896"/>
  <c r="V1896" s="1"/>
  <c r="W1896" s="1"/>
  <c r="Z1896"/>
  <c r="G1897"/>
  <c r="M1897"/>
  <c r="U1897"/>
  <c r="V1897" s="1"/>
  <c r="W1897" s="1"/>
  <c r="Z1897"/>
  <c r="G1898"/>
  <c r="M1898"/>
  <c r="U1898"/>
  <c r="V1898" s="1"/>
  <c r="W1898" s="1"/>
  <c r="Z1898"/>
  <c r="G1899"/>
  <c r="M1899"/>
  <c r="U1899"/>
  <c r="V1899" s="1"/>
  <c r="W1899" s="1"/>
  <c r="Z1899"/>
  <c r="G1900"/>
  <c r="M1900"/>
  <c r="U1900"/>
  <c r="V1900" s="1"/>
  <c r="W1900" s="1"/>
  <c r="Z1900"/>
  <c r="G1901"/>
  <c r="M1901"/>
  <c r="U1901"/>
  <c r="V1901" s="1"/>
  <c r="W1901" s="1"/>
  <c r="Z1901"/>
  <c r="G1902"/>
  <c r="M1902"/>
  <c r="U1902"/>
  <c r="V1902" s="1"/>
  <c r="W1902" s="1"/>
  <c r="Z1902"/>
  <c r="G1903"/>
  <c r="M1903"/>
  <c r="U1903"/>
  <c r="V1903" s="1"/>
  <c r="W1903" s="1"/>
  <c r="Z1903"/>
  <c r="G1904"/>
  <c r="M1904"/>
  <c r="U1904"/>
  <c r="V1904" s="1"/>
  <c r="W1904" s="1"/>
  <c r="Z1904"/>
  <c r="G1905"/>
  <c r="M1905"/>
  <c r="U1905"/>
  <c r="V1905" s="1"/>
  <c r="W1905" s="1"/>
  <c r="Z1905"/>
  <c r="G1906"/>
  <c r="M1906"/>
  <c r="U1906"/>
  <c r="V1906" s="1"/>
  <c r="W1906" s="1"/>
  <c r="Z1906"/>
  <c r="G1907"/>
  <c r="M1907"/>
  <c r="U1907"/>
  <c r="V1907" s="1"/>
  <c r="W1907" s="1"/>
  <c r="Z1907"/>
  <c r="G1908"/>
  <c r="M1908"/>
  <c r="U1908"/>
  <c r="V1908" s="1"/>
  <c r="W1908" s="1"/>
  <c r="Z1908"/>
  <c r="G1909"/>
  <c r="M1909"/>
  <c r="U1909"/>
  <c r="V1909" s="1"/>
  <c r="W1909" s="1"/>
  <c r="Z1909"/>
  <c r="G1910"/>
  <c r="M1910"/>
  <c r="U1910"/>
  <c r="V1910" s="1"/>
  <c r="W1910" s="1"/>
  <c r="Z1910"/>
  <c r="G1911"/>
  <c r="M1911"/>
  <c r="U1911"/>
  <c r="V1911" s="1"/>
  <c r="W1911" s="1"/>
  <c r="Z1911"/>
  <c r="G1912"/>
  <c r="M1912"/>
  <c r="U1912"/>
  <c r="V1912" s="1"/>
  <c r="W1912" s="1"/>
  <c r="Z1912"/>
  <c r="G1913"/>
  <c r="M1913"/>
  <c r="U1913"/>
  <c r="V1913" s="1"/>
  <c r="W1913" s="1"/>
  <c r="Z1913"/>
  <c r="G1914"/>
  <c r="M1914"/>
  <c r="U1914"/>
  <c r="V1914" s="1"/>
  <c r="W1914" s="1"/>
  <c r="Z1914"/>
  <c r="G1915"/>
  <c r="M1915"/>
  <c r="U1915"/>
  <c r="V1915" s="1"/>
  <c r="W1915" s="1"/>
  <c r="Z1915"/>
  <c r="G1916"/>
  <c r="M1916"/>
  <c r="U1916"/>
  <c r="V1916" s="1"/>
  <c r="W1916" s="1"/>
  <c r="Z1916"/>
  <c r="G1917"/>
  <c r="M1917"/>
  <c r="U1917"/>
  <c r="V1917" s="1"/>
  <c r="W1917" s="1"/>
  <c r="Z1917"/>
  <c r="G1918"/>
  <c r="M1918"/>
  <c r="U1918"/>
  <c r="V1918" s="1"/>
  <c r="W1918" s="1"/>
  <c r="Z1918"/>
  <c r="G1919"/>
  <c r="M1919"/>
  <c r="U1919"/>
  <c r="V1919" s="1"/>
  <c r="W1919" s="1"/>
  <c r="Z1919"/>
  <c r="G1920"/>
  <c r="M1920"/>
  <c r="U1920"/>
  <c r="V1920" s="1"/>
  <c r="W1920" s="1"/>
  <c r="Z1920"/>
  <c r="G1921"/>
  <c r="M1921"/>
  <c r="U1921"/>
  <c r="V1921" s="1"/>
  <c r="W1921" s="1"/>
  <c r="Z1921"/>
  <c r="G1922"/>
  <c r="M1922"/>
  <c r="U1922"/>
  <c r="V1922" s="1"/>
  <c r="W1922" s="1"/>
  <c r="Z1922"/>
  <c r="G1923"/>
  <c r="M1923"/>
  <c r="U1923"/>
  <c r="V1923" s="1"/>
  <c r="W1923" s="1"/>
  <c r="Z1923"/>
  <c r="G1924"/>
  <c r="M1924"/>
  <c r="U1924"/>
  <c r="V1924" s="1"/>
  <c r="W1924" s="1"/>
  <c r="Z1924"/>
  <c r="G1925"/>
  <c r="M1925"/>
  <c r="U1925"/>
  <c r="V1925" s="1"/>
  <c r="W1925" s="1"/>
  <c r="Z1925"/>
  <c r="G1926"/>
  <c r="M1926"/>
  <c r="U1926"/>
  <c r="V1926" s="1"/>
  <c r="W1926" s="1"/>
  <c r="Z1926"/>
  <c r="G1927"/>
  <c r="M1927"/>
  <c r="U1927"/>
  <c r="V1927" s="1"/>
  <c r="W1927" s="1"/>
  <c r="Z1927"/>
  <c r="G1928"/>
  <c r="M1928"/>
  <c r="U1928"/>
  <c r="V1928" s="1"/>
  <c r="W1928" s="1"/>
  <c r="Z1928"/>
  <c r="G1929"/>
  <c r="M1929"/>
  <c r="U1929"/>
  <c r="V1929" s="1"/>
  <c r="W1929" s="1"/>
  <c r="Z1929"/>
  <c r="G1930"/>
  <c r="M1930"/>
  <c r="U1930"/>
  <c r="V1930" s="1"/>
  <c r="W1930" s="1"/>
  <c r="Z1930"/>
  <c r="G1931"/>
  <c r="M1931"/>
  <c r="U1931"/>
  <c r="V1931" s="1"/>
  <c r="W1931" s="1"/>
  <c r="Z1931"/>
  <c r="G1932"/>
  <c r="M1932"/>
  <c r="U1932"/>
  <c r="V1932" s="1"/>
  <c r="W1932" s="1"/>
  <c r="Z1932"/>
  <c r="G1933"/>
  <c r="M1933"/>
  <c r="U1933"/>
  <c r="V1933" s="1"/>
  <c r="W1933" s="1"/>
  <c r="Z1933"/>
  <c r="G1934"/>
  <c r="M1934"/>
  <c r="U1934"/>
  <c r="V1934" s="1"/>
  <c r="W1934" s="1"/>
  <c r="Z1934"/>
  <c r="G1935"/>
  <c r="M1935"/>
  <c r="U1935"/>
  <c r="V1935" s="1"/>
  <c r="W1935" s="1"/>
  <c r="Z1935"/>
  <c r="G1936"/>
  <c r="M1936"/>
  <c r="U1936"/>
  <c r="V1936" s="1"/>
  <c r="W1936" s="1"/>
  <c r="Z1936"/>
  <c r="G1937"/>
  <c r="M1937"/>
  <c r="U1937"/>
  <c r="V1937" s="1"/>
  <c r="W1937" s="1"/>
  <c r="Z1937"/>
  <c r="G1938"/>
  <c r="M1938"/>
  <c r="U1938"/>
  <c r="V1938" s="1"/>
  <c r="W1938" s="1"/>
  <c r="Z1938"/>
  <c r="G1939"/>
  <c r="M1939"/>
  <c r="U1939"/>
  <c r="V1939" s="1"/>
  <c r="W1939" s="1"/>
  <c r="Z1939"/>
  <c r="G1940"/>
  <c r="M1940"/>
  <c r="U1940"/>
  <c r="V1940" s="1"/>
  <c r="W1940" s="1"/>
  <c r="Z1940"/>
  <c r="G1941"/>
  <c r="M1941"/>
  <c r="U1941"/>
  <c r="V1941" s="1"/>
  <c r="W1941" s="1"/>
  <c r="Z1941"/>
  <c r="G1942"/>
  <c r="M1942"/>
  <c r="U1942"/>
  <c r="V1942" s="1"/>
  <c r="W1942" s="1"/>
  <c r="Z1942"/>
  <c r="G1943"/>
  <c r="M1943"/>
  <c r="U1943"/>
  <c r="V1943" s="1"/>
  <c r="W1943" s="1"/>
  <c r="Z1943"/>
  <c r="G1944"/>
  <c r="M1944"/>
  <c r="U1944"/>
  <c r="V1944" s="1"/>
  <c r="W1944" s="1"/>
  <c r="Z1944"/>
  <c r="G1945"/>
  <c r="M1945"/>
  <c r="U1945"/>
  <c r="V1945" s="1"/>
  <c r="W1945" s="1"/>
  <c r="Z1945"/>
  <c r="G1946"/>
  <c r="M1946"/>
  <c r="U1946"/>
  <c r="V1946" s="1"/>
  <c r="W1946" s="1"/>
  <c r="Z1946"/>
  <c r="G1947"/>
  <c r="M1947"/>
  <c r="U1947"/>
  <c r="V1947" s="1"/>
  <c r="W1947" s="1"/>
  <c r="Z1947"/>
  <c r="G1948"/>
  <c r="M1948"/>
  <c r="U1948"/>
  <c r="V1948" s="1"/>
  <c r="W1948" s="1"/>
  <c r="Z1948"/>
  <c r="G1949"/>
  <c r="M1949"/>
  <c r="U1949"/>
  <c r="V1949" s="1"/>
  <c r="W1949" s="1"/>
  <c r="Z1949"/>
  <c r="G1950"/>
  <c r="M1950"/>
  <c r="U1950"/>
  <c r="V1950" s="1"/>
  <c r="W1950" s="1"/>
  <c r="Z1950"/>
  <c r="G1951"/>
  <c r="M1951"/>
  <c r="U1951"/>
  <c r="V1951" s="1"/>
  <c r="W1951" s="1"/>
  <c r="Z1951"/>
  <c r="G1952"/>
  <c r="M1952"/>
  <c r="U1952"/>
  <c r="V1952" s="1"/>
  <c r="W1952" s="1"/>
  <c r="Z1952"/>
  <c r="G1953"/>
  <c r="M1953"/>
  <c r="U1953"/>
  <c r="V1953" s="1"/>
  <c r="W1953" s="1"/>
  <c r="Z1953"/>
  <c r="G1954"/>
  <c r="M1954"/>
  <c r="U1954"/>
  <c r="V1954" s="1"/>
  <c r="W1954" s="1"/>
  <c r="Z1954"/>
  <c r="G1955"/>
  <c r="M1955"/>
  <c r="U1955"/>
  <c r="V1955" s="1"/>
  <c r="W1955" s="1"/>
  <c r="Z1955"/>
  <c r="G1956"/>
  <c r="M1956"/>
  <c r="U1956"/>
  <c r="V1956" s="1"/>
  <c r="W1956" s="1"/>
  <c r="Z1956"/>
  <c r="G1957"/>
  <c r="M1957"/>
  <c r="U1957"/>
  <c r="V1957" s="1"/>
  <c r="W1957" s="1"/>
  <c r="Z1957"/>
  <c r="G1958"/>
  <c r="M1958"/>
  <c r="U1958"/>
  <c r="V1958" s="1"/>
  <c r="W1958" s="1"/>
  <c r="Z1958"/>
  <c r="G1959"/>
  <c r="M1959"/>
  <c r="U1959"/>
  <c r="V1959" s="1"/>
  <c r="W1959" s="1"/>
  <c r="Z1959"/>
  <c r="G1960"/>
  <c r="M1960"/>
  <c r="U1960"/>
  <c r="V1960" s="1"/>
  <c r="W1960" s="1"/>
  <c r="Z1960"/>
  <c r="G1961"/>
  <c r="M1961"/>
  <c r="U1961"/>
  <c r="V1961" s="1"/>
  <c r="W1961" s="1"/>
  <c r="Z1961"/>
  <c r="G1962"/>
  <c r="M1962"/>
  <c r="U1962"/>
  <c r="V1962" s="1"/>
  <c r="W1962" s="1"/>
  <c r="Z1962"/>
  <c r="G1963"/>
  <c r="M1963"/>
  <c r="U1963"/>
  <c r="V1963" s="1"/>
  <c r="W1963" s="1"/>
  <c r="Z1963"/>
  <c r="G1964"/>
  <c r="M1964"/>
  <c r="U1964"/>
  <c r="V1964" s="1"/>
  <c r="W1964" s="1"/>
  <c r="Z1964"/>
  <c r="G1965"/>
  <c r="M1965"/>
  <c r="U1965"/>
  <c r="V1965" s="1"/>
  <c r="W1965" s="1"/>
  <c r="Z1965"/>
  <c r="G1966"/>
  <c r="M1966"/>
  <c r="U1966"/>
  <c r="V1966" s="1"/>
  <c r="W1966" s="1"/>
  <c r="Z1966"/>
  <c r="G1967"/>
  <c r="M1967"/>
  <c r="U1967"/>
  <c r="V1967" s="1"/>
  <c r="W1967" s="1"/>
  <c r="Z1967"/>
  <c r="G1968"/>
  <c r="M1968"/>
  <c r="U1968"/>
  <c r="V1968" s="1"/>
  <c r="W1968" s="1"/>
  <c r="Z1968"/>
  <c r="G1969"/>
  <c r="M1969"/>
  <c r="U1969"/>
  <c r="V1969" s="1"/>
  <c r="W1969" s="1"/>
  <c r="Z1969"/>
  <c r="G1970"/>
  <c r="M1970"/>
  <c r="U1970"/>
  <c r="V1970" s="1"/>
  <c r="W1970" s="1"/>
  <c r="Z1970"/>
  <c r="G1971"/>
  <c r="M1971"/>
  <c r="U1971"/>
  <c r="V1971" s="1"/>
  <c r="W1971" s="1"/>
  <c r="Z1971"/>
  <c r="G1972"/>
  <c r="M1972"/>
  <c r="U1972"/>
  <c r="V1972" s="1"/>
  <c r="W1972" s="1"/>
  <c r="Z1972"/>
  <c r="G1973"/>
  <c r="M1973"/>
  <c r="U1973"/>
  <c r="V1973" s="1"/>
  <c r="W1973" s="1"/>
  <c r="Z1973"/>
  <c r="G1974"/>
  <c r="M1974"/>
  <c r="U1974"/>
  <c r="V1974" s="1"/>
  <c r="W1974" s="1"/>
  <c r="Z1974"/>
  <c r="G1975"/>
  <c r="M1975"/>
  <c r="U1975"/>
  <c r="V1975" s="1"/>
  <c r="W1975" s="1"/>
  <c r="Z1975"/>
  <c r="G1976"/>
  <c r="M1976"/>
  <c r="U1976"/>
  <c r="V1976" s="1"/>
  <c r="W1976" s="1"/>
  <c r="Z1976"/>
  <c r="G1977"/>
  <c r="M1977"/>
  <c r="U1977"/>
  <c r="V1977" s="1"/>
  <c r="W1977" s="1"/>
  <c r="Z1977"/>
  <c r="G1978"/>
  <c r="M1978"/>
  <c r="U1978"/>
  <c r="V1978" s="1"/>
  <c r="W1978" s="1"/>
  <c r="Z1978"/>
  <c r="G1979"/>
  <c r="M1979"/>
  <c r="U1979"/>
  <c r="V1979" s="1"/>
  <c r="W1979" s="1"/>
  <c r="Z1979"/>
  <c r="G1980"/>
  <c r="M1980"/>
  <c r="U1980"/>
  <c r="V1980" s="1"/>
  <c r="W1980" s="1"/>
  <c r="Z1980"/>
  <c r="G1981"/>
  <c r="M1981"/>
  <c r="U1981"/>
  <c r="V1981" s="1"/>
  <c r="W1981" s="1"/>
  <c r="Z1981"/>
  <c r="G1982"/>
  <c r="M1982"/>
  <c r="U1982"/>
  <c r="V1982" s="1"/>
  <c r="W1982" s="1"/>
  <c r="Z1982"/>
  <c r="G1983"/>
  <c r="M1983"/>
  <c r="U1983"/>
  <c r="V1983" s="1"/>
  <c r="W1983" s="1"/>
  <c r="Z1983"/>
  <c r="G1984"/>
  <c r="M1984"/>
  <c r="U1984"/>
  <c r="V1984" s="1"/>
  <c r="W1984" s="1"/>
  <c r="Z1984"/>
  <c r="G1985"/>
  <c r="M1985"/>
  <c r="U1985"/>
  <c r="V1985" s="1"/>
  <c r="W1985" s="1"/>
  <c r="Z1985"/>
  <c r="G1987"/>
  <c r="M1987"/>
  <c r="U1987"/>
  <c r="V1987" s="1"/>
  <c r="W1987" s="1"/>
  <c r="Z1987"/>
  <c r="G1988"/>
  <c r="M1988"/>
  <c r="U1988"/>
  <c r="V1988" s="1"/>
  <c r="W1988" s="1"/>
  <c r="Z1988"/>
  <c r="G1989"/>
  <c r="M1989"/>
  <c r="U1989"/>
  <c r="V1989" s="1"/>
  <c r="W1989" s="1"/>
  <c r="Z1989"/>
  <c r="G1990"/>
  <c r="M1990"/>
  <c r="U1990"/>
  <c r="V1990" s="1"/>
  <c r="W1990" s="1"/>
  <c r="Z1990"/>
  <c r="G1991"/>
  <c r="M1991"/>
  <c r="U1991"/>
  <c r="V1991" s="1"/>
  <c r="W1991" s="1"/>
  <c r="Z1991"/>
  <c r="G1992"/>
  <c r="M1992"/>
  <c r="U1992"/>
  <c r="V1992" s="1"/>
  <c r="W1992" s="1"/>
  <c r="Z1992"/>
  <c r="G1993"/>
  <c r="M1993"/>
  <c r="U1993"/>
  <c r="V1993" s="1"/>
  <c r="W1993" s="1"/>
  <c r="Z1993"/>
  <c r="G1994"/>
  <c r="M1994"/>
  <c r="U1994"/>
  <c r="V1994" s="1"/>
  <c r="W1994" s="1"/>
  <c r="Z1994"/>
  <c r="G1995"/>
  <c r="M1995"/>
  <c r="U1995"/>
  <c r="V1995" s="1"/>
  <c r="W1995" s="1"/>
  <c r="Z1995"/>
  <c r="G1996"/>
  <c r="M1996"/>
  <c r="U1996"/>
  <c r="V1996" s="1"/>
  <c r="W1996" s="1"/>
  <c r="Z1996"/>
  <c r="G1997"/>
  <c r="M1997"/>
  <c r="U1997"/>
  <c r="V1997" s="1"/>
  <c r="W1997" s="1"/>
  <c r="Z1997"/>
  <c r="G1998"/>
  <c r="M1998"/>
  <c r="U1998"/>
  <c r="V1998" s="1"/>
  <c r="W1998" s="1"/>
  <c r="Z1998"/>
  <c r="G1999"/>
  <c r="M1999"/>
  <c r="U1999"/>
  <c r="V1999" s="1"/>
  <c r="W1999" s="1"/>
  <c r="Z1999"/>
  <c r="G2000"/>
  <c r="M2000"/>
  <c r="U2000"/>
  <c r="V2000" s="1"/>
  <c r="W2000" s="1"/>
  <c r="Z2000"/>
  <c r="Z1049"/>
  <c r="U1049"/>
  <c r="V1049" s="1"/>
  <c r="W1049" s="1"/>
  <c r="M1049"/>
  <c r="G1049"/>
  <c r="Z1048"/>
  <c r="U1048"/>
  <c r="V1048" s="1"/>
  <c r="W1048" s="1"/>
  <c r="M1048"/>
  <c r="G1048"/>
  <c r="Z1047"/>
  <c r="U1047"/>
  <c r="V1047" s="1"/>
  <c r="W1047" s="1"/>
  <c r="M1047"/>
  <c r="G1047"/>
  <c r="Z1046"/>
  <c r="U1046"/>
  <c r="V1046" s="1"/>
  <c r="W1046" s="1"/>
  <c r="M1046"/>
  <c r="G1046"/>
  <c r="Z1045"/>
  <c r="U1045"/>
  <c r="V1045" s="1"/>
  <c r="W1045" s="1"/>
  <c r="M1045"/>
  <c r="G1045"/>
  <c r="Z1044"/>
  <c r="U1044"/>
  <c r="V1044" s="1"/>
  <c r="W1044" s="1"/>
  <c r="M1044"/>
  <c r="G1044"/>
  <c r="Z1043"/>
  <c r="U1043"/>
  <c r="V1043" s="1"/>
  <c r="W1043" s="1"/>
  <c r="M1043"/>
  <c r="G1043"/>
  <c r="Z1042"/>
  <c r="U1042"/>
  <c r="V1042" s="1"/>
  <c r="W1042" s="1"/>
  <c r="M1042"/>
  <c r="G1042"/>
  <c r="Z1041"/>
  <c r="U1041"/>
  <c r="V1041" s="1"/>
  <c r="W1041" s="1"/>
  <c r="M1041"/>
  <c r="G1041"/>
  <c r="Z1040"/>
  <c r="U1040"/>
  <c r="V1040" s="1"/>
  <c r="W1040" s="1"/>
  <c r="M1040"/>
  <c r="G1040"/>
  <c r="Z1039"/>
  <c r="U1039"/>
  <c r="V1039" s="1"/>
  <c r="W1039" s="1"/>
  <c r="M1039"/>
  <c r="G1039"/>
  <c r="Z1038"/>
  <c r="U1038"/>
  <c r="V1038" s="1"/>
  <c r="W1038" s="1"/>
  <c r="M1038"/>
  <c r="G1038"/>
  <c r="Z1037"/>
  <c r="U1037"/>
  <c r="V1037" s="1"/>
  <c r="W1037" s="1"/>
  <c r="M1037"/>
  <c r="G1037"/>
  <c r="Z1036"/>
  <c r="U1036"/>
  <c r="V1036" s="1"/>
  <c r="W1036" s="1"/>
  <c r="M1036"/>
  <c r="G1036"/>
  <c r="Z1035"/>
  <c r="U1035"/>
  <c r="V1035" s="1"/>
  <c r="W1035" s="1"/>
  <c r="M1035"/>
  <c r="G1035"/>
  <c r="Z1034"/>
  <c r="U1034"/>
  <c r="V1034" s="1"/>
  <c r="W1034" s="1"/>
  <c r="M1034"/>
  <c r="G1034"/>
  <c r="Z1033"/>
  <c r="U1033"/>
  <c r="V1033" s="1"/>
  <c r="W1033" s="1"/>
  <c r="M1033"/>
  <c r="G1033"/>
  <c r="Z1032"/>
  <c r="U1032"/>
  <c r="V1032" s="1"/>
  <c r="W1032" s="1"/>
  <c r="M1032"/>
  <c r="G1032"/>
  <c r="Z1031"/>
  <c r="U1031"/>
  <c r="V1031" s="1"/>
  <c r="W1031" s="1"/>
  <c r="M1031"/>
  <c r="G1031"/>
  <c r="Z1030"/>
  <c r="U1030"/>
  <c r="V1030" s="1"/>
  <c r="W1030" s="1"/>
  <c r="M1030"/>
  <c r="G1030"/>
  <c r="Z1029"/>
  <c r="U1029"/>
  <c r="V1029" s="1"/>
  <c r="W1029" s="1"/>
  <c r="M1029"/>
  <c r="G1029"/>
  <c r="Z1028"/>
  <c r="U1028"/>
  <c r="V1028" s="1"/>
  <c r="W1028" s="1"/>
  <c r="M1028"/>
  <c r="G1028"/>
  <c r="Z1027"/>
  <c r="U1027"/>
  <c r="V1027" s="1"/>
  <c r="W1027" s="1"/>
  <c r="M1027"/>
  <c r="G1027"/>
  <c r="Z1026"/>
  <c r="U1026"/>
  <c r="V1026" s="1"/>
  <c r="W1026" s="1"/>
  <c r="M1026"/>
  <c r="G1026"/>
  <c r="Z1025"/>
  <c r="U1025"/>
  <c r="V1025" s="1"/>
  <c r="W1025" s="1"/>
  <c r="M1025"/>
  <c r="G1025"/>
  <c r="Z1024"/>
  <c r="U1024"/>
  <c r="V1024" s="1"/>
  <c r="W1024" s="1"/>
  <c r="M1024"/>
  <c r="G1024"/>
  <c r="Z1023"/>
  <c r="U1023"/>
  <c r="V1023" s="1"/>
  <c r="W1023" s="1"/>
  <c r="M1023"/>
  <c r="G1023"/>
  <c r="Z1022"/>
  <c r="U1022"/>
  <c r="V1022" s="1"/>
  <c r="W1022" s="1"/>
  <c r="M1022"/>
  <c r="G1022"/>
  <c r="Z1021"/>
  <c r="U1021"/>
  <c r="V1021" s="1"/>
  <c r="W1021" s="1"/>
  <c r="M1021"/>
  <c r="G1021"/>
  <c r="Z1020"/>
  <c r="U1020"/>
  <c r="V1020" s="1"/>
  <c r="W1020" s="1"/>
  <c r="M1020"/>
  <c r="G1020"/>
  <c r="Z1019"/>
  <c r="U1019"/>
  <c r="V1019" s="1"/>
  <c r="W1019" s="1"/>
  <c r="M1019"/>
  <c r="G1019"/>
  <c r="Z1018"/>
  <c r="U1018"/>
  <c r="V1018" s="1"/>
  <c r="W1018" s="1"/>
  <c r="M1018"/>
  <c r="G1018"/>
  <c r="Z1017"/>
  <c r="U1017"/>
  <c r="V1017" s="1"/>
  <c r="W1017" s="1"/>
  <c r="M1017"/>
  <c r="G1017"/>
  <c r="Z1016"/>
  <c r="U1016"/>
  <c r="V1016" s="1"/>
  <c r="W1016" s="1"/>
  <c r="M1016"/>
  <c r="G1016"/>
  <c r="Z1015"/>
  <c r="U1015"/>
  <c r="V1015" s="1"/>
  <c r="W1015" s="1"/>
  <c r="M1015"/>
  <c r="G1015"/>
  <c r="Z1014"/>
  <c r="U1014"/>
  <c r="V1014" s="1"/>
  <c r="W1014" s="1"/>
  <c r="M1014"/>
  <c r="G1014"/>
  <c r="Z1013"/>
  <c r="U1013"/>
  <c r="V1013" s="1"/>
  <c r="W1013" s="1"/>
  <c r="M1013"/>
  <c r="G1013"/>
  <c r="Z1012"/>
  <c r="U1012"/>
  <c r="V1012" s="1"/>
  <c r="W1012" s="1"/>
  <c r="M1012"/>
  <c r="G1012"/>
  <c r="Z1011"/>
  <c r="U1011"/>
  <c r="V1011" s="1"/>
  <c r="W1011" s="1"/>
  <c r="M1011"/>
  <c r="G1011"/>
  <c r="Z1010"/>
  <c r="U1010"/>
  <c r="V1010" s="1"/>
  <c r="W1010" s="1"/>
  <c r="M1010"/>
  <c r="G1010"/>
  <c r="Z1009"/>
  <c r="U1009"/>
  <c r="V1009" s="1"/>
  <c r="W1009" s="1"/>
  <c r="M1009"/>
  <c r="G1009"/>
  <c r="Z1008"/>
  <c r="U1008"/>
  <c r="V1008" s="1"/>
  <c r="W1008" s="1"/>
  <c r="M1008"/>
  <c r="G1008"/>
  <c r="Z1007"/>
  <c r="U1007"/>
  <c r="V1007" s="1"/>
  <c r="W1007" s="1"/>
  <c r="M1007"/>
  <c r="G1007"/>
  <c r="Z1006"/>
  <c r="U1006"/>
  <c r="V1006" s="1"/>
  <c r="W1006" s="1"/>
  <c r="M1006"/>
  <c r="G1006"/>
  <c r="Z1005"/>
  <c r="U1005"/>
  <c r="V1005" s="1"/>
  <c r="W1005" s="1"/>
  <c r="M1005"/>
  <c r="G1005"/>
  <c r="Z1004"/>
  <c r="U1004"/>
  <c r="V1004" s="1"/>
  <c r="W1004" s="1"/>
  <c r="M1004"/>
  <c r="G1004"/>
  <c r="Z1003"/>
  <c r="U1003"/>
  <c r="V1003" s="1"/>
  <c r="W1003" s="1"/>
  <c r="M1003"/>
  <c r="G1003"/>
  <c r="Z1002"/>
  <c r="U1002"/>
  <c r="V1002" s="1"/>
  <c r="W1002" s="1"/>
  <c r="M1002"/>
  <c r="G1002"/>
  <c r="Z1001"/>
  <c r="U1001"/>
  <c r="V1001" s="1"/>
  <c r="W1001" s="1"/>
  <c r="M1001"/>
  <c r="G1001"/>
  <c r="Z1000"/>
  <c r="U1000"/>
  <c r="V1000" s="1"/>
  <c r="W1000" s="1"/>
  <c r="M1000"/>
  <c r="G1000"/>
  <c r="Z999"/>
  <c r="U999"/>
  <c r="V999" s="1"/>
  <c r="W999" s="1"/>
  <c r="M999"/>
  <c r="G999"/>
  <c r="Z998"/>
  <c r="U998"/>
  <c r="V998" s="1"/>
  <c r="W998" s="1"/>
  <c r="M998"/>
  <c r="G998"/>
  <c r="Z997"/>
  <c r="U997"/>
  <c r="V997" s="1"/>
  <c r="W997" s="1"/>
  <c r="M997"/>
  <c r="G997"/>
  <c r="Z996"/>
  <c r="U996"/>
  <c r="V996" s="1"/>
  <c r="W996" s="1"/>
  <c r="M996"/>
  <c r="G996"/>
  <c r="Z995"/>
  <c r="U995"/>
  <c r="V995" s="1"/>
  <c r="W995" s="1"/>
  <c r="M995"/>
  <c r="G995"/>
  <c r="Z994"/>
  <c r="U994"/>
  <c r="V994" s="1"/>
  <c r="W994" s="1"/>
  <c r="M994"/>
  <c r="G994"/>
  <c r="Z993"/>
  <c r="U993"/>
  <c r="V993" s="1"/>
  <c r="W993" s="1"/>
  <c r="M993"/>
  <c r="G993"/>
  <c r="Z992"/>
  <c r="U992"/>
  <c r="V992" s="1"/>
  <c r="W992" s="1"/>
  <c r="M992"/>
  <c r="G992"/>
  <c r="Z991"/>
  <c r="U991"/>
  <c r="V991" s="1"/>
  <c r="W991" s="1"/>
  <c r="M991"/>
  <c r="G991"/>
  <c r="Z990"/>
  <c r="U990"/>
  <c r="V990" s="1"/>
  <c r="W990" s="1"/>
  <c r="M990"/>
  <c r="G990"/>
  <c r="Z989"/>
  <c r="U989"/>
  <c r="V989" s="1"/>
  <c r="W989" s="1"/>
  <c r="M989"/>
  <c r="G989"/>
  <c r="Z988"/>
  <c r="U988"/>
  <c r="V988" s="1"/>
  <c r="W988" s="1"/>
  <c r="M988"/>
  <c r="G988"/>
  <c r="Z987"/>
  <c r="U987"/>
  <c r="V987" s="1"/>
  <c r="W987" s="1"/>
  <c r="M987"/>
  <c r="G987"/>
  <c r="Z986"/>
  <c r="U986"/>
  <c r="V986" s="1"/>
  <c r="W986" s="1"/>
  <c r="M986"/>
  <c r="G986"/>
  <c r="Z985"/>
  <c r="U985"/>
  <c r="V985" s="1"/>
  <c r="W985" s="1"/>
  <c r="M985"/>
  <c r="G985"/>
  <c r="Z984"/>
  <c r="U984"/>
  <c r="V984" s="1"/>
  <c r="W984" s="1"/>
  <c r="M984"/>
  <c r="G984"/>
  <c r="Z983"/>
  <c r="U983"/>
  <c r="V983" s="1"/>
  <c r="W983" s="1"/>
  <c r="M983"/>
  <c r="G983"/>
  <c r="Z982"/>
  <c r="U982"/>
  <c r="V982" s="1"/>
  <c r="W982" s="1"/>
  <c r="M982"/>
  <c r="G982"/>
  <c r="Z981"/>
  <c r="U981"/>
  <c r="V981" s="1"/>
  <c r="W981" s="1"/>
  <c r="M981"/>
  <c r="G981"/>
  <c r="Z980"/>
  <c r="U980"/>
  <c r="V980" s="1"/>
  <c r="W980" s="1"/>
  <c r="M980"/>
  <c r="G980"/>
  <c r="Z979"/>
  <c r="U979"/>
  <c r="V979" s="1"/>
  <c r="W979" s="1"/>
  <c r="M979"/>
  <c r="G979"/>
  <c r="Z978"/>
  <c r="U978"/>
  <c r="V978" s="1"/>
  <c r="W978" s="1"/>
  <c r="M978"/>
  <c r="G978"/>
  <c r="Z977"/>
  <c r="U977"/>
  <c r="V977" s="1"/>
  <c r="W977" s="1"/>
  <c r="M977"/>
  <c r="G977"/>
  <c r="Z976"/>
  <c r="U976"/>
  <c r="V976" s="1"/>
  <c r="W976" s="1"/>
  <c r="M976"/>
  <c r="G976"/>
  <c r="Z975"/>
  <c r="U975"/>
  <c r="V975" s="1"/>
  <c r="W975" s="1"/>
  <c r="M975"/>
  <c r="G975"/>
  <c r="Z974"/>
  <c r="U974"/>
  <c r="V974" s="1"/>
  <c r="W974" s="1"/>
  <c r="M974"/>
  <c r="G974"/>
  <c r="Z973"/>
  <c r="U973"/>
  <c r="V973" s="1"/>
  <c r="W973" s="1"/>
  <c r="M973"/>
  <c r="G973"/>
  <c r="Z972"/>
  <c r="U972"/>
  <c r="V972" s="1"/>
  <c r="W972" s="1"/>
  <c r="M972"/>
  <c r="G972"/>
  <c r="Z971"/>
  <c r="U971"/>
  <c r="V971" s="1"/>
  <c r="W971" s="1"/>
  <c r="M971"/>
  <c r="G971"/>
  <c r="Z970"/>
  <c r="U970"/>
  <c r="V970" s="1"/>
  <c r="W970" s="1"/>
  <c r="M970"/>
  <c r="G970"/>
  <c r="Z969"/>
  <c r="U969"/>
  <c r="V969" s="1"/>
  <c r="W969" s="1"/>
  <c r="M969"/>
  <c r="G969"/>
  <c r="Z968"/>
  <c r="U968"/>
  <c r="V968" s="1"/>
  <c r="W968" s="1"/>
  <c r="M968"/>
  <c r="G968"/>
  <c r="Z967"/>
  <c r="U967"/>
  <c r="V967" s="1"/>
  <c r="W967" s="1"/>
  <c r="M967"/>
  <c r="G967"/>
  <c r="Z966"/>
  <c r="U966"/>
  <c r="V966" s="1"/>
  <c r="W966" s="1"/>
  <c r="M966"/>
  <c r="G966"/>
  <c r="Z965"/>
  <c r="U965"/>
  <c r="V965" s="1"/>
  <c r="W965" s="1"/>
  <c r="M965"/>
  <c r="G965"/>
  <c r="Z964"/>
  <c r="U964"/>
  <c r="V964" s="1"/>
  <c r="W964" s="1"/>
  <c r="M964"/>
  <c r="G964"/>
  <c r="Z963"/>
  <c r="U963"/>
  <c r="V963" s="1"/>
  <c r="W963" s="1"/>
  <c r="M963"/>
  <c r="G963"/>
  <c r="Z962"/>
  <c r="U962"/>
  <c r="V962" s="1"/>
  <c r="W962" s="1"/>
  <c r="M962"/>
  <c r="G962"/>
  <c r="Z961"/>
  <c r="U961"/>
  <c r="V961" s="1"/>
  <c r="W961" s="1"/>
  <c r="M961"/>
  <c r="G961"/>
  <c r="Z960"/>
  <c r="U960"/>
  <c r="V960" s="1"/>
  <c r="W960" s="1"/>
  <c r="M960"/>
  <c r="G960"/>
  <c r="Z959"/>
  <c r="U959"/>
  <c r="V959" s="1"/>
  <c r="W959" s="1"/>
  <c r="M959"/>
  <c r="G959"/>
  <c r="Z958"/>
  <c r="U958"/>
  <c r="V958" s="1"/>
  <c r="W958" s="1"/>
  <c r="M958"/>
  <c r="G958"/>
  <c r="Z957"/>
  <c r="U957"/>
  <c r="V957" s="1"/>
  <c r="W957" s="1"/>
  <c r="M957"/>
  <c r="G957"/>
  <c r="Z956"/>
  <c r="U956"/>
  <c r="V956" s="1"/>
  <c r="W956" s="1"/>
  <c r="M956"/>
  <c r="G956"/>
  <c r="Z955"/>
  <c r="U955"/>
  <c r="V955" s="1"/>
  <c r="W955" s="1"/>
  <c r="M955"/>
  <c r="G955"/>
  <c r="Z954"/>
  <c r="U954"/>
  <c r="V954" s="1"/>
  <c r="W954" s="1"/>
  <c r="M954"/>
  <c r="G954"/>
  <c r="Z953"/>
  <c r="U953"/>
  <c r="V953" s="1"/>
  <c r="W953" s="1"/>
  <c r="M953"/>
  <c r="G953"/>
  <c r="Z952"/>
  <c r="U952"/>
  <c r="V952" s="1"/>
  <c r="W952" s="1"/>
  <c r="M952"/>
  <c r="G952"/>
  <c r="Z951"/>
  <c r="U951"/>
  <c r="V951" s="1"/>
  <c r="W951" s="1"/>
  <c r="M951"/>
  <c r="G951"/>
  <c r="Z950"/>
  <c r="U950"/>
  <c r="V950" s="1"/>
  <c r="W950" s="1"/>
  <c r="M950"/>
  <c r="G950"/>
  <c r="Z949"/>
  <c r="U949"/>
  <c r="V949" s="1"/>
  <c r="W949" s="1"/>
  <c r="M949"/>
  <c r="G949"/>
  <c r="Z948"/>
  <c r="U948"/>
  <c r="V948" s="1"/>
  <c r="W948" s="1"/>
  <c r="M948"/>
  <c r="G948"/>
  <c r="Z947"/>
  <c r="U947"/>
  <c r="V947" s="1"/>
  <c r="W947" s="1"/>
  <c r="M947"/>
  <c r="G947"/>
  <c r="Z946"/>
  <c r="U946"/>
  <c r="V946" s="1"/>
  <c r="W946" s="1"/>
  <c r="M946"/>
  <c r="G946"/>
  <c r="Z945"/>
  <c r="U945"/>
  <c r="V945" s="1"/>
  <c r="W945" s="1"/>
  <c r="M945"/>
  <c r="G945"/>
  <c r="Z944"/>
  <c r="U944"/>
  <c r="V944" s="1"/>
  <c r="W944" s="1"/>
  <c r="M944"/>
  <c r="G944"/>
  <c r="Z943"/>
  <c r="U943"/>
  <c r="V943" s="1"/>
  <c r="W943" s="1"/>
  <c r="M943"/>
  <c r="G943"/>
  <c r="Z942"/>
  <c r="U942"/>
  <c r="V942" s="1"/>
  <c r="W942" s="1"/>
  <c r="M942"/>
  <c r="G942"/>
  <c r="Z941"/>
  <c r="U941"/>
  <c r="V941" s="1"/>
  <c r="W941" s="1"/>
  <c r="M941"/>
  <c r="G941"/>
  <c r="Z940"/>
  <c r="U940"/>
  <c r="V940" s="1"/>
  <c r="W940" s="1"/>
  <c r="M940"/>
  <c r="G940"/>
  <c r="Z939"/>
  <c r="U939"/>
  <c r="V939" s="1"/>
  <c r="W939" s="1"/>
  <c r="M939"/>
  <c r="G939"/>
  <c r="Z938"/>
  <c r="U938"/>
  <c r="V938" s="1"/>
  <c r="W938" s="1"/>
  <c r="M938"/>
  <c r="G938"/>
  <c r="Z937"/>
  <c r="U937"/>
  <c r="V937" s="1"/>
  <c r="W937" s="1"/>
  <c r="M937"/>
  <c r="G937"/>
  <c r="Z936"/>
  <c r="U936"/>
  <c r="V936" s="1"/>
  <c r="W936" s="1"/>
  <c r="M936"/>
  <c r="G936"/>
  <c r="Z935"/>
  <c r="U935"/>
  <c r="V935" s="1"/>
  <c r="W935" s="1"/>
  <c r="M935"/>
  <c r="G935"/>
  <c r="Z934"/>
  <c r="U934"/>
  <c r="V934" s="1"/>
  <c r="W934" s="1"/>
  <c r="M934"/>
  <c r="G934"/>
  <c r="Z933"/>
  <c r="U933"/>
  <c r="V933" s="1"/>
  <c r="W933" s="1"/>
  <c r="M933"/>
  <c r="G933"/>
  <c r="Z932"/>
  <c r="U932"/>
  <c r="V932" s="1"/>
  <c r="W932" s="1"/>
  <c r="M932"/>
  <c r="G932"/>
  <c r="Z931"/>
  <c r="U931"/>
  <c r="V931" s="1"/>
  <c r="W931" s="1"/>
  <c r="M931"/>
  <c r="G931"/>
  <c r="Z930"/>
  <c r="U930"/>
  <c r="V930" s="1"/>
  <c r="W930" s="1"/>
  <c r="M930"/>
  <c r="G930"/>
  <c r="Z929"/>
  <c r="U929"/>
  <c r="V929" s="1"/>
  <c r="W929" s="1"/>
  <c r="M929"/>
  <c r="G929"/>
  <c r="Z928"/>
  <c r="U928"/>
  <c r="V928" s="1"/>
  <c r="W928" s="1"/>
  <c r="M928"/>
  <c r="G928"/>
  <c r="Z927"/>
  <c r="U927"/>
  <c r="V927" s="1"/>
  <c r="W927" s="1"/>
  <c r="M927"/>
  <c r="G927"/>
  <c r="Z926"/>
  <c r="U926"/>
  <c r="V926" s="1"/>
  <c r="W926" s="1"/>
  <c r="M926"/>
  <c r="G926"/>
  <c r="Z925"/>
  <c r="U925"/>
  <c r="V925" s="1"/>
  <c r="W925" s="1"/>
  <c r="M925"/>
  <c r="G925"/>
  <c r="Z924"/>
  <c r="U924"/>
  <c r="V924" s="1"/>
  <c r="W924" s="1"/>
  <c r="M924"/>
  <c r="G924"/>
  <c r="Z923"/>
  <c r="U923"/>
  <c r="V923" s="1"/>
  <c r="W923" s="1"/>
  <c r="M923"/>
  <c r="G923"/>
  <c r="Z922"/>
  <c r="U922"/>
  <c r="V922" s="1"/>
  <c r="W922" s="1"/>
  <c r="M922"/>
  <c r="G922"/>
  <c r="Z921"/>
  <c r="U921"/>
  <c r="V921" s="1"/>
  <c r="W921" s="1"/>
  <c r="M921"/>
  <c r="G921"/>
  <c r="Z920"/>
  <c r="U920"/>
  <c r="V920" s="1"/>
  <c r="W920" s="1"/>
  <c r="M920"/>
  <c r="G920"/>
  <c r="Z919"/>
  <c r="U919"/>
  <c r="V919" s="1"/>
  <c r="W919" s="1"/>
  <c r="M919"/>
  <c r="G919"/>
  <c r="Z918"/>
  <c r="U918"/>
  <c r="V918" s="1"/>
  <c r="W918" s="1"/>
  <c r="M918"/>
  <c r="G918"/>
  <c r="Z917"/>
  <c r="U917"/>
  <c r="V917" s="1"/>
  <c r="W917" s="1"/>
  <c r="M917"/>
  <c r="G917"/>
  <c r="Z916"/>
  <c r="U916"/>
  <c r="V916" s="1"/>
  <c r="W916" s="1"/>
  <c r="M916"/>
  <c r="G916"/>
  <c r="Z915"/>
  <c r="U915"/>
  <c r="V915" s="1"/>
  <c r="W915" s="1"/>
  <c r="M915"/>
  <c r="G915"/>
  <c r="Z914"/>
  <c r="U914"/>
  <c r="V914" s="1"/>
  <c r="W914" s="1"/>
  <c r="M914"/>
  <c r="G914"/>
  <c r="Z913"/>
  <c r="U913"/>
  <c r="V913" s="1"/>
  <c r="W913" s="1"/>
  <c r="M913"/>
  <c r="G913"/>
  <c r="Z912"/>
  <c r="U912"/>
  <c r="V912" s="1"/>
  <c r="W912" s="1"/>
  <c r="M912"/>
  <c r="G912"/>
  <c r="Z911"/>
  <c r="U911"/>
  <c r="V911" s="1"/>
  <c r="W911" s="1"/>
  <c r="M911"/>
  <c r="G911"/>
  <c r="Z910"/>
  <c r="U910"/>
  <c r="V910" s="1"/>
  <c r="W910" s="1"/>
  <c r="M910"/>
  <c r="G910"/>
  <c r="Z909"/>
  <c r="U909"/>
  <c r="V909" s="1"/>
  <c r="W909" s="1"/>
  <c r="M909"/>
  <c r="G909"/>
  <c r="Z908"/>
  <c r="U908"/>
  <c r="V908" s="1"/>
  <c r="W908" s="1"/>
  <c r="M908"/>
  <c r="G908"/>
  <c r="Z907"/>
  <c r="U907"/>
  <c r="V907" s="1"/>
  <c r="W907" s="1"/>
  <c r="M907"/>
  <c r="G907"/>
  <c r="Z906"/>
  <c r="U906"/>
  <c r="V906" s="1"/>
  <c r="W906" s="1"/>
  <c r="M906"/>
  <c r="G906"/>
  <c r="Z905"/>
  <c r="U905"/>
  <c r="V905" s="1"/>
  <c r="W905" s="1"/>
  <c r="M905"/>
  <c r="G905"/>
  <c r="Z904"/>
  <c r="U904"/>
  <c r="V904" s="1"/>
  <c r="W904" s="1"/>
  <c r="M904"/>
  <c r="G904"/>
  <c r="Z903"/>
  <c r="U903"/>
  <c r="V903" s="1"/>
  <c r="W903" s="1"/>
  <c r="M903"/>
  <c r="G903"/>
  <c r="Z902"/>
  <c r="U902"/>
  <c r="V902" s="1"/>
  <c r="W902" s="1"/>
  <c r="M902"/>
  <c r="G902"/>
  <c r="Z901"/>
  <c r="U901"/>
  <c r="V901" s="1"/>
  <c r="W901" s="1"/>
  <c r="M901"/>
  <c r="G901"/>
  <c r="Z900"/>
  <c r="U900"/>
  <c r="V900" s="1"/>
  <c r="W900" s="1"/>
  <c r="M900"/>
  <c r="G900"/>
  <c r="Z899"/>
  <c r="U899"/>
  <c r="V899" s="1"/>
  <c r="W899" s="1"/>
  <c r="M899"/>
  <c r="G899"/>
  <c r="Z898"/>
  <c r="U898"/>
  <c r="V898" s="1"/>
  <c r="W898" s="1"/>
  <c r="M898"/>
  <c r="G898"/>
  <c r="Z897"/>
  <c r="U897"/>
  <c r="V897" s="1"/>
  <c r="W897" s="1"/>
  <c r="M897"/>
  <c r="G897"/>
  <c r="Z896"/>
  <c r="U896"/>
  <c r="V896" s="1"/>
  <c r="W896" s="1"/>
  <c r="M896"/>
  <c r="G896"/>
  <c r="Z895"/>
  <c r="U895"/>
  <c r="V895" s="1"/>
  <c r="W895" s="1"/>
  <c r="M895"/>
  <c r="G895"/>
  <c r="Z894"/>
  <c r="U894"/>
  <c r="V894" s="1"/>
  <c r="W894" s="1"/>
  <c r="M894"/>
  <c r="G894"/>
  <c r="Z893"/>
  <c r="U893"/>
  <c r="V893" s="1"/>
  <c r="W893" s="1"/>
  <c r="M893"/>
  <c r="G893"/>
  <c r="Z892"/>
  <c r="U892"/>
  <c r="V892" s="1"/>
  <c r="W892" s="1"/>
  <c r="M892"/>
  <c r="G892"/>
  <c r="Z891"/>
  <c r="U891"/>
  <c r="V891" s="1"/>
  <c r="W891" s="1"/>
  <c r="M891"/>
  <c r="G891"/>
  <c r="Z890"/>
  <c r="U890"/>
  <c r="V890" s="1"/>
  <c r="W890" s="1"/>
  <c r="M890"/>
  <c r="G890"/>
  <c r="Z889"/>
  <c r="U889"/>
  <c r="V889" s="1"/>
  <c r="W889" s="1"/>
  <c r="M889"/>
  <c r="G889"/>
  <c r="Z888"/>
  <c r="U888"/>
  <c r="V888" s="1"/>
  <c r="W888" s="1"/>
  <c r="M888"/>
  <c r="G888"/>
  <c r="Z887"/>
  <c r="U887"/>
  <c r="V887" s="1"/>
  <c r="W887" s="1"/>
  <c r="M887"/>
  <c r="G887"/>
  <c r="Z886"/>
  <c r="U886"/>
  <c r="V886" s="1"/>
  <c r="W886" s="1"/>
  <c r="M886"/>
  <c r="G886"/>
  <c r="Z885"/>
  <c r="U885"/>
  <c r="V885" s="1"/>
  <c r="W885" s="1"/>
  <c r="M885"/>
  <c r="G885"/>
  <c r="Z884"/>
  <c r="U884"/>
  <c r="V884" s="1"/>
  <c r="W884" s="1"/>
  <c r="M884"/>
  <c r="G884"/>
  <c r="Z883"/>
  <c r="U883"/>
  <c r="V883" s="1"/>
  <c r="W883" s="1"/>
  <c r="M883"/>
  <c r="G883"/>
  <c r="Z882"/>
  <c r="U882"/>
  <c r="V882" s="1"/>
  <c r="W882" s="1"/>
  <c r="M882"/>
  <c r="G882"/>
  <c r="P882" l="1"/>
  <c r="P883"/>
  <c r="P884"/>
  <c r="P885"/>
  <c r="P886"/>
  <c r="P887"/>
  <c r="P888"/>
  <c r="P889"/>
  <c r="P890"/>
  <c r="P891"/>
  <c r="P892"/>
  <c r="P893"/>
  <c r="P894"/>
  <c r="P895"/>
  <c r="P896"/>
  <c r="P897"/>
  <c r="P898"/>
  <c r="P899"/>
  <c r="P900"/>
  <c r="P901"/>
  <c r="P902"/>
  <c r="P903"/>
  <c r="P904"/>
  <c r="P905"/>
  <c r="P906"/>
  <c r="Q906" s="1"/>
  <c r="P907"/>
  <c r="P908"/>
  <c r="Q908" s="1"/>
  <c r="P909"/>
  <c r="Q909" s="1"/>
  <c r="P910"/>
  <c r="P911"/>
  <c r="P912"/>
  <c r="P913"/>
  <c r="P914"/>
  <c r="P915"/>
  <c r="Q915" s="1"/>
  <c r="P916"/>
  <c r="P917"/>
  <c r="S917" s="1"/>
  <c r="P918"/>
  <c r="S918" s="1"/>
  <c r="P919"/>
  <c r="P920"/>
  <c r="Q920" s="1"/>
  <c r="P921"/>
  <c r="P922"/>
  <c r="Q922" s="1"/>
  <c r="P923"/>
  <c r="Q923" s="1"/>
  <c r="P924"/>
  <c r="S924" s="1"/>
  <c r="P925"/>
  <c r="S925" s="1"/>
  <c r="P926"/>
  <c r="Q926" s="1"/>
  <c r="P927"/>
  <c r="P928"/>
  <c r="Q928" s="1"/>
  <c r="P929"/>
  <c r="P930"/>
  <c r="Q930" s="1"/>
  <c r="P931"/>
  <c r="Q931" s="1"/>
  <c r="P932"/>
  <c r="Q932" s="1"/>
  <c r="P933"/>
  <c r="Q933" s="1"/>
  <c r="P934"/>
  <c r="S934" s="1"/>
  <c r="P935"/>
  <c r="P936"/>
  <c r="P937"/>
  <c r="P938"/>
  <c r="Q938" s="1"/>
  <c r="P939"/>
  <c r="Q939" s="1"/>
  <c r="P940"/>
  <c r="Q940" s="1"/>
  <c r="P941"/>
  <c r="Q941" s="1"/>
  <c r="P942"/>
  <c r="P943"/>
  <c r="P944"/>
  <c r="Q944" s="1"/>
  <c r="P945"/>
  <c r="P946"/>
  <c r="Q946" s="1"/>
  <c r="P947"/>
  <c r="S947" s="1"/>
  <c r="P948"/>
  <c r="Q948" s="1"/>
  <c r="P949"/>
  <c r="Q949" s="1"/>
  <c r="P950"/>
  <c r="Q950" s="1"/>
  <c r="P951"/>
  <c r="P952"/>
  <c r="S952" s="1"/>
  <c r="P953"/>
  <c r="P954"/>
  <c r="Q954" s="1"/>
  <c r="P955"/>
  <c r="Q955" s="1"/>
  <c r="P956"/>
  <c r="Q956" s="1"/>
  <c r="P957"/>
  <c r="Q957" s="1"/>
  <c r="P958"/>
  <c r="Q958" s="1"/>
  <c r="P959"/>
  <c r="P960"/>
  <c r="Q960" s="1"/>
  <c r="P961"/>
  <c r="P962"/>
  <c r="Q962" s="1"/>
  <c r="P963"/>
  <c r="P964"/>
  <c r="P965"/>
  <c r="P966"/>
  <c r="P967"/>
  <c r="P968"/>
  <c r="P969"/>
  <c r="P970"/>
  <c r="P971"/>
  <c r="P972"/>
  <c r="P973"/>
  <c r="P974"/>
  <c r="P975"/>
  <c r="P976"/>
  <c r="P977"/>
  <c r="P978"/>
  <c r="P979"/>
  <c r="Q979" s="1"/>
  <c r="P980"/>
  <c r="Q980" s="1"/>
  <c r="P981"/>
  <c r="Q981" s="1"/>
  <c r="P982"/>
  <c r="Q982" s="1"/>
  <c r="P983"/>
  <c r="P984"/>
  <c r="S984" s="1"/>
  <c r="P985"/>
  <c r="P986"/>
  <c r="Q986" s="1"/>
  <c r="P987"/>
  <c r="S987" s="1"/>
  <c r="P988"/>
  <c r="Q988" s="1"/>
  <c r="P989"/>
  <c r="Q989" s="1"/>
  <c r="P990"/>
  <c r="Q990" s="1"/>
  <c r="P991"/>
  <c r="P992"/>
  <c r="Q992" s="1"/>
  <c r="P993"/>
  <c r="P994"/>
  <c r="Q994" s="1"/>
  <c r="P995"/>
  <c r="S995" s="1"/>
  <c r="P996"/>
  <c r="Q996" s="1"/>
  <c r="P997"/>
  <c r="S997" s="1"/>
  <c r="P998"/>
  <c r="S998" s="1"/>
  <c r="P999"/>
  <c r="P1000"/>
  <c r="S1000" s="1"/>
  <c r="P1001"/>
  <c r="P1002"/>
  <c r="P1003"/>
  <c r="P1004"/>
  <c r="P1005"/>
  <c r="P1006"/>
  <c r="P1007"/>
  <c r="P1008"/>
  <c r="P1009"/>
  <c r="P1010"/>
  <c r="P1011"/>
  <c r="P1012"/>
  <c r="P1013"/>
  <c r="P1014"/>
  <c r="P1015"/>
  <c r="P1016"/>
  <c r="P1017"/>
  <c r="P1018"/>
  <c r="P1019"/>
  <c r="P1020"/>
  <c r="P1021"/>
  <c r="P1022"/>
  <c r="P1023"/>
  <c r="P1024"/>
  <c r="P1025"/>
  <c r="P1026"/>
  <c r="P1027"/>
  <c r="P1028"/>
  <c r="P1029"/>
  <c r="P1030"/>
  <c r="P1031"/>
  <c r="P1032"/>
  <c r="P1033"/>
  <c r="P1034"/>
  <c r="P1035"/>
  <c r="P1036"/>
  <c r="P1037"/>
  <c r="P1038"/>
  <c r="P1039"/>
  <c r="P1040"/>
  <c r="P1041"/>
  <c r="P1042"/>
  <c r="P1043"/>
  <c r="S1043" s="1"/>
  <c r="P1044"/>
  <c r="P1045"/>
  <c r="P1046"/>
  <c r="P1047"/>
  <c r="P1048"/>
  <c r="P1049"/>
  <c r="P2000"/>
  <c r="P1999"/>
  <c r="P1998"/>
  <c r="P1997"/>
  <c r="P1996"/>
  <c r="P1995"/>
  <c r="P1994"/>
  <c r="P1993"/>
  <c r="P1992"/>
  <c r="P1991"/>
  <c r="P1990"/>
  <c r="P1989"/>
  <c r="P1988"/>
  <c r="P1987"/>
  <c r="P1985"/>
  <c r="P1984"/>
  <c r="P1983"/>
  <c r="P1982"/>
  <c r="P1981"/>
  <c r="P1980"/>
  <c r="P1979"/>
  <c r="P1978"/>
  <c r="P1977"/>
  <c r="P1976"/>
  <c r="P1975"/>
  <c r="P1974"/>
  <c r="P1973"/>
  <c r="P1972"/>
  <c r="P1971"/>
  <c r="P1970"/>
  <c r="P1969"/>
  <c r="P1968"/>
  <c r="P1967"/>
  <c r="P1966"/>
  <c r="P1965"/>
  <c r="P1964"/>
  <c r="P1963"/>
  <c r="P1962"/>
  <c r="P1961"/>
  <c r="P1960"/>
  <c r="P1959"/>
  <c r="P1958"/>
  <c r="P1957"/>
  <c r="P1956"/>
  <c r="P1955"/>
  <c r="P1954"/>
  <c r="P1953"/>
  <c r="P1952"/>
  <c r="P1951"/>
  <c r="P1950"/>
  <c r="P1949"/>
  <c r="P1948"/>
  <c r="P1947"/>
  <c r="P1946"/>
  <c r="P1945"/>
  <c r="P1944"/>
  <c r="P1943"/>
  <c r="P1942"/>
  <c r="P1941"/>
  <c r="P1940"/>
  <c r="P1939"/>
  <c r="P1938"/>
  <c r="P1937"/>
  <c r="P1936"/>
  <c r="P1935"/>
  <c r="P1934"/>
  <c r="P1933"/>
  <c r="P1932"/>
  <c r="P1931"/>
  <c r="P1930"/>
  <c r="P1929"/>
  <c r="P1928"/>
  <c r="P1927"/>
  <c r="P1926"/>
  <c r="P1925"/>
  <c r="P1924"/>
  <c r="P1923"/>
  <c r="P1922"/>
  <c r="P1921"/>
  <c r="P1920"/>
  <c r="P1919"/>
  <c r="P1918"/>
  <c r="P1917"/>
  <c r="P1916"/>
  <c r="P1915"/>
  <c r="P1914"/>
  <c r="P1913"/>
  <c r="P1912"/>
  <c r="P1911"/>
  <c r="P1910"/>
  <c r="P1909"/>
  <c r="P1908"/>
  <c r="P1907"/>
  <c r="P1906"/>
  <c r="P1905"/>
  <c r="P1904"/>
  <c r="P1903"/>
  <c r="P1902"/>
  <c r="P1901"/>
  <c r="P1900"/>
  <c r="P1899"/>
  <c r="P1898"/>
  <c r="P1897"/>
  <c r="P1896"/>
  <c r="P1895"/>
  <c r="P1894"/>
  <c r="P1893"/>
  <c r="P1892"/>
  <c r="P1891"/>
  <c r="P1890"/>
  <c r="P1889"/>
  <c r="P1888"/>
  <c r="P1887"/>
  <c r="P1886"/>
  <c r="P1885"/>
  <c r="P1884"/>
  <c r="P1883"/>
  <c r="P1882"/>
  <c r="P1881"/>
  <c r="P1880"/>
  <c r="P1879"/>
  <c r="P1878"/>
  <c r="P1877"/>
  <c r="P1876"/>
  <c r="P1875"/>
  <c r="P1874"/>
  <c r="P1873"/>
  <c r="P1872"/>
  <c r="P1871"/>
  <c r="P1870"/>
  <c r="P1869"/>
  <c r="P1868"/>
  <c r="P1867"/>
  <c r="P1866"/>
  <c r="P1865"/>
  <c r="P1864"/>
  <c r="P1863"/>
  <c r="P1862"/>
  <c r="P1861"/>
  <c r="P1860"/>
  <c r="P1859"/>
  <c r="P1858"/>
  <c r="P1857"/>
  <c r="P1856"/>
  <c r="P1855"/>
  <c r="P1854"/>
  <c r="P1853"/>
  <c r="Q1853" s="1"/>
  <c r="P1852"/>
  <c r="P1851"/>
  <c r="P1850"/>
  <c r="P1849"/>
  <c r="P1848"/>
  <c r="P1847"/>
  <c r="P1846"/>
  <c r="P1845"/>
  <c r="P1844"/>
  <c r="P1843"/>
  <c r="P1842"/>
  <c r="P1841"/>
  <c r="P1840"/>
  <c r="P1839"/>
  <c r="P1838"/>
  <c r="P1837"/>
  <c r="P1836"/>
  <c r="P1835"/>
  <c r="P1834"/>
  <c r="P1833"/>
  <c r="P1832"/>
  <c r="P1831"/>
  <c r="P1830"/>
  <c r="P1829"/>
  <c r="P1828"/>
  <c r="P1827"/>
  <c r="P1826"/>
  <c r="P1825"/>
  <c r="P1824"/>
  <c r="P1823"/>
  <c r="P1822"/>
  <c r="P1821"/>
  <c r="P1820"/>
  <c r="P1819"/>
  <c r="P1818"/>
  <c r="P1817"/>
  <c r="P1816"/>
  <c r="P1815"/>
  <c r="P1814"/>
  <c r="P1813"/>
  <c r="P1812"/>
  <c r="P1811"/>
  <c r="P1810"/>
  <c r="P1809"/>
  <c r="P1808"/>
  <c r="P1807"/>
  <c r="P1806"/>
  <c r="P1805"/>
  <c r="P1804"/>
  <c r="P1803"/>
  <c r="P1802"/>
  <c r="P1801"/>
  <c r="P1800"/>
  <c r="P1799"/>
  <c r="P1798"/>
  <c r="P1797"/>
  <c r="P1796"/>
  <c r="P1795"/>
  <c r="P1794"/>
  <c r="P1793"/>
  <c r="P1792"/>
  <c r="P1791"/>
  <c r="P1790"/>
  <c r="P1789"/>
  <c r="P1788"/>
  <c r="P1787"/>
  <c r="P1786"/>
  <c r="P1785"/>
  <c r="P1784"/>
  <c r="P1783"/>
  <c r="P1782"/>
  <c r="P1781"/>
  <c r="P1780"/>
  <c r="P1779"/>
  <c r="P1778"/>
  <c r="P1777"/>
  <c r="P1776"/>
  <c r="P1775"/>
  <c r="P1774"/>
  <c r="P1773"/>
  <c r="P1772"/>
  <c r="P1771"/>
  <c r="P1770"/>
  <c r="P1769"/>
  <c r="P1768"/>
  <c r="P1767"/>
  <c r="P1766"/>
  <c r="P1765"/>
  <c r="P1764"/>
  <c r="P1763"/>
  <c r="P1762"/>
  <c r="P1761"/>
  <c r="P1760"/>
  <c r="P1759"/>
  <c r="P1758"/>
  <c r="P1757"/>
  <c r="P1756"/>
  <c r="P1755"/>
  <c r="P1754"/>
  <c r="P1753"/>
  <c r="P1752"/>
  <c r="P1751"/>
  <c r="P1750"/>
  <c r="P1749"/>
  <c r="P1748"/>
  <c r="P1747"/>
  <c r="P1746"/>
  <c r="P1745"/>
  <c r="P1744"/>
  <c r="P1743"/>
  <c r="P1742"/>
  <c r="P1741"/>
  <c r="P1740"/>
  <c r="P1739"/>
  <c r="Q1739" s="1"/>
  <c r="P1738"/>
  <c r="P1737"/>
  <c r="Q1737" s="1"/>
  <c r="P1736"/>
  <c r="P1735"/>
  <c r="Q1735" s="1"/>
  <c r="P1734"/>
  <c r="P1733"/>
  <c r="Q1733" s="1"/>
  <c r="P1732"/>
  <c r="P1731"/>
  <c r="Q1731" s="1"/>
  <c r="P1730"/>
  <c r="P1729"/>
  <c r="P1728"/>
  <c r="P1727"/>
  <c r="Q1727" s="1"/>
  <c r="P1726"/>
  <c r="P1725"/>
  <c r="S1725" s="1"/>
  <c r="P1724"/>
  <c r="P1723"/>
  <c r="S1723" s="1"/>
  <c r="P1722"/>
  <c r="P1721"/>
  <c r="Q1721" s="1"/>
  <c r="P1720"/>
  <c r="P1719"/>
  <c r="Q1719" s="1"/>
  <c r="P1718"/>
  <c r="P1717"/>
  <c r="Q1717" s="1"/>
  <c r="P1716"/>
  <c r="P1715"/>
  <c r="Q1715" s="1"/>
  <c r="P1714"/>
  <c r="P1713"/>
  <c r="P1712"/>
  <c r="P1711"/>
  <c r="S1711" s="1"/>
  <c r="P1710"/>
  <c r="P1709"/>
  <c r="Q1709" s="1"/>
  <c r="P1708"/>
  <c r="P1707"/>
  <c r="Q1707" s="1"/>
  <c r="P1706"/>
  <c r="P1705"/>
  <c r="Q1705" s="1"/>
  <c r="P1704"/>
  <c r="P1703"/>
  <c r="Q1703" s="1"/>
  <c r="P1702"/>
  <c r="P1701"/>
  <c r="Q1701" s="1"/>
  <c r="P1700"/>
  <c r="P1699"/>
  <c r="Q1699" s="1"/>
  <c r="P1698"/>
  <c r="P1697"/>
  <c r="P1696"/>
  <c r="P1695"/>
  <c r="S1695" s="1"/>
  <c r="P1694"/>
  <c r="P1693"/>
  <c r="Q1693" s="1"/>
  <c r="P1692"/>
  <c r="P1691"/>
  <c r="P1690"/>
  <c r="P1689"/>
  <c r="P1688"/>
  <c r="P1687"/>
  <c r="P1686"/>
  <c r="P1685"/>
  <c r="P1684"/>
  <c r="P1683"/>
  <c r="P1682"/>
  <c r="P1681"/>
  <c r="P1680"/>
  <c r="P1679"/>
  <c r="P1678"/>
  <c r="P1677"/>
  <c r="P1676"/>
  <c r="P1675"/>
  <c r="P1674"/>
  <c r="P1673"/>
  <c r="P1672"/>
  <c r="P1671"/>
  <c r="P1670"/>
  <c r="P1669"/>
  <c r="P1668"/>
  <c r="P1667"/>
  <c r="P1666"/>
  <c r="P1665"/>
  <c r="P1664"/>
  <c r="P1663"/>
  <c r="P1662"/>
  <c r="P1661"/>
  <c r="P1660"/>
  <c r="P1659"/>
  <c r="P1658"/>
  <c r="Q1658" s="1"/>
  <c r="P1657"/>
  <c r="Q1657" s="1"/>
  <c r="P1656"/>
  <c r="S1656" s="1"/>
  <c r="P1655"/>
  <c r="S1655" s="1"/>
  <c r="P1654"/>
  <c r="S1654" s="1"/>
  <c r="P1653"/>
  <c r="S1653" s="1"/>
  <c r="P1652"/>
  <c r="S1652" s="1"/>
  <c r="P1651"/>
  <c r="S1651" s="1"/>
  <c r="P1650"/>
  <c r="S1650" s="1"/>
  <c r="P1649"/>
  <c r="P1648"/>
  <c r="S1648" s="1"/>
  <c r="P1647"/>
  <c r="S1647" s="1"/>
  <c r="P1646"/>
  <c r="S1646" s="1"/>
  <c r="P1645"/>
  <c r="S1645" s="1"/>
  <c r="P1644"/>
  <c r="S1644" s="1"/>
  <c r="P1643"/>
  <c r="S1643" s="1"/>
  <c r="P1642"/>
  <c r="S1642" s="1"/>
  <c r="P1641"/>
  <c r="S1641" s="1"/>
  <c r="P1640"/>
  <c r="P1639"/>
  <c r="Q1639" s="1"/>
  <c r="P1638"/>
  <c r="S1638" s="1"/>
  <c r="P1637"/>
  <c r="S1637" s="1"/>
  <c r="P1636"/>
  <c r="S1636" s="1"/>
  <c r="P1635"/>
  <c r="S1635" s="1"/>
  <c r="P1634"/>
  <c r="S1634" s="1"/>
  <c r="P1633"/>
  <c r="P1632"/>
  <c r="P1631"/>
  <c r="S1631" s="1"/>
  <c r="P1630"/>
  <c r="S1630" s="1"/>
  <c r="P1629"/>
  <c r="S1629" s="1"/>
  <c r="P1628"/>
  <c r="S1628" s="1"/>
  <c r="P1627"/>
  <c r="S1627" s="1"/>
  <c r="P1626"/>
  <c r="S1626" s="1"/>
  <c r="P1625"/>
  <c r="S1625" s="1"/>
  <c r="P1624"/>
  <c r="S1624" s="1"/>
  <c r="P1623"/>
  <c r="S1623" s="1"/>
  <c r="P1622"/>
  <c r="S1622" s="1"/>
  <c r="P1621"/>
  <c r="Q1621" s="1"/>
  <c r="P1620"/>
  <c r="Q1620" s="1"/>
  <c r="P1619"/>
  <c r="Q1619" s="1"/>
  <c r="P1618"/>
  <c r="Q1618" s="1"/>
  <c r="P1617"/>
  <c r="Q1617" s="1"/>
  <c r="P1616"/>
  <c r="Q1616" s="1"/>
  <c r="P1615"/>
  <c r="S1615" s="1"/>
  <c r="P1614"/>
  <c r="Q1614" s="1"/>
  <c r="P1613"/>
  <c r="S1613" s="1"/>
  <c r="P1612"/>
  <c r="Q1612" s="1"/>
  <c r="P1611"/>
  <c r="S1611" s="1"/>
  <c r="P1610"/>
  <c r="Q1610" s="1"/>
  <c r="P1609"/>
  <c r="P1608"/>
  <c r="P1607"/>
  <c r="S1607" s="1"/>
  <c r="P1606"/>
  <c r="Q1606" s="1"/>
  <c r="P1605"/>
  <c r="Q1605" s="1"/>
  <c r="P1604"/>
  <c r="S1604" s="1"/>
  <c r="P1603"/>
  <c r="S1603" s="1"/>
  <c r="P1602"/>
  <c r="Q1602" s="1"/>
  <c r="P1601"/>
  <c r="Q1601" s="1"/>
  <c r="P1600"/>
  <c r="Q1600" s="1"/>
  <c r="P1599"/>
  <c r="S1599" s="1"/>
  <c r="P1598"/>
  <c r="Q1598" s="1"/>
  <c r="P1597"/>
  <c r="P1596"/>
  <c r="Q1596" s="1"/>
  <c r="P1595"/>
  <c r="P1594"/>
  <c r="Q1594" s="1"/>
  <c r="P1593"/>
  <c r="P1592"/>
  <c r="P1591"/>
  <c r="Q1591" s="1"/>
  <c r="P1590"/>
  <c r="Q1590" s="1"/>
  <c r="P1589"/>
  <c r="S1589" s="1"/>
  <c r="P1588"/>
  <c r="S1588" s="1"/>
  <c r="P1587"/>
  <c r="S1587" s="1"/>
  <c r="P1586"/>
  <c r="S1586" s="1"/>
  <c r="P1585"/>
  <c r="P1584"/>
  <c r="S1584" s="1"/>
  <c r="P1583"/>
  <c r="S1583" s="1"/>
  <c r="P1582"/>
  <c r="S1582" s="1"/>
  <c r="P1581"/>
  <c r="S1581" s="1"/>
  <c r="P1580"/>
  <c r="S1580" s="1"/>
  <c r="P1579"/>
  <c r="S1579" s="1"/>
  <c r="P1578"/>
  <c r="S1578" s="1"/>
  <c r="P1577"/>
  <c r="S1577" s="1"/>
  <c r="P1576"/>
  <c r="P1575"/>
  <c r="S1575" s="1"/>
  <c r="P1574"/>
  <c r="S1574" s="1"/>
  <c r="P1573"/>
  <c r="S1573" s="1"/>
  <c r="P1572"/>
  <c r="S1572" s="1"/>
  <c r="P1571"/>
  <c r="S1571" s="1"/>
  <c r="P1570"/>
  <c r="S1570" s="1"/>
  <c r="P1569"/>
  <c r="Q1569" s="1"/>
  <c r="P1568"/>
  <c r="Q1568" s="1"/>
  <c r="P1567"/>
  <c r="S1567" s="1"/>
  <c r="P1566"/>
  <c r="Q1566" s="1"/>
  <c r="P1565"/>
  <c r="S1565" s="1"/>
  <c r="P1564"/>
  <c r="Q1564" s="1"/>
  <c r="P1563"/>
  <c r="S1563" s="1"/>
  <c r="P1562"/>
  <c r="Q1562" s="1"/>
  <c r="P1561"/>
  <c r="S1561" s="1"/>
  <c r="P1560"/>
  <c r="P1559"/>
  <c r="Q1559" s="1"/>
  <c r="P1558"/>
  <c r="Q1558" s="1"/>
  <c r="P1557"/>
  <c r="S1557" s="1"/>
  <c r="P1556"/>
  <c r="S1556" s="1"/>
  <c r="P1555"/>
  <c r="S1555" s="1"/>
  <c r="P1554"/>
  <c r="S1554" s="1"/>
  <c r="P1553"/>
  <c r="P1552"/>
  <c r="S1552" s="1"/>
  <c r="P1551"/>
  <c r="S1551" s="1"/>
  <c r="P1550"/>
  <c r="S1550" s="1"/>
  <c r="P1549"/>
  <c r="S1549" s="1"/>
  <c r="P1548"/>
  <c r="S1548" s="1"/>
  <c r="P1547"/>
  <c r="S1547" s="1"/>
  <c r="P1546"/>
  <c r="S1546" s="1"/>
  <c r="P1545"/>
  <c r="S1545" s="1"/>
  <c r="P1544"/>
  <c r="P1543"/>
  <c r="Q1543" s="1"/>
  <c r="P1542"/>
  <c r="S1542" s="1"/>
  <c r="P1541"/>
  <c r="Q1541" s="1"/>
  <c r="P1540"/>
  <c r="S1540" s="1"/>
  <c r="P1539"/>
  <c r="S1539" s="1"/>
  <c r="P1538"/>
  <c r="S1538" s="1"/>
  <c r="P1537"/>
  <c r="S1537" s="1"/>
  <c r="P1536"/>
  <c r="S1536" s="1"/>
  <c r="P1535"/>
  <c r="S1535" s="1"/>
  <c r="P1534"/>
  <c r="S1534" s="1"/>
  <c r="P1533"/>
  <c r="S1533" s="1"/>
  <c r="P1532"/>
  <c r="S1532" s="1"/>
  <c r="P1531"/>
  <c r="S1531" s="1"/>
  <c r="P1530"/>
  <c r="S1530" s="1"/>
  <c r="P1529"/>
  <c r="S1529" s="1"/>
  <c r="P1528"/>
  <c r="P1527"/>
  <c r="Q1527" s="1"/>
  <c r="P1526"/>
  <c r="S1526" s="1"/>
  <c r="P1525"/>
  <c r="S1525" s="1"/>
  <c r="P1524"/>
  <c r="S1524" s="1"/>
  <c r="P1523"/>
  <c r="S1523" s="1"/>
  <c r="P1522"/>
  <c r="S1522" s="1"/>
  <c r="P1521"/>
  <c r="S1521" s="1"/>
  <c r="P1520"/>
  <c r="S1520" s="1"/>
  <c r="P1519"/>
  <c r="S1519" s="1"/>
  <c r="P1518"/>
  <c r="S1518" s="1"/>
  <c r="P1517"/>
  <c r="Q1517" s="1"/>
  <c r="P1516"/>
  <c r="S1516" s="1"/>
  <c r="P1515"/>
  <c r="S1515" s="1"/>
  <c r="P1514"/>
  <c r="Q1514" s="1"/>
  <c r="P1513"/>
  <c r="Q1513" s="1"/>
  <c r="P1512"/>
  <c r="P1511"/>
  <c r="S1511" s="1"/>
  <c r="P1510"/>
  <c r="Q1510" s="1"/>
  <c r="P1509"/>
  <c r="Q1509" s="1"/>
  <c r="P1508"/>
  <c r="S1508" s="1"/>
  <c r="P1507"/>
  <c r="Q1507" s="1"/>
  <c r="P1506"/>
  <c r="Q1506" s="1"/>
  <c r="P1505"/>
  <c r="S1505" s="1"/>
  <c r="P1504"/>
  <c r="Q1504" s="1"/>
  <c r="P1503"/>
  <c r="S1503" s="1"/>
  <c r="P1502"/>
  <c r="Q1502" s="1"/>
  <c r="P1501"/>
  <c r="Q1501" s="1"/>
  <c r="P1500"/>
  <c r="S1500" s="1"/>
  <c r="P1499"/>
  <c r="Q1499" s="1"/>
  <c r="P1498"/>
  <c r="Q1498" s="1"/>
  <c r="P1497"/>
  <c r="P1496"/>
  <c r="P1495"/>
  <c r="P1494"/>
  <c r="P1493"/>
  <c r="P1492"/>
  <c r="P1491"/>
  <c r="P1490"/>
  <c r="P1489"/>
  <c r="P1488"/>
  <c r="P1487"/>
  <c r="P1486"/>
  <c r="S1486" s="1"/>
  <c r="P1485"/>
  <c r="Q1485" s="1"/>
  <c r="P1484"/>
  <c r="S1484" s="1"/>
  <c r="P1483"/>
  <c r="P1482"/>
  <c r="P1481"/>
  <c r="P1480"/>
  <c r="P1479"/>
  <c r="P1478"/>
  <c r="P1477"/>
  <c r="P1476"/>
  <c r="P1475"/>
  <c r="P1474"/>
  <c r="P1473"/>
  <c r="P1472"/>
  <c r="P1471"/>
  <c r="P1470"/>
  <c r="P1469"/>
  <c r="P1468"/>
  <c r="P1467"/>
  <c r="P1466"/>
  <c r="P1465"/>
  <c r="P1464"/>
  <c r="P1463"/>
  <c r="P1462"/>
  <c r="P1461"/>
  <c r="P1460"/>
  <c r="P1459"/>
  <c r="P1458"/>
  <c r="P1457"/>
  <c r="P1456"/>
  <c r="P1455"/>
  <c r="P1454"/>
  <c r="P1453"/>
  <c r="P1452"/>
  <c r="P1451"/>
  <c r="P1450"/>
  <c r="P1449"/>
  <c r="P1448"/>
  <c r="P1447"/>
  <c r="P1446"/>
  <c r="P1445"/>
  <c r="P1444"/>
  <c r="P1443"/>
  <c r="P1442"/>
  <c r="P1441"/>
  <c r="P1440"/>
  <c r="P1439"/>
  <c r="P1438"/>
  <c r="P1437"/>
  <c r="P1436"/>
  <c r="P1435"/>
  <c r="P1434"/>
  <c r="P1433"/>
  <c r="P1432"/>
  <c r="P1431"/>
  <c r="P1430"/>
  <c r="P1429"/>
  <c r="P1428"/>
  <c r="P1427"/>
  <c r="P1426"/>
  <c r="P1425"/>
  <c r="P1424"/>
  <c r="P1423"/>
  <c r="P1422"/>
  <c r="P1421"/>
  <c r="P1420"/>
  <c r="P1419"/>
  <c r="P1418"/>
  <c r="P1417"/>
  <c r="P1416"/>
  <c r="P1415"/>
  <c r="P1414"/>
  <c r="P1413"/>
  <c r="P1412"/>
  <c r="P1411"/>
  <c r="P1410"/>
  <c r="P1409"/>
  <c r="S1409" s="1"/>
  <c r="P1408"/>
  <c r="P1407"/>
  <c r="P1406"/>
  <c r="P1405"/>
  <c r="P1404"/>
  <c r="Q1404" s="1"/>
  <c r="P1403"/>
  <c r="Q1403" s="1"/>
  <c r="P1402"/>
  <c r="P1401"/>
  <c r="P1400"/>
  <c r="S1400" s="1"/>
  <c r="P1399"/>
  <c r="P1398"/>
  <c r="S1398" s="1"/>
  <c r="P1397"/>
  <c r="S1397" s="1"/>
  <c r="P1396"/>
  <c r="S1396" s="1"/>
  <c r="P1395"/>
  <c r="S1395" s="1"/>
  <c r="P1394"/>
  <c r="P1393"/>
  <c r="S1393" s="1"/>
  <c r="P1392"/>
  <c r="S1392" s="1"/>
  <c r="P1391"/>
  <c r="P1390"/>
  <c r="S1390" s="1"/>
  <c r="P1389"/>
  <c r="Q1389" s="1"/>
  <c r="P1388"/>
  <c r="P1387"/>
  <c r="S1387" s="1"/>
  <c r="P1386"/>
  <c r="P1385"/>
  <c r="Q1385" s="1"/>
  <c r="P1384"/>
  <c r="P1383"/>
  <c r="Q1383" s="1"/>
  <c r="P1382"/>
  <c r="P1381"/>
  <c r="S1381" s="1"/>
  <c r="P1380"/>
  <c r="P1379"/>
  <c r="S1379" s="1"/>
  <c r="P1378"/>
  <c r="P1377"/>
  <c r="P1376"/>
  <c r="P1375"/>
  <c r="Q1375" s="1"/>
  <c r="P1374"/>
  <c r="P1373"/>
  <c r="P1372"/>
  <c r="P1371"/>
  <c r="S1371" s="1"/>
  <c r="P1370"/>
  <c r="S1370" s="1"/>
  <c r="P1369"/>
  <c r="P1368"/>
  <c r="P1367"/>
  <c r="P1366"/>
  <c r="S1366" s="1"/>
  <c r="P1365"/>
  <c r="P1364"/>
  <c r="S1364" s="1"/>
  <c r="P1363"/>
  <c r="S1363" s="1"/>
  <c r="P1362"/>
  <c r="S1362" s="1"/>
  <c r="P1361"/>
  <c r="P1360"/>
  <c r="P1359"/>
  <c r="P1358"/>
  <c r="S1358" s="1"/>
  <c r="P1357"/>
  <c r="S1357" s="1"/>
  <c r="P1356"/>
  <c r="S1356" s="1"/>
  <c r="P1355"/>
  <c r="S1355" s="1"/>
  <c r="P1354"/>
  <c r="S1354" s="1"/>
  <c r="P1353"/>
  <c r="P1352"/>
  <c r="P1351"/>
  <c r="P1350"/>
  <c r="S1350" s="1"/>
  <c r="P1349"/>
  <c r="P1348"/>
  <c r="S1348" s="1"/>
  <c r="P1347"/>
  <c r="Q1347" s="1"/>
  <c r="P1346"/>
  <c r="S1346" s="1"/>
  <c r="P1345"/>
  <c r="P1344"/>
  <c r="P1343"/>
  <c r="P1342"/>
  <c r="Q1342" s="1"/>
  <c r="P1341"/>
  <c r="S1341" s="1"/>
  <c r="P1340"/>
  <c r="S1340" s="1"/>
  <c r="P1339"/>
  <c r="S1339" s="1"/>
  <c r="P1338"/>
  <c r="P1337"/>
  <c r="S1337" s="1"/>
  <c r="P1336"/>
  <c r="P1335"/>
  <c r="P1334"/>
  <c r="Q1334" s="1"/>
  <c r="P1333"/>
  <c r="P1332"/>
  <c r="S1332" s="1"/>
  <c r="P1331"/>
  <c r="S1331" s="1"/>
  <c r="P1330"/>
  <c r="P1329"/>
  <c r="P1328"/>
  <c r="P1327"/>
  <c r="P1326"/>
  <c r="S1326" s="1"/>
  <c r="P1325"/>
  <c r="Q1325" s="1"/>
  <c r="P1324"/>
  <c r="S1324" s="1"/>
  <c r="P1323"/>
  <c r="S1323" s="1"/>
  <c r="P1322"/>
  <c r="P1321"/>
  <c r="Q1321" s="1"/>
  <c r="P1320"/>
  <c r="P1319"/>
  <c r="P1318"/>
  <c r="Q1318" s="1"/>
  <c r="P1317"/>
  <c r="P1316"/>
  <c r="S1316" s="1"/>
  <c r="P1315"/>
  <c r="S1315" s="1"/>
  <c r="P1314"/>
  <c r="P1313"/>
  <c r="P1312"/>
  <c r="P1311"/>
  <c r="S1311" s="1"/>
  <c r="P1310"/>
  <c r="Q1310" s="1"/>
  <c r="P1309"/>
  <c r="S1309" s="1"/>
  <c r="P1308"/>
  <c r="S1308" s="1"/>
  <c r="P1307"/>
  <c r="S1307" s="1"/>
  <c r="P1306"/>
  <c r="P1305"/>
  <c r="S1305" s="1"/>
  <c r="P1304"/>
  <c r="P1303"/>
  <c r="Q1303" s="1"/>
  <c r="P1302"/>
  <c r="Q1302" s="1"/>
  <c r="P1301"/>
  <c r="S1301" s="1"/>
  <c r="P1300"/>
  <c r="S1300" s="1"/>
  <c r="P1299"/>
  <c r="Q1299" s="1"/>
  <c r="P1298"/>
  <c r="P1297"/>
  <c r="Q1297" s="1"/>
  <c r="P1296"/>
  <c r="P1295"/>
  <c r="S1295" s="1"/>
  <c r="P1294"/>
  <c r="Q1294" s="1"/>
  <c r="P1293"/>
  <c r="S1293" s="1"/>
  <c r="P1292"/>
  <c r="S1292" s="1"/>
  <c r="P1291"/>
  <c r="S1291" s="1"/>
  <c r="P1290"/>
  <c r="S1290" s="1"/>
  <c r="P1289"/>
  <c r="S1289" s="1"/>
  <c r="P1288"/>
  <c r="P1287"/>
  <c r="S1287" s="1"/>
  <c r="P1286"/>
  <c r="S1286" s="1"/>
  <c r="P1285"/>
  <c r="Q1285" s="1"/>
  <c r="P1284"/>
  <c r="S1284" s="1"/>
  <c r="P1283"/>
  <c r="S1283" s="1"/>
  <c r="P1282"/>
  <c r="P1281"/>
  <c r="Q1281" s="1"/>
  <c r="P1280"/>
  <c r="P1279"/>
  <c r="S1279" s="1"/>
  <c r="P1278"/>
  <c r="Q1278" s="1"/>
  <c r="P1277"/>
  <c r="S1277" s="1"/>
  <c r="P1276"/>
  <c r="S1276" s="1"/>
  <c r="P1275"/>
  <c r="Q1275" s="1"/>
  <c r="P1274"/>
  <c r="S1274" s="1"/>
  <c r="P1273"/>
  <c r="S1273" s="1"/>
  <c r="P1272"/>
  <c r="P1271"/>
  <c r="S1271" s="1"/>
  <c r="P1270"/>
  <c r="S1270" s="1"/>
  <c r="P1269"/>
  <c r="Q1269" s="1"/>
  <c r="P1268"/>
  <c r="S1268" s="1"/>
  <c r="P1267"/>
  <c r="Q1267" s="1"/>
  <c r="P1266"/>
  <c r="P1265"/>
  <c r="P1264"/>
  <c r="P1263"/>
  <c r="S1263" s="1"/>
  <c r="P1262"/>
  <c r="S1262" s="1"/>
  <c r="P1261"/>
  <c r="S1261" s="1"/>
  <c r="P1260"/>
  <c r="S1260" s="1"/>
  <c r="P1259"/>
  <c r="S1259" s="1"/>
  <c r="P1258"/>
  <c r="S1258" s="1"/>
  <c r="P1257"/>
  <c r="S1257" s="1"/>
  <c r="P1256"/>
  <c r="P1255"/>
  <c r="P1254"/>
  <c r="P1253"/>
  <c r="P1252"/>
  <c r="P1251"/>
  <c r="P1250"/>
  <c r="P1249"/>
  <c r="P1248"/>
  <c r="P1247"/>
  <c r="P1246"/>
  <c r="P1245"/>
  <c r="P1244"/>
  <c r="P1243"/>
  <c r="P1242"/>
  <c r="P1241"/>
  <c r="P1240"/>
  <c r="P1239"/>
  <c r="P1238"/>
  <c r="P1237"/>
  <c r="P1236"/>
  <c r="P1235"/>
  <c r="P1234"/>
  <c r="P1233"/>
  <c r="P1232"/>
  <c r="P1231"/>
  <c r="P1230"/>
  <c r="P1229"/>
  <c r="P1228"/>
  <c r="P1227"/>
  <c r="P1226"/>
  <c r="P1225"/>
  <c r="P1224"/>
  <c r="P1223"/>
  <c r="P1222"/>
  <c r="P1221"/>
  <c r="P1220"/>
  <c r="P1219"/>
  <c r="P1218"/>
  <c r="P1217"/>
  <c r="P1216"/>
  <c r="P1215"/>
  <c r="P1214"/>
  <c r="P1213"/>
  <c r="P1212"/>
  <c r="P1211"/>
  <c r="P1210"/>
  <c r="P1209"/>
  <c r="P1208"/>
  <c r="P1207"/>
  <c r="P1206"/>
  <c r="P1205"/>
  <c r="P1204"/>
  <c r="P1203"/>
  <c r="P1202"/>
  <c r="P1201"/>
  <c r="P1200"/>
  <c r="P1199"/>
  <c r="P1198"/>
  <c r="P1197"/>
  <c r="P1196"/>
  <c r="P1195"/>
  <c r="P1194"/>
  <c r="P1193"/>
  <c r="P1192"/>
  <c r="P1191"/>
  <c r="P1190"/>
  <c r="P1189"/>
  <c r="P1188"/>
  <c r="P1187"/>
  <c r="P1186"/>
  <c r="P1185"/>
  <c r="P1184"/>
  <c r="P1183"/>
  <c r="P1182"/>
  <c r="P1181"/>
  <c r="P1180"/>
  <c r="P1179"/>
  <c r="P1178"/>
  <c r="P1177"/>
  <c r="P1176"/>
  <c r="S1176" s="1"/>
  <c r="P1175"/>
  <c r="S1175" s="1"/>
  <c r="P1174"/>
  <c r="S1174" s="1"/>
  <c r="P1173"/>
  <c r="Q1173" s="1"/>
  <c r="P1172"/>
  <c r="Q1172" s="1"/>
  <c r="P1171"/>
  <c r="Q1171" s="1"/>
  <c r="P1170"/>
  <c r="P1169"/>
  <c r="Q1169" s="1"/>
  <c r="P1168"/>
  <c r="Q1168" s="1"/>
  <c r="P1167"/>
  <c r="Q1167" s="1"/>
  <c r="P1166"/>
  <c r="S1166" s="1"/>
  <c r="P1165"/>
  <c r="Q1165" s="1"/>
  <c r="P1164"/>
  <c r="Q1164" s="1"/>
  <c r="P1163"/>
  <c r="S1163" s="1"/>
  <c r="P1162"/>
  <c r="Q1162" s="1"/>
  <c r="P1161"/>
  <c r="Q1161" s="1"/>
  <c r="P1160"/>
  <c r="S1160" s="1"/>
  <c r="P1159"/>
  <c r="Q1159" s="1"/>
  <c r="P1158"/>
  <c r="S1158" s="1"/>
  <c r="P1157"/>
  <c r="S1157" s="1"/>
  <c r="P1156"/>
  <c r="P1155"/>
  <c r="P1154"/>
  <c r="P1153"/>
  <c r="P1152"/>
  <c r="P1151"/>
  <c r="P1150"/>
  <c r="P1149"/>
  <c r="P1148"/>
  <c r="P1147"/>
  <c r="P1146"/>
  <c r="P1145"/>
  <c r="P1144"/>
  <c r="P1143"/>
  <c r="P1142"/>
  <c r="P1141"/>
  <c r="P1140"/>
  <c r="P1139"/>
  <c r="P1138"/>
  <c r="P1137"/>
  <c r="P1136"/>
  <c r="P1135"/>
  <c r="P1134"/>
  <c r="P1133"/>
  <c r="P1132"/>
  <c r="P1131"/>
  <c r="P1130"/>
  <c r="P1129"/>
  <c r="P1128"/>
  <c r="P1127"/>
  <c r="P1126"/>
  <c r="P1125"/>
  <c r="P1124"/>
  <c r="P1123"/>
  <c r="P1122"/>
  <c r="P1121"/>
  <c r="P1120"/>
  <c r="P1119"/>
  <c r="P1118"/>
  <c r="P1117"/>
  <c r="P1116"/>
  <c r="P1115"/>
  <c r="P1114"/>
  <c r="Q1114" s="1"/>
  <c r="P1113"/>
  <c r="Q1113" s="1"/>
  <c r="P1112"/>
  <c r="P1111"/>
  <c r="S1111" s="1"/>
  <c r="P1110"/>
  <c r="Q1110" s="1"/>
  <c r="P1109"/>
  <c r="S1109" s="1"/>
  <c r="P1108"/>
  <c r="S1108" s="1"/>
  <c r="P1107"/>
  <c r="Q1107" s="1"/>
  <c r="P1106"/>
  <c r="P1105"/>
  <c r="P1104"/>
  <c r="P1103"/>
  <c r="P1102"/>
  <c r="P1101"/>
  <c r="P1100"/>
  <c r="P1099"/>
  <c r="P1098"/>
  <c r="P1097"/>
  <c r="P1096"/>
  <c r="P1095"/>
  <c r="P1094"/>
  <c r="P1093"/>
  <c r="P1092"/>
  <c r="P1091"/>
  <c r="P1090"/>
  <c r="P1089"/>
  <c r="P1088"/>
  <c r="P1087"/>
  <c r="P1086"/>
  <c r="P1085"/>
  <c r="Q1085" s="1"/>
  <c r="P1084"/>
  <c r="Q1084" s="1"/>
  <c r="P1083"/>
  <c r="S1083" s="1"/>
  <c r="P1082"/>
  <c r="S1082" s="1"/>
  <c r="P1081"/>
  <c r="P1080"/>
  <c r="P1079"/>
  <c r="Q1079" s="1"/>
  <c r="P1078"/>
  <c r="S1078" s="1"/>
  <c r="P1077"/>
  <c r="S1077" s="1"/>
  <c r="P1076"/>
  <c r="S1076" s="1"/>
  <c r="P1075"/>
  <c r="S1075" s="1"/>
  <c r="P1074"/>
  <c r="P1073"/>
  <c r="P1072"/>
  <c r="P1071"/>
  <c r="P1070"/>
  <c r="P1069"/>
  <c r="P1068"/>
  <c r="P1067"/>
  <c r="S1067" s="1"/>
  <c r="P1066"/>
  <c r="P1065"/>
  <c r="P1064"/>
  <c r="P1063"/>
  <c r="P1062"/>
  <c r="P1061"/>
  <c r="P1060"/>
  <c r="P1059"/>
  <c r="P1058"/>
  <c r="P1057"/>
  <c r="P1056"/>
  <c r="P1055"/>
  <c r="P1054"/>
  <c r="P1053"/>
  <c r="S1633"/>
  <c r="T1639"/>
  <c r="T1523"/>
  <c r="T1173"/>
  <c r="T1286"/>
  <c r="T1078"/>
  <c r="T1655"/>
  <c r="T1623"/>
  <c r="T1507"/>
  <c r="T1269"/>
  <c r="T1157"/>
  <c r="T1156"/>
  <c r="T1155"/>
  <c r="T1154"/>
  <c r="T1153"/>
  <c r="T1152"/>
  <c r="T1151"/>
  <c r="T1150"/>
  <c r="T1149"/>
  <c r="T1148"/>
  <c r="T1147"/>
  <c r="T1146"/>
  <c r="T1145"/>
  <c r="T1144"/>
  <c r="T1143"/>
  <c r="T1142"/>
  <c r="T1141"/>
  <c r="T1140"/>
  <c r="T1139"/>
  <c r="T1138"/>
  <c r="T1137"/>
  <c r="T1136"/>
  <c r="T1135"/>
  <c r="T1134"/>
  <c r="T1133"/>
  <c r="T1132"/>
  <c r="T1131"/>
  <c r="T1130"/>
  <c r="T1129"/>
  <c r="T1128"/>
  <c r="T1127"/>
  <c r="T1126"/>
  <c r="T1125"/>
  <c r="T1124"/>
  <c r="T1123"/>
  <c r="T1122"/>
  <c r="T1121"/>
  <c r="T1120"/>
  <c r="T1119"/>
  <c r="T1118"/>
  <c r="T1117"/>
  <c r="T1116"/>
  <c r="T1115"/>
  <c r="T914"/>
  <c r="T1736"/>
  <c r="T1735"/>
  <c r="T1718"/>
  <c r="T1717"/>
  <c r="T1698"/>
  <c r="T1697"/>
  <c r="T1647"/>
  <c r="T1631"/>
  <c r="T1615"/>
  <c r="T1515"/>
  <c r="T1499"/>
  <c r="T1457"/>
  <c r="T1456"/>
  <c r="T1455"/>
  <c r="T1454"/>
  <c r="T1453"/>
  <c r="T1452"/>
  <c r="T1451"/>
  <c r="T1450"/>
  <c r="T1449"/>
  <c r="T1448"/>
  <c r="T1447"/>
  <c r="T1446"/>
  <c r="T1445"/>
  <c r="T1444"/>
  <c r="T1443"/>
  <c r="T1442"/>
  <c r="T1441"/>
  <c r="T1440"/>
  <c r="T1439"/>
  <c r="T1438"/>
  <c r="T1437"/>
  <c r="T1436"/>
  <c r="T1435"/>
  <c r="T1434"/>
  <c r="T1433"/>
  <c r="T1432"/>
  <c r="T1431"/>
  <c r="T1430"/>
  <c r="T1429"/>
  <c r="T1428"/>
  <c r="T1427"/>
  <c r="T1426"/>
  <c r="T1425"/>
  <c r="T1424"/>
  <c r="T1423"/>
  <c r="T1422"/>
  <c r="T1421"/>
  <c r="T1420"/>
  <c r="T1419"/>
  <c r="T1418"/>
  <c r="T1417"/>
  <c r="T1416"/>
  <c r="T1415"/>
  <c r="T1403"/>
  <c r="T1402"/>
  <c r="T1387"/>
  <c r="T1386"/>
  <c r="T1371"/>
  <c r="T1370"/>
  <c r="T1355"/>
  <c r="T1354"/>
  <c r="T1339"/>
  <c r="T1338"/>
  <c r="T1323"/>
  <c r="T1322"/>
  <c r="T1307"/>
  <c r="T1306"/>
  <c r="T1294"/>
  <c r="T1277"/>
  <c r="T1261"/>
  <c r="T1165"/>
  <c r="T1107"/>
  <c r="T1106"/>
  <c r="T1105"/>
  <c r="T1104"/>
  <c r="T1103"/>
  <c r="T1102"/>
  <c r="T1101"/>
  <c r="T1100"/>
  <c r="T1099"/>
  <c r="T1098"/>
  <c r="T1097"/>
  <c r="T1096"/>
  <c r="T1095"/>
  <c r="T1094"/>
  <c r="T1093"/>
  <c r="T1092"/>
  <c r="T1091"/>
  <c r="T1090"/>
  <c r="T1089"/>
  <c r="T1088"/>
  <c r="T1087"/>
  <c r="T1086"/>
  <c r="T1085"/>
  <c r="S1369"/>
  <c r="S1657"/>
  <c r="S1640"/>
  <c r="S1595"/>
  <c r="T882"/>
  <c r="T883"/>
  <c r="T884"/>
  <c r="T885"/>
  <c r="T886"/>
  <c r="T887"/>
  <c r="T888"/>
  <c r="T889"/>
  <c r="T890"/>
  <c r="T891"/>
  <c r="T892"/>
  <c r="T893"/>
  <c r="T894"/>
  <c r="T895"/>
  <c r="T896"/>
  <c r="T897"/>
  <c r="T898"/>
  <c r="T899"/>
  <c r="T900"/>
  <c r="T901"/>
  <c r="T902"/>
  <c r="T903"/>
  <c r="T904"/>
  <c r="T905"/>
  <c r="T1036"/>
  <c r="T1038"/>
  <c r="T1039"/>
  <c r="T1988"/>
  <c r="T1987"/>
  <c r="T1985"/>
  <c r="T1984"/>
  <c r="T1983"/>
  <c r="T1982"/>
  <c r="T1981"/>
  <c r="T1980"/>
  <c r="T1979"/>
  <c r="T1978"/>
  <c r="T1977"/>
  <c r="T1976"/>
  <c r="T1975"/>
  <c r="T1974"/>
  <c r="T1973"/>
  <c r="T1972"/>
  <c r="T1971"/>
  <c r="T1970"/>
  <c r="T1969"/>
  <c r="T1968"/>
  <c r="T1967"/>
  <c r="T1966"/>
  <c r="T1965"/>
  <c r="T1964"/>
  <c r="T1963"/>
  <c r="T1962"/>
  <c r="T1961"/>
  <c r="T1960"/>
  <c r="T1959"/>
  <c r="T1958"/>
  <c r="T1957"/>
  <c r="T1956"/>
  <c r="T1955"/>
  <c r="T1954"/>
  <c r="T1953"/>
  <c r="T1952"/>
  <c r="T1951"/>
  <c r="T1950"/>
  <c r="T1949"/>
  <c r="T1948"/>
  <c r="T1947"/>
  <c r="T1946"/>
  <c r="T1945"/>
  <c r="T1944"/>
  <c r="T1943"/>
  <c r="T1942"/>
  <c r="T1941"/>
  <c r="T1940"/>
  <c r="T1939"/>
  <c r="T1938"/>
  <c r="T1937"/>
  <c r="T1936"/>
  <c r="T1935"/>
  <c r="T1934"/>
  <c r="T1933"/>
  <c r="T1932"/>
  <c r="T1931"/>
  <c r="T1930"/>
  <c r="T1929"/>
  <c r="T1928"/>
  <c r="T1927"/>
  <c r="T1926"/>
  <c r="T1925"/>
  <c r="T1924"/>
  <c r="T1923"/>
  <c r="T1922"/>
  <c r="T1921"/>
  <c r="T1920"/>
  <c r="T1919"/>
  <c r="T1918"/>
  <c r="T1917"/>
  <c r="T1916"/>
  <c r="T1915"/>
  <c r="T1914"/>
  <c r="T1913"/>
  <c r="T1912"/>
  <c r="T1911"/>
  <c r="T1910"/>
  <c r="T1909"/>
  <c r="T1908"/>
  <c r="T1907"/>
  <c r="T1906"/>
  <c r="T1905"/>
  <c r="T1904"/>
  <c r="T1903"/>
  <c r="T1902"/>
  <c r="T1901"/>
  <c r="T1900"/>
  <c r="T1899"/>
  <c r="T1898"/>
  <c r="T1897"/>
  <c r="T1896"/>
  <c r="T1895"/>
  <c r="T1894"/>
  <c r="T1893"/>
  <c r="T1892"/>
  <c r="T1891"/>
  <c r="T1890"/>
  <c r="T1889"/>
  <c r="T1888"/>
  <c r="T1887"/>
  <c r="T1886"/>
  <c r="T1885"/>
  <c r="T1884"/>
  <c r="T1883"/>
  <c r="T1882"/>
  <c r="T1881"/>
  <c r="T1880"/>
  <c r="T1879"/>
  <c r="T1878"/>
  <c r="T1877"/>
  <c r="T1876"/>
  <c r="T1875"/>
  <c r="T1874"/>
  <c r="T1873"/>
  <c r="T1872"/>
  <c r="T1871"/>
  <c r="T1870"/>
  <c r="T1869"/>
  <c r="T1868"/>
  <c r="T1867"/>
  <c r="T1866"/>
  <c r="T1865"/>
  <c r="T1864"/>
  <c r="T1863"/>
  <c r="T1862"/>
  <c r="T1861"/>
  <c r="T1860"/>
  <c r="T1859"/>
  <c r="T1858"/>
  <c r="T1857"/>
  <c r="T1856"/>
  <c r="T1855"/>
  <c r="T1854"/>
  <c r="T1728"/>
  <c r="T1727"/>
  <c r="T1710"/>
  <c r="T1706"/>
  <c r="T1705"/>
  <c r="T1674"/>
  <c r="T1673"/>
  <c r="T1672"/>
  <c r="T1671"/>
  <c r="T1670"/>
  <c r="T1669"/>
  <c r="T1668"/>
  <c r="T1667"/>
  <c r="T1666"/>
  <c r="T1665"/>
  <c r="T1664"/>
  <c r="T1663"/>
  <c r="T1662"/>
  <c r="T1661"/>
  <c r="T1660"/>
  <c r="T1659"/>
  <c r="T1651"/>
  <c r="T1643"/>
  <c r="T1635"/>
  <c r="T1627"/>
  <c r="T1619"/>
  <c r="T1611"/>
  <c r="T1603"/>
  <c r="S1597"/>
  <c r="T1595"/>
  <c r="T1587"/>
  <c r="T1579"/>
  <c r="T1571"/>
  <c r="T1563"/>
  <c r="T1555"/>
  <c r="T1547"/>
  <c r="T1539"/>
  <c r="T1531"/>
  <c r="Q1609"/>
  <c r="S1608"/>
  <c r="T1607"/>
  <c r="S1601"/>
  <c r="T1599"/>
  <c r="S1593"/>
  <c r="S1592"/>
  <c r="T1591"/>
  <c r="S1585"/>
  <c r="T1583"/>
  <c r="Q1577"/>
  <c r="S1576"/>
  <c r="T1575"/>
  <c r="S1569"/>
  <c r="T1567"/>
  <c r="S1560"/>
  <c r="T1559"/>
  <c r="S1553"/>
  <c r="T1551"/>
  <c r="S1544"/>
  <c r="T1543"/>
  <c r="T1535"/>
  <c r="S1528"/>
  <c r="T1527"/>
  <c r="T1519"/>
  <c r="S1512"/>
  <c r="T1511"/>
  <c r="T1503"/>
  <c r="S1497"/>
  <c r="S1496"/>
  <c r="T1483"/>
  <c r="T1482"/>
  <c r="T1481"/>
  <c r="T1480"/>
  <c r="T1479"/>
  <c r="T1478"/>
  <c r="T1477"/>
  <c r="T1476"/>
  <c r="T1475"/>
  <c r="T1474"/>
  <c r="T1473"/>
  <c r="T1472"/>
  <c r="T1471"/>
  <c r="T1470"/>
  <c r="T1469"/>
  <c r="T1468"/>
  <c r="T1467"/>
  <c r="T1466"/>
  <c r="T1465"/>
  <c r="T1464"/>
  <c r="T1463"/>
  <c r="T1462"/>
  <c r="T1461"/>
  <c r="T1460"/>
  <c r="T1459"/>
  <c r="T1458"/>
  <c r="T1414"/>
  <c r="T1413"/>
  <c r="T1412"/>
  <c r="T1411"/>
  <c r="T1410"/>
  <c r="T1395"/>
  <c r="T1394"/>
  <c r="T1379"/>
  <c r="T1378"/>
  <c r="Q1377"/>
  <c r="T1363"/>
  <c r="T1362"/>
  <c r="S1361"/>
  <c r="T1347"/>
  <c r="T1346"/>
  <c r="T1331"/>
  <c r="T1330"/>
  <c r="S1329"/>
  <c r="T1315"/>
  <c r="T1314"/>
  <c r="S1313"/>
  <c r="T1299"/>
  <c r="T1298"/>
  <c r="T1290"/>
  <c r="T1282"/>
  <c r="T1273"/>
  <c r="S1266"/>
  <c r="T1265"/>
  <c r="T1257"/>
  <c r="T1169"/>
  <c r="T1161"/>
  <c r="S1113"/>
  <c r="T1111"/>
  <c r="T1082"/>
  <c r="T1074"/>
  <c r="T1073"/>
  <c r="T1072"/>
  <c r="T1071"/>
  <c r="T1070"/>
  <c r="T1069"/>
  <c r="T1068"/>
  <c r="T1065"/>
  <c r="T1063"/>
  <c r="T1061"/>
  <c r="T1059"/>
  <c r="T1057"/>
  <c r="T1055"/>
  <c r="T940"/>
  <c r="T942"/>
  <c r="T944"/>
  <c r="T946"/>
  <c r="T952"/>
  <c r="T954"/>
  <c r="T956"/>
  <c r="T958"/>
  <c r="T960"/>
  <c r="T962"/>
  <c r="T1040"/>
  <c r="T1740"/>
  <c r="T1739"/>
  <c r="T1732"/>
  <c r="T1731"/>
  <c r="T1724"/>
  <c r="T1723"/>
  <c r="T1722"/>
  <c r="T1721"/>
  <c r="T1714"/>
  <c r="T1713"/>
  <c r="T939"/>
  <c r="T941"/>
  <c r="T943"/>
  <c r="T945"/>
  <c r="T947"/>
  <c r="T948"/>
  <c r="T949"/>
  <c r="T950"/>
  <c r="T951"/>
  <c r="T953"/>
  <c r="T955"/>
  <c r="T957"/>
  <c r="T959"/>
  <c r="T961"/>
  <c r="T963"/>
  <c r="T910"/>
  <c r="T1028"/>
  <c r="T1029"/>
  <c r="T1030"/>
  <c r="T1031"/>
  <c r="T1032"/>
  <c r="T1033"/>
  <c r="T1034"/>
  <c r="T1035"/>
  <c r="T1042"/>
  <c r="T1709"/>
  <c r="T1702"/>
  <c r="T1701"/>
  <c r="T1694"/>
  <c r="T1693"/>
  <c r="T1657"/>
  <c r="T1653"/>
  <c r="T1649"/>
  <c r="T1645"/>
  <c r="T1641"/>
  <c r="T1637"/>
  <c r="T1633"/>
  <c r="T1629"/>
  <c r="T1625"/>
  <c r="T1621"/>
  <c r="T1617"/>
  <c r="T1613"/>
  <c r="T1609"/>
  <c r="T1605"/>
  <c r="T1601"/>
  <c r="T1597"/>
  <c r="T1593"/>
  <c r="T1589"/>
  <c r="T1585"/>
  <c r="T1581"/>
  <c r="T1577"/>
  <c r="T1573"/>
  <c r="T1569"/>
  <c r="T1565"/>
  <c r="T1561"/>
  <c r="T1557"/>
  <c r="T1553"/>
  <c r="T1549"/>
  <c r="T1545"/>
  <c r="T1541"/>
  <c r="T1537"/>
  <c r="T1533"/>
  <c r="T1529"/>
  <c r="T1525"/>
  <c r="T1521"/>
  <c r="T1517"/>
  <c r="T1513"/>
  <c r="T1509"/>
  <c r="T1505"/>
  <c r="T1501"/>
  <c r="T1497"/>
  <c r="T1493"/>
  <c r="T1492"/>
  <c r="T1491"/>
  <c r="T1490"/>
  <c r="T1489"/>
  <c r="T1488"/>
  <c r="T1487"/>
  <c r="T1486"/>
  <c r="T1407"/>
  <c r="T1406"/>
  <c r="T1399"/>
  <c r="T1398"/>
  <c r="T1391"/>
  <c r="T1390"/>
  <c r="T1383"/>
  <c r="T1382"/>
  <c r="T1375"/>
  <c r="T1374"/>
  <c r="T1367"/>
  <c r="T1366"/>
  <c r="T1359"/>
  <c r="T1358"/>
  <c r="T1351"/>
  <c r="T1350"/>
  <c r="T1343"/>
  <c r="T1342"/>
  <c r="T1335"/>
  <c r="T1334"/>
  <c r="T1327"/>
  <c r="T1326"/>
  <c r="T1319"/>
  <c r="T1318"/>
  <c r="T1311"/>
  <c r="T1310"/>
  <c r="T1303"/>
  <c r="T1302"/>
  <c r="S1297"/>
  <c r="T1296"/>
  <c r="T1292"/>
  <c r="T1288"/>
  <c r="T1284"/>
  <c r="S1280"/>
  <c r="T1279"/>
  <c r="T1275"/>
  <c r="S1272"/>
  <c r="T1271"/>
  <c r="T1267"/>
  <c r="S1264"/>
  <c r="T1263"/>
  <c r="T1259"/>
  <c r="S1256"/>
  <c r="T1175"/>
  <c r="T1171"/>
  <c r="T1167"/>
  <c r="T1163"/>
  <c r="T1159"/>
  <c r="T1113"/>
  <c r="T1109"/>
  <c r="T1084"/>
  <c r="S1081"/>
  <c r="T1080"/>
  <c r="T1076"/>
  <c r="T907"/>
  <c r="T912"/>
  <c r="T916"/>
  <c r="T964"/>
  <c r="T965"/>
  <c r="T966"/>
  <c r="T967"/>
  <c r="T968"/>
  <c r="T969"/>
  <c r="T970"/>
  <c r="T971"/>
  <c r="T972"/>
  <c r="T973"/>
  <c r="T974"/>
  <c r="T975"/>
  <c r="T976"/>
  <c r="T977"/>
  <c r="T978"/>
  <c r="T1037"/>
  <c r="T1041"/>
  <c r="T2000"/>
  <c r="T1999"/>
  <c r="T1998"/>
  <c r="T1997"/>
  <c r="T1996"/>
  <c r="T1995"/>
  <c r="T1994"/>
  <c r="T1993"/>
  <c r="T1992"/>
  <c r="T1991"/>
  <c r="T1990"/>
  <c r="T1989"/>
  <c r="T987"/>
  <c r="T988"/>
  <c r="T989"/>
  <c r="T990"/>
  <c r="T991"/>
  <c r="T992"/>
  <c r="T993"/>
  <c r="T994"/>
  <c r="T995"/>
  <c r="T996"/>
  <c r="T997"/>
  <c r="T998"/>
  <c r="T999"/>
  <c r="T1000"/>
  <c r="T1001"/>
  <c r="T1002"/>
  <c r="T1003"/>
  <c r="T1004"/>
  <c r="T1005"/>
  <c r="T1006"/>
  <c r="T1007"/>
  <c r="T1008"/>
  <c r="T1009"/>
  <c r="T1010"/>
  <c r="T1011"/>
  <c r="T1012"/>
  <c r="T1013"/>
  <c r="T1014"/>
  <c r="T1015"/>
  <c r="T1016"/>
  <c r="T1017"/>
  <c r="T1018"/>
  <c r="T1019"/>
  <c r="T1020"/>
  <c r="T1021"/>
  <c r="T1022"/>
  <c r="T1023"/>
  <c r="T1024"/>
  <c r="T1025"/>
  <c r="T1026"/>
  <c r="T1027"/>
  <c r="T1853"/>
  <c r="T1852"/>
  <c r="T1851"/>
  <c r="T1850"/>
  <c r="T1849"/>
  <c r="T1848"/>
  <c r="T1847"/>
  <c r="T1846"/>
  <c r="T1845"/>
  <c r="T1844"/>
  <c r="T1843"/>
  <c r="T1842"/>
  <c r="T1841"/>
  <c r="T1840"/>
  <c r="T1839"/>
  <c r="T1838"/>
  <c r="T1837"/>
  <c r="T1836"/>
  <c r="T1835"/>
  <c r="T1834"/>
  <c r="T1833"/>
  <c r="T1832"/>
  <c r="T1831"/>
  <c r="T1830"/>
  <c r="T1829"/>
  <c r="T1828"/>
  <c r="T1827"/>
  <c r="T1826"/>
  <c r="T1825"/>
  <c r="T1824"/>
  <c r="T1823"/>
  <c r="T1822"/>
  <c r="T1821"/>
  <c r="T1820"/>
  <c r="T1819"/>
  <c r="T1818"/>
  <c r="T1817"/>
  <c r="T1816"/>
  <c r="T1815"/>
  <c r="T1814"/>
  <c r="T1813"/>
  <c r="T1812"/>
  <c r="T1811"/>
  <c r="T1810"/>
  <c r="T1809"/>
  <c r="T1808"/>
  <c r="T1807"/>
  <c r="T1806"/>
  <c r="T1805"/>
  <c r="T1804"/>
  <c r="T1803"/>
  <c r="T1802"/>
  <c r="T1801"/>
  <c r="T1800"/>
  <c r="T1799"/>
  <c r="T1798"/>
  <c r="T1797"/>
  <c r="T1796"/>
  <c r="T1795"/>
  <c r="T1794"/>
  <c r="T1793"/>
  <c r="T1792"/>
  <c r="T1791"/>
  <c r="T1790"/>
  <c r="T1789"/>
  <c r="T1788"/>
  <c r="T1787"/>
  <c r="T1786"/>
  <c r="T1785"/>
  <c r="T1784"/>
  <c r="T1783"/>
  <c r="T1782"/>
  <c r="T1781"/>
  <c r="T1780"/>
  <c r="T1779"/>
  <c r="T1778"/>
  <c r="T1777"/>
  <c r="T1776"/>
  <c r="T1775"/>
  <c r="T1774"/>
  <c r="T1773"/>
  <c r="T1772"/>
  <c r="T1771"/>
  <c r="T1770"/>
  <c r="T1769"/>
  <c r="T1768"/>
  <c r="T1767"/>
  <c r="T1766"/>
  <c r="T1765"/>
  <c r="T1764"/>
  <c r="T1763"/>
  <c r="T1762"/>
  <c r="T1761"/>
  <c r="T1760"/>
  <c r="T1759"/>
  <c r="T1758"/>
  <c r="T1757"/>
  <c r="T1756"/>
  <c r="T1755"/>
  <c r="T1754"/>
  <c r="T1753"/>
  <c r="T1752"/>
  <c r="T1751"/>
  <c r="T1750"/>
  <c r="T1749"/>
  <c r="T1748"/>
  <c r="T1747"/>
  <c r="T1746"/>
  <c r="T1745"/>
  <c r="T1744"/>
  <c r="T1743"/>
  <c r="T1742"/>
  <c r="T1741"/>
  <c r="T1738"/>
  <c r="T1737"/>
  <c r="T1734"/>
  <c r="T1733"/>
  <c r="T1730"/>
  <c r="T1729"/>
  <c r="T1726"/>
  <c r="T1725"/>
  <c r="T1720"/>
  <c r="T1719"/>
  <c r="T1716"/>
  <c r="T1715"/>
  <c r="T1712"/>
  <c r="T1711"/>
  <c r="T1708"/>
  <c r="T1707"/>
  <c r="T1704"/>
  <c r="T1703"/>
  <c r="T1700"/>
  <c r="T1699"/>
  <c r="T1696"/>
  <c r="T1695"/>
  <c r="T1692"/>
  <c r="T1691"/>
  <c r="T1690"/>
  <c r="T1689"/>
  <c r="T1688"/>
  <c r="T1687"/>
  <c r="T1686"/>
  <c r="T1685"/>
  <c r="T1684"/>
  <c r="T1683"/>
  <c r="T1682"/>
  <c r="T1681"/>
  <c r="T1680"/>
  <c r="T1679"/>
  <c r="T1678"/>
  <c r="T1677"/>
  <c r="T1676"/>
  <c r="T1675"/>
  <c r="T1409"/>
  <c r="T1408"/>
  <c r="T1405"/>
  <c r="T1404"/>
  <c r="S1403"/>
  <c r="T1401"/>
  <c r="T1400"/>
  <c r="T1397"/>
  <c r="T1396"/>
  <c r="T1393"/>
  <c r="T1392"/>
  <c r="T1389"/>
  <c r="T1388"/>
  <c r="T1385"/>
  <c r="T1384"/>
  <c r="T1381"/>
  <c r="T1380"/>
  <c r="T1377"/>
  <c r="T1376"/>
  <c r="T1373"/>
  <c r="T1372"/>
  <c r="T1369"/>
  <c r="T1368"/>
  <c r="T1365"/>
  <c r="T1364"/>
  <c r="T1361"/>
  <c r="T1360"/>
  <c r="T1357"/>
  <c r="T1356"/>
  <c r="T1353"/>
  <c r="T1352"/>
  <c r="T1349"/>
  <c r="T1348"/>
  <c r="S1347"/>
  <c r="T1345"/>
  <c r="T1344"/>
  <c r="T1341"/>
  <c r="T1340"/>
  <c r="T1337"/>
  <c r="T1336"/>
  <c r="T1333"/>
  <c r="T1332"/>
  <c r="T1329"/>
  <c r="T1328"/>
  <c r="T1325"/>
  <c r="T1324"/>
  <c r="T1321"/>
  <c r="T1320"/>
  <c r="T1317"/>
  <c r="T1316"/>
  <c r="T1313"/>
  <c r="T1312"/>
  <c r="T1309"/>
  <c r="T1308"/>
  <c r="T1305"/>
  <c r="T1304"/>
  <c r="T1301"/>
  <c r="T1300"/>
  <c r="T1297"/>
  <c r="T1295"/>
  <c r="T1293"/>
  <c r="T1291"/>
  <c r="T1289"/>
  <c r="T1287"/>
  <c r="T1285"/>
  <c r="T1283"/>
  <c r="T1281"/>
  <c r="T1658"/>
  <c r="T1656"/>
  <c r="T1654"/>
  <c r="T1652"/>
  <c r="T1650"/>
  <c r="T1648"/>
  <c r="T1646"/>
  <c r="T1644"/>
  <c r="T1642"/>
  <c r="T1640"/>
  <c r="T1638"/>
  <c r="T1636"/>
  <c r="T1634"/>
  <c r="T1632"/>
  <c r="T1630"/>
  <c r="T1628"/>
  <c r="T1626"/>
  <c r="T1624"/>
  <c r="T1622"/>
  <c r="T1620"/>
  <c r="T1618"/>
  <c r="T1616"/>
  <c r="T1614"/>
  <c r="T1612"/>
  <c r="T1610"/>
  <c r="T1608"/>
  <c r="T1606"/>
  <c r="T1604"/>
  <c r="T1602"/>
  <c r="T1600"/>
  <c r="T1598"/>
  <c r="T1596"/>
  <c r="T1594"/>
  <c r="T1592"/>
  <c r="T1590"/>
  <c r="T1588"/>
  <c r="T1586"/>
  <c r="T1584"/>
  <c r="T1582"/>
  <c r="T1580"/>
  <c r="T1578"/>
  <c r="T1576"/>
  <c r="T1574"/>
  <c r="T1572"/>
  <c r="T1570"/>
  <c r="T1568"/>
  <c r="T1566"/>
  <c r="T1564"/>
  <c r="T1562"/>
  <c r="T1560"/>
  <c r="T1558"/>
  <c r="T1556"/>
  <c r="T1554"/>
  <c r="T1552"/>
  <c r="T1550"/>
  <c r="T1548"/>
  <c r="T1546"/>
  <c r="T1544"/>
  <c r="T1542"/>
  <c r="T1540"/>
  <c r="T1538"/>
  <c r="T1536"/>
  <c r="T1534"/>
  <c r="T1532"/>
  <c r="T1530"/>
  <c r="T1528"/>
  <c r="T1526"/>
  <c r="T1524"/>
  <c r="T1522"/>
  <c r="T1520"/>
  <c r="T1518"/>
  <c r="T1516"/>
  <c r="T1514"/>
  <c r="T1512"/>
  <c r="T1510"/>
  <c r="T1508"/>
  <c r="T1506"/>
  <c r="T1504"/>
  <c r="T1502"/>
  <c r="T1500"/>
  <c r="T1498"/>
  <c r="T1496"/>
  <c r="T1495"/>
  <c r="T1494"/>
  <c r="T1280"/>
  <c r="T1278"/>
  <c r="T1276"/>
  <c r="T1274"/>
  <c r="T1272"/>
  <c r="T1270"/>
  <c r="T1268"/>
  <c r="T1266"/>
  <c r="T1264"/>
  <c r="T1262"/>
  <c r="T1260"/>
  <c r="T1258"/>
  <c r="T1256"/>
  <c r="T1255"/>
  <c r="T1254"/>
  <c r="T1253"/>
  <c r="T1252"/>
  <c r="T1251"/>
  <c r="T1250"/>
  <c r="T1249"/>
  <c r="T1248"/>
  <c r="T1247"/>
  <c r="T1246"/>
  <c r="T1245"/>
  <c r="T1244"/>
  <c r="T1243"/>
  <c r="T1242"/>
  <c r="T1241"/>
  <c r="T1240"/>
  <c r="T1239"/>
  <c r="T1238"/>
  <c r="T1237"/>
  <c r="T1236"/>
  <c r="T1235"/>
  <c r="T1234"/>
  <c r="T1233"/>
  <c r="T1232"/>
  <c r="T1231"/>
  <c r="T1230"/>
  <c r="T1229"/>
  <c r="T1228"/>
  <c r="T1227"/>
  <c r="T1226"/>
  <c r="T1225"/>
  <c r="T1224"/>
  <c r="T1223"/>
  <c r="T1222"/>
  <c r="T1221"/>
  <c r="T1220"/>
  <c r="T1219"/>
  <c r="T1218"/>
  <c r="T1217"/>
  <c r="T1216"/>
  <c r="T1215"/>
  <c r="T1214"/>
  <c r="T1213"/>
  <c r="T1212"/>
  <c r="T1211"/>
  <c r="T1210"/>
  <c r="T1209"/>
  <c r="T1208"/>
  <c r="T1207"/>
  <c r="T1206"/>
  <c r="T1205"/>
  <c r="T1204"/>
  <c r="T1203"/>
  <c r="T1202"/>
  <c r="T1201"/>
  <c r="T1200"/>
  <c r="T1199"/>
  <c r="T1198"/>
  <c r="T1197"/>
  <c r="Q1176"/>
  <c r="T1196"/>
  <c r="T1195"/>
  <c r="T1194"/>
  <c r="T1193"/>
  <c r="T1192"/>
  <c r="T1191"/>
  <c r="T1190"/>
  <c r="T1189"/>
  <c r="T1188"/>
  <c r="T1187"/>
  <c r="T1186"/>
  <c r="T1185"/>
  <c r="T1184"/>
  <c r="T1183"/>
  <c r="T1182"/>
  <c r="T1181"/>
  <c r="T1180"/>
  <c r="T1179"/>
  <c r="T1178"/>
  <c r="T1177"/>
  <c r="T1176"/>
  <c r="T1174"/>
  <c r="T1172"/>
  <c r="T1170"/>
  <c r="T1168"/>
  <c r="T1166"/>
  <c r="T1164"/>
  <c r="T1162"/>
  <c r="T1160"/>
  <c r="T1158"/>
  <c r="T1114"/>
  <c r="T1112"/>
  <c r="T1110"/>
  <c r="T1108"/>
  <c r="T1083"/>
  <c r="T1081"/>
  <c r="T1079"/>
  <c r="T1077"/>
  <c r="T1075"/>
  <c r="T1067"/>
  <c r="T908"/>
  <c r="T920"/>
  <c r="T928"/>
  <c r="T936"/>
  <c r="T979"/>
  <c r="T983"/>
  <c r="T906"/>
  <c r="T918"/>
  <c r="T922"/>
  <c r="T926"/>
  <c r="T930"/>
  <c r="T934"/>
  <c r="T938"/>
  <c r="T981"/>
  <c r="T985"/>
  <c r="T1485"/>
  <c r="T1066"/>
  <c r="T1064"/>
  <c r="T1062"/>
  <c r="T1060"/>
  <c r="T1058"/>
  <c r="T1056"/>
  <c r="T1054"/>
  <c r="T1053"/>
  <c r="T924"/>
  <c r="T932"/>
  <c r="T1043"/>
  <c r="T1044"/>
  <c r="T1045"/>
  <c r="T1046"/>
  <c r="T1047"/>
  <c r="T1048"/>
  <c r="T1049"/>
  <c r="T909"/>
  <c r="T911"/>
  <c r="T913"/>
  <c r="T915"/>
  <c r="T917"/>
  <c r="T919"/>
  <c r="T921"/>
  <c r="T923"/>
  <c r="T925"/>
  <c r="T927"/>
  <c r="T929"/>
  <c r="T931"/>
  <c r="T933"/>
  <c r="T935"/>
  <c r="T937"/>
  <c r="Q942"/>
  <c r="Q952"/>
  <c r="T980"/>
  <c r="T982"/>
  <c r="T984"/>
  <c r="T986"/>
  <c r="T1484"/>
  <c r="S1402"/>
  <c r="S1394"/>
  <c r="S1368"/>
  <c r="S1360"/>
  <c r="S1352"/>
  <c r="S1344"/>
  <c r="S1338"/>
  <c r="S1336"/>
  <c r="S1330"/>
  <c r="S1328"/>
  <c r="S1322"/>
  <c r="S1320"/>
  <c r="S1314"/>
  <c r="S1312"/>
  <c r="S1306"/>
  <c r="S1304"/>
  <c r="S1298"/>
  <c r="S991"/>
  <c r="S993"/>
  <c r="S999"/>
  <c r="S1001"/>
  <c r="Q1729"/>
  <c r="Q1713"/>
  <c r="Q1697"/>
  <c r="Q1649"/>
  <c r="S1649"/>
  <c r="Q1633"/>
  <c r="S1617"/>
  <c r="S1609"/>
  <c r="Q1585"/>
  <c r="Q1553"/>
  <c r="Q1537"/>
  <c r="Q1523"/>
  <c r="S1513"/>
  <c r="Q1656"/>
  <c r="Q1650"/>
  <c r="Q1648"/>
  <c r="Q1642"/>
  <c r="Q1634"/>
  <c r="Q1632"/>
  <c r="S1632"/>
  <c r="Q1624"/>
  <c r="S1616"/>
  <c r="S1600"/>
  <c r="Q1586"/>
  <c r="Q1578"/>
  <c r="Q1570"/>
  <c r="S1568"/>
  <c r="S1562"/>
  <c r="Q1554"/>
  <c r="Q1552"/>
  <c r="Q1546"/>
  <c r="Q1538"/>
  <c r="Q1536"/>
  <c r="Q1530"/>
  <c r="Q1522"/>
  <c r="Q1520"/>
  <c r="S1514"/>
  <c r="S1506"/>
  <c r="S1504"/>
  <c r="S1498"/>
  <c r="Q1400"/>
  <c r="Q1392"/>
  <c r="S1385"/>
  <c r="Q1370"/>
  <c r="Q1369"/>
  <c r="Q1368"/>
  <c r="Q1362"/>
  <c r="Q1360"/>
  <c r="Q1354"/>
  <c r="Q1346"/>
  <c r="Q1338"/>
  <c r="Q1337"/>
  <c r="Q1336"/>
  <c r="Q1330"/>
  <c r="Q1328"/>
  <c r="Q1322"/>
  <c r="Q1314"/>
  <c r="Q1306"/>
  <c r="Q1305"/>
  <c r="Q1298"/>
  <c r="Q1289"/>
  <c r="Q1273"/>
  <c r="Q1265"/>
  <c r="S1265"/>
  <c r="Q1296"/>
  <c r="S1296"/>
  <c r="Q1290"/>
  <c r="Q1288"/>
  <c r="S1288"/>
  <c r="Q1282"/>
  <c r="S1282"/>
  <c r="Q1272"/>
  <c r="Q1266"/>
  <c r="Q1264"/>
  <c r="Q1258"/>
  <c r="S1169"/>
  <c r="S1161"/>
  <c r="Q1170"/>
  <c r="S1170"/>
  <c r="S1168"/>
  <c r="S1162"/>
  <c r="Q1160"/>
  <c r="S1114"/>
  <c r="Q1112"/>
  <c r="S1112"/>
  <c r="Q1082"/>
  <c r="Q1080"/>
  <c r="S1080"/>
  <c r="Q1074"/>
  <c r="S1074"/>
  <c r="Q1081"/>
  <c r="S928"/>
  <c r="S936"/>
  <c r="Q936"/>
  <c r="S911"/>
  <c r="Q911"/>
  <c r="S913"/>
  <c r="Q913"/>
  <c r="S919"/>
  <c r="Q919"/>
  <c r="S921"/>
  <c r="Q921"/>
  <c r="S927"/>
  <c r="Q927"/>
  <c r="S929"/>
  <c r="Q929"/>
  <c r="S935"/>
  <c r="Q935"/>
  <c r="S937"/>
  <c r="Q937"/>
  <c r="S943"/>
  <c r="Q943"/>
  <c r="S944"/>
  <c r="S945"/>
  <c r="Q945"/>
  <c r="S951"/>
  <c r="Q951"/>
  <c r="S953"/>
  <c r="Q953"/>
  <c r="S959"/>
  <c r="Q959"/>
  <c r="S961"/>
  <c r="Q961"/>
  <c r="S983"/>
  <c r="Q983"/>
  <c r="S985"/>
  <c r="Q985"/>
  <c r="S992"/>
  <c r="Q993"/>
  <c r="Q1000"/>
  <c r="Q1001"/>
  <c r="Q984"/>
  <c r="Q1261" l="1"/>
  <c r="Q1397"/>
  <c r="S1739"/>
  <c r="Q998"/>
  <c r="Q1067"/>
  <c r="Q1340"/>
  <c r="Q1627"/>
  <c r="S1715"/>
  <c r="Q1259"/>
  <c r="S1619"/>
  <c r="S989"/>
  <c r="S1299"/>
  <c r="S1267"/>
  <c r="S990"/>
  <c r="S1275"/>
  <c r="Q1723"/>
  <c r="Q917"/>
  <c r="S1107"/>
  <c r="Q1163"/>
  <c r="Q1395"/>
  <c r="Q1283"/>
  <c r="S960"/>
  <c r="S909"/>
  <c r="Q1396"/>
  <c r="S1564"/>
  <c r="Q1521"/>
  <c r="Q1641"/>
  <c r="Q1545"/>
  <c r="S1321"/>
  <c r="S920"/>
  <c r="S1281"/>
  <c r="S941"/>
  <c r="Q1625"/>
  <c r="S1159"/>
  <c r="Q1524"/>
  <c r="Q997"/>
  <c r="Q925"/>
  <c r="Q934"/>
  <c r="Q918"/>
  <c r="Q1379"/>
  <c r="Q1628"/>
  <c r="S1499"/>
  <c r="S1541"/>
  <c r="S1605"/>
  <c r="Q1486"/>
  <c r="Q947"/>
  <c r="S948"/>
  <c r="S1596"/>
  <c r="S982"/>
  <c r="S933"/>
  <c r="Q1387"/>
  <c r="S1485"/>
  <c r="Q1588"/>
  <c r="Q1651"/>
  <c r="S1620"/>
  <c r="S949"/>
  <c r="S1517"/>
  <c r="S932"/>
  <c r="Q1075"/>
  <c r="Q1292"/>
  <c r="Q1301"/>
  <c r="Q1332"/>
  <c r="Q1484"/>
  <c r="Q1550"/>
  <c r="S1507"/>
  <c r="S1325"/>
  <c r="Q1573"/>
  <c r="Q924"/>
  <c r="Q1364"/>
  <c r="S1084"/>
  <c r="Q1548"/>
  <c r="Q1623"/>
  <c r="S1591"/>
  <c r="Q1158"/>
  <c r="S1621"/>
  <c r="S1731"/>
  <c r="S1707"/>
  <c r="S926"/>
  <c r="S908"/>
  <c r="Q1287"/>
  <c r="Q1307"/>
  <c r="Q1371"/>
  <c r="S1510"/>
  <c r="Q1515"/>
  <c r="Q1635"/>
  <c r="S1699"/>
  <c r="Q1725"/>
  <c r="Q1366"/>
  <c r="S1566"/>
  <c r="S1527"/>
  <c r="S1285"/>
  <c r="S1294"/>
  <c r="S940"/>
  <c r="S1173"/>
  <c r="Q1263"/>
  <c r="Q1381"/>
  <c r="Q1526"/>
  <c r="S1559"/>
  <c r="S1543"/>
  <c r="S1079"/>
  <c r="S1310"/>
  <c r="S1342"/>
  <c r="Q1166"/>
  <c r="S1278"/>
  <c r="S1703"/>
  <c r="S986"/>
  <c r="S994"/>
  <c r="S988"/>
  <c r="S979"/>
  <c r="S956"/>
  <c r="Q1078"/>
  <c r="S1110"/>
  <c r="Q1111"/>
  <c r="Q1157"/>
  <c r="S1167"/>
  <c r="Q1276"/>
  <c r="S1269"/>
  <c r="Q1279"/>
  <c r="Q1295"/>
  <c r="Q1358"/>
  <c r="S1375"/>
  <c r="S1404"/>
  <c r="S1502"/>
  <c r="S1558"/>
  <c r="S1509"/>
  <c r="Q1535"/>
  <c r="Q1567"/>
  <c r="Q1599"/>
  <c r="S1735"/>
  <c r="S1303"/>
  <c r="Q1575"/>
  <c r="Q1607"/>
  <c r="S1639"/>
  <c r="Q1655"/>
  <c r="S955"/>
  <c r="Q1262"/>
  <c r="S1590"/>
  <c r="Q1551"/>
  <c r="Q1583"/>
  <c r="Q1503"/>
  <c r="Q1711"/>
  <c r="S1501"/>
  <c r="S957"/>
  <c r="Q1108"/>
  <c r="Q1286"/>
  <c r="Q1500"/>
  <c r="Q1556"/>
  <c r="Q1582"/>
  <c r="Q1646"/>
  <c r="Q1631"/>
  <c r="Q1311"/>
  <c r="Q1326"/>
  <c r="S1719"/>
  <c r="Q1175"/>
  <c r="Q1357"/>
  <c r="Q1043"/>
  <c r="S980"/>
  <c r="S996"/>
  <c r="S981"/>
  <c r="S939"/>
  <c r="S931"/>
  <c r="S923"/>
  <c r="S915"/>
  <c r="S938"/>
  <c r="S930"/>
  <c r="S922"/>
  <c r="S906"/>
  <c r="Q1076"/>
  <c r="Q1109"/>
  <c r="Q1174"/>
  <c r="S1165"/>
  <c r="Q1270"/>
  <c r="Q1277"/>
  <c r="Q1293"/>
  <c r="Q1390"/>
  <c r="Q1518"/>
  <c r="Q1534"/>
  <c r="S1612"/>
  <c r="Q1615"/>
  <c r="Q1647"/>
  <c r="S1727"/>
  <c r="S1302"/>
  <c r="S1318"/>
  <c r="S1334"/>
  <c r="Q1542"/>
  <c r="S1164"/>
  <c r="S1172"/>
  <c r="Q1284"/>
  <c r="Q1350"/>
  <c r="Q1516"/>
  <c r="Q1532"/>
  <c r="S1606"/>
  <c r="Q1695"/>
  <c r="Q1309"/>
  <c r="Q1315"/>
  <c r="Q1323"/>
  <c r="Q1329"/>
  <c r="Q1331"/>
  <c r="Q1339"/>
  <c r="Q1341"/>
  <c r="Q1355"/>
  <c r="Q1361"/>
  <c r="Q1363"/>
  <c r="Q1393"/>
  <c r="Q1574"/>
  <c r="Q1580"/>
  <c r="Q1584"/>
  <c r="S1594"/>
  <c r="S1598"/>
  <c r="S1602"/>
  <c r="S1610"/>
  <c r="S1614"/>
  <c r="S1618"/>
  <c r="Q1622"/>
  <c r="Q1626"/>
  <c r="Q1630"/>
  <c r="Q1638"/>
  <c r="Q1644"/>
  <c r="Q1654"/>
  <c r="Q1497"/>
  <c r="Q1529"/>
  <c r="Q1557"/>
  <c r="Q1561"/>
  <c r="Q1589"/>
  <c r="Q1593"/>
  <c r="Q1637"/>
  <c r="Q1653"/>
  <c r="S1658"/>
  <c r="S1853"/>
  <c r="S1693"/>
  <c r="S1709"/>
  <c r="Q999"/>
  <c r="Q995"/>
  <c r="Q991"/>
  <c r="Q987"/>
  <c r="S962"/>
  <c r="S958"/>
  <c r="S954"/>
  <c r="S950"/>
  <c r="S946"/>
  <c r="S942"/>
  <c r="Q1077"/>
  <c r="Q1083"/>
  <c r="S1171"/>
  <c r="Q1256"/>
  <c r="Q1260"/>
  <c r="Q1268"/>
  <c r="Q1274"/>
  <c r="Q1280"/>
  <c r="Q1257"/>
  <c r="Q1271"/>
  <c r="Q1291"/>
  <c r="Q1313"/>
  <c r="Q1348"/>
  <c r="Q1352"/>
  <c r="S1383"/>
  <c r="Q1508"/>
  <c r="Q1540"/>
  <c r="Q1572"/>
  <c r="Q1604"/>
  <c r="Q1640"/>
  <c r="Q1511"/>
  <c r="Q1531"/>
  <c r="Q1547"/>
  <c r="Q1563"/>
  <c r="Q1579"/>
  <c r="Q1595"/>
  <c r="Q1611"/>
  <c r="Q1643"/>
  <c r="S1701"/>
  <c r="S1717"/>
  <c r="S1733"/>
  <c r="S1319"/>
  <c r="Q1319"/>
  <c r="S1335"/>
  <c r="Q1335"/>
  <c r="S1351"/>
  <c r="Q1351"/>
  <c r="S1367"/>
  <c r="Q1367"/>
  <c r="S1399"/>
  <c r="Q1399"/>
  <c r="S1317"/>
  <c r="Q1317"/>
  <c r="S1349"/>
  <c r="Q1349"/>
  <c r="S1345"/>
  <c r="Q1345"/>
  <c r="S1085"/>
  <c r="Q1300"/>
  <c r="Q1304"/>
  <c r="Q1308"/>
  <c r="Q1312"/>
  <c r="Q1316"/>
  <c r="Q1320"/>
  <c r="Q1324"/>
  <c r="Q1344"/>
  <c r="Q1356"/>
  <c r="S1377"/>
  <c r="S1389"/>
  <c r="Q1394"/>
  <c r="Q1398"/>
  <c r="Q1402"/>
  <c r="Q1409"/>
  <c r="Q1496"/>
  <c r="Q1512"/>
  <c r="Q1528"/>
  <c r="Q1544"/>
  <c r="Q1560"/>
  <c r="Q1576"/>
  <c r="Q1592"/>
  <c r="Q1608"/>
  <c r="Q1636"/>
  <c r="Q1652"/>
  <c r="Q1505"/>
  <c r="Q1519"/>
  <c r="Q1525"/>
  <c r="Q1533"/>
  <c r="Q1539"/>
  <c r="Q1549"/>
  <c r="Q1555"/>
  <c r="Q1565"/>
  <c r="Q1571"/>
  <c r="Q1581"/>
  <c r="Q1587"/>
  <c r="Q1597"/>
  <c r="Q1603"/>
  <c r="Q1613"/>
  <c r="Q1629"/>
  <c r="Q1645"/>
  <c r="S1697"/>
  <c r="S1705"/>
  <c r="S1713"/>
  <c r="S1721"/>
  <c r="S1729"/>
  <c r="S1737"/>
  <c r="S1327"/>
  <c r="Q1327"/>
  <c r="S1343"/>
  <c r="Q1343"/>
  <c r="S1359"/>
  <c r="Q1359"/>
  <c r="S1391"/>
  <c r="Q1391"/>
  <c r="S1333"/>
  <c r="Q1333"/>
  <c r="S1365"/>
  <c r="Q1365"/>
  <c r="S1353"/>
  <c r="Q1353"/>
  <c r="S1401"/>
  <c r="Q1401"/>
  <c r="S1055"/>
  <c r="Q1055"/>
  <c r="S1059"/>
  <c r="Q1059"/>
  <c r="S1063"/>
  <c r="Q1063"/>
  <c r="S1049"/>
  <c r="Q1049"/>
  <c r="S1048"/>
  <c r="Q1048"/>
  <c r="S1047"/>
  <c r="Q1047"/>
  <c r="S1046"/>
  <c r="Q1046"/>
  <c r="S1045"/>
  <c r="Q1045"/>
  <c r="S1044"/>
  <c r="Q1044"/>
  <c r="S1053"/>
  <c r="Q1053"/>
  <c r="Q1054"/>
  <c r="S1054"/>
  <c r="Q1056"/>
  <c r="S1056"/>
  <c r="Q1058"/>
  <c r="S1058"/>
  <c r="Q1060"/>
  <c r="S1060"/>
  <c r="Q1062"/>
  <c r="S1062"/>
  <c r="Q1064"/>
  <c r="S1064"/>
  <c r="Q1066"/>
  <c r="S1066"/>
  <c r="S1057"/>
  <c r="Q1057"/>
  <c r="S1061"/>
  <c r="Q1061"/>
  <c r="S1065"/>
  <c r="Q1065"/>
  <c r="Q1068"/>
  <c r="S1068"/>
  <c r="Q1070"/>
  <c r="S1070"/>
  <c r="Q1072"/>
  <c r="S1072"/>
  <c r="Q1087"/>
  <c r="S1087"/>
  <c r="Q1091"/>
  <c r="S1091"/>
  <c r="Q1095"/>
  <c r="S1095"/>
  <c r="Q1099"/>
  <c r="S1099"/>
  <c r="Q1101"/>
  <c r="S1101"/>
  <c r="Q1116"/>
  <c r="S1116"/>
  <c r="Q1120"/>
  <c r="S1120"/>
  <c r="Q1124"/>
  <c r="S1124"/>
  <c r="Q1128"/>
  <c r="S1128"/>
  <c r="Q1132"/>
  <c r="S1132"/>
  <c r="Q1136"/>
  <c r="S1136"/>
  <c r="Q1140"/>
  <c r="S1140"/>
  <c r="Q1144"/>
  <c r="S1144"/>
  <c r="Q1148"/>
  <c r="S1148"/>
  <c r="Q1150"/>
  <c r="S1150"/>
  <c r="Q1152"/>
  <c r="S1152"/>
  <c r="Q1156"/>
  <c r="S1156"/>
  <c r="Q1178"/>
  <c r="S1178"/>
  <c r="Q1182"/>
  <c r="S1182"/>
  <c r="Q1186"/>
  <c r="S1186"/>
  <c r="Q1190"/>
  <c r="S1190"/>
  <c r="Q1194"/>
  <c r="S1194"/>
  <c r="Q1200"/>
  <c r="S1200"/>
  <c r="Q1204"/>
  <c r="S1204"/>
  <c r="Q1208"/>
  <c r="S1208"/>
  <c r="Q1212"/>
  <c r="S1212"/>
  <c r="Q1214"/>
  <c r="S1214"/>
  <c r="Q1218"/>
  <c r="S1218"/>
  <c r="Q1222"/>
  <c r="S1222"/>
  <c r="Q1230"/>
  <c r="S1230"/>
  <c r="Q1232"/>
  <c r="S1232"/>
  <c r="Q1234"/>
  <c r="S1234"/>
  <c r="Q1236"/>
  <c r="S1236"/>
  <c r="Q1238"/>
  <c r="S1238"/>
  <c r="Q1240"/>
  <c r="S1240"/>
  <c r="Q1242"/>
  <c r="S1242"/>
  <c r="Q1244"/>
  <c r="S1244"/>
  <c r="Q1246"/>
  <c r="S1246"/>
  <c r="Q1248"/>
  <c r="S1248"/>
  <c r="Q1250"/>
  <c r="S1250"/>
  <c r="Q1252"/>
  <c r="S1252"/>
  <c r="Q1254"/>
  <c r="S1254"/>
  <c r="Q1374"/>
  <c r="S1374"/>
  <c r="Q1378"/>
  <c r="S1378"/>
  <c r="Q1382"/>
  <c r="S1382"/>
  <c r="Q1386"/>
  <c r="S1386"/>
  <c r="S1406"/>
  <c r="Q1406"/>
  <c r="S1410"/>
  <c r="Q1410"/>
  <c r="S1412"/>
  <c r="Q1412"/>
  <c r="S1414"/>
  <c r="Q1414"/>
  <c r="S1416"/>
  <c r="Q1416"/>
  <c r="S1418"/>
  <c r="Q1418"/>
  <c r="S1420"/>
  <c r="Q1420"/>
  <c r="S1422"/>
  <c r="Q1422"/>
  <c r="S1424"/>
  <c r="Q1424"/>
  <c r="S1426"/>
  <c r="Q1426"/>
  <c r="S1428"/>
  <c r="Q1428"/>
  <c r="S1430"/>
  <c r="Q1430"/>
  <c r="S1432"/>
  <c r="Q1432"/>
  <c r="S1434"/>
  <c r="Q1434"/>
  <c r="S1436"/>
  <c r="Q1436"/>
  <c r="S1438"/>
  <c r="Q1438"/>
  <c r="S1440"/>
  <c r="Q1440"/>
  <c r="S1442"/>
  <c r="Q1442"/>
  <c r="S1444"/>
  <c r="Q1444"/>
  <c r="S1446"/>
  <c r="Q1446"/>
  <c r="S1448"/>
  <c r="Q1448"/>
  <c r="S1450"/>
  <c r="Q1450"/>
  <c r="S1452"/>
  <c r="Q1452"/>
  <c r="S1454"/>
  <c r="Q1454"/>
  <c r="S1456"/>
  <c r="Q1456"/>
  <c r="S1458"/>
  <c r="Q1458"/>
  <c r="S1460"/>
  <c r="Q1460"/>
  <c r="S1462"/>
  <c r="Q1462"/>
  <c r="S1464"/>
  <c r="Q1464"/>
  <c r="S1466"/>
  <c r="Q1466"/>
  <c r="S1468"/>
  <c r="Q1468"/>
  <c r="S1470"/>
  <c r="Q1470"/>
  <c r="S1472"/>
  <c r="Q1472"/>
  <c r="S1474"/>
  <c r="Q1474"/>
  <c r="S1476"/>
  <c r="Q1476"/>
  <c r="S1478"/>
  <c r="Q1478"/>
  <c r="S1480"/>
  <c r="Q1480"/>
  <c r="S1482"/>
  <c r="Q1482"/>
  <c r="S1407"/>
  <c r="Q1407"/>
  <c r="Q1488"/>
  <c r="S1488"/>
  <c r="Q1490"/>
  <c r="S1490"/>
  <c r="Q1492"/>
  <c r="S1492"/>
  <c r="Q1494"/>
  <c r="S1494"/>
  <c r="Q1694"/>
  <c r="S1694"/>
  <c r="Q1698"/>
  <c r="S1698"/>
  <c r="Q1702"/>
  <c r="S1702"/>
  <c r="Q1706"/>
  <c r="S1706"/>
  <c r="Q1710"/>
  <c r="S1710"/>
  <c r="Q1714"/>
  <c r="S1714"/>
  <c r="Q1718"/>
  <c r="S1718"/>
  <c r="Q1722"/>
  <c r="S1722"/>
  <c r="Q1726"/>
  <c r="S1726"/>
  <c r="Q1730"/>
  <c r="S1730"/>
  <c r="Q1734"/>
  <c r="S1734"/>
  <c r="Q1738"/>
  <c r="S1738"/>
  <c r="Q1741"/>
  <c r="S1741"/>
  <c r="Q1743"/>
  <c r="S1743"/>
  <c r="Q1745"/>
  <c r="S1745"/>
  <c r="Q1747"/>
  <c r="S1747"/>
  <c r="Q1749"/>
  <c r="S1749"/>
  <c r="Q1751"/>
  <c r="S1751"/>
  <c r="Q1753"/>
  <c r="S1753"/>
  <c r="Q1755"/>
  <c r="S1755"/>
  <c r="Q1757"/>
  <c r="S1757"/>
  <c r="Q1759"/>
  <c r="S1759"/>
  <c r="Q1761"/>
  <c r="S1761"/>
  <c r="Q1763"/>
  <c r="S1763"/>
  <c r="Q1765"/>
  <c r="S1765"/>
  <c r="Q1767"/>
  <c r="S1767"/>
  <c r="Q1769"/>
  <c r="S1769"/>
  <c r="Q1771"/>
  <c r="S1771"/>
  <c r="Q1773"/>
  <c r="S1773"/>
  <c r="Q1775"/>
  <c r="S1775"/>
  <c r="Q1777"/>
  <c r="S1777"/>
  <c r="Q1779"/>
  <c r="S1779"/>
  <c r="Q1781"/>
  <c r="S1781"/>
  <c r="Q1783"/>
  <c r="S1783"/>
  <c r="Q1785"/>
  <c r="S1785"/>
  <c r="Q1787"/>
  <c r="S1787"/>
  <c r="Q1789"/>
  <c r="S1789"/>
  <c r="Q1791"/>
  <c r="S1791"/>
  <c r="Q1793"/>
  <c r="S1793"/>
  <c r="Q1795"/>
  <c r="S1795"/>
  <c r="Q1797"/>
  <c r="S1797"/>
  <c r="Q1799"/>
  <c r="S1799"/>
  <c r="Q1801"/>
  <c r="S1801"/>
  <c r="Q1803"/>
  <c r="S1803"/>
  <c r="Q1805"/>
  <c r="S1805"/>
  <c r="Q1807"/>
  <c r="S1807"/>
  <c r="Q1809"/>
  <c r="S1809"/>
  <c r="Q1811"/>
  <c r="S1811"/>
  <c r="Q1813"/>
  <c r="S1813"/>
  <c r="Q1815"/>
  <c r="S1815"/>
  <c r="Q1817"/>
  <c r="S1817"/>
  <c r="Q1819"/>
  <c r="S1819"/>
  <c r="Q1821"/>
  <c r="S1821"/>
  <c r="Q1823"/>
  <c r="S1823"/>
  <c r="Q1825"/>
  <c r="S1825"/>
  <c r="Q1827"/>
  <c r="S1827"/>
  <c r="Q1829"/>
  <c r="S1829"/>
  <c r="Q1831"/>
  <c r="S1831"/>
  <c r="Q1833"/>
  <c r="S1833"/>
  <c r="Q1835"/>
  <c r="S1835"/>
  <c r="Q1837"/>
  <c r="S1837"/>
  <c r="Q1839"/>
  <c r="S1839"/>
  <c r="Q1841"/>
  <c r="S1841"/>
  <c r="Q1843"/>
  <c r="S1843"/>
  <c r="Q1845"/>
  <c r="S1845"/>
  <c r="Q1847"/>
  <c r="S1847"/>
  <c r="Q1849"/>
  <c r="S1849"/>
  <c r="Q1851"/>
  <c r="S1851"/>
  <c r="Q1659"/>
  <c r="S1659"/>
  <c r="Q1661"/>
  <c r="S1661"/>
  <c r="Q1663"/>
  <c r="S1663"/>
  <c r="Q1665"/>
  <c r="S1665"/>
  <c r="Q1667"/>
  <c r="S1667"/>
  <c r="Q1669"/>
  <c r="S1669"/>
  <c r="Q1671"/>
  <c r="S1671"/>
  <c r="Q1673"/>
  <c r="S1673"/>
  <c r="Q1675"/>
  <c r="S1675"/>
  <c r="Q1677"/>
  <c r="S1677"/>
  <c r="Q1679"/>
  <c r="S1679"/>
  <c r="Q1681"/>
  <c r="S1681"/>
  <c r="Q1683"/>
  <c r="S1683"/>
  <c r="Q1685"/>
  <c r="S1685"/>
  <c r="Q1687"/>
  <c r="S1687"/>
  <c r="Q1689"/>
  <c r="S1689"/>
  <c r="Q1691"/>
  <c r="S1691"/>
  <c r="Q1894"/>
  <c r="S1894"/>
  <c r="Q1897"/>
  <c r="S1897"/>
  <c r="Q1901"/>
  <c r="S1901"/>
  <c r="Q1905"/>
  <c r="S1905"/>
  <c r="Q1909"/>
  <c r="S1909"/>
  <c r="Q1913"/>
  <c r="S1913"/>
  <c r="Q1918"/>
  <c r="S1918"/>
  <c r="Q1921"/>
  <c r="S1921"/>
  <c r="Q1925"/>
  <c r="S1925"/>
  <c r="Q1928"/>
  <c r="S1928"/>
  <c r="Q1932"/>
  <c r="S1932"/>
  <c r="Q1935"/>
  <c r="S1935"/>
  <c r="Q1939"/>
  <c r="S1939"/>
  <c r="Q1942"/>
  <c r="S1942"/>
  <c r="Q1945"/>
  <c r="S1945"/>
  <c r="Q1949"/>
  <c r="S1949"/>
  <c r="Q1952"/>
  <c r="S1952"/>
  <c r="Q1956"/>
  <c r="S1956"/>
  <c r="Q1960"/>
  <c r="S1960"/>
  <c r="Q1964"/>
  <c r="S1964"/>
  <c r="Q1968"/>
  <c r="S1968"/>
  <c r="Q1972"/>
  <c r="S1972"/>
  <c r="Q1975"/>
  <c r="S1975"/>
  <c r="Q1979"/>
  <c r="S1979"/>
  <c r="Q1983"/>
  <c r="S1983"/>
  <c r="Q1987"/>
  <c r="S1987"/>
  <c r="Q1991"/>
  <c r="S1991"/>
  <c r="Q1995"/>
  <c r="S1995"/>
  <c r="Q1999"/>
  <c r="S1999"/>
  <c r="Q1855"/>
  <c r="S1855"/>
  <c r="Q1857"/>
  <c r="S1857"/>
  <c r="Q1859"/>
  <c r="S1859"/>
  <c r="Q1861"/>
  <c r="S1861"/>
  <c r="Q1863"/>
  <c r="S1863"/>
  <c r="Q1865"/>
  <c r="S1865"/>
  <c r="Q1867"/>
  <c r="S1867"/>
  <c r="Q1869"/>
  <c r="S1869"/>
  <c r="Q1871"/>
  <c r="S1871"/>
  <c r="Q1873"/>
  <c r="S1873"/>
  <c r="Q1875"/>
  <c r="S1875"/>
  <c r="Q1877"/>
  <c r="S1877"/>
  <c r="Q1879"/>
  <c r="S1879"/>
  <c r="Q1881"/>
  <c r="S1881"/>
  <c r="Q1883"/>
  <c r="S1883"/>
  <c r="Q1885"/>
  <c r="S1885"/>
  <c r="Q1887"/>
  <c r="S1887"/>
  <c r="Q1889"/>
  <c r="S1889"/>
  <c r="Q1891"/>
  <c r="S1891"/>
  <c r="Q1893"/>
  <c r="S1893"/>
  <c r="Q1898"/>
  <c r="S1898"/>
  <c r="Q1902"/>
  <c r="S1902"/>
  <c r="Q1906"/>
  <c r="S1906"/>
  <c r="Q1910"/>
  <c r="S1910"/>
  <c r="Q1914"/>
  <c r="S1914"/>
  <c r="Q1917"/>
  <c r="S1917"/>
  <c r="Q1922"/>
  <c r="S1922"/>
  <c r="Q1927"/>
  <c r="S1927"/>
  <c r="Q1931"/>
  <c r="S1931"/>
  <c r="Q1936"/>
  <c r="S1936"/>
  <c r="Q1941"/>
  <c r="S1941"/>
  <c r="Q1946"/>
  <c r="S1946"/>
  <c r="Q1950"/>
  <c r="S1950"/>
  <c r="Q1955"/>
  <c r="S1955"/>
  <c r="Q1959"/>
  <c r="S1959"/>
  <c r="Q1963"/>
  <c r="S1963"/>
  <c r="Q1967"/>
  <c r="S1967"/>
  <c r="Q1971"/>
  <c r="S1971"/>
  <c r="Q1976"/>
  <c r="S1976"/>
  <c r="Q1980"/>
  <c r="S1980"/>
  <c r="Q1984"/>
  <c r="S1984"/>
  <c r="Q1990"/>
  <c r="S1990"/>
  <c r="Q1994"/>
  <c r="S1994"/>
  <c r="Q1997"/>
  <c r="S1997"/>
  <c r="Q1089"/>
  <c r="S1089"/>
  <c r="Q1093"/>
  <c r="S1093"/>
  <c r="Q1097"/>
  <c r="S1097"/>
  <c r="Q1103"/>
  <c r="S1103"/>
  <c r="Q1105"/>
  <c r="S1105"/>
  <c r="Q1118"/>
  <c r="S1118"/>
  <c r="Q1122"/>
  <c r="S1122"/>
  <c r="Q1126"/>
  <c r="S1126"/>
  <c r="Q1130"/>
  <c r="S1130"/>
  <c r="Q1134"/>
  <c r="S1134"/>
  <c r="Q1138"/>
  <c r="S1138"/>
  <c r="Q1142"/>
  <c r="S1142"/>
  <c r="Q1146"/>
  <c r="S1146"/>
  <c r="Q1154"/>
  <c r="S1154"/>
  <c r="Q1180"/>
  <c r="S1180"/>
  <c r="Q1184"/>
  <c r="S1184"/>
  <c r="Q1188"/>
  <c r="S1188"/>
  <c r="Q1192"/>
  <c r="S1192"/>
  <c r="Q1196"/>
  <c r="S1196"/>
  <c r="Q1198"/>
  <c r="S1198"/>
  <c r="Q1202"/>
  <c r="S1202"/>
  <c r="Q1206"/>
  <c r="S1206"/>
  <c r="Q1210"/>
  <c r="S1210"/>
  <c r="Q1216"/>
  <c r="S1216"/>
  <c r="Q1220"/>
  <c r="S1220"/>
  <c r="Q1224"/>
  <c r="S1224"/>
  <c r="Q1226"/>
  <c r="S1226"/>
  <c r="Q1228"/>
  <c r="S1228"/>
  <c r="Q1069"/>
  <c r="S1069"/>
  <c r="Q1071"/>
  <c r="S1071"/>
  <c r="Q1073"/>
  <c r="S1073"/>
  <c r="Q1086"/>
  <c r="S1086"/>
  <c r="Q1088"/>
  <c r="S1088"/>
  <c r="Q1090"/>
  <c r="S1090"/>
  <c r="Q1092"/>
  <c r="S1092"/>
  <c r="Q1094"/>
  <c r="S1094"/>
  <c r="Q1096"/>
  <c r="S1096"/>
  <c r="Q1098"/>
  <c r="S1098"/>
  <c r="Q1100"/>
  <c r="S1100"/>
  <c r="Q1102"/>
  <c r="S1102"/>
  <c r="Q1104"/>
  <c r="S1104"/>
  <c r="Q1106"/>
  <c r="S1106"/>
  <c r="Q1115"/>
  <c r="S1115"/>
  <c r="Q1117"/>
  <c r="S1117"/>
  <c r="Q1119"/>
  <c r="S1119"/>
  <c r="Q1121"/>
  <c r="S1121"/>
  <c r="Q1123"/>
  <c r="S1123"/>
  <c r="Q1125"/>
  <c r="S1125"/>
  <c r="Q1127"/>
  <c r="S1127"/>
  <c r="Q1129"/>
  <c r="S1129"/>
  <c r="Q1131"/>
  <c r="S1131"/>
  <c r="Q1133"/>
  <c r="S1133"/>
  <c r="Q1135"/>
  <c r="S1135"/>
  <c r="Q1137"/>
  <c r="S1137"/>
  <c r="Q1139"/>
  <c r="S1139"/>
  <c r="Q1141"/>
  <c r="S1141"/>
  <c r="Q1143"/>
  <c r="S1143"/>
  <c r="Q1145"/>
  <c r="S1145"/>
  <c r="Q1147"/>
  <c r="S1147"/>
  <c r="Q1149"/>
  <c r="S1149"/>
  <c r="Q1151"/>
  <c r="S1151"/>
  <c r="Q1153"/>
  <c r="S1153"/>
  <c r="Q1155"/>
  <c r="S1155"/>
  <c r="Q1177"/>
  <c r="S1177"/>
  <c r="Q1179"/>
  <c r="S1179"/>
  <c r="Q1181"/>
  <c r="S1181"/>
  <c r="Q1183"/>
  <c r="S1183"/>
  <c r="Q1185"/>
  <c r="S1185"/>
  <c r="Q1187"/>
  <c r="S1187"/>
  <c r="Q1189"/>
  <c r="S1189"/>
  <c r="Q1191"/>
  <c r="S1191"/>
  <c r="Q1193"/>
  <c r="S1193"/>
  <c r="Q1195"/>
  <c r="S1195"/>
  <c r="Q1197"/>
  <c r="S1197"/>
  <c r="Q1199"/>
  <c r="S1199"/>
  <c r="Q1201"/>
  <c r="S1201"/>
  <c r="Q1203"/>
  <c r="S1203"/>
  <c r="Q1205"/>
  <c r="S1205"/>
  <c r="Q1207"/>
  <c r="S1207"/>
  <c r="Q1209"/>
  <c r="S1209"/>
  <c r="Q1211"/>
  <c r="S1211"/>
  <c r="Q1213"/>
  <c r="S1213"/>
  <c r="Q1215"/>
  <c r="S1215"/>
  <c r="Q1217"/>
  <c r="S1217"/>
  <c r="Q1219"/>
  <c r="S1219"/>
  <c r="Q1221"/>
  <c r="S1221"/>
  <c r="Q1223"/>
  <c r="S1223"/>
  <c r="Q1225"/>
  <c r="S1225"/>
  <c r="Q1227"/>
  <c r="S1227"/>
  <c r="Q1229"/>
  <c r="S1229"/>
  <c r="Q1231"/>
  <c r="S1231"/>
  <c r="Q1233"/>
  <c r="S1233"/>
  <c r="Q1235"/>
  <c r="S1235"/>
  <c r="Q1237"/>
  <c r="S1237"/>
  <c r="Q1239"/>
  <c r="S1239"/>
  <c r="Q1241"/>
  <c r="S1241"/>
  <c r="Q1243"/>
  <c r="S1243"/>
  <c r="Q1245"/>
  <c r="S1245"/>
  <c r="Q1247"/>
  <c r="S1247"/>
  <c r="Q1249"/>
  <c r="S1249"/>
  <c r="Q1251"/>
  <c r="S1251"/>
  <c r="Q1253"/>
  <c r="S1253"/>
  <c r="Q1255"/>
  <c r="S1255"/>
  <c r="Q1373"/>
  <c r="S1373"/>
  <c r="Q1372"/>
  <c r="S1372"/>
  <c r="Q1376"/>
  <c r="S1376"/>
  <c r="Q1380"/>
  <c r="S1380"/>
  <c r="Q1384"/>
  <c r="S1384"/>
  <c r="Q1388"/>
  <c r="S1388"/>
  <c r="S1408"/>
  <c r="Q1408"/>
  <c r="S1411"/>
  <c r="Q1411"/>
  <c r="S1413"/>
  <c r="Q1413"/>
  <c r="S1415"/>
  <c r="Q1415"/>
  <c r="S1417"/>
  <c r="Q1417"/>
  <c r="S1419"/>
  <c r="Q1419"/>
  <c r="S1421"/>
  <c r="Q1421"/>
  <c r="S1423"/>
  <c r="Q1423"/>
  <c r="S1425"/>
  <c r="Q1425"/>
  <c r="S1427"/>
  <c r="Q1427"/>
  <c r="S1429"/>
  <c r="Q1429"/>
  <c r="S1431"/>
  <c r="Q1431"/>
  <c r="S1433"/>
  <c r="Q1433"/>
  <c r="S1435"/>
  <c r="Q1435"/>
  <c r="S1437"/>
  <c r="Q1437"/>
  <c r="S1439"/>
  <c r="Q1439"/>
  <c r="S1441"/>
  <c r="Q1441"/>
  <c r="S1443"/>
  <c r="Q1443"/>
  <c r="S1445"/>
  <c r="Q1445"/>
  <c r="S1447"/>
  <c r="Q1447"/>
  <c r="S1449"/>
  <c r="Q1449"/>
  <c r="S1451"/>
  <c r="Q1451"/>
  <c r="S1453"/>
  <c r="Q1453"/>
  <c r="S1455"/>
  <c r="Q1455"/>
  <c r="S1457"/>
  <c r="Q1457"/>
  <c r="S1459"/>
  <c r="Q1459"/>
  <c r="S1461"/>
  <c r="Q1461"/>
  <c r="S1463"/>
  <c r="Q1463"/>
  <c r="S1465"/>
  <c r="Q1465"/>
  <c r="S1467"/>
  <c r="Q1467"/>
  <c r="S1469"/>
  <c r="Q1469"/>
  <c r="S1471"/>
  <c r="Q1471"/>
  <c r="S1473"/>
  <c r="Q1473"/>
  <c r="S1475"/>
  <c r="Q1475"/>
  <c r="S1477"/>
  <c r="Q1477"/>
  <c r="S1479"/>
  <c r="Q1479"/>
  <c r="S1481"/>
  <c r="Q1481"/>
  <c r="S1483"/>
  <c r="Q1483"/>
  <c r="S1405"/>
  <c r="Q1405"/>
  <c r="Q1487"/>
  <c r="S1487"/>
  <c r="Q1489"/>
  <c r="S1489"/>
  <c r="Q1491"/>
  <c r="S1491"/>
  <c r="Q1493"/>
  <c r="S1493"/>
  <c r="Q1495"/>
  <c r="S1495"/>
  <c r="Q1692"/>
  <c r="S1692"/>
  <c r="Q1696"/>
  <c r="S1696"/>
  <c r="Q1700"/>
  <c r="S1700"/>
  <c r="Q1704"/>
  <c r="S1704"/>
  <c r="Q1708"/>
  <c r="S1708"/>
  <c r="Q1712"/>
  <c r="S1712"/>
  <c r="Q1716"/>
  <c r="S1716"/>
  <c r="Q1720"/>
  <c r="S1720"/>
  <c r="Q1724"/>
  <c r="S1724"/>
  <c r="Q1728"/>
  <c r="S1728"/>
  <c r="Q1732"/>
  <c r="S1732"/>
  <c r="Q1736"/>
  <c r="S1736"/>
  <c r="Q1740"/>
  <c r="S1740"/>
  <c r="Q1742"/>
  <c r="S1742"/>
  <c r="Q1744"/>
  <c r="S1744"/>
  <c r="Q1746"/>
  <c r="S1746"/>
  <c r="Q1748"/>
  <c r="S1748"/>
  <c r="Q1750"/>
  <c r="S1750"/>
  <c r="Q1752"/>
  <c r="S1752"/>
  <c r="Q1754"/>
  <c r="S1754"/>
  <c r="Q1756"/>
  <c r="S1756"/>
  <c r="Q1758"/>
  <c r="S1758"/>
  <c r="Q1760"/>
  <c r="S1760"/>
  <c r="Q1762"/>
  <c r="S1762"/>
  <c r="Q1764"/>
  <c r="S1764"/>
  <c r="Q1766"/>
  <c r="S1766"/>
  <c r="Q1768"/>
  <c r="S1768"/>
  <c r="Q1770"/>
  <c r="S1770"/>
  <c r="Q1772"/>
  <c r="S1772"/>
  <c r="Q1774"/>
  <c r="S1774"/>
  <c r="Q1776"/>
  <c r="S1776"/>
  <c r="Q1778"/>
  <c r="S1778"/>
  <c r="Q1780"/>
  <c r="S1780"/>
  <c r="Q1782"/>
  <c r="S1782"/>
  <c r="Q1784"/>
  <c r="S1784"/>
  <c r="Q1786"/>
  <c r="S1786"/>
  <c r="Q1788"/>
  <c r="S1788"/>
  <c r="Q1790"/>
  <c r="S1790"/>
  <c r="Q1792"/>
  <c r="S1792"/>
  <c r="Q1794"/>
  <c r="S1794"/>
  <c r="Q1796"/>
  <c r="S1796"/>
  <c r="Q1798"/>
  <c r="S1798"/>
  <c r="Q1800"/>
  <c r="S1800"/>
  <c r="Q1802"/>
  <c r="S1802"/>
  <c r="Q1804"/>
  <c r="S1804"/>
  <c r="Q1806"/>
  <c r="S1806"/>
  <c r="Q1808"/>
  <c r="S1808"/>
  <c r="Q1810"/>
  <c r="S1810"/>
  <c r="Q1812"/>
  <c r="S1812"/>
  <c r="Q1814"/>
  <c r="S1814"/>
  <c r="Q1816"/>
  <c r="S1816"/>
  <c r="Q1818"/>
  <c r="S1818"/>
  <c r="Q1820"/>
  <c r="S1820"/>
  <c r="Q1822"/>
  <c r="S1822"/>
  <c r="Q1824"/>
  <c r="S1824"/>
  <c r="Q1826"/>
  <c r="S1826"/>
  <c r="Q1828"/>
  <c r="S1828"/>
  <c r="Q1830"/>
  <c r="S1830"/>
  <c r="Q1832"/>
  <c r="S1832"/>
  <c r="Q1834"/>
  <c r="S1834"/>
  <c r="Q1836"/>
  <c r="S1836"/>
  <c r="Q1838"/>
  <c r="S1838"/>
  <c r="Q1840"/>
  <c r="S1840"/>
  <c r="Q1842"/>
  <c r="S1842"/>
  <c r="Q1844"/>
  <c r="S1844"/>
  <c r="Q1846"/>
  <c r="S1846"/>
  <c r="Q1848"/>
  <c r="S1848"/>
  <c r="Q1850"/>
  <c r="S1850"/>
  <c r="Q1852"/>
  <c r="S1852"/>
  <c r="Q1660"/>
  <c r="S1660"/>
  <c r="Q1662"/>
  <c r="S1662"/>
  <c r="Q1664"/>
  <c r="S1664"/>
  <c r="Q1666"/>
  <c r="S1666"/>
  <c r="Q1668"/>
  <c r="S1668"/>
  <c r="Q1670"/>
  <c r="S1670"/>
  <c r="Q1672"/>
  <c r="S1672"/>
  <c r="Q1674"/>
  <c r="S1674"/>
  <c r="Q1676"/>
  <c r="S1676"/>
  <c r="Q1678"/>
  <c r="S1678"/>
  <c r="Q1680"/>
  <c r="S1680"/>
  <c r="Q1682"/>
  <c r="S1682"/>
  <c r="Q1684"/>
  <c r="S1684"/>
  <c r="Q1686"/>
  <c r="S1686"/>
  <c r="Q1688"/>
  <c r="S1688"/>
  <c r="Q1690"/>
  <c r="S1690"/>
  <c r="Q1895"/>
  <c r="S1895"/>
  <c r="Q1899"/>
  <c r="S1899"/>
  <c r="Q1903"/>
  <c r="S1903"/>
  <c r="Q1907"/>
  <c r="S1907"/>
  <c r="Q1911"/>
  <c r="S1911"/>
  <c r="Q1915"/>
  <c r="S1915"/>
  <c r="Q1919"/>
  <c r="S1919"/>
  <c r="Q1923"/>
  <c r="S1923"/>
  <c r="Q1926"/>
  <c r="S1926"/>
  <c r="Q1930"/>
  <c r="S1930"/>
  <c r="Q1934"/>
  <c r="S1934"/>
  <c r="Q1937"/>
  <c r="S1937"/>
  <c r="Q1940"/>
  <c r="S1940"/>
  <c r="Q1943"/>
  <c r="S1943"/>
  <c r="Q1947"/>
  <c r="S1947"/>
  <c r="Q1951"/>
  <c r="S1951"/>
  <c r="Q1954"/>
  <c r="S1954"/>
  <c r="Q1958"/>
  <c r="S1958"/>
  <c r="Q1962"/>
  <c r="S1962"/>
  <c r="Q1965"/>
  <c r="S1965"/>
  <c r="Q1970"/>
  <c r="S1970"/>
  <c r="Q1974"/>
  <c r="S1974"/>
  <c r="Q1977"/>
  <c r="S1977"/>
  <c r="Q1981"/>
  <c r="S1981"/>
  <c r="Q1985"/>
  <c r="S1985"/>
  <c r="Q1989"/>
  <c r="S1989"/>
  <c r="Q1993"/>
  <c r="S1993"/>
  <c r="Q1998"/>
  <c r="S1998"/>
  <c r="Q1854"/>
  <c r="S1854"/>
  <c r="Q1856"/>
  <c r="S1856"/>
  <c r="Q1858"/>
  <c r="S1858"/>
  <c r="Q1860"/>
  <c r="S1860"/>
  <c r="Q1862"/>
  <c r="S1862"/>
  <c r="Q1864"/>
  <c r="S1864"/>
  <c r="Q1866"/>
  <c r="S1866"/>
  <c r="Q1868"/>
  <c r="S1868"/>
  <c r="Q1870"/>
  <c r="S1870"/>
  <c r="Q1872"/>
  <c r="S1872"/>
  <c r="Q1874"/>
  <c r="S1874"/>
  <c r="Q1876"/>
  <c r="S1876"/>
  <c r="Q1878"/>
  <c r="S1878"/>
  <c r="Q1880"/>
  <c r="S1880"/>
  <c r="Q1882"/>
  <c r="S1882"/>
  <c r="Q1884"/>
  <c r="S1884"/>
  <c r="Q1886"/>
  <c r="S1886"/>
  <c r="Q1888"/>
  <c r="S1888"/>
  <c r="Q1890"/>
  <c r="S1890"/>
  <c r="Q1892"/>
  <c r="S1892"/>
  <c r="Q1896"/>
  <c r="S1896"/>
  <c r="Q1900"/>
  <c r="S1900"/>
  <c r="Q1904"/>
  <c r="S1904"/>
  <c r="Q1908"/>
  <c r="S1908"/>
  <c r="Q1912"/>
  <c r="S1912"/>
  <c r="Q1916"/>
  <c r="S1916"/>
  <c r="Q1920"/>
  <c r="S1920"/>
  <c r="Q1924"/>
  <c r="S1924"/>
  <c r="Q1929"/>
  <c r="S1929"/>
  <c r="Q1933"/>
  <c r="S1933"/>
  <c r="Q1938"/>
  <c r="S1938"/>
  <c r="Q1944"/>
  <c r="S1944"/>
  <c r="Q1948"/>
  <c r="S1948"/>
  <c r="Q1953"/>
  <c r="S1953"/>
  <c r="Q1957"/>
  <c r="S1957"/>
  <c r="Q1961"/>
  <c r="S1961"/>
  <c r="Q1966"/>
  <c r="S1966"/>
  <c r="Q1969"/>
  <c r="S1969"/>
  <c r="Q1973"/>
  <c r="S1973"/>
  <c r="Q1978"/>
  <c r="S1978"/>
  <c r="Q1982"/>
  <c r="S1982"/>
  <c r="Q1988"/>
  <c r="S1988"/>
  <c r="Q1992"/>
  <c r="S1992"/>
  <c r="Q1996"/>
  <c r="S1996"/>
  <c r="Q2000"/>
  <c r="S2000"/>
  <c r="Q1038"/>
  <c r="S1038"/>
  <c r="Q1033"/>
  <c r="S1033"/>
  <c r="Q1029"/>
  <c r="S1029"/>
  <c r="S1002"/>
  <c r="Q1002"/>
  <c r="Q1030"/>
  <c r="S1030"/>
  <c r="Q1011"/>
  <c r="S1011"/>
  <c r="Q1010"/>
  <c r="S1010"/>
  <c r="Q1009"/>
  <c r="S1009"/>
  <c r="Q1008"/>
  <c r="S1008"/>
  <c r="Q1007"/>
  <c r="S1007"/>
  <c r="Q1006"/>
  <c r="S1006"/>
  <c r="Q1005"/>
  <c r="S1005"/>
  <c r="Q1004"/>
  <c r="S1004"/>
  <c r="Q1003"/>
  <c r="S1003"/>
  <c r="Q914"/>
  <c r="S914"/>
  <c r="Q910"/>
  <c r="S910"/>
  <c r="Q977"/>
  <c r="S977"/>
  <c r="Q976"/>
  <c r="S976"/>
  <c r="Q975"/>
  <c r="S975"/>
  <c r="Q974"/>
  <c r="S974"/>
  <c r="Q973"/>
  <c r="S973"/>
  <c r="Q972"/>
  <c r="S972"/>
  <c r="Q971"/>
  <c r="S971"/>
  <c r="Q970"/>
  <c r="S970"/>
  <c r="Q969"/>
  <c r="S969"/>
  <c r="Q968"/>
  <c r="S968"/>
  <c r="Q967"/>
  <c r="S967"/>
  <c r="Q966"/>
  <c r="S966"/>
  <c r="Q965"/>
  <c r="S965"/>
  <c r="Q964"/>
  <c r="S964"/>
  <c r="Q898"/>
  <c r="S898"/>
  <c r="Q897"/>
  <c r="S897"/>
  <c r="Q896"/>
  <c r="S896"/>
  <c r="Q895"/>
  <c r="S895"/>
  <c r="Q894"/>
  <c r="S894"/>
  <c r="Q892"/>
  <c r="S892"/>
  <c r="Q890"/>
  <c r="S890"/>
  <c r="Q888"/>
  <c r="S888"/>
  <c r="Q885"/>
  <c r="S885"/>
  <c r="Q883"/>
  <c r="S883"/>
  <c r="Q905"/>
  <c r="S905"/>
  <c r="Q904"/>
  <c r="S904"/>
  <c r="Q903"/>
  <c r="S903"/>
  <c r="Q902"/>
  <c r="S902"/>
  <c r="Q901"/>
  <c r="S901"/>
  <c r="Q900"/>
  <c r="S900"/>
  <c r="Q899"/>
  <c r="S899"/>
  <c r="Q893"/>
  <c r="S893"/>
  <c r="Q891"/>
  <c r="S891"/>
  <c r="Q889"/>
  <c r="S889"/>
  <c r="Q887"/>
  <c r="S887"/>
  <c r="Q886"/>
  <c r="S886"/>
  <c r="Q884"/>
  <c r="S884"/>
  <c r="Q882"/>
  <c r="S882"/>
  <c r="Q1042"/>
  <c r="S1042"/>
  <c r="Q1040"/>
  <c r="S1040"/>
  <c r="Q1036"/>
  <c r="S1036"/>
  <c r="Q1041"/>
  <c r="S1041"/>
  <c r="Q1039"/>
  <c r="S1039"/>
  <c r="Q1037"/>
  <c r="S1037"/>
  <c r="Q1035"/>
  <c r="S1035"/>
  <c r="Q1034"/>
  <c r="S1034"/>
  <c r="Q1031"/>
  <c r="S1031"/>
  <c r="Q1027"/>
  <c r="S1027"/>
  <c r="Q1025"/>
  <c r="S1025"/>
  <c r="Q1023"/>
  <c r="S1023"/>
  <c r="Q1021"/>
  <c r="S1021"/>
  <c r="Q1019"/>
  <c r="S1019"/>
  <c r="Q1017"/>
  <c r="S1017"/>
  <c r="Q1015"/>
  <c r="S1015"/>
  <c r="Q1013"/>
  <c r="S1013"/>
  <c r="Q1032"/>
  <c r="S1032"/>
  <c r="Q1028"/>
  <c r="S1028"/>
  <c r="Q1026"/>
  <c r="S1026"/>
  <c r="Q1024"/>
  <c r="S1024"/>
  <c r="Q1022"/>
  <c r="S1022"/>
  <c r="Q1020"/>
  <c r="S1020"/>
  <c r="Q1018"/>
  <c r="S1018"/>
  <c r="Q1016"/>
  <c r="S1016"/>
  <c r="Q1014"/>
  <c r="S1014"/>
  <c r="Q1012"/>
  <c r="S1012"/>
  <c r="S963"/>
  <c r="Q963"/>
  <c r="Q916"/>
  <c r="S916"/>
  <c r="Q912"/>
  <c r="S912"/>
  <c r="Q907"/>
  <c r="S907"/>
  <c r="S978"/>
  <c r="Q978"/>
  <c r="Z459" l="1"/>
  <c r="Z460"/>
  <c r="Z461"/>
  <c r="Z462"/>
  <c r="Z463"/>
  <c r="Z464"/>
  <c r="Z465"/>
  <c r="Z466"/>
  <c r="Z467"/>
  <c r="Z468"/>
  <c r="Z469"/>
  <c r="Z470"/>
  <c r="Z471"/>
  <c r="Z472"/>
  <c r="Z473"/>
  <c r="Z474"/>
  <c r="Z475"/>
  <c r="Z476"/>
  <c r="Z477"/>
  <c r="Z478"/>
  <c r="Z479"/>
  <c r="Z480"/>
  <c r="Z481"/>
  <c r="Z482"/>
  <c r="Z483"/>
  <c r="Z484"/>
  <c r="Z485"/>
  <c r="Z486"/>
  <c r="Z487"/>
  <c r="Z488"/>
  <c r="Z489"/>
  <c r="Z490"/>
  <c r="Z491"/>
  <c r="Z492"/>
  <c r="Z493"/>
  <c r="Z494"/>
  <c r="Z495"/>
  <c r="Z496"/>
  <c r="Z497"/>
  <c r="Z498"/>
  <c r="Z499"/>
  <c r="Z500"/>
  <c r="Z501"/>
  <c r="Z502"/>
  <c r="Z503"/>
  <c r="Z504"/>
  <c r="Z505"/>
  <c r="Z506"/>
  <c r="Z507"/>
  <c r="Z508"/>
  <c r="Z509"/>
  <c r="Z510"/>
  <c r="Z511"/>
  <c r="Z512"/>
  <c r="Z513"/>
  <c r="Z514"/>
  <c r="Z515"/>
  <c r="Z516"/>
  <c r="Z517"/>
  <c r="Z518"/>
  <c r="Z519"/>
  <c r="Z520"/>
  <c r="Z521"/>
  <c r="Z522"/>
  <c r="Z523"/>
  <c r="Z524"/>
  <c r="Z525"/>
  <c r="Z526"/>
  <c r="Z527"/>
  <c r="Z528"/>
  <c r="Z529"/>
  <c r="Z530"/>
  <c r="Z531"/>
  <c r="Z532"/>
  <c r="Z533"/>
  <c r="Z534"/>
  <c r="Z535"/>
  <c r="Z536"/>
  <c r="Z537"/>
  <c r="Z538"/>
  <c r="Z539"/>
  <c r="Z540"/>
  <c r="Z541"/>
  <c r="Z542"/>
  <c r="Z543"/>
  <c r="Z544"/>
  <c r="Z545"/>
  <c r="Z546"/>
  <c r="Z547"/>
  <c r="Z548"/>
  <c r="Z549"/>
  <c r="Z550"/>
  <c r="Z551"/>
  <c r="Z552"/>
  <c r="Z553"/>
  <c r="Z554"/>
  <c r="Z555"/>
  <c r="Z556"/>
  <c r="Z557"/>
  <c r="Z558"/>
  <c r="Z559"/>
  <c r="Z560"/>
  <c r="Z561"/>
  <c r="Z562"/>
  <c r="Z563"/>
  <c r="Z564"/>
  <c r="Z565"/>
  <c r="Z566"/>
  <c r="Z567"/>
  <c r="Z568"/>
  <c r="Z569"/>
  <c r="Z570"/>
  <c r="Z571"/>
  <c r="Z572"/>
  <c r="Z573"/>
  <c r="Z574"/>
  <c r="Z575"/>
  <c r="Z576"/>
  <c r="Z577"/>
  <c r="Z578"/>
  <c r="Z579"/>
  <c r="Z580"/>
  <c r="Z581"/>
  <c r="Z582"/>
  <c r="Z583"/>
  <c r="Z584"/>
  <c r="Z585"/>
  <c r="Z586"/>
  <c r="Z587"/>
  <c r="Z588"/>
  <c r="Z589"/>
  <c r="Z590"/>
  <c r="Z591"/>
  <c r="Z592"/>
  <c r="Z593"/>
  <c r="Z594"/>
  <c r="Z595"/>
  <c r="Z596"/>
  <c r="Z597"/>
  <c r="Z598"/>
  <c r="Z599"/>
  <c r="Z600"/>
  <c r="Z601"/>
  <c r="Z602"/>
  <c r="Z603"/>
  <c r="Z604"/>
  <c r="Z605"/>
  <c r="Z606"/>
  <c r="Z607"/>
  <c r="Z608"/>
  <c r="Z609"/>
  <c r="Z610"/>
  <c r="Z611"/>
  <c r="Z612"/>
  <c r="Z613"/>
  <c r="Z614"/>
  <c r="Z615"/>
  <c r="Z616"/>
  <c r="Z617"/>
  <c r="Z618"/>
  <c r="Z619"/>
  <c r="Z620"/>
  <c r="Z621"/>
  <c r="Z622"/>
  <c r="Z623"/>
  <c r="Z624"/>
  <c r="Z625"/>
  <c r="Z626"/>
  <c r="Z627"/>
  <c r="Z628"/>
  <c r="Z629"/>
  <c r="Z630"/>
  <c r="Z631"/>
  <c r="Z632"/>
  <c r="Z633"/>
  <c r="Z634"/>
  <c r="Z635"/>
  <c r="Z636"/>
  <c r="Z637"/>
  <c r="Z638"/>
  <c r="Z639"/>
  <c r="Z640"/>
  <c r="Z641"/>
  <c r="Z642"/>
  <c r="Z643"/>
  <c r="Z644"/>
  <c r="Z645"/>
  <c r="Z646"/>
  <c r="Z647"/>
  <c r="Z648"/>
  <c r="Z649"/>
  <c r="Z650"/>
  <c r="Z651"/>
  <c r="Z652"/>
  <c r="Z653"/>
  <c r="Z654"/>
  <c r="Z655"/>
  <c r="Z656"/>
  <c r="Z657"/>
  <c r="Z658"/>
  <c r="Z659"/>
  <c r="Z660"/>
  <c r="Z661"/>
  <c r="Z662"/>
  <c r="Z663"/>
  <c r="Z664"/>
  <c r="Z665"/>
  <c r="Z666"/>
  <c r="Z667"/>
  <c r="Z668"/>
  <c r="Z669"/>
  <c r="Z670"/>
  <c r="Z671"/>
  <c r="Z672"/>
  <c r="Z673"/>
  <c r="Z674"/>
  <c r="Z675"/>
  <c r="Z676"/>
  <c r="Z677"/>
  <c r="Z678"/>
  <c r="Z679"/>
  <c r="Z680"/>
  <c r="Z681"/>
  <c r="Z682"/>
  <c r="Z683"/>
  <c r="Z684"/>
  <c r="Z685"/>
  <c r="Z686"/>
  <c r="Z687"/>
  <c r="Z688"/>
  <c r="Z689"/>
  <c r="Z690"/>
  <c r="Z691"/>
  <c r="Z692"/>
  <c r="Z693"/>
  <c r="Z694"/>
  <c r="Z695"/>
  <c r="Z696"/>
  <c r="Z697"/>
  <c r="Z698"/>
  <c r="Z699"/>
  <c r="Z700"/>
  <c r="Z701"/>
  <c r="Z702"/>
  <c r="Z703"/>
  <c r="Z704"/>
  <c r="Z705"/>
  <c r="Z706"/>
  <c r="Z707"/>
  <c r="Z708"/>
  <c r="Z709"/>
  <c r="Z710"/>
  <c r="Z711"/>
  <c r="Z712"/>
  <c r="Z713"/>
  <c r="Z714"/>
  <c r="Z715"/>
  <c r="Z716"/>
  <c r="Z717"/>
  <c r="Z718"/>
  <c r="Z719"/>
  <c r="Z720"/>
  <c r="Z721"/>
  <c r="Z722"/>
  <c r="Z723"/>
  <c r="Z724"/>
  <c r="Z725"/>
  <c r="Z726"/>
  <c r="Z727"/>
  <c r="Z728"/>
  <c r="Z729"/>
  <c r="Z730"/>
  <c r="Z731"/>
  <c r="Z732"/>
  <c r="Z733"/>
  <c r="Z734"/>
  <c r="Z735"/>
  <c r="Z736"/>
  <c r="Z737"/>
  <c r="Z738"/>
  <c r="Z739"/>
  <c r="Z740"/>
  <c r="Z741"/>
  <c r="Z742"/>
  <c r="Z743"/>
  <c r="Z744"/>
  <c r="Z745"/>
  <c r="Z746"/>
  <c r="Z747"/>
  <c r="Z748"/>
  <c r="Z749"/>
  <c r="Z750"/>
  <c r="Z751"/>
  <c r="Z752"/>
  <c r="Z753"/>
  <c r="Z754"/>
  <c r="Z755"/>
  <c r="Z756"/>
  <c r="Z757"/>
  <c r="Z758"/>
  <c r="Z759"/>
  <c r="Z760"/>
  <c r="Z761"/>
  <c r="Z762"/>
  <c r="Z763"/>
  <c r="Z764"/>
  <c r="Z765"/>
  <c r="Z766"/>
  <c r="Z767"/>
  <c r="Z768"/>
  <c r="Z769"/>
  <c r="Z770"/>
  <c r="Z771"/>
  <c r="Z772"/>
  <c r="Z773"/>
  <c r="Z774"/>
  <c r="Z775"/>
  <c r="Z776"/>
  <c r="Z777"/>
  <c r="Z778"/>
  <c r="Z779"/>
  <c r="Z780"/>
  <c r="Z781"/>
  <c r="Z782"/>
  <c r="Z783"/>
  <c r="Z784"/>
  <c r="Z785"/>
  <c r="Z786"/>
  <c r="Z787"/>
  <c r="Z788"/>
  <c r="Z789"/>
  <c r="Z790"/>
  <c r="Z791"/>
  <c r="Z792"/>
  <c r="Z793"/>
  <c r="Z794"/>
  <c r="Z795"/>
  <c r="Z796"/>
  <c r="Z797"/>
  <c r="Z798"/>
  <c r="Z799"/>
  <c r="Z800"/>
  <c r="Z801"/>
  <c r="Z802"/>
  <c r="Z803"/>
  <c r="Z804"/>
  <c r="Z805"/>
  <c r="Z806"/>
  <c r="Z807"/>
  <c r="Z808"/>
  <c r="Z809"/>
  <c r="Z810"/>
  <c r="Z811"/>
  <c r="Z812"/>
  <c r="Z813"/>
  <c r="Z814"/>
  <c r="Z815"/>
  <c r="Z816"/>
  <c r="Z817"/>
  <c r="Z818"/>
  <c r="Z819"/>
  <c r="Z820"/>
  <c r="Z821"/>
  <c r="Z822"/>
  <c r="Z823"/>
  <c r="Z824"/>
  <c r="Z825"/>
  <c r="Z826"/>
  <c r="Z827"/>
  <c r="Z828"/>
  <c r="Z829"/>
  <c r="Z830"/>
  <c r="Z831"/>
  <c r="Z832"/>
  <c r="Z833"/>
  <c r="Z834"/>
  <c r="Z835"/>
  <c r="Z836"/>
  <c r="Z837"/>
  <c r="Z838"/>
  <c r="Z839"/>
  <c r="Z840"/>
  <c r="Z841"/>
  <c r="Z842"/>
  <c r="Z843"/>
  <c r="Z844"/>
  <c r="Z845"/>
  <c r="Z846"/>
  <c r="Z847"/>
  <c r="Z848"/>
  <c r="Z849"/>
  <c r="Z850"/>
  <c r="Z851"/>
  <c r="Z852"/>
  <c r="Z853"/>
  <c r="Z854"/>
  <c r="Z855"/>
  <c r="Z856"/>
  <c r="Z857"/>
  <c r="Z858"/>
  <c r="Z859"/>
  <c r="Z860"/>
  <c r="Z861"/>
  <c r="Z862"/>
  <c r="Z863"/>
  <c r="Z864"/>
  <c r="Z865"/>
  <c r="Z866"/>
  <c r="Z867"/>
  <c r="Z868"/>
  <c r="Z869"/>
  <c r="Z870"/>
  <c r="Z871"/>
  <c r="Z872"/>
  <c r="Z873"/>
  <c r="Z874"/>
  <c r="Z875"/>
  <c r="Z876"/>
  <c r="Z877"/>
  <c r="Z878"/>
  <c r="Z879"/>
  <c r="Z880"/>
  <c r="Z881"/>
  <c r="Z1050"/>
  <c r="Z1051"/>
  <c r="Z1052"/>
  <c r="G844" l="1"/>
  <c r="M844"/>
  <c r="U844"/>
  <c r="V844" s="1"/>
  <c r="W844" s="1"/>
  <c r="G845"/>
  <c r="M845"/>
  <c r="U845"/>
  <c r="V845" s="1"/>
  <c r="W845" s="1"/>
  <c r="G846"/>
  <c r="M846"/>
  <c r="U846"/>
  <c r="V846" s="1"/>
  <c r="W846" s="1"/>
  <c r="G847"/>
  <c r="M847"/>
  <c r="U847"/>
  <c r="V847" s="1"/>
  <c r="W847" s="1"/>
  <c r="G848"/>
  <c r="M848"/>
  <c r="U848"/>
  <c r="V848" s="1"/>
  <c r="W848" s="1"/>
  <c r="G849"/>
  <c r="M849"/>
  <c r="U849"/>
  <c r="V849" s="1"/>
  <c r="W849" s="1"/>
  <c r="G850"/>
  <c r="M850"/>
  <c r="U850"/>
  <c r="V850" s="1"/>
  <c r="W850" s="1"/>
  <c r="G851"/>
  <c r="M851"/>
  <c r="U851"/>
  <c r="V851" s="1"/>
  <c r="W851" s="1"/>
  <c r="G852"/>
  <c r="M852"/>
  <c r="U852"/>
  <c r="V852" s="1"/>
  <c r="W852" s="1"/>
  <c r="G853"/>
  <c r="M853"/>
  <c r="U853"/>
  <c r="V853" s="1"/>
  <c r="W853" s="1"/>
  <c r="G854"/>
  <c r="M854"/>
  <c r="U854"/>
  <c r="V854" s="1"/>
  <c r="W854" s="1"/>
  <c r="G855"/>
  <c r="M855"/>
  <c r="U855"/>
  <c r="V855" s="1"/>
  <c r="W855" s="1"/>
  <c r="G856"/>
  <c r="M856"/>
  <c r="U856"/>
  <c r="V856" s="1"/>
  <c r="W856" s="1"/>
  <c r="G857"/>
  <c r="M857"/>
  <c r="U857"/>
  <c r="V857" s="1"/>
  <c r="W857" s="1"/>
  <c r="G858"/>
  <c r="M858"/>
  <c r="U858"/>
  <c r="V858" s="1"/>
  <c r="W858" s="1"/>
  <c r="G859"/>
  <c r="M859"/>
  <c r="U859"/>
  <c r="V859" s="1"/>
  <c r="W859" s="1"/>
  <c r="G860"/>
  <c r="M860"/>
  <c r="U860"/>
  <c r="V860" s="1"/>
  <c r="W860" s="1"/>
  <c r="G861"/>
  <c r="M861"/>
  <c r="U861"/>
  <c r="V861" s="1"/>
  <c r="W861" s="1"/>
  <c r="G862"/>
  <c r="M862"/>
  <c r="U862"/>
  <c r="V862" s="1"/>
  <c r="W862" s="1"/>
  <c r="P862" l="1"/>
  <c r="P860"/>
  <c r="P858"/>
  <c r="P856"/>
  <c r="P854"/>
  <c r="P852"/>
  <c r="P850"/>
  <c r="P848"/>
  <c r="P846"/>
  <c r="P861"/>
  <c r="P859"/>
  <c r="P857"/>
  <c r="P855"/>
  <c r="P853"/>
  <c r="P851"/>
  <c r="P849"/>
  <c r="P847"/>
  <c r="P845"/>
  <c r="T861"/>
  <c r="T859"/>
  <c r="T857"/>
  <c r="T855"/>
  <c r="T853"/>
  <c r="T851"/>
  <c r="T849"/>
  <c r="T847"/>
  <c r="T845"/>
  <c r="T862"/>
  <c r="T860"/>
  <c r="T858"/>
  <c r="T856"/>
  <c r="T854"/>
  <c r="T852"/>
  <c r="T850"/>
  <c r="T848"/>
  <c r="T846"/>
  <c r="S845" l="1"/>
  <c r="Q845"/>
  <c r="Q846"/>
  <c r="S846"/>
  <c r="S847"/>
  <c r="Q847"/>
  <c r="Q848"/>
  <c r="S848"/>
  <c r="S849"/>
  <c r="Q849"/>
  <c r="Q850"/>
  <c r="S850"/>
  <c r="S851"/>
  <c r="Q851"/>
  <c r="Q852"/>
  <c r="S852"/>
  <c r="S853"/>
  <c r="Q853"/>
  <c r="Q854"/>
  <c r="S854"/>
  <c r="S855"/>
  <c r="Q855"/>
  <c r="Q856"/>
  <c r="S856"/>
  <c r="S857"/>
  <c r="Q857"/>
  <c r="Q858"/>
  <c r="S858"/>
  <c r="S859"/>
  <c r="Q859"/>
  <c r="Q860"/>
  <c r="S860"/>
  <c r="S861"/>
  <c r="Q861"/>
  <c r="Q862"/>
  <c r="S862"/>
  <c r="G1050" l="1"/>
  <c r="M1050"/>
  <c r="U1050"/>
  <c r="V1050" s="1"/>
  <c r="W1050" s="1"/>
  <c r="U459"/>
  <c r="V459" s="1"/>
  <c r="W459" s="1"/>
  <c r="U460"/>
  <c r="V460" s="1"/>
  <c r="W460" s="1"/>
  <c r="U461"/>
  <c r="V461" s="1"/>
  <c r="W461" s="1"/>
  <c r="U462"/>
  <c r="U463"/>
  <c r="V463" s="1"/>
  <c r="W463" s="1"/>
  <c r="U464"/>
  <c r="V464" s="1"/>
  <c r="W464" s="1"/>
  <c r="U465"/>
  <c r="V465" s="1"/>
  <c r="W465" s="1"/>
  <c r="U466"/>
  <c r="U467"/>
  <c r="V467" s="1"/>
  <c r="W467" s="1"/>
  <c r="U468"/>
  <c r="U469"/>
  <c r="V469" s="1"/>
  <c r="W469" s="1"/>
  <c r="U470"/>
  <c r="U471"/>
  <c r="V471" s="1"/>
  <c r="W471" s="1"/>
  <c r="U472"/>
  <c r="V472" s="1"/>
  <c r="W472" s="1"/>
  <c r="U473"/>
  <c r="V473" s="1"/>
  <c r="W473" s="1"/>
  <c r="U474"/>
  <c r="V474" s="1"/>
  <c r="W474" s="1"/>
  <c r="U475"/>
  <c r="V475" s="1"/>
  <c r="W475" s="1"/>
  <c r="U476"/>
  <c r="U477"/>
  <c r="V477" s="1"/>
  <c r="W477" s="1"/>
  <c r="U478"/>
  <c r="U479"/>
  <c r="V479" s="1"/>
  <c r="W479" s="1"/>
  <c r="U480"/>
  <c r="V480" s="1"/>
  <c r="W480" s="1"/>
  <c r="U481"/>
  <c r="V481" s="1"/>
  <c r="W481" s="1"/>
  <c r="U482"/>
  <c r="V482" s="1"/>
  <c r="W482" s="1"/>
  <c r="U483"/>
  <c r="V483" s="1"/>
  <c r="W483" s="1"/>
  <c r="U484"/>
  <c r="V484" s="1"/>
  <c r="W484" s="1"/>
  <c r="U485"/>
  <c r="V485" s="1"/>
  <c r="W485" s="1"/>
  <c r="U486"/>
  <c r="V486" s="1"/>
  <c r="W486" s="1"/>
  <c r="U487"/>
  <c r="V487" s="1"/>
  <c r="W487" s="1"/>
  <c r="U488"/>
  <c r="V488" s="1"/>
  <c r="W488" s="1"/>
  <c r="U489"/>
  <c r="V489" s="1"/>
  <c r="W489" s="1"/>
  <c r="U490"/>
  <c r="V490" s="1"/>
  <c r="W490" s="1"/>
  <c r="U491"/>
  <c r="V491" s="1"/>
  <c r="W491" s="1"/>
  <c r="U492"/>
  <c r="V492" s="1"/>
  <c r="W492" s="1"/>
  <c r="U493"/>
  <c r="V493" s="1"/>
  <c r="W493" s="1"/>
  <c r="U494"/>
  <c r="V494" s="1"/>
  <c r="W494" s="1"/>
  <c r="U495"/>
  <c r="V495" s="1"/>
  <c r="W495" s="1"/>
  <c r="U496"/>
  <c r="V496" s="1"/>
  <c r="W496" s="1"/>
  <c r="U497"/>
  <c r="V497" s="1"/>
  <c r="W497" s="1"/>
  <c r="U498"/>
  <c r="V498" s="1"/>
  <c r="W498" s="1"/>
  <c r="U499"/>
  <c r="V499" s="1"/>
  <c r="W499" s="1"/>
  <c r="U500"/>
  <c r="V500" s="1"/>
  <c r="W500" s="1"/>
  <c r="U501"/>
  <c r="V501" s="1"/>
  <c r="W501" s="1"/>
  <c r="U502"/>
  <c r="V502" s="1"/>
  <c r="W502" s="1"/>
  <c r="U503"/>
  <c r="V503" s="1"/>
  <c r="W503" s="1"/>
  <c r="U504"/>
  <c r="V504" s="1"/>
  <c r="W504" s="1"/>
  <c r="U505"/>
  <c r="V505" s="1"/>
  <c r="W505" s="1"/>
  <c r="U506"/>
  <c r="V506" s="1"/>
  <c r="W506" s="1"/>
  <c r="U507"/>
  <c r="V507" s="1"/>
  <c r="W507" s="1"/>
  <c r="U508"/>
  <c r="V508" s="1"/>
  <c r="W508" s="1"/>
  <c r="U509"/>
  <c r="V509" s="1"/>
  <c r="W509" s="1"/>
  <c r="U510"/>
  <c r="V510" s="1"/>
  <c r="W510" s="1"/>
  <c r="U511"/>
  <c r="V511" s="1"/>
  <c r="W511" s="1"/>
  <c r="U512"/>
  <c r="V512" s="1"/>
  <c r="W512" s="1"/>
  <c r="U513"/>
  <c r="V513" s="1"/>
  <c r="W513" s="1"/>
  <c r="U514"/>
  <c r="V514" s="1"/>
  <c r="W514" s="1"/>
  <c r="U515"/>
  <c r="V515" s="1"/>
  <c r="W515" s="1"/>
  <c r="U516"/>
  <c r="V516" s="1"/>
  <c r="W516" s="1"/>
  <c r="U517"/>
  <c r="V517" s="1"/>
  <c r="W517" s="1"/>
  <c r="U518"/>
  <c r="V518" s="1"/>
  <c r="W518" s="1"/>
  <c r="U519"/>
  <c r="V519" s="1"/>
  <c r="W519" s="1"/>
  <c r="U520"/>
  <c r="V520" s="1"/>
  <c r="W520" s="1"/>
  <c r="U521"/>
  <c r="V521" s="1"/>
  <c r="W521" s="1"/>
  <c r="U522"/>
  <c r="V522" s="1"/>
  <c r="W522" s="1"/>
  <c r="U523"/>
  <c r="V523" s="1"/>
  <c r="W523" s="1"/>
  <c r="U524"/>
  <c r="V524" s="1"/>
  <c r="W524" s="1"/>
  <c r="U525"/>
  <c r="V525" s="1"/>
  <c r="W525" s="1"/>
  <c r="U526"/>
  <c r="U527"/>
  <c r="U528"/>
  <c r="V528" s="1"/>
  <c r="W528" s="1"/>
  <c r="U529"/>
  <c r="V529" s="1"/>
  <c r="W529" s="1"/>
  <c r="U530"/>
  <c r="V530" s="1"/>
  <c r="W530" s="1"/>
  <c r="U531"/>
  <c r="V531" s="1"/>
  <c r="W531" s="1"/>
  <c r="U532"/>
  <c r="V532" s="1"/>
  <c r="W532" s="1"/>
  <c r="U533"/>
  <c r="U534"/>
  <c r="U535"/>
  <c r="U536"/>
  <c r="V536" s="1"/>
  <c r="W536" s="1"/>
  <c r="U537"/>
  <c r="V537" s="1"/>
  <c r="W537" s="1"/>
  <c r="U538"/>
  <c r="V538" s="1"/>
  <c r="W538" s="1"/>
  <c r="U539"/>
  <c r="V539" s="1"/>
  <c r="W539" s="1"/>
  <c r="U540"/>
  <c r="V540" s="1"/>
  <c r="W540" s="1"/>
  <c r="U541"/>
  <c r="V541" s="1"/>
  <c r="W541" s="1"/>
  <c r="U542"/>
  <c r="U543"/>
  <c r="U544"/>
  <c r="V544" s="1"/>
  <c r="W544" s="1"/>
  <c r="U545"/>
  <c r="V545" s="1"/>
  <c r="W545" s="1"/>
  <c r="U546"/>
  <c r="V546" s="1"/>
  <c r="W546" s="1"/>
  <c r="U547"/>
  <c r="V547" s="1"/>
  <c r="W547" s="1"/>
  <c r="U548"/>
  <c r="V548" s="1"/>
  <c r="W548" s="1"/>
  <c r="U549"/>
  <c r="U550"/>
  <c r="U551"/>
  <c r="U552"/>
  <c r="V552" s="1"/>
  <c r="W552" s="1"/>
  <c r="U553"/>
  <c r="V553" s="1"/>
  <c r="W553" s="1"/>
  <c r="U554"/>
  <c r="V554" s="1"/>
  <c r="W554" s="1"/>
  <c r="U555"/>
  <c r="V555" s="1"/>
  <c r="W555" s="1"/>
  <c r="U556"/>
  <c r="U557"/>
  <c r="V557" s="1"/>
  <c r="W557" s="1"/>
  <c r="U558"/>
  <c r="U559"/>
  <c r="U560"/>
  <c r="V560" s="1"/>
  <c r="W560" s="1"/>
  <c r="U561"/>
  <c r="V561" s="1"/>
  <c r="W561" s="1"/>
  <c r="U562"/>
  <c r="V562" s="1"/>
  <c r="W562" s="1"/>
  <c r="U563"/>
  <c r="V563" s="1"/>
  <c r="W563" s="1"/>
  <c r="U564"/>
  <c r="V564" s="1"/>
  <c r="W564" s="1"/>
  <c r="U565"/>
  <c r="U566"/>
  <c r="U567"/>
  <c r="U568"/>
  <c r="V568" s="1"/>
  <c r="W568" s="1"/>
  <c r="U569"/>
  <c r="V569" s="1"/>
  <c r="W569" s="1"/>
  <c r="U570"/>
  <c r="V570" s="1"/>
  <c r="W570" s="1"/>
  <c r="U571"/>
  <c r="V571" s="1"/>
  <c r="W571" s="1"/>
  <c r="U572"/>
  <c r="V572" s="1"/>
  <c r="W572" s="1"/>
  <c r="U573"/>
  <c r="V573" s="1"/>
  <c r="W573" s="1"/>
  <c r="U574"/>
  <c r="U575"/>
  <c r="U576"/>
  <c r="V576" s="1"/>
  <c r="W576" s="1"/>
  <c r="U577"/>
  <c r="V577" s="1"/>
  <c r="W577" s="1"/>
  <c r="U578"/>
  <c r="V578" s="1"/>
  <c r="W578" s="1"/>
  <c r="U579"/>
  <c r="V579" s="1"/>
  <c r="W579" s="1"/>
  <c r="U580"/>
  <c r="U581"/>
  <c r="U582"/>
  <c r="U583"/>
  <c r="U584"/>
  <c r="V584" s="1"/>
  <c r="W584" s="1"/>
  <c r="U585"/>
  <c r="V585" s="1"/>
  <c r="W585" s="1"/>
  <c r="U586"/>
  <c r="V586" s="1"/>
  <c r="W586" s="1"/>
  <c r="U587"/>
  <c r="V587" s="1"/>
  <c r="W587" s="1"/>
  <c r="U588"/>
  <c r="V588" s="1"/>
  <c r="W588" s="1"/>
  <c r="U589"/>
  <c r="V589" s="1"/>
  <c r="W589" s="1"/>
  <c r="U590"/>
  <c r="U591"/>
  <c r="U592"/>
  <c r="V592" s="1"/>
  <c r="W592" s="1"/>
  <c r="U593"/>
  <c r="V593" s="1"/>
  <c r="W593" s="1"/>
  <c r="U594"/>
  <c r="V594" s="1"/>
  <c r="W594" s="1"/>
  <c r="U595"/>
  <c r="V595" s="1"/>
  <c r="W595" s="1"/>
  <c r="U596"/>
  <c r="V596" s="1"/>
  <c r="W596" s="1"/>
  <c r="U597"/>
  <c r="U598"/>
  <c r="U599"/>
  <c r="U600"/>
  <c r="V600" s="1"/>
  <c r="W600" s="1"/>
  <c r="U601"/>
  <c r="V601" s="1"/>
  <c r="W601" s="1"/>
  <c r="U602"/>
  <c r="V602" s="1"/>
  <c r="W602" s="1"/>
  <c r="U603"/>
  <c r="V603" s="1"/>
  <c r="W603" s="1"/>
  <c r="U604"/>
  <c r="V604" s="1"/>
  <c r="W604" s="1"/>
  <c r="U605"/>
  <c r="V605" s="1"/>
  <c r="W605" s="1"/>
  <c r="U606"/>
  <c r="U607"/>
  <c r="U608"/>
  <c r="V608" s="1"/>
  <c r="W608" s="1"/>
  <c r="U609"/>
  <c r="V609" s="1"/>
  <c r="W609" s="1"/>
  <c r="U610"/>
  <c r="V610" s="1"/>
  <c r="W610" s="1"/>
  <c r="U611"/>
  <c r="V611" s="1"/>
  <c r="W611" s="1"/>
  <c r="U612"/>
  <c r="V612" s="1"/>
  <c r="W612" s="1"/>
  <c r="U613"/>
  <c r="U614"/>
  <c r="U615"/>
  <c r="V615" s="1"/>
  <c r="W615" s="1"/>
  <c r="U616"/>
  <c r="V616" s="1"/>
  <c r="W616" s="1"/>
  <c r="U617"/>
  <c r="V617" s="1"/>
  <c r="W617" s="1"/>
  <c r="U618"/>
  <c r="V618" s="1"/>
  <c r="W618" s="1"/>
  <c r="U619"/>
  <c r="V619" s="1"/>
  <c r="W619" s="1"/>
  <c r="U620"/>
  <c r="V620" s="1"/>
  <c r="W620" s="1"/>
  <c r="U621"/>
  <c r="V621" s="1"/>
  <c r="W621" s="1"/>
  <c r="U622"/>
  <c r="U623"/>
  <c r="U624"/>
  <c r="V624" s="1"/>
  <c r="W624" s="1"/>
  <c r="U625"/>
  <c r="V625" s="1"/>
  <c r="W625" s="1"/>
  <c r="U626"/>
  <c r="V626" s="1"/>
  <c r="W626" s="1"/>
  <c r="U627"/>
  <c r="V627" s="1"/>
  <c r="W627" s="1"/>
  <c r="U628"/>
  <c r="V628" s="1"/>
  <c r="W628" s="1"/>
  <c r="U629"/>
  <c r="U630"/>
  <c r="U631"/>
  <c r="U632"/>
  <c r="V632" s="1"/>
  <c r="W632" s="1"/>
  <c r="U633"/>
  <c r="V633" s="1"/>
  <c r="W633" s="1"/>
  <c r="U634"/>
  <c r="V634" s="1"/>
  <c r="W634" s="1"/>
  <c r="U635"/>
  <c r="V635" s="1"/>
  <c r="W635" s="1"/>
  <c r="U636"/>
  <c r="U637"/>
  <c r="V637" s="1"/>
  <c r="W637" s="1"/>
  <c r="U638"/>
  <c r="U639"/>
  <c r="V639" s="1"/>
  <c r="W639" s="1"/>
  <c r="U640"/>
  <c r="V640" s="1"/>
  <c r="W640" s="1"/>
  <c r="U641"/>
  <c r="V641" s="1"/>
  <c r="W641" s="1"/>
  <c r="U642"/>
  <c r="V642" s="1"/>
  <c r="W642" s="1"/>
  <c r="U643"/>
  <c r="V643" s="1"/>
  <c r="W643" s="1"/>
  <c r="U644"/>
  <c r="V644" s="1"/>
  <c r="W644" s="1"/>
  <c r="U645"/>
  <c r="U646"/>
  <c r="U647"/>
  <c r="U648"/>
  <c r="V648" s="1"/>
  <c r="W648" s="1"/>
  <c r="U649"/>
  <c r="V649" s="1"/>
  <c r="W649" s="1"/>
  <c r="U650"/>
  <c r="V650" s="1"/>
  <c r="W650" s="1"/>
  <c r="U651"/>
  <c r="V651" s="1"/>
  <c r="W651" s="1"/>
  <c r="U652"/>
  <c r="V652" s="1"/>
  <c r="W652" s="1"/>
  <c r="U653"/>
  <c r="V653" s="1"/>
  <c r="W653" s="1"/>
  <c r="U654"/>
  <c r="U655"/>
  <c r="U656"/>
  <c r="V656" s="1"/>
  <c r="W656" s="1"/>
  <c r="U657"/>
  <c r="V657" s="1"/>
  <c r="W657" s="1"/>
  <c r="U658"/>
  <c r="V658" s="1"/>
  <c r="W658" s="1"/>
  <c r="U659"/>
  <c r="V659" s="1"/>
  <c r="W659" s="1"/>
  <c r="U660"/>
  <c r="V660" s="1"/>
  <c r="W660" s="1"/>
  <c r="U661"/>
  <c r="U662"/>
  <c r="U663"/>
  <c r="V663" s="1"/>
  <c r="W663" s="1"/>
  <c r="U664"/>
  <c r="V664" s="1"/>
  <c r="W664" s="1"/>
  <c r="U665"/>
  <c r="V665" s="1"/>
  <c r="W665" s="1"/>
  <c r="U666"/>
  <c r="V666" s="1"/>
  <c r="W666" s="1"/>
  <c r="U667"/>
  <c r="V667" s="1"/>
  <c r="W667" s="1"/>
  <c r="U668"/>
  <c r="V668" s="1"/>
  <c r="W668" s="1"/>
  <c r="U669"/>
  <c r="V669" s="1"/>
  <c r="W669" s="1"/>
  <c r="U670"/>
  <c r="U671"/>
  <c r="U672"/>
  <c r="V672" s="1"/>
  <c r="W672" s="1"/>
  <c r="U673"/>
  <c r="V673" s="1"/>
  <c r="W673" s="1"/>
  <c r="U674"/>
  <c r="V674" s="1"/>
  <c r="W674" s="1"/>
  <c r="U675"/>
  <c r="V675" s="1"/>
  <c r="W675" s="1"/>
  <c r="U676"/>
  <c r="V676" s="1"/>
  <c r="W676" s="1"/>
  <c r="U677"/>
  <c r="V677" s="1"/>
  <c r="W677" s="1"/>
  <c r="U678"/>
  <c r="V678" s="1"/>
  <c r="W678" s="1"/>
  <c r="U679"/>
  <c r="V679" s="1"/>
  <c r="W679" s="1"/>
  <c r="U680"/>
  <c r="V680" s="1"/>
  <c r="W680" s="1"/>
  <c r="U681"/>
  <c r="V681" s="1"/>
  <c r="W681" s="1"/>
  <c r="U682"/>
  <c r="V682" s="1"/>
  <c r="W682" s="1"/>
  <c r="U683"/>
  <c r="V683" s="1"/>
  <c r="W683" s="1"/>
  <c r="U684"/>
  <c r="V684" s="1"/>
  <c r="W684" s="1"/>
  <c r="U685"/>
  <c r="V685" s="1"/>
  <c r="W685" s="1"/>
  <c r="U686"/>
  <c r="V686" s="1"/>
  <c r="W686" s="1"/>
  <c r="U687"/>
  <c r="V687" s="1"/>
  <c r="W687" s="1"/>
  <c r="U688"/>
  <c r="V688" s="1"/>
  <c r="W688" s="1"/>
  <c r="U689"/>
  <c r="V689" s="1"/>
  <c r="W689" s="1"/>
  <c r="U690"/>
  <c r="V690" s="1"/>
  <c r="W690" s="1"/>
  <c r="U691"/>
  <c r="V691" s="1"/>
  <c r="W691" s="1"/>
  <c r="U692"/>
  <c r="V692" s="1"/>
  <c r="W692" s="1"/>
  <c r="U693"/>
  <c r="V693" s="1"/>
  <c r="W693" s="1"/>
  <c r="U694"/>
  <c r="V694" s="1"/>
  <c r="W694" s="1"/>
  <c r="U695"/>
  <c r="V695" s="1"/>
  <c r="W695" s="1"/>
  <c r="U696"/>
  <c r="V696" s="1"/>
  <c r="W696" s="1"/>
  <c r="U697"/>
  <c r="V697" s="1"/>
  <c r="W697" s="1"/>
  <c r="U698"/>
  <c r="V698" s="1"/>
  <c r="W698" s="1"/>
  <c r="U699"/>
  <c r="V699" s="1"/>
  <c r="W699" s="1"/>
  <c r="U700"/>
  <c r="V700" s="1"/>
  <c r="W700" s="1"/>
  <c r="U701"/>
  <c r="V701" s="1"/>
  <c r="W701" s="1"/>
  <c r="U702"/>
  <c r="V702" s="1"/>
  <c r="W702" s="1"/>
  <c r="U703"/>
  <c r="V703" s="1"/>
  <c r="W703" s="1"/>
  <c r="U704"/>
  <c r="V704" s="1"/>
  <c r="W704" s="1"/>
  <c r="U705"/>
  <c r="V705" s="1"/>
  <c r="W705" s="1"/>
  <c r="U706"/>
  <c r="V706" s="1"/>
  <c r="W706" s="1"/>
  <c r="U707"/>
  <c r="V707" s="1"/>
  <c r="W707" s="1"/>
  <c r="U708"/>
  <c r="V708" s="1"/>
  <c r="W708" s="1"/>
  <c r="U709"/>
  <c r="V709" s="1"/>
  <c r="W709" s="1"/>
  <c r="U710"/>
  <c r="V710" s="1"/>
  <c r="W710" s="1"/>
  <c r="U711"/>
  <c r="V711" s="1"/>
  <c r="W711" s="1"/>
  <c r="U712"/>
  <c r="V712" s="1"/>
  <c r="W712" s="1"/>
  <c r="U713"/>
  <c r="V713" s="1"/>
  <c r="W713" s="1"/>
  <c r="U714"/>
  <c r="V714" s="1"/>
  <c r="W714" s="1"/>
  <c r="U715"/>
  <c r="V715" s="1"/>
  <c r="W715" s="1"/>
  <c r="U716"/>
  <c r="V716" s="1"/>
  <c r="W716" s="1"/>
  <c r="U717"/>
  <c r="V717" s="1"/>
  <c r="W717" s="1"/>
  <c r="U718"/>
  <c r="V718" s="1"/>
  <c r="W718" s="1"/>
  <c r="U719"/>
  <c r="V719" s="1"/>
  <c r="W719" s="1"/>
  <c r="U720"/>
  <c r="V720" s="1"/>
  <c r="W720" s="1"/>
  <c r="U721"/>
  <c r="V721" s="1"/>
  <c r="W721" s="1"/>
  <c r="U722"/>
  <c r="V722" s="1"/>
  <c r="W722" s="1"/>
  <c r="U723"/>
  <c r="V723" s="1"/>
  <c r="W723" s="1"/>
  <c r="U724"/>
  <c r="V724" s="1"/>
  <c r="W724" s="1"/>
  <c r="U725"/>
  <c r="V725" s="1"/>
  <c r="W725" s="1"/>
  <c r="U726"/>
  <c r="V726" s="1"/>
  <c r="W726" s="1"/>
  <c r="U727"/>
  <c r="V727" s="1"/>
  <c r="W727" s="1"/>
  <c r="U728"/>
  <c r="V728" s="1"/>
  <c r="W728" s="1"/>
  <c r="U729"/>
  <c r="V729" s="1"/>
  <c r="W729" s="1"/>
  <c r="U730"/>
  <c r="V730" s="1"/>
  <c r="W730" s="1"/>
  <c r="U731"/>
  <c r="V731" s="1"/>
  <c r="W731" s="1"/>
  <c r="U732"/>
  <c r="V732" s="1"/>
  <c r="W732" s="1"/>
  <c r="U733"/>
  <c r="V733" s="1"/>
  <c r="W733" s="1"/>
  <c r="U734"/>
  <c r="V734" s="1"/>
  <c r="W734" s="1"/>
  <c r="U735"/>
  <c r="V735" s="1"/>
  <c r="W735" s="1"/>
  <c r="U736"/>
  <c r="V736" s="1"/>
  <c r="W736" s="1"/>
  <c r="U737"/>
  <c r="V737" s="1"/>
  <c r="W737" s="1"/>
  <c r="U738"/>
  <c r="V738" s="1"/>
  <c r="W738" s="1"/>
  <c r="U739"/>
  <c r="V739" s="1"/>
  <c r="W739" s="1"/>
  <c r="U740"/>
  <c r="V740" s="1"/>
  <c r="W740" s="1"/>
  <c r="U741"/>
  <c r="V741" s="1"/>
  <c r="W741" s="1"/>
  <c r="U742"/>
  <c r="V742" s="1"/>
  <c r="W742" s="1"/>
  <c r="U743"/>
  <c r="V743" s="1"/>
  <c r="W743" s="1"/>
  <c r="U744"/>
  <c r="V744" s="1"/>
  <c r="W744" s="1"/>
  <c r="U745"/>
  <c r="V745" s="1"/>
  <c r="W745" s="1"/>
  <c r="U746"/>
  <c r="V746" s="1"/>
  <c r="W746" s="1"/>
  <c r="U747"/>
  <c r="V747" s="1"/>
  <c r="W747" s="1"/>
  <c r="U748"/>
  <c r="V748" s="1"/>
  <c r="W748" s="1"/>
  <c r="U749"/>
  <c r="V749" s="1"/>
  <c r="W749" s="1"/>
  <c r="U750"/>
  <c r="V750" s="1"/>
  <c r="W750" s="1"/>
  <c r="U751"/>
  <c r="V751" s="1"/>
  <c r="W751" s="1"/>
  <c r="U752"/>
  <c r="V752" s="1"/>
  <c r="W752" s="1"/>
  <c r="U753"/>
  <c r="V753" s="1"/>
  <c r="W753" s="1"/>
  <c r="U754"/>
  <c r="V754" s="1"/>
  <c r="W754" s="1"/>
  <c r="U755"/>
  <c r="V755" s="1"/>
  <c r="W755" s="1"/>
  <c r="U756"/>
  <c r="V756" s="1"/>
  <c r="W756" s="1"/>
  <c r="U757"/>
  <c r="V757" s="1"/>
  <c r="W757" s="1"/>
  <c r="U758"/>
  <c r="V758" s="1"/>
  <c r="W758" s="1"/>
  <c r="U759"/>
  <c r="V759" s="1"/>
  <c r="W759" s="1"/>
  <c r="U760"/>
  <c r="V760" s="1"/>
  <c r="W760" s="1"/>
  <c r="U761"/>
  <c r="V761" s="1"/>
  <c r="W761" s="1"/>
  <c r="U762"/>
  <c r="V762" s="1"/>
  <c r="W762" s="1"/>
  <c r="U763"/>
  <c r="V763" s="1"/>
  <c r="W763" s="1"/>
  <c r="U764"/>
  <c r="V764" s="1"/>
  <c r="W764" s="1"/>
  <c r="U765"/>
  <c r="V765" s="1"/>
  <c r="W765" s="1"/>
  <c r="U766"/>
  <c r="V766" s="1"/>
  <c r="W766" s="1"/>
  <c r="U767"/>
  <c r="V767" s="1"/>
  <c r="W767" s="1"/>
  <c r="U768"/>
  <c r="V768" s="1"/>
  <c r="W768" s="1"/>
  <c r="U769"/>
  <c r="V769" s="1"/>
  <c r="W769" s="1"/>
  <c r="U770"/>
  <c r="V770" s="1"/>
  <c r="W770" s="1"/>
  <c r="U771"/>
  <c r="V771" s="1"/>
  <c r="W771" s="1"/>
  <c r="U772"/>
  <c r="V772" s="1"/>
  <c r="W772" s="1"/>
  <c r="U773"/>
  <c r="V773" s="1"/>
  <c r="W773" s="1"/>
  <c r="U774"/>
  <c r="V774" s="1"/>
  <c r="W774" s="1"/>
  <c r="U775"/>
  <c r="V775" s="1"/>
  <c r="W775" s="1"/>
  <c r="U776"/>
  <c r="V776" s="1"/>
  <c r="W776" s="1"/>
  <c r="U777"/>
  <c r="V777" s="1"/>
  <c r="W777" s="1"/>
  <c r="U778"/>
  <c r="V778" s="1"/>
  <c r="W778" s="1"/>
  <c r="U779"/>
  <c r="V779" s="1"/>
  <c r="W779" s="1"/>
  <c r="U780"/>
  <c r="V780" s="1"/>
  <c r="W780" s="1"/>
  <c r="U781"/>
  <c r="V781" s="1"/>
  <c r="W781" s="1"/>
  <c r="U782"/>
  <c r="V782" s="1"/>
  <c r="W782" s="1"/>
  <c r="U783"/>
  <c r="V783" s="1"/>
  <c r="W783" s="1"/>
  <c r="U784"/>
  <c r="V784" s="1"/>
  <c r="W784" s="1"/>
  <c r="U785"/>
  <c r="V785" s="1"/>
  <c r="W785" s="1"/>
  <c r="U786"/>
  <c r="V786" s="1"/>
  <c r="W786" s="1"/>
  <c r="U787"/>
  <c r="V787" s="1"/>
  <c r="W787" s="1"/>
  <c r="U788"/>
  <c r="V788" s="1"/>
  <c r="W788" s="1"/>
  <c r="U789"/>
  <c r="V789" s="1"/>
  <c r="W789" s="1"/>
  <c r="U790"/>
  <c r="V790" s="1"/>
  <c r="W790" s="1"/>
  <c r="U791"/>
  <c r="V791" s="1"/>
  <c r="W791" s="1"/>
  <c r="U792"/>
  <c r="V792" s="1"/>
  <c r="W792" s="1"/>
  <c r="U793"/>
  <c r="V793" s="1"/>
  <c r="W793" s="1"/>
  <c r="U794"/>
  <c r="V794" s="1"/>
  <c r="W794" s="1"/>
  <c r="U795"/>
  <c r="V795" s="1"/>
  <c r="W795" s="1"/>
  <c r="U796"/>
  <c r="V796" s="1"/>
  <c r="W796" s="1"/>
  <c r="U797"/>
  <c r="V797" s="1"/>
  <c r="W797" s="1"/>
  <c r="U798"/>
  <c r="V798" s="1"/>
  <c r="W798" s="1"/>
  <c r="U799"/>
  <c r="V799" s="1"/>
  <c r="W799" s="1"/>
  <c r="U800"/>
  <c r="V800" s="1"/>
  <c r="W800" s="1"/>
  <c r="U801"/>
  <c r="V801" s="1"/>
  <c r="W801" s="1"/>
  <c r="U802"/>
  <c r="V802" s="1"/>
  <c r="W802" s="1"/>
  <c r="U803"/>
  <c r="V803" s="1"/>
  <c r="W803" s="1"/>
  <c r="U804"/>
  <c r="V804" s="1"/>
  <c r="W804" s="1"/>
  <c r="U805"/>
  <c r="V805" s="1"/>
  <c r="W805" s="1"/>
  <c r="U806"/>
  <c r="V806" s="1"/>
  <c r="W806" s="1"/>
  <c r="U807"/>
  <c r="V807" s="1"/>
  <c r="W807" s="1"/>
  <c r="U808"/>
  <c r="V808" s="1"/>
  <c r="W808" s="1"/>
  <c r="U809"/>
  <c r="V809" s="1"/>
  <c r="W809" s="1"/>
  <c r="U810"/>
  <c r="V810" s="1"/>
  <c r="W810" s="1"/>
  <c r="U811"/>
  <c r="V811" s="1"/>
  <c r="W811" s="1"/>
  <c r="U812"/>
  <c r="V812" s="1"/>
  <c r="W812" s="1"/>
  <c r="U813"/>
  <c r="V813" s="1"/>
  <c r="W813" s="1"/>
  <c r="U814"/>
  <c r="V814" s="1"/>
  <c r="W814" s="1"/>
  <c r="U815"/>
  <c r="V815" s="1"/>
  <c r="W815" s="1"/>
  <c r="U816"/>
  <c r="V816" s="1"/>
  <c r="W816" s="1"/>
  <c r="U817"/>
  <c r="V817" s="1"/>
  <c r="W817" s="1"/>
  <c r="U818"/>
  <c r="V818" s="1"/>
  <c r="W818" s="1"/>
  <c r="U819"/>
  <c r="V819" s="1"/>
  <c r="W819" s="1"/>
  <c r="U820"/>
  <c r="V820" s="1"/>
  <c r="W820" s="1"/>
  <c r="U821"/>
  <c r="V821" s="1"/>
  <c r="W821" s="1"/>
  <c r="U822"/>
  <c r="V822" s="1"/>
  <c r="W822" s="1"/>
  <c r="U823"/>
  <c r="V823" s="1"/>
  <c r="W823" s="1"/>
  <c r="U824"/>
  <c r="V824" s="1"/>
  <c r="W824" s="1"/>
  <c r="U825"/>
  <c r="V825" s="1"/>
  <c r="W825" s="1"/>
  <c r="U826"/>
  <c r="V826" s="1"/>
  <c r="W826" s="1"/>
  <c r="U827"/>
  <c r="V827" s="1"/>
  <c r="W827" s="1"/>
  <c r="U828"/>
  <c r="V828" s="1"/>
  <c r="W828" s="1"/>
  <c r="U829"/>
  <c r="V829" s="1"/>
  <c r="W829" s="1"/>
  <c r="U830"/>
  <c r="V830" s="1"/>
  <c r="W830" s="1"/>
  <c r="U831"/>
  <c r="V831" s="1"/>
  <c r="W831" s="1"/>
  <c r="U832"/>
  <c r="V832" s="1"/>
  <c r="W832" s="1"/>
  <c r="U833"/>
  <c r="V833" s="1"/>
  <c r="W833" s="1"/>
  <c r="U834"/>
  <c r="V834" s="1"/>
  <c r="W834" s="1"/>
  <c r="U835"/>
  <c r="V835" s="1"/>
  <c r="W835" s="1"/>
  <c r="U836"/>
  <c r="V836" s="1"/>
  <c r="W836" s="1"/>
  <c r="U837"/>
  <c r="V837" s="1"/>
  <c r="W837" s="1"/>
  <c r="U838"/>
  <c r="V838" s="1"/>
  <c r="W838" s="1"/>
  <c r="U839"/>
  <c r="V839" s="1"/>
  <c r="W839" s="1"/>
  <c r="U840"/>
  <c r="V840" s="1"/>
  <c r="W840" s="1"/>
  <c r="U841"/>
  <c r="V841" s="1"/>
  <c r="W841" s="1"/>
  <c r="U842"/>
  <c r="V842" s="1"/>
  <c r="W842" s="1"/>
  <c r="U843"/>
  <c r="V843" s="1"/>
  <c r="W843" s="1"/>
  <c r="U863"/>
  <c r="V863" s="1"/>
  <c r="W863" s="1"/>
  <c r="U864"/>
  <c r="V864" s="1"/>
  <c r="W864" s="1"/>
  <c r="U865"/>
  <c r="V865" s="1"/>
  <c r="W865" s="1"/>
  <c r="U866"/>
  <c r="V866" s="1"/>
  <c r="W866" s="1"/>
  <c r="U867"/>
  <c r="V867" s="1"/>
  <c r="W867" s="1"/>
  <c r="U868"/>
  <c r="V868" s="1"/>
  <c r="W868" s="1"/>
  <c r="U869"/>
  <c r="V869" s="1"/>
  <c r="W869" s="1"/>
  <c r="U870"/>
  <c r="V870" s="1"/>
  <c r="W870" s="1"/>
  <c r="U871"/>
  <c r="V871" s="1"/>
  <c r="W871" s="1"/>
  <c r="U872"/>
  <c r="V872" s="1"/>
  <c r="W872" s="1"/>
  <c r="U873"/>
  <c r="V873" s="1"/>
  <c r="W873" s="1"/>
  <c r="U874"/>
  <c r="V874" s="1"/>
  <c r="W874" s="1"/>
  <c r="U875"/>
  <c r="V875" s="1"/>
  <c r="W875" s="1"/>
  <c r="U876"/>
  <c r="V876" s="1"/>
  <c r="W876" s="1"/>
  <c r="U877"/>
  <c r="V877" s="1"/>
  <c r="W877" s="1"/>
  <c r="U878"/>
  <c r="V878" s="1"/>
  <c r="W878" s="1"/>
  <c r="U879"/>
  <c r="V879" s="1"/>
  <c r="W879" s="1"/>
  <c r="U880"/>
  <c r="V880" s="1"/>
  <c r="W880" s="1"/>
  <c r="U881"/>
  <c r="V881" s="1"/>
  <c r="W881" s="1"/>
  <c r="U1051"/>
  <c r="V1051" s="1"/>
  <c r="W1051" s="1"/>
  <c r="U1052"/>
  <c r="V1052" s="1"/>
  <c r="W1052" s="1"/>
  <c r="G839"/>
  <c r="M839"/>
  <c r="G840"/>
  <c r="M840"/>
  <c r="G841"/>
  <c r="M841"/>
  <c r="G842"/>
  <c r="P842" s="1"/>
  <c r="M842"/>
  <c r="G843"/>
  <c r="M843"/>
  <c r="G863"/>
  <c r="M863"/>
  <c r="G864"/>
  <c r="M864"/>
  <c r="G865"/>
  <c r="P865" s="1"/>
  <c r="M865"/>
  <c r="G866"/>
  <c r="M866"/>
  <c r="G867"/>
  <c r="M867"/>
  <c r="G868"/>
  <c r="M868"/>
  <c r="G869"/>
  <c r="P869" s="1"/>
  <c r="M869"/>
  <c r="G870"/>
  <c r="M870"/>
  <c r="G871"/>
  <c r="M871"/>
  <c r="G872"/>
  <c r="M872"/>
  <c r="V462"/>
  <c r="W462" s="1"/>
  <c r="V466"/>
  <c r="W466" s="1"/>
  <c r="V468"/>
  <c r="W468" s="1"/>
  <c r="V470"/>
  <c r="W470" s="1"/>
  <c r="V476"/>
  <c r="W476" s="1"/>
  <c r="V478"/>
  <c r="W478" s="1"/>
  <c r="V526"/>
  <c r="W526" s="1"/>
  <c r="V527"/>
  <c r="W527" s="1"/>
  <c r="V533"/>
  <c r="W533" s="1"/>
  <c r="V534"/>
  <c r="W534" s="1"/>
  <c r="V535"/>
  <c r="W535" s="1"/>
  <c r="V542"/>
  <c r="W542" s="1"/>
  <c r="V543"/>
  <c r="W543" s="1"/>
  <c r="V549"/>
  <c r="W549" s="1"/>
  <c r="V550"/>
  <c r="W550" s="1"/>
  <c r="V551"/>
  <c r="W551" s="1"/>
  <c r="V556"/>
  <c r="W556" s="1"/>
  <c r="V558"/>
  <c r="W558" s="1"/>
  <c r="V559"/>
  <c r="W559" s="1"/>
  <c r="V565"/>
  <c r="W565" s="1"/>
  <c r="V566"/>
  <c r="W566" s="1"/>
  <c r="V567"/>
  <c r="W567" s="1"/>
  <c r="V574"/>
  <c r="W574" s="1"/>
  <c r="V575"/>
  <c r="W575" s="1"/>
  <c r="V580"/>
  <c r="W580" s="1"/>
  <c r="V581"/>
  <c r="W581" s="1"/>
  <c r="V582"/>
  <c r="W582" s="1"/>
  <c r="V583"/>
  <c r="W583" s="1"/>
  <c r="V590"/>
  <c r="W590" s="1"/>
  <c r="V591"/>
  <c r="W591" s="1"/>
  <c r="V597"/>
  <c r="W597" s="1"/>
  <c r="V598"/>
  <c r="W598" s="1"/>
  <c r="V599"/>
  <c r="W599" s="1"/>
  <c r="V606"/>
  <c r="W606" s="1"/>
  <c r="V607"/>
  <c r="W607" s="1"/>
  <c r="V613"/>
  <c r="W613" s="1"/>
  <c r="V614"/>
  <c r="W614" s="1"/>
  <c r="V622"/>
  <c r="W622" s="1"/>
  <c r="V623"/>
  <c r="W623" s="1"/>
  <c r="V629"/>
  <c r="W629" s="1"/>
  <c r="V630"/>
  <c r="W630" s="1"/>
  <c r="V631"/>
  <c r="W631" s="1"/>
  <c r="V636"/>
  <c r="W636" s="1"/>
  <c r="V638"/>
  <c r="W638" s="1"/>
  <c r="V645"/>
  <c r="W645" s="1"/>
  <c r="V646"/>
  <c r="W646" s="1"/>
  <c r="V647"/>
  <c r="W647" s="1"/>
  <c r="V654"/>
  <c r="W654" s="1"/>
  <c r="V655"/>
  <c r="W655" s="1"/>
  <c r="V661"/>
  <c r="W661" s="1"/>
  <c r="V662"/>
  <c r="W662" s="1"/>
  <c r="V670"/>
  <c r="W670" s="1"/>
  <c r="V671"/>
  <c r="W671" s="1"/>
  <c r="P871" l="1"/>
  <c r="P867"/>
  <c r="P863"/>
  <c r="P840"/>
  <c r="T869"/>
  <c r="T865"/>
  <c r="T842"/>
  <c r="T871"/>
  <c r="T867"/>
  <c r="T863"/>
  <c r="T840"/>
  <c r="T841" l="1"/>
  <c r="P841"/>
  <c r="T843"/>
  <c r="P843"/>
  <c r="T866"/>
  <c r="P866"/>
  <c r="T870"/>
  <c r="P870"/>
  <c r="T844"/>
  <c r="P844"/>
  <c r="T864"/>
  <c r="P864"/>
  <c r="T868"/>
  <c r="P868"/>
  <c r="T872"/>
  <c r="P872"/>
  <c r="Q840"/>
  <c r="S840"/>
  <c r="Q842"/>
  <c r="S842"/>
  <c r="S863"/>
  <c r="Q863"/>
  <c r="S865"/>
  <c r="Q865"/>
  <c r="S867"/>
  <c r="Q867"/>
  <c r="S869"/>
  <c r="Q869"/>
  <c r="S871"/>
  <c r="Q871"/>
  <c r="T839" l="1"/>
  <c r="P839"/>
  <c r="T1050"/>
  <c r="P1050"/>
  <c r="Q872"/>
  <c r="S872"/>
  <c r="Q868"/>
  <c r="S868"/>
  <c r="Q864"/>
  <c r="S864"/>
  <c r="Q844"/>
  <c r="S844"/>
  <c r="Q870"/>
  <c r="S870"/>
  <c r="Q866"/>
  <c r="S866"/>
  <c r="S843"/>
  <c r="Q843"/>
  <c r="S841"/>
  <c r="Q841"/>
  <c r="G1052"/>
  <c r="G1051"/>
  <c r="G881"/>
  <c r="G880"/>
  <c r="G879"/>
  <c r="G878"/>
  <c r="G877"/>
  <c r="G876"/>
  <c r="G875"/>
  <c r="G874"/>
  <c r="G873"/>
  <c r="G838"/>
  <c r="G837"/>
  <c r="G836"/>
  <c r="G835"/>
  <c r="G834"/>
  <c r="G833"/>
  <c r="G832"/>
  <c r="G831"/>
  <c r="G830"/>
  <c r="G829"/>
  <c r="G828"/>
  <c r="G827"/>
  <c r="G826"/>
  <c r="G825"/>
  <c r="G824"/>
  <c r="G823"/>
  <c r="G822"/>
  <c r="G821"/>
  <c r="G820"/>
  <c r="G819"/>
  <c r="G818"/>
  <c r="G817"/>
  <c r="G816"/>
  <c r="G815"/>
  <c r="G814"/>
  <c r="G813"/>
  <c r="G812"/>
  <c r="G811"/>
  <c r="G810"/>
  <c r="G809"/>
  <c r="G808"/>
  <c r="G807"/>
  <c r="G806"/>
  <c r="G805"/>
  <c r="G804"/>
  <c r="G803"/>
  <c r="G802"/>
  <c r="G801"/>
  <c r="G800"/>
  <c r="G799"/>
  <c r="G798"/>
  <c r="G797"/>
  <c r="G796"/>
  <c r="G795"/>
  <c r="G794"/>
  <c r="G793"/>
  <c r="G792"/>
  <c r="G791"/>
  <c r="G790"/>
  <c r="G789"/>
  <c r="G788"/>
  <c r="G787"/>
  <c r="G786"/>
  <c r="G785"/>
  <c r="G784"/>
  <c r="G783"/>
  <c r="G782"/>
  <c r="G781"/>
  <c r="G780"/>
  <c r="G779"/>
  <c r="G778"/>
  <c r="G777"/>
  <c r="G776"/>
  <c r="G775"/>
  <c r="G774"/>
  <c r="G773"/>
  <c r="G772"/>
  <c r="G771"/>
  <c r="G770"/>
  <c r="G769"/>
  <c r="G768"/>
  <c r="G767"/>
  <c r="G766"/>
  <c r="G765"/>
  <c r="G764"/>
  <c r="G763"/>
  <c r="G762"/>
  <c r="G761"/>
  <c r="G760"/>
  <c r="G759"/>
  <c r="G758"/>
  <c r="G757"/>
  <c r="G756"/>
  <c r="G755"/>
  <c r="G754"/>
  <c r="G753"/>
  <c r="G752"/>
  <c r="G751"/>
  <c r="G750"/>
  <c r="G749"/>
  <c r="G748"/>
  <c r="G747"/>
  <c r="G746"/>
  <c r="G745"/>
  <c r="G744"/>
  <c r="G743"/>
  <c r="G742"/>
  <c r="G741"/>
  <c r="G740"/>
  <c r="G739"/>
  <c r="G738"/>
  <c r="G737"/>
  <c r="G736"/>
  <c r="G735"/>
  <c r="G734"/>
  <c r="G733"/>
  <c r="G732"/>
  <c r="G731"/>
  <c r="G730"/>
  <c r="G729"/>
  <c r="G728"/>
  <c r="G727"/>
  <c r="G726"/>
  <c r="G725"/>
  <c r="G724"/>
  <c r="G723"/>
  <c r="G722"/>
  <c r="G721"/>
  <c r="G720"/>
  <c r="G719"/>
  <c r="G718"/>
  <c r="G717"/>
  <c r="G716"/>
  <c r="G715"/>
  <c r="G714"/>
  <c r="G713"/>
  <c r="G712"/>
  <c r="G711"/>
  <c r="G710"/>
  <c r="G709"/>
  <c r="G708"/>
  <c r="G707"/>
  <c r="G706"/>
  <c r="G705"/>
  <c r="G704"/>
  <c r="G703"/>
  <c r="G702"/>
  <c r="G701"/>
  <c r="G700"/>
  <c r="G699"/>
  <c r="G698"/>
  <c r="G697"/>
  <c r="G696"/>
  <c r="G695"/>
  <c r="G694"/>
  <c r="G693"/>
  <c r="G692"/>
  <c r="G691"/>
  <c r="G690"/>
  <c r="G689"/>
  <c r="G688"/>
  <c r="G687"/>
  <c r="G686"/>
  <c r="G685"/>
  <c r="G684"/>
  <c r="G683"/>
  <c r="G682"/>
  <c r="G681"/>
  <c r="G680"/>
  <c r="G679"/>
  <c r="G678"/>
  <c r="G677"/>
  <c r="G676"/>
  <c r="G675"/>
  <c r="G674"/>
  <c r="G673"/>
  <c r="G672"/>
  <c r="G671"/>
  <c r="G670"/>
  <c r="G669"/>
  <c r="G668"/>
  <c r="G667"/>
  <c r="G666"/>
  <c r="G665"/>
  <c r="G664"/>
  <c r="G663"/>
  <c r="G662"/>
  <c r="G661"/>
  <c r="G660"/>
  <c r="G659"/>
  <c r="G658"/>
  <c r="G657"/>
  <c r="G656"/>
  <c r="G655"/>
  <c r="G654"/>
  <c r="G653"/>
  <c r="G652"/>
  <c r="G651"/>
  <c r="G650"/>
  <c r="G649"/>
  <c r="G648"/>
  <c r="G647"/>
  <c r="G646"/>
  <c r="G645"/>
  <c r="G644"/>
  <c r="G643"/>
  <c r="G642"/>
  <c r="G641"/>
  <c r="G640"/>
  <c r="G639"/>
  <c r="G638"/>
  <c r="G637"/>
  <c r="G636"/>
  <c r="G635"/>
  <c r="G634"/>
  <c r="G633"/>
  <c r="G632"/>
  <c r="G631"/>
  <c r="G630"/>
  <c r="G629"/>
  <c r="G628"/>
  <c r="G627"/>
  <c r="G626"/>
  <c r="G625"/>
  <c r="G624"/>
  <c r="G623"/>
  <c r="G622"/>
  <c r="G621"/>
  <c r="G620"/>
  <c r="G619"/>
  <c r="G618"/>
  <c r="G617"/>
  <c r="G616"/>
  <c r="G615"/>
  <c r="G614"/>
  <c r="G613"/>
  <c r="G612"/>
  <c r="G611"/>
  <c r="G610"/>
  <c r="G609"/>
  <c r="G608"/>
  <c r="G607"/>
  <c r="G606"/>
  <c r="G605"/>
  <c r="G604"/>
  <c r="G603"/>
  <c r="G602"/>
  <c r="G601"/>
  <c r="G600"/>
  <c r="G599"/>
  <c r="G598"/>
  <c r="G597"/>
  <c r="G596"/>
  <c r="G595"/>
  <c r="G594"/>
  <c r="G593"/>
  <c r="G592"/>
  <c r="G591"/>
  <c r="G590"/>
  <c r="G589"/>
  <c r="G588"/>
  <c r="G587"/>
  <c r="G586"/>
  <c r="G585"/>
  <c r="G584"/>
  <c r="G583"/>
  <c r="G582"/>
  <c r="G581"/>
  <c r="G580"/>
  <c r="G579"/>
  <c r="G578"/>
  <c r="G577"/>
  <c r="G576"/>
  <c r="G575"/>
  <c r="G574"/>
  <c r="G573"/>
  <c r="G572"/>
  <c r="G571"/>
  <c r="G570"/>
  <c r="G569"/>
  <c r="G568"/>
  <c r="G567"/>
  <c r="G566"/>
  <c r="G565"/>
  <c r="G564"/>
  <c r="G563"/>
  <c r="G562"/>
  <c r="G561"/>
  <c r="G560"/>
  <c r="G559"/>
  <c r="G558"/>
  <c r="G557"/>
  <c r="G556"/>
  <c r="G555"/>
  <c r="G554"/>
  <c r="G553"/>
  <c r="G552"/>
  <c r="G551"/>
  <c r="G550"/>
  <c r="G549"/>
  <c r="G548"/>
  <c r="G547"/>
  <c r="G546"/>
  <c r="G545"/>
  <c r="G544"/>
  <c r="G543"/>
  <c r="G542"/>
  <c r="G541"/>
  <c r="G540"/>
  <c r="G539"/>
  <c r="G538"/>
  <c r="G537"/>
  <c r="G536"/>
  <c r="G535"/>
  <c r="G534"/>
  <c r="G533"/>
  <c r="G532"/>
  <c r="G531"/>
  <c r="G530"/>
  <c r="G529"/>
  <c r="G528"/>
  <c r="G527"/>
  <c r="G526"/>
  <c r="G525"/>
  <c r="G524"/>
  <c r="G523"/>
  <c r="G522"/>
  <c r="G521"/>
  <c r="G520"/>
  <c r="G519"/>
  <c r="G518"/>
  <c r="G517"/>
  <c r="G516"/>
  <c r="G515"/>
  <c r="G514"/>
  <c r="G513"/>
  <c r="G512"/>
  <c r="G511"/>
  <c r="G510"/>
  <c r="G509"/>
  <c r="G508"/>
  <c r="G507"/>
  <c r="G506"/>
  <c r="G505"/>
  <c r="G504"/>
  <c r="G503"/>
  <c r="G502"/>
  <c r="G501"/>
  <c r="G500"/>
  <c r="G499"/>
  <c r="G498"/>
  <c r="G497"/>
  <c r="G496"/>
  <c r="G495"/>
  <c r="G494"/>
  <c r="G493"/>
  <c r="G492"/>
  <c r="G491"/>
  <c r="G490"/>
  <c r="G489"/>
  <c r="G488"/>
  <c r="G487"/>
  <c r="G486"/>
  <c r="G485"/>
  <c r="G484"/>
  <c r="G483"/>
  <c r="G482"/>
  <c r="G481"/>
  <c r="G480"/>
  <c r="G479"/>
  <c r="G478"/>
  <c r="G477"/>
  <c r="G476"/>
  <c r="G475"/>
  <c r="G474"/>
  <c r="G473"/>
  <c r="G472"/>
  <c r="G471"/>
  <c r="G470"/>
  <c r="G469"/>
  <c r="G468"/>
  <c r="G467"/>
  <c r="G466"/>
  <c r="G465"/>
  <c r="G464"/>
  <c r="G463"/>
  <c r="G462"/>
  <c r="G461"/>
  <c r="G460"/>
  <c r="G459"/>
  <c r="Q1050" l="1"/>
  <c r="S1050"/>
  <c r="S839"/>
  <c r="Q839"/>
  <c r="M1052" l="1"/>
  <c r="M1051"/>
  <c r="M881"/>
  <c r="M880"/>
  <c r="M879"/>
  <c r="M878"/>
  <c r="M877"/>
  <c r="M876"/>
  <c r="M875"/>
  <c r="M874"/>
  <c r="M873"/>
  <c r="M838"/>
  <c r="M837"/>
  <c r="M836"/>
  <c r="M835"/>
  <c r="M834"/>
  <c r="M833"/>
  <c r="M832"/>
  <c r="M831"/>
  <c r="M830"/>
  <c r="M829"/>
  <c r="M828"/>
  <c r="M827"/>
  <c r="M826"/>
  <c r="M825"/>
  <c r="M824"/>
  <c r="M823"/>
  <c r="M822"/>
  <c r="M821"/>
  <c r="M820"/>
  <c r="M819"/>
  <c r="M818"/>
  <c r="M817"/>
  <c r="M816"/>
  <c r="M815"/>
  <c r="M814"/>
  <c r="M813"/>
  <c r="M812"/>
  <c r="M811"/>
  <c r="M810"/>
  <c r="M809"/>
  <c r="M808"/>
  <c r="M807"/>
  <c r="M806"/>
  <c r="M805"/>
  <c r="M804"/>
  <c r="M803"/>
  <c r="M802"/>
  <c r="M801"/>
  <c r="M800"/>
  <c r="M799"/>
  <c r="M798"/>
  <c r="M797"/>
  <c r="M796"/>
  <c r="M795"/>
  <c r="M794"/>
  <c r="M793"/>
  <c r="M792"/>
  <c r="M791"/>
  <c r="M790"/>
  <c r="M789"/>
  <c r="M788"/>
  <c r="M787"/>
  <c r="M786"/>
  <c r="M785"/>
  <c r="M784"/>
  <c r="M783"/>
  <c r="M782"/>
  <c r="M781"/>
  <c r="M780"/>
  <c r="M779"/>
  <c r="M778"/>
  <c r="M777"/>
  <c r="M776"/>
  <c r="M775"/>
  <c r="M774"/>
  <c r="M773"/>
  <c r="M772"/>
  <c r="M771"/>
  <c r="M770"/>
  <c r="M769"/>
  <c r="M768"/>
  <c r="M767"/>
  <c r="M766"/>
  <c r="M765"/>
  <c r="M764"/>
  <c r="M763"/>
  <c r="M762"/>
  <c r="M761"/>
  <c r="M760"/>
  <c r="M759"/>
  <c r="M758"/>
  <c r="M757"/>
  <c r="M756"/>
  <c r="M755"/>
  <c r="M754"/>
  <c r="M753"/>
  <c r="M752"/>
  <c r="M751"/>
  <c r="M750"/>
  <c r="M749"/>
  <c r="M748"/>
  <c r="M747"/>
  <c r="M746"/>
  <c r="M745"/>
  <c r="M744"/>
  <c r="M743"/>
  <c r="M742"/>
  <c r="M741"/>
  <c r="M740"/>
  <c r="M739"/>
  <c r="M738"/>
  <c r="M737"/>
  <c r="M736"/>
  <c r="M735"/>
  <c r="M734"/>
  <c r="M733"/>
  <c r="M732"/>
  <c r="M731"/>
  <c r="M730"/>
  <c r="M729"/>
  <c r="M728"/>
  <c r="M727"/>
  <c r="M726"/>
  <c r="M725"/>
  <c r="M724"/>
  <c r="M723"/>
  <c r="M722"/>
  <c r="M721"/>
  <c r="M720"/>
  <c r="M719"/>
  <c r="M718"/>
  <c r="M717"/>
  <c r="M716"/>
  <c r="M715"/>
  <c r="M714"/>
  <c r="M713"/>
  <c r="M712"/>
  <c r="M711"/>
  <c r="M710"/>
  <c r="M709"/>
  <c r="M708"/>
  <c r="M707"/>
  <c r="M706"/>
  <c r="M705"/>
  <c r="M704"/>
  <c r="M703"/>
  <c r="M702"/>
  <c r="M701"/>
  <c r="M700"/>
  <c r="M699"/>
  <c r="M698"/>
  <c r="M697"/>
  <c r="M696"/>
  <c r="M695"/>
  <c r="M694"/>
  <c r="M693"/>
  <c r="M692"/>
  <c r="M691"/>
  <c r="M690"/>
  <c r="M689"/>
  <c r="M688"/>
  <c r="M687"/>
  <c r="M686"/>
  <c r="M685"/>
  <c r="M684"/>
  <c r="M683"/>
  <c r="M682"/>
  <c r="M681"/>
  <c r="M680"/>
  <c r="M679"/>
  <c r="M678"/>
  <c r="M677"/>
  <c r="M676"/>
  <c r="M675"/>
  <c r="M674"/>
  <c r="M673"/>
  <c r="M672"/>
  <c r="M671"/>
  <c r="M670"/>
  <c r="M669"/>
  <c r="M668"/>
  <c r="M667"/>
  <c r="M666"/>
  <c r="M665"/>
  <c r="M664"/>
  <c r="M663"/>
  <c r="M662"/>
  <c r="M661"/>
  <c r="M660"/>
  <c r="M659"/>
  <c r="M658"/>
  <c r="M657"/>
  <c r="M656"/>
  <c r="M655"/>
  <c r="M654"/>
  <c r="M653"/>
  <c r="M652"/>
  <c r="M651"/>
  <c r="M650"/>
  <c r="M649"/>
  <c r="M648"/>
  <c r="M647"/>
  <c r="M646"/>
  <c r="M645"/>
  <c r="M644"/>
  <c r="M643"/>
  <c r="M642"/>
  <c r="M641"/>
  <c r="M640"/>
  <c r="M639"/>
  <c r="M638"/>
  <c r="M637"/>
  <c r="M636"/>
  <c r="M635"/>
  <c r="M634"/>
  <c r="M633"/>
  <c r="M632"/>
  <c r="M631"/>
  <c r="M630"/>
  <c r="M629"/>
  <c r="M628"/>
  <c r="M627"/>
  <c r="M626"/>
  <c r="M625"/>
  <c r="M624"/>
  <c r="M623"/>
  <c r="M622"/>
  <c r="M621"/>
  <c r="M620"/>
  <c r="M619"/>
  <c r="M618"/>
  <c r="M617"/>
  <c r="M616"/>
  <c r="M615"/>
  <c r="M614"/>
  <c r="M613"/>
  <c r="M612"/>
  <c r="M611"/>
  <c r="M610"/>
  <c r="M609"/>
  <c r="M608"/>
  <c r="M607"/>
  <c r="M606"/>
  <c r="M605"/>
  <c r="M604"/>
  <c r="M603"/>
  <c r="M602"/>
  <c r="M601"/>
  <c r="M600"/>
  <c r="M599"/>
  <c r="M598"/>
  <c r="M597"/>
  <c r="M596"/>
  <c r="M595"/>
  <c r="M594"/>
  <c r="M593"/>
  <c r="M592"/>
  <c r="M591"/>
  <c r="M590"/>
  <c r="M589"/>
  <c r="M588"/>
  <c r="M587"/>
  <c r="M586"/>
  <c r="M585"/>
  <c r="M584"/>
  <c r="M583"/>
  <c r="M582"/>
  <c r="M581"/>
  <c r="M580"/>
  <c r="M579"/>
  <c r="M578"/>
  <c r="M577"/>
  <c r="M576"/>
  <c r="M575"/>
  <c r="M574"/>
  <c r="M573"/>
  <c r="M572"/>
  <c r="M571"/>
  <c r="M570"/>
  <c r="M569"/>
  <c r="M568"/>
  <c r="M567"/>
  <c r="M566"/>
  <c r="M565"/>
  <c r="M564"/>
  <c r="M563"/>
  <c r="M562"/>
  <c r="M561"/>
  <c r="M560"/>
  <c r="M559"/>
  <c r="M558"/>
  <c r="M557"/>
  <c r="M556"/>
  <c r="M555"/>
  <c r="M554"/>
  <c r="M553"/>
  <c r="M552"/>
  <c r="M551"/>
  <c r="M550"/>
  <c r="M549"/>
  <c r="M548"/>
  <c r="M547"/>
  <c r="M546"/>
  <c r="M545"/>
  <c r="M544"/>
  <c r="M543"/>
  <c r="M542"/>
  <c r="M541"/>
  <c r="M540"/>
  <c r="M539"/>
  <c r="M538"/>
  <c r="M537"/>
  <c r="M536"/>
  <c r="M535"/>
  <c r="M534"/>
  <c r="M533"/>
  <c r="M532"/>
  <c r="M531"/>
  <c r="M530"/>
  <c r="M529"/>
  <c r="M528"/>
  <c r="M527"/>
  <c r="M526"/>
  <c r="M525"/>
  <c r="M524"/>
  <c r="M523"/>
  <c r="M522"/>
  <c r="M521"/>
  <c r="M520"/>
  <c r="M519"/>
  <c r="M518"/>
  <c r="M517"/>
  <c r="M516"/>
  <c r="M515"/>
  <c r="M514"/>
  <c r="M513"/>
  <c r="M512"/>
  <c r="M511"/>
  <c r="M510"/>
  <c r="M509"/>
  <c r="M508"/>
  <c r="M507"/>
  <c r="M506"/>
  <c r="M505"/>
  <c r="M504"/>
  <c r="M503"/>
  <c r="M502"/>
  <c r="M501"/>
  <c r="M500"/>
  <c r="M499"/>
  <c r="M498"/>
  <c r="M497"/>
  <c r="M496"/>
  <c r="M495"/>
  <c r="M494"/>
  <c r="M493"/>
  <c r="M492"/>
  <c r="M491"/>
  <c r="M490"/>
  <c r="M489"/>
  <c r="M488"/>
  <c r="M487"/>
  <c r="M486"/>
  <c r="M485"/>
  <c r="M484"/>
  <c r="M483"/>
  <c r="M482"/>
  <c r="M481"/>
  <c r="M480"/>
  <c r="M479"/>
  <c r="M478"/>
  <c r="M477"/>
  <c r="M476"/>
  <c r="M475"/>
  <c r="M474"/>
  <c r="M473"/>
  <c r="M472"/>
  <c r="M471"/>
  <c r="M470"/>
  <c r="M469"/>
  <c r="M468"/>
  <c r="M467"/>
  <c r="M466"/>
  <c r="M465"/>
  <c r="M464"/>
  <c r="M463"/>
  <c r="M462"/>
  <c r="M461"/>
  <c r="M460"/>
  <c r="M459"/>
  <c r="T881" l="1"/>
  <c r="P881"/>
  <c r="S881" l="1"/>
  <c r="Q881"/>
  <c r="T1052" l="1"/>
  <c r="P1052"/>
  <c r="T1051"/>
  <c r="P1051"/>
  <c r="T880"/>
  <c r="P880"/>
  <c r="T879"/>
  <c r="P879"/>
  <c r="T878"/>
  <c r="P878"/>
  <c r="T877"/>
  <c r="P877"/>
  <c r="T876"/>
  <c r="P876"/>
  <c r="T875"/>
  <c r="P875"/>
  <c r="T874"/>
  <c r="P874"/>
  <c r="T873"/>
  <c r="P873"/>
  <c r="T838"/>
  <c r="P838"/>
  <c r="T837"/>
  <c r="P837"/>
  <c r="T836"/>
  <c r="P836"/>
  <c r="T835"/>
  <c r="P835"/>
  <c r="T834"/>
  <c r="P834"/>
  <c r="T833"/>
  <c r="P833"/>
  <c r="T832"/>
  <c r="P832"/>
  <c r="T831"/>
  <c r="P831"/>
  <c r="T830"/>
  <c r="P830"/>
  <c r="T829"/>
  <c r="P829"/>
  <c r="T828"/>
  <c r="P828"/>
  <c r="T827"/>
  <c r="P827"/>
  <c r="T826"/>
  <c r="P826"/>
  <c r="T825"/>
  <c r="P825"/>
  <c r="T824"/>
  <c r="P824"/>
  <c r="T823"/>
  <c r="P823"/>
  <c r="T822"/>
  <c r="P822"/>
  <c r="T821"/>
  <c r="P821"/>
  <c r="T820"/>
  <c r="P820"/>
  <c r="T819"/>
  <c r="P819"/>
  <c r="T818"/>
  <c r="P818"/>
  <c r="T817"/>
  <c r="P817"/>
  <c r="T816"/>
  <c r="P816"/>
  <c r="T815"/>
  <c r="P815"/>
  <c r="T814"/>
  <c r="P814"/>
  <c r="T813"/>
  <c r="P813"/>
  <c r="T812"/>
  <c r="P812"/>
  <c r="T811"/>
  <c r="P811"/>
  <c r="T810"/>
  <c r="P810"/>
  <c r="T809"/>
  <c r="P809"/>
  <c r="T808"/>
  <c r="P808"/>
  <c r="T807"/>
  <c r="P807"/>
  <c r="T806"/>
  <c r="P806"/>
  <c r="T805"/>
  <c r="P805"/>
  <c r="T804"/>
  <c r="P804"/>
  <c r="T803"/>
  <c r="P803"/>
  <c r="T802"/>
  <c r="P802"/>
  <c r="T801"/>
  <c r="P801"/>
  <c r="T800"/>
  <c r="P800"/>
  <c r="T799"/>
  <c r="P799"/>
  <c r="T798"/>
  <c r="P798"/>
  <c r="T797"/>
  <c r="P797"/>
  <c r="T796"/>
  <c r="P796"/>
  <c r="T795"/>
  <c r="P795"/>
  <c r="T794"/>
  <c r="P794"/>
  <c r="T793"/>
  <c r="P793"/>
  <c r="T792"/>
  <c r="P792"/>
  <c r="T791"/>
  <c r="P791"/>
  <c r="T790"/>
  <c r="P790"/>
  <c r="T789"/>
  <c r="P789"/>
  <c r="T788"/>
  <c r="P788"/>
  <c r="T787"/>
  <c r="P787"/>
  <c r="T786"/>
  <c r="P786"/>
  <c r="T785"/>
  <c r="P785"/>
  <c r="T784"/>
  <c r="P784"/>
  <c r="T783"/>
  <c r="P783"/>
  <c r="T782"/>
  <c r="P782"/>
  <c r="T781"/>
  <c r="P781"/>
  <c r="T780"/>
  <c r="P780"/>
  <c r="T779"/>
  <c r="P779"/>
  <c r="T778"/>
  <c r="P778"/>
  <c r="T777"/>
  <c r="P777"/>
  <c r="T776"/>
  <c r="P776"/>
  <c r="T775"/>
  <c r="P775"/>
  <c r="T774"/>
  <c r="P774"/>
  <c r="T773"/>
  <c r="P773"/>
  <c r="T772"/>
  <c r="P772"/>
  <c r="T771"/>
  <c r="P771"/>
  <c r="T770"/>
  <c r="P770"/>
  <c r="T769"/>
  <c r="P769"/>
  <c r="T768"/>
  <c r="P768"/>
  <c r="T767"/>
  <c r="P767"/>
  <c r="T766"/>
  <c r="P766"/>
  <c r="T765"/>
  <c r="P765"/>
  <c r="T764"/>
  <c r="P764"/>
  <c r="T763"/>
  <c r="P763"/>
  <c r="T762"/>
  <c r="P762"/>
  <c r="T761"/>
  <c r="P761"/>
  <c r="T760"/>
  <c r="P760"/>
  <c r="T759"/>
  <c r="P759"/>
  <c r="T758"/>
  <c r="P758"/>
  <c r="T757"/>
  <c r="P757"/>
  <c r="T756"/>
  <c r="P756"/>
  <c r="T755"/>
  <c r="P755"/>
  <c r="T754"/>
  <c r="P754"/>
  <c r="T753"/>
  <c r="P753"/>
  <c r="T752"/>
  <c r="P752"/>
  <c r="T751"/>
  <c r="P751"/>
  <c r="T750"/>
  <c r="P750"/>
  <c r="T749"/>
  <c r="P749"/>
  <c r="T748"/>
  <c r="P748"/>
  <c r="T747"/>
  <c r="P747"/>
  <c r="T746"/>
  <c r="P746"/>
  <c r="T745"/>
  <c r="P745"/>
  <c r="T744"/>
  <c r="P744"/>
  <c r="T743"/>
  <c r="P743"/>
  <c r="T742"/>
  <c r="P742"/>
  <c r="T741"/>
  <c r="P741"/>
  <c r="T740"/>
  <c r="P740"/>
  <c r="T739"/>
  <c r="P739"/>
  <c r="T738"/>
  <c r="P738"/>
  <c r="T737"/>
  <c r="P737"/>
  <c r="T736"/>
  <c r="P736"/>
  <c r="T735"/>
  <c r="P735"/>
  <c r="T734"/>
  <c r="P734"/>
  <c r="T733"/>
  <c r="P733"/>
  <c r="T732"/>
  <c r="P732"/>
  <c r="T731"/>
  <c r="P731"/>
  <c r="T730"/>
  <c r="P730"/>
  <c r="T729"/>
  <c r="P729"/>
  <c r="T728"/>
  <c r="P728"/>
  <c r="T727"/>
  <c r="P727"/>
  <c r="T726"/>
  <c r="P726"/>
  <c r="T725"/>
  <c r="P725"/>
  <c r="T724"/>
  <c r="P724"/>
  <c r="T723"/>
  <c r="P723"/>
  <c r="T722"/>
  <c r="P722"/>
  <c r="T721"/>
  <c r="P721"/>
  <c r="T720"/>
  <c r="P720"/>
  <c r="T719"/>
  <c r="P719"/>
  <c r="T718"/>
  <c r="P718"/>
  <c r="T717"/>
  <c r="P717"/>
  <c r="T716"/>
  <c r="P716"/>
  <c r="T715"/>
  <c r="P715"/>
  <c r="T714"/>
  <c r="P714"/>
  <c r="T713"/>
  <c r="P713"/>
  <c r="T712"/>
  <c r="P712"/>
  <c r="T711"/>
  <c r="P711"/>
  <c r="T710"/>
  <c r="P710"/>
  <c r="T709"/>
  <c r="P709"/>
  <c r="T708"/>
  <c r="P708"/>
  <c r="T707"/>
  <c r="P707"/>
  <c r="T706"/>
  <c r="P706"/>
  <c r="T705"/>
  <c r="P705"/>
  <c r="T704"/>
  <c r="P704"/>
  <c r="T703"/>
  <c r="P703"/>
  <c r="T702"/>
  <c r="P702"/>
  <c r="T701"/>
  <c r="P701"/>
  <c r="T700"/>
  <c r="P700"/>
  <c r="T699"/>
  <c r="P699"/>
  <c r="T698"/>
  <c r="P698"/>
  <c r="T697"/>
  <c r="P697"/>
  <c r="T696"/>
  <c r="P696"/>
  <c r="T695"/>
  <c r="P695"/>
  <c r="T694"/>
  <c r="P694"/>
  <c r="T693"/>
  <c r="P693"/>
  <c r="T692"/>
  <c r="P692"/>
  <c r="T691"/>
  <c r="P691"/>
  <c r="T690"/>
  <c r="P690"/>
  <c r="T689"/>
  <c r="P689"/>
  <c r="T688"/>
  <c r="P688"/>
  <c r="T687"/>
  <c r="P687"/>
  <c r="T686"/>
  <c r="P686"/>
  <c r="T685"/>
  <c r="P685"/>
  <c r="T684"/>
  <c r="P684"/>
  <c r="T683"/>
  <c r="P683"/>
  <c r="T682"/>
  <c r="P682"/>
  <c r="T681"/>
  <c r="P681"/>
  <c r="T680"/>
  <c r="P680"/>
  <c r="T679"/>
  <c r="P679"/>
  <c r="T678"/>
  <c r="P678"/>
  <c r="T677"/>
  <c r="P677"/>
  <c r="T676"/>
  <c r="P676"/>
  <c r="T675"/>
  <c r="P675"/>
  <c r="T674"/>
  <c r="P674"/>
  <c r="T673"/>
  <c r="P673"/>
  <c r="T672"/>
  <c r="P672"/>
  <c r="T671"/>
  <c r="P671"/>
  <c r="T670"/>
  <c r="P670"/>
  <c r="T669"/>
  <c r="P669"/>
  <c r="T668"/>
  <c r="P668"/>
  <c r="T667"/>
  <c r="P667"/>
  <c r="T666"/>
  <c r="P666"/>
  <c r="T665"/>
  <c r="P665"/>
  <c r="T664"/>
  <c r="P664"/>
  <c r="T663"/>
  <c r="P663"/>
  <c r="T662"/>
  <c r="P662"/>
  <c r="T661"/>
  <c r="P661"/>
  <c r="T660"/>
  <c r="P660"/>
  <c r="T659"/>
  <c r="P659"/>
  <c r="T658"/>
  <c r="P658"/>
  <c r="T657"/>
  <c r="P657"/>
  <c r="T656"/>
  <c r="P656"/>
  <c r="T655"/>
  <c r="P655"/>
  <c r="T654"/>
  <c r="P654"/>
  <c r="T653"/>
  <c r="P653"/>
  <c r="T652"/>
  <c r="P652"/>
  <c r="T651"/>
  <c r="P651"/>
  <c r="T650"/>
  <c r="P650"/>
  <c r="T649"/>
  <c r="P649"/>
  <c r="T648"/>
  <c r="P648"/>
  <c r="T647"/>
  <c r="P647"/>
  <c r="T646"/>
  <c r="P646"/>
  <c r="T645"/>
  <c r="P645"/>
  <c r="T644"/>
  <c r="P644"/>
  <c r="T643"/>
  <c r="P643"/>
  <c r="T642"/>
  <c r="P642"/>
  <c r="T641"/>
  <c r="P641"/>
  <c r="T640"/>
  <c r="P640"/>
  <c r="T639"/>
  <c r="P639"/>
  <c r="T638"/>
  <c r="P638"/>
  <c r="T637"/>
  <c r="P637"/>
  <c r="T636"/>
  <c r="P636"/>
  <c r="T635"/>
  <c r="P635"/>
  <c r="T634"/>
  <c r="P634"/>
  <c r="T633"/>
  <c r="P633"/>
  <c r="T632"/>
  <c r="P632"/>
  <c r="T631"/>
  <c r="P631"/>
  <c r="T630"/>
  <c r="P630"/>
  <c r="T629"/>
  <c r="P629"/>
  <c r="T628"/>
  <c r="P628"/>
  <c r="T627"/>
  <c r="P627"/>
  <c r="T626"/>
  <c r="P626"/>
  <c r="T625"/>
  <c r="P625"/>
  <c r="T624"/>
  <c r="P624"/>
  <c r="T623"/>
  <c r="P623"/>
  <c r="T622"/>
  <c r="P622"/>
  <c r="T621"/>
  <c r="P621"/>
  <c r="T620"/>
  <c r="P620"/>
  <c r="T619"/>
  <c r="P619"/>
  <c r="T618"/>
  <c r="P618"/>
  <c r="T617"/>
  <c r="P617"/>
  <c r="T616"/>
  <c r="P616"/>
  <c r="T615"/>
  <c r="P615"/>
  <c r="T614"/>
  <c r="P614"/>
  <c r="T613"/>
  <c r="P613"/>
  <c r="T612"/>
  <c r="P612"/>
  <c r="T611"/>
  <c r="P611"/>
  <c r="T610"/>
  <c r="P610"/>
  <c r="T609"/>
  <c r="P609"/>
  <c r="T608"/>
  <c r="P608"/>
  <c r="T607"/>
  <c r="P607"/>
  <c r="T606"/>
  <c r="P606"/>
  <c r="T605"/>
  <c r="P605"/>
  <c r="T604"/>
  <c r="P604"/>
  <c r="T603"/>
  <c r="P603"/>
  <c r="T602"/>
  <c r="P602"/>
  <c r="T601"/>
  <c r="P601"/>
  <c r="T600"/>
  <c r="P600"/>
  <c r="T599"/>
  <c r="P599"/>
  <c r="T598"/>
  <c r="P598"/>
  <c r="T597"/>
  <c r="P597"/>
  <c r="T596"/>
  <c r="P596"/>
  <c r="T595"/>
  <c r="P595"/>
  <c r="T594"/>
  <c r="P594"/>
  <c r="T593"/>
  <c r="P593"/>
  <c r="T592"/>
  <c r="P592"/>
  <c r="T591"/>
  <c r="P591"/>
  <c r="T590"/>
  <c r="P590"/>
  <c r="T589"/>
  <c r="P589"/>
  <c r="T588"/>
  <c r="P588"/>
  <c r="T587"/>
  <c r="P587"/>
  <c r="T586"/>
  <c r="P586"/>
  <c r="T585"/>
  <c r="P585"/>
  <c r="T584"/>
  <c r="P584"/>
  <c r="T583"/>
  <c r="P583"/>
  <c r="T582"/>
  <c r="P582"/>
  <c r="T581"/>
  <c r="P581"/>
  <c r="T580"/>
  <c r="P580"/>
  <c r="T579"/>
  <c r="P579"/>
  <c r="T578"/>
  <c r="P578"/>
  <c r="T577"/>
  <c r="P577"/>
  <c r="T576"/>
  <c r="P576"/>
  <c r="T575"/>
  <c r="P575"/>
  <c r="T574"/>
  <c r="P574"/>
  <c r="T573"/>
  <c r="P573"/>
  <c r="T572"/>
  <c r="P572"/>
  <c r="T571"/>
  <c r="P571"/>
  <c r="T570"/>
  <c r="P570"/>
  <c r="T569"/>
  <c r="P569"/>
  <c r="T568"/>
  <c r="P568"/>
  <c r="T567"/>
  <c r="P567"/>
  <c r="T566"/>
  <c r="P566"/>
  <c r="T565"/>
  <c r="P565"/>
  <c r="T564"/>
  <c r="P564"/>
  <c r="T563"/>
  <c r="P563"/>
  <c r="T562"/>
  <c r="P562"/>
  <c r="T561"/>
  <c r="P561"/>
  <c r="T560"/>
  <c r="P560"/>
  <c r="T559"/>
  <c r="P559"/>
  <c r="T558"/>
  <c r="P558"/>
  <c r="T557"/>
  <c r="P557"/>
  <c r="T556"/>
  <c r="P556"/>
  <c r="T555"/>
  <c r="P555"/>
  <c r="T554"/>
  <c r="P554"/>
  <c r="T553"/>
  <c r="P553"/>
  <c r="T552"/>
  <c r="P552"/>
  <c r="T551"/>
  <c r="P551"/>
  <c r="T550"/>
  <c r="P550"/>
  <c r="T549"/>
  <c r="P549"/>
  <c r="T548"/>
  <c r="P548"/>
  <c r="T547"/>
  <c r="P547"/>
  <c r="T546"/>
  <c r="P546"/>
  <c r="T545"/>
  <c r="P545"/>
  <c r="T544"/>
  <c r="P544"/>
  <c r="T543"/>
  <c r="P543"/>
  <c r="T542"/>
  <c r="P542"/>
  <c r="T541"/>
  <c r="P541"/>
  <c r="T540"/>
  <c r="P540"/>
  <c r="T539"/>
  <c r="P539"/>
  <c r="T538"/>
  <c r="P538"/>
  <c r="T537"/>
  <c r="P537"/>
  <c r="T536"/>
  <c r="P536"/>
  <c r="T535"/>
  <c r="P535"/>
  <c r="T534"/>
  <c r="P534"/>
  <c r="T533"/>
  <c r="P533"/>
  <c r="T532"/>
  <c r="P532"/>
  <c r="T531"/>
  <c r="P531"/>
  <c r="T530"/>
  <c r="P530"/>
  <c r="T529"/>
  <c r="P529"/>
  <c r="T528"/>
  <c r="P528"/>
  <c r="T527"/>
  <c r="P527"/>
  <c r="T526"/>
  <c r="P526"/>
  <c r="T525"/>
  <c r="P525"/>
  <c r="T524"/>
  <c r="P524"/>
  <c r="T523"/>
  <c r="P523"/>
  <c r="T522"/>
  <c r="P522"/>
  <c r="T521"/>
  <c r="P521"/>
  <c r="T520"/>
  <c r="P520"/>
  <c r="T519"/>
  <c r="P519"/>
  <c r="T518"/>
  <c r="P518"/>
  <c r="T517"/>
  <c r="P517"/>
  <c r="T516"/>
  <c r="P516"/>
  <c r="T515"/>
  <c r="P515"/>
  <c r="T514"/>
  <c r="P514"/>
  <c r="T513"/>
  <c r="P513"/>
  <c r="T512"/>
  <c r="P512"/>
  <c r="T511"/>
  <c r="P511"/>
  <c r="T510"/>
  <c r="P510"/>
  <c r="T509"/>
  <c r="P509"/>
  <c r="T508"/>
  <c r="P508"/>
  <c r="T507"/>
  <c r="P507"/>
  <c r="T506"/>
  <c r="P506"/>
  <c r="T505"/>
  <c r="P505"/>
  <c r="T504"/>
  <c r="P504"/>
  <c r="T503"/>
  <c r="P503"/>
  <c r="T502"/>
  <c r="P502"/>
  <c r="T501"/>
  <c r="P501"/>
  <c r="T500"/>
  <c r="P500"/>
  <c r="T499"/>
  <c r="P499"/>
  <c r="T498"/>
  <c r="P498"/>
  <c r="T497"/>
  <c r="P497"/>
  <c r="T496"/>
  <c r="P496"/>
  <c r="T495"/>
  <c r="P495"/>
  <c r="T494"/>
  <c r="P494"/>
  <c r="T493"/>
  <c r="P493"/>
  <c r="T492"/>
  <c r="P492"/>
  <c r="T491"/>
  <c r="P491"/>
  <c r="T490"/>
  <c r="P490"/>
  <c r="T489"/>
  <c r="P489"/>
  <c r="T488"/>
  <c r="P488"/>
  <c r="T487"/>
  <c r="P487"/>
  <c r="T486"/>
  <c r="P486"/>
  <c r="T485"/>
  <c r="P485"/>
  <c r="T484"/>
  <c r="P484"/>
  <c r="T483"/>
  <c r="P483"/>
  <c r="T482"/>
  <c r="P482"/>
  <c r="T481"/>
  <c r="P481"/>
  <c r="T480"/>
  <c r="P480"/>
  <c r="T479"/>
  <c r="P479"/>
  <c r="T478"/>
  <c r="P478"/>
  <c r="T477"/>
  <c r="P477"/>
  <c r="T476"/>
  <c r="P476"/>
  <c r="T475"/>
  <c r="P475"/>
  <c r="T474"/>
  <c r="P474"/>
  <c r="T473"/>
  <c r="P473"/>
  <c r="T472"/>
  <c r="P472"/>
  <c r="T471"/>
  <c r="P471"/>
  <c r="T470"/>
  <c r="P470"/>
  <c r="T469"/>
  <c r="P469"/>
  <c r="T468"/>
  <c r="P468"/>
  <c r="T467"/>
  <c r="P467"/>
  <c r="T466"/>
  <c r="P466"/>
  <c r="T465"/>
  <c r="P465"/>
  <c r="T464"/>
  <c r="P464"/>
  <c r="T463"/>
  <c r="P463"/>
  <c r="T462"/>
  <c r="P462"/>
  <c r="T461"/>
  <c r="P461"/>
  <c r="T460"/>
  <c r="P460"/>
  <c r="T459"/>
  <c r="P459"/>
  <c r="S459" l="1"/>
  <c r="Q459"/>
  <c r="S463"/>
  <c r="Q463"/>
  <c r="S467"/>
  <c r="Q467"/>
  <c r="S471"/>
  <c r="Q471"/>
  <c r="S475"/>
  <c r="Q475"/>
  <c r="S479"/>
  <c r="Q479"/>
  <c r="S481"/>
  <c r="Q481"/>
  <c r="S485"/>
  <c r="Q485"/>
  <c r="S489"/>
  <c r="Q489"/>
  <c r="S493"/>
  <c r="Q493"/>
  <c r="S497"/>
  <c r="Q497"/>
  <c r="S501"/>
  <c r="Q501"/>
  <c r="S505"/>
  <c r="Q505"/>
  <c r="S509"/>
  <c r="Q509"/>
  <c r="S513"/>
  <c r="Q513"/>
  <c r="S517"/>
  <c r="Q517"/>
  <c r="S523"/>
  <c r="Q523"/>
  <c r="S527"/>
  <c r="Q527"/>
  <c r="S531"/>
  <c r="Q531"/>
  <c r="S533"/>
  <c r="Q533"/>
  <c r="S537"/>
  <c r="Q537"/>
  <c r="S541"/>
  <c r="Q541"/>
  <c r="S545"/>
  <c r="Q545"/>
  <c r="S549"/>
  <c r="Q549"/>
  <c r="S553"/>
  <c r="Q553"/>
  <c r="S557"/>
  <c r="Q557"/>
  <c r="S561"/>
  <c r="Q561"/>
  <c r="S565"/>
  <c r="Q565"/>
  <c r="S569"/>
  <c r="Q569"/>
  <c r="S573"/>
  <c r="Q573"/>
  <c r="S577"/>
  <c r="Q577"/>
  <c r="S581"/>
  <c r="Q581"/>
  <c r="S585"/>
  <c r="Q585"/>
  <c r="S589"/>
  <c r="Q589"/>
  <c r="S593"/>
  <c r="Q593"/>
  <c r="S597"/>
  <c r="Q597"/>
  <c r="S601"/>
  <c r="Q601"/>
  <c r="S605"/>
  <c r="Q605"/>
  <c r="S609"/>
  <c r="Q609"/>
  <c r="S613"/>
  <c r="Q613"/>
  <c r="S617"/>
  <c r="Q617"/>
  <c r="S621"/>
  <c r="Q621"/>
  <c r="S625"/>
  <c r="Q625"/>
  <c r="S629"/>
  <c r="Q629"/>
  <c r="S633"/>
  <c r="Q633"/>
  <c r="S635"/>
  <c r="Q635"/>
  <c r="S639"/>
  <c r="Q639"/>
  <c r="S643"/>
  <c r="Q643"/>
  <c r="S647"/>
  <c r="Q647"/>
  <c r="S651"/>
  <c r="Q651"/>
  <c r="S655"/>
  <c r="Q655"/>
  <c r="S659"/>
  <c r="Q659"/>
  <c r="S663"/>
  <c r="Q663"/>
  <c r="S667"/>
  <c r="Q667"/>
  <c r="S671"/>
  <c r="Q671"/>
  <c r="S675"/>
  <c r="Q675"/>
  <c r="S679"/>
  <c r="Q679"/>
  <c r="S683"/>
  <c r="Q683"/>
  <c r="S687"/>
  <c r="Q687"/>
  <c r="S691"/>
  <c r="Q691"/>
  <c r="S695"/>
  <c r="Q695"/>
  <c r="S699"/>
  <c r="Q699"/>
  <c r="S703"/>
  <c r="Q703"/>
  <c r="S707"/>
  <c r="Q707"/>
  <c r="S711"/>
  <c r="Q711"/>
  <c r="S715"/>
  <c r="Q715"/>
  <c r="S719"/>
  <c r="Q719"/>
  <c r="S723"/>
  <c r="Q723"/>
  <c r="S727"/>
  <c r="Q727"/>
  <c r="S733"/>
  <c r="Q733"/>
  <c r="S737"/>
  <c r="Q737"/>
  <c r="S741"/>
  <c r="Q741"/>
  <c r="S745"/>
  <c r="Q745"/>
  <c r="S749"/>
  <c r="Q749"/>
  <c r="S753"/>
  <c r="Q753"/>
  <c r="S757"/>
  <c r="Q757"/>
  <c r="S759"/>
  <c r="Q759"/>
  <c r="S763"/>
  <c r="Q763"/>
  <c r="S767"/>
  <c r="Q767"/>
  <c r="S771"/>
  <c r="Q771"/>
  <c r="S775"/>
  <c r="Q775"/>
  <c r="S779"/>
  <c r="Q779"/>
  <c r="S783"/>
  <c r="Q783"/>
  <c r="S787"/>
  <c r="Q787"/>
  <c r="S791"/>
  <c r="Q791"/>
  <c r="S795"/>
  <c r="Q795"/>
  <c r="S799"/>
  <c r="Q799"/>
  <c r="S803"/>
  <c r="Q803"/>
  <c r="S807"/>
  <c r="Q807"/>
  <c r="S811"/>
  <c r="Q811"/>
  <c r="S815"/>
  <c r="Q815"/>
  <c r="S819"/>
  <c r="Q819"/>
  <c r="S821"/>
  <c r="Q821"/>
  <c r="S825"/>
  <c r="Q825"/>
  <c r="S829"/>
  <c r="Q829"/>
  <c r="S833"/>
  <c r="Q833"/>
  <c r="S837"/>
  <c r="Q837"/>
  <c r="S875"/>
  <c r="Q875"/>
  <c r="S879"/>
  <c r="Q879"/>
  <c r="S460"/>
  <c r="Q460"/>
  <c r="S462"/>
  <c r="Q462"/>
  <c r="S464"/>
  <c r="Q464"/>
  <c r="S466"/>
  <c r="Q466"/>
  <c r="S468"/>
  <c r="Q468"/>
  <c r="S470"/>
  <c r="Q470"/>
  <c r="S472"/>
  <c r="Q472"/>
  <c r="S474"/>
  <c r="Q474"/>
  <c r="S476"/>
  <c r="Q476"/>
  <c r="S478"/>
  <c r="Q478"/>
  <c r="S480"/>
  <c r="Q480"/>
  <c r="S482"/>
  <c r="Q482"/>
  <c r="S484"/>
  <c r="Q484"/>
  <c r="S486"/>
  <c r="Q486"/>
  <c r="S488"/>
  <c r="Q488"/>
  <c r="S490"/>
  <c r="Q490"/>
  <c r="S492"/>
  <c r="Q492"/>
  <c r="S494"/>
  <c r="Q494"/>
  <c r="S496"/>
  <c r="Q496"/>
  <c r="S498"/>
  <c r="Q498"/>
  <c r="S500"/>
  <c r="Q500"/>
  <c r="S502"/>
  <c r="Q502"/>
  <c r="S504"/>
  <c r="Q504"/>
  <c r="S506"/>
  <c r="Q506"/>
  <c r="S508"/>
  <c r="Q508"/>
  <c r="S510"/>
  <c r="Q510"/>
  <c r="S512"/>
  <c r="Q512"/>
  <c r="S514"/>
  <c r="Q514"/>
  <c r="S516"/>
  <c r="Q516"/>
  <c r="S518"/>
  <c r="Q518"/>
  <c r="S520"/>
  <c r="Q520"/>
  <c r="S522"/>
  <c r="Q522"/>
  <c r="S524"/>
  <c r="Q524"/>
  <c r="S526"/>
  <c r="Q526"/>
  <c r="S528"/>
  <c r="Q528"/>
  <c r="S530"/>
  <c r="Q530"/>
  <c r="S532"/>
  <c r="Q532"/>
  <c r="S534"/>
  <c r="Q534"/>
  <c r="S536"/>
  <c r="Q536"/>
  <c r="S538"/>
  <c r="Q538"/>
  <c r="S540"/>
  <c r="Q540"/>
  <c r="S542"/>
  <c r="Q542"/>
  <c r="S544"/>
  <c r="Q544"/>
  <c r="S546"/>
  <c r="Q546"/>
  <c r="S548"/>
  <c r="Q548"/>
  <c r="S550"/>
  <c r="Q550"/>
  <c r="S552"/>
  <c r="Q552"/>
  <c r="S554"/>
  <c r="Q554"/>
  <c r="S556"/>
  <c r="Q556"/>
  <c r="S558"/>
  <c r="Q558"/>
  <c r="S560"/>
  <c r="Q560"/>
  <c r="S562"/>
  <c r="Q562"/>
  <c r="S564"/>
  <c r="Q564"/>
  <c r="S566"/>
  <c r="Q566"/>
  <c r="S568"/>
  <c r="Q568"/>
  <c r="S570"/>
  <c r="Q570"/>
  <c r="S572"/>
  <c r="Q572"/>
  <c r="S574"/>
  <c r="Q574"/>
  <c r="S576"/>
  <c r="Q576"/>
  <c r="S578"/>
  <c r="Q578"/>
  <c r="S580"/>
  <c r="Q580"/>
  <c r="S582"/>
  <c r="Q582"/>
  <c r="S584"/>
  <c r="Q584"/>
  <c r="S586"/>
  <c r="Q586"/>
  <c r="S588"/>
  <c r="Q588"/>
  <c r="S590"/>
  <c r="Q590"/>
  <c r="S592"/>
  <c r="Q592"/>
  <c r="S594"/>
  <c r="Q594"/>
  <c r="S596"/>
  <c r="Q596"/>
  <c r="S598"/>
  <c r="Q598"/>
  <c r="S600"/>
  <c r="Q600"/>
  <c r="S602"/>
  <c r="Q602"/>
  <c r="S604"/>
  <c r="Q604"/>
  <c r="S606"/>
  <c r="Q606"/>
  <c r="S608"/>
  <c r="Q608"/>
  <c r="S610"/>
  <c r="Q610"/>
  <c r="S612"/>
  <c r="Q612"/>
  <c r="S614"/>
  <c r="Q614"/>
  <c r="S616"/>
  <c r="Q616"/>
  <c r="S618"/>
  <c r="Q618"/>
  <c r="S620"/>
  <c r="Q620"/>
  <c r="S622"/>
  <c r="Q622"/>
  <c r="S624"/>
  <c r="Q624"/>
  <c r="S626"/>
  <c r="Q626"/>
  <c r="S628"/>
  <c r="Q628"/>
  <c r="S630"/>
  <c r="Q630"/>
  <c r="S632"/>
  <c r="Q632"/>
  <c r="S634"/>
  <c r="Q634"/>
  <c r="S636"/>
  <c r="Q636"/>
  <c r="S638"/>
  <c r="Q638"/>
  <c r="S640"/>
  <c r="Q640"/>
  <c r="S642"/>
  <c r="Q642"/>
  <c r="S644"/>
  <c r="Q644"/>
  <c r="S646"/>
  <c r="Q646"/>
  <c r="S648"/>
  <c r="Q648"/>
  <c r="S650"/>
  <c r="Q650"/>
  <c r="S652"/>
  <c r="Q652"/>
  <c r="S654"/>
  <c r="Q654"/>
  <c r="S656"/>
  <c r="Q656"/>
  <c r="S658"/>
  <c r="Q658"/>
  <c r="S660"/>
  <c r="Q660"/>
  <c r="S662"/>
  <c r="Q662"/>
  <c r="S664"/>
  <c r="Q664"/>
  <c r="S666"/>
  <c r="Q666"/>
  <c r="S668"/>
  <c r="Q668"/>
  <c r="S670"/>
  <c r="Q670"/>
  <c r="S672"/>
  <c r="Q672"/>
  <c r="S674"/>
  <c r="Q674"/>
  <c r="Q676"/>
  <c r="S676"/>
  <c r="Q678"/>
  <c r="S678"/>
  <c r="Q680"/>
  <c r="S680"/>
  <c r="Q682"/>
  <c r="S682"/>
  <c r="Q684"/>
  <c r="S684"/>
  <c r="Q686"/>
  <c r="S686"/>
  <c r="Q688"/>
  <c r="S688"/>
  <c r="Q690"/>
  <c r="S690"/>
  <c r="Q692"/>
  <c r="S692"/>
  <c r="Q694"/>
  <c r="S694"/>
  <c r="Q696"/>
  <c r="S696"/>
  <c r="Q698"/>
  <c r="S698"/>
  <c r="Q700"/>
  <c r="S700"/>
  <c r="Q702"/>
  <c r="S702"/>
  <c r="Q704"/>
  <c r="S704"/>
  <c r="Q706"/>
  <c r="S706"/>
  <c r="Q708"/>
  <c r="S708"/>
  <c r="Q710"/>
  <c r="S710"/>
  <c r="Q712"/>
  <c r="S712"/>
  <c r="Q714"/>
  <c r="S714"/>
  <c r="Q716"/>
  <c r="S716"/>
  <c r="Q718"/>
  <c r="S718"/>
  <c r="Q720"/>
  <c r="S720"/>
  <c r="Q722"/>
  <c r="S722"/>
  <c r="Q724"/>
  <c r="S724"/>
  <c r="Q726"/>
  <c r="S726"/>
  <c r="Q728"/>
  <c r="S728"/>
  <c r="Q730"/>
  <c r="S730"/>
  <c r="Q732"/>
  <c r="S732"/>
  <c r="Q734"/>
  <c r="S734"/>
  <c r="Q736"/>
  <c r="S736"/>
  <c r="Q738"/>
  <c r="S738"/>
  <c r="Q740"/>
  <c r="S740"/>
  <c r="Q742"/>
  <c r="S742"/>
  <c r="Q744"/>
  <c r="S744"/>
  <c r="Q746"/>
  <c r="S746"/>
  <c r="Q748"/>
  <c r="S748"/>
  <c r="Q750"/>
  <c r="S750"/>
  <c r="Q752"/>
  <c r="S752"/>
  <c r="Q754"/>
  <c r="S754"/>
  <c r="Q756"/>
  <c r="S756"/>
  <c r="Q758"/>
  <c r="S758"/>
  <c r="Q760"/>
  <c r="S760"/>
  <c r="Q762"/>
  <c r="S762"/>
  <c r="Q764"/>
  <c r="S764"/>
  <c r="Q766"/>
  <c r="S766"/>
  <c r="Q768"/>
  <c r="S768"/>
  <c r="Q770"/>
  <c r="S770"/>
  <c r="Q772"/>
  <c r="S772"/>
  <c r="Q774"/>
  <c r="S774"/>
  <c r="Q776"/>
  <c r="S776"/>
  <c r="Q778"/>
  <c r="S778"/>
  <c r="Q780"/>
  <c r="S780"/>
  <c r="Q782"/>
  <c r="S782"/>
  <c r="Q784"/>
  <c r="S784"/>
  <c r="Q786"/>
  <c r="S786"/>
  <c r="Q788"/>
  <c r="S788"/>
  <c r="Q790"/>
  <c r="S790"/>
  <c r="Q792"/>
  <c r="S792"/>
  <c r="Q794"/>
  <c r="S794"/>
  <c r="Q796"/>
  <c r="S796"/>
  <c r="Q798"/>
  <c r="S798"/>
  <c r="Q800"/>
  <c r="S800"/>
  <c r="Q802"/>
  <c r="S802"/>
  <c r="Q804"/>
  <c r="S804"/>
  <c r="Q806"/>
  <c r="S806"/>
  <c r="Q808"/>
  <c r="S808"/>
  <c r="Q810"/>
  <c r="S810"/>
  <c r="Q812"/>
  <c r="S812"/>
  <c r="Q814"/>
  <c r="S814"/>
  <c r="Q816"/>
  <c r="S816"/>
  <c r="Q818"/>
  <c r="S818"/>
  <c r="Q820"/>
  <c r="S820"/>
  <c r="Q822"/>
  <c r="S822"/>
  <c r="Q824"/>
  <c r="S824"/>
  <c r="Q826"/>
  <c r="S826"/>
  <c r="Q828"/>
  <c r="S828"/>
  <c r="Q830"/>
  <c r="S830"/>
  <c r="Q832"/>
  <c r="S832"/>
  <c r="Q834"/>
  <c r="S834"/>
  <c r="Q836"/>
  <c r="S836"/>
  <c r="Q838"/>
  <c r="S838"/>
  <c r="Q874"/>
  <c r="S874"/>
  <c r="Q876"/>
  <c r="S876"/>
  <c r="Q878"/>
  <c r="S878"/>
  <c r="Q880"/>
  <c r="S880"/>
  <c r="Q1052"/>
  <c r="S1052"/>
  <c r="S461"/>
  <c r="Q461"/>
  <c r="S465"/>
  <c r="Q465"/>
  <c r="S469"/>
  <c r="Q469"/>
  <c r="S473"/>
  <c r="Q473"/>
  <c r="S477"/>
  <c r="Q477"/>
  <c r="S483"/>
  <c r="Q483"/>
  <c r="S487"/>
  <c r="Q487"/>
  <c r="S491"/>
  <c r="Q491"/>
  <c r="S495"/>
  <c r="Q495"/>
  <c r="S499"/>
  <c r="Q499"/>
  <c r="S503"/>
  <c r="Q503"/>
  <c r="S507"/>
  <c r="Q507"/>
  <c r="S511"/>
  <c r="Q511"/>
  <c r="S515"/>
  <c r="Q515"/>
  <c r="S519"/>
  <c r="Q519"/>
  <c r="S521"/>
  <c r="Q521"/>
  <c r="S525"/>
  <c r="Q525"/>
  <c r="S529"/>
  <c r="Q529"/>
  <c r="S535"/>
  <c r="Q535"/>
  <c r="S539"/>
  <c r="Q539"/>
  <c r="S543"/>
  <c r="Q543"/>
  <c r="S547"/>
  <c r="Q547"/>
  <c r="S551"/>
  <c r="Q551"/>
  <c r="S555"/>
  <c r="Q555"/>
  <c r="S559"/>
  <c r="Q559"/>
  <c r="S563"/>
  <c r="Q563"/>
  <c r="S567"/>
  <c r="Q567"/>
  <c r="S571"/>
  <c r="Q571"/>
  <c r="S575"/>
  <c r="Q575"/>
  <c r="S579"/>
  <c r="Q579"/>
  <c r="S583"/>
  <c r="Q583"/>
  <c r="S587"/>
  <c r="Q587"/>
  <c r="S591"/>
  <c r="Q591"/>
  <c r="S595"/>
  <c r="Q595"/>
  <c r="S599"/>
  <c r="Q599"/>
  <c r="S603"/>
  <c r="Q603"/>
  <c r="S607"/>
  <c r="Q607"/>
  <c r="S611"/>
  <c r="Q611"/>
  <c r="S615"/>
  <c r="Q615"/>
  <c r="S619"/>
  <c r="Q619"/>
  <c r="S623"/>
  <c r="Q623"/>
  <c r="S627"/>
  <c r="Q627"/>
  <c r="S631"/>
  <c r="Q631"/>
  <c r="S637"/>
  <c r="Q637"/>
  <c r="S641"/>
  <c r="Q641"/>
  <c r="S645"/>
  <c r="Q645"/>
  <c r="S649"/>
  <c r="Q649"/>
  <c r="S653"/>
  <c r="Q653"/>
  <c r="S657"/>
  <c r="Q657"/>
  <c r="S661"/>
  <c r="Q661"/>
  <c r="S665"/>
  <c r="Q665"/>
  <c r="S669"/>
  <c r="Q669"/>
  <c r="S673"/>
  <c r="Q673"/>
  <c r="S677"/>
  <c r="Q677"/>
  <c r="S681"/>
  <c r="Q681"/>
  <c r="S685"/>
  <c r="Q685"/>
  <c r="S689"/>
  <c r="Q689"/>
  <c r="S693"/>
  <c r="Q693"/>
  <c r="S697"/>
  <c r="Q697"/>
  <c r="S701"/>
  <c r="Q701"/>
  <c r="S705"/>
  <c r="Q705"/>
  <c r="S709"/>
  <c r="Q709"/>
  <c r="S713"/>
  <c r="Q713"/>
  <c r="S717"/>
  <c r="Q717"/>
  <c r="S721"/>
  <c r="Q721"/>
  <c r="S725"/>
  <c r="Q725"/>
  <c r="S729"/>
  <c r="Q729"/>
  <c r="S731"/>
  <c r="Q731"/>
  <c r="S735"/>
  <c r="Q735"/>
  <c r="S739"/>
  <c r="Q739"/>
  <c r="S743"/>
  <c r="Q743"/>
  <c r="S747"/>
  <c r="Q747"/>
  <c r="S751"/>
  <c r="Q751"/>
  <c r="S755"/>
  <c r="Q755"/>
  <c r="S761"/>
  <c r="Q761"/>
  <c r="S765"/>
  <c r="Q765"/>
  <c r="S769"/>
  <c r="Q769"/>
  <c r="S773"/>
  <c r="Q773"/>
  <c r="S777"/>
  <c r="Q777"/>
  <c r="S781"/>
  <c r="Q781"/>
  <c r="S785"/>
  <c r="Q785"/>
  <c r="S789"/>
  <c r="Q789"/>
  <c r="S793"/>
  <c r="Q793"/>
  <c r="S797"/>
  <c r="Q797"/>
  <c r="S801"/>
  <c r="Q801"/>
  <c r="S805"/>
  <c r="Q805"/>
  <c r="S809"/>
  <c r="Q809"/>
  <c r="S813"/>
  <c r="Q813"/>
  <c r="S817"/>
  <c r="Q817"/>
  <c r="S823"/>
  <c r="Q823"/>
  <c r="S827"/>
  <c r="Q827"/>
  <c r="S831"/>
  <c r="Q831"/>
  <c r="S835"/>
  <c r="Q835"/>
  <c r="S873"/>
  <c r="Q873"/>
  <c r="S877"/>
  <c r="Q877"/>
  <c r="S1051"/>
  <c r="Q1051"/>
  <c r="K1" l="1"/>
  <c r="B454" l="1"/>
  <c r="B446"/>
  <c r="B438"/>
  <c r="B430"/>
  <c r="B422"/>
  <c r="B414"/>
  <c r="B406"/>
  <c r="B451"/>
  <c r="B443"/>
  <c r="B435"/>
  <c r="B427"/>
  <c r="B419"/>
  <c r="B411"/>
  <c r="B403"/>
  <c r="B395"/>
  <c r="B387"/>
  <c r="B379"/>
  <c r="B371"/>
  <c r="B363"/>
  <c r="B355"/>
  <c r="B347"/>
  <c r="B339"/>
  <c r="B331"/>
  <c r="B323"/>
  <c r="B315"/>
  <c r="B307"/>
  <c r="B299"/>
  <c r="B291"/>
  <c r="B283"/>
  <c r="B275"/>
  <c r="B267"/>
  <c r="B259"/>
  <c r="B251"/>
  <c r="B243"/>
  <c r="B235"/>
  <c r="B227"/>
  <c r="B219"/>
  <c r="B211"/>
  <c r="B203"/>
  <c r="B195"/>
  <c r="B187"/>
  <c r="B179"/>
  <c r="B171"/>
  <c r="B456"/>
  <c r="B448"/>
  <c r="B440"/>
  <c r="B432"/>
  <c r="B424"/>
  <c r="B416"/>
  <c r="B408"/>
  <c r="B400"/>
  <c r="B392"/>
  <c r="B384"/>
  <c r="B376"/>
  <c r="B368"/>
  <c r="B360"/>
  <c r="B352"/>
  <c r="B344"/>
  <c r="B336"/>
  <c r="B328"/>
  <c r="B320"/>
  <c r="B312"/>
  <c r="B304"/>
  <c r="B296"/>
  <c r="B288"/>
  <c r="B280"/>
  <c r="B272"/>
  <c r="B264"/>
  <c r="B256"/>
  <c r="B248"/>
  <c r="B240"/>
  <c r="B232"/>
  <c r="B224"/>
  <c r="B216"/>
  <c r="B208"/>
  <c r="B200"/>
  <c r="B192"/>
  <c r="B184"/>
  <c r="B176"/>
  <c r="B453"/>
  <c r="B437"/>
  <c r="B421"/>
  <c r="B405"/>
  <c r="B389"/>
  <c r="B373"/>
  <c r="B357"/>
  <c r="B341"/>
  <c r="B325"/>
  <c r="B309"/>
  <c r="B293"/>
  <c r="B277"/>
  <c r="B261"/>
  <c r="B245"/>
  <c r="B168"/>
  <c r="B445"/>
  <c r="B429"/>
  <c r="B413"/>
  <c r="B397"/>
  <c r="B381"/>
  <c r="B365"/>
  <c r="B349"/>
  <c r="B333"/>
  <c r="B317"/>
  <c r="B301"/>
  <c r="B285"/>
  <c r="B269"/>
  <c r="B253"/>
  <c r="B237"/>
  <c r="B178"/>
  <c r="B165"/>
  <c r="B133"/>
  <c r="B93"/>
  <c r="B103"/>
  <c r="B99"/>
  <c r="B59"/>
  <c r="B78"/>
  <c r="B76"/>
  <c r="B40"/>
  <c r="B8"/>
  <c r="B166"/>
  <c r="B115"/>
  <c r="B45"/>
  <c r="B5"/>
  <c r="B223"/>
  <c r="B212"/>
  <c r="B137"/>
  <c r="B132"/>
  <c r="B127"/>
  <c r="B65"/>
  <c r="B26"/>
  <c r="B10"/>
  <c r="B434"/>
  <c r="B418"/>
  <c r="B402"/>
  <c r="B386"/>
  <c r="B370"/>
  <c r="B354"/>
  <c r="B338"/>
  <c r="B322"/>
  <c r="B306"/>
  <c r="B290"/>
  <c r="B274"/>
  <c r="B258"/>
  <c r="B242"/>
  <c r="B181"/>
  <c r="B169"/>
  <c r="B158"/>
  <c r="B126"/>
  <c r="B105"/>
  <c r="B101"/>
  <c r="B70"/>
  <c r="B68"/>
  <c r="B66"/>
  <c r="B43"/>
  <c r="B35"/>
  <c r="B27"/>
  <c r="B19"/>
  <c r="B11"/>
  <c r="B3"/>
  <c r="B56"/>
  <c r="B24"/>
  <c r="B86"/>
  <c r="B84"/>
  <c r="B82"/>
  <c r="B53"/>
  <c r="B29"/>
  <c r="B164"/>
  <c r="B159"/>
  <c r="B63"/>
  <c r="B34"/>
  <c r="B450"/>
  <c r="B207"/>
  <c r="B196"/>
  <c r="B189"/>
  <c r="B170"/>
  <c r="B161"/>
  <c r="B156"/>
  <c r="B151"/>
  <c r="B146"/>
  <c r="B141"/>
  <c r="B129"/>
  <c r="B124"/>
  <c r="B119"/>
  <c r="B113"/>
  <c r="B111"/>
  <c r="B109"/>
  <c r="B107"/>
  <c r="B74"/>
  <c r="B48"/>
  <c r="B16"/>
  <c r="B134"/>
  <c r="B61"/>
  <c r="B21"/>
  <c r="B175"/>
  <c r="B154"/>
  <c r="B149"/>
  <c r="B94"/>
  <c r="B92"/>
  <c r="B90"/>
  <c r="B50"/>
  <c r="B18"/>
  <c r="B229"/>
  <c r="B226"/>
  <c r="B85"/>
  <c r="B51"/>
  <c r="B32"/>
  <c r="B197"/>
  <c r="B194"/>
  <c r="B117"/>
  <c r="B37"/>
  <c r="B13"/>
  <c r="B205"/>
  <c r="B122"/>
  <c r="B58"/>
  <c r="B42"/>
  <c r="B221"/>
  <c r="B157"/>
  <c r="B100"/>
  <c r="B47"/>
  <c r="B15"/>
  <c r="B2"/>
  <c r="B335"/>
  <c r="B271"/>
  <c r="B44"/>
  <c r="B415"/>
  <c r="B287"/>
  <c r="B173"/>
  <c r="B108"/>
  <c r="B106"/>
  <c r="B36"/>
  <c r="B367"/>
  <c r="B303"/>
  <c r="B239"/>
  <c r="B228"/>
  <c r="B125"/>
  <c r="B73"/>
  <c r="B67"/>
  <c r="B60"/>
  <c r="B28"/>
  <c r="B213"/>
  <c r="B399"/>
  <c r="B98"/>
  <c r="B79"/>
  <c r="B23"/>
  <c r="B4"/>
  <c r="B351"/>
  <c r="B39"/>
  <c r="B20"/>
  <c r="B162"/>
  <c r="B71"/>
  <c r="B130"/>
  <c r="B210"/>
  <c r="B167"/>
  <c r="B383"/>
  <c r="B319"/>
  <c r="B255"/>
  <c r="B140"/>
  <c r="B102"/>
  <c r="B77"/>
  <c r="B69"/>
  <c r="B52"/>
  <c r="B145"/>
  <c r="B142"/>
  <c r="B31"/>
  <c r="B12"/>
  <c r="B55"/>
  <c r="B155"/>
  <c r="B362"/>
  <c r="B452"/>
  <c r="B150"/>
  <c r="B420"/>
  <c r="B22"/>
  <c r="B160"/>
  <c r="B17"/>
  <c r="B436"/>
  <c r="B199"/>
  <c r="B236"/>
  <c r="B364"/>
  <c r="B152"/>
  <c r="B206"/>
  <c r="B174"/>
  <c r="B263"/>
  <c r="B391"/>
  <c r="B218"/>
  <c r="B136"/>
  <c r="B310"/>
  <c r="B353"/>
  <c r="B318"/>
  <c r="B388"/>
  <c r="B404"/>
  <c r="B249"/>
  <c r="B441"/>
  <c r="B316"/>
  <c r="B444"/>
  <c r="B188"/>
  <c r="B337"/>
  <c r="B433"/>
  <c r="B14"/>
  <c r="B324"/>
  <c r="B314"/>
  <c r="B340"/>
  <c r="B193"/>
  <c r="B327"/>
  <c r="B457"/>
  <c r="B374"/>
  <c r="B7"/>
  <c r="B442"/>
  <c r="B128"/>
  <c r="B6"/>
  <c r="B135"/>
  <c r="B345"/>
  <c r="B217"/>
  <c r="B455"/>
  <c r="B407"/>
  <c r="B80"/>
  <c r="B231"/>
  <c r="B273"/>
  <c r="B358"/>
  <c r="B447"/>
  <c r="B266"/>
  <c r="B121"/>
  <c r="B143"/>
  <c r="B87"/>
  <c r="B410"/>
  <c r="B112"/>
  <c r="B372"/>
  <c r="B265"/>
  <c r="B329"/>
  <c r="B393"/>
  <c r="B120"/>
  <c r="B348"/>
  <c r="B202"/>
  <c r="B247"/>
  <c r="B375"/>
  <c r="B147"/>
  <c r="B131"/>
  <c r="B190"/>
  <c r="B262"/>
  <c r="B305"/>
  <c r="B390"/>
  <c r="B449"/>
  <c r="B257"/>
  <c r="B342"/>
  <c r="B385"/>
  <c r="B250"/>
  <c r="B183"/>
  <c r="B343"/>
  <c r="B97"/>
  <c r="B198"/>
  <c r="B64"/>
  <c r="B144"/>
  <c r="B289"/>
  <c r="B321"/>
  <c r="B153"/>
  <c r="B95"/>
  <c r="B204"/>
  <c r="B279"/>
  <c r="B233"/>
  <c r="B298"/>
  <c r="B382"/>
  <c r="B41"/>
  <c r="B116"/>
  <c r="B276"/>
  <c r="B138"/>
  <c r="B378"/>
  <c r="B431"/>
  <c r="B46"/>
  <c r="B110"/>
  <c r="B308"/>
  <c r="B230"/>
  <c r="B332"/>
  <c r="B458"/>
  <c r="B201"/>
  <c r="B209"/>
  <c r="B359"/>
  <c r="B104"/>
  <c r="B186"/>
  <c r="B57"/>
  <c r="B177"/>
  <c r="B38"/>
  <c r="B25"/>
  <c r="B346"/>
  <c r="B366"/>
  <c r="B123"/>
  <c r="B334"/>
  <c r="B81"/>
  <c r="B244"/>
  <c r="B313"/>
  <c r="B377"/>
  <c r="B185"/>
  <c r="B294"/>
  <c r="B89"/>
  <c r="B234"/>
  <c r="B91"/>
  <c r="B254"/>
  <c r="B302"/>
  <c r="B49"/>
  <c r="B114"/>
  <c r="B270"/>
  <c r="B220"/>
  <c r="B300"/>
  <c r="B428"/>
  <c r="B182"/>
  <c r="B246"/>
  <c r="B278"/>
  <c r="B9"/>
  <c r="B286"/>
  <c r="B281"/>
  <c r="B409"/>
  <c r="B172"/>
  <c r="B83"/>
  <c r="B33"/>
  <c r="B398"/>
  <c r="B260"/>
  <c r="B282"/>
  <c r="B214"/>
  <c r="B238"/>
  <c r="B118"/>
  <c r="B292"/>
  <c r="B62"/>
  <c r="B180"/>
  <c r="B297"/>
  <c r="B361"/>
  <c r="B425"/>
  <c r="B96"/>
  <c r="B284"/>
  <c r="B412"/>
  <c r="B139"/>
  <c r="B311"/>
  <c r="B439"/>
  <c r="B72"/>
  <c r="B163"/>
  <c r="B241"/>
  <c r="B326"/>
  <c r="B369"/>
  <c r="B417"/>
  <c r="B394"/>
  <c r="B426"/>
  <c r="B148"/>
  <c r="B215"/>
  <c r="B75"/>
  <c r="B191"/>
  <c r="B330"/>
  <c r="B225"/>
  <c r="B356"/>
  <c r="B350"/>
  <c r="B30"/>
  <c r="B222"/>
  <c r="B268"/>
  <c r="B396"/>
  <c r="B88"/>
  <c r="B295"/>
  <c r="B423"/>
  <c r="B54"/>
  <c r="B252"/>
  <c r="B380"/>
  <c r="B401"/>
  <c r="B1986"/>
  <c r="B1053"/>
  <c r="B1054"/>
  <c r="B1055"/>
  <c r="B1056"/>
  <c r="B1057"/>
  <c r="B1058"/>
  <c r="B1059"/>
  <c r="B1060"/>
  <c r="B1061"/>
  <c r="B1062"/>
  <c r="B1063"/>
  <c r="B1064"/>
  <c r="B1065"/>
  <c r="B1066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91"/>
  <c r="B1392"/>
  <c r="B1393"/>
  <c r="B1394"/>
  <c r="B1395"/>
  <c r="B1396"/>
  <c r="B1397"/>
  <c r="B1398"/>
  <c r="B1399"/>
  <c r="B1400"/>
  <c r="B1401"/>
  <c r="B1402"/>
  <c r="B1403"/>
  <c r="B1404"/>
  <c r="B2000"/>
  <c r="B1996"/>
  <c r="B1992"/>
  <c r="B1988"/>
  <c r="B1982"/>
  <c r="B1978"/>
  <c r="B1973"/>
  <c r="B1969"/>
  <c r="B1966"/>
  <c r="B1961"/>
  <c r="B1957"/>
  <c r="B1953"/>
  <c r="B1948"/>
  <c r="B1944"/>
  <c r="B1938"/>
  <c r="B1933"/>
  <c r="B1929"/>
  <c r="B1924"/>
  <c r="B1920"/>
  <c r="B1916"/>
  <c r="B1912"/>
  <c r="B1908"/>
  <c r="B1904"/>
  <c r="B1900"/>
  <c r="B1896"/>
  <c r="B1892"/>
  <c r="B1890"/>
  <c r="B1888"/>
  <c r="B1886"/>
  <c r="B1884"/>
  <c r="B1882"/>
  <c r="B1880"/>
  <c r="B1878"/>
  <c r="B1876"/>
  <c r="B1874"/>
  <c r="B1872"/>
  <c r="B1870"/>
  <c r="B1868"/>
  <c r="B1866"/>
  <c r="B1864"/>
  <c r="B1862"/>
  <c r="B1860"/>
  <c r="B1858"/>
  <c r="B1856"/>
  <c r="B1854"/>
  <c r="B1998"/>
  <c r="B1993"/>
  <c r="B1989"/>
  <c r="B1985"/>
  <c r="B1981"/>
  <c r="B1977"/>
  <c r="B1974"/>
  <c r="B1970"/>
  <c r="B1965"/>
  <c r="B1962"/>
  <c r="B1958"/>
  <c r="B1954"/>
  <c r="B1951"/>
  <c r="B1947"/>
  <c r="B1943"/>
  <c r="B1940"/>
  <c r="B1937"/>
  <c r="B1934"/>
  <c r="B1930"/>
  <c r="B1926"/>
  <c r="B1923"/>
  <c r="B1919"/>
  <c r="B1915"/>
  <c r="B1911"/>
  <c r="B1907"/>
  <c r="B1903"/>
  <c r="B1899"/>
  <c r="B1895"/>
  <c r="B1690"/>
  <c r="B1688"/>
  <c r="B1686"/>
  <c r="B1684"/>
  <c r="B1682"/>
  <c r="B1680"/>
  <c r="B1678"/>
  <c r="B1676"/>
  <c r="B1674"/>
  <c r="B1672"/>
  <c r="B1670"/>
  <c r="B1668"/>
  <c r="B1666"/>
  <c r="B1664"/>
  <c r="B1662"/>
  <c r="B1660"/>
  <c r="B1853"/>
  <c r="B1852"/>
  <c r="B1850"/>
  <c r="B1848"/>
  <c r="B1846"/>
  <c r="B1844"/>
  <c r="B1842"/>
  <c r="B1840"/>
  <c r="B1838"/>
  <c r="B1836"/>
  <c r="B1834"/>
  <c r="B1832"/>
  <c r="B1830"/>
  <c r="B1828"/>
  <c r="B1826"/>
  <c r="B1824"/>
  <c r="B1822"/>
  <c r="B1820"/>
  <c r="B1818"/>
  <c r="B1816"/>
  <c r="B1814"/>
  <c r="B1812"/>
  <c r="B1810"/>
  <c r="B1808"/>
  <c r="B1806"/>
  <c r="B1804"/>
  <c r="B1802"/>
  <c r="B1800"/>
  <c r="B1798"/>
  <c r="B1796"/>
  <c r="B1794"/>
  <c r="B1792"/>
  <c r="B1790"/>
  <c r="B1788"/>
  <c r="B1786"/>
  <c r="B1784"/>
  <c r="B1782"/>
  <c r="B1780"/>
  <c r="B1778"/>
  <c r="B1776"/>
  <c r="B1774"/>
  <c r="B1772"/>
  <c r="B1770"/>
  <c r="B1768"/>
  <c r="B1766"/>
  <c r="B1764"/>
  <c r="B1762"/>
  <c r="B1760"/>
  <c r="B1758"/>
  <c r="B1756"/>
  <c r="B1754"/>
  <c r="B1752"/>
  <c r="B1750"/>
  <c r="B1748"/>
  <c r="B1746"/>
  <c r="B1744"/>
  <c r="B1742"/>
  <c r="B1737"/>
  <c r="B1733"/>
  <c r="B1729"/>
  <c r="B1725"/>
  <c r="B1721"/>
  <c r="B1717"/>
  <c r="B1713"/>
  <c r="B1709"/>
  <c r="B1705"/>
  <c r="B1701"/>
  <c r="B1697"/>
  <c r="B1693"/>
  <c r="B1657"/>
  <c r="B1655"/>
  <c r="B1653"/>
  <c r="B1651"/>
  <c r="B1649"/>
  <c r="B1647"/>
  <c r="B1645"/>
  <c r="B1643"/>
  <c r="B1641"/>
  <c r="B1639"/>
  <c r="B1637"/>
  <c r="B1635"/>
  <c r="B1633"/>
  <c r="B1631"/>
  <c r="B1629"/>
  <c r="B1627"/>
  <c r="B1625"/>
  <c r="B1623"/>
  <c r="B1621"/>
  <c r="B1619"/>
  <c r="B1617"/>
  <c r="B1615"/>
  <c r="B1613"/>
  <c r="B1611"/>
  <c r="B1609"/>
  <c r="B1607"/>
  <c r="B1605"/>
  <c r="B1603"/>
  <c r="B1601"/>
  <c r="B1599"/>
  <c r="B1597"/>
  <c r="B1595"/>
  <c r="B1593"/>
  <c r="B1591"/>
  <c r="B1589"/>
  <c r="B1587"/>
  <c r="B1585"/>
  <c r="B1583"/>
  <c r="B1581"/>
  <c r="B1579"/>
  <c r="B1577"/>
  <c r="B1575"/>
  <c r="B1573"/>
  <c r="B1571"/>
  <c r="B1569"/>
  <c r="B1567"/>
  <c r="B1565"/>
  <c r="B1563"/>
  <c r="B1561"/>
  <c r="B1559"/>
  <c r="B1557"/>
  <c r="B1555"/>
  <c r="B1553"/>
  <c r="B1551"/>
  <c r="B1549"/>
  <c r="B1547"/>
  <c r="B1545"/>
  <c r="B1543"/>
  <c r="B1541"/>
  <c r="B1539"/>
  <c r="B1537"/>
  <c r="B1535"/>
  <c r="B1533"/>
  <c r="B1531"/>
  <c r="B1529"/>
  <c r="B1527"/>
  <c r="B1525"/>
  <c r="B1523"/>
  <c r="B1521"/>
  <c r="B1519"/>
  <c r="B1517"/>
  <c r="B1515"/>
  <c r="B1513"/>
  <c r="B1511"/>
  <c r="B1509"/>
  <c r="B1507"/>
  <c r="B1505"/>
  <c r="B1503"/>
  <c r="B1501"/>
  <c r="B1499"/>
  <c r="B1497"/>
  <c r="B1658"/>
  <c r="B1656"/>
  <c r="B1654"/>
  <c r="B1652"/>
  <c r="B1650"/>
  <c r="B1648"/>
  <c r="B1646"/>
  <c r="B1644"/>
  <c r="B1642"/>
  <c r="B1640"/>
  <c r="B1638"/>
  <c r="B1636"/>
  <c r="B1634"/>
  <c r="B1632"/>
  <c r="B1630"/>
  <c r="B1628"/>
  <c r="B1626"/>
  <c r="B1624"/>
  <c r="B1622"/>
  <c r="B1620"/>
  <c r="B1618"/>
  <c r="B1616"/>
  <c r="B1614"/>
  <c r="B1612"/>
  <c r="B1610"/>
  <c r="B1608"/>
  <c r="B1606"/>
  <c r="B1604"/>
  <c r="B1602"/>
  <c r="B1600"/>
  <c r="B1598"/>
  <c r="B1596"/>
  <c r="B1594"/>
  <c r="B1592"/>
  <c r="B1590"/>
  <c r="B1588"/>
  <c r="B1586"/>
  <c r="B1584"/>
  <c r="B1582"/>
  <c r="B1580"/>
  <c r="B1578"/>
  <c r="B1576"/>
  <c r="B1574"/>
  <c r="B1572"/>
  <c r="B1570"/>
  <c r="B1568"/>
  <c r="B1566"/>
  <c r="B1564"/>
  <c r="B1562"/>
  <c r="B1560"/>
  <c r="B1558"/>
  <c r="B1556"/>
  <c r="B1554"/>
  <c r="B1552"/>
  <c r="B1550"/>
  <c r="B1548"/>
  <c r="B1546"/>
  <c r="B1544"/>
  <c r="B1542"/>
  <c r="B1540"/>
  <c r="B1538"/>
  <c r="B1536"/>
  <c r="B1534"/>
  <c r="B1532"/>
  <c r="B1530"/>
  <c r="B1528"/>
  <c r="B1526"/>
  <c r="B1524"/>
  <c r="B1522"/>
  <c r="B1520"/>
  <c r="B1518"/>
  <c r="B1516"/>
  <c r="B1514"/>
  <c r="B1512"/>
  <c r="B1510"/>
  <c r="B1508"/>
  <c r="B1506"/>
  <c r="B1504"/>
  <c r="B1502"/>
  <c r="B1500"/>
  <c r="B1498"/>
  <c r="B1496"/>
  <c r="B1495"/>
  <c r="B1493"/>
  <c r="B1491"/>
  <c r="B1489"/>
  <c r="B1487"/>
  <c r="B1406"/>
  <c r="B1486"/>
  <c r="B1485"/>
  <c r="B1484"/>
  <c r="B1482"/>
  <c r="B1480"/>
  <c r="B1478"/>
  <c r="B1476"/>
  <c r="B1474"/>
  <c r="B1472"/>
  <c r="B1470"/>
  <c r="B1468"/>
  <c r="B1466"/>
  <c r="B1464"/>
  <c r="B1462"/>
  <c r="B1460"/>
  <c r="B1458"/>
  <c r="B1456"/>
  <c r="B1454"/>
  <c r="B1452"/>
  <c r="B1450"/>
  <c r="B1448"/>
  <c r="B1446"/>
  <c r="B1444"/>
  <c r="B1442"/>
  <c r="B1440"/>
  <c r="B1438"/>
  <c r="B1436"/>
  <c r="B1434"/>
  <c r="B1432"/>
  <c r="B1430"/>
  <c r="B1428"/>
  <c r="B1426"/>
  <c r="B1424"/>
  <c r="B1422"/>
  <c r="B1420"/>
  <c r="B1418"/>
  <c r="B1416"/>
  <c r="B1414"/>
  <c r="B1412"/>
  <c r="B1409"/>
  <c r="B1405"/>
  <c r="B1389"/>
  <c r="B1385"/>
  <c r="B1381"/>
  <c r="B1377"/>
  <c r="B1373"/>
  <c r="B1388"/>
  <c r="B1386"/>
  <c r="B1384"/>
  <c r="B1382"/>
  <c r="B1380"/>
  <c r="B1378"/>
  <c r="B1376"/>
  <c r="B1374"/>
  <c r="B1297"/>
  <c r="B1295"/>
  <c r="B1293"/>
  <c r="B1291"/>
  <c r="B1289"/>
  <c r="B1287"/>
  <c r="B1285"/>
  <c r="B1283"/>
  <c r="B1281"/>
  <c r="B1279"/>
  <c r="B1277"/>
  <c r="B1275"/>
  <c r="B1273"/>
  <c r="B1271"/>
  <c r="B1269"/>
  <c r="B1267"/>
  <c r="B1265"/>
  <c r="B1263"/>
  <c r="B1261"/>
  <c r="B1259"/>
  <c r="B1257"/>
  <c r="B1296"/>
  <c r="B1294"/>
  <c r="B1292"/>
  <c r="B1290"/>
  <c r="B1288"/>
  <c r="B1286"/>
  <c r="B1284"/>
  <c r="B1282"/>
  <c r="B1280"/>
  <c r="B1278"/>
  <c r="B1276"/>
  <c r="B1274"/>
  <c r="B1272"/>
  <c r="B1270"/>
  <c r="B1268"/>
  <c r="B1266"/>
  <c r="B1264"/>
  <c r="B1262"/>
  <c r="B1260"/>
  <c r="B1258"/>
  <c r="B1256"/>
  <c r="B1255"/>
  <c r="B1253"/>
  <c r="B1251"/>
  <c r="B1249"/>
  <c r="B1247"/>
  <c r="B1245"/>
  <c r="B1243"/>
  <c r="B1241"/>
  <c r="B1239"/>
  <c r="B1237"/>
  <c r="B1235"/>
  <c r="B1233"/>
  <c r="B1231"/>
  <c r="B1229"/>
  <c r="B1227"/>
  <c r="B1225"/>
  <c r="B1223"/>
  <c r="B1221"/>
  <c r="B1219"/>
  <c r="B1217"/>
  <c r="B1215"/>
  <c r="B1213"/>
  <c r="B1211"/>
  <c r="B1209"/>
  <c r="B1207"/>
  <c r="B1205"/>
  <c r="B1203"/>
  <c r="B1201"/>
  <c r="B1199"/>
  <c r="B1197"/>
  <c r="B1195"/>
  <c r="B1193"/>
  <c r="B1191"/>
  <c r="B1189"/>
  <c r="B1187"/>
  <c r="B1185"/>
  <c r="B1183"/>
  <c r="B1181"/>
  <c r="B1179"/>
  <c r="B1177"/>
  <c r="B1155"/>
  <c r="B1153"/>
  <c r="B1151"/>
  <c r="B1149"/>
  <c r="B1147"/>
  <c r="B1145"/>
  <c r="B1143"/>
  <c r="B1141"/>
  <c r="B1139"/>
  <c r="B1137"/>
  <c r="B1135"/>
  <c r="B1133"/>
  <c r="B1131"/>
  <c r="B1129"/>
  <c r="B1127"/>
  <c r="B1125"/>
  <c r="B1123"/>
  <c r="B1121"/>
  <c r="B1119"/>
  <c r="B1117"/>
  <c r="B1115"/>
  <c r="B1113"/>
  <c r="B1111"/>
  <c r="B1109"/>
  <c r="B1107"/>
  <c r="B1106"/>
  <c r="B1104"/>
  <c r="B1102"/>
  <c r="B1100"/>
  <c r="B1098"/>
  <c r="B1096"/>
  <c r="B1094"/>
  <c r="B1092"/>
  <c r="B1090"/>
  <c r="B1088"/>
  <c r="B1086"/>
  <c r="B1085"/>
  <c r="B1084"/>
  <c r="B1082"/>
  <c r="B1080"/>
  <c r="B1078"/>
  <c r="B1076"/>
  <c r="B1074"/>
  <c r="B1073"/>
  <c r="B1071"/>
  <c r="B1069"/>
  <c r="B1083"/>
  <c r="B1081"/>
  <c r="B1079"/>
  <c r="B1077"/>
  <c r="B1075"/>
  <c r="B1230"/>
  <c r="B1226"/>
  <c r="B1224"/>
  <c r="B1220"/>
  <c r="B1216"/>
  <c r="B1210"/>
  <c r="B1206"/>
  <c r="B1202"/>
  <c r="B1198"/>
  <c r="B1196"/>
  <c r="B1192"/>
  <c r="B1188"/>
  <c r="B1184"/>
  <c r="B1180"/>
  <c r="B1175"/>
  <c r="B1152"/>
  <c r="B1146"/>
  <c r="B1142"/>
  <c r="B1138"/>
  <c r="B1134"/>
  <c r="B1130"/>
  <c r="B1126"/>
  <c r="B1122"/>
  <c r="B1118"/>
  <c r="B1176"/>
  <c r="B1174"/>
  <c r="B1172"/>
  <c r="B1166"/>
  <c r="B1162"/>
  <c r="B1158"/>
  <c r="B1105"/>
  <c r="B1103"/>
  <c r="B1097"/>
  <c r="B1093"/>
  <c r="B1089"/>
  <c r="B1114"/>
  <c r="B1112"/>
  <c r="B1067"/>
  <c r="B1997"/>
  <c r="B1994"/>
  <c r="B1990"/>
  <c r="B1984"/>
  <c r="B1980"/>
  <c r="B1976"/>
  <c r="B1971"/>
  <c r="B1967"/>
  <c r="B1963"/>
  <c r="B1959"/>
  <c r="B1955"/>
  <c r="B1950"/>
  <c r="B1946"/>
  <c r="B1941"/>
  <c r="B1936"/>
  <c r="B1931"/>
  <c r="B1927"/>
  <c r="B1922"/>
  <c r="B1917"/>
  <c r="B1914"/>
  <c r="B1910"/>
  <c r="B1906"/>
  <c r="B1902"/>
  <c r="B1898"/>
  <c r="B1893"/>
  <c r="B1891"/>
  <c r="B1889"/>
  <c r="B1887"/>
  <c r="B1885"/>
  <c r="B1883"/>
  <c r="B1881"/>
  <c r="B1879"/>
  <c r="B1877"/>
  <c r="B1875"/>
  <c r="B1873"/>
  <c r="B1871"/>
  <c r="B1869"/>
  <c r="B1867"/>
  <c r="B1865"/>
  <c r="B1863"/>
  <c r="B1861"/>
  <c r="B1859"/>
  <c r="B1857"/>
  <c r="B1855"/>
  <c r="B1999"/>
  <c r="B1995"/>
  <c r="B1991"/>
  <c r="B1987"/>
  <c r="B1983"/>
  <c r="B1979"/>
  <c r="B1975"/>
  <c r="B1972"/>
  <c r="B1968"/>
  <c r="B1964"/>
  <c r="B1960"/>
  <c r="B1956"/>
  <c r="B1952"/>
  <c r="B1949"/>
  <c r="B1945"/>
  <c r="B1942"/>
  <c r="B1939"/>
  <c r="B1935"/>
  <c r="B1932"/>
  <c r="B1928"/>
  <c r="B1925"/>
  <c r="B1921"/>
  <c r="B1918"/>
  <c r="B1913"/>
  <c r="B1909"/>
  <c r="B1905"/>
  <c r="B1901"/>
  <c r="B1897"/>
  <c r="B1894"/>
  <c r="B1740"/>
  <c r="B1738"/>
  <c r="B1736"/>
  <c r="B1734"/>
  <c r="B1732"/>
  <c r="B1730"/>
  <c r="B1728"/>
  <c r="B1726"/>
  <c r="B1724"/>
  <c r="B1722"/>
  <c r="B1720"/>
  <c r="B1718"/>
  <c r="B1716"/>
  <c r="B1714"/>
  <c r="B1712"/>
  <c r="B1710"/>
  <c r="B1708"/>
  <c r="B1706"/>
  <c r="B1704"/>
  <c r="B1702"/>
  <c r="B1700"/>
  <c r="B1698"/>
  <c r="B1696"/>
  <c r="B1694"/>
  <c r="B1692"/>
  <c r="B1691"/>
  <c r="B1689"/>
  <c r="B1687"/>
  <c r="B1685"/>
  <c r="B1683"/>
  <c r="B1681"/>
  <c r="B1679"/>
  <c r="B1677"/>
  <c r="B1675"/>
  <c r="B1673"/>
  <c r="B1671"/>
  <c r="B1669"/>
  <c r="B1667"/>
  <c r="B1665"/>
  <c r="B1663"/>
  <c r="B1661"/>
  <c r="B1659"/>
  <c r="B1851"/>
  <c r="B1849"/>
  <c r="B1847"/>
  <c r="B1845"/>
  <c r="B1843"/>
  <c r="B1841"/>
  <c r="B1839"/>
  <c r="B1837"/>
  <c r="B1835"/>
  <c r="B1833"/>
  <c r="B1831"/>
  <c r="B1829"/>
  <c r="B1827"/>
  <c r="B1825"/>
  <c r="B1823"/>
  <c r="B1821"/>
  <c r="B1819"/>
  <c r="B1817"/>
  <c r="B1815"/>
  <c r="B1813"/>
  <c r="B1811"/>
  <c r="B1809"/>
  <c r="B1807"/>
  <c r="B1805"/>
  <c r="B1803"/>
  <c r="B1801"/>
  <c r="B1799"/>
  <c r="B1797"/>
  <c r="B1795"/>
  <c r="B1793"/>
  <c r="B1791"/>
  <c r="B1789"/>
  <c r="B1787"/>
  <c r="B1785"/>
  <c r="B1783"/>
  <c r="B1781"/>
  <c r="B1779"/>
  <c r="B1777"/>
  <c r="B1775"/>
  <c r="B1773"/>
  <c r="B1771"/>
  <c r="B1769"/>
  <c r="B1767"/>
  <c r="B1765"/>
  <c r="B1763"/>
  <c r="B1761"/>
  <c r="B1759"/>
  <c r="B1757"/>
  <c r="B1755"/>
  <c r="B1753"/>
  <c r="B1751"/>
  <c r="B1749"/>
  <c r="B1747"/>
  <c r="B1745"/>
  <c r="B1743"/>
  <c r="B1741"/>
  <c r="B1739"/>
  <c r="B1735"/>
  <c r="B1731"/>
  <c r="B1727"/>
  <c r="B1723"/>
  <c r="B1719"/>
  <c r="B1715"/>
  <c r="B1711"/>
  <c r="B1707"/>
  <c r="B1703"/>
  <c r="B1699"/>
  <c r="B1695"/>
  <c r="B1494"/>
  <c r="B1492"/>
  <c r="B1490"/>
  <c r="B1488"/>
  <c r="B1410"/>
  <c r="B1408"/>
  <c r="B1483"/>
  <c r="B1481"/>
  <c r="B1479"/>
  <c r="B1477"/>
  <c r="B1475"/>
  <c r="B1473"/>
  <c r="B1471"/>
  <c r="B1469"/>
  <c r="B1467"/>
  <c r="B1465"/>
  <c r="B1463"/>
  <c r="B1461"/>
  <c r="B1459"/>
  <c r="B1457"/>
  <c r="B1455"/>
  <c r="B1453"/>
  <c r="B1451"/>
  <c r="B1449"/>
  <c r="B1447"/>
  <c r="B1445"/>
  <c r="B1443"/>
  <c r="B1441"/>
  <c r="B1439"/>
  <c r="B1437"/>
  <c r="B1435"/>
  <c r="B1433"/>
  <c r="B1431"/>
  <c r="B1429"/>
  <c r="B1427"/>
  <c r="B1425"/>
  <c r="B1423"/>
  <c r="B1421"/>
  <c r="B1419"/>
  <c r="B1417"/>
  <c r="B1415"/>
  <c r="B1413"/>
  <c r="B1411"/>
  <c r="B1407"/>
  <c r="B1387"/>
  <c r="B1383"/>
  <c r="B1379"/>
  <c r="B1375"/>
  <c r="B1390"/>
  <c r="B1372"/>
  <c r="B1254"/>
  <c r="B1252"/>
  <c r="B1250"/>
  <c r="B1248"/>
  <c r="B1246"/>
  <c r="B1244"/>
  <c r="B1242"/>
  <c r="B1240"/>
  <c r="B1238"/>
  <c r="B1236"/>
  <c r="B1234"/>
  <c r="B1232"/>
  <c r="B1228"/>
  <c r="B1222"/>
  <c r="B1218"/>
  <c r="B1214"/>
  <c r="B1212"/>
  <c r="B1208"/>
  <c r="B1204"/>
  <c r="B1200"/>
  <c r="B1194"/>
  <c r="B1190"/>
  <c r="B1186"/>
  <c r="B1182"/>
  <c r="B1178"/>
  <c r="B1173"/>
  <c r="B1171"/>
  <c r="B1169"/>
  <c r="B1167"/>
  <c r="B1165"/>
  <c r="B1163"/>
  <c r="B1161"/>
  <c r="B1159"/>
  <c r="B1157"/>
  <c r="B1156"/>
  <c r="B1154"/>
  <c r="B1150"/>
  <c r="B1148"/>
  <c r="B1144"/>
  <c r="B1140"/>
  <c r="B1136"/>
  <c r="B1132"/>
  <c r="B1128"/>
  <c r="B1124"/>
  <c r="B1120"/>
  <c r="B1116"/>
  <c r="B1170"/>
  <c r="B1168"/>
  <c r="B1164"/>
  <c r="B1160"/>
  <c r="B1101"/>
  <c r="B1099"/>
  <c r="B1095"/>
  <c r="B1091"/>
  <c r="B1087"/>
  <c r="B1110"/>
  <c r="B1108"/>
  <c r="B1072"/>
  <c r="B1070"/>
  <c r="B1068"/>
  <c r="B1049"/>
  <c r="B1048"/>
  <c r="B1047"/>
  <c r="B1046"/>
  <c r="B1045"/>
  <c r="B1044"/>
  <c r="B1043"/>
  <c r="B1002"/>
  <c r="B1001"/>
  <c r="B1000"/>
  <c r="B999"/>
  <c r="B998"/>
  <c r="B997"/>
  <c r="B996"/>
  <c r="B995"/>
  <c r="B994"/>
  <c r="B993"/>
  <c r="B992"/>
  <c r="B991"/>
  <c r="B990"/>
  <c r="B989"/>
  <c r="B988"/>
  <c r="B963"/>
  <c r="B962"/>
  <c r="B961"/>
  <c r="B960"/>
  <c r="B959"/>
  <c r="B958"/>
  <c r="B957"/>
  <c r="B956"/>
  <c r="B955"/>
  <c r="B954"/>
  <c r="B953"/>
  <c r="B952"/>
  <c r="B951"/>
  <c r="B950"/>
  <c r="B949"/>
  <c r="B948"/>
  <c r="B947"/>
  <c r="B946"/>
  <c r="B945"/>
  <c r="B944"/>
  <c r="B943"/>
  <c r="B942"/>
  <c r="B941"/>
  <c r="B940"/>
  <c r="B882"/>
  <c r="B884"/>
  <c r="B886"/>
  <c r="B887"/>
  <c r="B889"/>
  <c r="B891"/>
  <c r="B893"/>
  <c r="B899"/>
  <c r="B900"/>
  <c r="B901"/>
  <c r="B902"/>
  <c r="B903"/>
  <c r="B904"/>
  <c r="B905"/>
  <c r="B883"/>
  <c r="B885"/>
  <c r="B888"/>
  <c r="B890"/>
  <c r="B892"/>
  <c r="B894"/>
  <c r="B895"/>
  <c r="B896"/>
  <c r="B897"/>
  <c r="B898"/>
  <c r="B910"/>
  <c r="B914"/>
  <c r="B964"/>
  <c r="B965"/>
  <c r="B966"/>
  <c r="B967"/>
  <c r="B968"/>
  <c r="B969"/>
  <c r="B970"/>
  <c r="B971"/>
  <c r="B972"/>
  <c r="B973"/>
  <c r="B974"/>
  <c r="B975"/>
  <c r="B976"/>
  <c r="B977"/>
  <c r="B907"/>
  <c r="B908"/>
  <c r="B911"/>
  <c r="B915"/>
  <c r="B918"/>
  <c r="B920"/>
  <c r="B922"/>
  <c r="B924"/>
  <c r="B926"/>
  <c r="B928"/>
  <c r="B930"/>
  <c r="B932"/>
  <c r="B934"/>
  <c r="B936"/>
  <c r="B938"/>
  <c r="B1003"/>
  <c r="B1004"/>
  <c r="B1005"/>
  <c r="B1006"/>
  <c r="B1007"/>
  <c r="B1008"/>
  <c r="B1009"/>
  <c r="B1010"/>
  <c r="B1011"/>
  <c r="B979"/>
  <c r="B981"/>
  <c r="B983"/>
  <c r="B985"/>
  <c r="B1030"/>
  <c r="B1029"/>
  <c r="B1033"/>
  <c r="B1035"/>
  <c r="B1037"/>
  <c r="B1039"/>
  <c r="B1041"/>
  <c r="B912"/>
  <c r="B916"/>
  <c r="B978"/>
  <c r="B939"/>
  <c r="B906"/>
  <c r="B909"/>
  <c r="B913"/>
  <c r="B917"/>
  <c r="B919"/>
  <c r="B921"/>
  <c r="B923"/>
  <c r="B925"/>
  <c r="B927"/>
  <c r="B929"/>
  <c r="B931"/>
  <c r="B933"/>
  <c r="B935"/>
  <c r="B937"/>
  <c r="B987"/>
  <c r="B980"/>
  <c r="B982"/>
  <c r="B984"/>
  <c r="B986"/>
  <c r="B1012"/>
  <c r="B1014"/>
  <c r="B1016"/>
  <c r="B1018"/>
  <c r="B1020"/>
  <c r="B1022"/>
  <c r="B1024"/>
  <c r="B1026"/>
  <c r="B1028"/>
  <c r="B1032"/>
  <c r="B1013"/>
  <c r="B1015"/>
  <c r="B1017"/>
  <c r="B1019"/>
  <c r="B1021"/>
  <c r="B1023"/>
  <c r="B1025"/>
  <c r="B1027"/>
  <c r="B1031"/>
  <c r="B1034"/>
  <c r="B1036"/>
  <c r="B1038"/>
  <c r="B1040"/>
  <c r="B1042"/>
  <c r="B862"/>
  <c r="B860"/>
  <c r="B858"/>
  <c r="B856"/>
  <c r="B854"/>
  <c r="B852"/>
  <c r="B850"/>
  <c r="B848"/>
  <c r="B846"/>
  <c r="B844"/>
  <c r="B861"/>
  <c r="B859"/>
  <c r="B857"/>
  <c r="B855"/>
  <c r="B853"/>
  <c r="B851"/>
  <c r="B849"/>
  <c r="B847"/>
  <c r="B845"/>
  <c r="B1050"/>
  <c r="B872"/>
  <c r="B870"/>
  <c r="B868"/>
  <c r="B866"/>
  <c r="B864"/>
  <c r="B842"/>
  <c r="B840"/>
  <c r="B871"/>
  <c r="B869"/>
  <c r="B867"/>
  <c r="B865"/>
  <c r="B863"/>
  <c r="B843"/>
  <c r="B841"/>
  <c r="B839"/>
  <c r="B459"/>
  <c r="B461"/>
  <c r="B463"/>
  <c r="B465"/>
  <c r="B467"/>
  <c r="B469"/>
  <c r="B471"/>
  <c r="B473"/>
  <c r="B475"/>
  <c r="B477"/>
  <c r="B479"/>
  <c r="B481"/>
  <c r="B483"/>
  <c r="B485"/>
  <c r="B487"/>
  <c r="B489"/>
  <c r="B491"/>
  <c r="B493"/>
  <c r="B495"/>
  <c r="B497"/>
  <c r="B499"/>
  <c r="B501"/>
  <c r="B503"/>
  <c r="B505"/>
  <c r="B507"/>
  <c r="B509"/>
  <c r="B511"/>
  <c r="B513"/>
  <c r="B515"/>
  <c r="B517"/>
  <c r="B519"/>
  <c r="B521"/>
  <c r="B523"/>
  <c r="B525"/>
  <c r="B527"/>
  <c r="B529"/>
  <c r="B531"/>
  <c r="B533"/>
  <c r="B535"/>
  <c r="B537"/>
  <c r="B539"/>
  <c r="B541"/>
  <c r="B543"/>
  <c r="B545"/>
  <c r="B547"/>
  <c r="B549"/>
  <c r="B551"/>
  <c r="B553"/>
  <c r="B555"/>
  <c r="B557"/>
  <c r="B559"/>
  <c r="B561"/>
  <c r="B563"/>
  <c r="B565"/>
  <c r="B567"/>
  <c r="B569"/>
  <c r="B571"/>
  <c r="B573"/>
  <c r="B575"/>
  <c r="B577"/>
  <c r="B579"/>
  <c r="B581"/>
  <c r="B583"/>
  <c r="B585"/>
  <c r="B587"/>
  <c r="B589"/>
  <c r="B591"/>
  <c r="B593"/>
  <c r="B595"/>
  <c r="B597"/>
  <c r="B599"/>
  <c r="B601"/>
  <c r="B603"/>
  <c r="B605"/>
  <c r="B607"/>
  <c r="B609"/>
  <c r="B611"/>
  <c r="B613"/>
  <c r="B615"/>
  <c r="B617"/>
  <c r="B619"/>
  <c r="B621"/>
  <c r="B623"/>
  <c r="B625"/>
  <c r="B627"/>
  <c r="B629"/>
  <c r="B631"/>
  <c r="B633"/>
  <c r="B635"/>
  <c r="B637"/>
  <c r="B639"/>
  <c r="B641"/>
  <c r="B643"/>
  <c r="B645"/>
  <c r="B647"/>
  <c r="B649"/>
  <c r="B651"/>
  <c r="B653"/>
  <c r="B655"/>
  <c r="B657"/>
  <c r="B659"/>
  <c r="B661"/>
  <c r="B663"/>
  <c r="B665"/>
  <c r="B667"/>
  <c r="B669"/>
  <c r="B671"/>
  <c r="B673"/>
  <c r="B675"/>
  <c r="B677"/>
  <c r="B679"/>
  <c r="B681"/>
  <c r="B683"/>
  <c r="B685"/>
  <c r="B687"/>
  <c r="B689"/>
  <c r="B691"/>
  <c r="B693"/>
  <c r="B695"/>
  <c r="B697"/>
  <c r="B699"/>
  <c r="B701"/>
  <c r="B703"/>
  <c r="B705"/>
  <c r="B707"/>
  <c r="B709"/>
  <c r="B711"/>
  <c r="B713"/>
  <c r="B715"/>
  <c r="B717"/>
  <c r="B719"/>
  <c r="B721"/>
  <c r="B723"/>
  <c r="B725"/>
  <c r="B727"/>
  <c r="B729"/>
  <c r="B731"/>
  <c r="B735"/>
  <c r="B737"/>
  <c r="B741"/>
  <c r="B747"/>
  <c r="B749"/>
  <c r="B753"/>
  <c r="B757"/>
  <c r="B761"/>
  <c r="B765"/>
  <c r="B771"/>
  <c r="B775"/>
  <c r="B779"/>
  <c r="B783"/>
  <c r="B787"/>
  <c r="B791"/>
  <c r="B797"/>
  <c r="B799"/>
  <c r="B803"/>
  <c r="B807"/>
  <c r="B811"/>
  <c r="B815"/>
  <c r="B819"/>
  <c r="B825"/>
  <c r="B829"/>
  <c r="B833"/>
  <c r="B837"/>
  <c r="B873"/>
  <c r="B879"/>
  <c r="B881"/>
  <c r="B460"/>
  <c r="B462"/>
  <c r="B464"/>
  <c r="B466"/>
  <c r="B468"/>
  <c r="B470"/>
  <c r="B472"/>
  <c r="B474"/>
  <c r="B476"/>
  <c r="B478"/>
  <c r="B480"/>
  <c r="B482"/>
  <c r="B484"/>
  <c r="B486"/>
  <c r="B488"/>
  <c r="B490"/>
  <c r="B492"/>
  <c r="B494"/>
  <c r="B496"/>
  <c r="B498"/>
  <c r="B500"/>
  <c r="B502"/>
  <c r="B504"/>
  <c r="B506"/>
  <c r="B508"/>
  <c r="B510"/>
  <c r="B512"/>
  <c r="B514"/>
  <c r="B516"/>
  <c r="B518"/>
  <c r="B520"/>
  <c r="B522"/>
  <c r="B524"/>
  <c r="B526"/>
  <c r="B528"/>
  <c r="B530"/>
  <c r="B532"/>
  <c r="B534"/>
  <c r="B536"/>
  <c r="B538"/>
  <c r="B540"/>
  <c r="B542"/>
  <c r="B544"/>
  <c r="B546"/>
  <c r="B548"/>
  <c r="B550"/>
  <c r="B552"/>
  <c r="B554"/>
  <c r="B556"/>
  <c r="B558"/>
  <c r="B560"/>
  <c r="B562"/>
  <c r="B564"/>
  <c r="B566"/>
  <c r="B568"/>
  <c r="B570"/>
  <c r="B572"/>
  <c r="B574"/>
  <c r="B576"/>
  <c r="B578"/>
  <c r="B580"/>
  <c r="B582"/>
  <c r="B584"/>
  <c r="B586"/>
  <c r="B588"/>
  <c r="B590"/>
  <c r="B592"/>
  <c r="B594"/>
  <c r="B596"/>
  <c r="B598"/>
  <c r="B600"/>
  <c r="B602"/>
  <c r="B604"/>
  <c r="B606"/>
  <c r="B608"/>
  <c r="B610"/>
  <c r="B612"/>
  <c r="B614"/>
  <c r="B616"/>
  <c r="B618"/>
  <c r="B620"/>
  <c r="B622"/>
  <c r="B624"/>
  <c r="B626"/>
  <c r="B628"/>
  <c r="B630"/>
  <c r="B632"/>
  <c r="B634"/>
  <c r="B636"/>
  <c r="B638"/>
  <c r="B640"/>
  <c r="B642"/>
  <c r="B644"/>
  <c r="B646"/>
  <c r="B648"/>
  <c r="B650"/>
  <c r="B652"/>
  <c r="B654"/>
  <c r="B656"/>
  <c r="B658"/>
  <c r="B660"/>
  <c r="B662"/>
  <c r="B664"/>
  <c r="B666"/>
  <c r="B668"/>
  <c r="B670"/>
  <c r="B672"/>
  <c r="B674"/>
  <c r="B676"/>
  <c r="B678"/>
  <c r="B680"/>
  <c r="B682"/>
  <c r="B684"/>
  <c r="B686"/>
  <c r="B688"/>
  <c r="B690"/>
  <c r="B692"/>
  <c r="B694"/>
  <c r="B696"/>
  <c r="B698"/>
  <c r="B700"/>
  <c r="B702"/>
  <c r="B704"/>
  <c r="B706"/>
  <c r="B708"/>
  <c r="B710"/>
  <c r="B712"/>
  <c r="B714"/>
  <c r="B716"/>
  <c r="B718"/>
  <c r="B720"/>
  <c r="B722"/>
  <c r="B724"/>
  <c r="B726"/>
  <c r="B728"/>
  <c r="B730"/>
  <c r="B732"/>
  <c r="B734"/>
  <c r="B736"/>
  <c r="B738"/>
  <c r="B740"/>
  <c r="B742"/>
  <c r="B744"/>
  <c r="B746"/>
  <c r="B748"/>
  <c r="B750"/>
  <c r="B752"/>
  <c r="B754"/>
  <c r="B756"/>
  <c r="B758"/>
  <c r="B760"/>
  <c r="B762"/>
  <c r="B764"/>
  <c r="B766"/>
  <c r="B768"/>
  <c r="B770"/>
  <c r="B772"/>
  <c r="B774"/>
  <c r="B776"/>
  <c r="B778"/>
  <c r="B780"/>
  <c r="B782"/>
  <c r="B784"/>
  <c r="B786"/>
  <c r="B788"/>
  <c r="B790"/>
  <c r="B792"/>
  <c r="B794"/>
  <c r="B796"/>
  <c r="B798"/>
  <c r="B800"/>
  <c r="B802"/>
  <c r="B804"/>
  <c r="B806"/>
  <c r="B808"/>
  <c r="B810"/>
  <c r="B812"/>
  <c r="B814"/>
  <c r="B816"/>
  <c r="B818"/>
  <c r="B820"/>
  <c r="B822"/>
  <c r="B824"/>
  <c r="B826"/>
  <c r="B828"/>
  <c r="B830"/>
  <c r="B832"/>
  <c r="B834"/>
  <c r="B836"/>
  <c r="B838"/>
  <c r="B874"/>
  <c r="B876"/>
  <c r="B878"/>
  <c r="B880"/>
  <c r="B1051"/>
  <c r="B733"/>
  <c r="B739"/>
  <c r="B743"/>
  <c r="B745"/>
  <c r="B751"/>
  <c r="B755"/>
  <c r="B759"/>
  <c r="B763"/>
  <c r="B767"/>
  <c r="B769"/>
  <c r="B773"/>
  <c r="B777"/>
  <c r="B781"/>
  <c r="B785"/>
  <c r="B789"/>
  <c r="B793"/>
  <c r="B795"/>
  <c r="B801"/>
  <c r="B805"/>
  <c r="B809"/>
  <c r="B813"/>
  <c r="B817"/>
  <c r="B821"/>
  <c r="B823"/>
  <c r="B827"/>
  <c r="B831"/>
  <c r="B835"/>
  <c r="B875"/>
  <c r="B877"/>
  <c r="B1052"/>
  <c r="K1089" l="1"/>
  <c r="K1129"/>
  <c r="K1169"/>
  <c r="K1209"/>
  <c r="K1080"/>
  <c r="K1120"/>
  <c r="K1160"/>
  <c r="K1200"/>
  <c r="K1071"/>
  <c r="K1111"/>
  <c r="K1151"/>
  <c r="K1191"/>
  <c r="K1062"/>
  <c r="K1102"/>
  <c r="K1142"/>
  <c r="K1182"/>
  <c r="K1053"/>
  <c r="K1093"/>
  <c r="K1133"/>
  <c r="K1173"/>
  <c r="K1213"/>
  <c r="K1084"/>
  <c r="K1124"/>
  <c r="K1164"/>
  <c r="K1204"/>
  <c r="K1075"/>
  <c r="K1115"/>
  <c r="K1155"/>
  <c r="K1195"/>
  <c r="K1066"/>
  <c r="K1106"/>
  <c r="K1146"/>
  <c r="K1223"/>
  <c r="K1057"/>
  <c r="K1097"/>
  <c r="K1137"/>
  <c r="K1177"/>
  <c r="K1217"/>
  <c r="K1088"/>
  <c r="K1128"/>
  <c r="K1168"/>
  <c r="K1208"/>
  <c r="K1079"/>
  <c r="K1119"/>
  <c r="K1159"/>
  <c r="K1199"/>
  <c r="K1070"/>
  <c r="K1110"/>
  <c r="K1150"/>
  <c r="K1190"/>
  <c r="K1061"/>
  <c r="K1101"/>
  <c r="K1141"/>
  <c r="K1181"/>
  <c r="K1221"/>
  <c r="K1092"/>
  <c r="K1132"/>
  <c r="K1172"/>
  <c r="K1212"/>
  <c r="K1083"/>
  <c r="K1123"/>
  <c r="K1163"/>
  <c r="K1203"/>
  <c r="K1074"/>
  <c r="K1114"/>
  <c r="K1170"/>
  <c r="K1194"/>
  <c r="K1065"/>
  <c r="K1105"/>
  <c r="K1145"/>
  <c r="K1185"/>
  <c r="K1056"/>
  <c r="K1096"/>
  <c r="K1136"/>
  <c r="K1176"/>
  <c r="K1216"/>
  <c r="K1087"/>
  <c r="K1127"/>
  <c r="K1167"/>
  <c r="K1207"/>
  <c r="K1078"/>
  <c r="K1118"/>
  <c r="K1158"/>
  <c r="K1198"/>
  <c r="K1069"/>
  <c r="K1109"/>
  <c r="K1149"/>
  <c r="K1189"/>
  <c r="K1060"/>
  <c r="K1100"/>
  <c r="K1140"/>
  <c r="K1180"/>
  <c r="K1986"/>
  <c r="K1091"/>
  <c r="K1131"/>
  <c r="K1171"/>
  <c r="K1211"/>
  <c r="K1082"/>
  <c r="K1122"/>
  <c r="K1162"/>
  <c r="K1239"/>
  <c r="K1073"/>
  <c r="K1113"/>
  <c r="K1153"/>
  <c r="K1193"/>
  <c r="K1064"/>
  <c r="K1104"/>
  <c r="K1144"/>
  <c r="K1184"/>
  <c r="K1055"/>
  <c r="K1095"/>
  <c r="K1135"/>
  <c r="K1175"/>
  <c r="K1215"/>
  <c r="K1086"/>
  <c r="K1126"/>
  <c r="K1166"/>
  <c r="K1206"/>
  <c r="K1077"/>
  <c r="K1117"/>
  <c r="K1157"/>
  <c r="K1197"/>
  <c r="K1068"/>
  <c r="K1108"/>
  <c r="K1148"/>
  <c r="K1188"/>
  <c r="K1059"/>
  <c r="K1099"/>
  <c r="K1139"/>
  <c r="K1179"/>
  <c r="K1219"/>
  <c r="K1090"/>
  <c r="K1130"/>
  <c r="K1202"/>
  <c r="K1210"/>
  <c r="K1081"/>
  <c r="K1121"/>
  <c r="K1161"/>
  <c r="K1201"/>
  <c r="K1072"/>
  <c r="K1112"/>
  <c r="K1152"/>
  <c r="K1192"/>
  <c r="K1063"/>
  <c r="K1103"/>
  <c r="K1143"/>
  <c r="K1183"/>
  <c r="K1054"/>
  <c r="K1094"/>
  <c r="K1134"/>
  <c r="K1174"/>
  <c r="K1214"/>
  <c r="K1085"/>
  <c r="K1125"/>
  <c r="K1165"/>
  <c r="K1205"/>
  <c r="K1076"/>
  <c r="K1116"/>
  <c r="K1156"/>
  <c r="K1196"/>
  <c r="K1067"/>
  <c r="K1107"/>
  <c r="K1147"/>
  <c r="K1187"/>
  <c r="K1058"/>
  <c r="K1098"/>
  <c r="K1138"/>
  <c r="K1178"/>
  <c r="K1255"/>
  <c r="K1331"/>
  <c r="K1387"/>
  <c r="K1238"/>
  <c r="K1384"/>
  <c r="K1235"/>
  <c r="K1292"/>
  <c r="K1316"/>
  <c r="K1186"/>
  <c r="K1313"/>
  <c r="K1369"/>
  <c r="K1393"/>
  <c r="K1275"/>
  <c r="K1299"/>
  <c r="K1272"/>
  <c r="K1296"/>
  <c r="K1352"/>
  <c r="K1377"/>
  <c r="K1260"/>
  <c r="K1284"/>
  <c r="K1257"/>
  <c r="K1281"/>
  <c r="K1330"/>
  <c r="K1222"/>
  <c r="K1245"/>
  <c r="K1383"/>
  <c r="K1234"/>
  <c r="K1291"/>
  <c r="K1315"/>
  <c r="K1371"/>
  <c r="K1312"/>
  <c r="K1368"/>
  <c r="K1220"/>
  <c r="K1274"/>
  <c r="K1298"/>
  <c r="K1271"/>
  <c r="K1295"/>
  <c r="K1351"/>
  <c r="K1376"/>
  <c r="K1259"/>
  <c r="K1283"/>
  <c r="K1256"/>
  <c r="K1280"/>
  <c r="K1337"/>
  <c r="K1361"/>
  <c r="K1244"/>
  <c r="K1350"/>
  <c r="K1241"/>
  <c r="K1290"/>
  <c r="K1314"/>
  <c r="K1370"/>
  <c r="K1311"/>
  <c r="K1367"/>
  <c r="K1391"/>
  <c r="K1249"/>
  <c r="K1305"/>
  <c r="K1329"/>
  <c r="K1294"/>
  <c r="K1318"/>
  <c r="K1375"/>
  <c r="K1258"/>
  <c r="K1282"/>
  <c r="K1394"/>
  <c r="K1279"/>
  <c r="K1336"/>
  <c r="K1360"/>
  <c r="K1243"/>
  <c r="K1357"/>
  <c r="K1240"/>
  <c r="K1264"/>
  <c r="K1321"/>
  <c r="K1345"/>
  <c r="K1310"/>
  <c r="K1334"/>
  <c r="K1225"/>
  <c r="K1248"/>
  <c r="K1304"/>
  <c r="K1328"/>
  <c r="K1301"/>
  <c r="K1325"/>
  <c r="K1374"/>
  <c r="K1233"/>
  <c r="K1289"/>
  <c r="K1395"/>
  <c r="K1278"/>
  <c r="K1335"/>
  <c r="K1359"/>
  <c r="K1242"/>
  <c r="K1154"/>
  <c r="K1380"/>
  <c r="K1263"/>
  <c r="K1320"/>
  <c r="K1344"/>
  <c r="K1317"/>
  <c r="K1341"/>
  <c r="K1224"/>
  <c r="K1247"/>
  <c r="K1303"/>
  <c r="K1327"/>
  <c r="K1268"/>
  <c r="K1324"/>
  <c r="K1381"/>
  <c r="K1232"/>
  <c r="K1288"/>
  <c r="K1229"/>
  <c r="K1285"/>
  <c r="K1309"/>
  <c r="K1358"/>
  <c r="K1382"/>
  <c r="K1355"/>
  <c r="K1379"/>
  <c r="K1262"/>
  <c r="K1319"/>
  <c r="K1343"/>
  <c r="K1443"/>
  <c r="K1340"/>
  <c r="K1364"/>
  <c r="K1246"/>
  <c r="K1270"/>
  <c r="K1326"/>
  <c r="K1267"/>
  <c r="K1323"/>
  <c r="K1347"/>
  <c r="K1231"/>
  <c r="K1287"/>
  <c r="K1228"/>
  <c r="K1252"/>
  <c r="K1308"/>
  <c r="K1365"/>
  <c r="K1389"/>
  <c r="K1354"/>
  <c r="K1378"/>
  <c r="K1269"/>
  <c r="K1286"/>
  <c r="K1342"/>
  <c r="K1366"/>
  <c r="K1339"/>
  <c r="K1363"/>
  <c r="K1253"/>
  <c r="K1277"/>
  <c r="K1333"/>
  <c r="K1266"/>
  <c r="K1322"/>
  <c r="K1346"/>
  <c r="K1230"/>
  <c r="K1254"/>
  <c r="K1227"/>
  <c r="K1251"/>
  <c r="K1307"/>
  <c r="K1332"/>
  <c r="K1218"/>
  <c r="K1411"/>
  <c r="K1385"/>
  <c r="K1236"/>
  <c r="K1293"/>
  <c r="K1349"/>
  <c r="K1373"/>
  <c r="K1338"/>
  <c r="K1362"/>
  <c r="K1475"/>
  <c r="K1276"/>
  <c r="K1300"/>
  <c r="K1273"/>
  <c r="K1297"/>
  <c r="K1353"/>
  <c r="K1237"/>
  <c r="K1261"/>
  <c r="K1226"/>
  <c r="K1250"/>
  <c r="K1306"/>
  <c r="K1302"/>
  <c r="K1524"/>
  <c r="K1648"/>
  <c r="K1708"/>
  <c r="K1640"/>
  <c r="K1392"/>
  <c r="K1709"/>
  <c r="K1430"/>
  <c r="K1554"/>
  <c r="K1454"/>
  <c r="K1578"/>
  <c r="K1638"/>
  <c r="K1442"/>
  <c r="K1534"/>
  <c r="K1466"/>
  <c r="K1526"/>
  <c r="K1650"/>
  <c r="K1627"/>
  <c r="K1719"/>
  <c r="K1651"/>
  <c r="K1711"/>
  <c r="K1496"/>
  <c r="K1434"/>
  <c r="K1494"/>
  <c r="K1618"/>
  <c r="K1518"/>
  <c r="K1642"/>
  <c r="K1619"/>
  <c r="K1679"/>
  <c r="K1464"/>
  <c r="K1703"/>
  <c r="K1488"/>
  <c r="K1548"/>
  <c r="K1691"/>
  <c r="K1444"/>
  <c r="K1715"/>
  <c r="K1436"/>
  <c r="K1560"/>
  <c r="K1505"/>
  <c r="K1629"/>
  <c r="K1689"/>
  <c r="K1621"/>
  <c r="K1713"/>
  <c r="K1683"/>
  <c r="K1404"/>
  <c r="K1528"/>
  <c r="K1428"/>
  <c r="K1552"/>
  <c r="K1612"/>
  <c r="K1589"/>
  <c r="K1681"/>
  <c r="K1613"/>
  <c r="K1673"/>
  <c r="K1458"/>
  <c r="K1569"/>
  <c r="K1693"/>
  <c r="K1414"/>
  <c r="K1685"/>
  <c r="K1438"/>
  <c r="K1415"/>
  <c r="K1539"/>
  <c r="K1599"/>
  <c r="K1531"/>
  <c r="K1623"/>
  <c r="K1574"/>
  <c r="K1653"/>
  <c r="K1406"/>
  <c r="K1677"/>
  <c r="K1398"/>
  <c r="K1522"/>
  <c r="K1499"/>
  <c r="K1591"/>
  <c r="K1523"/>
  <c r="K1583"/>
  <c r="K1707"/>
  <c r="K1479"/>
  <c r="K1603"/>
  <c r="K1663"/>
  <c r="K1595"/>
  <c r="K1687"/>
  <c r="K1664"/>
  <c r="K1724"/>
  <c r="K1509"/>
  <c r="K1409"/>
  <c r="K1517"/>
  <c r="K1577"/>
  <c r="K1701"/>
  <c r="K1601"/>
  <c r="K1725"/>
  <c r="K1446"/>
  <c r="K1423"/>
  <c r="K1547"/>
  <c r="K1447"/>
  <c r="K1571"/>
  <c r="K1631"/>
  <c r="K1435"/>
  <c r="K1527"/>
  <c r="K1427"/>
  <c r="K1519"/>
  <c r="K1643"/>
  <c r="K1588"/>
  <c r="K1712"/>
  <c r="K1433"/>
  <c r="K1704"/>
  <c r="K1457"/>
  <c r="K1927"/>
  <c r="K1487"/>
  <c r="K1611"/>
  <c r="K1511"/>
  <c r="K1635"/>
  <c r="K1695"/>
  <c r="K1672"/>
  <c r="K1425"/>
  <c r="K1696"/>
  <c r="K1417"/>
  <c r="K1541"/>
  <c r="K1652"/>
  <c r="K1437"/>
  <c r="K1497"/>
  <c r="K1429"/>
  <c r="K1521"/>
  <c r="K1498"/>
  <c r="K1558"/>
  <c r="K1682"/>
  <c r="K1582"/>
  <c r="K1706"/>
  <c r="K1735"/>
  <c r="K1397"/>
  <c r="K1489"/>
  <c r="K1421"/>
  <c r="K1481"/>
  <c r="K1605"/>
  <c r="K1550"/>
  <c r="K1674"/>
  <c r="K1710"/>
  <c r="K1666"/>
  <c r="K1451"/>
  <c r="K1562"/>
  <c r="K1622"/>
  <c r="K1407"/>
  <c r="K1646"/>
  <c r="K1431"/>
  <c r="K1408"/>
  <c r="K1468"/>
  <c r="K1592"/>
  <c r="K1492"/>
  <c r="K1616"/>
  <c r="K1676"/>
  <c r="K1614"/>
  <c r="K1399"/>
  <c r="K1767"/>
  <c r="K1390"/>
  <c r="K1515"/>
  <c r="K1460"/>
  <c r="K1584"/>
  <c r="K1644"/>
  <c r="K1576"/>
  <c r="K1668"/>
  <c r="K1472"/>
  <c r="K1532"/>
  <c r="K1656"/>
  <c r="K1556"/>
  <c r="K1680"/>
  <c r="K1401"/>
  <c r="K1717"/>
  <c r="K1470"/>
  <c r="K1402"/>
  <c r="K1462"/>
  <c r="K1586"/>
  <c r="K1533"/>
  <c r="K1265"/>
  <c r="K1570"/>
  <c r="K1356"/>
  <c r="K1594"/>
  <c r="K1654"/>
  <c r="K1439"/>
  <c r="K1416"/>
  <c r="K1508"/>
  <c r="K1440"/>
  <c r="K1500"/>
  <c r="K1624"/>
  <c r="K1396"/>
  <c r="K1520"/>
  <c r="K1580"/>
  <c r="K1512"/>
  <c r="K1604"/>
  <c r="K1581"/>
  <c r="K1641"/>
  <c r="K1426"/>
  <c r="K1665"/>
  <c r="K1450"/>
  <c r="K1510"/>
  <c r="K1480"/>
  <c r="K1572"/>
  <c r="K1504"/>
  <c r="K1564"/>
  <c r="K1688"/>
  <c r="K1633"/>
  <c r="K1418"/>
  <c r="K1478"/>
  <c r="K1410"/>
  <c r="K1502"/>
  <c r="K1645"/>
  <c r="K1705"/>
  <c r="K1490"/>
  <c r="K1729"/>
  <c r="K1514"/>
  <c r="K1491"/>
  <c r="K1551"/>
  <c r="K1675"/>
  <c r="K1575"/>
  <c r="K1699"/>
  <c r="K1420"/>
  <c r="K1697"/>
  <c r="K1482"/>
  <c r="K1542"/>
  <c r="K1474"/>
  <c r="K1566"/>
  <c r="K1543"/>
  <c r="K1667"/>
  <c r="K1727"/>
  <c r="K1659"/>
  <c r="K1412"/>
  <c r="K1555"/>
  <c r="K1615"/>
  <c r="K1400"/>
  <c r="K1639"/>
  <c r="K1424"/>
  <c r="K1484"/>
  <c r="K1461"/>
  <c r="K1553"/>
  <c r="K1485"/>
  <c r="K1545"/>
  <c r="K1669"/>
  <c r="K1607"/>
  <c r="K1731"/>
  <c r="K1452"/>
  <c r="K1723"/>
  <c r="K1476"/>
  <c r="K1453"/>
  <c r="K1513"/>
  <c r="K1637"/>
  <c r="K1537"/>
  <c r="K1661"/>
  <c r="K1721"/>
  <c r="K1525"/>
  <c r="K1617"/>
  <c r="K1549"/>
  <c r="K1609"/>
  <c r="K1733"/>
  <c r="K1372"/>
  <c r="K1463"/>
  <c r="K1726"/>
  <c r="K1455"/>
  <c r="K1563"/>
  <c r="K1655"/>
  <c r="K1587"/>
  <c r="K1647"/>
  <c r="K1432"/>
  <c r="K1716"/>
  <c r="K1501"/>
  <c r="K1561"/>
  <c r="K1493"/>
  <c r="K1585"/>
  <c r="K1388"/>
  <c r="K1449"/>
  <c r="K1573"/>
  <c r="K1473"/>
  <c r="K1597"/>
  <c r="K1657"/>
  <c r="K1634"/>
  <c r="K1419"/>
  <c r="K1658"/>
  <c r="K1694"/>
  <c r="K1503"/>
  <c r="K1441"/>
  <c r="K1565"/>
  <c r="K1625"/>
  <c r="K1557"/>
  <c r="K1649"/>
  <c r="K1626"/>
  <c r="K1686"/>
  <c r="K1471"/>
  <c r="K1403"/>
  <c r="K1495"/>
  <c r="K1348"/>
  <c r="K1698"/>
  <c r="K1483"/>
  <c r="K1722"/>
  <c r="K1507"/>
  <c r="K1567"/>
  <c r="K1544"/>
  <c r="K1636"/>
  <c r="K1568"/>
  <c r="K1628"/>
  <c r="K1413"/>
  <c r="K1690"/>
  <c r="K1459"/>
  <c r="K1535"/>
  <c r="K1467"/>
  <c r="K1559"/>
  <c r="K1536"/>
  <c r="K1596"/>
  <c r="K1720"/>
  <c r="K1620"/>
  <c r="K1405"/>
  <c r="K1465"/>
  <c r="K1608"/>
  <c r="K1700"/>
  <c r="K1632"/>
  <c r="K1692"/>
  <c r="K1477"/>
  <c r="K1422"/>
  <c r="K1546"/>
  <c r="K1606"/>
  <c r="K1538"/>
  <c r="K1630"/>
  <c r="K1600"/>
  <c r="K1660"/>
  <c r="K1445"/>
  <c r="K1684"/>
  <c r="K1469"/>
  <c r="K1529"/>
  <c r="K1506"/>
  <c r="K1598"/>
  <c r="K1530"/>
  <c r="K1590"/>
  <c r="K1714"/>
  <c r="K1486"/>
  <c r="K1610"/>
  <c r="K1670"/>
  <c r="K1602"/>
  <c r="K1386"/>
  <c r="K1671"/>
  <c r="K1456"/>
  <c r="K1516"/>
  <c r="K1448"/>
  <c r="K1540"/>
  <c r="K1783"/>
  <c r="K1593"/>
  <c r="K1934"/>
  <c r="K1962"/>
  <c r="K1991"/>
  <c r="K1954"/>
  <c r="K1982"/>
  <c r="K1662"/>
  <c r="K1763"/>
  <c r="K1791"/>
  <c r="K1755"/>
  <c r="K1751"/>
  <c r="K1811"/>
  <c r="K1903"/>
  <c r="K1931"/>
  <c r="K1895"/>
  <c r="K1923"/>
  <c r="K1951"/>
  <c r="K1006"/>
  <c r="K978"/>
  <c r="K1760"/>
  <c r="K986"/>
  <c r="K1752"/>
  <c r="K1025"/>
  <c r="K997"/>
  <c r="K1741"/>
  <c r="K1005"/>
  <c r="K1734"/>
  <c r="K1825"/>
  <c r="K1853"/>
  <c r="K1881"/>
  <c r="K1845"/>
  <c r="K1873"/>
  <c r="K1901"/>
  <c r="K1994"/>
  <c r="K1028"/>
  <c r="K1985"/>
  <c r="K1036"/>
  <c r="K1008"/>
  <c r="K1794"/>
  <c r="K1822"/>
  <c r="K1978"/>
  <c r="K1814"/>
  <c r="K1761"/>
  <c r="K1789"/>
  <c r="K1817"/>
  <c r="K1781"/>
  <c r="K1809"/>
  <c r="K1837"/>
  <c r="K1929"/>
  <c r="K1957"/>
  <c r="K1921"/>
  <c r="K1949"/>
  <c r="K1977"/>
  <c r="K980"/>
  <c r="K1758"/>
  <c r="K1850"/>
  <c r="K1750"/>
  <c r="K1778"/>
  <c r="K1870"/>
  <c r="K1898"/>
  <c r="K1926"/>
  <c r="K1890"/>
  <c r="K1918"/>
  <c r="K1851"/>
  <c r="K1879"/>
  <c r="K1907"/>
  <c r="K1871"/>
  <c r="K1899"/>
  <c r="K1992"/>
  <c r="K1030"/>
  <c r="K1002"/>
  <c r="K1038"/>
  <c r="K1010"/>
  <c r="K982"/>
  <c r="K1820"/>
  <c r="K1848"/>
  <c r="K1812"/>
  <c r="K1840"/>
  <c r="K1868"/>
  <c r="K1960"/>
  <c r="K1989"/>
  <c r="K1033"/>
  <c r="K1980"/>
  <c r="K1041"/>
  <c r="K543"/>
  <c r="K1579"/>
  <c r="K1941"/>
  <c r="K1969"/>
  <c r="K1998"/>
  <c r="K1961"/>
  <c r="K1990"/>
  <c r="K1742"/>
  <c r="K1770"/>
  <c r="K1798"/>
  <c r="K1762"/>
  <c r="K1790"/>
  <c r="K1914"/>
  <c r="K1910"/>
  <c r="K1938"/>
  <c r="K1902"/>
  <c r="K1930"/>
  <c r="K1958"/>
  <c r="K1718"/>
  <c r="K1739"/>
  <c r="K851"/>
  <c r="K1732"/>
  <c r="K1759"/>
  <c r="K1018"/>
  <c r="K990"/>
  <c r="K1026"/>
  <c r="K998"/>
  <c r="K1740"/>
  <c r="K1832"/>
  <c r="K1860"/>
  <c r="K1888"/>
  <c r="K1852"/>
  <c r="K1880"/>
  <c r="K1972"/>
  <c r="K1049"/>
  <c r="K1021"/>
  <c r="K1993"/>
  <c r="K1029"/>
  <c r="K1001"/>
  <c r="K1801"/>
  <c r="K1829"/>
  <c r="K1793"/>
  <c r="K1821"/>
  <c r="K1768"/>
  <c r="K1796"/>
  <c r="K1824"/>
  <c r="K1788"/>
  <c r="K1816"/>
  <c r="K1908"/>
  <c r="K1936"/>
  <c r="K1964"/>
  <c r="K1928"/>
  <c r="K1956"/>
  <c r="K1984"/>
  <c r="K1737"/>
  <c r="K1765"/>
  <c r="K1730"/>
  <c r="K1757"/>
  <c r="K1785"/>
  <c r="K1877"/>
  <c r="K1905"/>
  <c r="K1933"/>
  <c r="K1897"/>
  <c r="K1925"/>
  <c r="K1858"/>
  <c r="K1886"/>
  <c r="K971"/>
  <c r="K1878"/>
  <c r="K1906"/>
  <c r="K1999"/>
  <c r="K1023"/>
  <c r="K995"/>
  <c r="K1678"/>
  <c r="K1003"/>
  <c r="K1799"/>
  <c r="K1827"/>
  <c r="K1855"/>
  <c r="K1819"/>
  <c r="K1847"/>
  <c r="K1875"/>
  <c r="K1967"/>
  <c r="K1996"/>
  <c r="K1959"/>
  <c r="K1988"/>
  <c r="K1034"/>
  <c r="K904"/>
  <c r="K839"/>
  <c r="K1948"/>
  <c r="K1976"/>
  <c r="K1940"/>
  <c r="K1968"/>
  <c r="K1997"/>
  <c r="K1749"/>
  <c r="K1777"/>
  <c r="K1805"/>
  <c r="K1769"/>
  <c r="K1797"/>
  <c r="K1889"/>
  <c r="K1917"/>
  <c r="K1945"/>
  <c r="K1909"/>
  <c r="K1937"/>
  <c r="K1965"/>
  <c r="K992"/>
  <c r="K1746"/>
  <c r="K1000"/>
  <c r="K1738"/>
  <c r="K1766"/>
  <c r="K1011"/>
  <c r="K1728"/>
  <c r="K1019"/>
  <c r="K1007"/>
  <c r="K1747"/>
  <c r="K1839"/>
  <c r="K1867"/>
  <c r="K1831"/>
  <c r="K1859"/>
  <c r="K1887"/>
  <c r="K1979"/>
  <c r="K1042"/>
  <c r="K1014"/>
  <c r="K2000"/>
  <c r="K1022"/>
  <c r="K1780"/>
  <c r="K1808"/>
  <c r="K1836"/>
  <c r="K1800"/>
  <c r="K1828"/>
  <c r="K1775"/>
  <c r="K1803"/>
  <c r="K1795"/>
  <c r="K1823"/>
  <c r="K1915"/>
  <c r="K1943"/>
  <c r="K1971"/>
  <c r="K1935"/>
  <c r="K1963"/>
  <c r="K994"/>
  <c r="K1744"/>
  <c r="K1772"/>
  <c r="K1736"/>
  <c r="K1764"/>
  <c r="K1792"/>
  <c r="K1884"/>
  <c r="K1912"/>
  <c r="K1876"/>
  <c r="K1904"/>
  <c r="K1932"/>
  <c r="K1865"/>
  <c r="K1893"/>
  <c r="K1857"/>
  <c r="K1885"/>
  <c r="K1913"/>
  <c r="K1044"/>
  <c r="K1016"/>
  <c r="K988"/>
  <c r="K1024"/>
  <c r="K996"/>
  <c r="K1806"/>
  <c r="K1834"/>
  <c r="K1862"/>
  <c r="K1826"/>
  <c r="K1854"/>
  <c r="K1031"/>
  <c r="K1974"/>
  <c r="K1047"/>
  <c r="K1966"/>
  <c r="K1995"/>
  <c r="K1027"/>
  <c r="K1842"/>
  <c r="K1844"/>
  <c r="K1955"/>
  <c r="K1983"/>
  <c r="K1947"/>
  <c r="K1975"/>
  <c r="K1046"/>
  <c r="K1756"/>
  <c r="K1784"/>
  <c r="K1748"/>
  <c r="K1776"/>
  <c r="K1804"/>
  <c r="K1896"/>
  <c r="K1924"/>
  <c r="K1952"/>
  <c r="K1916"/>
  <c r="K1944"/>
  <c r="K1013"/>
  <c r="K985"/>
  <c r="K1753"/>
  <c r="K993"/>
  <c r="K1745"/>
  <c r="K1032"/>
  <c r="K1004"/>
  <c r="K976"/>
  <c r="K1012"/>
  <c r="K984"/>
  <c r="K1786"/>
  <c r="K1846"/>
  <c r="K1874"/>
  <c r="K1838"/>
  <c r="K1866"/>
  <c r="K1894"/>
  <c r="K1987"/>
  <c r="K1035"/>
  <c r="K936"/>
  <c r="K1043"/>
  <c r="K1702"/>
  <c r="K1787"/>
  <c r="K1815"/>
  <c r="K1843"/>
  <c r="K1807"/>
  <c r="K1835"/>
  <c r="K1782"/>
  <c r="K1810"/>
  <c r="K1774"/>
  <c r="K1802"/>
  <c r="K1830"/>
  <c r="K1922"/>
  <c r="K1950"/>
  <c r="K907"/>
  <c r="K1942"/>
  <c r="K1970"/>
  <c r="K987"/>
  <c r="K981"/>
  <c r="K1779"/>
  <c r="K1743"/>
  <c r="K1771"/>
  <c r="K1863"/>
  <c r="K1891"/>
  <c r="K1919"/>
  <c r="K1883"/>
  <c r="K1911"/>
  <c r="K1939"/>
  <c r="K1872"/>
  <c r="K1900"/>
  <c r="K1864"/>
  <c r="K1892"/>
  <c r="K1920"/>
  <c r="K1037"/>
  <c r="K1009"/>
  <c r="K1045"/>
  <c r="K1017"/>
  <c r="K989"/>
  <c r="K1813"/>
  <c r="K1841"/>
  <c r="K1869"/>
  <c r="K1833"/>
  <c r="K1861"/>
  <c r="K1953"/>
  <c r="K1981"/>
  <c r="K1040"/>
  <c r="K1973"/>
  <c r="K1048"/>
  <c r="K1020"/>
  <c r="K1856"/>
  <c r="K744"/>
  <c r="K807"/>
  <c r="K834"/>
  <c r="K483"/>
  <c r="K756"/>
  <c r="K471"/>
  <c r="K498"/>
  <c r="K469"/>
  <c r="K742"/>
  <c r="K804"/>
  <c r="K519"/>
  <c r="K546"/>
  <c r="K1773"/>
  <c r="K906"/>
  <c r="K558"/>
  <c r="K620"/>
  <c r="K709"/>
  <c r="K643"/>
  <c r="K905"/>
  <c r="K658"/>
  <c r="K720"/>
  <c r="K682"/>
  <c r="K616"/>
  <c r="K862"/>
  <c r="K641"/>
  <c r="K604"/>
  <c r="K703"/>
  <c r="K730"/>
  <c r="K755"/>
  <c r="K718"/>
  <c r="K689"/>
  <c r="K652"/>
  <c r="K952"/>
  <c r="K741"/>
  <c r="K704"/>
  <c r="K803"/>
  <c r="K766"/>
  <c r="K842"/>
  <c r="K791"/>
  <c r="K818"/>
  <c r="K914"/>
  <c r="K715"/>
  <c r="K550"/>
  <c r="K926"/>
  <c r="K612"/>
  <c r="K858"/>
  <c r="K829"/>
  <c r="K664"/>
  <c r="K868"/>
  <c r="K598"/>
  <c r="K845"/>
  <c r="K623"/>
  <c r="K650"/>
  <c r="K872"/>
  <c r="K712"/>
  <c r="K737"/>
  <c r="K700"/>
  <c r="K671"/>
  <c r="K698"/>
  <c r="K723"/>
  <c r="K686"/>
  <c r="K785"/>
  <c r="K748"/>
  <c r="K846"/>
  <c r="K837"/>
  <c r="K800"/>
  <c r="K771"/>
  <c r="K734"/>
  <c r="K852"/>
  <c r="K759"/>
  <c r="K786"/>
  <c r="K609"/>
  <c r="K1849"/>
  <c r="K707"/>
  <c r="K670"/>
  <c r="K934"/>
  <c r="K695"/>
  <c r="K722"/>
  <c r="K821"/>
  <c r="K784"/>
  <c r="K841"/>
  <c r="K809"/>
  <c r="K886"/>
  <c r="K743"/>
  <c r="K770"/>
  <c r="K865"/>
  <c r="K795"/>
  <c r="K692"/>
  <c r="K877"/>
  <c r="K678"/>
  <c r="K740"/>
  <c r="K482"/>
  <c r="K792"/>
  <c r="K507"/>
  <c r="K726"/>
  <c r="K751"/>
  <c r="K778"/>
  <c r="K493"/>
  <c r="K876"/>
  <c r="K555"/>
  <c r="K828"/>
  <c r="K939"/>
  <c r="K789"/>
  <c r="K752"/>
  <c r="K850"/>
  <c r="K777"/>
  <c r="K873"/>
  <c r="K1754"/>
  <c r="K825"/>
  <c r="K660"/>
  <c r="K864"/>
  <c r="K501"/>
  <c r="K464"/>
  <c r="K774"/>
  <c r="K489"/>
  <c r="K708"/>
  <c r="K760"/>
  <c r="K475"/>
  <c r="K822"/>
  <c r="K537"/>
  <c r="K881"/>
  <c r="K999"/>
  <c r="K589"/>
  <c r="K808"/>
  <c r="K523"/>
  <c r="K833"/>
  <c r="K796"/>
  <c r="K963"/>
  <c r="K637"/>
  <c r="K472"/>
  <c r="K911"/>
  <c r="K973"/>
  <c r="K633"/>
  <c r="K915"/>
  <c r="K882"/>
  <c r="K582"/>
  <c r="K516"/>
  <c r="K733"/>
  <c r="K908"/>
  <c r="K857"/>
  <c r="K965"/>
  <c r="K571"/>
  <c r="K790"/>
  <c r="K505"/>
  <c r="K815"/>
  <c r="K880"/>
  <c r="K557"/>
  <c r="K917"/>
  <c r="K619"/>
  <c r="K929"/>
  <c r="K983"/>
  <c r="K605"/>
  <c r="K943"/>
  <c r="K502"/>
  <c r="K974"/>
  <c r="K527"/>
  <c r="K554"/>
  <c r="K922"/>
  <c r="K724"/>
  <c r="K466"/>
  <c r="K565"/>
  <c r="K528"/>
  <c r="K838"/>
  <c r="K553"/>
  <c r="K772"/>
  <c r="K487"/>
  <c r="K514"/>
  <c r="K824"/>
  <c r="K539"/>
  <c r="K935"/>
  <c r="K601"/>
  <c r="K947"/>
  <c r="K653"/>
  <c r="K949"/>
  <c r="K587"/>
  <c r="K961"/>
  <c r="K484"/>
  <c r="K899"/>
  <c r="K701"/>
  <c r="K536"/>
  <c r="K940"/>
  <c r="K470"/>
  <c r="K913"/>
  <c r="K495"/>
  <c r="K522"/>
  <c r="K954"/>
  <c r="K584"/>
  <c r="K674"/>
  <c r="K699"/>
  <c r="K977"/>
  <c r="K925"/>
  <c r="K520"/>
  <c r="K956"/>
  <c r="K545"/>
  <c r="K508"/>
  <c r="K479"/>
  <c r="K506"/>
  <c r="K970"/>
  <c r="K531"/>
  <c r="K494"/>
  <c r="K593"/>
  <c r="K556"/>
  <c r="K955"/>
  <c r="K645"/>
  <c r="K608"/>
  <c r="K579"/>
  <c r="K542"/>
  <c r="K969"/>
  <c r="K567"/>
  <c r="K594"/>
  <c r="K693"/>
  <c r="K656"/>
  <c r="K948"/>
  <c r="K681"/>
  <c r="K921"/>
  <c r="K615"/>
  <c r="K642"/>
  <c r="K962"/>
  <c r="K667"/>
  <c r="K900"/>
  <c r="K729"/>
  <c r="K564"/>
  <c r="K912"/>
  <c r="K781"/>
  <c r="K488"/>
  <c r="K895"/>
  <c r="K513"/>
  <c r="K476"/>
  <c r="K575"/>
  <c r="K602"/>
  <c r="K849"/>
  <c r="K627"/>
  <c r="K590"/>
  <c r="K561"/>
  <c r="K524"/>
  <c r="K991"/>
  <c r="K613"/>
  <c r="K576"/>
  <c r="K675"/>
  <c r="K638"/>
  <c r="K966"/>
  <c r="K663"/>
  <c r="K690"/>
  <c r="K661"/>
  <c r="K624"/>
  <c r="K887"/>
  <c r="K649"/>
  <c r="K918"/>
  <c r="K711"/>
  <c r="K738"/>
  <c r="K856"/>
  <c r="K763"/>
  <c r="K932"/>
  <c r="K697"/>
  <c r="K532"/>
  <c r="K944"/>
  <c r="K749"/>
  <c r="K843"/>
  <c r="K811"/>
  <c r="K646"/>
  <c r="K869"/>
  <c r="K473"/>
  <c r="K810"/>
  <c r="K769"/>
  <c r="K732"/>
  <c r="K831"/>
  <c r="K1015"/>
  <c r="K573"/>
  <c r="K975"/>
  <c r="K817"/>
  <c r="K780"/>
  <c r="K1050"/>
  <c r="K832"/>
  <c r="K927"/>
  <c r="K481"/>
  <c r="K570"/>
  <c r="K595"/>
  <c r="K657"/>
  <c r="K891"/>
  <c r="K672"/>
  <c r="K606"/>
  <c r="K631"/>
  <c r="K757"/>
  <c r="K884"/>
  <c r="K745"/>
  <c r="K950"/>
  <c r="K679"/>
  <c r="K706"/>
  <c r="K898"/>
  <c r="K731"/>
  <c r="K863"/>
  <c r="K793"/>
  <c r="K628"/>
  <c r="K855"/>
  <c r="K879"/>
  <c r="K853"/>
  <c r="K779"/>
  <c r="K614"/>
  <c r="K860"/>
  <c r="K676"/>
  <c r="K728"/>
  <c r="K625"/>
  <c r="K588"/>
  <c r="K923"/>
  <c r="K677"/>
  <c r="K640"/>
  <c r="K739"/>
  <c r="K702"/>
  <c r="K902"/>
  <c r="K727"/>
  <c r="K754"/>
  <c r="K725"/>
  <c r="K688"/>
  <c r="K916"/>
  <c r="K713"/>
  <c r="K848"/>
  <c r="K775"/>
  <c r="K802"/>
  <c r="K827"/>
  <c r="K854"/>
  <c r="K761"/>
  <c r="K596"/>
  <c r="K813"/>
  <c r="K710"/>
  <c r="K644"/>
  <c r="K867"/>
  <c r="K696"/>
  <c r="K758"/>
  <c r="K892"/>
  <c r="K572"/>
  <c r="K580"/>
  <c r="K896"/>
  <c r="K797"/>
  <c r="K632"/>
  <c r="K859"/>
  <c r="K694"/>
  <c r="K719"/>
  <c r="K746"/>
  <c r="K461"/>
  <c r="K680"/>
  <c r="K705"/>
  <c r="K668"/>
  <c r="K767"/>
  <c r="K794"/>
  <c r="K509"/>
  <c r="K819"/>
  <c r="K782"/>
  <c r="K753"/>
  <c r="K716"/>
  <c r="K888"/>
  <c r="K805"/>
  <c r="K768"/>
  <c r="K830"/>
  <c r="K1051"/>
  <c r="K840"/>
  <c r="K878"/>
  <c r="K816"/>
  <c r="K875"/>
  <c r="K465"/>
  <c r="K1882"/>
  <c r="K517"/>
  <c r="K480"/>
  <c r="K662"/>
  <c r="K866"/>
  <c r="K687"/>
  <c r="K714"/>
  <c r="K776"/>
  <c r="K491"/>
  <c r="K801"/>
  <c r="K764"/>
  <c r="K735"/>
  <c r="K762"/>
  <c r="K477"/>
  <c r="K787"/>
  <c r="K750"/>
  <c r="K1052"/>
  <c r="K812"/>
  <c r="K957"/>
  <c r="K835"/>
  <c r="K798"/>
  <c r="K823"/>
  <c r="K474"/>
  <c r="K909"/>
  <c r="K499"/>
  <c r="K462"/>
  <c r="K1818"/>
  <c r="K485"/>
  <c r="K547"/>
  <c r="K510"/>
  <c r="K820"/>
  <c r="K535"/>
  <c r="K562"/>
  <c r="K903"/>
  <c r="K468"/>
  <c r="K685"/>
  <c r="K747"/>
  <c r="K894"/>
  <c r="K960"/>
  <c r="K568"/>
  <c r="K630"/>
  <c r="K655"/>
  <c r="K941"/>
  <c r="K467"/>
  <c r="K529"/>
  <c r="K492"/>
  <c r="K1039"/>
  <c r="K581"/>
  <c r="K544"/>
  <c r="K515"/>
  <c r="K478"/>
  <c r="K788"/>
  <c r="K503"/>
  <c r="K530"/>
  <c r="K629"/>
  <c r="K592"/>
  <c r="K919"/>
  <c r="K617"/>
  <c r="K799"/>
  <c r="K826"/>
  <c r="K541"/>
  <c r="K874"/>
  <c r="K814"/>
  <c r="K945"/>
  <c r="K463"/>
  <c r="K490"/>
  <c r="K893"/>
  <c r="K959"/>
  <c r="K511"/>
  <c r="K538"/>
  <c r="K938"/>
  <c r="K563"/>
  <c r="K526"/>
  <c r="K497"/>
  <c r="K460"/>
  <c r="K1946"/>
  <c r="K549"/>
  <c r="K512"/>
  <c r="K611"/>
  <c r="K574"/>
  <c r="K937"/>
  <c r="K599"/>
  <c r="K626"/>
  <c r="K597"/>
  <c r="K560"/>
  <c r="K951"/>
  <c r="K585"/>
  <c r="K889"/>
  <c r="K647"/>
  <c r="K930"/>
  <c r="K968"/>
  <c r="K533"/>
  <c r="K496"/>
  <c r="K806"/>
  <c r="K521"/>
  <c r="K953"/>
  <c r="K583"/>
  <c r="K610"/>
  <c r="K901"/>
  <c r="K635"/>
  <c r="K967"/>
  <c r="K569"/>
  <c r="K979"/>
  <c r="K621"/>
  <c r="K946"/>
  <c r="K683"/>
  <c r="K518"/>
  <c r="K958"/>
  <c r="K931"/>
  <c r="K669"/>
  <c r="K504"/>
  <c r="K972"/>
  <c r="K566"/>
  <c r="K910"/>
  <c r="K591"/>
  <c r="K618"/>
  <c r="K844"/>
  <c r="K552"/>
  <c r="K924"/>
  <c r="K577"/>
  <c r="K540"/>
  <c r="K639"/>
  <c r="K666"/>
  <c r="K870"/>
  <c r="K691"/>
  <c r="K654"/>
  <c r="K836"/>
  <c r="K551"/>
  <c r="K578"/>
  <c r="K933"/>
  <c r="K603"/>
  <c r="K964"/>
  <c r="K665"/>
  <c r="K500"/>
  <c r="K883"/>
  <c r="K717"/>
  <c r="K885"/>
  <c r="K651"/>
  <c r="K486"/>
  <c r="K897"/>
  <c r="K548"/>
  <c r="K928"/>
  <c r="K765"/>
  <c r="K600"/>
  <c r="K847"/>
  <c r="K534"/>
  <c r="K942"/>
  <c r="K559"/>
  <c r="K586"/>
  <c r="K890"/>
  <c r="K648"/>
  <c r="K871"/>
  <c r="K673"/>
  <c r="K636"/>
  <c r="K607"/>
  <c r="K634"/>
  <c r="K861"/>
  <c r="K659"/>
  <c r="K622"/>
  <c r="K721"/>
  <c r="K684"/>
  <c r="K920"/>
  <c r="K773"/>
  <c r="K736"/>
  <c r="K783"/>
  <c r="K525"/>
  <c r="A1" l="1"/>
  <c r="N1"/>
  <c r="P1" l="1"/>
  <c r="O1" l="1"/>
</calcChain>
</file>

<file path=xl/comments1.xml><?xml version="1.0" encoding="utf-8"?>
<comments xmlns="http://schemas.openxmlformats.org/spreadsheetml/2006/main">
  <authors>
    <author>Technicien GSM</author>
  </authors>
  <commentList>
    <comment ref="B2451" authorId="0">
      <text>
        <r>
          <rPr>
            <sz val="8"/>
            <color indexed="81"/>
            <rFont val="Tahoma"/>
            <family val="2"/>
          </rPr>
          <t>ram inconnue</t>
        </r>
      </text>
    </comment>
    <comment ref="B2620" authorId="0">
      <text>
        <r>
          <rPr>
            <sz val="8"/>
            <color indexed="81"/>
            <rFont val="Tahoma"/>
            <family val="2"/>
          </rPr>
          <t>RAM ?</t>
        </r>
      </text>
    </comment>
  </commentList>
</comments>
</file>

<file path=xl/sharedStrings.xml><?xml version="1.0" encoding="utf-8"?>
<sst xmlns="http://schemas.openxmlformats.org/spreadsheetml/2006/main" count="8333" uniqueCount="124">
  <si>
    <t>Modèle</t>
  </si>
  <si>
    <t>Opération</t>
  </si>
  <si>
    <t>soft</t>
  </si>
  <si>
    <t>wav</t>
  </si>
  <si>
    <t>n° IMEI1</t>
  </si>
  <si>
    <t>-</t>
  </si>
  <si>
    <t>code</t>
  </si>
  <si>
    <t>quantité</t>
  </si>
  <si>
    <t>catégorie</t>
  </si>
  <si>
    <t>Heure</t>
  </si>
  <si>
    <t>Date</t>
  </si>
  <si>
    <t>carte sim</t>
  </si>
  <si>
    <t>validé</t>
  </si>
  <si>
    <t>ONE GRIS</t>
  </si>
  <si>
    <t>ONE ROSE</t>
  </si>
  <si>
    <t>504 HD BLANC</t>
  </si>
  <si>
    <t>504 HD NOIR</t>
  </si>
  <si>
    <t>506 HD BORDEAUX</t>
  </si>
  <si>
    <t>506 HD GRIS</t>
  </si>
  <si>
    <t>M BOT 60 NOIR</t>
  </si>
  <si>
    <t>M BOT 60 OR</t>
  </si>
  <si>
    <t>M BOT 54 NOIR</t>
  </si>
  <si>
    <t>501 BLANC</t>
  </si>
  <si>
    <t>501 NOIR</t>
  </si>
  <si>
    <t>350 NOIR</t>
  </si>
  <si>
    <t>350 BLANC</t>
  </si>
  <si>
    <t>350 ROSE</t>
  </si>
  <si>
    <t>350 BLEU</t>
  </si>
  <si>
    <t>403 NOIR</t>
  </si>
  <si>
    <t>403 BLANC</t>
  </si>
  <si>
    <t>403 ROSE</t>
  </si>
  <si>
    <t>403 BLEU</t>
  </si>
  <si>
    <t>403 (512) NOIR</t>
  </si>
  <si>
    <t>403 (512) ROSE</t>
  </si>
  <si>
    <t>403 (512) BLANC</t>
  </si>
  <si>
    <t>403 (512) BLEU</t>
  </si>
  <si>
    <t>505 NOIR</t>
  </si>
  <si>
    <t>505 BLANC</t>
  </si>
  <si>
    <t>T580 BLANC</t>
  </si>
  <si>
    <t>T580 NOIR</t>
  </si>
  <si>
    <t>T580 (512) NOIR</t>
  </si>
  <si>
    <t>401 NOIR</t>
  </si>
  <si>
    <t>ONE R GRIS</t>
  </si>
  <si>
    <t>ONE-R GRIS</t>
  </si>
  <si>
    <t>ONE-R ROSE</t>
  </si>
  <si>
    <t>ONE R ROSE</t>
  </si>
  <si>
    <t>506R HD BORDEAUX</t>
  </si>
  <si>
    <t>506R HD GRIS</t>
  </si>
  <si>
    <t>L-MENT 500 NOIR</t>
  </si>
  <si>
    <t>500L NOIR</t>
  </si>
  <si>
    <t>400M NOIR</t>
  </si>
  <si>
    <t>400 NOIR</t>
  </si>
  <si>
    <t>440M NOIR</t>
  </si>
  <si>
    <t>400M  NOIR</t>
  </si>
  <si>
    <t>451 GRIS</t>
  </si>
  <si>
    <t>451 CHAMPAGNE</t>
  </si>
  <si>
    <t>401 BLEU</t>
  </si>
  <si>
    <t>401 BLANC</t>
  </si>
  <si>
    <t>551 BLANC</t>
  </si>
  <si>
    <t>551 NOIR</t>
  </si>
  <si>
    <t>E350 BLANC</t>
  </si>
  <si>
    <t>553 NOIR</t>
  </si>
  <si>
    <t>553 BLANC</t>
  </si>
  <si>
    <t>553 OR</t>
  </si>
  <si>
    <t>POWER BOT GRIS</t>
  </si>
  <si>
    <t>POWER BOT OR</t>
  </si>
  <si>
    <t>B BOT 50 NOIR</t>
  </si>
  <si>
    <t>B BOT 550 NOIR</t>
  </si>
  <si>
    <t>B BOT 50 BLANC</t>
  </si>
  <si>
    <t>B BOT 50 ROSE</t>
  </si>
  <si>
    <t>B BOT 50 GRIS</t>
  </si>
  <si>
    <t>B BOT 550 BLANC</t>
  </si>
  <si>
    <t>B BOT 550 GRIS</t>
  </si>
  <si>
    <t>M BOT 51 NOIR</t>
  </si>
  <si>
    <t>M BOT 51 BLANC</t>
  </si>
  <si>
    <t>ID BOT 53 NOIR</t>
  </si>
  <si>
    <t>ID BOT 53 BLANC</t>
  </si>
  <si>
    <t>VR BOT 552 NOIR</t>
  </si>
  <si>
    <t>ID BOT 553 NOIR</t>
  </si>
  <si>
    <t>ID BOT 553 BLANC</t>
  </si>
  <si>
    <t>ID BOT 553+ GRIS</t>
  </si>
  <si>
    <t>M BOT 551 NOIR</t>
  </si>
  <si>
    <t>M BOT 551 BLANC</t>
  </si>
  <si>
    <t>400 BLANC</t>
  </si>
  <si>
    <t>400 ROSE</t>
  </si>
  <si>
    <t>400 BLEU</t>
  </si>
  <si>
    <t>502+ NOIR</t>
  </si>
  <si>
    <t>502+ BLANC</t>
  </si>
  <si>
    <t>502+ GRIS</t>
  </si>
  <si>
    <t>503 CONNECT NOIR</t>
  </si>
  <si>
    <t>402 NOIR</t>
  </si>
  <si>
    <t>402 BLANC</t>
  </si>
  <si>
    <t>402 ROSE</t>
  </si>
  <si>
    <t>502 NOIR</t>
  </si>
  <si>
    <t>502 BLANC</t>
  </si>
  <si>
    <t>502 ROUGE</t>
  </si>
  <si>
    <t>552 GRIS</t>
  </si>
  <si>
    <t>552 BLANC</t>
  </si>
  <si>
    <t>552 ROSE</t>
  </si>
  <si>
    <t>452 NOIR</t>
  </si>
  <si>
    <t>552 HD BLANC</t>
  </si>
  <si>
    <t>552 HD GRIS</t>
  </si>
  <si>
    <t>552 HD ROSE</t>
  </si>
  <si>
    <t>503 NOIR</t>
  </si>
  <si>
    <t>503 BLANC</t>
  </si>
  <si>
    <t>L-ITE 500 NOIR</t>
  </si>
  <si>
    <t>S450 GRIS</t>
  </si>
  <si>
    <t>S450 NOIR</t>
  </si>
  <si>
    <t>S450 BLANC</t>
  </si>
  <si>
    <t>S504 BLANC</t>
  </si>
  <si>
    <t>E400 NOIR</t>
  </si>
  <si>
    <t>S504 NOIR</t>
  </si>
  <si>
    <t>401 ROSE</t>
  </si>
  <si>
    <t>Minimum</t>
  </si>
  <si>
    <t>Maximum</t>
  </si>
  <si>
    <t>Delta</t>
  </si>
  <si>
    <t>Quantité</t>
  </si>
  <si>
    <t>406 (512) NOIR</t>
  </si>
  <si>
    <t>VR BOT 552+ NOIR</t>
  </si>
  <si>
    <t>T508 (512) NOIR</t>
  </si>
  <si>
    <t>M BOT 52 NOIR</t>
  </si>
  <si>
    <t>406 BLANC</t>
  </si>
  <si>
    <t>550 L-EMENT NOIR</t>
  </si>
  <si>
    <t>550 L-EMENT BLANC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</si>
</sst>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74" formatCode="000,000,000,000,000"/>
    <numFmt numFmtId="175" formatCode="[$-409]h:mm\ AM/PM;@"/>
    <numFmt numFmtId="176" formatCode="000000"/>
    <numFmt numFmtId="177" formatCode="###,###,##0"/>
  </numFmts>
  <fonts count="3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1"/>
      <name val="Tahoma"/>
      <family val="2"/>
    </font>
    <font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0"/>
      <color theme="1" tint="0.34998626667073579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b/>
      <sz val="12"/>
      <name val="Calibri"/>
      <family val="2"/>
      <scheme val="minor"/>
    </font>
    <font>
      <b/>
      <sz val="13"/>
      <name val="Calibri"/>
      <family val="2"/>
      <scheme val="minor"/>
    </font>
    <font>
      <sz val="8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rgb="FFC00000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180">
        <stop position="0">
          <color theme="0"/>
        </stop>
        <stop position="1">
          <color theme="2" tint="-0.49803155613879818"/>
        </stop>
      </gradient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8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NumberFormat="1" applyFont="1" applyAlignment="1">
      <alignment horizontal="center" vertical="center"/>
    </xf>
    <xf numFmtId="3" fontId="8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left"/>
    </xf>
    <xf numFmtId="0" fontId="17" fillId="4" borderId="0" xfId="0" applyFont="1" applyFill="1" applyAlignment="1">
      <alignment horizontal="center" vertical="center" wrapText="1"/>
    </xf>
    <xf numFmtId="0" fontId="20" fillId="0" borderId="0" xfId="0" applyFont="1" applyAlignment="1">
      <alignment horizontal="center"/>
    </xf>
    <xf numFmtId="0" fontId="9" fillId="0" borderId="0" xfId="0" applyNumberFormat="1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3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textRotation="90"/>
    </xf>
    <xf numFmtId="3" fontId="0" fillId="0" borderId="0" xfId="0" applyNumberFormat="1" applyAlignment="1">
      <alignment horizontal="center" vertical="center"/>
    </xf>
    <xf numFmtId="3" fontId="19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19" fontId="23" fillId="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4" fontId="28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9" fontId="20" fillId="0" borderId="0" xfId="1" applyFont="1" applyAlignment="1">
      <alignment horizontal="center" vertical="center"/>
    </xf>
    <xf numFmtId="19" fontId="24" fillId="0" borderId="1" xfId="0" applyNumberFormat="1" applyFont="1" applyBorder="1" applyAlignment="1">
      <alignment horizontal="center" vertical="center"/>
    </xf>
    <xf numFmtId="0" fontId="21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24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9" fillId="0" borderId="0" xfId="0" applyNumberFormat="1" applyFont="1" applyAlignment="1">
      <alignment horizontal="center" vertical="center" textRotation="90"/>
    </xf>
    <xf numFmtId="22" fontId="27" fillId="3" borderId="0" xfId="0" applyNumberFormat="1" applyFont="1" applyFill="1" applyAlignment="1">
      <alignment horizontal="center" vertical="center" wrapText="1"/>
    </xf>
    <xf numFmtId="0" fontId="26" fillId="3" borderId="0" xfId="0" applyFont="1" applyFill="1" applyAlignment="1">
      <alignment horizontal="center" vertical="center"/>
    </xf>
    <xf numFmtId="19" fontId="26" fillId="3" borderId="0" xfId="0" applyNumberFormat="1" applyFont="1" applyFill="1" applyAlignment="1">
      <alignment horizontal="center" vertical="center"/>
    </xf>
    <xf numFmtId="0" fontId="26" fillId="3" borderId="0" xfId="0" applyFont="1" applyFill="1" applyAlignment="1">
      <alignment horizontal="center"/>
    </xf>
    <xf numFmtId="0" fontId="13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3" fontId="5" fillId="0" borderId="0" xfId="0" applyNumberFormat="1" applyFont="1" applyAlignment="1">
      <alignment horizontal="center" vertical="center"/>
    </xf>
    <xf numFmtId="3" fontId="1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174" fontId="3" fillId="2" borderId="1" xfId="0" applyNumberFormat="1" applyFont="1" applyFill="1" applyBorder="1" applyAlignment="1">
      <alignment horizontal="center" vertical="center"/>
    </xf>
    <xf numFmtId="174" fontId="0" fillId="0" borderId="0" xfId="0" applyNumberFormat="1" applyAlignment="1">
      <alignment horizontal="center"/>
    </xf>
    <xf numFmtId="0" fontId="30" fillId="0" borderId="0" xfId="0" applyFont="1" applyAlignment="1">
      <alignment horizontal="center" vertical="center"/>
    </xf>
    <xf numFmtId="0" fontId="30" fillId="0" borderId="0" xfId="0" applyFont="1" applyAlignment="1">
      <alignment horizontal="center"/>
    </xf>
    <xf numFmtId="174" fontId="8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4" fontId="20" fillId="0" borderId="0" xfId="0" applyNumberFormat="1" applyFont="1" applyAlignment="1">
      <alignment horizontal="center"/>
    </xf>
    <xf numFmtId="19" fontId="20" fillId="0" borderId="0" xfId="0" applyNumberFormat="1" applyFont="1" applyAlignment="1">
      <alignment horizontal="center"/>
    </xf>
    <xf numFmtId="175" fontId="19" fillId="0" borderId="0" xfId="0" applyNumberFormat="1" applyFont="1" applyAlignment="1">
      <alignment horizontal="center" vertical="center"/>
    </xf>
    <xf numFmtId="175" fontId="25" fillId="0" borderId="0" xfId="0" applyNumberFormat="1" applyFont="1" applyAlignment="1">
      <alignment horizontal="center" vertical="center"/>
    </xf>
    <xf numFmtId="175" fontId="20" fillId="0" borderId="0" xfId="0" applyNumberFormat="1" applyFont="1" applyAlignment="1">
      <alignment horizontal="center"/>
    </xf>
    <xf numFmtId="175" fontId="0" fillId="0" borderId="0" xfId="0" applyNumberFormat="1" applyAlignment="1">
      <alignment horizontal="center"/>
    </xf>
    <xf numFmtId="176" fontId="28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177" fontId="19" fillId="0" borderId="0" xfId="0" applyNumberFormat="1" applyFont="1" applyBorder="1" applyAlignment="1">
      <alignment horizontal="center" vertical="center"/>
    </xf>
    <xf numFmtId="177" fontId="0" fillId="0" borderId="1" xfId="0" applyNumberFormat="1" applyBorder="1" applyAlignment="1">
      <alignment horizontal="center" vertical="center"/>
    </xf>
    <xf numFmtId="177" fontId="0" fillId="0" borderId="1" xfId="0" applyNumberFormat="1" applyFont="1" applyBorder="1" applyAlignment="1">
      <alignment horizontal="center" vertical="center"/>
    </xf>
    <xf numFmtId="177" fontId="5" fillId="0" borderId="1" xfId="0" applyNumberFormat="1" applyFont="1" applyBorder="1" applyAlignment="1">
      <alignment horizontal="center" vertical="center"/>
    </xf>
    <xf numFmtId="177" fontId="0" fillId="0" borderId="0" xfId="0" applyNumberFormat="1" applyBorder="1" applyAlignment="1">
      <alignment horizontal="center" vertical="center"/>
    </xf>
    <xf numFmtId="177" fontId="5" fillId="0" borderId="0" xfId="0" applyNumberFormat="1" applyFont="1" applyBorder="1" applyAlignment="1">
      <alignment horizontal="center" vertical="center"/>
    </xf>
    <xf numFmtId="177" fontId="0" fillId="0" borderId="0" xfId="0" applyNumberFormat="1" applyFont="1" applyBorder="1" applyAlignment="1">
      <alignment horizontal="center" vertical="center"/>
    </xf>
    <xf numFmtId="177" fontId="0" fillId="0" borderId="1" xfId="0" applyNumberFormat="1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9">
    <dxf>
      <fill>
        <patternFill>
          <bgColor theme="9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 val="0"/>
        <i/>
        <color theme="1" tint="0.34998626667073579"/>
      </font>
      <fill>
        <patternFill>
          <bgColor theme="0" tint="-0.14996795556505021"/>
        </patternFill>
      </fill>
    </dxf>
    <dxf>
      <fill>
        <patternFill>
          <bgColor rgb="FF2DFF8C"/>
        </patternFill>
      </fill>
    </dxf>
    <dxf>
      <font>
        <b/>
        <i val="0"/>
        <color rgb="FFFF0000"/>
      </font>
    </dxf>
    <dxf>
      <font>
        <strike/>
      </font>
    </dxf>
    <dxf>
      <font>
        <color theme="0"/>
      </font>
      <fill>
        <patternFill>
          <bgColor rgb="FFC00000"/>
        </patternFill>
      </fill>
    </dxf>
    <dxf>
      <font>
        <strike/>
      </font>
    </dxf>
    <dxf>
      <font>
        <b val="0"/>
        <i/>
        <color rgb="FFFF0000"/>
      </font>
    </dxf>
  </dxfs>
  <tableStyles count="0" defaultTableStyle="TableStyleMedium2" defaultPivotStyle="PivotStyleLight16"/>
  <colors>
    <mruColors>
      <color rgb="FF2DFF8C"/>
      <color rgb="FF71FFB1"/>
      <color rgb="FFA86ED4"/>
      <color rgb="FF00F26D"/>
      <color rgb="FF00CC5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ThisWorkbook.connecteur"/>
      <definedName name="ThisWorkbook.oxydation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A2001"/>
  <sheetViews>
    <sheetView tabSelected="1" zoomScaleNormal="100" workbookViewId="0">
      <pane ySplit="1" topLeftCell="A17" activePane="bottomLeft" state="frozen"/>
      <selection activeCell="I103" sqref="I103"/>
      <selection pane="bottomLeft" activeCell="J18" sqref="J18"/>
    </sheetView>
  </sheetViews>
  <sheetFormatPr baseColWidth="10" defaultRowHeight="15"/>
  <cols>
    <col min="1" max="1" width="3.28515625" style="5" bestFit="1" customWidth="1"/>
    <col min="2" max="2" width="7.140625" style="5" hidden="1" customWidth="1"/>
    <col min="3" max="3" width="9.5703125" style="19" bestFit="1" customWidth="1"/>
    <col min="4" max="4" width="9.42578125" style="19" customWidth="1"/>
    <col min="5" max="5" width="3.42578125" style="20" customWidth="1"/>
    <col min="6" max="6" width="16.7109375" style="4" bestFit="1" customWidth="1"/>
    <col min="7" max="7" width="12.85546875" style="4" customWidth="1"/>
    <col min="8" max="9" width="4.140625" style="4" customWidth="1"/>
    <col min="10" max="10" width="18.28515625" style="56" bestFit="1" customWidth="1"/>
    <col min="11" max="11" width="10" style="4" bestFit="1" customWidth="1"/>
    <col min="12" max="12" width="6.140625" style="10" bestFit="1" customWidth="1"/>
    <col min="13" max="13" width="14.28515625" style="4" customWidth="1"/>
    <col min="14" max="14" width="11.42578125" style="4" customWidth="1"/>
    <col min="15" max="15" width="12.42578125" style="4" customWidth="1"/>
    <col min="16" max="16" width="19.85546875" style="7" bestFit="1" customWidth="1"/>
    <col min="17" max="17" width="3.42578125" style="14" customWidth="1"/>
    <col min="18" max="18" width="3.42578125" style="15" customWidth="1"/>
    <col min="19" max="19" width="0" style="4" hidden="1" customWidth="1"/>
    <col min="20" max="20" width="11.42578125" style="17" customWidth="1"/>
    <col min="21" max="21" width="21.5703125" style="9" bestFit="1" customWidth="1"/>
    <col min="22" max="22" width="4.140625" style="12" customWidth="1"/>
    <col min="23" max="23" width="8.140625" style="19" customWidth="1"/>
    <col min="24" max="24" width="12" style="66" bestFit="1" customWidth="1"/>
    <col min="25" max="25" width="7.140625" style="48" customWidth="1"/>
    <col min="26" max="26" width="6.85546875" style="58" bestFit="1" customWidth="1"/>
    <col min="27" max="27" width="17.85546875" style="4" bestFit="1" customWidth="1"/>
    <col min="28" max="16384" width="11.42578125" style="4"/>
  </cols>
  <sheetData>
    <row r="1" spans="1:27" s="1" customFormat="1" ht="36.75" customHeight="1">
      <c r="A1" s="44" t="str">
        <f ca="1">SUM(B:B)&amp;" / "&amp;COUNTIF(C:C,K$1)-COUNTIF(K$2:K$2053,K$1)</f>
        <v>0 / 1</v>
      </c>
      <c r="B1" s="6"/>
      <c r="C1" s="23" t="s">
        <v>10</v>
      </c>
      <c r="D1" s="28" t="s">
        <v>9</v>
      </c>
      <c r="E1" s="24" t="s">
        <v>6</v>
      </c>
      <c r="F1" s="2" t="s">
        <v>0</v>
      </c>
      <c r="G1" s="2" t="s">
        <v>1</v>
      </c>
      <c r="H1" s="3" t="s">
        <v>2</v>
      </c>
      <c r="I1" s="3" t="s">
        <v>3</v>
      </c>
      <c r="J1" s="55" t="s">
        <v>4</v>
      </c>
      <c r="K1" s="82">
        <f ca="1">TODAY()</f>
        <v>43115</v>
      </c>
      <c r="L1" s="82"/>
      <c r="M1" s="83"/>
      <c r="N1" s="18" t="str">
        <f ca="1">IF(COUNTIF(C:C,J$1)-SUM(B:B)=0,"","Manque : "&amp;COUNTIF(C:C,K$1)-COUNTIF(K$2:K$1052,K$1)-SUM(B:B))</f>
        <v/>
      </c>
      <c r="O1" s="11" t="e">
        <f>IF(SUM(Q:Q)=0,"","dont SWAP(S) : "&amp;SUM(S:S))</f>
        <v>#REF!</v>
      </c>
      <c r="P1" s="8" t="e">
        <f>IF(SUM(S:S)-COUNTA(R:R)=0,"","A ajouter : "&amp;SUM(S:S)-COUNTA(R:R))</f>
        <v>#REF!</v>
      </c>
      <c r="Q1" s="78"/>
      <c r="R1" s="50"/>
      <c r="T1" s="79"/>
      <c r="U1" s="21" t="s">
        <v>8</v>
      </c>
      <c r="V1" s="81" t="s">
        <v>7</v>
      </c>
      <c r="W1" s="81"/>
      <c r="X1" s="63" t="s">
        <v>12</v>
      </c>
      <c r="Y1" s="45" t="s">
        <v>11</v>
      </c>
      <c r="Z1" s="57"/>
    </row>
    <row r="2" spans="1:27" s="10" customFormat="1">
      <c r="A2" s="29" t="str">
        <f t="shared" ref="A2:A65" si="0">IF(F2="rebut",0,IF(J2="","","."))</f>
        <v/>
      </c>
      <c r="B2" s="29">
        <f t="shared" ref="B2:B65" ca="1" si="1">IF(AND(A2="x",C2=K$1),1,0)</f>
        <v>0</v>
      </c>
      <c r="C2" s="42"/>
      <c r="D2" s="39"/>
      <c r="E2" s="40"/>
      <c r="F2" s="41"/>
      <c r="G2" s="30" t="e">
        <f>IF(MID(J2,1,1)="a","à valider",IF(ISNA(INDEX(#REF!,MATCH(E2,#REF!,0),1))=TRUE,"",INDEX(#REF!,MATCH(E2,#REF!,0),1)))</f>
        <v>#REF!</v>
      </c>
      <c r="H2" s="22"/>
      <c r="I2" s="22"/>
      <c r="J2" s="59"/>
      <c r="K2" s="31" t="str">
        <f>IF(MID(J2,1,1)="a",C2,IF(COUNTIF(J$2:J2,J2)&gt;1,COUNTIF(J$2:J2,J2)&amp;"ème rebond",""))</f>
        <v/>
      </c>
      <c r="L2" s="67"/>
      <c r="M2" s="32" t="e">
        <f>IF(ISNA(INDEX(#REF!,MATCH(E2,#REF!,0),1))=TRUE,"",INDEX(#REF!,MATCH(E2,#REF!,0),1))</f>
        <v>#REF!</v>
      </c>
      <c r="N2" s="1"/>
      <c r="O2" s="33"/>
      <c r="P2" s="34" t="e">
        <f t="shared" ref="P2:P65" si="2">IF(AND(MID(G2,8,1)="",MID(G2,1,4)="SWAP",A2="."),F2,"")</f>
        <v>#REF!</v>
      </c>
      <c r="Q2" s="35" t="e">
        <f t="shared" ref="Q2:Q65" si="3">IF(OR(ISNUMBER(P2),P2=""),"",COUNTIF(P$2:P$1052,P2))</f>
        <v>#REF!</v>
      </c>
      <c r="R2" s="36"/>
      <c r="S2" s="1" t="e">
        <f t="shared" ref="S2:S65" si="4">IF(OR(P2="",ISNUMBER(P2)=TRUE),0,1)</f>
        <v>#REF!</v>
      </c>
      <c r="T2" s="16" t="e">
        <f>IF(OR(MID(G2,1,5)="avoir",MID(G2,1,3)="PMS",MID(J2,1,1)="a",J2="",A2="x",F2=""),"",IF(COUNTIF(#REF!,F2)=1,"ok","PAS DE SWAP"))</f>
        <v>#REF!</v>
      </c>
      <c r="U2" s="37" t="e">
        <f>IF(ISNA(INDEX(#REF!,MATCH(E2,#REF!,0),1))=TRUE,"-",F2&amp;" - "&amp;INDEX(#REF!,MATCH(E2,#REF!,0),1))</f>
        <v>#REF!</v>
      </c>
      <c r="V2" s="80" t="e">
        <f t="shared" ref="V2:V65" si="5">IF(ISNA(IF(OR(U2="",U2="-"),"",COUNTIF(U:U,U2)))=TRUE,"",IF(OR(U2="",U2="-"),"-",COUNTIF(U:U,U2)))</f>
        <v>#REF!</v>
      </c>
      <c r="W2" s="38" t="e">
        <f t="shared" ref="W2:W65" si="6">IF(ISNA(IF(V2="-","",V2/COUNTIF(F:F,F2)))=TRUE,"",IF(V2="-","",V2/COUNTIF(F:F,F2)))</f>
        <v>#REF!</v>
      </c>
      <c r="X2" s="64">
        <v>0.77372685185185175</v>
      </c>
      <c r="Y2" s="46"/>
      <c r="Z2" s="57" t="str">
        <f>IF(OR(MID(J2,1,1)="a",J2=""),"",IF(COUNTIF(Modèles!C:C,J2)=0,"absent","présent"))</f>
        <v/>
      </c>
      <c r="AA2" s="1"/>
    </row>
    <row r="3" spans="1:27" s="10" customFormat="1">
      <c r="A3" s="29" t="str">
        <f t="shared" si="0"/>
        <v/>
      </c>
      <c r="B3" s="29">
        <f t="shared" ca="1" si="1"/>
        <v>0</v>
      </c>
      <c r="C3" s="42"/>
      <c r="D3" s="39"/>
      <c r="E3" s="40"/>
      <c r="F3" s="41"/>
      <c r="G3" s="30" t="e">
        <f>IF(MID(J3,1,1)="a","à valider",IF(ISNA(INDEX(#REF!,MATCH(E3,#REF!,0),1))=TRUE,"",INDEX(#REF!,MATCH(E3,#REF!,0),1)))</f>
        <v>#REF!</v>
      </c>
      <c r="H3" s="22"/>
      <c r="I3" s="22"/>
      <c r="J3" s="59"/>
      <c r="K3" s="31" t="str">
        <f>IF(MID(J3,1,1)="a",C3,IF(COUNTIF(J$2:J3,J3)&gt;1,COUNTIF(J$2:J3,J3)&amp;"ème rebond",""))</f>
        <v/>
      </c>
      <c r="L3" s="67"/>
      <c r="M3" s="32" t="e">
        <f>IF(ISNA(INDEX(#REF!,MATCH(E3,#REF!,0),1))=TRUE,"",INDEX(#REF!,MATCH(E3,#REF!,0),1))</f>
        <v>#REF!</v>
      </c>
      <c r="N3" s="1"/>
      <c r="O3" s="33"/>
      <c r="P3" s="34" t="e">
        <f t="shared" si="2"/>
        <v>#REF!</v>
      </c>
      <c r="Q3" s="35" t="e">
        <f t="shared" si="3"/>
        <v>#REF!</v>
      </c>
      <c r="R3" s="36"/>
      <c r="S3" s="1" t="e">
        <f t="shared" si="4"/>
        <v>#REF!</v>
      </c>
      <c r="T3" s="16" t="e">
        <f>IF(OR(MID(G3,1,5)="avoir",MID(G3,1,3)="PMS",MID(J3,1,1)="a",J3="",A3="x",F3=""),"",IF(COUNTIF(#REF!,F3)=1,"ok","PAS DE SWAP"))</f>
        <v>#REF!</v>
      </c>
      <c r="U3" s="37" t="e">
        <f>IF(ISNA(INDEX(#REF!,MATCH(E3,#REF!,0),1))=TRUE,"-",F3&amp;" - "&amp;INDEX(#REF!,MATCH(E3,#REF!,0),1))</f>
        <v>#REF!</v>
      </c>
      <c r="V3" s="80" t="e">
        <f t="shared" si="5"/>
        <v>#REF!</v>
      </c>
      <c r="W3" s="38" t="e">
        <f t="shared" si="6"/>
        <v>#REF!</v>
      </c>
      <c r="X3" s="64"/>
      <c r="Y3" s="46"/>
      <c r="Z3" s="57" t="str">
        <f>IF(OR(MID(J3,1,1)="a",J3=""),"",IF(COUNTIF(Modèles!C:C,J3)=0,"absent","présent"))</f>
        <v/>
      </c>
      <c r="AA3" s="1"/>
    </row>
    <row r="4" spans="1:27" s="10" customFormat="1">
      <c r="A4" s="29" t="str">
        <f t="shared" si="0"/>
        <v/>
      </c>
      <c r="B4" s="29">
        <f t="shared" ca="1" si="1"/>
        <v>0</v>
      </c>
      <c r="C4" s="42"/>
      <c r="D4" s="39"/>
      <c r="E4" s="40"/>
      <c r="F4" s="41"/>
      <c r="G4" s="30" t="e">
        <f>IF(MID(J4,1,1)="a","à valider",IF(ISNA(INDEX(#REF!,MATCH(E4,#REF!,0),1))=TRUE,"",INDEX(#REF!,MATCH(E4,#REF!,0),1)))</f>
        <v>#REF!</v>
      </c>
      <c r="H4" s="22"/>
      <c r="I4" s="22"/>
      <c r="J4" s="59"/>
      <c r="K4" s="31" t="str">
        <f>IF(MID(J4,1,1)="a",C4,IF(COUNTIF(J$2:J4,J4)&gt;1,COUNTIF(J$2:J4,J4)&amp;"ème rebond",""))</f>
        <v/>
      </c>
      <c r="L4" s="67"/>
      <c r="M4" s="32" t="e">
        <f>IF(ISNA(INDEX(#REF!,MATCH(E4,#REF!,0),1))=TRUE,"",INDEX(#REF!,MATCH(E4,#REF!,0),1))</f>
        <v>#REF!</v>
      </c>
      <c r="N4" s="1"/>
      <c r="O4" s="33"/>
      <c r="P4" s="34" t="e">
        <f t="shared" si="2"/>
        <v>#REF!</v>
      </c>
      <c r="Q4" s="35" t="e">
        <f t="shared" si="3"/>
        <v>#REF!</v>
      </c>
      <c r="R4" s="36"/>
      <c r="S4" s="1" t="e">
        <f t="shared" si="4"/>
        <v>#REF!</v>
      </c>
      <c r="T4" s="16" t="e">
        <f>IF(OR(MID(G4,1,5)="avoir",MID(G4,1,3)="PMS",MID(J4,1,1)="a",J4="",A4="x",F4=""),"",IF(COUNTIF(#REF!,F4)=1,"ok","PAS DE SWAP"))</f>
        <v>#REF!</v>
      </c>
      <c r="U4" s="37" t="e">
        <f>IF(ISNA(INDEX(#REF!,MATCH(E4,#REF!,0),1))=TRUE,"-",F4&amp;" - "&amp;INDEX(#REF!,MATCH(E4,#REF!,0),1))</f>
        <v>#REF!</v>
      </c>
      <c r="V4" s="80" t="e">
        <f t="shared" si="5"/>
        <v>#REF!</v>
      </c>
      <c r="W4" s="38" t="e">
        <f t="shared" si="6"/>
        <v>#REF!</v>
      </c>
      <c r="X4" s="64"/>
      <c r="Y4" s="46"/>
      <c r="Z4" s="57" t="str">
        <f>IF(OR(MID(J4,1,1)="a",J4=""),"",IF(COUNTIF(Modèles!C:C,J4)=0,"absent","présent"))</f>
        <v/>
      </c>
      <c r="AA4" s="1"/>
    </row>
    <row r="5" spans="1:27" s="10" customFormat="1">
      <c r="A5" s="29" t="str">
        <f t="shared" si="0"/>
        <v/>
      </c>
      <c r="B5" s="29">
        <f t="shared" ca="1" si="1"/>
        <v>0</v>
      </c>
      <c r="C5" s="42"/>
      <c r="D5" s="39"/>
      <c r="E5" s="40"/>
      <c r="F5" s="41"/>
      <c r="G5" s="30" t="e">
        <f>IF(MID(J5,1,1)="a","à valider",IF(ISNA(INDEX(#REF!,MATCH(E5,#REF!,0),1))=TRUE,"",INDEX(#REF!,MATCH(E5,#REF!,0),1)))</f>
        <v>#REF!</v>
      </c>
      <c r="H5" s="22"/>
      <c r="I5" s="22"/>
      <c r="J5" s="59"/>
      <c r="K5" s="31" t="str">
        <f>IF(MID(J5,1,1)="a",C5,IF(COUNTIF(J$2:J5,J5)&gt;1,COUNTIF(J$2:J5,J5)&amp;"ème rebond",""))</f>
        <v/>
      </c>
      <c r="L5" s="67"/>
      <c r="M5" s="32" t="e">
        <f>IF(ISNA(INDEX(#REF!,MATCH(E5,#REF!,0),1))=TRUE,"",INDEX(#REF!,MATCH(E5,#REF!,0),1))</f>
        <v>#REF!</v>
      </c>
      <c r="N5" s="1"/>
      <c r="O5" s="33"/>
      <c r="P5" s="34" t="e">
        <f t="shared" si="2"/>
        <v>#REF!</v>
      </c>
      <c r="Q5" s="35" t="e">
        <f t="shared" si="3"/>
        <v>#REF!</v>
      </c>
      <c r="R5" s="36"/>
      <c r="S5" s="1" t="e">
        <f t="shared" si="4"/>
        <v>#REF!</v>
      </c>
      <c r="T5" s="16" t="e">
        <f>IF(OR(MID(G5,1,5)="avoir",MID(G5,1,3)="PMS",MID(J5,1,1)="a",J5="",A5="x",F5=""),"",IF(COUNTIF(#REF!,F5)=1,"ok","PAS DE SWAP"))</f>
        <v>#REF!</v>
      </c>
      <c r="U5" s="37" t="e">
        <f>IF(ISNA(INDEX(#REF!,MATCH(E5,#REF!,0),1))=TRUE,"-",F5&amp;" - "&amp;INDEX(#REF!,MATCH(E5,#REF!,0),1))</f>
        <v>#REF!</v>
      </c>
      <c r="V5" s="80" t="e">
        <f t="shared" si="5"/>
        <v>#REF!</v>
      </c>
      <c r="W5" s="38" t="e">
        <f t="shared" si="6"/>
        <v>#REF!</v>
      </c>
      <c r="X5" s="64"/>
      <c r="Y5" s="46"/>
      <c r="Z5" s="57" t="str">
        <f>IF(OR(MID(J5,1,1)="a",J5=""),"",IF(COUNTIF(Modèles!C:C,J5)=0,"absent","présent"))</f>
        <v/>
      </c>
      <c r="AA5" s="1"/>
    </row>
    <row r="6" spans="1:27" s="10" customFormat="1">
      <c r="A6" s="29" t="str">
        <f t="shared" si="0"/>
        <v/>
      </c>
      <c r="B6" s="29">
        <f t="shared" ca="1" si="1"/>
        <v>0</v>
      </c>
      <c r="C6" s="42"/>
      <c r="D6" s="39"/>
      <c r="E6" s="40"/>
      <c r="F6" s="41"/>
      <c r="G6" s="30" t="e">
        <f>IF(MID(J6,1,1)="a","à valider",IF(ISNA(INDEX(#REF!,MATCH(E6,#REF!,0),1))=TRUE,"",INDEX(#REF!,MATCH(E6,#REF!,0),1)))</f>
        <v>#REF!</v>
      </c>
      <c r="H6" s="22"/>
      <c r="I6" s="22"/>
      <c r="J6" s="59"/>
      <c r="K6" s="31" t="str">
        <f>IF(MID(J6,1,1)="a",C6,IF(COUNTIF(J$2:J6,J6)&gt;1,COUNTIF(J$2:J6,J6)&amp;"ème rebond",""))</f>
        <v/>
      </c>
      <c r="L6" s="67"/>
      <c r="M6" s="32" t="e">
        <f>IF(ISNA(INDEX(#REF!,MATCH(E6,#REF!,0),1))=TRUE,"",INDEX(#REF!,MATCH(E6,#REF!,0),1))</f>
        <v>#REF!</v>
      </c>
      <c r="N6" s="1"/>
      <c r="O6" s="33"/>
      <c r="P6" s="34" t="e">
        <f t="shared" si="2"/>
        <v>#REF!</v>
      </c>
      <c r="Q6" s="35" t="e">
        <f t="shared" si="3"/>
        <v>#REF!</v>
      </c>
      <c r="R6" s="36"/>
      <c r="S6" s="1" t="e">
        <f t="shared" si="4"/>
        <v>#REF!</v>
      </c>
      <c r="T6" s="16" t="e">
        <f>IF(OR(MID(G6,1,5)="avoir",MID(G6,1,3)="PMS",MID(J6,1,1)="a",J6="",A6="x",F6=""),"",IF(COUNTIF(#REF!,F6)=1,"ok","PAS DE SWAP"))</f>
        <v>#REF!</v>
      </c>
      <c r="U6" s="37" t="e">
        <f>IF(ISNA(INDEX(#REF!,MATCH(E6,#REF!,0),1))=TRUE,"-",F6&amp;" - "&amp;INDEX(#REF!,MATCH(E6,#REF!,0),1))</f>
        <v>#REF!</v>
      </c>
      <c r="V6" s="80" t="e">
        <f t="shared" si="5"/>
        <v>#REF!</v>
      </c>
      <c r="W6" s="38" t="e">
        <f t="shared" si="6"/>
        <v>#REF!</v>
      </c>
      <c r="X6" s="64"/>
      <c r="Y6" s="46"/>
      <c r="Z6" s="57" t="str">
        <f>IF(OR(MID(J6,1,1)="a",J6=""),"",IF(COUNTIF(Modèles!C:C,J6)=0,"absent","présent"))</f>
        <v/>
      </c>
      <c r="AA6" s="1"/>
    </row>
    <row r="7" spans="1:27" s="10" customFormat="1">
      <c r="A7" s="29" t="str">
        <f t="shared" si="0"/>
        <v/>
      </c>
      <c r="B7" s="29">
        <f t="shared" ca="1" si="1"/>
        <v>0</v>
      </c>
      <c r="C7" s="42"/>
      <c r="D7" s="39"/>
      <c r="E7" s="40"/>
      <c r="F7" s="41"/>
      <c r="G7" s="30" t="e">
        <f>IF(MID(J7,1,1)="a","à valider",IF(ISNA(INDEX(#REF!,MATCH(E7,#REF!,0),1))=TRUE,"",INDEX(#REF!,MATCH(E7,#REF!,0),1)))</f>
        <v>#REF!</v>
      </c>
      <c r="H7" s="22"/>
      <c r="I7" s="22"/>
      <c r="J7" s="59"/>
      <c r="K7" s="31" t="str">
        <f>IF(MID(J7,1,1)="a",C7,IF(COUNTIF(J$2:J7,J7)&gt;1,COUNTIF(J$2:J7,J7)&amp;"ème rebond",""))</f>
        <v/>
      </c>
      <c r="L7" s="67"/>
      <c r="M7" s="32" t="e">
        <f>IF(ISNA(INDEX(#REF!,MATCH(E7,#REF!,0),1))=TRUE,"",INDEX(#REF!,MATCH(E7,#REF!,0),1))</f>
        <v>#REF!</v>
      </c>
      <c r="N7" s="1"/>
      <c r="O7" s="33"/>
      <c r="P7" s="34" t="e">
        <f t="shared" si="2"/>
        <v>#REF!</v>
      </c>
      <c r="Q7" s="35" t="e">
        <f t="shared" si="3"/>
        <v>#REF!</v>
      </c>
      <c r="R7" s="36"/>
      <c r="S7" s="1" t="e">
        <f t="shared" si="4"/>
        <v>#REF!</v>
      </c>
      <c r="T7" s="16" t="e">
        <f>IF(OR(MID(G7,1,5)="avoir",MID(G7,1,3)="PMS",MID(J7,1,1)="a",J7="",A7="x",F7=""),"",IF(COUNTIF(#REF!,F7)=1,"ok","PAS DE SWAP"))</f>
        <v>#REF!</v>
      </c>
      <c r="U7" s="37" t="e">
        <f>IF(ISNA(INDEX(#REF!,MATCH(E7,#REF!,0),1))=TRUE,"-",F7&amp;" - "&amp;INDEX(#REF!,MATCH(E7,#REF!,0),1))</f>
        <v>#REF!</v>
      </c>
      <c r="V7" s="80" t="e">
        <f t="shared" si="5"/>
        <v>#REF!</v>
      </c>
      <c r="W7" s="38" t="e">
        <f t="shared" si="6"/>
        <v>#REF!</v>
      </c>
      <c r="X7" s="64"/>
      <c r="Y7" s="46"/>
      <c r="Z7" s="57" t="str">
        <f>IF(OR(MID(J7,1,1)="a",J7=""),"",IF(COUNTIF(Modèles!C:C,J7)=0,"absent","présent"))</f>
        <v/>
      </c>
      <c r="AA7" s="1"/>
    </row>
    <row r="8" spans="1:27" s="10" customFormat="1">
      <c r="A8" s="29" t="str">
        <f t="shared" si="0"/>
        <v/>
      </c>
      <c r="B8" s="29">
        <f t="shared" ca="1" si="1"/>
        <v>0</v>
      </c>
      <c r="C8" s="42"/>
      <c r="D8" s="39"/>
      <c r="E8" s="40"/>
      <c r="F8" s="41"/>
      <c r="G8" s="30" t="e">
        <f>IF(MID(J8,1,1)="a","à valider",IF(ISNA(INDEX(#REF!,MATCH(E8,#REF!,0),1))=TRUE,"",INDEX(#REF!,MATCH(E8,#REF!,0),1)))</f>
        <v>#REF!</v>
      </c>
      <c r="H8" s="22"/>
      <c r="I8" s="22"/>
      <c r="J8" s="59"/>
      <c r="K8" s="31" t="str">
        <f>IF(MID(J8,1,1)="a",C8,IF(COUNTIF(J$2:J8,J8)&gt;1,COUNTIF(J$2:J8,J8)&amp;"ème rebond",""))</f>
        <v/>
      </c>
      <c r="L8" s="67"/>
      <c r="M8" s="32" t="e">
        <f>IF(ISNA(INDEX(#REF!,MATCH(E8,#REF!,0),1))=TRUE,"",INDEX(#REF!,MATCH(E8,#REF!,0),1))</f>
        <v>#REF!</v>
      </c>
      <c r="N8" s="1"/>
      <c r="O8" s="33"/>
      <c r="P8" s="34" t="e">
        <f t="shared" si="2"/>
        <v>#REF!</v>
      </c>
      <c r="Q8" s="35" t="e">
        <f t="shared" si="3"/>
        <v>#REF!</v>
      </c>
      <c r="R8" s="36"/>
      <c r="S8" s="1" t="e">
        <f t="shared" si="4"/>
        <v>#REF!</v>
      </c>
      <c r="T8" s="16" t="e">
        <f>IF(OR(MID(G8,1,5)="avoir",MID(G8,1,3)="PMS",MID(J8,1,1)="a",J8="",A8="x",F8=""),"",IF(COUNTIF(#REF!,F8)=1,"ok","PAS DE SWAP"))</f>
        <v>#REF!</v>
      </c>
      <c r="U8" s="37" t="e">
        <f>IF(ISNA(INDEX(#REF!,MATCH(E8,#REF!,0),1))=TRUE,"-",F8&amp;" - "&amp;INDEX(#REF!,MATCH(E8,#REF!,0),1))</f>
        <v>#REF!</v>
      </c>
      <c r="V8" s="80" t="e">
        <f t="shared" si="5"/>
        <v>#REF!</v>
      </c>
      <c r="W8" s="38" t="e">
        <f t="shared" si="6"/>
        <v>#REF!</v>
      </c>
      <c r="X8" s="64"/>
      <c r="Y8" s="46"/>
      <c r="Z8" s="57" t="str">
        <f>IF(OR(MID(J8,1,1)="a",J8=""),"",IF(COUNTIF(Modèles!C:C,J8)=0,"absent","présent"))</f>
        <v/>
      </c>
      <c r="AA8" s="1"/>
    </row>
    <row r="9" spans="1:27" s="10" customFormat="1">
      <c r="A9" s="29" t="str">
        <f t="shared" si="0"/>
        <v/>
      </c>
      <c r="B9" s="29">
        <f t="shared" ca="1" si="1"/>
        <v>0</v>
      </c>
      <c r="C9" s="42"/>
      <c r="D9" s="39"/>
      <c r="E9" s="40"/>
      <c r="F9" s="41"/>
      <c r="G9" s="30" t="e">
        <f>IF(MID(J9,1,1)="a","à valider",IF(ISNA(INDEX(#REF!,MATCH(E9,#REF!,0),1))=TRUE,"",INDEX(#REF!,MATCH(E9,#REF!,0),1)))</f>
        <v>#REF!</v>
      </c>
      <c r="H9" s="22"/>
      <c r="I9" s="22"/>
      <c r="J9" s="59"/>
      <c r="K9" s="31" t="str">
        <f>IF(MID(J9,1,1)="a",C9,IF(COUNTIF(J$2:J9,J9)&gt;1,COUNTIF(J$2:J9,J9)&amp;"ème rebond",""))</f>
        <v/>
      </c>
      <c r="L9" s="67"/>
      <c r="M9" s="32" t="e">
        <f>IF(ISNA(INDEX(#REF!,MATCH(E9,#REF!,0),1))=TRUE,"",INDEX(#REF!,MATCH(E9,#REF!,0),1))</f>
        <v>#REF!</v>
      </c>
      <c r="N9" s="1"/>
      <c r="O9" s="33"/>
      <c r="P9" s="34" t="e">
        <f t="shared" si="2"/>
        <v>#REF!</v>
      </c>
      <c r="Q9" s="35" t="e">
        <f t="shared" si="3"/>
        <v>#REF!</v>
      </c>
      <c r="R9" s="36"/>
      <c r="S9" s="1" t="e">
        <f t="shared" si="4"/>
        <v>#REF!</v>
      </c>
      <c r="T9" s="16" t="e">
        <f>IF(OR(MID(G9,1,5)="avoir",MID(G9,1,3)="PMS",MID(J9,1,1)="a",J9="",A9="x",F9=""),"",IF(COUNTIF(#REF!,F9)=1,"ok","PAS DE SWAP"))</f>
        <v>#REF!</v>
      </c>
      <c r="U9" s="37" t="e">
        <f>IF(ISNA(INDEX(#REF!,MATCH(E9,#REF!,0),1))=TRUE,"-",F9&amp;" - "&amp;INDEX(#REF!,MATCH(E9,#REF!,0),1))</f>
        <v>#REF!</v>
      </c>
      <c r="V9" s="80" t="e">
        <f t="shared" si="5"/>
        <v>#REF!</v>
      </c>
      <c r="W9" s="38" t="e">
        <f t="shared" si="6"/>
        <v>#REF!</v>
      </c>
      <c r="X9" s="64"/>
      <c r="Y9" s="46"/>
      <c r="Z9" s="57" t="str">
        <f>IF(OR(MID(J9,1,1)="a",J9=""),"",IF(COUNTIF(Modèles!C:C,J9)=0,"absent","présent"))</f>
        <v/>
      </c>
      <c r="AA9" s="1"/>
    </row>
    <row r="10" spans="1:27" s="10" customFormat="1">
      <c r="A10" s="29" t="str">
        <f t="shared" si="0"/>
        <v/>
      </c>
      <c r="B10" s="29">
        <f t="shared" ca="1" si="1"/>
        <v>0</v>
      </c>
      <c r="C10" s="42"/>
      <c r="D10" s="39"/>
      <c r="E10" s="40"/>
      <c r="F10" s="41"/>
      <c r="G10" s="30" t="e">
        <f>IF(MID(J10,1,1)="a","à valider",IF(ISNA(INDEX(#REF!,MATCH(E10,#REF!,0),1))=TRUE,"",INDEX(#REF!,MATCH(E10,#REF!,0),1)))</f>
        <v>#REF!</v>
      </c>
      <c r="H10" s="22"/>
      <c r="I10" s="22"/>
      <c r="J10" s="59"/>
      <c r="K10" s="31" t="str">
        <f>IF(MID(J10,1,1)="a",C10,IF(COUNTIF(J$2:J10,J10)&gt;1,COUNTIF(J$2:J10,J10)&amp;"ème rebond",""))</f>
        <v/>
      </c>
      <c r="L10" s="67"/>
      <c r="M10" s="32" t="e">
        <f>IF(ISNA(INDEX(#REF!,MATCH(E10,#REF!,0),1))=TRUE,"",INDEX(#REF!,MATCH(E10,#REF!,0),1))</f>
        <v>#REF!</v>
      </c>
      <c r="N10" s="1"/>
      <c r="O10" s="33"/>
      <c r="P10" s="34" t="e">
        <f t="shared" si="2"/>
        <v>#REF!</v>
      </c>
      <c r="Q10" s="35" t="e">
        <f t="shared" si="3"/>
        <v>#REF!</v>
      </c>
      <c r="R10" s="36"/>
      <c r="S10" s="1" t="e">
        <f t="shared" si="4"/>
        <v>#REF!</v>
      </c>
      <c r="T10" s="16" t="e">
        <f>IF(OR(MID(G10,1,5)="avoir",MID(G10,1,3)="PMS",MID(J10,1,1)="a",J10="",A10="x",F10=""),"",IF(COUNTIF(#REF!,F10)=1,"ok","PAS DE SWAP"))</f>
        <v>#REF!</v>
      </c>
      <c r="U10" s="37" t="e">
        <f>IF(ISNA(INDEX(#REF!,MATCH(E10,#REF!,0),1))=TRUE,"-",F10&amp;" - "&amp;INDEX(#REF!,MATCH(E10,#REF!,0),1))</f>
        <v>#REF!</v>
      </c>
      <c r="V10" s="80" t="e">
        <f t="shared" si="5"/>
        <v>#REF!</v>
      </c>
      <c r="W10" s="38" t="e">
        <f t="shared" si="6"/>
        <v>#REF!</v>
      </c>
      <c r="X10" s="64"/>
      <c r="Y10" s="46"/>
      <c r="Z10" s="57" t="str">
        <f>IF(OR(MID(J10,1,1)="a",J10=""),"",IF(COUNTIF(Modèles!C:C,J10)=0,"absent","présent"))</f>
        <v/>
      </c>
      <c r="AA10" s="1"/>
    </row>
    <row r="11" spans="1:27" s="10" customFormat="1">
      <c r="A11" s="29" t="str">
        <f t="shared" si="0"/>
        <v/>
      </c>
      <c r="B11" s="29">
        <f t="shared" ca="1" si="1"/>
        <v>0</v>
      </c>
      <c r="C11" s="42"/>
      <c r="D11" s="39"/>
      <c r="E11" s="40"/>
      <c r="F11" s="41"/>
      <c r="G11" s="30" t="e">
        <f>IF(MID(J11,1,1)="a","à valider",IF(ISNA(INDEX(#REF!,MATCH(E11,#REF!,0),1))=TRUE,"",INDEX(#REF!,MATCH(E11,#REF!,0),1)))</f>
        <v>#REF!</v>
      </c>
      <c r="H11" s="22"/>
      <c r="I11" s="22"/>
      <c r="J11" s="59"/>
      <c r="K11" s="31" t="str">
        <f>IF(MID(J11,1,1)="a",C11,IF(COUNTIF(J$2:J11,J11)&gt;1,COUNTIF(J$2:J11,J11)&amp;"ème rebond",""))</f>
        <v/>
      </c>
      <c r="L11" s="67"/>
      <c r="M11" s="32" t="e">
        <f>IF(ISNA(INDEX(#REF!,MATCH(E11,#REF!,0),1))=TRUE,"",INDEX(#REF!,MATCH(E11,#REF!,0),1))</f>
        <v>#REF!</v>
      </c>
      <c r="N11" s="1"/>
      <c r="O11" s="33"/>
      <c r="P11" s="34" t="e">
        <f t="shared" si="2"/>
        <v>#REF!</v>
      </c>
      <c r="Q11" s="35" t="e">
        <f t="shared" si="3"/>
        <v>#REF!</v>
      </c>
      <c r="R11" s="36"/>
      <c r="S11" s="1" t="e">
        <f t="shared" si="4"/>
        <v>#REF!</v>
      </c>
      <c r="T11" s="16" t="e">
        <f>IF(OR(MID(G11,1,5)="avoir",MID(G11,1,3)="PMS",MID(J11,1,1)="a",J11="",A11="x",F11=""),"",IF(COUNTIF(#REF!,F11)=1,"ok","PAS DE SWAP"))</f>
        <v>#REF!</v>
      </c>
      <c r="U11" s="37" t="e">
        <f>IF(ISNA(INDEX(#REF!,MATCH(E11,#REF!,0),1))=TRUE,"-",F11&amp;" - "&amp;INDEX(#REF!,MATCH(E11,#REF!,0),1))</f>
        <v>#REF!</v>
      </c>
      <c r="V11" s="80" t="e">
        <f t="shared" si="5"/>
        <v>#REF!</v>
      </c>
      <c r="W11" s="38" t="e">
        <f t="shared" si="6"/>
        <v>#REF!</v>
      </c>
      <c r="X11" s="64"/>
      <c r="Y11" s="46"/>
      <c r="Z11" s="57" t="str">
        <f>IF(OR(MID(J11,1,1)="a",J11=""),"",IF(COUNTIF(Modèles!C:C,J11)=0,"absent","présent"))</f>
        <v/>
      </c>
      <c r="AA11" s="1"/>
    </row>
    <row r="12" spans="1:27" s="10" customFormat="1">
      <c r="A12" s="29" t="str">
        <f t="shared" si="0"/>
        <v/>
      </c>
      <c r="B12" s="29">
        <f t="shared" ca="1" si="1"/>
        <v>0</v>
      </c>
      <c r="C12" s="42"/>
      <c r="D12" s="39"/>
      <c r="E12" s="40"/>
      <c r="F12" s="41"/>
      <c r="G12" s="30" t="e">
        <f>IF(MID(J12,1,1)="a","à valider",IF(ISNA(INDEX(#REF!,MATCH(E12,#REF!,0),1))=TRUE,"",INDEX(#REF!,MATCH(E12,#REF!,0),1)))</f>
        <v>#REF!</v>
      </c>
      <c r="H12" s="22"/>
      <c r="I12" s="22"/>
      <c r="J12" s="59"/>
      <c r="K12" s="31" t="str">
        <f>IF(MID(J12,1,1)="a",C12,IF(COUNTIF(J$2:J12,J12)&gt;1,COUNTIF(J$2:J12,J12)&amp;"ème rebond",""))</f>
        <v/>
      </c>
      <c r="L12" s="67"/>
      <c r="M12" s="32" t="e">
        <f>IF(ISNA(INDEX(#REF!,MATCH(E12,#REF!,0),1))=TRUE,"",INDEX(#REF!,MATCH(E12,#REF!,0),1))</f>
        <v>#REF!</v>
      </c>
      <c r="N12" s="1"/>
      <c r="O12" s="33"/>
      <c r="P12" s="34" t="e">
        <f t="shared" si="2"/>
        <v>#REF!</v>
      </c>
      <c r="Q12" s="35" t="e">
        <f t="shared" si="3"/>
        <v>#REF!</v>
      </c>
      <c r="R12" s="36"/>
      <c r="S12" s="1" t="e">
        <f t="shared" si="4"/>
        <v>#REF!</v>
      </c>
      <c r="T12" s="16" t="e">
        <f>IF(OR(MID(G12,1,5)="avoir",MID(G12,1,3)="PMS",MID(J12,1,1)="a",J12="",A12="x",F12=""),"",IF(COUNTIF(#REF!,F12)=1,"ok","PAS DE SWAP"))</f>
        <v>#REF!</v>
      </c>
      <c r="U12" s="37" t="e">
        <f>IF(ISNA(INDEX(#REF!,MATCH(E12,#REF!,0),1))=TRUE,"-",F12&amp;" - "&amp;INDEX(#REF!,MATCH(E12,#REF!,0),1))</f>
        <v>#REF!</v>
      </c>
      <c r="V12" s="80" t="e">
        <f t="shared" si="5"/>
        <v>#REF!</v>
      </c>
      <c r="W12" s="38" t="e">
        <f t="shared" si="6"/>
        <v>#REF!</v>
      </c>
      <c r="X12" s="64"/>
      <c r="Y12" s="46"/>
      <c r="Z12" s="57" t="str">
        <f>IF(OR(MID(J12,1,1)="a",J12=""),"",IF(COUNTIF(Modèles!C:C,J12)=0,"absent","présent"))</f>
        <v/>
      </c>
      <c r="AA12" s="1"/>
    </row>
    <row r="13" spans="1:27" s="10" customFormat="1">
      <c r="A13" s="29" t="str">
        <f t="shared" si="0"/>
        <v/>
      </c>
      <c r="B13" s="29">
        <f t="shared" ca="1" si="1"/>
        <v>0</v>
      </c>
      <c r="C13" s="42"/>
      <c r="D13" s="39"/>
      <c r="E13" s="40"/>
      <c r="F13" s="41"/>
      <c r="G13" s="30" t="e">
        <f>IF(MID(J13,1,1)="a","à valider",IF(ISNA(INDEX(#REF!,MATCH(E13,#REF!,0),1))=TRUE,"",INDEX(#REF!,MATCH(E13,#REF!,0),1)))</f>
        <v>#REF!</v>
      </c>
      <c r="H13" s="22"/>
      <c r="I13" s="22"/>
      <c r="J13" s="59"/>
      <c r="K13" s="31" t="str">
        <f>IF(MID(J13,1,1)="a",C13,IF(COUNTIF(J$2:J13,J13)&gt;1,COUNTIF(J$2:J13,J13)&amp;"ème rebond",""))</f>
        <v/>
      </c>
      <c r="L13" s="67"/>
      <c r="M13" s="32" t="e">
        <f>IF(ISNA(INDEX(#REF!,MATCH(E13,#REF!,0),1))=TRUE,"",INDEX(#REF!,MATCH(E13,#REF!,0),1))</f>
        <v>#REF!</v>
      </c>
      <c r="N13" s="1"/>
      <c r="O13" s="33"/>
      <c r="P13" s="34" t="e">
        <f t="shared" si="2"/>
        <v>#REF!</v>
      </c>
      <c r="Q13" s="35" t="e">
        <f t="shared" si="3"/>
        <v>#REF!</v>
      </c>
      <c r="R13" s="36"/>
      <c r="S13" s="1" t="e">
        <f t="shared" si="4"/>
        <v>#REF!</v>
      </c>
      <c r="T13" s="16" t="e">
        <f>IF(OR(MID(G13,1,5)="avoir",MID(G13,1,3)="PMS",MID(J13,1,1)="a",J13="",A13="x",F13=""),"",IF(COUNTIF(#REF!,F13)=1,"ok","PAS DE SWAP"))</f>
        <v>#REF!</v>
      </c>
      <c r="U13" s="37" t="e">
        <f>IF(ISNA(INDEX(#REF!,MATCH(E13,#REF!,0),1))=TRUE,"-",F13&amp;" - "&amp;INDEX(#REF!,MATCH(E13,#REF!,0),1))</f>
        <v>#REF!</v>
      </c>
      <c r="V13" s="80" t="e">
        <f t="shared" si="5"/>
        <v>#REF!</v>
      </c>
      <c r="W13" s="38" t="e">
        <f t="shared" si="6"/>
        <v>#REF!</v>
      </c>
      <c r="X13" s="64"/>
      <c r="Y13" s="46"/>
      <c r="Z13" s="57" t="str">
        <f>IF(OR(MID(J13,1,1)="a",J13=""),"",IF(COUNTIF(Modèles!C:C,J13)=0,"absent","présent"))</f>
        <v/>
      </c>
      <c r="AA13" s="1"/>
    </row>
    <row r="14" spans="1:27" s="10" customFormat="1">
      <c r="A14" s="29" t="str">
        <f t="shared" si="0"/>
        <v/>
      </c>
      <c r="B14" s="29">
        <f t="shared" ca="1" si="1"/>
        <v>0</v>
      </c>
      <c r="C14" s="42"/>
      <c r="D14" s="39"/>
      <c r="E14" s="40"/>
      <c r="F14" s="41"/>
      <c r="G14" s="30" t="e">
        <f>IF(MID(J14,1,1)="a","à valider",IF(ISNA(INDEX(#REF!,MATCH(E14,#REF!,0),1))=TRUE,"",INDEX(#REF!,MATCH(E14,#REF!,0),1)))</f>
        <v>#REF!</v>
      </c>
      <c r="H14" s="22"/>
      <c r="I14" s="22"/>
      <c r="J14" s="59"/>
      <c r="K14" s="31" t="str">
        <f>IF(MID(J14,1,1)="a",C14,IF(COUNTIF(J$2:J14,J14)&gt;1,COUNTIF(J$2:J14,J14)&amp;"ème rebond",""))</f>
        <v/>
      </c>
      <c r="L14" s="67"/>
      <c r="M14" s="32" t="e">
        <f>IF(ISNA(INDEX(#REF!,MATCH(E14,#REF!,0),1))=TRUE,"",INDEX(#REF!,MATCH(E14,#REF!,0),1))</f>
        <v>#REF!</v>
      </c>
      <c r="N14" s="1"/>
      <c r="O14" s="33"/>
      <c r="P14" s="34" t="e">
        <f t="shared" si="2"/>
        <v>#REF!</v>
      </c>
      <c r="Q14" s="35" t="e">
        <f t="shared" si="3"/>
        <v>#REF!</v>
      </c>
      <c r="R14" s="36"/>
      <c r="S14" s="1" t="e">
        <f t="shared" si="4"/>
        <v>#REF!</v>
      </c>
      <c r="T14" s="16" t="e">
        <f>IF(OR(MID(G14,1,5)="avoir",MID(G14,1,3)="PMS",MID(J14,1,1)="a",J14="",A14="x",F14=""),"",IF(COUNTIF(#REF!,F14)=1,"ok","PAS DE SWAP"))</f>
        <v>#REF!</v>
      </c>
      <c r="U14" s="37" t="e">
        <f>IF(ISNA(INDEX(#REF!,MATCH(E14,#REF!,0),1))=TRUE,"-",F14&amp;" - "&amp;INDEX(#REF!,MATCH(E14,#REF!,0),1))</f>
        <v>#REF!</v>
      </c>
      <c r="V14" s="80" t="e">
        <f t="shared" si="5"/>
        <v>#REF!</v>
      </c>
      <c r="W14" s="38" t="e">
        <f t="shared" si="6"/>
        <v>#REF!</v>
      </c>
      <c r="X14" s="64"/>
      <c r="Y14" s="46"/>
      <c r="Z14" s="57" t="str">
        <f>IF(OR(MID(J14,1,1)="a",J14=""),"",IF(COUNTIF(Modèles!C:C,J14)=0,"absent","présent"))</f>
        <v/>
      </c>
      <c r="AA14" s="1"/>
    </row>
    <row r="15" spans="1:27" s="10" customFormat="1">
      <c r="A15" s="29" t="str">
        <f t="shared" si="0"/>
        <v/>
      </c>
      <c r="B15" s="29">
        <f t="shared" ca="1" si="1"/>
        <v>0</v>
      </c>
      <c r="C15" s="42"/>
      <c r="D15" s="39"/>
      <c r="E15" s="40"/>
      <c r="F15" s="41"/>
      <c r="G15" s="30" t="e">
        <f>IF(MID(J15,1,1)="a","à valider",IF(ISNA(INDEX(#REF!,MATCH(E15,#REF!,0),1))=TRUE,"",INDEX(#REF!,MATCH(E15,#REF!,0),1)))</f>
        <v>#REF!</v>
      </c>
      <c r="H15" s="22"/>
      <c r="I15" s="22"/>
      <c r="J15" s="59"/>
      <c r="K15" s="31" t="str">
        <f>IF(MID(J15,1,1)="a",C15,IF(COUNTIF(J$2:J15,J15)&gt;1,COUNTIF(J$2:J15,J15)&amp;"ème rebond",""))</f>
        <v/>
      </c>
      <c r="L15" s="67"/>
      <c r="M15" s="32" t="e">
        <f>IF(ISNA(INDEX(#REF!,MATCH(E15,#REF!,0),1))=TRUE,"",INDEX(#REF!,MATCH(E15,#REF!,0),1))</f>
        <v>#REF!</v>
      </c>
      <c r="N15" s="1"/>
      <c r="O15" s="33"/>
      <c r="P15" s="34" t="e">
        <f t="shared" si="2"/>
        <v>#REF!</v>
      </c>
      <c r="Q15" s="35" t="e">
        <f t="shared" si="3"/>
        <v>#REF!</v>
      </c>
      <c r="R15" s="36"/>
      <c r="S15" s="1" t="e">
        <f t="shared" si="4"/>
        <v>#REF!</v>
      </c>
      <c r="T15" s="16" t="e">
        <f>IF(OR(MID(G15,1,5)="avoir",MID(G15,1,3)="PMS",MID(J15,1,1)="a",J15="",A15="x",F15=""),"",IF(COUNTIF(#REF!,F15)=1,"ok","PAS DE SWAP"))</f>
        <v>#REF!</v>
      </c>
      <c r="U15" s="37" t="e">
        <f>IF(ISNA(INDEX(#REF!,MATCH(E15,#REF!,0),1))=TRUE,"-",F15&amp;" - "&amp;INDEX(#REF!,MATCH(E15,#REF!,0),1))</f>
        <v>#REF!</v>
      </c>
      <c r="V15" s="80" t="e">
        <f t="shared" si="5"/>
        <v>#REF!</v>
      </c>
      <c r="W15" s="38" t="e">
        <f t="shared" si="6"/>
        <v>#REF!</v>
      </c>
      <c r="X15" s="64"/>
      <c r="Y15" s="46"/>
      <c r="Z15" s="57" t="str">
        <f>IF(OR(MID(J15,1,1)="a",J15=""),"",IF(COUNTIF(Modèles!C:C,J15)=0,"absent","présent"))</f>
        <v/>
      </c>
      <c r="AA15" s="1"/>
    </row>
    <row r="16" spans="1:27" s="10" customFormat="1">
      <c r="A16" s="29" t="str">
        <f t="shared" si="0"/>
        <v/>
      </c>
      <c r="B16" s="29">
        <f t="shared" ca="1" si="1"/>
        <v>0</v>
      </c>
      <c r="C16" s="42"/>
      <c r="D16" s="39"/>
      <c r="E16" s="40"/>
      <c r="F16" s="41"/>
      <c r="G16" s="30" t="e">
        <f>IF(MID(J16,1,1)="a","à valider",IF(ISNA(INDEX(#REF!,MATCH(E16,#REF!,0),1))=TRUE,"",INDEX(#REF!,MATCH(E16,#REF!,0),1)))</f>
        <v>#REF!</v>
      </c>
      <c r="H16" s="22"/>
      <c r="I16" s="22"/>
      <c r="J16" s="59"/>
      <c r="K16" s="31" t="str">
        <f>IF(MID(J16,1,1)="a",C16,IF(COUNTIF(J$2:J16,J16)&gt;1,COUNTIF(J$2:J16,J16)&amp;"ème rebond",""))</f>
        <v/>
      </c>
      <c r="L16" s="67"/>
      <c r="M16" s="32" t="e">
        <f>IF(ISNA(INDEX(#REF!,MATCH(E16,#REF!,0),1))=TRUE,"",INDEX(#REF!,MATCH(E16,#REF!,0),1))</f>
        <v>#REF!</v>
      </c>
      <c r="N16" s="1"/>
      <c r="O16" s="33"/>
      <c r="P16" s="34" t="e">
        <f t="shared" si="2"/>
        <v>#REF!</v>
      </c>
      <c r="Q16" s="35" t="e">
        <f t="shared" si="3"/>
        <v>#REF!</v>
      </c>
      <c r="R16" s="36"/>
      <c r="S16" s="1" t="e">
        <f t="shared" si="4"/>
        <v>#REF!</v>
      </c>
      <c r="T16" s="16" t="e">
        <f>IF(OR(MID(G16,1,5)="avoir",MID(G16,1,3)="PMS",MID(J16,1,1)="a",J16="",A16="x",F16=""),"",IF(COUNTIF(#REF!,F16)=1,"ok","PAS DE SWAP"))</f>
        <v>#REF!</v>
      </c>
      <c r="U16" s="37" t="e">
        <f>IF(ISNA(INDEX(#REF!,MATCH(E16,#REF!,0),1))=TRUE,"-",F16&amp;" - "&amp;INDEX(#REF!,MATCH(E16,#REF!,0),1))</f>
        <v>#REF!</v>
      </c>
      <c r="V16" s="80" t="e">
        <f t="shared" si="5"/>
        <v>#REF!</v>
      </c>
      <c r="W16" s="38" t="e">
        <f t="shared" si="6"/>
        <v>#REF!</v>
      </c>
      <c r="X16" s="64"/>
      <c r="Y16" s="46"/>
      <c r="Z16" s="57" t="str">
        <f>IF(OR(MID(J16,1,1)="a",J16=""),"",IF(COUNTIF(Modèles!C:C,J16)=0,"absent","présent"))</f>
        <v/>
      </c>
      <c r="AA16" s="1"/>
    </row>
    <row r="17" spans="1:27" s="10" customFormat="1">
      <c r="A17" s="29"/>
      <c r="B17" s="29">
        <f t="shared" ca="1" si="1"/>
        <v>0</v>
      </c>
      <c r="C17" s="42">
        <v>43115</v>
      </c>
      <c r="D17" s="39">
        <v>0.77468750000000008</v>
      </c>
      <c r="E17" s="40"/>
      <c r="F17" s="41"/>
      <c r="G17" s="30" t="e">
        <f>IF(MID(J17,1,1)="a","à valider",IF(ISNA(INDEX(#REF!,MATCH(E17,#REF!,0),1))=TRUE,"",INDEX(#REF!,MATCH(E17,#REF!,0),1)))</f>
        <v>#REF!</v>
      </c>
      <c r="H17" s="22"/>
      <c r="I17" s="22"/>
      <c r="J17" s="59">
        <v>353434084055791</v>
      </c>
      <c r="K17" s="31" t="str">
        <f>IF(MID(J17,1,1)="a",C17,IF(COUNTIF(J$2:J17,J17)&gt;1,COUNTIF(J$2:J17,J17)&amp;"ème rebond",""))</f>
        <v/>
      </c>
      <c r="L17" s="67"/>
      <c r="M17" s="32" t="e">
        <f>IF(ISNA(INDEX(#REF!,MATCH(E17,#REF!,0),1))=TRUE,"",INDEX(#REF!,MATCH(E17,#REF!,0),1))</f>
        <v>#REF!</v>
      </c>
      <c r="N17" s="1"/>
      <c r="O17" s="33"/>
      <c r="P17" s="34" t="e">
        <f t="shared" si="2"/>
        <v>#REF!</v>
      </c>
      <c r="Q17" s="35" t="e">
        <f t="shared" si="3"/>
        <v>#REF!</v>
      </c>
      <c r="R17" s="36"/>
      <c r="S17" s="1" t="e">
        <f t="shared" si="4"/>
        <v>#REF!</v>
      </c>
      <c r="T17" s="16" t="e">
        <f>IF(OR(MID(G17,1,5)="avoir",MID(G17,1,3)="PMS",MID(J17,1,1)="a",J17="",A17="x",F17=""),"",IF(COUNTIF(#REF!,F17)=1,"ok","PAS DE SWAP"))</f>
        <v>#REF!</v>
      </c>
      <c r="U17" s="37" t="e">
        <f>IF(ISNA(INDEX(#REF!,MATCH(E17,#REF!,0),1))=TRUE,"-",F17&amp;" - "&amp;INDEX(#REF!,MATCH(E17,#REF!,0),1))</f>
        <v>#REF!</v>
      </c>
      <c r="V17" s="80" t="e">
        <f t="shared" si="5"/>
        <v>#REF!</v>
      </c>
      <c r="W17" s="38" t="e">
        <f t="shared" si="6"/>
        <v>#REF!</v>
      </c>
      <c r="X17" s="64">
        <v>0.77429398148148154</v>
      </c>
      <c r="Y17" s="46"/>
      <c r="Z17" s="57" t="str">
        <f>IF(OR(MID(J17,1,1)="a",J17=""),"",IF(COUNTIF(Modèles!C:C,J17)=0,"absent","présent"))</f>
        <v>présent</v>
      </c>
      <c r="AA17" s="1"/>
    </row>
    <row r="18" spans="1:27" s="10" customFormat="1">
      <c r="A18" s="29" t="str">
        <f t="shared" si="0"/>
        <v/>
      </c>
      <c r="B18" s="29">
        <f t="shared" ca="1" si="1"/>
        <v>0</v>
      </c>
      <c r="C18" s="42"/>
      <c r="D18" s="39"/>
      <c r="E18" s="40"/>
      <c r="F18" s="41"/>
      <c r="G18" s="30" t="e">
        <f>IF(MID(J18,1,1)="a","à valider",IF(ISNA(INDEX(#REF!,MATCH(E18,#REF!,0),1))=TRUE,"",INDEX(#REF!,MATCH(E18,#REF!,0),1)))</f>
        <v>#REF!</v>
      </c>
      <c r="H18" s="22"/>
      <c r="I18" s="22"/>
      <c r="J18" s="59"/>
      <c r="K18" s="31" t="str">
        <f>IF(MID(J18,1,1)="a",C18,IF(COUNTIF(J$2:J18,J18)&gt;1,COUNTIF(J$2:J18,J18)&amp;"ème rebond",""))</f>
        <v/>
      </c>
      <c r="L18" s="67"/>
      <c r="M18" s="32" t="e">
        <f>IF(ISNA(INDEX(#REF!,MATCH(E18,#REF!,0),1))=TRUE,"",INDEX(#REF!,MATCH(E18,#REF!,0),1))</f>
        <v>#REF!</v>
      </c>
      <c r="N18" s="1"/>
      <c r="O18" s="33"/>
      <c r="P18" s="34" t="e">
        <f t="shared" si="2"/>
        <v>#REF!</v>
      </c>
      <c r="Q18" s="35" t="e">
        <f t="shared" si="3"/>
        <v>#REF!</v>
      </c>
      <c r="R18" s="36"/>
      <c r="S18" s="1" t="e">
        <f t="shared" si="4"/>
        <v>#REF!</v>
      </c>
      <c r="T18" s="16" t="e">
        <f>IF(OR(MID(G18,1,5)="avoir",MID(G18,1,3)="PMS",MID(J18,1,1)="a",J18="",A18="x",F18=""),"",IF(COUNTIF(#REF!,F18)=1,"ok","PAS DE SWAP"))</f>
        <v>#REF!</v>
      </c>
      <c r="U18" s="37" t="e">
        <f>IF(ISNA(INDEX(#REF!,MATCH(E18,#REF!,0),1))=TRUE,"-",F18&amp;" - "&amp;INDEX(#REF!,MATCH(E18,#REF!,0),1))</f>
        <v>#REF!</v>
      </c>
      <c r="V18" s="80" t="e">
        <f t="shared" si="5"/>
        <v>#REF!</v>
      </c>
      <c r="W18" s="38" t="e">
        <f t="shared" si="6"/>
        <v>#REF!</v>
      </c>
      <c r="X18" s="64"/>
      <c r="Y18" s="46"/>
      <c r="Z18" s="57" t="str">
        <f>IF(OR(MID(J18,1,1)="a",J18=""),"",IF(COUNTIF(Modèles!C:C,J18)=0,"absent","présent"))</f>
        <v/>
      </c>
      <c r="AA18" s="1"/>
    </row>
    <row r="19" spans="1:27" s="10" customFormat="1">
      <c r="A19" s="29" t="str">
        <f t="shared" si="0"/>
        <v/>
      </c>
      <c r="B19" s="29">
        <f t="shared" ca="1" si="1"/>
        <v>0</v>
      </c>
      <c r="C19" s="42"/>
      <c r="D19" s="39"/>
      <c r="E19" s="40"/>
      <c r="F19" s="41"/>
      <c r="G19" s="30" t="e">
        <f>IF(MID(J19,1,1)="a","à valider",IF(ISNA(INDEX(#REF!,MATCH(E19,#REF!,0),1))=TRUE,"",INDEX(#REF!,MATCH(E19,#REF!,0),1)))</f>
        <v>#REF!</v>
      </c>
      <c r="H19" s="22"/>
      <c r="I19" s="22"/>
      <c r="J19" s="59"/>
      <c r="K19" s="31" t="str">
        <f>IF(MID(J19,1,1)="a",C19,IF(COUNTIF(J$2:J19,J19)&gt;1,COUNTIF(J$2:J19,J19)&amp;"ème rebond",""))</f>
        <v/>
      </c>
      <c r="L19" s="67"/>
      <c r="M19" s="32" t="e">
        <f>IF(ISNA(INDEX(#REF!,MATCH(E19,#REF!,0),1))=TRUE,"",INDEX(#REF!,MATCH(E19,#REF!,0),1))</f>
        <v>#REF!</v>
      </c>
      <c r="N19" s="1"/>
      <c r="O19" s="33"/>
      <c r="P19" s="34" t="e">
        <f t="shared" si="2"/>
        <v>#REF!</v>
      </c>
      <c r="Q19" s="35" t="e">
        <f t="shared" si="3"/>
        <v>#REF!</v>
      </c>
      <c r="R19" s="36"/>
      <c r="S19" s="1" t="e">
        <f t="shared" si="4"/>
        <v>#REF!</v>
      </c>
      <c r="T19" s="16" t="e">
        <f>IF(OR(MID(G19,1,5)="avoir",MID(G19,1,3)="PMS",MID(J19,1,1)="a",J19="",A19="x",F19=""),"",IF(COUNTIF(#REF!,F19)=1,"ok","PAS DE SWAP"))</f>
        <v>#REF!</v>
      </c>
      <c r="U19" s="37" t="e">
        <f>IF(ISNA(INDEX(#REF!,MATCH(E19,#REF!,0),1))=TRUE,"-",F19&amp;" - "&amp;INDEX(#REF!,MATCH(E19,#REF!,0),1))</f>
        <v>#REF!</v>
      </c>
      <c r="V19" s="80" t="e">
        <f t="shared" si="5"/>
        <v>#REF!</v>
      </c>
      <c r="W19" s="38" t="e">
        <f t="shared" si="6"/>
        <v>#REF!</v>
      </c>
      <c r="X19" s="64"/>
      <c r="Y19" s="46"/>
      <c r="Z19" s="57" t="str">
        <f>IF(OR(MID(J19,1,1)="a",J19=""),"",IF(COUNTIF(Modèles!C:C,J19)=0,"absent","présent"))</f>
        <v/>
      </c>
      <c r="AA19" s="1"/>
    </row>
    <row r="20" spans="1:27" s="10" customFormat="1">
      <c r="A20" s="29" t="str">
        <f t="shared" si="0"/>
        <v/>
      </c>
      <c r="B20" s="29">
        <f t="shared" ca="1" si="1"/>
        <v>0</v>
      </c>
      <c r="C20" s="42"/>
      <c r="D20" s="39"/>
      <c r="E20" s="40"/>
      <c r="F20" s="41"/>
      <c r="G20" s="30" t="e">
        <f>IF(MID(J20,1,1)="a","à valider",IF(ISNA(INDEX(#REF!,MATCH(E20,#REF!,0),1))=TRUE,"",INDEX(#REF!,MATCH(E20,#REF!,0),1)))</f>
        <v>#REF!</v>
      </c>
      <c r="H20" s="22"/>
      <c r="I20" s="22"/>
      <c r="J20" s="59"/>
      <c r="K20" s="31" t="str">
        <f>IF(MID(J20,1,1)="a",C20,IF(COUNTIF(J$2:J20,J20)&gt;1,COUNTIF(J$2:J20,J20)&amp;"ème rebond",""))</f>
        <v/>
      </c>
      <c r="L20" s="67"/>
      <c r="M20" s="32" t="e">
        <f>IF(ISNA(INDEX(#REF!,MATCH(E20,#REF!,0),1))=TRUE,"",INDEX(#REF!,MATCH(E20,#REF!,0),1))</f>
        <v>#REF!</v>
      </c>
      <c r="N20" s="1"/>
      <c r="O20" s="33"/>
      <c r="P20" s="34" t="e">
        <f t="shared" si="2"/>
        <v>#REF!</v>
      </c>
      <c r="Q20" s="35" t="e">
        <f t="shared" si="3"/>
        <v>#REF!</v>
      </c>
      <c r="R20" s="36"/>
      <c r="S20" s="1" t="e">
        <f t="shared" si="4"/>
        <v>#REF!</v>
      </c>
      <c r="T20" s="16" t="e">
        <f>IF(OR(MID(G20,1,5)="avoir",MID(G20,1,3)="PMS",MID(J20,1,1)="a",J20="",A20="x",F20=""),"",IF(COUNTIF(#REF!,F20)=1,"ok","PAS DE SWAP"))</f>
        <v>#REF!</v>
      </c>
      <c r="U20" s="37" t="e">
        <f>IF(ISNA(INDEX(#REF!,MATCH(E20,#REF!,0),1))=TRUE,"-",F20&amp;" - "&amp;INDEX(#REF!,MATCH(E20,#REF!,0),1))</f>
        <v>#REF!</v>
      </c>
      <c r="V20" s="80" t="e">
        <f t="shared" si="5"/>
        <v>#REF!</v>
      </c>
      <c r="W20" s="38" t="e">
        <f t="shared" si="6"/>
        <v>#REF!</v>
      </c>
      <c r="X20" s="64"/>
      <c r="Y20" s="46"/>
      <c r="Z20" s="57" t="str">
        <f>IF(OR(MID(J20,1,1)="a",J20=""),"",IF(COUNTIF(Modèles!C:C,J20)=0,"absent","présent"))</f>
        <v/>
      </c>
      <c r="AA20" s="1"/>
    </row>
    <row r="21" spans="1:27" s="10" customFormat="1">
      <c r="A21" s="29" t="str">
        <f t="shared" si="0"/>
        <v/>
      </c>
      <c r="B21" s="29">
        <f t="shared" ca="1" si="1"/>
        <v>0</v>
      </c>
      <c r="C21" s="42"/>
      <c r="D21" s="39"/>
      <c r="E21" s="40"/>
      <c r="F21" s="41"/>
      <c r="G21" s="30" t="e">
        <f>IF(MID(J21,1,1)="a","à valider",IF(ISNA(INDEX(#REF!,MATCH(E21,#REF!,0),1))=TRUE,"",INDEX(#REF!,MATCH(E21,#REF!,0),1)))</f>
        <v>#REF!</v>
      </c>
      <c r="H21" s="22"/>
      <c r="I21" s="22"/>
      <c r="J21" s="59"/>
      <c r="K21" s="31" t="str">
        <f>IF(MID(J21,1,1)="a",C21,IF(COUNTIF(J$2:J21,J21)&gt;1,COUNTIF(J$2:J21,J21)&amp;"ème rebond",""))</f>
        <v/>
      </c>
      <c r="L21" s="67"/>
      <c r="M21" s="32" t="e">
        <f>IF(ISNA(INDEX(#REF!,MATCH(E21,#REF!,0),1))=TRUE,"",INDEX(#REF!,MATCH(E21,#REF!,0),1))</f>
        <v>#REF!</v>
      </c>
      <c r="N21" s="1"/>
      <c r="O21" s="33"/>
      <c r="P21" s="34" t="e">
        <f t="shared" si="2"/>
        <v>#REF!</v>
      </c>
      <c r="Q21" s="35" t="e">
        <f t="shared" si="3"/>
        <v>#REF!</v>
      </c>
      <c r="R21" s="36"/>
      <c r="S21" s="1" t="e">
        <f t="shared" si="4"/>
        <v>#REF!</v>
      </c>
      <c r="T21" s="16" t="e">
        <f>IF(OR(MID(G21,1,5)="avoir",MID(G21,1,3)="PMS",MID(J21,1,1)="a",J21="",A21="x",F21=""),"",IF(COUNTIF(#REF!,F21)=1,"ok","PAS DE SWAP"))</f>
        <v>#REF!</v>
      </c>
      <c r="U21" s="37" t="e">
        <f>IF(ISNA(INDEX(#REF!,MATCH(E21,#REF!,0),1))=TRUE,"-",F21&amp;" - "&amp;INDEX(#REF!,MATCH(E21,#REF!,0),1))</f>
        <v>#REF!</v>
      </c>
      <c r="V21" s="80" t="e">
        <f t="shared" si="5"/>
        <v>#REF!</v>
      </c>
      <c r="W21" s="38" t="e">
        <f t="shared" si="6"/>
        <v>#REF!</v>
      </c>
      <c r="X21" s="64"/>
      <c r="Y21" s="46"/>
      <c r="Z21" s="57" t="str">
        <f>IF(OR(MID(J21,1,1)="a",J21=""),"",IF(COUNTIF(Modèles!C:C,J21)=0,"absent","présent"))</f>
        <v/>
      </c>
      <c r="AA21" s="1"/>
    </row>
    <row r="22" spans="1:27" s="10" customFormat="1">
      <c r="A22" s="29" t="str">
        <f t="shared" si="0"/>
        <v/>
      </c>
      <c r="B22" s="29">
        <f t="shared" ca="1" si="1"/>
        <v>0</v>
      </c>
      <c r="C22" s="42"/>
      <c r="D22" s="39"/>
      <c r="E22" s="40"/>
      <c r="F22" s="41"/>
      <c r="G22" s="30" t="e">
        <f>IF(MID(J22,1,1)="a","à valider",IF(ISNA(INDEX(#REF!,MATCH(E22,#REF!,0),1))=TRUE,"",INDEX(#REF!,MATCH(E22,#REF!,0),1)))</f>
        <v>#REF!</v>
      </c>
      <c r="H22" s="22"/>
      <c r="I22" s="22"/>
      <c r="J22" s="59"/>
      <c r="K22" s="31" t="str">
        <f>IF(MID(J22,1,1)="a",C22,IF(COUNTIF(J$2:J22,J22)&gt;1,COUNTIF(J$2:J22,J22)&amp;"ème rebond",""))</f>
        <v/>
      </c>
      <c r="L22" s="67"/>
      <c r="M22" s="32" t="e">
        <f>IF(ISNA(INDEX(#REF!,MATCH(E22,#REF!,0),1))=TRUE,"",INDEX(#REF!,MATCH(E22,#REF!,0),1))</f>
        <v>#REF!</v>
      </c>
      <c r="N22" s="1"/>
      <c r="O22" s="33"/>
      <c r="P22" s="34" t="e">
        <f t="shared" si="2"/>
        <v>#REF!</v>
      </c>
      <c r="Q22" s="35" t="e">
        <f t="shared" si="3"/>
        <v>#REF!</v>
      </c>
      <c r="R22" s="36"/>
      <c r="S22" s="1" t="e">
        <f t="shared" si="4"/>
        <v>#REF!</v>
      </c>
      <c r="T22" s="16" t="e">
        <f>IF(OR(MID(G22,1,5)="avoir",MID(G22,1,3)="PMS",MID(J22,1,1)="a",J22="",A22="x",F22=""),"",IF(COUNTIF(#REF!,F22)=1,"ok","PAS DE SWAP"))</f>
        <v>#REF!</v>
      </c>
      <c r="U22" s="37" t="e">
        <f>IF(ISNA(INDEX(#REF!,MATCH(E22,#REF!,0),1))=TRUE,"-",F22&amp;" - "&amp;INDEX(#REF!,MATCH(E22,#REF!,0),1))</f>
        <v>#REF!</v>
      </c>
      <c r="V22" s="80" t="e">
        <f t="shared" si="5"/>
        <v>#REF!</v>
      </c>
      <c r="W22" s="38" t="e">
        <f t="shared" si="6"/>
        <v>#REF!</v>
      </c>
      <c r="X22" s="64"/>
      <c r="Y22" s="46"/>
      <c r="Z22" s="57" t="str">
        <f>IF(OR(MID(J22,1,1)="a",J22=""),"",IF(COUNTIF(Modèles!C:C,J22)=0,"absent","présent"))</f>
        <v/>
      </c>
      <c r="AA22" s="1"/>
    </row>
    <row r="23" spans="1:27" s="10" customFormat="1">
      <c r="A23" s="29" t="str">
        <f t="shared" si="0"/>
        <v/>
      </c>
      <c r="B23" s="29">
        <f t="shared" ca="1" si="1"/>
        <v>0</v>
      </c>
      <c r="C23" s="42"/>
      <c r="D23" s="39"/>
      <c r="E23" s="40"/>
      <c r="F23" s="41"/>
      <c r="G23" s="30" t="e">
        <f>IF(MID(J23,1,1)="a","à valider",IF(ISNA(INDEX(#REF!,MATCH(E23,#REF!,0),1))=TRUE,"",INDEX(#REF!,MATCH(E23,#REF!,0),1)))</f>
        <v>#REF!</v>
      </c>
      <c r="H23" s="22"/>
      <c r="I23" s="22"/>
      <c r="J23" s="59"/>
      <c r="K23" s="31" t="str">
        <f>IF(MID(J23,1,1)="a",C23,IF(COUNTIF(J$2:J23,J23)&gt;1,COUNTIF(J$2:J23,J23)&amp;"ème rebond",""))</f>
        <v/>
      </c>
      <c r="L23" s="67"/>
      <c r="M23" s="32" t="e">
        <f>IF(ISNA(INDEX(#REF!,MATCH(E23,#REF!,0),1))=TRUE,"",INDEX(#REF!,MATCH(E23,#REF!,0),1))</f>
        <v>#REF!</v>
      </c>
      <c r="N23" s="1"/>
      <c r="O23" s="33"/>
      <c r="P23" s="34" t="e">
        <f t="shared" si="2"/>
        <v>#REF!</v>
      </c>
      <c r="Q23" s="35" t="e">
        <f t="shared" si="3"/>
        <v>#REF!</v>
      </c>
      <c r="R23" s="36"/>
      <c r="S23" s="1" t="e">
        <f t="shared" si="4"/>
        <v>#REF!</v>
      </c>
      <c r="T23" s="16" t="e">
        <f>IF(OR(MID(G23,1,5)="avoir",MID(G23,1,3)="PMS",MID(J23,1,1)="a",J23="",A23="x",F23=""),"",IF(COUNTIF(#REF!,F23)=1,"ok","PAS DE SWAP"))</f>
        <v>#REF!</v>
      </c>
      <c r="U23" s="37" t="e">
        <f>IF(ISNA(INDEX(#REF!,MATCH(E23,#REF!,0),1))=TRUE,"-",F23&amp;" - "&amp;INDEX(#REF!,MATCH(E23,#REF!,0),1))</f>
        <v>#REF!</v>
      </c>
      <c r="V23" s="80" t="e">
        <f t="shared" si="5"/>
        <v>#REF!</v>
      </c>
      <c r="W23" s="38" t="e">
        <f t="shared" si="6"/>
        <v>#REF!</v>
      </c>
      <c r="X23" s="64"/>
      <c r="Y23" s="46"/>
      <c r="Z23" s="57" t="str">
        <f>IF(OR(MID(J23,1,1)="a",J23=""),"",IF(COUNTIF(Modèles!C:C,J23)=0,"absent","présent"))</f>
        <v/>
      </c>
      <c r="AA23" s="1"/>
    </row>
    <row r="24" spans="1:27" s="10" customFormat="1">
      <c r="A24" s="29" t="str">
        <f t="shared" si="0"/>
        <v/>
      </c>
      <c r="B24" s="29">
        <f t="shared" ca="1" si="1"/>
        <v>0</v>
      </c>
      <c r="C24" s="42"/>
      <c r="D24" s="39"/>
      <c r="E24" s="40"/>
      <c r="F24" s="41"/>
      <c r="G24" s="30" t="e">
        <f>IF(MID(J24,1,1)="a","à valider",IF(ISNA(INDEX(#REF!,MATCH(E24,#REF!,0),1))=TRUE,"",INDEX(#REF!,MATCH(E24,#REF!,0),1)))</f>
        <v>#REF!</v>
      </c>
      <c r="H24" s="22"/>
      <c r="I24" s="22"/>
      <c r="J24" s="59"/>
      <c r="K24" s="31" t="str">
        <f>IF(MID(J24,1,1)="a",C24,IF(COUNTIF(J$2:J24,J24)&gt;1,COUNTIF(J$2:J24,J24)&amp;"ème rebond",""))</f>
        <v/>
      </c>
      <c r="L24" s="67"/>
      <c r="M24" s="32" t="e">
        <f>IF(ISNA(INDEX(#REF!,MATCH(E24,#REF!,0),1))=TRUE,"",INDEX(#REF!,MATCH(E24,#REF!,0),1))</f>
        <v>#REF!</v>
      </c>
      <c r="N24" s="1"/>
      <c r="O24" s="33"/>
      <c r="P24" s="34" t="e">
        <f t="shared" si="2"/>
        <v>#REF!</v>
      </c>
      <c r="Q24" s="35" t="e">
        <f t="shared" si="3"/>
        <v>#REF!</v>
      </c>
      <c r="R24" s="36"/>
      <c r="S24" s="1" t="e">
        <f t="shared" si="4"/>
        <v>#REF!</v>
      </c>
      <c r="T24" s="16" t="e">
        <f>IF(OR(MID(G24,1,5)="avoir",MID(G24,1,3)="PMS",MID(J24,1,1)="a",J24="",A24="x",F24=""),"",IF(COUNTIF(#REF!,F24)=1,"ok","PAS DE SWAP"))</f>
        <v>#REF!</v>
      </c>
      <c r="U24" s="37" t="e">
        <f>IF(ISNA(INDEX(#REF!,MATCH(E24,#REF!,0),1))=TRUE,"-",F24&amp;" - "&amp;INDEX(#REF!,MATCH(E24,#REF!,0),1))</f>
        <v>#REF!</v>
      </c>
      <c r="V24" s="80" t="e">
        <f t="shared" si="5"/>
        <v>#REF!</v>
      </c>
      <c r="W24" s="38" t="e">
        <f t="shared" si="6"/>
        <v>#REF!</v>
      </c>
      <c r="X24" s="64"/>
      <c r="Y24" s="46"/>
      <c r="Z24" s="57" t="str">
        <f>IF(OR(MID(J24,1,1)="a",J24=""),"",IF(COUNTIF(Modèles!C:C,J24)=0,"absent","présent"))</f>
        <v/>
      </c>
      <c r="AA24" s="1"/>
    </row>
    <row r="25" spans="1:27" s="10" customFormat="1">
      <c r="A25" s="29" t="str">
        <f t="shared" si="0"/>
        <v/>
      </c>
      <c r="B25" s="29">
        <f t="shared" ca="1" si="1"/>
        <v>0</v>
      </c>
      <c r="C25" s="42"/>
      <c r="D25" s="39"/>
      <c r="E25" s="40"/>
      <c r="F25" s="41"/>
      <c r="G25" s="30" t="e">
        <f>IF(MID(J25,1,1)="a","à valider",IF(ISNA(INDEX(#REF!,MATCH(E25,#REF!,0),1))=TRUE,"",INDEX(#REF!,MATCH(E25,#REF!,0),1)))</f>
        <v>#REF!</v>
      </c>
      <c r="H25" s="22"/>
      <c r="I25" s="22"/>
      <c r="J25" s="59"/>
      <c r="K25" s="31" t="str">
        <f>IF(MID(J25,1,1)="a",C25,IF(COUNTIF(J$2:J25,J25)&gt;1,COUNTIF(J$2:J25,J25)&amp;"ème rebond",""))</f>
        <v/>
      </c>
      <c r="L25" s="67"/>
      <c r="M25" s="32" t="e">
        <f>IF(ISNA(INDEX(#REF!,MATCH(E25,#REF!,0),1))=TRUE,"",INDEX(#REF!,MATCH(E25,#REF!,0),1))</f>
        <v>#REF!</v>
      </c>
      <c r="N25" s="1"/>
      <c r="O25" s="33"/>
      <c r="P25" s="34" t="e">
        <f t="shared" si="2"/>
        <v>#REF!</v>
      </c>
      <c r="Q25" s="35" t="e">
        <f t="shared" si="3"/>
        <v>#REF!</v>
      </c>
      <c r="R25" s="36"/>
      <c r="S25" s="1" t="e">
        <f t="shared" si="4"/>
        <v>#REF!</v>
      </c>
      <c r="T25" s="16" t="e">
        <f>IF(OR(MID(G25,1,5)="avoir",MID(G25,1,3)="PMS",MID(J25,1,1)="a",J25="",A25="x",F25=""),"",IF(COUNTIF(#REF!,F25)=1,"ok","PAS DE SWAP"))</f>
        <v>#REF!</v>
      </c>
      <c r="U25" s="37" t="e">
        <f>IF(ISNA(INDEX(#REF!,MATCH(E25,#REF!,0),1))=TRUE,"-",F25&amp;" - "&amp;INDEX(#REF!,MATCH(E25,#REF!,0),1))</f>
        <v>#REF!</v>
      </c>
      <c r="V25" s="80" t="e">
        <f t="shared" si="5"/>
        <v>#REF!</v>
      </c>
      <c r="W25" s="38" t="e">
        <f t="shared" si="6"/>
        <v>#REF!</v>
      </c>
      <c r="X25" s="64"/>
      <c r="Y25" s="46"/>
      <c r="Z25" s="57" t="str">
        <f>IF(OR(MID(J25,1,1)="a",J25=""),"",IF(COUNTIF(Modèles!C:C,J25)=0,"absent","présent"))</f>
        <v/>
      </c>
      <c r="AA25" s="1"/>
    </row>
    <row r="26" spans="1:27" s="10" customFormat="1">
      <c r="A26" s="29" t="str">
        <f t="shared" si="0"/>
        <v/>
      </c>
      <c r="B26" s="29">
        <f t="shared" ca="1" si="1"/>
        <v>0</v>
      </c>
      <c r="C26" s="42"/>
      <c r="D26" s="39"/>
      <c r="E26" s="40"/>
      <c r="F26" s="41"/>
      <c r="G26" s="30" t="e">
        <f>IF(MID(J26,1,1)="a","à valider",IF(ISNA(INDEX(#REF!,MATCH(E26,#REF!,0),1))=TRUE,"",INDEX(#REF!,MATCH(E26,#REF!,0),1)))</f>
        <v>#REF!</v>
      </c>
      <c r="H26" s="22"/>
      <c r="I26" s="22"/>
      <c r="J26" s="59"/>
      <c r="K26" s="31" t="str">
        <f>IF(MID(J26,1,1)="a",C26,IF(COUNTIF(J$2:J26,J26)&gt;1,COUNTIF(J$2:J26,J26)&amp;"ème rebond",""))</f>
        <v/>
      </c>
      <c r="L26" s="67"/>
      <c r="M26" s="32" t="e">
        <f>IF(ISNA(INDEX(#REF!,MATCH(E26,#REF!,0),1))=TRUE,"",INDEX(#REF!,MATCH(E26,#REF!,0),1))</f>
        <v>#REF!</v>
      </c>
      <c r="N26" s="1"/>
      <c r="O26" s="33"/>
      <c r="P26" s="34" t="e">
        <f t="shared" si="2"/>
        <v>#REF!</v>
      </c>
      <c r="Q26" s="35" t="e">
        <f t="shared" si="3"/>
        <v>#REF!</v>
      </c>
      <c r="R26" s="36"/>
      <c r="S26" s="1" t="e">
        <f t="shared" si="4"/>
        <v>#REF!</v>
      </c>
      <c r="T26" s="16" t="e">
        <f>IF(OR(MID(G26,1,5)="avoir",MID(G26,1,3)="PMS",MID(J26,1,1)="a",J26="",A26="x",F26=""),"",IF(COUNTIF(#REF!,F26)=1,"ok","PAS DE SWAP"))</f>
        <v>#REF!</v>
      </c>
      <c r="U26" s="37" t="e">
        <f>IF(ISNA(INDEX(#REF!,MATCH(E26,#REF!,0),1))=TRUE,"-",F26&amp;" - "&amp;INDEX(#REF!,MATCH(E26,#REF!,0),1))</f>
        <v>#REF!</v>
      </c>
      <c r="V26" s="80" t="e">
        <f t="shared" si="5"/>
        <v>#REF!</v>
      </c>
      <c r="W26" s="38" t="e">
        <f t="shared" si="6"/>
        <v>#REF!</v>
      </c>
      <c r="X26" s="64"/>
      <c r="Y26" s="46"/>
      <c r="Z26" s="57" t="str">
        <f>IF(OR(MID(J26,1,1)="a",J26=""),"",IF(COUNTIF(Modèles!C:C,J26)=0,"absent","présent"))</f>
        <v/>
      </c>
      <c r="AA26" s="1"/>
    </row>
    <row r="27" spans="1:27" s="10" customFormat="1">
      <c r="A27" s="29" t="str">
        <f t="shared" si="0"/>
        <v/>
      </c>
      <c r="B27" s="29">
        <f t="shared" ca="1" si="1"/>
        <v>0</v>
      </c>
      <c r="C27" s="42"/>
      <c r="D27" s="39"/>
      <c r="E27" s="40"/>
      <c r="F27" s="41"/>
      <c r="G27" s="30" t="e">
        <f>IF(MID(J27,1,1)="a","à valider",IF(ISNA(INDEX(#REF!,MATCH(E27,#REF!,0),1))=TRUE,"",INDEX(#REF!,MATCH(E27,#REF!,0),1)))</f>
        <v>#REF!</v>
      </c>
      <c r="H27" s="22"/>
      <c r="I27" s="22"/>
      <c r="J27" s="59"/>
      <c r="K27" s="31" t="str">
        <f>IF(MID(J27,1,1)="a",C27,IF(COUNTIF(J$2:J27,J27)&gt;1,COUNTIF(J$2:J27,J27)&amp;"ème rebond",""))</f>
        <v/>
      </c>
      <c r="L27" s="67"/>
      <c r="M27" s="32" t="e">
        <f>IF(ISNA(INDEX(#REF!,MATCH(E27,#REF!,0),1))=TRUE,"",INDEX(#REF!,MATCH(E27,#REF!,0),1))</f>
        <v>#REF!</v>
      </c>
      <c r="N27" s="1"/>
      <c r="O27" s="33"/>
      <c r="P27" s="34" t="e">
        <f t="shared" si="2"/>
        <v>#REF!</v>
      </c>
      <c r="Q27" s="35" t="e">
        <f t="shared" si="3"/>
        <v>#REF!</v>
      </c>
      <c r="R27" s="36"/>
      <c r="S27" s="1" t="e">
        <f t="shared" si="4"/>
        <v>#REF!</v>
      </c>
      <c r="T27" s="16" t="e">
        <f>IF(OR(MID(G27,1,5)="avoir",MID(G27,1,3)="PMS",MID(J27,1,1)="a",J27="",A27="x",F27=""),"",IF(COUNTIF(#REF!,F27)=1,"ok","PAS DE SWAP"))</f>
        <v>#REF!</v>
      </c>
      <c r="U27" s="37" t="e">
        <f>IF(ISNA(INDEX(#REF!,MATCH(E27,#REF!,0),1))=TRUE,"-",F27&amp;" - "&amp;INDEX(#REF!,MATCH(E27,#REF!,0),1))</f>
        <v>#REF!</v>
      </c>
      <c r="V27" s="80" t="e">
        <f t="shared" si="5"/>
        <v>#REF!</v>
      </c>
      <c r="W27" s="38" t="e">
        <f t="shared" si="6"/>
        <v>#REF!</v>
      </c>
      <c r="X27" s="64"/>
      <c r="Y27" s="46"/>
      <c r="Z27" s="57" t="str">
        <f>IF(OR(MID(J27,1,1)="a",J27=""),"",IF(COUNTIF(Modèles!C:C,J27)=0,"absent","présent"))</f>
        <v/>
      </c>
      <c r="AA27" s="1"/>
    </row>
    <row r="28" spans="1:27" s="10" customFormat="1">
      <c r="A28" s="29" t="str">
        <f t="shared" si="0"/>
        <v/>
      </c>
      <c r="B28" s="29">
        <f t="shared" ca="1" si="1"/>
        <v>0</v>
      </c>
      <c r="C28" s="42"/>
      <c r="D28" s="39"/>
      <c r="E28" s="40"/>
      <c r="F28" s="41"/>
      <c r="G28" s="30" t="e">
        <f>IF(MID(J28,1,1)="a","à valider",IF(ISNA(INDEX(#REF!,MATCH(E28,#REF!,0),1))=TRUE,"",INDEX(#REF!,MATCH(E28,#REF!,0),1)))</f>
        <v>#REF!</v>
      </c>
      <c r="H28" s="22"/>
      <c r="I28" s="22"/>
      <c r="J28" s="59"/>
      <c r="K28" s="31" t="str">
        <f>IF(MID(J28,1,1)="a",C28,IF(COUNTIF(J$2:J28,J28)&gt;1,COUNTIF(J$2:J28,J28)&amp;"ème rebond",""))</f>
        <v/>
      </c>
      <c r="L28" s="67"/>
      <c r="M28" s="32" t="e">
        <f>IF(ISNA(INDEX(#REF!,MATCH(E28,#REF!,0),1))=TRUE,"",INDEX(#REF!,MATCH(E28,#REF!,0),1))</f>
        <v>#REF!</v>
      </c>
      <c r="N28" s="1"/>
      <c r="O28" s="33"/>
      <c r="P28" s="34" t="e">
        <f t="shared" si="2"/>
        <v>#REF!</v>
      </c>
      <c r="Q28" s="35" t="e">
        <f t="shared" si="3"/>
        <v>#REF!</v>
      </c>
      <c r="R28" s="36"/>
      <c r="S28" s="1" t="e">
        <f t="shared" si="4"/>
        <v>#REF!</v>
      </c>
      <c r="T28" s="16" t="e">
        <f>IF(OR(MID(G28,1,5)="avoir",MID(G28,1,3)="PMS",MID(J28,1,1)="a",J28="",A28="x",F28=""),"",IF(COUNTIF(#REF!,F28)=1,"ok","PAS DE SWAP"))</f>
        <v>#REF!</v>
      </c>
      <c r="U28" s="37" t="e">
        <f>IF(ISNA(INDEX(#REF!,MATCH(E28,#REF!,0),1))=TRUE,"-",F28&amp;" - "&amp;INDEX(#REF!,MATCH(E28,#REF!,0),1))</f>
        <v>#REF!</v>
      </c>
      <c r="V28" s="80" t="e">
        <f t="shared" si="5"/>
        <v>#REF!</v>
      </c>
      <c r="W28" s="38" t="e">
        <f t="shared" si="6"/>
        <v>#REF!</v>
      </c>
      <c r="X28" s="64"/>
      <c r="Y28" s="46"/>
      <c r="Z28" s="57" t="str">
        <f>IF(OR(MID(J28,1,1)="a",J28=""),"",IF(COUNTIF(Modèles!C:C,J28)=0,"absent","présent"))</f>
        <v/>
      </c>
      <c r="AA28" s="1"/>
    </row>
    <row r="29" spans="1:27" s="10" customFormat="1">
      <c r="A29" s="29" t="str">
        <f t="shared" si="0"/>
        <v/>
      </c>
      <c r="B29" s="29">
        <f t="shared" ca="1" si="1"/>
        <v>0</v>
      </c>
      <c r="C29" s="42"/>
      <c r="D29" s="39"/>
      <c r="E29" s="40"/>
      <c r="F29" s="41"/>
      <c r="G29" s="30" t="e">
        <f>IF(MID(J29,1,1)="a","à valider",IF(ISNA(INDEX(#REF!,MATCH(E29,#REF!,0),1))=TRUE,"",INDEX(#REF!,MATCH(E29,#REF!,0),1)))</f>
        <v>#REF!</v>
      </c>
      <c r="H29" s="22"/>
      <c r="I29" s="22"/>
      <c r="J29" s="59"/>
      <c r="K29" s="31" t="str">
        <f>IF(MID(J29,1,1)="a",C29,IF(COUNTIF(J$2:J29,J29)&gt;1,COUNTIF(J$2:J29,J29)&amp;"ème rebond",""))</f>
        <v/>
      </c>
      <c r="L29" s="67"/>
      <c r="M29" s="32" t="e">
        <f>IF(ISNA(INDEX(#REF!,MATCH(E29,#REF!,0),1))=TRUE,"",INDEX(#REF!,MATCH(E29,#REF!,0),1))</f>
        <v>#REF!</v>
      </c>
      <c r="N29" s="1"/>
      <c r="O29" s="33"/>
      <c r="P29" s="34" t="e">
        <f t="shared" si="2"/>
        <v>#REF!</v>
      </c>
      <c r="Q29" s="35" t="e">
        <f t="shared" si="3"/>
        <v>#REF!</v>
      </c>
      <c r="R29" s="36"/>
      <c r="S29" s="1" t="e">
        <f t="shared" si="4"/>
        <v>#REF!</v>
      </c>
      <c r="T29" s="16" t="e">
        <f>IF(OR(MID(G29,1,5)="avoir",MID(G29,1,3)="PMS",MID(J29,1,1)="a",J29="",A29="x",F29=""),"",IF(COUNTIF(#REF!,F29)=1,"ok","PAS DE SWAP"))</f>
        <v>#REF!</v>
      </c>
      <c r="U29" s="37" t="e">
        <f>IF(ISNA(INDEX(#REF!,MATCH(E29,#REF!,0),1))=TRUE,"-",F29&amp;" - "&amp;INDEX(#REF!,MATCH(E29,#REF!,0),1))</f>
        <v>#REF!</v>
      </c>
      <c r="V29" s="80" t="e">
        <f t="shared" si="5"/>
        <v>#REF!</v>
      </c>
      <c r="W29" s="38" t="e">
        <f t="shared" si="6"/>
        <v>#REF!</v>
      </c>
      <c r="X29" s="64"/>
      <c r="Y29" s="46"/>
      <c r="Z29" s="57" t="str">
        <f>IF(OR(MID(J29,1,1)="a",J29=""),"",IF(COUNTIF(Modèles!C:C,J29)=0,"absent","présent"))</f>
        <v/>
      </c>
      <c r="AA29" s="1"/>
    </row>
    <row r="30" spans="1:27" s="10" customFormat="1">
      <c r="A30" s="29" t="str">
        <f t="shared" si="0"/>
        <v/>
      </c>
      <c r="B30" s="29">
        <f t="shared" ca="1" si="1"/>
        <v>0</v>
      </c>
      <c r="C30" s="42"/>
      <c r="D30" s="39"/>
      <c r="E30" s="40"/>
      <c r="F30" s="41"/>
      <c r="G30" s="30" t="e">
        <f>IF(MID(J30,1,1)="a","à valider",IF(ISNA(INDEX(#REF!,MATCH(E30,#REF!,0),1))=TRUE,"",INDEX(#REF!,MATCH(E30,#REF!,0),1)))</f>
        <v>#REF!</v>
      </c>
      <c r="H30" s="22"/>
      <c r="I30" s="22"/>
      <c r="J30" s="59"/>
      <c r="K30" s="31" t="str">
        <f>IF(MID(J30,1,1)="a",C30,IF(COUNTIF(J$2:J30,J30)&gt;1,COUNTIF(J$2:J30,J30)&amp;"ème rebond",""))</f>
        <v/>
      </c>
      <c r="L30" s="67"/>
      <c r="M30" s="32" t="e">
        <f>IF(ISNA(INDEX(#REF!,MATCH(E30,#REF!,0),1))=TRUE,"",INDEX(#REF!,MATCH(E30,#REF!,0),1))</f>
        <v>#REF!</v>
      </c>
      <c r="N30" s="1"/>
      <c r="O30" s="33"/>
      <c r="P30" s="34" t="e">
        <f t="shared" si="2"/>
        <v>#REF!</v>
      </c>
      <c r="Q30" s="35" t="e">
        <f t="shared" si="3"/>
        <v>#REF!</v>
      </c>
      <c r="R30" s="36"/>
      <c r="S30" s="1" t="e">
        <f t="shared" si="4"/>
        <v>#REF!</v>
      </c>
      <c r="T30" s="16" t="e">
        <f>IF(OR(MID(G30,1,5)="avoir",MID(G30,1,3)="PMS",MID(J30,1,1)="a",J30="",A30="x",F30=""),"",IF(COUNTIF(#REF!,F30)=1,"ok","PAS DE SWAP"))</f>
        <v>#REF!</v>
      </c>
      <c r="U30" s="37" t="e">
        <f>IF(ISNA(INDEX(#REF!,MATCH(E30,#REF!,0),1))=TRUE,"-",F30&amp;" - "&amp;INDEX(#REF!,MATCH(E30,#REF!,0),1))</f>
        <v>#REF!</v>
      </c>
      <c r="V30" s="80" t="e">
        <f t="shared" si="5"/>
        <v>#REF!</v>
      </c>
      <c r="W30" s="38" t="e">
        <f t="shared" si="6"/>
        <v>#REF!</v>
      </c>
      <c r="X30" s="64"/>
      <c r="Y30" s="46"/>
      <c r="Z30" s="57" t="str">
        <f>IF(OR(MID(J30,1,1)="a",J30=""),"",IF(COUNTIF(Modèles!C:C,J30)=0,"absent","présent"))</f>
        <v/>
      </c>
      <c r="AA30" s="1"/>
    </row>
    <row r="31" spans="1:27" s="10" customFormat="1">
      <c r="A31" s="29" t="str">
        <f t="shared" si="0"/>
        <v/>
      </c>
      <c r="B31" s="29">
        <f t="shared" ca="1" si="1"/>
        <v>0</v>
      </c>
      <c r="C31" s="42"/>
      <c r="D31" s="39"/>
      <c r="E31" s="40"/>
      <c r="F31" s="41"/>
      <c r="G31" s="30" t="e">
        <f>IF(MID(J31,1,1)="a","à valider",IF(ISNA(INDEX(#REF!,MATCH(E31,#REF!,0),1))=TRUE,"",INDEX(#REF!,MATCH(E31,#REF!,0),1)))</f>
        <v>#REF!</v>
      </c>
      <c r="H31" s="22"/>
      <c r="I31" s="22"/>
      <c r="J31" s="59"/>
      <c r="K31" s="31" t="str">
        <f>IF(MID(J31,1,1)="a",C31,IF(COUNTIF(J$2:J31,J31)&gt;1,COUNTIF(J$2:J31,J31)&amp;"ème rebond",""))</f>
        <v/>
      </c>
      <c r="L31" s="67"/>
      <c r="M31" s="32" t="e">
        <f>IF(ISNA(INDEX(#REF!,MATCH(E31,#REF!,0),1))=TRUE,"",INDEX(#REF!,MATCH(E31,#REF!,0),1))</f>
        <v>#REF!</v>
      </c>
      <c r="N31" s="1"/>
      <c r="O31" s="33"/>
      <c r="P31" s="34" t="e">
        <f t="shared" si="2"/>
        <v>#REF!</v>
      </c>
      <c r="Q31" s="35" t="e">
        <f t="shared" si="3"/>
        <v>#REF!</v>
      </c>
      <c r="R31" s="36"/>
      <c r="S31" s="1" t="e">
        <f t="shared" si="4"/>
        <v>#REF!</v>
      </c>
      <c r="T31" s="16" t="e">
        <f>IF(OR(MID(G31,1,5)="avoir",MID(G31,1,3)="PMS",MID(J31,1,1)="a",J31="",A31="x",F31=""),"",IF(COUNTIF(#REF!,F31)=1,"ok","PAS DE SWAP"))</f>
        <v>#REF!</v>
      </c>
      <c r="U31" s="37" t="e">
        <f>IF(ISNA(INDEX(#REF!,MATCH(E31,#REF!,0),1))=TRUE,"-",F31&amp;" - "&amp;INDEX(#REF!,MATCH(E31,#REF!,0),1))</f>
        <v>#REF!</v>
      </c>
      <c r="V31" s="80" t="e">
        <f t="shared" si="5"/>
        <v>#REF!</v>
      </c>
      <c r="W31" s="38" t="e">
        <f t="shared" si="6"/>
        <v>#REF!</v>
      </c>
      <c r="X31" s="64"/>
      <c r="Y31" s="46"/>
      <c r="Z31" s="57" t="str">
        <f>IF(OR(MID(J31,1,1)="a",J31=""),"",IF(COUNTIF(Modèles!C:C,J31)=0,"absent","présent"))</f>
        <v/>
      </c>
      <c r="AA31" s="1"/>
    </row>
    <row r="32" spans="1:27" s="10" customFormat="1">
      <c r="A32" s="29" t="str">
        <f t="shared" si="0"/>
        <v/>
      </c>
      <c r="B32" s="29">
        <f t="shared" ca="1" si="1"/>
        <v>0</v>
      </c>
      <c r="C32" s="42"/>
      <c r="D32" s="39"/>
      <c r="E32" s="40"/>
      <c r="F32" s="41"/>
      <c r="G32" s="30" t="e">
        <f>IF(MID(J32,1,1)="a","à valider",IF(ISNA(INDEX(#REF!,MATCH(E32,#REF!,0),1))=TRUE,"",INDEX(#REF!,MATCH(E32,#REF!,0),1)))</f>
        <v>#REF!</v>
      </c>
      <c r="H32" s="22"/>
      <c r="I32" s="22"/>
      <c r="J32" s="59"/>
      <c r="K32" s="31" t="str">
        <f>IF(MID(J32,1,1)="a",C32,IF(COUNTIF(J$2:J32,J32)&gt;1,COUNTIF(J$2:J32,J32)&amp;"ème rebond",""))</f>
        <v/>
      </c>
      <c r="L32" s="67"/>
      <c r="M32" s="32" t="e">
        <f>IF(ISNA(INDEX(#REF!,MATCH(E32,#REF!,0),1))=TRUE,"",INDEX(#REF!,MATCH(E32,#REF!,0),1))</f>
        <v>#REF!</v>
      </c>
      <c r="N32" s="1"/>
      <c r="O32" s="33"/>
      <c r="P32" s="34" t="e">
        <f t="shared" si="2"/>
        <v>#REF!</v>
      </c>
      <c r="Q32" s="35" t="e">
        <f t="shared" si="3"/>
        <v>#REF!</v>
      </c>
      <c r="R32" s="36"/>
      <c r="S32" s="1" t="e">
        <f t="shared" si="4"/>
        <v>#REF!</v>
      </c>
      <c r="T32" s="16" t="e">
        <f>IF(OR(MID(G32,1,5)="avoir",MID(G32,1,3)="PMS",MID(J32,1,1)="a",J32="",A32="x",F32=""),"",IF(COUNTIF(#REF!,F32)=1,"ok","PAS DE SWAP"))</f>
        <v>#REF!</v>
      </c>
      <c r="U32" s="37" t="e">
        <f>IF(ISNA(INDEX(#REF!,MATCH(E32,#REF!,0),1))=TRUE,"-",F32&amp;" - "&amp;INDEX(#REF!,MATCH(E32,#REF!,0),1))</f>
        <v>#REF!</v>
      </c>
      <c r="V32" s="80" t="e">
        <f t="shared" si="5"/>
        <v>#REF!</v>
      </c>
      <c r="W32" s="38" t="e">
        <f t="shared" si="6"/>
        <v>#REF!</v>
      </c>
      <c r="X32" s="64"/>
      <c r="Y32" s="46"/>
      <c r="Z32" s="57" t="str">
        <f>IF(OR(MID(J32,1,1)="a",J32=""),"",IF(COUNTIF(Modèles!C:C,J32)=0,"absent","présent"))</f>
        <v/>
      </c>
      <c r="AA32" s="1"/>
    </row>
    <row r="33" spans="1:27" s="10" customFormat="1">
      <c r="A33" s="29" t="str">
        <f t="shared" si="0"/>
        <v/>
      </c>
      <c r="B33" s="29">
        <f t="shared" ca="1" si="1"/>
        <v>0</v>
      </c>
      <c r="C33" s="42"/>
      <c r="D33" s="39"/>
      <c r="E33" s="40"/>
      <c r="F33" s="41"/>
      <c r="G33" s="30" t="e">
        <f>IF(MID(J33,1,1)="a","à valider",IF(ISNA(INDEX(#REF!,MATCH(E33,#REF!,0),1))=TRUE,"",INDEX(#REF!,MATCH(E33,#REF!,0),1)))</f>
        <v>#REF!</v>
      </c>
      <c r="H33" s="22"/>
      <c r="I33" s="22"/>
      <c r="J33" s="59"/>
      <c r="K33" s="31" t="str">
        <f>IF(MID(J33,1,1)="a",C33,IF(COUNTIF(J$2:J33,J33)&gt;1,COUNTIF(J$2:J33,J33)&amp;"ème rebond",""))</f>
        <v/>
      </c>
      <c r="L33" s="67"/>
      <c r="M33" s="32" t="e">
        <f>IF(ISNA(INDEX(#REF!,MATCH(E33,#REF!,0),1))=TRUE,"",INDEX(#REF!,MATCH(E33,#REF!,0),1))</f>
        <v>#REF!</v>
      </c>
      <c r="N33" s="1"/>
      <c r="O33" s="33"/>
      <c r="P33" s="34" t="e">
        <f t="shared" si="2"/>
        <v>#REF!</v>
      </c>
      <c r="Q33" s="35" t="e">
        <f t="shared" si="3"/>
        <v>#REF!</v>
      </c>
      <c r="R33" s="36"/>
      <c r="S33" s="1" t="e">
        <f t="shared" si="4"/>
        <v>#REF!</v>
      </c>
      <c r="T33" s="16" t="e">
        <f>IF(OR(MID(G33,1,5)="avoir",MID(G33,1,3)="PMS",MID(J33,1,1)="a",J33="",A33="x",F33=""),"",IF(COUNTIF(#REF!,F33)=1,"ok","PAS DE SWAP"))</f>
        <v>#REF!</v>
      </c>
      <c r="U33" s="37" t="e">
        <f>IF(ISNA(INDEX(#REF!,MATCH(E33,#REF!,0),1))=TRUE,"-",F33&amp;" - "&amp;INDEX(#REF!,MATCH(E33,#REF!,0),1))</f>
        <v>#REF!</v>
      </c>
      <c r="V33" s="80" t="e">
        <f t="shared" si="5"/>
        <v>#REF!</v>
      </c>
      <c r="W33" s="38" t="e">
        <f t="shared" si="6"/>
        <v>#REF!</v>
      </c>
      <c r="X33" s="64"/>
      <c r="Y33" s="46"/>
      <c r="Z33" s="57" t="str">
        <f>IF(OR(MID(J33,1,1)="a",J33=""),"",IF(COUNTIF(Modèles!C:C,J33)=0,"absent","présent"))</f>
        <v/>
      </c>
      <c r="AA33" s="1"/>
    </row>
    <row r="34" spans="1:27" s="10" customFormat="1">
      <c r="A34" s="29" t="str">
        <f t="shared" si="0"/>
        <v/>
      </c>
      <c r="B34" s="29">
        <f t="shared" ca="1" si="1"/>
        <v>0</v>
      </c>
      <c r="C34" s="42"/>
      <c r="D34" s="39"/>
      <c r="E34" s="40"/>
      <c r="F34" s="41"/>
      <c r="G34" s="30" t="e">
        <f>IF(MID(J34,1,1)="a","à valider",IF(ISNA(INDEX(#REF!,MATCH(E34,#REF!,0),1))=TRUE,"",INDEX(#REF!,MATCH(E34,#REF!,0),1)))</f>
        <v>#REF!</v>
      </c>
      <c r="H34" s="22"/>
      <c r="I34" s="22"/>
      <c r="J34" s="59"/>
      <c r="K34" s="31" t="str">
        <f>IF(MID(J34,1,1)="a",C34,IF(COUNTIF(J$2:J34,J34)&gt;1,COUNTIF(J$2:J34,J34)&amp;"ème rebond",""))</f>
        <v/>
      </c>
      <c r="L34" s="67"/>
      <c r="M34" s="32" t="e">
        <f>IF(ISNA(INDEX(#REF!,MATCH(E34,#REF!,0),1))=TRUE,"",INDEX(#REF!,MATCH(E34,#REF!,0),1))</f>
        <v>#REF!</v>
      </c>
      <c r="N34" s="1"/>
      <c r="O34" s="33"/>
      <c r="P34" s="34" t="e">
        <f t="shared" si="2"/>
        <v>#REF!</v>
      </c>
      <c r="Q34" s="35" t="e">
        <f t="shared" si="3"/>
        <v>#REF!</v>
      </c>
      <c r="R34" s="36"/>
      <c r="S34" s="1" t="e">
        <f t="shared" si="4"/>
        <v>#REF!</v>
      </c>
      <c r="T34" s="16" t="e">
        <f>IF(OR(MID(G34,1,5)="avoir",MID(G34,1,3)="PMS",MID(J34,1,1)="a",J34="",A34="x",F34=""),"",IF(COUNTIF(#REF!,F34)=1,"ok","PAS DE SWAP"))</f>
        <v>#REF!</v>
      </c>
      <c r="U34" s="37" t="e">
        <f>IF(ISNA(INDEX(#REF!,MATCH(E34,#REF!,0),1))=TRUE,"-",F34&amp;" - "&amp;INDEX(#REF!,MATCH(E34,#REF!,0),1))</f>
        <v>#REF!</v>
      </c>
      <c r="V34" s="80" t="e">
        <f t="shared" si="5"/>
        <v>#REF!</v>
      </c>
      <c r="W34" s="38" t="e">
        <f t="shared" si="6"/>
        <v>#REF!</v>
      </c>
      <c r="X34" s="64"/>
      <c r="Y34" s="46"/>
      <c r="Z34" s="57" t="str">
        <f>IF(OR(MID(J34,1,1)="a",J34=""),"",IF(COUNTIF(Modèles!C:C,J34)=0,"absent","présent"))</f>
        <v/>
      </c>
      <c r="AA34" s="1"/>
    </row>
    <row r="35" spans="1:27" s="10" customFormat="1">
      <c r="A35" s="29" t="str">
        <f t="shared" si="0"/>
        <v/>
      </c>
      <c r="B35" s="29">
        <f t="shared" ca="1" si="1"/>
        <v>0</v>
      </c>
      <c r="C35" s="42"/>
      <c r="D35" s="39"/>
      <c r="E35" s="40"/>
      <c r="F35" s="41"/>
      <c r="G35" s="30" t="e">
        <f>IF(MID(J35,1,1)="a","à valider",IF(ISNA(INDEX(#REF!,MATCH(E35,#REF!,0),1))=TRUE,"",INDEX(#REF!,MATCH(E35,#REF!,0),1)))</f>
        <v>#REF!</v>
      </c>
      <c r="H35" s="22"/>
      <c r="I35" s="22"/>
      <c r="J35" s="59"/>
      <c r="K35" s="31" t="str">
        <f>IF(MID(J35,1,1)="a",C35,IF(COUNTIF(J$2:J35,J35)&gt;1,COUNTIF(J$2:J35,J35)&amp;"ème rebond",""))</f>
        <v/>
      </c>
      <c r="L35" s="67"/>
      <c r="M35" s="32" t="e">
        <f>IF(ISNA(INDEX(#REF!,MATCH(E35,#REF!,0),1))=TRUE,"",INDEX(#REF!,MATCH(E35,#REF!,0),1))</f>
        <v>#REF!</v>
      </c>
      <c r="N35" s="1"/>
      <c r="O35" s="33"/>
      <c r="P35" s="34" t="e">
        <f t="shared" si="2"/>
        <v>#REF!</v>
      </c>
      <c r="Q35" s="35" t="e">
        <f t="shared" si="3"/>
        <v>#REF!</v>
      </c>
      <c r="R35" s="36"/>
      <c r="S35" s="1" t="e">
        <f t="shared" si="4"/>
        <v>#REF!</v>
      </c>
      <c r="T35" s="16" t="e">
        <f>IF(OR(MID(G35,1,5)="avoir",MID(G35,1,3)="PMS",MID(J35,1,1)="a",J35="",A35="x",F35=""),"",IF(COUNTIF(#REF!,F35)=1,"ok","PAS DE SWAP"))</f>
        <v>#REF!</v>
      </c>
      <c r="U35" s="37" t="e">
        <f>IF(ISNA(INDEX(#REF!,MATCH(E35,#REF!,0),1))=TRUE,"-",F35&amp;" - "&amp;INDEX(#REF!,MATCH(E35,#REF!,0),1))</f>
        <v>#REF!</v>
      </c>
      <c r="V35" s="80" t="e">
        <f t="shared" si="5"/>
        <v>#REF!</v>
      </c>
      <c r="W35" s="38" t="e">
        <f t="shared" si="6"/>
        <v>#REF!</v>
      </c>
      <c r="X35" s="64"/>
      <c r="Y35" s="46"/>
      <c r="Z35" s="57" t="str">
        <f>IF(OR(MID(J35,1,1)="a",J35=""),"",IF(COUNTIF(Modèles!C:C,J35)=0,"absent","présent"))</f>
        <v/>
      </c>
      <c r="AA35" s="1"/>
    </row>
    <row r="36" spans="1:27" s="10" customFormat="1">
      <c r="A36" s="29" t="str">
        <f t="shared" si="0"/>
        <v/>
      </c>
      <c r="B36" s="29">
        <f t="shared" ca="1" si="1"/>
        <v>0</v>
      </c>
      <c r="C36" s="42"/>
      <c r="D36" s="39"/>
      <c r="E36" s="40"/>
      <c r="F36" s="41"/>
      <c r="G36" s="30" t="e">
        <f>IF(MID(J36,1,1)="a","à valider",IF(ISNA(INDEX(#REF!,MATCH(E36,#REF!,0),1))=TRUE,"",INDEX(#REF!,MATCH(E36,#REF!,0),1)))</f>
        <v>#REF!</v>
      </c>
      <c r="H36" s="22"/>
      <c r="I36" s="22"/>
      <c r="J36" s="59"/>
      <c r="K36" s="31" t="str">
        <f>IF(MID(J36,1,1)="a",C36,IF(COUNTIF(J$2:J36,J36)&gt;1,COUNTIF(J$2:J36,J36)&amp;"ème rebond",""))</f>
        <v/>
      </c>
      <c r="L36" s="67"/>
      <c r="M36" s="32" t="e">
        <f>IF(ISNA(INDEX(#REF!,MATCH(E36,#REF!,0),1))=TRUE,"",INDEX(#REF!,MATCH(E36,#REF!,0),1))</f>
        <v>#REF!</v>
      </c>
      <c r="N36" s="1"/>
      <c r="O36" s="33"/>
      <c r="P36" s="34" t="e">
        <f t="shared" si="2"/>
        <v>#REF!</v>
      </c>
      <c r="Q36" s="35" t="e">
        <f t="shared" si="3"/>
        <v>#REF!</v>
      </c>
      <c r="R36" s="36"/>
      <c r="S36" s="1" t="e">
        <f t="shared" si="4"/>
        <v>#REF!</v>
      </c>
      <c r="T36" s="16" t="e">
        <f>IF(OR(MID(G36,1,5)="avoir",MID(G36,1,3)="PMS",MID(J36,1,1)="a",J36="",A36="x",F36=""),"",IF(COUNTIF(#REF!,F36)=1,"ok","PAS DE SWAP"))</f>
        <v>#REF!</v>
      </c>
      <c r="U36" s="37" t="e">
        <f>IF(ISNA(INDEX(#REF!,MATCH(E36,#REF!,0),1))=TRUE,"-",F36&amp;" - "&amp;INDEX(#REF!,MATCH(E36,#REF!,0),1))</f>
        <v>#REF!</v>
      </c>
      <c r="V36" s="80" t="e">
        <f t="shared" si="5"/>
        <v>#REF!</v>
      </c>
      <c r="W36" s="38" t="e">
        <f t="shared" si="6"/>
        <v>#REF!</v>
      </c>
      <c r="X36" s="64"/>
      <c r="Y36" s="46"/>
      <c r="Z36" s="57" t="str">
        <f>IF(OR(MID(J36,1,1)="a",J36=""),"",IF(COUNTIF(Modèles!C:C,J36)=0,"absent","présent"))</f>
        <v/>
      </c>
      <c r="AA36" s="1"/>
    </row>
    <row r="37" spans="1:27" s="10" customFormat="1">
      <c r="A37" s="29" t="str">
        <f t="shared" si="0"/>
        <v/>
      </c>
      <c r="B37" s="29">
        <f t="shared" ca="1" si="1"/>
        <v>0</v>
      </c>
      <c r="C37" s="42"/>
      <c r="D37" s="39"/>
      <c r="E37" s="40"/>
      <c r="F37" s="41"/>
      <c r="G37" s="30" t="e">
        <f>IF(MID(J37,1,1)="a","à valider",IF(ISNA(INDEX(#REF!,MATCH(E37,#REF!,0),1))=TRUE,"",INDEX(#REF!,MATCH(E37,#REF!,0),1)))</f>
        <v>#REF!</v>
      </c>
      <c r="H37" s="22"/>
      <c r="I37" s="22"/>
      <c r="J37" s="59"/>
      <c r="K37" s="31" t="str">
        <f>IF(MID(J37,1,1)="a",C37,IF(COUNTIF(J$2:J37,J37)&gt;1,COUNTIF(J$2:J37,J37)&amp;"ème rebond",""))</f>
        <v/>
      </c>
      <c r="L37" s="67"/>
      <c r="M37" s="32" t="e">
        <f>IF(ISNA(INDEX(#REF!,MATCH(E37,#REF!,0),1))=TRUE,"",INDEX(#REF!,MATCH(E37,#REF!,0),1))</f>
        <v>#REF!</v>
      </c>
      <c r="N37" s="1"/>
      <c r="O37" s="33"/>
      <c r="P37" s="34" t="e">
        <f t="shared" si="2"/>
        <v>#REF!</v>
      </c>
      <c r="Q37" s="35" t="e">
        <f t="shared" si="3"/>
        <v>#REF!</v>
      </c>
      <c r="R37" s="36"/>
      <c r="S37" s="1" t="e">
        <f t="shared" si="4"/>
        <v>#REF!</v>
      </c>
      <c r="T37" s="16" t="e">
        <f>IF(OR(MID(G37,1,5)="avoir",MID(G37,1,3)="PMS",MID(J37,1,1)="a",J37="",A37="x",F37=""),"",IF(COUNTIF(#REF!,F37)=1,"ok","PAS DE SWAP"))</f>
        <v>#REF!</v>
      </c>
      <c r="U37" s="37" t="e">
        <f>IF(ISNA(INDEX(#REF!,MATCH(E37,#REF!,0),1))=TRUE,"-",F37&amp;" - "&amp;INDEX(#REF!,MATCH(E37,#REF!,0),1))</f>
        <v>#REF!</v>
      </c>
      <c r="V37" s="80" t="e">
        <f t="shared" si="5"/>
        <v>#REF!</v>
      </c>
      <c r="W37" s="38" t="e">
        <f t="shared" si="6"/>
        <v>#REF!</v>
      </c>
      <c r="X37" s="64"/>
      <c r="Y37" s="46"/>
      <c r="Z37" s="57" t="str">
        <f>IF(OR(MID(J37,1,1)="a",J37=""),"",IF(COUNTIF(Modèles!C:C,J37)=0,"absent","présent"))</f>
        <v/>
      </c>
      <c r="AA37" s="1"/>
    </row>
    <row r="38" spans="1:27" s="10" customFormat="1">
      <c r="A38" s="29" t="str">
        <f t="shared" si="0"/>
        <v/>
      </c>
      <c r="B38" s="29">
        <f t="shared" ca="1" si="1"/>
        <v>0</v>
      </c>
      <c r="C38" s="42"/>
      <c r="D38" s="39"/>
      <c r="E38" s="40"/>
      <c r="F38" s="41"/>
      <c r="G38" s="30" t="e">
        <f>IF(MID(J38,1,1)="a","à valider",IF(ISNA(INDEX(#REF!,MATCH(E38,#REF!,0),1))=TRUE,"",INDEX(#REF!,MATCH(E38,#REF!,0),1)))</f>
        <v>#REF!</v>
      </c>
      <c r="H38" s="22"/>
      <c r="I38" s="22"/>
      <c r="J38" s="59"/>
      <c r="K38" s="31" t="str">
        <f>IF(MID(J38,1,1)="a",C38,IF(COUNTIF(J$2:J38,J38)&gt;1,COUNTIF(J$2:J38,J38)&amp;"ème rebond",""))</f>
        <v/>
      </c>
      <c r="L38" s="67"/>
      <c r="M38" s="32" t="e">
        <f>IF(ISNA(INDEX(#REF!,MATCH(E38,#REF!,0),1))=TRUE,"",INDEX(#REF!,MATCH(E38,#REF!,0),1))</f>
        <v>#REF!</v>
      </c>
      <c r="N38" s="1"/>
      <c r="O38" s="33"/>
      <c r="P38" s="34" t="e">
        <f t="shared" si="2"/>
        <v>#REF!</v>
      </c>
      <c r="Q38" s="35" t="e">
        <f t="shared" si="3"/>
        <v>#REF!</v>
      </c>
      <c r="R38" s="36"/>
      <c r="S38" s="1" t="e">
        <f t="shared" si="4"/>
        <v>#REF!</v>
      </c>
      <c r="T38" s="16" t="e">
        <f>IF(OR(MID(G38,1,5)="avoir",MID(G38,1,3)="PMS",MID(J38,1,1)="a",J38="",A38="x",F38=""),"",IF(COUNTIF(#REF!,F38)=1,"ok","PAS DE SWAP"))</f>
        <v>#REF!</v>
      </c>
      <c r="U38" s="37" t="e">
        <f>IF(ISNA(INDEX(#REF!,MATCH(E38,#REF!,0),1))=TRUE,"-",F38&amp;" - "&amp;INDEX(#REF!,MATCH(E38,#REF!,0),1))</f>
        <v>#REF!</v>
      </c>
      <c r="V38" s="80" t="e">
        <f t="shared" si="5"/>
        <v>#REF!</v>
      </c>
      <c r="W38" s="38" t="e">
        <f t="shared" si="6"/>
        <v>#REF!</v>
      </c>
      <c r="X38" s="64"/>
      <c r="Y38" s="46"/>
      <c r="Z38" s="57" t="str">
        <f>IF(OR(MID(J38,1,1)="a",J38=""),"",IF(COUNTIF(Modèles!C:C,J38)=0,"absent","présent"))</f>
        <v/>
      </c>
      <c r="AA38" s="1"/>
    </row>
    <row r="39" spans="1:27" s="10" customFormat="1">
      <c r="A39" s="29" t="str">
        <f t="shared" si="0"/>
        <v/>
      </c>
      <c r="B39" s="29">
        <f t="shared" ca="1" si="1"/>
        <v>0</v>
      </c>
      <c r="C39" s="42"/>
      <c r="D39" s="39"/>
      <c r="E39" s="40"/>
      <c r="F39" s="41"/>
      <c r="G39" s="30" t="e">
        <f>IF(MID(J39,1,1)="a","à valider",IF(ISNA(INDEX(#REF!,MATCH(E39,#REF!,0),1))=TRUE,"",INDEX(#REF!,MATCH(E39,#REF!,0),1)))</f>
        <v>#REF!</v>
      </c>
      <c r="H39" s="22"/>
      <c r="I39" s="22"/>
      <c r="J39" s="59"/>
      <c r="K39" s="31" t="str">
        <f>IF(MID(J39,1,1)="a",C39,IF(COUNTIF(J$2:J39,J39)&gt;1,COUNTIF(J$2:J39,J39)&amp;"ème rebond",""))</f>
        <v/>
      </c>
      <c r="L39" s="67"/>
      <c r="M39" s="32" t="e">
        <f>IF(ISNA(INDEX(#REF!,MATCH(E39,#REF!,0),1))=TRUE,"",INDEX(#REF!,MATCH(E39,#REF!,0),1))</f>
        <v>#REF!</v>
      </c>
      <c r="N39" s="1"/>
      <c r="O39" s="33"/>
      <c r="P39" s="34" t="e">
        <f t="shared" si="2"/>
        <v>#REF!</v>
      </c>
      <c r="Q39" s="35" t="e">
        <f t="shared" si="3"/>
        <v>#REF!</v>
      </c>
      <c r="R39" s="36"/>
      <c r="S39" s="1" t="e">
        <f t="shared" si="4"/>
        <v>#REF!</v>
      </c>
      <c r="T39" s="16" t="e">
        <f>IF(OR(MID(G39,1,5)="avoir",MID(G39,1,3)="PMS",MID(J39,1,1)="a",J39="",A39="x",F39=""),"",IF(COUNTIF(#REF!,F39)=1,"ok","PAS DE SWAP"))</f>
        <v>#REF!</v>
      </c>
      <c r="U39" s="37" t="e">
        <f>IF(ISNA(INDEX(#REF!,MATCH(E39,#REF!,0),1))=TRUE,"-",F39&amp;" - "&amp;INDEX(#REF!,MATCH(E39,#REF!,0),1))</f>
        <v>#REF!</v>
      </c>
      <c r="V39" s="80" t="e">
        <f t="shared" si="5"/>
        <v>#REF!</v>
      </c>
      <c r="W39" s="38" t="e">
        <f t="shared" si="6"/>
        <v>#REF!</v>
      </c>
      <c r="X39" s="64"/>
      <c r="Y39" s="46"/>
      <c r="Z39" s="57" t="str">
        <f>IF(OR(MID(J39,1,1)="a",J39=""),"",IF(COUNTIF(Modèles!C:C,J39)=0,"absent","présent"))</f>
        <v/>
      </c>
      <c r="AA39" s="1"/>
    </row>
    <row r="40" spans="1:27" s="10" customFormat="1">
      <c r="A40" s="29" t="str">
        <f t="shared" si="0"/>
        <v/>
      </c>
      <c r="B40" s="29">
        <f t="shared" ca="1" si="1"/>
        <v>0</v>
      </c>
      <c r="C40" s="42"/>
      <c r="D40" s="39"/>
      <c r="E40" s="40"/>
      <c r="F40" s="41"/>
      <c r="G40" s="30" t="e">
        <f>IF(MID(J40,1,1)="a","à valider",IF(ISNA(INDEX(#REF!,MATCH(E40,#REF!,0),1))=TRUE,"",INDEX(#REF!,MATCH(E40,#REF!,0),1)))</f>
        <v>#REF!</v>
      </c>
      <c r="H40" s="22"/>
      <c r="I40" s="22"/>
      <c r="J40" s="59"/>
      <c r="K40" s="31" t="str">
        <f>IF(MID(J40,1,1)="a",C40,IF(COUNTIF(J$2:J40,J40)&gt;1,COUNTIF(J$2:J40,J40)&amp;"ème rebond",""))</f>
        <v/>
      </c>
      <c r="L40" s="67"/>
      <c r="M40" s="32" t="e">
        <f>IF(ISNA(INDEX(#REF!,MATCH(E40,#REF!,0),1))=TRUE,"",INDEX(#REF!,MATCH(E40,#REF!,0),1))</f>
        <v>#REF!</v>
      </c>
      <c r="N40" s="1"/>
      <c r="O40" s="33"/>
      <c r="P40" s="34" t="e">
        <f t="shared" si="2"/>
        <v>#REF!</v>
      </c>
      <c r="Q40" s="35" t="e">
        <f t="shared" si="3"/>
        <v>#REF!</v>
      </c>
      <c r="R40" s="36"/>
      <c r="S40" s="1" t="e">
        <f t="shared" si="4"/>
        <v>#REF!</v>
      </c>
      <c r="T40" s="16" t="e">
        <f>IF(OR(MID(G40,1,5)="avoir",MID(G40,1,3)="PMS",MID(J40,1,1)="a",J40="",A40="x",F40=""),"",IF(COUNTIF(#REF!,F40)=1,"ok","PAS DE SWAP"))</f>
        <v>#REF!</v>
      </c>
      <c r="U40" s="37" t="e">
        <f>IF(ISNA(INDEX(#REF!,MATCH(E40,#REF!,0),1))=TRUE,"-",F40&amp;" - "&amp;INDEX(#REF!,MATCH(E40,#REF!,0),1))</f>
        <v>#REF!</v>
      </c>
      <c r="V40" s="80" t="e">
        <f t="shared" si="5"/>
        <v>#REF!</v>
      </c>
      <c r="W40" s="38" t="e">
        <f t="shared" si="6"/>
        <v>#REF!</v>
      </c>
      <c r="X40" s="64"/>
      <c r="Y40" s="46"/>
      <c r="Z40" s="57" t="str">
        <f>IF(OR(MID(J40,1,1)="a",J40=""),"",IF(COUNTIF(Modèles!C:C,J40)=0,"absent","présent"))</f>
        <v/>
      </c>
      <c r="AA40" s="1"/>
    </row>
    <row r="41" spans="1:27" s="10" customFormat="1">
      <c r="A41" s="29" t="str">
        <f t="shared" si="0"/>
        <v/>
      </c>
      <c r="B41" s="29">
        <f t="shared" ca="1" si="1"/>
        <v>0</v>
      </c>
      <c r="C41" s="42"/>
      <c r="D41" s="39"/>
      <c r="E41" s="40"/>
      <c r="F41" s="41"/>
      <c r="G41" s="30" t="e">
        <f>IF(MID(J41,1,1)="a","à valider",IF(ISNA(INDEX(#REF!,MATCH(E41,#REF!,0),1))=TRUE,"",INDEX(#REF!,MATCH(E41,#REF!,0),1)))</f>
        <v>#REF!</v>
      </c>
      <c r="H41" s="22"/>
      <c r="I41" s="22"/>
      <c r="J41" s="59"/>
      <c r="K41" s="31" t="str">
        <f>IF(MID(J41,1,1)="a",C41,IF(COUNTIF(J$2:J41,J41)&gt;1,COUNTIF(J$2:J41,J41)&amp;"ème rebond",""))</f>
        <v/>
      </c>
      <c r="L41" s="67"/>
      <c r="M41" s="32" t="e">
        <f>IF(ISNA(INDEX(#REF!,MATCH(E41,#REF!,0),1))=TRUE,"",INDEX(#REF!,MATCH(E41,#REF!,0),1))</f>
        <v>#REF!</v>
      </c>
      <c r="N41" s="1"/>
      <c r="O41" s="33"/>
      <c r="P41" s="34" t="e">
        <f t="shared" si="2"/>
        <v>#REF!</v>
      </c>
      <c r="Q41" s="35" t="e">
        <f t="shared" si="3"/>
        <v>#REF!</v>
      </c>
      <c r="R41" s="36"/>
      <c r="S41" s="1" t="e">
        <f t="shared" si="4"/>
        <v>#REF!</v>
      </c>
      <c r="T41" s="16" t="e">
        <f>IF(OR(MID(G41,1,5)="avoir",MID(G41,1,3)="PMS",MID(J41,1,1)="a",J41="",A41="x",F41=""),"",IF(COUNTIF(#REF!,F41)=1,"ok","PAS DE SWAP"))</f>
        <v>#REF!</v>
      </c>
      <c r="U41" s="37" t="e">
        <f>IF(ISNA(INDEX(#REF!,MATCH(E41,#REF!,0),1))=TRUE,"-",F41&amp;" - "&amp;INDEX(#REF!,MATCH(E41,#REF!,0),1))</f>
        <v>#REF!</v>
      </c>
      <c r="V41" s="80" t="e">
        <f t="shared" si="5"/>
        <v>#REF!</v>
      </c>
      <c r="W41" s="38" t="e">
        <f t="shared" si="6"/>
        <v>#REF!</v>
      </c>
      <c r="X41" s="64"/>
      <c r="Y41" s="46"/>
      <c r="Z41" s="57" t="str">
        <f>IF(OR(MID(J41,1,1)="a",J41=""),"",IF(COUNTIF(Modèles!C:C,J41)=0,"absent","présent"))</f>
        <v/>
      </c>
      <c r="AA41" s="1"/>
    </row>
    <row r="42" spans="1:27" s="10" customFormat="1">
      <c r="A42" s="29" t="str">
        <f t="shared" si="0"/>
        <v/>
      </c>
      <c r="B42" s="29">
        <f t="shared" ca="1" si="1"/>
        <v>0</v>
      </c>
      <c r="C42" s="42"/>
      <c r="D42" s="39"/>
      <c r="E42" s="40"/>
      <c r="F42" s="41"/>
      <c r="G42" s="30" t="e">
        <f>IF(MID(J42,1,1)="a","à valider",IF(ISNA(INDEX(#REF!,MATCH(E42,#REF!,0),1))=TRUE,"",INDEX(#REF!,MATCH(E42,#REF!,0),1)))</f>
        <v>#REF!</v>
      </c>
      <c r="H42" s="22"/>
      <c r="I42" s="22"/>
      <c r="J42" s="59"/>
      <c r="K42" s="31" t="str">
        <f>IF(MID(J42,1,1)="a",C42,IF(COUNTIF(J$2:J42,J42)&gt;1,COUNTIF(J$2:J42,J42)&amp;"ème rebond",""))</f>
        <v/>
      </c>
      <c r="L42" s="67"/>
      <c r="M42" s="32" t="e">
        <f>IF(ISNA(INDEX(#REF!,MATCH(E42,#REF!,0),1))=TRUE,"",INDEX(#REF!,MATCH(E42,#REF!,0),1))</f>
        <v>#REF!</v>
      </c>
      <c r="N42" s="1"/>
      <c r="O42" s="33"/>
      <c r="P42" s="34" t="e">
        <f t="shared" si="2"/>
        <v>#REF!</v>
      </c>
      <c r="Q42" s="35" t="e">
        <f t="shared" si="3"/>
        <v>#REF!</v>
      </c>
      <c r="R42" s="36"/>
      <c r="S42" s="1" t="e">
        <f t="shared" si="4"/>
        <v>#REF!</v>
      </c>
      <c r="T42" s="16" t="e">
        <f>IF(OR(MID(G42,1,5)="avoir",MID(G42,1,3)="PMS",MID(J42,1,1)="a",J42="",A42="x",F42=""),"",IF(COUNTIF(#REF!,F42)=1,"ok","PAS DE SWAP"))</f>
        <v>#REF!</v>
      </c>
      <c r="U42" s="37" t="e">
        <f>IF(ISNA(INDEX(#REF!,MATCH(E42,#REF!,0),1))=TRUE,"-",F42&amp;" - "&amp;INDEX(#REF!,MATCH(E42,#REF!,0),1))</f>
        <v>#REF!</v>
      </c>
      <c r="V42" s="80" t="e">
        <f t="shared" si="5"/>
        <v>#REF!</v>
      </c>
      <c r="W42" s="38" t="e">
        <f t="shared" si="6"/>
        <v>#REF!</v>
      </c>
      <c r="X42" s="64"/>
      <c r="Y42" s="46"/>
      <c r="Z42" s="57" t="str">
        <f>IF(OR(MID(J42,1,1)="a",J42=""),"",IF(COUNTIF(Modèles!C:C,J42)=0,"absent","présent"))</f>
        <v/>
      </c>
      <c r="AA42" s="1"/>
    </row>
    <row r="43" spans="1:27" s="10" customFormat="1">
      <c r="A43" s="29" t="str">
        <f t="shared" si="0"/>
        <v/>
      </c>
      <c r="B43" s="29">
        <f t="shared" ca="1" si="1"/>
        <v>0</v>
      </c>
      <c r="C43" s="42"/>
      <c r="D43" s="39"/>
      <c r="E43" s="40"/>
      <c r="F43" s="41"/>
      <c r="G43" s="30" t="e">
        <f>IF(MID(J43,1,1)="a","à valider",IF(ISNA(INDEX(#REF!,MATCH(E43,#REF!,0),1))=TRUE,"",INDEX(#REF!,MATCH(E43,#REF!,0),1)))</f>
        <v>#REF!</v>
      </c>
      <c r="H43" s="22"/>
      <c r="I43" s="22"/>
      <c r="J43" s="59"/>
      <c r="K43" s="31" t="str">
        <f>IF(MID(J43,1,1)="a",C43,IF(COUNTIF(J$2:J43,J43)&gt;1,COUNTIF(J$2:J43,J43)&amp;"ème rebond",""))</f>
        <v/>
      </c>
      <c r="L43" s="67"/>
      <c r="M43" s="32" t="e">
        <f>IF(ISNA(INDEX(#REF!,MATCH(E43,#REF!,0),1))=TRUE,"",INDEX(#REF!,MATCH(E43,#REF!,0),1))</f>
        <v>#REF!</v>
      </c>
      <c r="N43" s="1"/>
      <c r="O43" s="33"/>
      <c r="P43" s="34" t="e">
        <f t="shared" si="2"/>
        <v>#REF!</v>
      </c>
      <c r="Q43" s="35" t="e">
        <f t="shared" si="3"/>
        <v>#REF!</v>
      </c>
      <c r="R43" s="36"/>
      <c r="S43" s="1" t="e">
        <f t="shared" si="4"/>
        <v>#REF!</v>
      </c>
      <c r="T43" s="16" t="e">
        <f>IF(OR(MID(G43,1,5)="avoir",MID(G43,1,3)="PMS",MID(J43,1,1)="a",J43="",A43="x",F43=""),"",IF(COUNTIF(#REF!,F43)=1,"ok","PAS DE SWAP"))</f>
        <v>#REF!</v>
      </c>
      <c r="U43" s="37" t="e">
        <f>IF(ISNA(INDEX(#REF!,MATCH(E43,#REF!,0),1))=TRUE,"-",F43&amp;" - "&amp;INDEX(#REF!,MATCH(E43,#REF!,0),1))</f>
        <v>#REF!</v>
      </c>
      <c r="V43" s="80" t="e">
        <f t="shared" si="5"/>
        <v>#REF!</v>
      </c>
      <c r="W43" s="38" t="e">
        <f t="shared" si="6"/>
        <v>#REF!</v>
      </c>
      <c r="X43" s="64"/>
      <c r="Y43" s="46"/>
      <c r="Z43" s="57" t="str">
        <f>IF(OR(MID(J43,1,1)="a",J43=""),"",IF(COUNTIF(Modèles!C:C,J43)=0,"absent","présent"))</f>
        <v/>
      </c>
      <c r="AA43" s="1"/>
    </row>
    <row r="44" spans="1:27" s="10" customFormat="1">
      <c r="A44" s="29" t="str">
        <f t="shared" si="0"/>
        <v/>
      </c>
      <c r="B44" s="29">
        <f t="shared" ca="1" si="1"/>
        <v>0</v>
      </c>
      <c r="C44" s="42"/>
      <c r="D44" s="39"/>
      <c r="E44" s="40"/>
      <c r="F44" s="41"/>
      <c r="G44" s="30" t="e">
        <f>IF(MID(J44,1,1)="a","à valider",IF(ISNA(INDEX(#REF!,MATCH(E44,#REF!,0),1))=TRUE,"",INDEX(#REF!,MATCH(E44,#REF!,0),1)))</f>
        <v>#REF!</v>
      </c>
      <c r="H44" s="22"/>
      <c r="I44" s="22"/>
      <c r="J44" s="59"/>
      <c r="K44" s="31" t="str">
        <f>IF(MID(J44,1,1)="a",C44,IF(COUNTIF(J$2:J44,J44)&gt;1,COUNTIF(J$2:J44,J44)&amp;"ème rebond",""))</f>
        <v/>
      </c>
      <c r="L44" s="67"/>
      <c r="M44" s="32" t="e">
        <f>IF(ISNA(INDEX(#REF!,MATCH(E44,#REF!,0),1))=TRUE,"",INDEX(#REF!,MATCH(E44,#REF!,0),1))</f>
        <v>#REF!</v>
      </c>
      <c r="N44" s="1"/>
      <c r="O44" s="33"/>
      <c r="P44" s="34" t="e">
        <f t="shared" si="2"/>
        <v>#REF!</v>
      </c>
      <c r="Q44" s="35" t="e">
        <f t="shared" si="3"/>
        <v>#REF!</v>
      </c>
      <c r="R44" s="36"/>
      <c r="S44" s="1" t="e">
        <f t="shared" si="4"/>
        <v>#REF!</v>
      </c>
      <c r="T44" s="16" t="e">
        <f>IF(OR(MID(G44,1,5)="avoir",MID(G44,1,3)="PMS",MID(J44,1,1)="a",J44="",A44="x",F44=""),"",IF(COUNTIF(#REF!,F44)=1,"ok","PAS DE SWAP"))</f>
        <v>#REF!</v>
      </c>
      <c r="U44" s="37" t="e">
        <f>IF(ISNA(INDEX(#REF!,MATCH(E44,#REF!,0),1))=TRUE,"-",F44&amp;" - "&amp;INDEX(#REF!,MATCH(E44,#REF!,0),1))</f>
        <v>#REF!</v>
      </c>
      <c r="V44" s="80" t="e">
        <f t="shared" si="5"/>
        <v>#REF!</v>
      </c>
      <c r="W44" s="38" t="e">
        <f t="shared" si="6"/>
        <v>#REF!</v>
      </c>
      <c r="X44" s="64"/>
      <c r="Y44" s="46"/>
      <c r="Z44" s="57" t="str">
        <f>IF(OR(MID(J44,1,1)="a",J44=""),"",IF(COUNTIF(Modèles!C:C,J44)=0,"absent","présent"))</f>
        <v/>
      </c>
      <c r="AA44" s="1"/>
    </row>
    <row r="45" spans="1:27" s="10" customFormat="1">
      <c r="A45" s="29" t="str">
        <f t="shared" si="0"/>
        <v/>
      </c>
      <c r="B45" s="29">
        <f t="shared" ca="1" si="1"/>
        <v>0</v>
      </c>
      <c r="C45" s="42"/>
      <c r="D45" s="39"/>
      <c r="E45" s="40"/>
      <c r="F45" s="41"/>
      <c r="G45" s="30" t="e">
        <f>IF(MID(J45,1,1)="a","à valider",IF(ISNA(INDEX(#REF!,MATCH(E45,#REF!,0),1))=TRUE,"",INDEX(#REF!,MATCH(E45,#REF!,0),1)))</f>
        <v>#REF!</v>
      </c>
      <c r="H45" s="22"/>
      <c r="I45" s="22"/>
      <c r="J45" s="59"/>
      <c r="K45" s="31" t="str">
        <f>IF(MID(J45,1,1)="a",C45,IF(COUNTIF(J$2:J45,J45)&gt;1,COUNTIF(J$2:J45,J45)&amp;"ème rebond",""))</f>
        <v/>
      </c>
      <c r="L45" s="67"/>
      <c r="M45" s="32" t="e">
        <f>IF(ISNA(INDEX(#REF!,MATCH(E45,#REF!,0),1))=TRUE,"",INDEX(#REF!,MATCH(E45,#REF!,0),1))</f>
        <v>#REF!</v>
      </c>
      <c r="N45" s="1"/>
      <c r="O45" s="33"/>
      <c r="P45" s="34" t="e">
        <f t="shared" si="2"/>
        <v>#REF!</v>
      </c>
      <c r="Q45" s="35" t="e">
        <f t="shared" si="3"/>
        <v>#REF!</v>
      </c>
      <c r="R45" s="36"/>
      <c r="S45" s="1" t="e">
        <f t="shared" si="4"/>
        <v>#REF!</v>
      </c>
      <c r="T45" s="16" t="e">
        <f>IF(OR(MID(G45,1,5)="avoir",MID(G45,1,3)="PMS",MID(J45,1,1)="a",J45="",A45="x",F45=""),"",IF(COUNTIF(#REF!,F45)=1,"ok","PAS DE SWAP"))</f>
        <v>#REF!</v>
      </c>
      <c r="U45" s="37" t="e">
        <f>IF(ISNA(INDEX(#REF!,MATCH(E45,#REF!,0),1))=TRUE,"-",F45&amp;" - "&amp;INDEX(#REF!,MATCH(E45,#REF!,0),1))</f>
        <v>#REF!</v>
      </c>
      <c r="V45" s="80" t="e">
        <f t="shared" si="5"/>
        <v>#REF!</v>
      </c>
      <c r="W45" s="38" t="e">
        <f t="shared" si="6"/>
        <v>#REF!</v>
      </c>
      <c r="X45" s="64"/>
      <c r="Y45" s="46"/>
      <c r="Z45" s="57" t="str">
        <f>IF(OR(MID(J45,1,1)="a",J45=""),"",IF(COUNTIF(Modèles!C:C,J45)=0,"absent","présent"))</f>
        <v/>
      </c>
      <c r="AA45" s="1"/>
    </row>
    <row r="46" spans="1:27" s="10" customFormat="1">
      <c r="A46" s="29" t="str">
        <f t="shared" si="0"/>
        <v/>
      </c>
      <c r="B46" s="29">
        <f t="shared" ca="1" si="1"/>
        <v>0</v>
      </c>
      <c r="C46" s="42"/>
      <c r="D46" s="39"/>
      <c r="E46" s="40"/>
      <c r="F46" s="41"/>
      <c r="G46" s="30" t="e">
        <f>IF(MID(J46,1,1)="a","à valider",IF(ISNA(INDEX(#REF!,MATCH(E46,#REF!,0),1))=TRUE,"",INDEX(#REF!,MATCH(E46,#REF!,0),1)))</f>
        <v>#REF!</v>
      </c>
      <c r="H46" s="22"/>
      <c r="I46" s="22"/>
      <c r="J46" s="59"/>
      <c r="K46" s="31" t="str">
        <f>IF(MID(J46,1,1)="a",C46,IF(COUNTIF(J$2:J46,J46)&gt;1,COUNTIF(J$2:J46,J46)&amp;"ème rebond",""))</f>
        <v/>
      </c>
      <c r="L46" s="67"/>
      <c r="M46" s="32" t="e">
        <f>IF(ISNA(INDEX(#REF!,MATCH(E46,#REF!,0),1))=TRUE,"",INDEX(#REF!,MATCH(E46,#REF!,0),1))</f>
        <v>#REF!</v>
      </c>
      <c r="N46" s="1"/>
      <c r="O46" s="33"/>
      <c r="P46" s="34" t="e">
        <f t="shared" si="2"/>
        <v>#REF!</v>
      </c>
      <c r="Q46" s="35" t="e">
        <f t="shared" si="3"/>
        <v>#REF!</v>
      </c>
      <c r="R46" s="36"/>
      <c r="S46" s="1" t="e">
        <f t="shared" si="4"/>
        <v>#REF!</v>
      </c>
      <c r="T46" s="16" t="e">
        <f>IF(OR(MID(G46,1,5)="avoir",MID(G46,1,3)="PMS",MID(J46,1,1)="a",J46="",A46="x",F46=""),"",IF(COUNTIF(#REF!,F46)=1,"ok","PAS DE SWAP"))</f>
        <v>#REF!</v>
      </c>
      <c r="U46" s="37" t="e">
        <f>IF(ISNA(INDEX(#REF!,MATCH(E46,#REF!,0),1))=TRUE,"-",F46&amp;" - "&amp;INDEX(#REF!,MATCH(E46,#REF!,0),1))</f>
        <v>#REF!</v>
      </c>
      <c r="V46" s="80" t="e">
        <f t="shared" si="5"/>
        <v>#REF!</v>
      </c>
      <c r="W46" s="38" t="e">
        <f t="shared" si="6"/>
        <v>#REF!</v>
      </c>
      <c r="X46" s="64"/>
      <c r="Y46" s="46"/>
      <c r="Z46" s="57" t="str">
        <f>IF(OR(MID(J46,1,1)="a",J46=""),"",IF(COUNTIF(Modèles!C:C,J46)=0,"absent","présent"))</f>
        <v/>
      </c>
      <c r="AA46" s="1"/>
    </row>
    <row r="47" spans="1:27" s="10" customFormat="1">
      <c r="A47" s="29" t="str">
        <f t="shared" si="0"/>
        <v/>
      </c>
      <c r="B47" s="29">
        <f t="shared" ca="1" si="1"/>
        <v>0</v>
      </c>
      <c r="C47" s="42"/>
      <c r="D47" s="39"/>
      <c r="E47" s="40"/>
      <c r="F47" s="41"/>
      <c r="G47" s="30" t="e">
        <f>IF(MID(J47,1,1)="a","à valider",IF(ISNA(INDEX(#REF!,MATCH(E47,#REF!,0),1))=TRUE,"",INDEX(#REF!,MATCH(E47,#REF!,0),1)))</f>
        <v>#REF!</v>
      </c>
      <c r="H47" s="22"/>
      <c r="I47" s="22"/>
      <c r="J47" s="59"/>
      <c r="K47" s="31" t="str">
        <f>IF(MID(J47,1,1)="a",C47,IF(COUNTIF(J$2:J47,J47)&gt;1,COUNTIF(J$2:J47,J47)&amp;"ème rebond",""))</f>
        <v/>
      </c>
      <c r="L47" s="67"/>
      <c r="M47" s="32" t="e">
        <f>IF(ISNA(INDEX(#REF!,MATCH(E47,#REF!,0),1))=TRUE,"",INDEX(#REF!,MATCH(E47,#REF!,0),1))</f>
        <v>#REF!</v>
      </c>
      <c r="N47" s="1"/>
      <c r="O47" s="33"/>
      <c r="P47" s="34" t="e">
        <f t="shared" si="2"/>
        <v>#REF!</v>
      </c>
      <c r="Q47" s="35" t="e">
        <f t="shared" si="3"/>
        <v>#REF!</v>
      </c>
      <c r="R47" s="36"/>
      <c r="S47" s="1" t="e">
        <f t="shared" si="4"/>
        <v>#REF!</v>
      </c>
      <c r="T47" s="16" t="e">
        <f>IF(OR(MID(G47,1,5)="avoir",MID(G47,1,3)="PMS",MID(J47,1,1)="a",J47="",A47="x",F47=""),"",IF(COUNTIF(#REF!,F47)=1,"ok","PAS DE SWAP"))</f>
        <v>#REF!</v>
      </c>
      <c r="U47" s="37" t="e">
        <f>IF(ISNA(INDEX(#REF!,MATCH(E47,#REF!,0),1))=TRUE,"-",F47&amp;" - "&amp;INDEX(#REF!,MATCH(E47,#REF!,0),1))</f>
        <v>#REF!</v>
      </c>
      <c r="V47" s="80" t="e">
        <f t="shared" si="5"/>
        <v>#REF!</v>
      </c>
      <c r="W47" s="38" t="e">
        <f t="shared" si="6"/>
        <v>#REF!</v>
      </c>
      <c r="X47" s="64"/>
      <c r="Y47" s="46"/>
      <c r="Z47" s="57" t="str">
        <f>IF(OR(MID(J47,1,1)="a",J47=""),"",IF(COUNTIF(Modèles!C:C,J47)=0,"absent","présent"))</f>
        <v/>
      </c>
      <c r="AA47" s="1"/>
    </row>
    <row r="48" spans="1:27" s="10" customFormat="1">
      <c r="A48" s="29" t="str">
        <f t="shared" si="0"/>
        <v/>
      </c>
      <c r="B48" s="29">
        <f t="shared" ca="1" si="1"/>
        <v>0</v>
      </c>
      <c r="C48" s="42"/>
      <c r="D48" s="39"/>
      <c r="E48" s="40"/>
      <c r="F48" s="41"/>
      <c r="G48" s="30" t="e">
        <f>IF(MID(J48,1,1)="a","à valider",IF(ISNA(INDEX(#REF!,MATCH(E48,#REF!,0),1))=TRUE,"",INDEX(#REF!,MATCH(E48,#REF!,0),1)))</f>
        <v>#REF!</v>
      </c>
      <c r="H48" s="22"/>
      <c r="I48" s="22"/>
      <c r="J48" s="59"/>
      <c r="K48" s="31" t="str">
        <f>IF(MID(J48,1,1)="a",C48,IF(COUNTIF(J$2:J48,J48)&gt;1,COUNTIF(J$2:J48,J48)&amp;"ème rebond",""))</f>
        <v/>
      </c>
      <c r="L48" s="67"/>
      <c r="M48" s="32" t="e">
        <f>IF(ISNA(INDEX(#REF!,MATCH(E48,#REF!,0),1))=TRUE,"",INDEX(#REF!,MATCH(E48,#REF!,0),1))</f>
        <v>#REF!</v>
      </c>
      <c r="N48" s="1"/>
      <c r="O48" s="33"/>
      <c r="P48" s="34" t="e">
        <f t="shared" si="2"/>
        <v>#REF!</v>
      </c>
      <c r="Q48" s="35" t="e">
        <f t="shared" si="3"/>
        <v>#REF!</v>
      </c>
      <c r="R48" s="36"/>
      <c r="S48" s="1" t="e">
        <f t="shared" si="4"/>
        <v>#REF!</v>
      </c>
      <c r="T48" s="16" t="e">
        <f>IF(OR(MID(G48,1,5)="avoir",MID(G48,1,3)="PMS",MID(J48,1,1)="a",J48="",A48="x",F48=""),"",IF(COUNTIF(#REF!,F48)=1,"ok","PAS DE SWAP"))</f>
        <v>#REF!</v>
      </c>
      <c r="U48" s="37" t="e">
        <f>IF(ISNA(INDEX(#REF!,MATCH(E48,#REF!,0),1))=TRUE,"-",F48&amp;" - "&amp;INDEX(#REF!,MATCH(E48,#REF!,0),1))</f>
        <v>#REF!</v>
      </c>
      <c r="V48" s="80" t="e">
        <f t="shared" si="5"/>
        <v>#REF!</v>
      </c>
      <c r="W48" s="38" t="e">
        <f t="shared" si="6"/>
        <v>#REF!</v>
      </c>
      <c r="X48" s="64"/>
      <c r="Y48" s="46"/>
      <c r="Z48" s="57" t="str">
        <f>IF(OR(MID(J48,1,1)="a",J48=""),"",IF(COUNTIF(Modèles!C:C,J48)=0,"absent","présent"))</f>
        <v/>
      </c>
      <c r="AA48" s="1"/>
    </row>
    <row r="49" spans="1:27" s="10" customFormat="1">
      <c r="A49" s="29" t="str">
        <f t="shared" si="0"/>
        <v/>
      </c>
      <c r="B49" s="29">
        <f t="shared" ca="1" si="1"/>
        <v>0</v>
      </c>
      <c r="C49" s="42"/>
      <c r="D49" s="39"/>
      <c r="E49" s="40"/>
      <c r="F49" s="41"/>
      <c r="G49" s="30" t="e">
        <f>IF(MID(J49,1,1)="a","à valider",IF(ISNA(INDEX(#REF!,MATCH(E49,#REF!,0),1))=TRUE,"",INDEX(#REF!,MATCH(E49,#REF!,0),1)))</f>
        <v>#REF!</v>
      </c>
      <c r="H49" s="22"/>
      <c r="I49" s="22"/>
      <c r="J49" s="59"/>
      <c r="K49" s="31" t="str">
        <f>IF(MID(J49,1,1)="a",C49,IF(COUNTIF(J$2:J49,J49)&gt;1,COUNTIF(J$2:J49,J49)&amp;"ème rebond",""))</f>
        <v/>
      </c>
      <c r="L49" s="67"/>
      <c r="M49" s="32" t="e">
        <f>IF(ISNA(INDEX(#REF!,MATCH(E49,#REF!,0),1))=TRUE,"",INDEX(#REF!,MATCH(E49,#REF!,0),1))</f>
        <v>#REF!</v>
      </c>
      <c r="N49" s="1"/>
      <c r="O49" s="33"/>
      <c r="P49" s="34" t="e">
        <f t="shared" si="2"/>
        <v>#REF!</v>
      </c>
      <c r="Q49" s="35" t="e">
        <f t="shared" si="3"/>
        <v>#REF!</v>
      </c>
      <c r="R49" s="36"/>
      <c r="S49" s="1" t="e">
        <f t="shared" si="4"/>
        <v>#REF!</v>
      </c>
      <c r="T49" s="16" t="e">
        <f>IF(OR(MID(G49,1,5)="avoir",MID(G49,1,3)="PMS",MID(J49,1,1)="a",J49="",A49="x",F49=""),"",IF(COUNTIF(#REF!,F49)=1,"ok","PAS DE SWAP"))</f>
        <v>#REF!</v>
      </c>
      <c r="U49" s="37" t="e">
        <f>IF(ISNA(INDEX(#REF!,MATCH(E49,#REF!,0),1))=TRUE,"-",F49&amp;" - "&amp;INDEX(#REF!,MATCH(E49,#REF!,0),1))</f>
        <v>#REF!</v>
      </c>
      <c r="V49" s="80" t="e">
        <f t="shared" si="5"/>
        <v>#REF!</v>
      </c>
      <c r="W49" s="38" t="e">
        <f t="shared" si="6"/>
        <v>#REF!</v>
      </c>
      <c r="X49" s="64"/>
      <c r="Y49" s="46"/>
      <c r="Z49" s="57" t="str">
        <f>IF(OR(MID(J49,1,1)="a",J49=""),"",IF(COUNTIF(Modèles!C:C,J49)=0,"absent","présent"))</f>
        <v/>
      </c>
      <c r="AA49" s="1"/>
    </row>
    <row r="50" spans="1:27" s="10" customFormat="1">
      <c r="A50" s="29" t="str">
        <f t="shared" si="0"/>
        <v/>
      </c>
      <c r="B50" s="29">
        <f t="shared" ca="1" si="1"/>
        <v>0</v>
      </c>
      <c r="C50" s="42"/>
      <c r="D50" s="39"/>
      <c r="E50" s="40"/>
      <c r="F50" s="41"/>
      <c r="G50" s="30" t="e">
        <f>IF(MID(J50,1,1)="a","à valider",IF(ISNA(INDEX(#REF!,MATCH(E50,#REF!,0),1))=TRUE,"",INDEX(#REF!,MATCH(E50,#REF!,0),1)))</f>
        <v>#REF!</v>
      </c>
      <c r="H50" s="22"/>
      <c r="I50" s="22"/>
      <c r="J50" s="59"/>
      <c r="K50" s="31" t="str">
        <f>IF(MID(J50,1,1)="a",C50,IF(COUNTIF(J$2:J50,J50)&gt;1,COUNTIF(J$2:J50,J50)&amp;"ème rebond",""))</f>
        <v/>
      </c>
      <c r="L50" s="67"/>
      <c r="M50" s="32" t="e">
        <f>IF(ISNA(INDEX(#REF!,MATCH(E50,#REF!,0),1))=TRUE,"",INDEX(#REF!,MATCH(E50,#REF!,0),1))</f>
        <v>#REF!</v>
      </c>
      <c r="N50" s="1"/>
      <c r="O50" s="33"/>
      <c r="P50" s="34" t="e">
        <f t="shared" si="2"/>
        <v>#REF!</v>
      </c>
      <c r="Q50" s="35" t="e">
        <f t="shared" si="3"/>
        <v>#REF!</v>
      </c>
      <c r="R50" s="36"/>
      <c r="S50" s="1" t="e">
        <f t="shared" si="4"/>
        <v>#REF!</v>
      </c>
      <c r="T50" s="16" t="e">
        <f>IF(OR(MID(G50,1,5)="avoir",MID(G50,1,3)="PMS",MID(J50,1,1)="a",J50="",A50="x",F50=""),"",IF(COUNTIF(#REF!,F50)=1,"ok","PAS DE SWAP"))</f>
        <v>#REF!</v>
      </c>
      <c r="U50" s="37" t="e">
        <f>IF(ISNA(INDEX(#REF!,MATCH(E50,#REF!,0),1))=TRUE,"-",F50&amp;" - "&amp;INDEX(#REF!,MATCH(E50,#REF!,0),1))</f>
        <v>#REF!</v>
      </c>
      <c r="V50" s="80" t="e">
        <f t="shared" si="5"/>
        <v>#REF!</v>
      </c>
      <c r="W50" s="38" t="e">
        <f t="shared" si="6"/>
        <v>#REF!</v>
      </c>
      <c r="X50" s="64"/>
      <c r="Y50" s="46"/>
      <c r="Z50" s="57" t="str">
        <f>IF(OR(MID(J50,1,1)="a",J50=""),"",IF(COUNTIF(Modèles!C:C,J50)=0,"absent","présent"))</f>
        <v/>
      </c>
      <c r="AA50" s="1"/>
    </row>
    <row r="51" spans="1:27" s="10" customFormat="1">
      <c r="A51" s="29" t="str">
        <f t="shared" si="0"/>
        <v/>
      </c>
      <c r="B51" s="29">
        <f t="shared" ca="1" si="1"/>
        <v>0</v>
      </c>
      <c r="C51" s="42"/>
      <c r="D51" s="39"/>
      <c r="E51" s="40"/>
      <c r="F51" s="41"/>
      <c r="G51" s="30" t="e">
        <f>IF(MID(J51,1,1)="a","à valider",IF(ISNA(INDEX(#REF!,MATCH(E51,#REF!,0),1))=TRUE,"",INDEX(#REF!,MATCH(E51,#REF!,0),1)))</f>
        <v>#REF!</v>
      </c>
      <c r="H51" s="22"/>
      <c r="I51" s="22"/>
      <c r="J51" s="59"/>
      <c r="K51" s="31" t="str">
        <f>IF(MID(J51,1,1)="a",C51,IF(COUNTIF(J$2:J51,J51)&gt;1,COUNTIF(J$2:J51,J51)&amp;"ème rebond",""))</f>
        <v/>
      </c>
      <c r="L51" s="67"/>
      <c r="M51" s="32" t="e">
        <f>IF(ISNA(INDEX(#REF!,MATCH(E51,#REF!,0),1))=TRUE,"",INDEX(#REF!,MATCH(E51,#REF!,0),1))</f>
        <v>#REF!</v>
      </c>
      <c r="N51" s="1"/>
      <c r="O51" s="33"/>
      <c r="P51" s="34" t="e">
        <f t="shared" si="2"/>
        <v>#REF!</v>
      </c>
      <c r="Q51" s="35" t="e">
        <f t="shared" si="3"/>
        <v>#REF!</v>
      </c>
      <c r="R51" s="36"/>
      <c r="S51" s="1" t="e">
        <f t="shared" si="4"/>
        <v>#REF!</v>
      </c>
      <c r="T51" s="16" t="e">
        <f>IF(OR(MID(G51,1,5)="avoir",MID(G51,1,3)="PMS",MID(J51,1,1)="a",J51="",A51="x",F51=""),"",IF(COUNTIF(#REF!,F51)=1,"ok","PAS DE SWAP"))</f>
        <v>#REF!</v>
      </c>
      <c r="U51" s="37" t="e">
        <f>IF(ISNA(INDEX(#REF!,MATCH(E51,#REF!,0),1))=TRUE,"-",F51&amp;" - "&amp;INDEX(#REF!,MATCH(E51,#REF!,0),1))</f>
        <v>#REF!</v>
      </c>
      <c r="V51" s="80" t="e">
        <f t="shared" si="5"/>
        <v>#REF!</v>
      </c>
      <c r="W51" s="38" t="e">
        <f t="shared" si="6"/>
        <v>#REF!</v>
      </c>
      <c r="X51" s="64"/>
      <c r="Y51" s="46"/>
      <c r="Z51" s="57" t="str">
        <f>IF(OR(MID(J51,1,1)="a",J51=""),"",IF(COUNTIF(Modèles!C:C,J51)=0,"absent","présent"))</f>
        <v/>
      </c>
      <c r="AA51" s="1"/>
    </row>
    <row r="52" spans="1:27" s="10" customFormat="1">
      <c r="A52" s="29" t="str">
        <f t="shared" si="0"/>
        <v/>
      </c>
      <c r="B52" s="29">
        <f t="shared" ca="1" si="1"/>
        <v>0</v>
      </c>
      <c r="C52" s="42"/>
      <c r="D52" s="39"/>
      <c r="E52" s="40"/>
      <c r="F52" s="41"/>
      <c r="G52" s="30" t="e">
        <f>IF(MID(J52,1,1)="a","à valider",IF(ISNA(INDEX(#REF!,MATCH(E52,#REF!,0),1))=TRUE,"",INDEX(#REF!,MATCH(E52,#REF!,0),1)))</f>
        <v>#REF!</v>
      </c>
      <c r="H52" s="22"/>
      <c r="I52" s="22"/>
      <c r="J52" s="59"/>
      <c r="K52" s="31" t="str">
        <f>IF(MID(J52,1,1)="a",C52,IF(COUNTIF(J$2:J52,J52)&gt;1,COUNTIF(J$2:J52,J52)&amp;"ème rebond",""))</f>
        <v/>
      </c>
      <c r="L52" s="67"/>
      <c r="M52" s="32" t="e">
        <f>IF(ISNA(INDEX(#REF!,MATCH(E52,#REF!,0),1))=TRUE,"",INDEX(#REF!,MATCH(E52,#REF!,0),1))</f>
        <v>#REF!</v>
      </c>
      <c r="N52" s="1"/>
      <c r="O52" s="33"/>
      <c r="P52" s="34" t="e">
        <f t="shared" si="2"/>
        <v>#REF!</v>
      </c>
      <c r="Q52" s="35" t="e">
        <f t="shared" si="3"/>
        <v>#REF!</v>
      </c>
      <c r="R52" s="36"/>
      <c r="S52" s="1" t="e">
        <f t="shared" si="4"/>
        <v>#REF!</v>
      </c>
      <c r="T52" s="16" t="e">
        <f>IF(OR(MID(G52,1,5)="avoir",MID(G52,1,3)="PMS",MID(J52,1,1)="a",J52="",A52="x",F52=""),"",IF(COUNTIF(#REF!,F52)=1,"ok","PAS DE SWAP"))</f>
        <v>#REF!</v>
      </c>
      <c r="U52" s="37" t="e">
        <f>IF(ISNA(INDEX(#REF!,MATCH(E52,#REF!,0),1))=TRUE,"-",F52&amp;" - "&amp;INDEX(#REF!,MATCH(E52,#REF!,0),1))</f>
        <v>#REF!</v>
      </c>
      <c r="V52" s="80" t="e">
        <f t="shared" si="5"/>
        <v>#REF!</v>
      </c>
      <c r="W52" s="38" t="e">
        <f t="shared" si="6"/>
        <v>#REF!</v>
      </c>
      <c r="X52" s="64"/>
      <c r="Y52" s="46"/>
      <c r="Z52" s="57" t="str">
        <f>IF(OR(MID(J52,1,1)="a",J52=""),"",IF(COUNTIF(Modèles!C:C,J52)=0,"absent","présent"))</f>
        <v/>
      </c>
      <c r="AA52" s="1"/>
    </row>
    <row r="53" spans="1:27" s="10" customFormat="1">
      <c r="A53" s="29" t="str">
        <f t="shared" si="0"/>
        <v/>
      </c>
      <c r="B53" s="29">
        <f t="shared" ca="1" si="1"/>
        <v>0</v>
      </c>
      <c r="C53" s="42"/>
      <c r="D53" s="39"/>
      <c r="E53" s="40"/>
      <c r="F53" s="41"/>
      <c r="G53" s="30" t="e">
        <f>IF(MID(J53,1,1)="a","à valider",IF(ISNA(INDEX(#REF!,MATCH(E53,#REF!,0),1))=TRUE,"",INDEX(#REF!,MATCH(E53,#REF!,0),1)))</f>
        <v>#REF!</v>
      </c>
      <c r="H53" s="22"/>
      <c r="I53" s="22"/>
      <c r="J53" s="59"/>
      <c r="K53" s="31" t="str">
        <f>IF(MID(J53,1,1)="a",C53,IF(COUNTIF(J$2:J53,J53)&gt;1,COUNTIF(J$2:J53,J53)&amp;"ème rebond",""))</f>
        <v/>
      </c>
      <c r="L53" s="67"/>
      <c r="M53" s="32" t="e">
        <f>IF(ISNA(INDEX(#REF!,MATCH(E53,#REF!,0),1))=TRUE,"",INDEX(#REF!,MATCH(E53,#REF!,0),1))</f>
        <v>#REF!</v>
      </c>
      <c r="N53" s="1"/>
      <c r="O53" s="33"/>
      <c r="P53" s="34" t="e">
        <f t="shared" si="2"/>
        <v>#REF!</v>
      </c>
      <c r="Q53" s="35" t="e">
        <f t="shared" si="3"/>
        <v>#REF!</v>
      </c>
      <c r="R53" s="36"/>
      <c r="S53" s="1" t="e">
        <f t="shared" si="4"/>
        <v>#REF!</v>
      </c>
      <c r="T53" s="16" t="e">
        <f>IF(OR(MID(G53,1,5)="avoir",MID(G53,1,3)="PMS",MID(J53,1,1)="a",J53="",A53="x",F53=""),"",IF(COUNTIF(#REF!,F53)=1,"ok","PAS DE SWAP"))</f>
        <v>#REF!</v>
      </c>
      <c r="U53" s="37" t="e">
        <f>IF(ISNA(INDEX(#REF!,MATCH(E53,#REF!,0),1))=TRUE,"-",F53&amp;" - "&amp;INDEX(#REF!,MATCH(E53,#REF!,0),1))</f>
        <v>#REF!</v>
      </c>
      <c r="V53" s="80" t="e">
        <f t="shared" si="5"/>
        <v>#REF!</v>
      </c>
      <c r="W53" s="38" t="e">
        <f t="shared" si="6"/>
        <v>#REF!</v>
      </c>
      <c r="X53" s="64"/>
      <c r="Y53" s="46"/>
      <c r="Z53" s="57" t="str">
        <f>IF(OR(MID(J53,1,1)="a",J53=""),"",IF(COUNTIF(Modèles!C:C,J53)=0,"absent","présent"))</f>
        <v/>
      </c>
      <c r="AA53" s="1"/>
    </row>
    <row r="54" spans="1:27" s="10" customFormat="1">
      <c r="A54" s="29" t="str">
        <f t="shared" si="0"/>
        <v/>
      </c>
      <c r="B54" s="29">
        <f t="shared" ca="1" si="1"/>
        <v>0</v>
      </c>
      <c r="C54" s="42"/>
      <c r="D54" s="39"/>
      <c r="E54" s="40"/>
      <c r="F54" s="41"/>
      <c r="G54" s="30" t="e">
        <f>IF(MID(J54,1,1)="a","à valider",IF(ISNA(INDEX(#REF!,MATCH(E54,#REF!,0),1))=TRUE,"",INDEX(#REF!,MATCH(E54,#REF!,0),1)))</f>
        <v>#REF!</v>
      </c>
      <c r="H54" s="22"/>
      <c r="I54" s="22"/>
      <c r="J54" s="59"/>
      <c r="K54" s="31" t="str">
        <f>IF(MID(J54,1,1)="a",C54,IF(COUNTIF(J$2:J54,J54)&gt;1,COUNTIF(J$2:J54,J54)&amp;"ème rebond",""))</f>
        <v/>
      </c>
      <c r="L54" s="67"/>
      <c r="M54" s="32" t="e">
        <f>IF(ISNA(INDEX(#REF!,MATCH(E54,#REF!,0),1))=TRUE,"",INDEX(#REF!,MATCH(E54,#REF!,0),1))</f>
        <v>#REF!</v>
      </c>
      <c r="N54" s="1"/>
      <c r="O54" s="33"/>
      <c r="P54" s="34" t="e">
        <f t="shared" si="2"/>
        <v>#REF!</v>
      </c>
      <c r="Q54" s="35" t="e">
        <f t="shared" si="3"/>
        <v>#REF!</v>
      </c>
      <c r="R54" s="36"/>
      <c r="S54" s="1" t="e">
        <f t="shared" si="4"/>
        <v>#REF!</v>
      </c>
      <c r="T54" s="16" t="e">
        <f>IF(OR(MID(G54,1,5)="avoir",MID(G54,1,3)="PMS",MID(J54,1,1)="a",J54="",A54="x",F54=""),"",IF(COUNTIF(#REF!,F54)=1,"ok","PAS DE SWAP"))</f>
        <v>#REF!</v>
      </c>
      <c r="U54" s="37" t="e">
        <f>IF(ISNA(INDEX(#REF!,MATCH(E54,#REF!,0),1))=TRUE,"-",F54&amp;" - "&amp;INDEX(#REF!,MATCH(E54,#REF!,0),1))</f>
        <v>#REF!</v>
      </c>
      <c r="V54" s="80" t="e">
        <f t="shared" si="5"/>
        <v>#REF!</v>
      </c>
      <c r="W54" s="38" t="e">
        <f t="shared" si="6"/>
        <v>#REF!</v>
      </c>
      <c r="X54" s="64"/>
      <c r="Y54" s="46"/>
      <c r="Z54" s="57" t="str">
        <f>IF(OR(MID(J54,1,1)="a",J54=""),"",IF(COUNTIF(Modèles!C:C,J54)=0,"absent","présent"))</f>
        <v/>
      </c>
      <c r="AA54" s="1"/>
    </row>
    <row r="55" spans="1:27" s="10" customFormat="1">
      <c r="A55" s="29" t="str">
        <f t="shared" si="0"/>
        <v/>
      </c>
      <c r="B55" s="29">
        <f t="shared" ca="1" si="1"/>
        <v>0</v>
      </c>
      <c r="C55" s="42"/>
      <c r="D55" s="39"/>
      <c r="E55" s="40"/>
      <c r="F55" s="41"/>
      <c r="G55" s="30" t="e">
        <f>IF(MID(J55,1,1)="a","à valider",IF(ISNA(INDEX(#REF!,MATCH(E55,#REF!,0),1))=TRUE,"",INDEX(#REF!,MATCH(E55,#REF!,0),1)))</f>
        <v>#REF!</v>
      </c>
      <c r="H55" s="22"/>
      <c r="I55" s="22"/>
      <c r="J55" s="59"/>
      <c r="K55" s="31" t="str">
        <f>IF(MID(J55,1,1)="a",C55,IF(COUNTIF(J$2:J55,J55)&gt;1,COUNTIF(J$2:J55,J55)&amp;"ème rebond",""))</f>
        <v/>
      </c>
      <c r="L55" s="67"/>
      <c r="M55" s="32" t="e">
        <f>IF(ISNA(INDEX(#REF!,MATCH(E55,#REF!,0),1))=TRUE,"",INDEX(#REF!,MATCH(E55,#REF!,0),1))</f>
        <v>#REF!</v>
      </c>
      <c r="N55" s="1"/>
      <c r="O55" s="33"/>
      <c r="P55" s="34" t="e">
        <f t="shared" si="2"/>
        <v>#REF!</v>
      </c>
      <c r="Q55" s="35" t="e">
        <f t="shared" si="3"/>
        <v>#REF!</v>
      </c>
      <c r="R55" s="36"/>
      <c r="S55" s="1" t="e">
        <f t="shared" si="4"/>
        <v>#REF!</v>
      </c>
      <c r="T55" s="16" t="e">
        <f>IF(OR(MID(G55,1,5)="avoir",MID(G55,1,3)="PMS",MID(J55,1,1)="a",J55="",A55="x",F55=""),"",IF(COUNTIF(#REF!,F55)=1,"ok","PAS DE SWAP"))</f>
        <v>#REF!</v>
      </c>
      <c r="U55" s="37" t="e">
        <f>IF(ISNA(INDEX(#REF!,MATCH(E55,#REF!,0),1))=TRUE,"-",F55&amp;" - "&amp;INDEX(#REF!,MATCH(E55,#REF!,0),1))</f>
        <v>#REF!</v>
      </c>
      <c r="V55" s="80" t="e">
        <f t="shared" si="5"/>
        <v>#REF!</v>
      </c>
      <c r="W55" s="38" t="e">
        <f t="shared" si="6"/>
        <v>#REF!</v>
      </c>
      <c r="X55" s="64"/>
      <c r="Y55" s="46"/>
      <c r="Z55" s="57" t="str">
        <f>IF(OR(MID(J55,1,1)="a",J55=""),"",IF(COUNTIF(Modèles!C:C,J55)=0,"absent","présent"))</f>
        <v/>
      </c>
      <c r="AA55" s="1"/>
    </row>
    <row r="56" spans="1:27" s="10" customFormat="1">
      <c r="A56" s="29" t="str">
        <f t="shared" si="0"/>
        <v/>
      </c>
      <c r="B56" s="29">
        <f t="shared" ca="1" si="1"/>
        <v>0</v>
      </c>
      <c r="C56" s="42"/>
      <c r="D56" s="39"/>
      <c r="E56" s="40"/>
      <c r="F56" s="41"/>
      <c r="G56" s="30" t="e">
        <f>IF(MID(J56,1,1)="a","à valider",IF(ISNA(INDEX(#REF!,MATCH(E56,#REF!,0),1))=TRUE,"",INDEX(#REF!,MATCH(E56,#REF!,0),1)))</f>
        <v>#REF!</v>
      </c>
      <c r="H56" s="22"/>
      <c r="I56" s="22"/>
      <c r="J56" s="59"/>
      <c r="K56" s="31" t="str">
        <f>IF(MID(J56,1,1)="a",C56,IF(COUNTIF(J$2:J56,J56)&gt;1,COUNTIF(J$2:J56,J56)&amp;"ème rebond",""))</f>
        <v/>
      </c>
      <c r="L56" s="67"/>
      <c r="M56" s="32" t="e">
        <f>IF(ISNA(INDEX(#REF!,MATCH(E56,#REF!,0),1))=TRUE,"",INDEX(#REF!,MATCH(E56,#REF!,0),1))</f>
        <v>#REF!</v>
      </c>
      <c r="N56" s="1"/>
      <c r="O56" s="33"/>
      <c r="P56" s="34" t="e">
        <f t="shared" si="2"/>
        <v>#REF!</v>
      </c>
      <c r="Q56" s="35" t="e">
        <f t="shared" si="3"/>
        <v>#REF!</v>
      </c>
      <c r="R56" s="36"/>
      <c r="S56" s="1" t="e">
        <f t="shared" si="4"/>
        <v>#REF!</v>
      </c>
      <c r="T56" s="16" t="e">
        <f>IF(OR(MID(G56,1,5)="avoir",MID(G56,1,3)="PMS",MID(J56,1,1)="a",J56="",A56="x",F56=""),"",IF(COUNTIF(#REF!,F56)=1,"ok","PAS DE SWAP"))</f>
        <v>#REF!</v>
      </c>
      <c r="U56" s="37" t="e">
        <f>IF(ISNA(INDEX(#REF!,MATCH(E56,#REF!,0),1))=TRUE,"-",F56&amp;" - "&amp;INDEX(#REF!,MATCH(E56,#REF!,0),1))</f>
        <v>#REF!</v>
      </c>
      <c r="V56" s="80" t="e">
        <f t="shared" si="5"/>
        <v>#REF!</v>
      </c>
      <c r="W56" s="38" t="e">
        <f t="shared" si="6"/>
        <v>#REF!</v>
      </c>
      <c r="X56" s="64"/>
      <c r="Y56" s="46"/>
      <c r="Z56" s="57" t="str">
        <f>IF(OR(MID(J56,1,1)="a",J56=""),"",IF(COUNTIF(Modèles!C:C,J56)=0,"absent","présent"))</f>
        <v/>
      </c>
      <c r="AA56" s="1"/>
    </row>
    <row r="57" spans="1:27" s="10" customFormat="1">
      <c r="A57" s="29" t="str">
        <f t="shared" si="0"/>
        <v/>
      </c>
      <c r="B57" s="29">
        <f t="shared" ca="1" si="1"/>
        <v>0</v>
      </c>
      <c r="C57" s="42"/>
      <c r="D57" s="39"/>
      <c r="E57" s="40"/>
      <c r="F57" s="41"/>
      <c r="G57" s="30" t="e">
        <f>IF(MID(J57,1,1)="a","à valider",IF(ISNA(INDEX(#REF!,MATCH(E57,#REF!,0),1))=TRUE,"",INDEX(#REF!,MATCH(E57,#REF!,0),1)))</f>
        <v>#REF!</v>
      </c>
      <c r="H57" s="22"/>
      <c r="I57" s="22"/>
      <c r="J57" s="59"/>
      <c r="K57" s="31" t="str">
        <f>IF(MID(J57,1,1)="a",C57,IF(COUNTIF(J$2:J57,J57)&gt;1,COUNTIF(J$2:J57,J57)&amp;"ème rebond",""))</f>
        <v/>
      </c>
      <c r="L57" s="67"/>
      <c r="M57" s="32" t="e">
        <f>IF(ISNA(INDEX(#REF!,MATCH(E57,#REF!,0),1))=TRUE,"",INDEX(#REF!,MATCH(E57,#REF!,0),1))</f>
        <v>#REF!</v>
      </c>
      <c r="N57" s="1"/>
      <c r="O57" s="33"/>
      <c r="P57" s="34" t="e">
        <f t="shared" si="2"/>
        <v>#REF!</v>
      </c>
      <c r="Q57" s="35" t="e">
        <f t="shared" si="3"/>
        <v>#REF!</v>
      </c>
      <c r="R57" s="36"/>
      <c r="S57" s="1" t="e">
        <f t="shared" si="4"/>
        <v>#REF!</v>
      </c>
      <c r="T57" s="16" t="e">
        <f>IF(OR(MID(G57,1,5)="avoir",MID(G57,1,3)="PMS",MID(J57,1,1)="a",J57="",A57="x",F57=""),"",IF(COUNTIF(#REF!,F57)=1,"ok","PAS DE SWAP"))</f>
        <v>#REF!</v>
      </c>
      <c r="U57" s="37" t="e">
        <f>IF(ISNA(INDEX(#REF!,MATCH(E57,#REF!,0),1))=TRUE,"-",F57&amp;" - "&amp;INDEX(#REF!,MATCH(E57,#REF!,0),1))</f>
        <v>#REF!</v>
      </c>
      <c r="V57" s="80" t="e">
        <f t="shared" si="5"/>
        <v>#REF!</v>
      </c>
      <c r="W57" s="38" t="e">
        <f t="shared" si="6"/>
        <v>#REF!</v>
      </c>
      <c r="X57" s="64"/>
      <c r="Y57" s="46"/>
      <c r="Z57" s="57" t="str">
        <f>IF(OR(MID(J57,1,1)="a",J57=""),"",IF(COUNTIF(Modèles!C:C,J57)=0,"absent","présent"))</f>
        <v/>
      </c>
      <c r="AA57" s="1"/>
    </row>
    <row r="58" spans="1:27" s="10" customFormat="1">
      <c r="A58" s="29" t="str">
        <f t="shared" si="0"/>
        <v/>
      </c>
      <c r="B58" s="29">
        <f t="shared" ca="1" si="1"/>
        <v>0</v>
      </c>
      <c r="C58" s="42"/>
      <c r="D58" s="39"/>
      <c r="E58" s="40"/>
      <c r="F58" s="41"/>
      <c r="G58" s="30" t="e">
        <f>IF(MID(J58,1,1)="a","à valider",IF(ISNA(INDEX(#REF!,MATCH(E58,#REF!,0),1))=TRUE,"",INDEX(#REF!,MATCH(E58,#REF!,0),1)))</f>
        <v>#REF!</v>
      </c>
      <c r="H58" s="22"/>
      <c r="I58" s="22"/>
      <c r="J58" s="59"/>
      <c r="K58" s="31" t="str">
        <f>IF(MID(J58,1,1)="a",C58,IF(COUNTIF(J$2:J58,J58)&gt;1,COUNTIF(J$2:J58,J58)&amp;"ème rebond",""))</f>
        <v/>
      </c>
      <c r="L58" s="67"/>
      <c r="M58" s="32" t="e">
        <f>IF(ISNA(INDEX(#REF!,MATCH(E58,#REF!,0),1))=TRUE,"",INDEX(#REF!,MATCH(E58,#REF!,0),1))</f>
        <v>#REF!</v>
      </c>
      <c r="N58" s="1"/>
      <c r="O58" s="33"/>
      <c r="P58" s="34" t="e">
        <f t="shared" si="2"/>
        <v>#REF!</v>
      </c>
      <c r="Q58" s="35" t="e">
        <f t="shared" si="3"/>
        <v>#REF!</v>
      </c>
      <c r="R58" s="36"/>
      <c r="S58" s="1" t="e">
        <f t="shared" si="4"/>
        <v>#REF!</v>
      </c>
      <c r="T58" s="16" t="e">
        <f>IF(OR(MID(G58,1,5)="avoir",MID(G58,1,3)="PMS",MID(J58,1,1)="a",J58="",A58="x",F58=""),"",IF(COUNTIF(#REF!,F58)=1,"ok","PAS DE SWAP"))</f>
        <v>#REF!</v>
      </c>
      <c r="U58" s="37" t="e">
        <f>IF(ISNA(INDEX(#REF!,MATCH(E58,#REF!,0),1))=TRUE,"-",F58&amp;" - "&amp;INDEX(#REF!,MATCH(E58,#REF!,0),1))</f>
        <v>#REF!</v>
      </c>
      <c r="V58" s="80" t="e">
        <f t="shared" si="5"/>
        <v>#REF!</v>
      </c>
      <c r="W58" s="38" t="e">
        <f t="shared" si="6"/>
        <v>#REF!</v>
      </c>
      <c r="X58" s="64"/>
      <c r="Y58" s="46"/>
      <c r="Z58" s="57" t="str">
        <f>IF(OR(MID(J58,1,1)="a",J58=""),"",IF(COUNTIF(Modèles!C:C,J58)=0,"absent","présent"))</f>
        <v/>
      </c>
      <c r="AA58" s="1"/>
    </row>
    <row r="59" spans="1:27" s="10" customFormat="1">
      <c r="A59" s="29" t="str">
        <f t="shared" si="0"/>
        <v/>
      </c>
      <c r="B59" s="29">
        <f t="shared" ca="1" si="1"/>
        <v>0</v>
      </c>
      <c r="C59" s="42"/>
      <c r="D59" s="39"/>
      <c r="E59" s="40"/>
      <c r="F59" s="41"/>
      <c r="G59" s="30" t="e">
        <f>IF(MID(J59,1,1)="a","à valider",IF(ISNA(INDEX(#REF!,MATCH(E59,#REF!,0),1))=TRUE,"",INDEX(#REF!,MATCH(E59,#REF!,0),1)))</f>
        <v>#REF!</v>
      </c>
      <c r="H59" s="22"/>
      <c r="I59" s="22"/>
      <c r="J59" s="59"/>
      <c r="K59" s="31" t="str">
        <f>IF(MID(J59,1,1)="a",C59,IF(COUNTIF(J$2:J59,J59)&gt;1,COUNTIF(J$2:J59,J59)&amp;"ème rebond",""))</f>
        <v/>
      </c>
      <c r="L59" s="67"/>
      <c r="M59" s="32" t="e">
        <f>IF(ISNA(INDEX(#REF!,MATCH(E59,#REF!,0),1))=TRUE,"",INDEX(#REF!,MATCH(E59,#REF!,0),1))</f>
        <v>#REF!</v>
      </c>
      <c r="N59" s="1"/>
      <c r="O59" s="33"/>
      <c r="P59" s="34" t="e">
        <f t="shared" si="2"/>
        <v>#REF!</v>
      </c>
      <c r="Q59" s="35" t="e">
        <f t="shared" si="3"/>
        <v>#REF!</v>
      </c>
      <c r="R59" s="36"/>
      <c r="S59" s="1" t="e">
        <f t="shared" si="4"/>
        <v>#REF!</v>
      </c>
      <c r="T59" s="16" t="e">
        <f>IF(OR(MID(G59,1,5)="avoir",MID(G59,1,3)="PMS",MID(J59,1,1)="a",J59="",A59="x",F59=""),"",IF(COUNTIF(#REF!,F59)=1,"ok","PAS DE SWAP"))</f>
        <v>#REF!</v>
      </c>
      <c r="U59" s="37" t="e">
        <f>IF(ISNA(INDEX(#REF!,MATCH(E59,#REF!,0),1))=TRUE,"-",F59&amp;" - "&amp;INDEX(#REF!,MATCH(E59,#REF!,0),1))</f>
        <v>#REF!</v>
      </c>
      <c r="V59" s="80" t="e">
        <f t="shared" si="5"/>
        <v>#REF!</v>
      </c>
      <c r="W59" s="38" t="e">
        <f t="shared" si="6"/>
        <v>#REF!</v>
      </c>
      <c r="X59" s="64"/>
      <c r="Y59" s="46"/>
      <c r="Z59" s="57" t="str">
        <f>IF(OR(MID(J59,1,1)="a",J59=""),"",IF(COUNTIF(Modèles!C:C,J59)=0,"absent","présent"))</f>
        <v/>
      </c>
      <c r="AA59" s="1"/>
    </row>
    <row r="60" spans="1:27" s="10" customFormat="1">
      <c r="A60" s="29" t="str">
        <f t="shared" si="0"/>
        <v/>
      </c>
      <c r="B60" s="29">
        <f t="shared" ca="1" si="1"/>
        <v>0</v>
      </c>
      <c r="C60" s="42"/>
      <c r="D60" s="39"/>
      <c r="E60" s="40"/>
      <c r="F60" s="41"/>
      <c r="G60" s="30" t="e">
        <f>IF(MID(J60,1,1)="a","à valider",IF(ISNA(INDEX(#REF!,MATCH(E60,#REF!,0),1))=TRUE,"",INDEX(#REF!,MATCH(E60,#REF!,0),1)))</f>
        <v>#REF!</v>
      </c>
      <c r="H60" s="22"/>
      <c r="I60" s="22"/>
      <c r="J60" s="59"/>
      <c r="K60" s="31" t="str">
        <f>IF(MID(J60,1,1)="a",C60,IF(COUNTIF(J$2:J60,J60)&gt;1,COUNTIF(J$2:J60,J60)&amp;"ème rebond",""))</f>
        <v/>
      </c>
      <c r="L60" s="67"/>
      <c r="M60" s="32" t="e">
        <f>IF(ISNA(INDEX(#REF!,MATCH(E60,#REF!,0),1))=TRUE,"",INDEX(#REF!,MATCH(E60,#REF!,0),1))</f>
        <v>#REF!</v>
      </c>
      <c r="N60" s="1"/>
      <c r="O60" s="33"/>
      <c r="P60" s="34" t="e">
        <f t="shared" si="2"/>
        <v>#REF!</v>
      </c>
      <c r="Q60" s="35" t="e">
        <f t="shared" si="3"/>
        <v>#REF!</v>
      </c>
      <c r="R60" s="36"/>
      <c r="S60" s="1" t="e">
        <f t="shared" si="4"/>
        <v>#REF!</v>
      </c>
      <c r="T60" s="16" t="e">
        <f>IF(OR(MID(G60,1,5)="avoir",MID(G60,1,3)="PMS",MID(J60,1,1)="a",J60="",A60="x",F60=""),"",IF(COUNTIF(#REF!,F60)=1,"ok","PAS DE SWAP"))</f>
        <v>#REF!</v>
      </c>
      <c r="U60" s="37" t="e">
        <f>IF(ISNA(INDEX(#REF!,MATCH(E60,#REF!,0),1))=TRUE,"-",F60&amp;" - "&amp;INDEX(#REF!,MATCH(E60,#REF!,0),1))</f>
        <v>#REF!</v>
      </c>
      <c r="V60" s="80" t="e">
        <f t="shared" si="5"/>
        <v>#REF!</v>
      </c>
      <c r="W60" s="38" t="e">
        <f t="shared" si="6"/>
        <v>#REF!</v>
      </c>
      <c r="X60" s="64"/>
      <c r="Y60" s="46"/>
      <c r="Z60" s="57" t="str">
        <f>IF(OR(MID(J60,1,1)="a",J60=""),"",IF(COUNTIF(Modèles!C:C,J60)=0,"absent","présent"))</f>
        <v/>
      </c>
      <c r="AA60" s="1"/>
    </row>
    <row r="61" spans="1:27" s="10" customFormat="1">
      <c r="A61" s="29" t="str">
        <f t="shared" si="0"/>
        <v/>
      </c>
      <c r="B61" s="29">
        <f t="shared" ca="1" si="1"/>
        <v>0</v>
      </c>
      <c r="C61" s="42"/>
      <c r="D61" s="39"/>
      <c r="E61" s="40"/>
      <c r="F61" s="41"/>
      <c r="G61" s="30" t="e">
        <f>IF(MID(J61,1,1)="a","à valider",IF(ISNA(INDEX(#REF!,MATCH(E61,#REF!,0),1))=TRUE,"",INDEX(#REF!,MATCH(E61,#REF!,0),1)))</f>
        <v>#REF!</v>
      </c>
      <c r="H61" s="22"/>
      <c r="I61" s="22"/>
      <c r="J61" s="59"/>
      <c r="K61" s="31" t="str">
        <f>IF(MID(J61,1,1)="a",C61,IF(COUNTIF(J$2:J61,J61)&gt;1,COUNTIF(J$2:J61,J61)&amp;"ème rebond",""))</f>
        <v/>
      </c>
      <c r="L61" s="67"/>
      <c r="M61" s="32" t="e">
        <f>IF(ISNA(INDEX(#REF!,MATCH(E61,#REF!,0),1))=TRUE,"",INDEX(#REF!,MATCH(E61,#REF!,0),1))</f>
        <v>#REF!</v>
      </c>
      <c r="N61" s="1"/>
      <c r="O61" s="33"/>
      <c r="P61" s="34" t="e">
        <f t="shared" si="2"/>
        <v>#REF!</v>
      </c>
      <c r="Q61" s="35" t="e">
        <f t="shared" si="3"/>
        <v>#REF!</v>
      </c>
      <c r="R61" s="36"/>
      <c r="S61" s="1" t="e">
        <f t="shared" si="4"/>
        <v>#REF!</v>
      </c>
      <c r="T61" s="16" t="e">
        <f>IF(OR(MID(G61,1,5)="avoir",MID(G61,1,3)="PMS",MID(J61,1,1)="a",J61="",A61="x",F61=""),"",IF(COUNTIF(#REF!,F61)=1,"ok","PAS DE SWAP"))</f>
        <v>#REF!</v>
      </c>
      <c r="U61" s="37" t="e">
        <f>IF(ISNA(INDEX(#REF!,MATCH(E61,#REF!,0),1))=TRUE,"-",F61&amp;" - "&amp;INDEX(#REF!,MATCH(E61,#REF!,0),1))</f>
        <v>#REF!</v>
      </c>
      <c r="V61" s="80" t="e">
        <f t="shared" si="5"/>
        <v>#REF!</v>
      </c>
      <c r="W61" s="38" t="e">
        <f t="shared" si="6"/>
        <v>#REF!</v>
      </c>
      <c r="X61" s="64"/>
      <c r="Y61" s="46"/>
      <c r="Z61" s="57" t="str">
        <f>IF(OR(MID(J61,1,1)="a",J61=""),"",IF(COUNTIF(Modèles!C:C,J61)=0,"absent","présent"))</f>
        <v/>
      </c>
      <c r="AA61" s="1"/>
    </row>
    <row r="62" spans="1:27" s="10" customFormat="1">
      <c r="A62" s="29" t="str">
        <f t="shared" si="0"/>
        <v/>
      </c>
      <c r="B62" s="29">
        <f t="shared" ca="1" si="1"/>
        <v>0</v>
      </c>
      <c r="C62" s="42"/>
      <c r="D62" s="39"/>
      <c r="E62" s="40"/>
      <c r="F62" s="41"/>
      <c r="G62" s="30" t="e">
        <f>IF(MID(J62,1,1)="a","à valider",IF(ISNA(INDEX(#REF!,MATCH(E62,#REF!,0),1))=TRUE,"",INDEX(#REF!,MATCH(E62,#REF!,0),1)))</f>
        <v>#REF!</v>
      </c>
      <c r="H62" s="22"/>
      <c r="I62" s="22"/>
      <c r="J62" s="59"/>
      <c r="K62" s="31" t="str">
        <f>IF(MID(J62,1,1)="a",C62,IF(COUNTIF(J$2:J62,J62)&gt;1,COUNTIF(J$2:J62,J62)&amp;"ème rebond",""))</f>
        <v/>
      </c>
      <c r="L62" s="67"/>
      <c r="M62" s="32" t="e">
        <f>IF(ISNA(INDEX(#REF!,MATCH(E62,#REF!,0),1))=TRUE,"",INDEX(#REF!,MATCH(E62,#REF!,0),1))</f>
        <v>#REF!</v>
      </c>
      <c r="N62" s="1"/>
      <c r="O62" s="33"/>
      <c r="P62" s="34" t="e">
        <f t="shared" si="2"/>
        <v>#REF!</v>
      </c>
      <c r="Q62" s="35" t="e">
        <f t="shared" si="3"/>
        <v>#REF!</v>
      </c>
      <c r="R62" s="36"/>
      <c r="S62" s="1" t="e">
        <f t="shared" si="4"/>
        <v>#REF!</v>
      </c>
      <c r="T62" s="16" t="e">
        <f>IF(OR(MID(G62,1,5)="avoir",MID(G62,1,3)="PMS",MID(J62,1,1)="a",J62="",A62="x",F62=""),"",IF(COUNTIF(#REF!,F62)=1,"ok","PAS DE SWAP"))</f>
        <v>#REF!</v>
      </c>
      <c r="U62" s="37" t="e">
        <f>IF(ISNA(INDEX(#REF!,MATCH(E62,#REF!,0),1))=TRUE,"-",F62&amp;" - "&amp;INDEX(#REF!,MATCH(E62,#REF!,0),1))</f>
        <v>#REF!</v>
      </c>
      <c r="V62" s="80" t="e">
        <f t="shared" si="5"/>
        <v>#REF!</v>
      </c>
      <c r="W62" s="38" t="e">
        <f t="shared" si="6"/>
        <v>#REF!</v>
      </c>
      <c r="X62" s="64"/>
      <c r="Y62" s="46"/>
      <c r="Z62" s="57" t="str">
        <f>IF(OR(MID(J62,1,1)="a",J62=""),"",IF(COUNTIF(Modèles!C:C,J62)=0,"absent","présent"))</f>
        <v/>
      </c>
      <c r="AA62" s="1"/>
    </row>
    <row r="63" spans="1:27" s="10" customFormat="1">
      <c r="A63" s="29" t="str">
        <f t="shared" si="0"/>
        <v/>
      </c>
      <c r="B63" s="29">
        <f t="shared" ca="1" si="1"/>
        <v>0</v>
      </c>
      <c r="C63" s="42"/>
      <c r="D63" s="39"/>
      <c r="E63" s="40"/>
      <c r="F63" s="41"/>
      <c r="G63" s="30" t="e">
        <f>IF(MID(J63,1,1)="a","à valider",IF(ISNA(INDEX(#REF!,MATCH(E63,#REF!,0),1))=TRUE,"",INDEX(#REF!,MATCH(E63,#REF!,0),1)))</f>
        <v>#REF!</v>
      </c>
      <c r="H63" s="22"/>
      <c r="I63" s="22"/>
      <c r="J63" s="59"/>
      <c r="K63" s="31" t="str">
        <f>IF(MID(J63,1,1)="a",C63,IF(COUNTIF(J$2:J63,J63)&gt;1,COUNTIF(J$2:J63,J63)&amp;"ème rebond",""))</f>
        <v/>
      </c>
      <c r="L63" s="67"/>
      <c r="M63" s="32" t="e">
        <f>IF(ISNA(INDEX(#REF!,MATCH(E63,#REF!,0),1))=TRUE,"",INDEX(#REF!,MATCH(E63,#REF!,0),1))</f>
        <v>#REF!</v>
      </c>
      <c r="N63" s="1"/>
      <c r="O63" s="33"/>
      <c r="P63" s="34" t="e">
        <f t="shared" si="2"/>
        <v>#REF!</v>
      </c>
      <c r="Q63" s="35" t="e">
        <f t="shared" si="3"/>
        <v>#REF!</v>
      </c>
      <c r="R63" s="36"/>
      <c r="S63" s="1" t="e">
        <f t="shared" si="4"/>
        <v>#REF!</v>
      </c>
      <c r="T63" s="16" t="e">
        <f>IF(OR(MID(G63,1,5)="avoir",MID(G63,1,3)="PMS",MID(J63,1,1)="a",J63="",A63="x",F63=""),"",IF(COUNTIF(#REF!,F63)=1,"ok","PAS DE SWAP"))</f>
        <v>#REF!</v>
      </c>
      <c r="U63" s="37" t="e">
        <f>IF(ISNA(INDEX(#REF!,MATCH(E63,#REF!,0),1))=TRUE,"-",F63&amp;" - "&amp;INDEX(#REF!,MATCH(E63,#REF!,0),1))</f>
        <v>#REF!</v>
      </c>
      <c r="V63" s="80" t="e">
        <f t="shared" si="5"/>
        <v>#REF!</v>
      </c>
      <c r="W63" s="38" t="e">
        <f t="shared" si="6"/>
        <v>#REF!</v>
      </c>
      <c r="X63" s="64"/>
      <c r="Y63" s="46"/>
      <c r="Z63" s="57" t="str">
        <f>IF(OR(MID(J63,1,1)="a",J63=""),"",IF(COUNTIF(Modèles!C:C,J63)=0,"absent","présent"))</f>
        <v/>
      </c>
      <c r="AA63" s="1"/>
    </row>
    <row r="64" spans="1:27" s="10" customFormat="1">
      <c r="A64" s="29" t="str">
        <f t="shared" si="0"/>
        <v/>
      </c>
      <c r="B64" s="29">
        <f t="shared" ca="1" si="1"/>
        <v>0</v>
      </c>
      <c r="C64" s="42"/>
      <c r="D64" s="39"/>
      <c r="E64" s="40"/>
      <c r="F64" s="41"/>
      <c r="G64" s="30" t="e">
        <f>IF(MID(J64,1,1)="a","à valider",IF(ISNA(INDEX(#REF!,MATCH(E64,#REF!,0),1))=TRUE,"",INDEX(#REF!,MATCH(E64,#REF!,0),1)))</f>
        <v>#REF!</v>
      </c>
      <c r="H64" s="22"/>
      <c r="I64" s="22"/>
      <c r="J64" s="59"/>
      <c r="K64" s="31" t="str">
        <f>IF(MID(J64,1,1)="a",C64,IF(COUNTIF(J$2:J64,J64)&gt;1,COUNTIF(J$2:J64,J64)&amp;"ème rebond",""))</f>
        <v/>
      </c>
      <c r="L64" s="67"/>
      <c r="M64" s="32" t="e">
        <f>IF(ISNA(INDEX(#REF!,MATCH(E64,#REF!,0),1))=TRUE,"",INDEX(#REF!,MATCH(E64,#REF!,0),1))</f>
        <v>#REF!</v>
      </c>
      <c r="N64" s="1"/>
      <c r="O64" s="33"/>
      <c r="P64" s="34" t="e">
        <f t="shared" si="2"/>
        <v>#REF!</v>
      </c>
      <c r="Q64" s="35" t="e">
        <f t="shared" si="3"/>
        <v>#REF!</v>
      </c>
      <c r="R64" s="36"/>
      <c r="S64" s="1" t="e">
        <f t="shared" si="4"/>
        <v>#REF!</v>
      </c>
      <c r="T64" s="16" t="e">
        <f>IF(OR(MID(G64,1,5)="avoir",MID(G64,1,3)="PMS",MID(J64,1,1)="a",J64="",A64="x",F64=""),"",IF(COUNTIF(#REF!,F64)=1,"ok","PAS DE SWAP"))</f>
        <v>#REF!</v>
      </c>
      <c r="U64" s="37" t="e">
        <f>IF(ISNA(INDEX(#REF!,MATCH(E64,#REF!,0),1))=TRUE,"-",F64&amp;" - "&amp;INDEX(#REF!,MATCH(E64,#REF!,0),1))</f>
        <v>#REF!</v>
      </c>
      <c r="V64" s="80" t="e">
        <f t="shared" si="5"/>
        <v>#REF!</v>
      </c>
      <c r="W64" s="38" t="e">
        <f t="shared" si="6"/>
        <v>#REF!</v>
      </c>
      <c r="X64" s="64"/>
      <c r="Y64" s="46"/>
      <c r="Z64" s="57" t="str">
        <f>IF(OR(MID(J64,1,1)="a",J64=""),"",IF(COUNTIF(Modèles!C:C,J64)=0,"absent","présent"))</f>
        <v/>
      </c>
      <c r="AA64" s="1"/>
    </row>
    <row r="65" spans="1:27" s="10" customFormat="1">
      <c r="A65" s="29" t="str">
        <f t="shared" si="0"/>
        <v/>
      </c>
      <c r="B65" s="29">
        <f t="shared" ca="1" si="1"/>
        <v>0</v>
      </c>
      <c r="C65" s="42"/>
      <c r="D65" s="39"/>
      <c r="E65" s="40"/>
      <c r="F65" s="41"/>
      <c r="G65" s="30" t="e">
        <f>IF(MID(J65,1,1)="a","à valider",IF(ISNA(INDEX(#REF!,MATCH(E65,#REF!,0),1))=TRUE,"",INDEX(#REF!,MATCH(E65,#REF!,0),1)))</f>
        <v>#REF!</v>
      </c>
      <c r="H65" s="22"/>
      <c r="I65" s="22"/>
      <c r="J65" s="59"/>
      <c r="K65" s="31" t="str">
        <f>IF(MID(J65,1,1)="a",C65,IF(COUNTIF(J$2:J65,J65)&gt;1,COUNTIF(J$2:J65,J65)&amp;"ème rebond",""))</f>
        <v/>
      </c>
      <c r="L65" s="67"/>
      <c r="M65" s="32" t="e">
        <f>IF(ISNA(INDEX(#REF!,MATCH(E65,#REF!,0),1))=TRUE,"",INDEX(#REF!,MATCH(E65,#REF!,0),1))</f>
        <v>#REF!</v>
      </c>
      <c r="N65" s="1"/>
      <c r="O65" s="33"/>
      <c r="P65" s="34" t="e">
        <f t="shared" si="2"/>
        <v>#REF!</v>
      </c>
      <c r="Q65" s="35" t="e">
        <f t="shared" si="3"/>
        <v>#REF!</v>
      </c>
      <c r="R65" s="36"/>
      <c r="S65" s="1" t="e">
        <f t="shared" si="4"/>
        <v>#REF!</v>
      </c>
      <c r="T65" s="16" t="e">
        <f>IF(OR(MID(G65,1,5)="avoir",MID(G65,1,3)="PMS",MID(J65,1,1)="a",J65="",A65="x",F65=""),"",IF(COUNTIF(#REF!,F65)=1,"ok","PAS DE SWAP"))</f>
        <v>#REF!</v>
      </c>
      <c r="U65" s="37" t="e">
        <f>IF(ISNA(INDEX(#REF!,MATCH(E65,#REF!,0),1))=TRUE,"-",F65&amp;" - "&amp;INDEX(#REF!,MATCH(E65,#REF!,0),1))</f>
        <v>#REF!</v>
      </c>
      <c r="V65" s="80" t="e">
        <f t="shared" si="5"/>
        <v>#REF!</v>
      </c>
      <c r="W65" s="38" t="e">
        <f t="shared" si="6"/>
        <v>#REF!</v>
      </c>
      <c r="X65" s="64"/>
      <c r="Y65" s="46"/>
      <c r="Z65" s="57" t="str">
        <f>IF(OR(MID(J65,1,1)="a",J65=""),"",IF(COUNTIF(Modèles!C:C,J65)=0,"absent","présent"))</f>
        <v/>
      </c>
      <c r="AA65" s="1"/>
    </row>
    <row r="66" spans="1:27" s="10" customFormat="1">
      <c r="A66" s="29" t="str">
        <f t="shared" ref="A66:A129" si="7">IF(F66="rebut",0,IF(J66="","","."))</f>
        <v/>
      </c>
      <c r="B66" s="29">
        <f t="shared" ref="B66:B129" ca="1" si="8">IF(AND(A66="x",C66=K$1),1,0)</f>
        <v>0</v>
      </c>
      <c r="C66" s="42"/>
      <c r="D66" s="39"/>
      <c r="E66" s="40"/>
      <c r="F66" s="41"/>
      <c r="G66" s="30" t="e">
        <f>IF(MID(J66,1,1)="a","à valider",IF(ISNA(INDEX(#REF!,MATCH(E66,#REF!,0),1))=TRUE,"",INDEX(#REF!,MATCH(E66,#REF!,0),1)))</f>
        <v>#REF!</v>
      </c>
      <c r="H66" s="22"/>
      <c r="I66" s="22"/>
      <c r="J66" s="59"/>
      <c r="K66" s="31" t="str">
        <f>IF(MID(J66,1,1)="a",C66,IF(COUNTIF(J$2:J66,J66)&gt;1,COUNTIF(J$2:J66,J66)&amp;"ème rebond",""))</f>
        <v/>
      </c>
      <c r="L66" s="67"/>
      <c r="M66" s="32" t="e">
        <f>IF(ISNA(INDEX(#REF!,MATCH(E66,#REF!,0),1))=TRUE,"",INDEX(#REF!,MATCH(E66,#REF!,0),1))</f>
        <v>#REF!</v>
      </c>
      <c r="N66" s="1"/>
      <c r="O66" s="33"/>
      <c r="P66" s="34" t="e">
        <f t="shared" ref="P66:P129" si="9">IF(AND(MID(G66,8,1)="",MID(G66,1,4)="SWAP",A66="."),F66,"")</f>
        <v>#REF!</v>
      </c>
      <c r="Q66" s="35" t="e">
        <f t="shared" ref="Q66:Q129" si="10">IF(OR(ISNUMBER(P66),P66=""),"",COUNTIF(P$2:P$1052,P66))</f>
        <v>#REF!</v>
      </c>
      <c r="R66" s="36"/>
      <c r="S66" s="1" t="e">
        <f t="shared" ref="S66:S129" si="11">IF(OR(P66="",ISNUMBER(P66)=TRUE),0,1)</f>
        <v>#REF!</v>
      </c>
      <c r="T66" s="16" t="e">
        <f>IF(OR(MID(G66,1,5)="avoir",MID(G66,1,3)="PMS",MID(J66,1,1)="a",J66="",A66="x",F66=""),"",IF(COUNTIF(#REF!,F66)=1,"ok","PAS DE SWAP"))</f>
        <v>#REF!</v>
      </c>
      <c r="U66" s="37" t="e">
        <f>IF(ISNA(INDEX(#REF!,MATCH(E66,#REF!,0),1))=TRUE,"-",F66&amp;" - "&amp;INDEX(#REF!,MATCH(E66,#REF!,0),1))</f>
        <v>#REF!</v>
      </c>
      <c r="V66" s="80" t="e">
        <f t="shared" ref="V66:V129" si="12">IF(ISNA(IF(OR(U66="",U66="-"),"",COUNTIF(U:U,U66)))=TRUE,"",IF(OR(U66="",U66="-"),"-",COUNTIF(U:U,U66)))</f>
        <v>#REF!</v>
      </c>
      <c r="W66" s="38" t="e">
        <f t="shared" ref="W66:W129" si="13">IF(ISNA(IF(V66="-","",V66/COUNTIF(F:F,F66)))=TRUE,"",IF(V66="-","",V66/COUNTIF(F:F,F66)))</f>
        <v>#REF!</v>
      </c>
      <c r="X66" s="64"/>
      <c r="Y66" s="46"/>
      <c r="Z66" s="57" t="str">
        <f>IF(OR(MID(J66,1,1)="a",J66=""),"",IF(COUNTIF(Modèles!C:C,J66)=0,"absent","présent"))</f>
        <v/>
      </c>
      <c r="AA66" s="1"/>
    </row>
    <row r="67" spans="1:27" s="10" customFormat="1">
      <c r="A67" s="29" t="str">
        <f t="shared" si="7"/>
        <v/>
      </c>
      <c r="B67" s="29">
        <f t="shared" ca="1" si="8"/>
        <v>0</v>
      </c>
      <c r="C67" s="42"/>
      <c r="D67" s="39"/>
      <c r="E67" s="40"/>
      <c r="F67" s="41"/>
      <c r="G67" s="30" t="e">
        <f>IF(MID(J67,1,1)="a","à valider",IF(ISNA(INDEX(#REF!,MATCH(E67,#REF!,0),1))=TRUE,"",INDEX(#REF!,MATCH(E67,#REF!,0),1)))</f>
        <v>#REF!</v>
      </c>
      <c r="H67" s="22"/>
      <c r="I67" s="22"/>
      <c r="J67" s="59"/>
      <c r="K67" s="31" t="str">
        <f>IF(MID(J67,1,1)="a",C67,IF(COUNTIF(J$2:J67,J67)&gt;1,COUNTIF(J$2:J67,J67)&amp;"ème rebond",""))</f>
        <v/>
      </c>
      <c r="L67" s="67"/>
      <c r="M67" s="32" t="e">
        <f>IF(ISNA(INDEX(#REF!,MATCH(E67,#REF!,0),1))=TRUE,"",INDEX(#REF!,MATCH(E67,#REF!,0),1))</f>
        <v>#REF!</v>
      </c>
      <c r="N67" s="1"/>
      <c r="O67" s="33"/>
      <c r="P67" s="34" t="e">
        <f t="shared" si="9"/>
        <v>#REF!</v>
      </c>
      <c r="Q67" s="35" t="e">
        <f t="shared" si="10"/>
        <v>#REF!</v>
      </c>
      <c r="R67" s="36"/>
      <c r="S67" s="1" t="e">
        <f t="shared" si="11"/>
        <v>#REF!</v>
      </c>
      <c r="T67" s="16" t="e">
        <f>IF(OR(MID(G67,1,5)="avoir",MID(G67,1,3)="PMS",MID(J67,1,1)="a",J67="",A67="x",F67=""),"",IF(COUNTIF(#REF!,F67)=1,"ok","PAS DE SWAP"))</f>
        <v>#REF!</v>
      </c>
      <c r="U67" s="37" t="e">
        <f>IF(ISNA(INDEX(#REF!,MATCH(E67,#REF!,0),1))=TRUE,"-",F67&amp;" - "&amp;INDEX(#REF!,MATCH(E67,#REF!,0),1))</f>
        <v>#REF!</v>
      </c>
      <c r="V67" s="80" t="e">
        <f t="shared" si="12"/>
        <v>#REF!</v>
      </c>
      <c r="W67" s="38" t="e">
        <f t="shared" si="13"/>
        <v>#REF!</v>
      </c>
      <c r="X67" s="64"/>
      <c r="Y67" s="46"/>
      <c r="Z67" s="57" t="str">
        <f>IF(OR(MID(J67,1,1)="a",J67=""),"",IF(COUNTIF(Modèles!C:C,J67)=0,"absent","présent"))</f>
        <v/>
      </c>
      <c r="AA67" s="1"/>
    </row>
    <row r="68" spans="1:27" s="10" customFormat="1">
      <c r="A68" s="29" t="str">
        <f t="shared" si="7"/>
        <v/>
      </c>
      <c r="B68" s="29">
        <f t="shared" ca="1" si="8"/>
        <v>0</v>
      </c>
      <c r="C68" s="42"/>
      <c r="D68" s="39"/>
      <c r="E68" s="40"/>
      <c r="F68" s="41"/>
      <c r="G68" s="30" t="e">
        <f>IF(MID(J68,1,1)="a","à valider",IF(ISNA(INDEX(#REF!,MATCH(E68,#REF!,0),1))=TRUE,"",INDEX(#REF!,MATCH(E68,#REF!,0),1)))</f>
        <v>#REF!</v>
      </c>
      <c r="H68" s="22"/>
      <c r="I68" s="22"/>
      <c r="J68" s="59"/>
      <c r="K68" s="31" t="str">
        <f>IF(MID(J68,1,1)="a",C68,IF(COUNTIF(J$2:J68,J68)&gt;1,COUNTIF(J$2:J68,J68)&amp;"ème rebond",""))</f>
        <v/>
      </c>
      <c r="L68" s="67"/>
      <c r="M68" s="32" t="e">
        <f>IF(ISNA(INDEX(#REF!,MATCH(E68,#REF!,0),1))=TRUE,"",INDEX(#REF!,MATCH(E68,#REF!,0),1))</f>
        <v>#REF!</v>
      </c>
      <c r="N68" s="1"/>
      <c r="O68" s="33"/>
      <c r="P68" s="34" t="e">
        <f t="shared" si="9"/>
        <v>#REF!</v>
      </c>
      <c r="Q68" s="35" t="e">
        <f t="shared" si="10"/>
        <v>#REF!</v>
      </c>
      <c r="R68" s="36"/>
      <c r="S68" s="1" t="e">
        <f t="shared" si="11"/>
        <v>#REF!</v>
      </c>
      <c r="T68" s="16" t="e">
        <f>IF(OR(MID(G68,1,5)="avoir",MID(G68,1,3)="PMS",MID(J68,1,1)="a",J68="",A68="x",F68=""),"",IF(COUNTIF(#REF!,F68)=1,"ok","PAS DE SWAP"))</f>
        <v>#REF!</v>
      </c>
      <c r="U68" s="37" t="e">
        <f>IF(ISNA(INDEX(#REF!,MATCH(E68,#REF!,0),1))=TRUE,"-",F68&amp;" - "&amp;INDEX(#REF!,MATCH(E68,#REF!,0),1))</f>
        <v>#REF!</v>
      </c>
      <c r="V68" s="80" t="e">
        <f t="shared" si="12"/>
        <v>#REF!</v>
      </c>
      <c r="W68" s="38" t="e">
        <f t="shared" si="13"/>
        <v>#REF!</v>
      </c>
      <c r="X68" s="64"/>
      <c r="Y68" s="46"/>
      <c r="Z68" s="57" t="str">
        <f>IF(OR(MID(J68,1,1)="a",J68=""),"",IF(COUNTIF(Modèles!C:C,J68)=0,"absent","présent"))</f>
        <v/>
      </c>
      <c r="AA68" s="1"/>
    </row>
    <row r="69" spans="1:27" s="10" customFormat="1">
      <c r="A69" s="29" t="str">
        <f t="shared" si="7"/>
        <v/>
      </c>
      <c r="B69" s="29">
        <f t="shared" ca="1" si="8"/>
        <v>0</v>
      </c>
      <c r="C69" s="42"/>
      <c r="D69" s="39"/>
      <c r="E69" s="40"/>
      <c r="F69" s="41"/>
      <c r="G69" s="30" t="e">
        <f>IF(MID(J69,1,1)="a","à valider",IF(ISNA(INDEX(#REF!,MATCH(E69,#REF!,0),1))=TRUE,"",INDEX(#REF!,MATCH(E69,#REF!,0),1)))</f>
        <v>#REF!</v>
      </c>
      <c r="H69" s="22"/>
      <c r="I69" s="22"/>
      <c r="J69" s="59"/>
      <c r="K69" s="31" t="str">
        <f>IF(MID(J69,1,1)="a",C69,IF(COUNTIF(J$2:J69,J69)&gt;1,COUNTIF(J$2:J69,J69)&amp;"ème rebond",""))</f>
        <v/>
      </c>
      <c r="L69" s="67"/>
      <c r="M69" s="32" t="e">
        <f>IF(ISNA(INDEX(#REF!,MATCH(E69,#REF!,0),1))=TRUE,"",INDEX(#REF!,MATCH(E69,#REF!,0),1))</f>
        <v>#REF!</v>
      </c>
      <c r="N69" s="1"/>
      <c r="O69" s="33"/>
      <c r="P69" s="34" t="e">
        <f t="shared" si="9"/>
        <v>#REF!</v>
      </c>
      <c r="Q69" s="35" t="e">
        <f t="shared" si="10"/>
        <v>#REF!</v>
      </c>
      <c r="R69" s="36"/>
      <c r="S69" s="1" t="e">
        <f t="shared" si="11"/>
        <v>#REF!</v>
      </c>
      <c r="T69" s="16" t="e">
        <f>IF(OR(MID(G69,1,5)="avoir",MID(G69,1,3)="PMS",MID(J69,1,1)="a",J69="",A69="x",F69=""),"",IF(COUNTIF(#REF!,F69)=1,"ok","PAS DE SWAP"))</f>
        <v>#REF!</v>
      </c>
      <c r="U69" s="37" t="e">
        <f>IF(ISNA(INDEX(#REF!,MATCH(E69,#REF!,0),1))=TRUE,"-",F69&amp;" - "&amp;INDEX(#REF!,MATCH(E69,#REF!,0),1))</f>
        <v>#REF!</v>
      </c>
      <c r="V69" s="80" t="e">
        <f t="shared" si="12"/>
        <v>#REF!</v>
      </c>
      <c r="W69" s="38" t="e">
        <f t="shared" si="13"/>
        <v>#REF!</v>
      </c>
      <c r="X69" s="64"/>
      <c r="Y69" s="46"/>
      <c r="Z69" s="57" t="str">
        <f>IF(OR(MID(J69,1,1)="a",J69=""),"",IF(COUNTIF(Modèles!C:C,J69)=0,"absent","présent"))</f>
        <v/>
      </c>
      <c r="AA69" s="1"/>
    </row>
    <row r="70" spans="1:27" s="10" customFormat="1">
      <c r="A70" s="29" t="str">
        <f t="shared" si="7"/>
        <v/>
      </c>
      <c r="B70" s="29">
        <f t="shared" ca="1" si="8"/>
        <v>0</v>
      </c>
      <c r="C70" s="42"/>
      <c r="D70" s="39"/>
      <c r="E70" s="40"/>
      <c r="F70" s="41"/>
      <c r="G70" s="30" t="e">
        <f>IF(MID(J70,1,1)="a","à valider",IF(ISNA(INDEX(#REF!,MATCH(E70,#REF!,0),1))=TRUE,"",INDEX(#REF!,MATCH(E70,#REF!,0),1)))</f>
        <v>#REF!</v>
      </c>
      <c r="H70" s="22"/>
      <c r="I70" s="22"/>
      <c r="J70" s="59"/>
      <c r="K70" s="31" t="str">
        <f>IF(MID(J70,1,1)="a",C70,IF(COUNTIF(J$2:J70,J70)&gt;1,COUNTIF(J$2:J70,J70)&amp;"ème rebond",""))</f>
        <v/>
      </c>
      <c r="L70" s="67"/>
      <c r="M70" s="32" t="e">
        <f>IF(ISNA(INDEX(#REF!,MATCH(E70,#REF!,0),1))=TRUE,"",INDEX(#REF!,MATCH(E70,#REF!,0),1))</f>
        <v>#REF!</v>
      </c>
      <c r="N70" s="1"/>
      <c r="O70" s="33"/>
      <c r="P70" s="34" t="e">
        <f t="shared" si="9"/>
        <v>#REF!</v>
      </c>
      <c r="Q70" s="35" t="e">
        <f t="shared" si="10"/>
        <v>#REF!</v>
      </c>
      <c r="R70" s="36"/>
      <c r="S70" s="1" t="e">
        <f t="shared" si="11"/>
        <v>#REF!</v>
      </c>
      <c r="T70" s="16" t="e">
        <f>IF(OR(MID(G70,1,5)="avoir",MID(G70,1,3)="PMS",MID(J70,1,1)="a",J70="",A70="x",F70=""),"",IF(COUNTIF(#REF!,F70)=1,"ok","PAS DE SWAP"))</f>
        <v>#REF!</v>
      </c>
      <c r="U70" s="37" t="e">
        <f>IF(ISNA(INDEX(#REF!,MATCH(E70,#REF!,0),1))=TRUE,"-",F70&amp;" - "&amp;INDEX(#REF!,MATCH(E70,#REF!,0),1))</f>
        <v>#REF!</v>
      </c>
      <c r="V70" s="80" t="e">
        <f t="shared" si="12"/>
        <v>#REF!</v>
      </c>
      <c r="W70" s="38" t="e">
        <f t="shared" si="13"/>
        <v>#REF!</v>
      </c>
      <c r="X70" s="64"/>
      <c r="Y70" s="46"/>
      <c r="Z70" s="57" t="str">
        <f>IF(OR(MID(J70,1,1)="a",J70=""),"",IF(COUNTIF(Modèles!C:C,J70)=0,"absent","présent"))</f>
        <v/>
      </c>
      <c r="AA70" s="1"/>
    </row>
    <row r="71" spans="1:27" s="10" customFormat="1">
      <c r="A71" s="29" t="str">
        <f t="shared" si="7"/>
        <v/>
      </c>
      <c r="B71" s="29">
        <f t="shared" ca="1" si="8"/>
        <v>0</v>
      </c>
      <c r="C71" s="42"/>
      <c r="D71" s="39"/>
      <c r="E71" s="40"/>
      <c r="F71" s="41"/>
      <c r="G71" s="30" t="e">
        <f>IF(MID(J71,1,1)="a","à valider",IF(ISNA(INDEX(#REF!,MATCH(E71,#REF!,0),1))=TRUE,"",INDEX(#REF!,MATCH(E71,#REF!,0),1)))</f>
        <v>#REF!</v>
      </c>
      <c r="H71" s="22"/>
      <c r="I71" s="22"/>
      <c r="J71" s="59"/>
      <c r="K71" s="31" t="str">
        <f>IF(MID(J71,1,1)="a",C71,IF(COUNTIF(J$2:J71,J71)&gt;1,COUNTIF(J$2:J71,J71)&amp;"ème rebond",""))</f>
        <v/>
      </c>
      <c r="L71" s="67"/>
      <c r="M71" s="32" t="e">
        <f>IF(ISNA(INDEX(#REF!,MATCH(E71,#REF!,0),1))=TRUE,"",INDEX(#REF!,MATCH(E71,#REF!,0),1))</f>
        <v>#REF!</v>
      </c>
      <c r="N71" s="1"/>
      <c r="O71" s="33"/>
      <c r="P71" s="34" t="e">
        <f t="shared" si="9"/>
        <v>#REF!</v>
      </c>
      <c r="Q71" s="35" t="e">
        <f t="shared" si="10"/>
        <v>#REF!</v>
      </c>
      <c r="R71" s="36"/>
      <c r="S71" s="1" t="e">
        <f t="shared" si="11"/>
        <v>#REF!</v>
      </c>
      <c r="T71" s="16" t="e">
        <f>IF(OR(MID(G71,1,5)="avoir",MID(G71,1,3)="PMS",MID(J71,1,1)="a",J71="",A71="x",F71=""),"",IF(COUNTIF(#REF!,F71)=1,"ok","PAS DE SWAP"))</f>
        <v>#REF!</v>
      </c>
      <c r="U71" s="37" t="e">
        <f>IF(ISNA(INDEX(#REF!,MATCH(E71,#REF!,0),1))=TRUE,"-",F71&amp;" - "&amp;INDEX(#REF!,MATCH(E71,#REF!,0),1))</f>
        <v>#REF!</v>
      </c>
      <c r="V71" s="80" t="e">
        <f t="shared" si="12"/>
        <v>#REF!</v>
      </c>
      <c r="W71" s="38" t="e">
        <f t="shared" si="13"/>
        <v>#REF!</v>
      </c>
      <c r="X71" s="64"/>
      <c r="Y71" s="46"/>
      <c r="Z71" s="57" t="str">
        <f>IF(OR(MID(J71,1,1)="a",J71=""),"",IF(COUNTIF(Modèles!C:C,J71)=0,"absent","présent"))</f>
        <v/>
      </c>
      <c r="AA71" s="1"/>
    </row>
    <row r="72" spans="1:27" s="10" customFormat="1">
      <c r="A72" s="29" t="str">
        <f t="shared" si="7"/>
        <v/>
      </c>
      <c r="B72" s="29">
        <f t="shared" ca="1" si="8"/>
        <v>0</v>
      </c>
      <c r="C72" s="42"/>
      <c r="D72" s="39"/>
      <c r="E72" s="40"/>
      <c r="F72" s="41"/>
      <c r="G72" s="30" t="e">
        <f>IF(MID(J72,1,1)="a","à valider",IF(ISNA(INDEX(#REF!,MATCH(E72,#REF!,0),1))=TRUE,"",INDEX(#REF!,MATCH(E72,#REF!,0),1)))</f>
        <v>#REF!</v>
      </c>
      <c r="H72" s="22"/>
      <c r="I72" s="22"/>
      <c r="J72" s="59"/>
      <c r="K72" s="31" t="str">
        <f>IF(MID(J72,1,1)="a",C72,IF(COUNTIF(J$2:J72,J72)&gt;1,COUNTIF(J$2:J72,J72)&amp;"ème rebond",""))</f>
        <v/>
      </c>
      <c r="L72" s="67"/>
      <c r="M72" s="32" t="e">
        <f>IF(ISNA(INDEX(#REF!,MATCH(E72,#REF!,0),1))=TRUE,"",INDEX(#REF!,MATCH(E72,#REF!,0),1))</f>
        <v>#REF!</v>
      </c>
      <c r="N72" s="1"/>
      <c r="O72" s="33"/>
      <c r="P72" s="34" t="e">
        <f t="shared" si="9"/>
        <v>#REF!</v>
      </c>
      <c r="Q72" s="35" t="e">
        <f t="shared" si="10"/>
        <v>#REF!</v>
      </c>
      <c r="R72" s="36"/>
      <c r="S72" s="1" t="e">
        <f t="shared" si="11"/>
        <v>#REF!</v>
      </c>
      <c r="T72" s="16" t="e">
        <f>IF(OR(MID(G72,1,5)="avoir",MID(G72,1,3)="PMS",MID(J72,1,1)="a",J72="",A72="x",F72=""),"",IF(COUNTIF(#REF!,F72)=1,"ok","PAS DE SWAP"))</f>
        <v>#REF!</v>
      </c>
      <c r="U72" s="37" t="e">
        <f>IF(ISNA(INDEX(#REF!,MATCH(E72,#REF!,0),1))=TRUE,"-",F72&amp;" - "&amp;INDEX(#REF!,MATCH(E72,#REF!,0),1))</f>
        <v>#REF!</v>
      </c>
      <c r="V72" s="80" t="e">
        <f t="shared" si="12"/>
        <v>#REF!</v>
      </c>
      <c r="W72" s="38" t="e">
        <f t="shared" si="13"/>
        <v>#REF!</v>
      </c>
      <c r="X72" s="64"/>
      <c r="Y72" s="46"/>
      <c r="Z72" s="57" t="str">
        <f>IF(OR(MID(J72,1,1)="a",J72=""),"",IF(COUNTIF(Modèles!C:C,J72)=0,"absent","présent"))</f>
        <v/>
      </c>
      <c r="AA72" s="1"/>
    </row>
    <row r="73" spans="1:27" s="10" customFormat="1">
      <c r="A73" s="29" t="str">
        <f t="shared" si="7"/>
        <v/>
      </c>
      <c r="B73" s="29">
        <f t="shared" ca="1" si="8"/>
        <v>0</v>
      </c>
      <c r="C73" s="42"/>
      <c r="D73" s="39"/>
      <c r="E73" s="40"/>
      <c r="F73" s="41"/>
      <c r="G73" s="30" t="e">
        <f>IF(MID(J73,1,1)="a","à valider",IF(ISNA(INDEX(#REF!,MATCH(E73,#REF!,0),1))=TRUE,"",INDEX(#REF!,MATCH(E73,#REF!,0),1)))</f>
        <v>#REF!</v>
      </c>
      <c r="H73" s="22"/>
      <c r="I73" s="22"/>
      <c r="J73" s="59"/>
      <c r="K73" s="31" t="str">
        <f>IF(MID(J73,1,1)="a",C73,IF(COUNTIF(J$2:J73,J73)&gt;1,COUNTIF(J$2:J73,J73)&amp;"ème rebond",""))</f>
        <v/>
      </c>
      <c r="L73" s="67"/>
      <c r="M73" s="32" t="e">
        <f>IF(ISNA(INDEX(#REF!,MATCH(E73,#REF!,0),1))=TRUE,"",INDEX(#REF!,MATCH(E73,#REF!,0),1))</f>
        <v>#REF!</v>
      </c>
      <c r="N73" s="1"/>
      <c r="O73" s="33"/>
      <c r="P73" s="34" t="e">
        <f t="shared" si="9"/>
        <v>#REF!</v>
      </c>
      <c r="Q73" s="35" t="e">
        <f t="shared" si="10"/>
        <v>#REF!</v>
      </c>
      <c r="R73" s="36"/>
      <c r="S73" s="1" t="e">
        <f t="shared" si="11"/>
        <v>#REF!</v>
      </c>
      <c r="T73" s="16" t="e">
        <f>IF(OR(MID(G73,1,5)="avoir",MID(G73,1,3)="PMS",MID(J73,1,1)="a",J73="",A73="x",F73=""),"",IF(COUNTIF(#REF!,F73)=1,"ok","PAS DE SWAP"))</f>
        <v>#REF!</v>
      </c>
      <c r="U73" s="37" t="e">
        <f>IF(ISNA(INDEX(#REF!,MATCH(E73,#REF!,0),1))=TRUE,"-",F73&amp;" - "&amp;INDEX(#REF!,MATCH(E73,#REF!,0),1))</f>
        <v>#REF!</v>
      </c>
      <c r="V73" s="80" t="e">
        <f t="shared" si="12"/>
        <v>#REF!</v>
      </c>
      <c r="W73" s="38" t="e">
        <f t="shared" si="13"/>
        <v>#REF!</v>
      </c>
      <c r="X73" s="64"/>
      <c r="Y73" s="46"/>
      <c r="Z73" s="57" t="str">
        <f>IF(OR(MID(J73,1,1)="a",J73=""),"",IF(COUNTIF(Modèles!C:C,J73)=0,"absent","présent"))</f>
        <v/>
      </c>
      <c r="AA73" s="1"/>
    </row>
    <row r="74" spans="1:27" s="10" customFormat="1">
      <c r="A74" s="29" t="str">
        <f t="shared" si="7"/>
        <v/>
      </c>
      <c r="B74" s="29">
        <f t="shared" ca="1" si="8"/>
        <v>0</v>
      </c>
      <c r="C74" s="42"/>
      <c r="D74" s="39"/>
      <c r="E74" s="40"/>
      <c r="F74" s="41"/>
      <c r="G74" s="30" t="e">
        <f>IF(MID(J74,1,1)="a","à valider",IF(ISNA(INDEX(#REF!,MATCH(E74,#REF!,0),1))=TRUE,"",INDEX(#REF!,MATCH(E74,#REF!,0),1)))</f>
        <v>#REF!</v>
      </c>
      <c r="H74" s="22"/>
      <c r="I74" s="22"/>
      <c r="J74" s="59"/>
      <c r="K74" s="31" t="str">
        <f>IF(MID(J74,1,1)="a",C74,IF(COUNTIF(J$2:J74,J74)&gt;1,COUNTIF(J$2:J74,J74)&amp;"ème rebond",""))</f>
        <v/>
      </c>
      <c r="L74" s="67"/>
      <c r="M74" s="32" t="e">
        <f>IF(ISNA(INDEX(#REF!,MATCH(E74,#REF!,0),1))=TRUE,"",INDEX(#REF!,MATCH(E74,#REF!,0),1))</f>
        <v>#REF!</v>
      </c>
      <c r="N74" s="1"/>
      <c r="O74" s="33"/>
      <c r="P74" s="34" t="e">
        <f t="shared" si="9"/>
        <v>#REF!</v>
      </c>
      <c r="Q74" s="35" t="e">
        <f t="shared" si="10"/>
        <v>#REF!</v>
      </c>
      <c r="R74" s="36"/>
      <c r="S74" s="1" t="e">
        <f t="shared" si="11"/>
        <v>#REF!</v>
      </c>
      <c r="T74" s="16" t="e">
        <f>IF(OR(MID(G74,1,5)="avoir",MID(G74,1,3)="PMS",MID(J74,1,1)="a",J74="",A74="x",F74=""),"",IF(COUNTIF(#REF!,F74)=1,"ok","PAS DE SWAP"))</f>
        <v>#REF!</v>
      </c>
      <c r="U74" s="37" t="e">
        <f>IF(ISNA(INDEX(#REF!,MATCH(E74,#REF!,0),1))=TRUE,"-",F74&amp;" - "&amp;INDEX(#REF!,MATCH(E74,#REF!,0),1))</f>
        <v>#REF!</v>
      </c>
      <c r="V74" s="80" t="e">
        <f t="shared" si="12"/>
        <v>#REF!</v>
      </c>
      <c r="W74" s="38" t="e">
        <f t="shared" si="13"/>
        <v>#REF!</v>
      </c>
      <c r="X74" s="64"/>
      <c r="Y74" s="46"/>
      <c r="Z74" s="57" t="str">
        <f>IF(OR(MID(J74,1,1)="a",J74=""),"",IF(COUNTIF(Modèles!C:C,J74)=0,"absent","présent"))</f>
        <v/>
      </c>
      <c r="AA74" s="1"/>
    </row>
    <row r="75" spans="1:27" s="10" customFormat="1">
      <c r="A75" s="29" t="str">
        <f t="shared" si="7"/>
        <v/>
      </c>
      <c r="B75" s="29">
        <f t="shared" ca="1" si="8"/>
        <v>0</v>
      </c>
      <c r="C75" s="42"/>
      <c r="D75" s="39"/>
      <c r="E75" s="40"/>
      <c r="F75" s="41"/>
      <c r="G75" s="30" t="e">
        <f>IF(MID(J75,1,1)="a","à valider",IF(ISNA(INDEX(#REF!,MATCH(E75,#REF!,0),1))=TRUE,"",INDEX(#REF!,MATCH(E75,#REF!,0),1)))</f>
        <v>#REF!</v>
      </c>
      <c r="H75" s="22"/>
      <c r="I75" s="22"/>
      <c r="J75" s="59"/>
      <c r="K75" s="31" t="str">
        <f>IF(MID(J75,1,1)="a",C75,IF(COUNTIF(J$2:J75,J75)&gt;1,COUNTIF(J$2:J75,J75)&amp;"ème rebond",""))</f>
        <v/>
      </c>
      <c r="L75" s="67"/>
      <c r="M75" s="32" t="e">
        <f>IF(ISNA(INDEX(#REF!,MATCH(E75,#REF!,0),1))=TRUE,"",INDEX(#REF!,MATCH(E75,#REF!,0),1))</f>
        <v>#REF!</v>
      </c>
      <c r="N75" s="1"/>
      <c r="O75" s="33"/>
      <c r="P75" s="34" t="e">
        <f t="shared" si="9"/>
        <v>#REF!</v>
      </c>
      <c r="Q75" s="35" t="e">
        <f t="shared" si="10"/>
        <v>#REF!</v>
      </c>
      <c r="R75" s="36"/>
      <c r="S75" s="1" t="e">
        <f t="shared" si="11"/>
        <v>#REF!</v>
      </c>
      <c r="T75" s="16" t="e">
        <f>IF(OR(MID(G75,1,5)="avoir",MID(G75,1,3)="PMS",MID(J75,1,1)="a",J75="",A75="x",F75=""),"",IF(COUNTIF(#REF!,F75)=1,"ok","PAS DE SWAP"))</f>
        <v>#REF!</v>
      </c>
      <c r="U75" s="37" t="e">
        <f>IF(ISNA(INDEX(#REF!,MATCH(E75,#REF!,0),1))=TRUE,"-",F75&amp;" - "&amp;INDEX(#REF!,MATCH(E75,#REF!,0),1))</f>
        <v>#REF!</v>
      </c>
      <c r="V75" s="80" t="e">
        <f t="shared" si="12"/>
        <v>#REF!</v>
      </c>
      <c r="W75" s="38" t="e">
        <f t="shared" si="13"/>
        <v>#REF!</v>
      </c>
      <c r="X75" s="64"/>
      <c r="Y75" s="46"/>
      <c r="Z75" s="57" t="str">
        <f>IF(OR(MID(J75,1,1)="a",J75=""),"",IF(COUNTIF(Modèles!C:C,J75)=0,"absent","présent"))</f>
        <v/>
      </c>
      <c r="AA75" s="1"/>
    </row>
    <row r="76" spans="1:27" s="10" customFormat="1">
      <c r="A76" s="29" t="str">
        <f t="shared" si="7"/>
        <v/>
      </c>
      <c r="B76" s="29">
        <f t="shared" ca="1" si="8"/>
        <v>0</v>
      </c>
      <c r="C76" s="42"/>
      <c r="D76" s="39"/>
      <c r="E76" s="40"/>
      <c r="F76" s="41"/>
      <c r="G76" s="30" t="e">
        <f>IF(MID(J76,1,1)="a","à valider",IF(ISNA(INDEX(#REF!,MATCH(E76,#REF!,0),1))=TRUE,"",INDEX(#REF!,MATCH(E76,#REF!,0),1)))</f>
        <v>#REF!</v>
      </c>
      <c r="H76" s="22"/>
      <c r="I76" s="22"/>
      <c r="J76" s="59"/>
      <c r="K76" s="31" t="str">
        <f>IF(MID(J76,1,1)="a",C76,IF(COUNTIF(J$2:J76,J76)&gt;1,COUNTIF(J$2:J76,J76)&amp;"ème rebond",""))</f>
        <v/>
      </c>
      <c r="L76" s="67"/>
      <c r="M76" s="32" t="e">
        <f>IF(ISNA(INDEX(#REF!,MATCH(E76,#REF!,0),1))=TRUE,"",INDEX(#REF!,MATCH(E76,#REF!,0),1))</f>
        <v>#REF!</v>
      </c>
      <c r="N76" s="1"/>
      <c r="O76" s="33"/>
      <c r="P76" s="34" t="e">
        <f t="shared" si="9"/>
        <v>#REF!</v>
      </c>
      <c r="Q76" s="35" t="e">
        <f t="shared" si="10"/>
        <v>#REF!</v>
      </c>
      <c r="R76" s="36"/>
      <c r="S76" s="1" t="e">
        <f t="shared" si="11"/>
        <v>#REF!</v>
      </c>
      <c r="T76" s="16" t="e">
        <f>IF(OR(MID(G76,1,5)="avoir",MID(G76,1,3)="PMS",MID(J76,1,1)="a",J76="",A76="x",F76=""),"",IF(COUNTIF(#REF!,F76)=1,"ok","PAS DE SWAP"))</f>
        <v>#REF!</v>
      </c>
      <c r="U76" s="37" t="e">
        <f>IF(ISNA(INDEX(#REF!,MATCH(E76,#REF!,0),1))=TRUE,"-",F76&amp;" - "&amp;INDEX(#REF!,MATCH(E76,#REF!,0),1))</f>
        <v>#REF!</v>
      </c>
      <c r="V76" s="80" t="e">
        <f t="shared" si="12"/>
        <v>#REF!</v>
      </c>
      <c r="W76" s="38" t="e">
        <f t="shared" si="13"/>
        <v>#REF!</v>
      </c>
      <c r="X76" s="64"/>
      <c r="Y76" s="46"/>
      <c r="Z76" s="57" t="str">
        <f>IF(OR(MID(J76,1,1)="a",J76=""),"",IF(COUNTIF(Modèles!C:C,J76)=0,"absent","présent"))</f>
        <v/>
      </c>
      <c r="AA76" s="1"/>
    </row>
    <row r="77" spans="1:27" s="10" customFormat="1">
      <c r="A77" s="29" t="str">
        <f t="shared" si="7"/>
        <v/>
      </c>
      <c r="B77" s="29">
        <f t="shared" ca="1" si="8"/>
        <v>0</v>
      </c>
      <c r="C77" s="42"/>
      <c r="D77" s="39"/>
      <c r="E77" s="40"/>
      <c r="F77" s="41"/>
      <c r="G77" s="30" t="e">
        <f>IF(MID(J77,1,1)="a","à valider",IF(ISNA(INDEX(#REF!,MATCH(E77,#REF!,0),1))=TRUE,"",INDEX(#REF!,MATCH(E77,#REF!,0),1)))</f>
        <v>#REF!</v>
      </c>
      <c r="H77" s="22"/>
      <c r="I77" s="22"/>
      <c r="J77" s="59"/>
      <c r="K77" s="31" t="str">
        <f>IF(MID(J77,1,1)="a",C77,IF(COUNTIF(J$2:J77,J77)&gt;1,COUNTIF(J$2:J77,J77)&amp;"ème rebond",""))</f>
        <v/>
      </c>
      <c r="L77" s="67"/>
      <c r="M77" s="32" t="e">
        <f>IF(ISNA(INDEX(#REF!,MATCH(E77,#REF!,0),1))=TRUE,"",INDEX(#REF!,MATCH(E77,#REF!,0),1))</f>
        <v>#REF!</v>
      </c>
      <c r="N77" s="1"/>
      <c r="O77" s="33"/>
      <c r="P77" s="34" t="e">
        <f t="shared" si="9"/>
        <v>#REF!</v>
      </c>
      <c r="Q77" s="35" t="e">
        <f t="shared" si="10"/>
        <v>#REF!</v>
      </c>
      <c r="R77" s="36"/>
      <c r="S77" s="1" t="e">
        <f t="shared" si="11"/>
        <v>#REF!</v>
      </c>
      <c r="T77" s="16" t="e">
        <f>IF(OR(MID(G77,1,5)="avoir",MID(G77,1,3)="PMS",MID(J77,1,1)="a",J77="",A77="x",F77=""),"",IF(COUNTIF(#REF!,F77)=1,"ok","PAS DE SWAP"))</f>
        <v>#REF!</v>
      </c>
      <c r="U77" s="37" t="e">
        <f>IF(ISNA(INDEX(#REF!,MATCH(E77,#REF!,0),1))=TRUE,"-",F77&amp;" - "&amp;INDEX(#REF!,MATCH(E77,#REF!,0),1))</f>
        <v>#REF!</v>
      </c>
      <c r="V77" s="80" t="e">
        <f t="shared" si="12"/>
        <v>#REF!</v>
      </c>
      <c r="W77" s="38" t="e">
        <f t="shared" si="13"/>
        <v>#REF!</v>
      </c>
      <c r="X77" s="64"/>
      <c r="Y77" s="46"/>
      <c r="Z77" s="57" t="str">
        <f>IF(OR(MID(J77,1,1)="a",J77=""),"",IF(COUNTIF(Modèles!C:C,J77)=0,"absent","présent"))</f>
        <v/>
      </c>
      <c r="AA77" s="1"/>
    </row>
    <row r="78" spans="1:27" s="10" customFormat="1">
      <c r="A78" s="29" t="str">
        <f t="shared" si="7"/>
        <v/>
      </c>
      <c r="B78" s="29">
        <f t="shared" ca="1" si="8"/>
        <v>0</v>
      </c>
      <c r="C78" s="42"/>
      <c r="D78" s="39"/>
      <c r="E78" s="40"/>
      <c r="F78" s="41"/>
      <c r="G78" s="30" t="e">
        <f>IF(MID(J78,1,1)="a","à valider",IF(ISNA(INDEX(#REF!,MATCH(E78,#REF!,0),1))=TRUE,"",INDEX(#REF!,MATCH(E78,#REF!,0),1)))</f>
        <v>#REF!</v>
      </c>
      <c r="H78" s="22"/>
      <c r="I78" s="22"/>
      <c r="J78" s="59"/>
      <c r="K78" s="31" t="str">
        <f>IF(MID(J78,1,1)="a",C78,IF(COUNTIF(J$2:J78,J78)&gt;1,COUNTIF(J$2:J78,J78)&amp;"ème rebond",""))</f>
        <v/>
      </c>
      <c r="L78" s="67"/>
      <c r="M78" s="32" t="e">
        <f>IF(ISNA(INDEX(#REF!,MATCH(E78,#REF!,0),1))=TRUE,"",INDEX(#REF!,MATCH(E78,#REF!,0),1))</f>
        <v>#REF!</v>
      </c>
      <c r="N78" s="1"/>
      <c r="O78" s="33"/>
      <c r="P78" s="34" t="e">
        <f t="shared" si="9"/>
        <v>#REF!</v>
      </c>
      <c r="Q78" s="35" t="e">
        <f t="shared" si="10"/>
        <v>#REF!</v>
      </c>
      <c r="R78" s="36"/>
      <c r="S78" s="1" t="e">
        <f t="shared" si="11"/>
        <v>#REF!</v>
      </c>
      <c r="T78" s="16" t="e">
        <f>IF(OR(MID(G78,1,5)="avoir",MID(G78,1,3)="PMS",MID(J78,1,1)="a",J78="",A78="x",F78=""),"",IF(COUNTIF(#REF!,F78)=1,"ok","PAS DE SWAP"))</f>
        <v>#REF!</v>
      </c>
      <c r="U78" s="37" t="e">
        <f>IF(ISNA(INDEX(#REF!,MATCH(E78,#REF!,0),1))=TRUE,"-",F78&amp;" - "&amp;INDEX(#REF!,MATCH(E78,#REF!,0),1))</f>
        <v>#REF!</v>
      </c>
      <c r="V78" s="80" t="e">
        <f t="shared" si="12"/>
        <v>#REF!</v>
      </c>
      <c r="W78" s="38" t="e">
        <f t="shared" si="13"/>
        <v>#REF!</v>
      </c>
      <c r="X78" s="64"/>
      <c r="Y78" s="46"/>
      <c r="Z78" s="57" t="str">
        <f>IF(OR(MID(J78,1,1)="a",J78=""),"",IF(COUNTIF(Modèles!C:C,J78)=0,"absent","présent"))</f>
        <v/>
      </c>
      <c r="AA78" s="1"/>
    </row>
    <row r="79" spans="1:27" s="10" customFormat="1">
      <c r="A79" s="29" t="str">
        <f t="shared" si="7"/>
        <v/>
      </c>
      <c r="B79" s="29">
        <f t="shared" ca="1" si="8"/>
        <v>0</v>
      </c>
      <c r="C79" s="42"/>
      <c r="D79" s="39"/>
      <c r="E79" s="40"/>
      <c r="F79" s="41"/>
      <c r="G79" s="30" t="e">
        <f>IF(MID(J79,1,1)="a","à valider",IF(ISNA(INDEX(#REF!,MATCH(E79,#REF!,0),1))=TRUE,"",INDEX(#REF!,MATCH(E79,#REF!,0),1)))</f>
        <v>#REF!</v>
      </c>
      <c r="H79" s="22"/>
      <c r="I79" s="22"/>
      <c r="J79" s="59"/>
      <c r="K79" s="31" t="str">
        <f>IF(MID(J79,1,1)="a",C79,IF(COUNTIF(J$2:J79,J79)&gt;1,COUNTIF(J$2:J79,J79)&amp;"ème rebond",""))</f>
        <v/>
      </c>
      <c r="L79" s="67"/>
      <c r="M79" s="32" t="e">
        <f>IF(ISNA(INDEX(#REF!,MATCH(E79,#REF!,0),1))=TRUE,"",INDEX(#REF!,MATCH(E79,#REF!,0),1))</f>
        <v>#REF!</v>
      </c>
      <c r="N79" s="1"/>
      <c r="O79" s="33"/>
      <c r="P79" s="34" t="e">
        <f t="shared" si="9"/>
        <v>#REF!</v>
      </c>
      <c r="Q79" s="35" t="e">
        <f t="shared" si="10"/>
        <v>#REF!</v>
      </c>
      <c r="R79" s="36"/>
      <c r="S79" s="1" t="e">
        <f t="shared" si="11"/>
        <v>#REF!</v>
      </c>
      <c r="T79" s="16" t="e">
        <f>IF(OR(MID(G79,1,5)="avoir",MID(G79,1,3)="PMS",MID(J79,1,1)="a",J79="",A79="x",F79=""),"",IF(COUNTIF(#REF!,F79)=1,"ok","PAS DE SWAP"))</f>
        <v>#REF!</v>
      </c>
      <c r="U79" s="37" t="e">
        <f>IF(ISNA(INDEX(#REF!,MATCH(E79,#REF!,0),1))=TRUE,"-",F79&amp;" - "&amp;INDEX(#REF!,MATCH(E79,#REF!,0),1))</f>
        <v>#REF!</v>
      </c>
      <c r="V79" s="80" t="e">
        <f t="shared" si="12"/>
        <v>#REF!</v>
      </c>
      <c r="W79" s="38" t="e">
        <f t="shared" si="13"/>
        <v>#REF!</v>
      </c>
      <c r="X79" s="64"/>
      <c r="Y79" s="46"/>
      <c r="Z79" s="57" t="str">
        <f>IF(OR(MID(J79,1,1)="a",J79=""),"",IF(COUNTIF(Modèles!C:C,J79)=0,"absent","présent"))</f>
        <v/>
      </c>
      <c r="AA79" s="1"/>
    </row>
    <row r="80" spans="1:27" s="10" customFormat="1">
      <c r="A80" s="29" t="str">
        <f t="shared" si="7"/>
        <v/>
      </c>
      <c r="B80" s="29">
        <f t="shared" ca="1" si="8"/>
        <v>0</v>
      </c>
      <c r="C80" s="42"/>
      <c r="D80" s="39"/>
      <c r="E80" s="40"/>
      <c r="F80" s="41"/>
      <c r="G80" s="30" t="e">
        <f>IF(MID(J80,1,1)="a","à valider",IF(ISNA(INDEX(#REF!,MATCH(E80,#REF!,0),1))=TRUE,"",INDEX(#REF!,MATCH(E80,#REF!,0),1)))</f>
        <v>#REF!</v>
      </c>
      <c r="H80" s="22"/>
      <c r="I80" s="22"/>
      <c r="J80" s="59"/>
      <c r="K80" s="31" t="str">
        <f>IF(MID(J80,1,1)="a",C80,IF(COUNTIF(J$2:J80,J80)&gt;1,COUNTIF(J$2:J80,J80)&amp;"ème rebond",""))</f>
        <v/>
      </c>
      <c r="L80" s="67"/>
      <c r="M80" s="32" t="e">
        <f>IF(ISNA(INDEX(#REF!,MATCH(E80,#REF!,0),1))=TRUE,"",INDEX(#REF!,MATCH(E80,#REF!,0),1))</f>
        <v>#REF!</v>
      </c>
      <c r="N80" s="1"/>
      <c r="O80" s="33"/>
      <c r="P80" s="34" t="e">
        <f t="shared" si="9"/>
        <v>#REF!</v>
      </c>
      <c r="Q80" s="35" t="e">
        <f t="shared" si="10"/>
        <v>#REF!</v>
      </c>
      <c r="R80" s="36"/>
      <c r="S80" s="1" t="e">
        <f t="shared" si="11"/>
        <v>#REF!</v>
      </c>
      <c r="T80" s="16" t="e">
        <f>IF(OR(MID(G80,1,5)="avoir",MID(G80,1,3)="PMS",MID(J80,1,1)="a",J80="",A80="x",F80=""),"",IF(COUNTIF(#REF!,F80)=1,"ok","PAS DE SWAP"))</f>
        <v>#REF!</v>
      </c>
      <c r="U80" s="37" t="e">
        <f>IF(ISNA(INDEX(#REF!,MATCH(E80,#REF!,0),1))=TRUE,"-",F80&amp;" - "&amp;INDEX(#REF!,MATCH(E80,#REF!,0),1))</f>
        <v>#REF!</v>
      </c>
      <c r="V80" s="80" t="e">
        <f t="shared" si="12"/>
        <v>#REF!</v>
      </c>
      <c r="W80" s="38" t="e">
        <f t="shared" si="13"/>
        <v>#REF!</v>
      </c>
      <c r="X80" s="64"/>
      <c r="Y80" s="46"/>
      <c r="Z80" s="57" t="str">
        <f>IF(OR(MID(J80,1,1)="a",J80=""),"",IF(COUNTIF(Modèles!C:C,J80)=0,"absent","présent"))</f>
        <v/>
      </c>
      <c r="AA80" s="1"/>
    </row>
    <row r="81" spans="1:27" s="10" customFormat="1">
      <c r="A81" s="29" t="str">
        <f t="shared" si="7"/>
        <v/>
      </c>
      <c r="B81" s="29">
        <f t="shared" ca="1" si="8"/>
        <v>0</v>
      </c>
      <c r="C81" s="42"/>
      <c r="D81" s="39"/>
      <c r="E81" s="40"/>
      <c r="F81" s="41"/>
      <c r="G81" s="30" t="e">
        <f>IF(MID(J81,1,1)="a","à valider",IF(ISNA(INDEX(#REF!,MATCH(E81,#REF!,0),1))=TRUE,"",INDEX(#REF!,MATCH(E81,#REF!,0),1)))</f>
        <v>#REF!</v>
      </c>
      <c r="H81" s="22"/>
      <c r="I81" s="22"/>
      <c r="J81" s="59"/>
      <c r="K81" s="31" t="str">
        <f>IF(MID(J81,1,1)="a",C81,IF(COUNTIF(J$2:J81,J81)&gt;1,COUNTIF(J$2:J81,J81)&amp;"ème rebond",""))</f>
        <v/>
      </c>
      <c r="L81" s="67"/>
      <c r="M81" s="32" t="e">
        <f>IF(ISNA(INDEX(#REF!,MATCH(E81,#REF!,0),1))=TRUE,"",INDEX(#REF!,MATCH(E81,#REF!,0),1))</f>
        <v>#REF!</v>
      </c>
      <c r="N81" s="1"/>
      <c r="O81" s="33"/>
      <c r="P81" s="34" t="e">
        <f t="shared" si="9"/>
        <v>#REF!</v>
      </c>
      <c r="Q81" s="35" t="e">
        <f t="shared" si="10"/>
        <v>#REF!</v>
      </c>
      <c r="R81" s="36"/>
      <c r="S81" s="1" t="e">
        <f t="shared" si="11"/>
        <v>#REF!</v>
      </c>
      <c r="T81" s="16" t="e">
        <f>IF(OR(MID(G81,1,5)="avoir",MID(G81,1,3)="PMS",MID(J81,1,1)="a",J81="",A81="x",F81=""),"",IF(COUNTIF(#REF!,F81)=1,"ok","PAS DE SWAP"))</f>
        <v>#REF!</v>
      </c>
      <c r="U81" s="37" t="e">
        <f>IF(ISNA(INDEX(#REF!,MATCH(E81,#REF!,0),1))=TRUE,"-",F81&amp;" - "&amp;INDEX(#REF!,MATCH(E81,#REF!,0),1))</f>
        <v>#REF!</v>
      </c>
      <c r="V81" s="80" t="e">
        <f t="shared" si="12"/>
        <v>#REF!</v>
      </c>
      <c r="W81" s="38" t="e">
        <f t="shared" si="13"/>
        <v>#REF!</v>
      </c>
      <c r="X81" s="64"/>
      <c r="Y81" s="46"/>
      <c r="Z81" s="57" t="str">
        <f>IF(OR(MID(J81,1,1)="a",J81=""),"",IF(COUNTIF(Modèles!C:C,J81)=0,"absent","présent"))</f>
        <v/>
      </c>
      <c r="AA81" s="1"/>
    </row>
    <row r="82" spans="1:27" s="10" customFormat="1">
      <c r="A82" s="29" t="str">
        <f t="shared" si="7"/>
        <v/>
      </c>
      <c r="B82" s="29">
        <f t="shared" ca="1" si="8"/>
        <v>0</v>
      </c>
      <c r="C82" s="42"/>
      <c r="D82" s="39"/>
      <c r="E82" s="40"/>
      <c r="F82" s="41"/>
      <c r="G82" s="30" t="e">
        <f>IF(MID(J82,1,1)="a","à valider",IF(ISNA(INDEX(#REF!,MATCH(E82,#REF!,0),1))=TRUE,"",INDEX(#REF!,MATCH(E82,#REF!,0),1)))</f>
        <v>#REF!</v>
      </c>
      <c r="H82" s="22"/>
      <c r="I82" s="22"/>
      <c r="J82" s="59"/>
      <c r="K82" s="31" t="str">
        <f>IF(MID(J82,1,1)="a",C82,IF(COUNTIF(J$2:J82,J82)&gt;1,COUNTIF(J$2:J82,J82)&amp;"ème rebond",""))</f>
        <v/>
      </c>
      <c r="L82" s="67"/>
      <c r="M82" s="32" t="e">
        <f>IF(ISNA(INDEX(#REF!,MATCH(E82,#REF!,0),1))=TRUE,"",INDEX(#REF!,MATCH(E82,#REF!,0),1))</f>
        <v>#REF!</v>
      </c>
      <c r="N82" s="1"/>
      <c r="O82" s="33"/>
      <c r="P82" s="34" t="e">
        <f t="shared" si="9"/>
        <v>#REF!</v>
      </c>
      <c r="Q82" s="35" t="e">
        <f t="shared" si="10"/>
        <v>#REF!</v>
      </c>
      <c r="R82" s="36"/>
      <c r="S82" s="1" t="e">
        <f t="shared" si="11"/>
        <v>#REF!</v>
      </c>
      <c r="T82" s="16" t="e">
        <f>IF(OR(MID(G82,1,5)="avoir",MID(G82,1,3)="PMS",MID(J82,1,1)="a",J82="",A82="x",F82=""),"",IF(COUNTIF(#REF!,F82)=1,"ok","PAS DE SWAP"))</f>
        <v>#REF!</v>
      </c>
      <c r="U82" s="37" t="e">
        <f>IF(ISNA(INDEX(#REF!,MATCH(E82,#REF!,0),1))=TRUE,"-",F82&amp;" - "&amp;INDEX(#REF!,MATCH(E82,#REF!,0),1))</f>
        <v>#REF!</v>
      </c>
      <c r="V82" s="80" t="e">
        <f t="shared" si="12"/>
        <v>#REF!</v>
      </c>
      <c r="W82" s="38" t="e">
        <f t="shared" si="13"/>
        <v>#REF!</v>
      </c>
      <c r="X82" s="64"/>
      <c r="Y82" s="46"/>
      <c r="Z82" s="57" t="str">
        <f>IF(OR(MID(J82,1,1)="a",J82=""),"",IF(COUNTIF(Modèles!C:C,J82)=0,"absent","présent"))</f>
        <v/>
      </c>
      <c r="AA82" s="1"/>
    </row>
    <row r="83" spans="1:27" s="10" customFormat="1">
      <c r="A83" s="29" t="str">
        <f t="shared" si="7"/>
        <v/>
      </c>
      <c r="B83" s="29">
        <f t="shared" ca="1" si="8"/>
        <v>0</v>
      </c>
      <c r="C83" s="42"/>
      <c r="D83" s="39"/>
      <c r="E83" s="40"/>
      <c r="F83" s="41"/>
      <c r="G83" s="30" t="e">
        <f>IF(MID(J83,1,1)="a","à valider",IF(ISNA(INDEX(#REF!,MATCH(E83,#REF!,0),1))=TRUE,"",INDEX(#REF!,MATCH(E83,#REF!,0),1)))</f>
        <v>#REF!</v>
      </c>
      <c r="H83" s="22"/>
      <c r="I83" s="22"/>
      <c r="J83" s="59"/>
      <c r="K83" s="31" t="str">
        <f>IF(MID(J83,1,1)="a",C83,IF(COUNTIF(J$2:J83,J83)&gt;1,COUNTIF(J$2:J83,J83)&amp;"ème rebond",""))</f>
        <v/>
      </c>
      <c r="L83" s="67"/>
      <c r="M83" s="32" t="e">
        <f>IF(ISNA(INDEX(#REF!,MATCH(E83,#REF!,0),1))=TRUE,"",INDEX(#REF!,MATCH(E83,#REF!,0),1))</f>
        <v>#REF!</v>
      </c>
      <c r="N83" s="1"/>
      <c r="O83" s="33"/>
      <c r="P83" s="34" t="e">
        <f t="shared" si="9"/>
        <v>#REF!</v>
      </c>
      <c r="Q83" s="35" t="e">
        <f t="shared" si="10"/>
        <v>#REF!</v>
      </c>
      <c r="R83" s="36"/>
      <c r="S83" s="1" t="e">
        <f t="shared" si="11"/>
        <v>#REF!</v>
      </c>
      <c r="T83" s="16" t="e">
        <f>IF(OR(MID(G83,1,5)="avoir",MID(G83,1,3)="PMS",MID(J83,1,1)="a",J83="",A83="x",F83=""),"",IF(COUNTIF(#REF!,F83)=1,"ok","PAS DE SWAP"))</f>
        <v>#REF!</v>
      </c>
      <c r="U83" s="37" t="e">
        <f>IF(ISNA(INDEX(#REF!,MATCH(E83,#REF!,0),1))=TRUE,"-",F83&amp;" - "&amp;INDEX(#REF!,MATCH(E83,#REF!,0),1))</f>
        <v>#REF!</v>
      </c>
      <c r="V83" s="80" t="e">
        <f t="shared" si="12"/>
        <v>#REF!</v>
      </c>
      <c r="W83" s="38" t="e">
        <f t="shared" si="13"/>
        <v>#REF!</v>
      </c>
      <c r="X83" s="64"/>
      <c r="Y83" s="46"/>
      <c r="Z83" s="57" t="str">
        <f>IF(OR(MID(J83,1,1)="a",J83=""),"",IF(COUNTIF(Modèles!C:C,J83)=0,"absent","présent"))</f>
        <v/>
      </c>
      <c r="AA83" s="1"/>
    </row>
    <row r="84" spans="1:27" s="10" customFormat="1">
      <c r="A84" s="29" t="str">
        <f t="shared" si="7"/>
        <v/>
      </c>
      <c r="B84" s="29">
        <f t="shared" ca="1" si="8"/>
        <v>0</v>
      </c>
      <c r="C84" s="42"/>
      <c r="D84" s="39"/>
      <c r="E84" s="40"/>
      <c r="F84" s="41"/>
      <c r="G84" s="30" t="e">
        <f>IF(MID(J84,1,1)="a","à valider",IF(ISNA(INDEX(#REF!,MATCH(E84,#REF!,0),1))=TRUE,"",INDEX(#REF!,MATCH(E84,#REF!,0),1)))</f>
        <v>#REF!</v>
      </c>
      <c r="H84" s="22"/>
      <c r="I84" s="22"/>
      <c r="J84" s="59"/>
      <c r="K84" s="31" t="str">
        <f>IF(MID(J84,1,1)="a",C84,IF(COUNTIF(J$2:J84,J84)&gt;1,COUNTIF(J$2:J84,J84)&amp;"ème rebond",""))</f>
        <v/>
      </c>
      <c r="L84" s="67"/>
      <c r="M84" s="32" t="e">
        <f>IF(ISNA(INDEX(#REF!,MATCH(E84,#REF!,0),1))=TRUE,"",INDEX(#REF!,MATCH(E84,#REF!,0),1))</f>
        <v>#REF!</v>
      </c>
      <c r="N84" s="1"/>
      <c r="O84" s="33"/>
      <c r="P84" s="34" t="e">
        <f t="shared" si="9"/>
        <v>#REF!</v>
      </c>
      <c r="Q84" s="35" t="e">
        <f t="shared" si="10"/>
        <v>#REF!</v>
      </c>
      <c r="R84" s="36"/>
      <c r="S84" s="1" t="e">
        <f t="shared" si="11"/>
        <v>#REF!</v>
      </c>
      <c r="T84" s="16" t="e">
        <f>IF(OR(MID(G84,1,5)="avoir",MID(G84,1,3)="PMS",MID(J84,1,1)="a",J84="",A84="x",F84=""),"",IF(COUNTIF(#REF!,F84)=1,"ok","PAS DE SWAP"))</f>
        <v>#REF!</v>
      </c>
      <c r="U84" s="37" t="e">
        <f>IF(ISNA(INDEX(#REF!,MATCH(E84,#REF!,0),1))=TRUE,"-",F84&amp;" - "&amp;INDEX(#REF!,MATCH(E84,#REF!,0),1))</f>
        <v>#REF!</v>
      </c>
      <c r="V84" s="80" t="e">
        <f t="shared" si="12"/>
        <v>#REF!</v>
      </c>
      <c r="W84" s="38" t="e">
        <f t="shared" si="13"/>
        <v>#REF!</v>
      </c>
      <c r="X84" s="64"/>
      <c r="Y84" s="46"/>
      <c r="Z84" s="57" t="str">
        <f>IF(OR(MID(J84,1,1)="a",J84=""),"",IF(COUNTIF(Modèles!C:C,J84)=0,"absent","présent"))</f>
        <v/>
      </c>
      <c r="AA84" s="1"/>
    </row>
    <row r="85" spans="1:27" s="10" customFormat="1">
      <c r="A85" s="29" t="str">
        <f t="shared" si="7"/>
        <v/>
      </c>
      <c r="B85" s="29">
        <f t="shared" ca="1" si="8"/>
        <v>0</v>
      </c>
      <c r="C85" s="42"/>
      <c r="D85" s="39"/>
      <c r="E85" s="40"/>
      <c r="F85" s="41"/>
      <c r="G85" s="30" t="e">
        <f>IF(MID(J85,1,1)="a","à valider",IF(ISNA(INDEX(#REF!,MATCH(E85,#REF!,0),1))=TRUE,"",INDEX(#REF!,MATCH(E85,#REF!,0),1)))</f>
        <v>#REF!</v>
      </c>
      <c r="H85" s="22"/>
      <c r="I85" s="22"/>
      <c r="J85" s="59"/>
      <c r="K85" s="31" t="str">
        <f>IF(MID(J85,1,1)="a",C85,IF(COUNTIF(J$2:J85,J85)&gt;1,COUNTIF(J$2:J85,J85)&amp;"ème rebond",""))</f>
        <v/>
      </c>
      <c r="L85" s="67"/>
      <c r="M85" s="32" t="e">
        <f>IF(ISNA(INDEX(#REF!,MATCH(E85,#REF!,0),1))=TRUE,"",INDEX(#REF!,MATCH(E85,#REF!,0),1))</f>
        <v>#REF!</v>
      </c>
      <c r="N85" s="1"/>
      <c r="O85" s="33"/>
      <c r="P85" s="34" t="e">
        <f t="shared" si="9"/>
        <v>#REF!</v>
      </c>
      <c r="Q85" s="35" t="e">
        <f t="shared" si="10"/>
        <v>#REF!</v>
      </c>
      <c r="R85" s="36"/>
      <c r="S85" s="1" t="e">
        <f t="shared" si="11"/>
        <v>#REF!</v>
      </c>
      <c r="T85" s="16" t="e">
        <f>IF(OR(MID(G85,1,5)="avoir",MID(G85,1,3)="PMS",MID(J85,1,1)="a",J85="",A85="x",F85=""),"",IF(COUNTIF(#REF!,F85)=1,"ok","PAS DE SWAP"))</f>
        <v>#REF!</v>
      </c>
      <c r="U85" s="37" t="e">
        <f>IF(ISNA(INDEX(#REF!,MATCH(E85,#REF!,0),1))=TRUE,"-",F85&amp;" - "&amp;INDEX(#REF!,MATCH(E85,#REF!,0),1))</f>
        <v>#REF!</v>
      </c>
      <c r="V85" s="80" t="e">
        <f t="shared" si="12"/>
        <v>#REF!</v>
      </c>
      <c r="W85" s="38" t="e">
        <f t="shared" si="13"/>
        <v>#REF!</v>
      </c>
      <c r="X85" s="64"/>
      <c r="Y85" s="46"/>
      <c r="Z85" s="57" t="str">
        <f>IF(OR(MID(J85,1,1)="a",J85=""),"",IF(COUNTIF(Modèles!C:C,J85)=0,"absent","présent"))</f>
        <v/>
      </c>
      <c r="AA85" s="1"/>
    </row>
    <row r="86" spans="1:27" s="10" customFormat="1">
      <c r="A86" s="29" t="str">
        <f t="shared" si="7"/>
        <v/>
      </c>
      <c r="B86" s="29">
        <f t="shared" ca="1" si="8"/>
        <v>0</v>
      </c>
      <c r="C86" s="42"/>
      <c r="D86" s="39"/>
      <c r="E86" s="40"/>
      <c r="F86" s="41"/>
      <c r="G86" s="30" t="e">
        <f>IF(MID(J86,1,1)="a","à valider",IF(ISNA(INDEX(#REF!,MATCH(E86,#REF!,0),1))=TRUE,"",INDEX(#REF!,MATCH(E86,#REF!,0),1)))</f>
        <v>#REF!</v>
      </c>
      <c r="H86" s="22"/>
      <c r="I86" s="22"/>
      <c r="J86" s="59"/>
      <c r="K86" s="31" t="str">
        <f>IF(MID(J86,1,1)="a",C86,IF(COUNTIF(J$2:J86,J86)&gt;1,COUNTIF(J$2:J86,J86)&amp;"ème rebond",""))</f>
        <v/>
      </c>
      <c r="L86" s="67"/>
      <c r="M86" s="32" t="e">
        <f>IF(ISNA(INDEX(#REF!,MATCH(E86,#REF!,0),1))=TRUE,"",INDEX(#REF!,MATCH(E86,#REF!,0),1))</f>
        <v>#REF!</v>
      </c>
      <c r="N86" s="1"/>
      <c r="O86" s="33"/>
      <c r="P86" s="34" t="e">
        <f t="shared" si="9"/>
        <v>#REF!</v>
      </c>
      <c r="Q86" s="35" t="e">
        <f t="shared" si="10"/>
        <v>#REF!</v>
      </c>
      <c r="R86" s="36"/>
      <c r="S86" s="1" t="e">
        <f t="shared" si="11"/>
        <v>#REF!</v>
      </c>
      <c r="T86" s="16" t="e">
        <f>IF(OR(MID(G86,1,5)="avoir",MID(G86,1,3)="PMS",MID(J86,1,1)="a",J86="",A86="x",F86=""),"",IF(COUNTIF(#REF!,F86)=1,"ok","PAS DE SWAP"))</f>
        <v>#REF!</v>
      </c>
      <c r="U86" s="37" t="e">
        <f>IF(ISNA(INDEX(#REF!,MATCH(E86,#REF!,0),1))=TRUE,"-",F86&amp;" - "&amp;INDEX(#REF!,MATCH(E86,#REF!,0),1))</f>
        <v>#REF!</v>
      </c>
      <c r="V86" s="80" t="e">
        <f t="shared" si="12"/>
        <v>#REF!</v>
      </c>
      <c r="W86" s="38" t="e">
        <f t="shared" si="13"/>
        <v>#REF!</v>
      </c>
      <c r="X86" s="64"/>
      <c r="Y86" s="46"/>
      <c r="Z86" s="57" t="str">
        <f>IF(OR(MID(J86,1,1)="a",J86=""),"",IF(COUNTIF(Modèles!C:C,J86)=0,"absent","présent"))</f>
        <v/>
      </c>
      <c r="AA86" s="1"/>
    </row>
    <row r="87" spans="1:27" s="10" customFormat="1">
      <c r="A87" s="29" t="str">
        <f t="shared" si="7"/>
        <v/>
      </c>
      <c r="B87" s="29">
        <f t="shared" ca="1" si="8"/>
        <v>0</v>
      </c>
      <c r="C87" s="42"/>
      <c r="D87" s="39"/>
      <c r="E87" s="40"/>
      <c r="F87" s="41"/>
      <c r="G87" s="30" t="e">
        <f>IF(MID(J87,1,1)="a","à valider",IF(ISNA(INDEX(#REF!,MATCH(E87,#REF!,0),1))=TRUE,"",INDEX(#REF!,MATCH(E87,#REF!,0),1)))</f>
        <v>#REF!</v>
      </c>
      <c r="H87" s="22"/>
      <c r="I87" s="22"/>
      <c r="J87" s="59"/>
      <c r="K87" s="31" t="str">
        <f>IF(MID(J87,1,1)="a",C87,IF(COUNTIF(J$2:J87,J87)&gt;1,COUNTIF(J$2:J87,J87)&amp;"ème rebond",""))</f>
        <v/>
      </c>
      <c r="L87" s="67"/>
      <c r="M87" s="32" t="e">
        <f>IF(ISNA(INDEX(#REF!,MATCH(E87,#REF!,0),1))=TRUE,"",INDEX(#REF!,MATCH(E87,#REF!,0),1))</f>
        <v>#REF!</v>
      </c>
      <c r="N87" s="1"/>
      <c r="O87" s="33"/>
      <c r="P87" s="34" t="e">
        <f t="shared" si="9"/>
        <v>#REF!</v>
      </c>
      <c r="Q87" s="35" t="e">
        <f t="shared" si="10"/>
        <v>#REF!</v>
      </c>
      <c r="R87" s="36"/>
      <c r="S87" s="1" t="e">
        <f t="shared" si="11"/>
        <v>#REF!</v>
      </c>
      <c r="T87" s="16" t="e">
        <f>IF(OR(MID(G87,1,5)="avoir",MID(G87,1,3)="PMS",MID(J87,1,1)="a",J87="",A87="x",F87=""),"",IF(COUNTIF(#REF!,F87)=1,"ok","PAS DE SWAP"))</f>
        <v>#REF!</v>
      </c>
      <c r="U87" s="37" t="e">
        <f>IF(ISNA(INDEX(#REF!,MATCH(E87,#REF!,0),1))=TRUE,"-",F87&amp;" - "&amp;INDEX(#REF!,MATCH(E87,#REF!,0),1))</f>
        <v>#REF!</v>
      </c>
      <c r="V87" s="80" t="e">
        <f t="shared" si="12"/>
        <v>#REF!</v>
      </c>
      <c r="W87" s="38" t="e">
        <f t="shared" si="13"/>
        <v>#REF!</v>
      </c>
      <c r="X87" s="64"/>
      <c r="Y87" s="46"/>
      <c r="Z87" s="57" t="str">
        <f>IF(OR(MID(J87,1,1)="a",J87=""),"",IF(COUNTIF(Modèles!C:C,J87)=0,"absent","présent"))</f>
        <v/>
      </c>
      <c r="AA87" s="1"/>
    </row>
    <row r="88" spans="1:27" s="10" customFormat="1">
      <c r="A88" s="29" t="str">
        <f t="shared" si="7"/>
        <v/>
      </c>
      <c r="B88" s="29">
        <f t="shared" ca="1" si="8"/>
        <v>0</v>
      </c>
      <c r="C88" s="42"/>
      <c r="D88" s="39"/>
      <c r="E88" s="40"/>
      <c r="F88" s="41"/>
      <c r="G88" s="30" t="e">
        <f>IF(MID(J88,1,1)="a","à valider",IF(ISNA(INDEX(#REF!,MATCH(E88,#REF!,0),1))=TRUE,"",INDEX(#REF!,MATCH(E88,#REF!,0),1)))</f>
        <v>#REF!</v>
      </c>
      <c r="H88" s="22"/>
      <c r="I88" s="22"/>
      <c r="J88" s="59"/>
      <c r="K88" s="31" t="str">
        <f>IF(MID(J88,1,1)="a",C88,IF(COUNTIF(J$2:J88,J88)&gt;1,COUNTIF(J$2:J88,J88)&amp;"ème rebond",""))</f>
        <v/>
      </c>
      <c r="L88" s="67"/>
      <c r="M88" s="32" t="e">
        <f>IF(ISNA(INDEX(#REF!,MATCH(E88,#REF!,0),1))=TRUE,"",INDEX(#REF!,MATCH(E88,#REF!,0),1))</f>
        <v>#REF!</v>
      </c>
      <c r="N88" s="1"/>
      <c r="O88" s="33"/>
      <c r="P88" s="34" t="e">
        <f t="shared" si="9"/>
        <v>#REF!</v>
      </c>
      <c r="Q88" s="35" t="e">
        <f t="shared" si="10"/>
        <v>#REF!</v>
      </c>
      <c r="R88" s="36"/>
      <c r="S88" s="1" t="e">
        <f t="shared" si="11"/>
        <v>#REF!</v>
      </c>
      <c r="T88" s="16" t="e">
        <f>IF(OR(MID(G88,1,5)="avoir",MID(G88,1,3)="PMS",MID(J88,1,1)="a",J88="",A88="x",F88=""),"",IF(COUNTIF(#REF!,F88)=1,"ok","PAS DE SWAP"))</f>
        <v>#REF!</v>
      </c>
      <c r="U88" s="37" t="e">
        <f>IF(ISNA(INDEX(#REF!,MATCH(E88,#REF!,0),1))=TRUE,"-",F88&amp;" - "&amp;INDEX(#REF!,MATCH(E88,#REF!,0),1))</f>
        <v>#REF!</v>
      </c>
      <c r="V88" s="80" t="e">
        <f t="shared" si="12"/>
        <v>#REF!</v>
      </c>
      <c r="W88" s="38" t="e">
        <f t="shared" si="13"/>
        <v>#REF!</v>
      </c>
      <c r="X88" s="64"/>
      <c r="Y88" s="46"/>
      <c r="Z88" s="57" t="str">
        <f>IF(OR(MID(J88,1,1)="a",J88=""),"",IF(COUNTIF(Modèles!C:C,J88)=0,"absent","présent"))</f>
        <v/>
      </c>
      <c r="AA88" s="1"/>
    </row>
    <row r="89" spans="1:27" s="10" customFormat="1">
      <c r="A89" s="29" t="str">
        <f t="shared" si="7"/>
        <v/>
      </c>
      <c r="B89" s="29">
        <f t="shared" ca="1" si="8"/>
        <v>0</v>
      </c>
      <c r="C89" s="42"/>
      <c r="D89" s="39"/>
      <c r="E89" s="40"/>
      <c r="F89" s="41"/>
      <c r="G89" s="30" t="e">
        <f>IF(MID(J89,1,1)="a","à valider",IF(ISNA(INDEX(#REF!,MATCH(E89,#REF!,0),1))=TRUE,"",INDEX(#REF!,MATCH(E89,#REF!,0),1)))</f>
        <v>#REF!</v>
      </c>
      <c r="H89" s="22"/>
      <c r="I89" s="22"/>
      <c r="J89" s="59"/>
      <c r="K89" s="31" t="str">
        <f>IF(MID(J89,1,1)="a",C89,IF(COUNTIF(J$2:J89,J89)&gt;1,COUNTIF(J$2:J89,J89)&amp;"ème rebond",""))</f>
        <v/>
      </c>
      <c r="L89" s="67"/>
      <c r="M89" s="32" t="e">
        <f>IF(ISNA(INDEX(#REF!,MATCH(E89,#REF!,0),1))=TRUE,"",INDEX(#REF!,MATCH(E89,#REF!,0),1))</f>
        <v>#REF!</v>
      </c>
      <c r="N89" s="1"/>
      <c r="O89" s="33"/>
      <c r="P89" s="34" t="e">
        <f t="shared" si="9"/>
        <v>#REF!</v>
      </c>
      <c r="Q89" s="35" t="e">
        <f t="shared" si="10"/>
        <v>#REF!</v>
      </c>
      <c r="R89" s="36"/>
      <c r="S89" s="1" t="e">
        <f t="shared" si="11"/>
        <v>#REF!</v>
      </c>
      <c r="T89" s="16" t="e">
        <f>IF(OR(MID(G89,1,5)="avoir",MID(G89,1,3)="PMS",MID(J89,1,1)="a",J89="",A89="x",F89=""),"",IF(COUNTIF(#REF!,F89)=1,"ok","PAS DE SWAP"))</f>
        <v>#REF!</v>
      </c>
      <c r="U89" s="37" t="e">
        <f>IF(ISNA(INDEX(#REF!,MATCH(E89,#REF!,0),1))=TRUE,"-",F89&amp;" - "&amp;INDEX(#REF!,MATCH(E89,#REF!,0),1))</f>
        <v>#REF!</v>
      </c>
      <c r="V89" s="80" t="e">
        <f t="shared" si="12"/>
        <v>#REF!</v>
      </c>
      <c r="W89" s="38" t="e">
        <f t="shared" si="13"/>
        <v>#REF!</v>
      </c>
      <c r="X89" s="64"/>
      <c r="Y89" s="46"/>
      <c r="Z89" s="57" t="str">
        <f>IF(OR(MID(J89,1,1)="a",J89=""),"",IF(COUNTIF(Modèles!C:C,J89)=0,"absent","présent"))</f>
        <v/>
      </c>
      <c r="AA89" s="1"/>
    </row>
    <row r="90" spans="1:27" s="10" customFormat="1">
      <c r="A90" s="29" t="str">
        <f t="shared" si="7"/>
        <v/>
      </c>
      <c r="B90" s="29">
        <f t="shared" ca="1" si="8"/>
        <v>0</v>
      </c>
      <c r="C90" s="42"/>
      <c r="D90" s="39"/>
      <c r="E90" s="40"/>
      <c r="F90" s="41"/>
      <c r="G90" s="30" t="e">
        <f>IF(MID(J90,1,1)="a","à valider",IF(ISNA(INDEX(#REF!,MATCH(E90,#REF!,0),1))=TRUE,"",INDEX(#REF!,MATCH(E90,#REF!,0),1)))</f>
        <v>#REF!</v>
      </c>
      <c r="H90" s="22"/>
      <c r="I90" s="22"/>
      <c r="J90" s="59"/>
      <c r="K90" s="31" t="str">
        <f>IF(MID(J90,1,1)="a",C90,IF(COUNTIF(J$2:J90,J90)&gt;1,COUNTIF(J$2:J90,J90)&amp;"ème rebond",""))</f>
        <v/>
      </c>
      <c r="L90" s="67"/>
      <c r="M90" s="32" t="e">
        <f>IF(ISNA(INDEX(#REF!,MATCH(E90,#REF!,0),1))=TRUE,"",INDEX(#REF!,MATCH(E90,#REF!,0),1))</f>
        <v>#REF!</v>
      </c>
      <c r="N90" s="1"/>
      <c r="O90" s="33"/>
      <c r="P90" s="34" t="e">
        <f t="shared" si="9"/>
        <v>#REF!</v>
      </c>
      <c r="Q90" s="35" t="e">
        <f t="shared" si="10"/>
        <v>#REF!</v>
      </c>
      <c r="R90" s="36"/>
      <c r="S90" s="1" t="e">
        <f t="shared" si="11"/>
        <v>#REF!</v>
      </c>
      <c r="T90" s="16" t="e">
        <f>IF(OR(MID(G90,1,5)="avoir",MID(G90,1,3)="PMS",MID(J90,1,1)="a",J90="",A90="x",F90=""),"",IF(COUNTIF(#REF!,F90)=1,"ok","PAS DE SWAP"))</f>
        <v>#REF!</v>
      </c>
      <c r="U90" s="37" t="e">
        <f>IF(ISNA(INDEX(#REF!,MATCH(E90,#REF!,0),1))=TRUE,"-",F90&amp;" - "&amp;INDEX(#REF!,MATCH(E90,#REF!,0),1))</f>
        <v>#REF!</v>
      </c>
      <c r="V90" s="80" t="e">
        <f t="shared" si="12"/>
        <v>#REF!</v>
      </c>
      <c r="W90" s="38" t="e">
        <f t="shared" si="13"/>
        <v>#REF!</v>
      </c>
      <c r="X90" s="64"/>
      <c r="Y90" s="46"/>
      <c r="Z90" s="57" t="str">
        <f>IF(OR(MID(J90,1,1)="a",J90=""),"",IF(COUNTIF(Modèles!C:C,J90)=0,"absent","présent"))</f>
        <v/>
      </c>
      <c r="AA90" s="1"/>
    </row>
    <row r="91" spans="1:27" s="10" customFormat="1">
      <c r="A91" s="29" t="str">
        <f t="shared" si="7"/>
        <v/>
      </c>
      <c r="B91" s="29">
        <f t="shared" ca="1" si="8"/>
        <v>0</v>
      </c>
      <c r="C91" s="42"/>
      <c r="D91" s="39"/>
      <c r="E91" s="40"/>
      <c r="F91" s="41"/>
      <c r="G91" s="30" t="e">
        <f>IF(MID(J91,1,1)="a","à valider",IF(ISNA(INDEX(#REF!,MATCH(E91,#REF!,0),1))=TRUE,"",INDEX(#REF!,MATCH(E91,#REF!,0),1)))</f>
        <v>#REF!</v>
      </c>
      <c r="H91" s="22"/>
      <c r="I91" s="22"/>
      <c r="J91" s="59"/>
      <c r="K91" s="31" t="str">
        <f>IF(MID(J91,1,1)="a",C91,IF(COUNTIF(J$2:J91,J91)&gt;1,COUNTIF(J$2:J91,J91)&amp;"ème rebond",""))</f>
        <v/>
      </c>
      <c r="L91" s="67"/>
      <c r="M91" s="32" t="e">
        <f>IF(ISNA(INDEX(#REF!,MATCH(E91,#REF!,0),1))=TRUE,"",INDEX(#REF!,MATCH(E91,#REF!,0),1))</f>
        <v>#REF!</v>
      </c>
      <c r="N91" s="1"/>
      <c r="O91" s="33"/>
      <c r="P91" s="34" t="e">
        <f t="shared" si="9"/>
        <v>#REF!</v>
      </c>
      <c r="Q91" s="35" t="e">
        <f t="shared" si="10"/>
        <v>#REF!</v>
      </c>
      <c r="R91" s="36"/>
      <c r="S91" s="1" t="e">
        <f t="shared" si="11"/>
        <v>#REF!</v>
      </c>
      <c r="T91" s="16" t="e">
        <f>IF(OR(MID(G91,1,5)="avoir",MID(G91,1,3)="PMS",MID(J91,1,1)="a",J91="",A91="x",F91=""),"",IF(COUNTIF(#REF!,F91)=1,"ok","PAS DE SWAP"))</f>
        <v>#REF!</v>
      </c>
      <c r="U91" s="37" t="e">
        <f>IF(ISNA(INDEX(#REF!,MATCH(E91,#REF!,0),1))=TRUE,"-",F91&amp;" - "&amp;INDEX(#REF!,MATCH(E91,#REF!,0),1))</f>
        <v>#REF!</v>
      </c>
      <c r="V91" s="80" t="e">
        <f t="shared" si="12"/>
        <v>#REF!</v>
      </c>
      <c r="W91" s="38" t="e">
        <f t="shared" si="13"/>
        <v>#REF!</v>
      </c>
      <c r="X91" s="64"/>
      <c r="Y91" s="46"/>
      <c r="Z91" s="57" t="str">
        <f>IF(OR(MID(J91,1,1)="a",J91=""),"",IF(COUNTIF(Modèles!C:C,J91)=0,"absent","présent"))</f>
        <v/>
      </c>
      <c r="AA91" s="1"/>
    </row>
    <row r="92" spans="1:27" s="10" customFormat="1">
      <c r="A92" s="29" t="str">
        <f t="shared" si="7"/>
        <v/>
      </c>
      <c r="B92" s="29">
        <f t="shared" ca="1" si="8"/>
        <v>0</v>
      </c>
      <c r="C92" s="42"/>
      <c r="D92" s="39"/>
      <c r="E92" s="40"/>
      <c r="F92" s="41"/>
      <c r="G92" s="30" t="e">
        <f>IF(MID(J92,1,1)="a","à valider",IF(ISNA(INDEX(#REF!,MATCH(E92,#REF!,0),1))=TRUE,"",INDEX(#REF!,MATCH(E92,#REF!,0),1)))</f>
        <v>#REF!</v>
      </c>
      <c r="H92" s="22"/>
      <c r="I92" s="22"/>
      <c r="J92" s="59"/>
      <c r="K92" s="31" t="str">
        <f>IF(MID(J92,1,1)="a",C92,IF(COUNTIF(J$2:J92,J92)&gt;1,COUNTIF(J$2:J92,J92)&amp;"ème rebond",""))</f>
        <v/>
      </c>
      <c r="L92" s="67"/>
      <c r="M92" s="32" t="e">
        <f>IF(ISNA(INDEX(#REF!,MATCH(E92,#REF!,0),1))=TRUE,"",INDEX(#REF!,MATCH(E92,#REF!,0),1))</f>
        <v>#REF!</v>
      </c>
      <c r="N92" s="1"/>
      <c r="O92" s="33"/>
      <c r="P92" s="34" t="e">
        <f t="shared" si="9"/>
        <v>#REF!</v>
      </c>
      <c r="Q92" s="35" t="e">
        <f t="shared" si="10"/>
        <v>#REF!</v>
      </c>
      <c r="R92" s="36"/>
      <c r="S92" s="1" t="e">
        <f t="shared" si="11"/>
        <v>#REF!</v>
      </c>
      <c r="T92" s="16" t="e">
        <f>IF(OR(MID(G92,1,5)="avoir",MID(G92,1,3)="PMS",MID(J92,1,1)="a",J92="",A92="x",F92=""),"",IF(COUNTIF(#REF!,F92)=1,"ok","PAS DE SWAP"))</f>
        <v>#REF!</v>
      </c>
      <c r="U92" s="37" t="e">
        <f>IF(ISNA(INDEX(#REF!,MATCH(E92,#REF!,0),1))=TRUE,"-",F92&amp;" - "&amp;INDEX(#REF!,MATCH(E92,#REF!,0),1))</f>
        <v>#REF!</v>
      </c>
      <c r="V92" s="80" t="e">
        <f t="shared" si="12"/>
        <v>#REF!</v>
      </c>
      <c r="W92" s="38" t="e">
        <f t="shared" si="13"/>
        <v>#REF!</v>
      </c>
      <c r="X92" s="64"/>
      <c r="Y92" s="46"/>
      <c r="Z92" s="57" t="str">
        <f>IF(OR(MID(J92,1,1)="a",J92=""),"",IF(COUNTIF(Modèles!C:C,J92)=0,"absent","présent"))</f>
        <v/>
      </c>
      <c r="AA92" s="1"/>
    </row>
    <row r="93" spans="1:27" s="10" customFormat="1">
      <c r="A93" s="29" t="str">
        <f t="shared" si="7"/>
        <v/>
      </c>
      <c r="B93" s="29">
        <f t="shared" ca="1" si="8"/>
        <v>0</v>
      </c>
      <c r="C93" s="42"/>
      <c r="D93" s="39"/>
      <c r="E93" s="40"/>
      <c r="F93" s="41"/>
      <c r="G93" s="30" t="e">
        <f>IF(MID(J93,1,1)="a","à valider",IF(ISNA(INDEX(#REF!,MATCH(E93,#REF!,0),1))=TRUE,"",INDEX(#REF!,MATCH(E93,#REF!,0),1)))</f>
        <v>#REF!</v>
      </c>
      <c r="H93" s="22"/>
      <c r="I93" s="22"/>
      <c r="J93" s="59"/>
      <c r="K93" s="31" t="str">
        <f>IF(MID(J93,1,1)="a",C93,IF(COUNTIF(J$2:J93,J93)&gt;1,COUNTIF(J$2:J93,J93)&amp;"ème rebond",""))</f>
        <v/>
      </c>
      <c r="L93" s="67"/>
      <c r="M93" s="32" t="e">
        <f>IF(ISNA(INDEX(#REF!,MATCH(E93,#REF!,0),1))=TRUE,"",INDEX(#REF!,MATCH(E93,#REF!,0),1))</f>
        <v>#REF!</v>
      </c>
      <c r="N93" s="1"/>
      <c r="O93" s="33"/>
      <c r="P93" s="34" t="e">
        <f t="shared" si="9"/>
        <v>#REF!</v>
      </c>
      <c r="Q93" s="35" t="e">
        <f t="shared" si="10"/>
        <v>#REF!</v>
      </c>
      <c r="R93" s="36"/>
      <c r="S93" s="1" t="e">
        <f t="shared" si="11"/>
        <v>#REF!</v>
      </c>
      <c r="T93" s="16" t="e">
        <f>IF(OR(MID(G93,1,5)="avoir",MID(G93,1,3)="PMS",MID(J93,1,1)="a",J93="",A93="x",F93=""),"",IF(COUNTIF(#REF!,F93)=1,"ok","PAS DE SWAP"))</f>
        <v>#REF!</v>
      </c>
      <c r="U93" s="37" t="e">
        <f>IF(ISNA(INDEX(#REF!,MATCH(E93,#REF!,0),1))=TRUE,"-",F93&amp;" - "&amp;INDEX(#REF!,MATCH(E93,#REF!,0),1))</f>
        <v>#REF!</v>
      </c>
      <c r="V93" s="80" t="e">
        <f t="shared" si="12"/>
        <v>#REF!</v>
      </c>
      <c r="W93" s="38" t="e">
        <f t="shared" si="13"/>
        <v>#REF!</v>
      </c>
      <c r="X93" s="64"/>
      <c r="Y93" s="46"/>
      <c r="Z93" s="57" t="str">
        <f>IF(OR(MID(J93,1,1)="a",J93=""),"",IF(COUNTIF(Modèles!C:C,J93)=0,"absent","présent"))</f>
        <v/>
      </c>
      <c r="AA93" s="1"/>
    </row>
    <row r="94" spans="1:27" s="10" customFormat="1">
      <c r="A94" s="29" t="str">
        <f t="shared" si="7"/>
        <v/>
      </c>
      <c r="B94" s="29">
        <f t="shared" ca="1" si="8"/>
        <v>0</v>
      </c>
      <c r="C94" s="42"/>
      <c r="D94" s="39"/>
      <c r="E94" s="40"/>
      <c r="F94" s="41"/>
      <c r="G94" s="30" t="e">
        <f>IF(MID(J94,1,1)="a","à valider",IF(ISNA(INDEX(#REF!,MATCH(E94,#REF!,0),1))=TRUE,"",INDEX(#REF!,MATCH(E94,#REF!,0),1)))</f>
        <v>#REF!</v>
      </c>
      <c r="H94" s="22"/>
      <c r="I94" s="22"/>
      <c r="J94" s="59"/>
      <c r="K94" s="31" t="str">
        <f>IF(MID(J94,1,1)="a",C94,IF(COUNTIF(J$2:J94,J94)&gt;1,COUNTIF(J$2:J94,J94)&amp;"ème rebond",""))</f>
        <v/>
      </c>
      <c r="L94" s="67"/>
      <c r="M94" s="32" t="e">
        <f>IF(ISNA(INDEX(#REF!,MATCH(E94,#REF!,0),1))=TRUE,"",INDEX(#REF!,MATCH(E94,#REF!,0),1))</f>
        <v>#REF!</v>
      </c>
      <c r="N94" s="1"/>
      <c r="O94" s="33"/>
      <c r="P94" s="34" t="e">
        <f t="shared" si="9"/>
        <v>#REF!</v>
      </c>
      <c r="Q94" s="35" t="e">
        <f t="shared" si="10"/>
        <v>#REF!</v>
      </c>
      <c r="R94" s="36"/>
      <c r="S94" s="1" t="e">
        <f t="shared" si="11"/>
        <v>#REF!</v>
      </c>
      <c r="T94" s="16" t="e">
        <f>IF(OR(MID(G94,1,5)="avoir",MID(G94,1,3)="PMS",MID(J94,1,1)="a",J94="",A94="x",F94=""),"",IF(COUNTIF(#REF!,F94)=1,"ok","PAS DE SWAP"))</f>
        <v>#REF!</v>
      </c>
      <c r="U94" s="37" t="e">
        <f>IF(ISNA(INDEX(#REF!,MATCH(E94,#REF!,0),1))=TRUE,"-",F94&amp;" - "&amp;INDEX(#REF!,MATCH(E94,#REF!,0),1))</f>
        <v>#REF!</v>
      </c>
      <c r="V94" s="80" t="e">
        <f t="shared" si="12"/>
        <v>#REF!</v>
      </c>
      <c r="W94" s="38" t="e">
        <f t="shared" si="13"/>
        <v>#REF!</v>
      </c>
      <c r="X94" s="64"/>
      <c r="Y94" s="46"/>
      <c r="Z94" s="57" t="str">
        <f>IF(OR(MID(J94,1,1)="a",J94=""),"",IF(COUNTIF(Modèles!C:C,J94)=0,"absent","présent"))</f>
        <v/>
      </c>
      <c r="AA94" s="1"/>
    </row>
    <row r="95" spans="1:27" s="10" customFormat="1">
      <c r="A95" s="29" t="str">
        <f t="shared" si="7"/>
        <v/>
      </c>
      <c r="B95" s="29">
        <f t="shared" ca="1" si="8"/>
        <v>0</v>
      </c>
      <c r="C95" s="42"/>
      <c r="D95" s="39"/>
      <c r="E95" s="40"/>
      <c r="F95" s="41"/>
      <c r="G95" s="30" t="e">
        <f>IF(MID(J95,1,1)="a","à valider",IF(ISNA(INDEX(#REF!,MATCH(E95,#REF!,0),1))=TRUE,"",INDEX(#REF!,MATCH(E95,#REF!,0),1)))</f>
        <v>#REF!</v>
      </c>
      <c r="H95" s="22"/>
      <c r="I95" s="22"/>
      <c r="J95" s="59"/>
      <c r="K95" s="31" t="str">
        <f>IF(MID(J95,1,1)="a",C95,IF(COUNTIF(J$2:J95,J95)&gt;1,COUNTIF(J$2:J95,J95)&amp;"ème rebond",""))</f>
        <v/>
      </c>
      <c r="L95" s="67"/>
      <c r="M95" s="32" t="e">
        <f>IF(ISNA(INDEX(#REF!,MATCH(E95,#REF!,0),1))=TRUE,"",INDEX(#REF!,MATCH(E95,#REF!,0),1))</f>
        <v>#REF!</v>
      </c>
      <c r="N95" s="1"/>
      <c r="O95" s="33"/>
      <c r="P95" s="34" t="e">
        <f t="shared" si="9"/>
        <v>#REF!</v>
      </c>
      <c r="Q95" s="35" t="e">
        <f t="shared" si="10"/>
        <v>#REF!</v>
      </c>
      <c r="R95" s="36"/>
      <c r="S95" s="1" t="e">
        <f t="shared" si="11"/>
        <v>#REF!</v>
      </c>
      <c r="T95" s="16" t="e">
        <f>IF(OR(MID(G95,1,5)="avoir",MID(G95,1,3)="PMS",MID(J95,1,1)="a",J95="",A95="x",F95=""),"",IF(COUNTIF(#REF!,F95)=1,"ok","PAS DE SWAP"))</f>
        <v>#REF!</v>
      </c>
      <c r="U95" s="37" t="e">
        <f>IF(ISNA(INDEX(#REF!,MATCH(E95,#REF!,0),1))=TRUE,"-",F95&amp;" - "&amp;INDEX(#REF!,MATCH(E95,#REF!,0),1))</f>
        <v>#REF!</v>
      </c>
      <c r="V95" s="80" t="e">
        <f t="shared" si="12"/>
        <v>#REF!</v>
      </c>
      <c r="W95" s="38" t="e">
        <f t="shared" si="13"/>
        <v>#REF!</v>
      </c>
      <c r="X95" s="64"/>
      <c r="Y95" s="46"/>
      <c r="Z95" s="57" t="str">
        <f>IF(OR(MID(J95,1,1)="a",J95=""),"",IF(COUNTIF(Modèles!C:C,J95)=0,"absent","présent"))</f>
        <v/>
      </c>
      <c r="AA95" s="1"/>
    </row>
    <row r="96" spans="1:27" s="10" customFormat="1">
      <c r="A96" s="29" t="str">
        <f t="shared" si="7"/>
        <v/>
      </c>
      <c r="B96" s="29">
        <f t="shared" ca="1" si="8"/>
        <v>0</v>
      </c>
      <c r="C96" s="42"/>
      <c r="D96" s="39"/>
      <c r="E96" s="40"/>
      <c r="F96" s="41"/>
      <c r="G96" s="30" t="e">
        <f>IF(MID(J96,1,1)="a","à valider",IF(ISNA(INDEX(#REF!,MATCH(E96,#REF!,0),1))=TRUE,"",INDEX(#REF!,MATCH(E96,#REF!,0),1)))</f>
        <v>#REF!</v>
      </c>
      <c r="H96" s="22"/>
      <c r="I96" s="22"/>
      <c r="J96" s="59"/>
      <c r="K96" s="31" t="str">
        <f>IF(MID(J96,1,1)="a",C96,IF(COUNTIF(J$2:J96,J96)&gt;1,COUNTIF(J$2:J96,J96)&amp;"ème rebond",""))</f>
        <v/>
      </c>
      <c r="L96" s="67"/>
      <c r="M96" s="32" t="e">
        <f>IF(ISNA(INDEX(#REF!,MATCH(E96,#REF!,0),1))=TRUE,"",INDEX(#REF!,MATCH(E96,#REF!,0),1))</f>
        <v>#REF!</v>
      </c>
      <c r="N96" s="1"/>
      <c r="O96" s="33"/>
      <c r="P96" s="34" t="e">
        <f t="shared" si="9"/>
        <v>#REF!</v>
      </c>
      <c r="Q96" s="35" t="e">
        <f t="shared" si="10"/>
        <v>#REF!</v>
      </c>
      <c r="R96" s="36"/>
      <c r="S96" s="1" t="e">
        <f t="shared" si="11"/>
        <v>#REF!</v>
      </c>
      <c r="T96" s="16" t="e">
        <f>IF(OR(MID(G96,1,5)="avoir",MID(G96,1,3)="PMS",MID(J96,1,1)="a",J96="",A96="x",F96=""),"",IF(COUNTIF(#REF!,F96)=1,"ok","PAS DE SWAP"))</f>
        <v>#REF!</v>
      </c>
      <c r="U96" s="37" t="e">
        <f>IF(ISNA(INDEX(#REF!,MATCH(E96,#REF!,0),1))=TRUE,"-",F96&amp;" - "&amp;INDEX(#REF!,MATCH(E96,#REF!,0),1))</f>
        <v>#REF!</v>
      </c>
      <c r="V96" s="80" t="e">
        <f t="shared" si="12"/>
        <v>#REF!</v>
      </c>
      <c r="W96" s="38" t="e">
        <f t="shared" si="13"/>
        <v>#REF!</v>
      </c>
      <c r="X96" s="64"/>
      <c r="Y96" s="46"/>
      <c r="Z96" s="57" t="str">
        <f>IF(OR(MID(J96,1,1)="a",J96=""),"",IF(COUNTIF(Modèles!C:C,J96)=0,"absent","présent"))</f>
        <v/>
      </c>
      <c r="AA96" s="1"/>
    </row>
    <row r="97" spans="1:27" s="10" customFormat="1">
      <c r="A97" s="29" t="str">
        <f t="shared" si="7"/>
        <v/>
      </c>
      <c r="B97" s="29">
        <f t="shared" ca="1" si="8"/>
        <v>0</v>
      </c>
      <c r="C97" s="42"/>
      <c r="D97" s="39"/>
      <c r="E97" s="40"/>
      <c r="F97" s="41"/>
      <c r="G97" s="30" t="e">
        <f>IF(MID(J97,1,1)="a","à valider",IF(ISNA(INDEX(#REF!,MATCH(E97,#REF!,0),1))=TRUE,"",INDEX(#REF!,MATCH(E97,#REF!,0),1)))</f>
        <v>#REF!</v>
      </c>
      <c r="H97" s="22"/>
      <c r="I97" s="22"/>
      <c r="J97" s="59"/>
      <c r="K97" s="31" t="str">
        <f>IF(MID(J97,1,1)="a",C97,IF(COUNTIF(J$2:J97,J97)&gt;1,COUNTIF(J$2:J97,J97)&amp;"ème rebond",""))</f>
        <v/>
      </c>
      <c r="L97" s="67"/>
      <c r="M97" s="32" t="e">
        <f>IF(ISNA(INDEX(#REF!,MATCH(E97,#REF!,0),1))=TRUE,"",INDEX(#REF!,MATCH(E97,#REF!,0),1))</f>
        <v>#REF!</v>
      </c>
      <c r="N97" s="1"/>
      <c r="O97" s="33"/>
      <c r="P97" s="34" t="e">
        <f t="shared" si="9"/>
        <v>#REF!</v>
      </c>
      <c r="Q97" s="35" t="e">
        <f t="shared" si="10"/>
        <v>#REF!</v>
      </c>
      <c r="R97" s="36"/>
      <c r="S97" s="1" t="e">
        <f t="shared" si="11"/>
        <v>#REF!</v>
      </c>
      <c r="T97" s="16" t="e">
        <f>IF(OR(MID(G97,1,5)="avoir",MID(G97,1,3)="PMS",MID(J97,1,1)="a",J97="",A97="x",F97=""),"",IF(COUNTIF(#REF!,F97)=1,"ok","PAS DE SWAP"))</f>
        <v>#REF!</v>
      </c>
      <c r="U97" s="37" t="e">
        <f>IF(ISNA(INDEX(#REF!,MATCH(E97,#REF!,0),1))=TRUE,"-",F97&amp;" - "&amp;INDEX(#REF!,MATCH(E97,#REF!,0),1))</f>
        <v>#REF!</v>
      </c>
      <c r="V97" s="80" t="e">
        <f t="shared" si="12"/>
        <v>#REF!</v>
      </c>
      <c r="W97" s="38" t="e">
        <f t="shared" si="13"/>
        <v>#REF!</v>
      </c>
      <c r="X97" s="64"/>
      <c r="Y97" s="46"/>
      <c r="Z97" s="57" t="str">
        <f>IF(OR(MID(J97,1,1)="a",J97=""),"",IF(COUNTIF(Modèles!C:C,J97)=0,"absent","présent"))</f>
        <v/>
      </c>
      <c r="AA97" s="1"/>
    </row>
    <row r="98" spans="1:27" s="10" customFormat="1">
      <c r="A98" s="29" t="str">
        <f t="shared" si="7"/>
        <v/>
      </c>
      <c r="B98" s="29">
        <f t="shared" ca="1" si="8"/>
        <v>0</v>
      </c>
      <c r="C98" s="42"/>
      <c r="D98" s="39"/>
      <c r="E98" s="40"/>
      <c r="F98" s="41"/>
      <c r="G98" s="30" t="e">
        <f>IF(MID(J98,1,1)="a","à valider",IF(ISNA(INDEX(#REF!,MATCH(E98,#REF!,0),1))=TRUE,"",INDEX(#REF!,MATCH(E98,#REF!,0),1)))</f>
        <v>#REF!</v>
      </c>
      <c r="H98" s="22"/>
      <c r="I98" s="22"/>
      <c r="J98" s="59"/>
      <c r="K98" s="31" t="str">
        <f>IF(MID(J98,1,1)="a",C98,IF(COUNTIF(J$2:J98,J98)&gt;1,COUNTIF(J$2:J98,J98)&amp;"ème rebond",""))</f>
        <v/>
      </c>
      <c r="L98" s="67"/>
      <c r="M98" s="32" t="e">
        <f>IF(ISNA(INDEX(#REF!,MATCH(E98,#REF!,0),1))=TRUE,"",INDEX(#REF!,MATCH(E98,#REF!,0),1))</f>
        <v>#REF!</v>
      </c>
      <c r="N98" s="1"/>
      <c r="O98" s="33"/>
      <c r="P98" s="34" t="e">
        <f t="shared" si="9"/>
        <v>#REF!</v>
      </c>
      <c r="Q98" s="35" t="e">
        <f t="shared" si="10"/>
        <v>#REF!</v>
      </c>
      <c r="R98" s="36"/>
      <c r="S98" s="1" t="e">
        <f t="shared" si="11"/>
        <v>#REF!</v>
      </c>
      <c r="T98" s="16" t="e">
        <f>IF(OR(MID(G98,1,5)="avoir",MID(G98,1,3)="PMS",MID(J98,1,1)="a",J98="",A98="x",F98=""),"",IF(COUNTIF(#REF!,F98)=1,"ok","PAS DE SWAP"))</f>
        <v>#REF!</v>
      </c>
      <c r="U98" s="37" t="e">
        <f>IF(ISNA(INDEX(#REF!,MATCH(E98,#REF!,0),1))=TRUE,"-",F98&amp;" - "&amp;INDEX(#REF!,MATCH(E98,#REF!,0),1))</f>
        <v>#REF!</v>
      </c>
      <c r="V98" s="80" t="e">
        <f t="shared" si="12"/>
        <v>#REF!</v>
      </c>
      <c r="W98" s="38" t="e">
        <f t="shared" si="13"/>
        <v>#REF!</v>
      </c>
      <c r="X98" s="64"/>
      <c r="Y98" s="46"/>
      <c r="Z98" s="57" t="str">
        <f>IF(OR(MID(J98,1,1)="a",J98=""),"",IF(COUNTIF(Modèles!C:C,J98)=0,"absent","présent"))</f>
        <v/>
      </c>
      <c r="AA98" s="1"/>
    </row>
    <row r="99" spans="1:27" s="10" customFormat="1">
      <c r="A99" s="29" t="str">
        <f t="shared" si="7"/>
        <v/>
      </c>
      <c r="B99" s="29">
        <f t="shared" ca="1" si="8"/>
        <v>0</v>
      </c>
      <c r="C99" s="42"/>
      <c r="D99" s="39"/>
      <c r="E99" s="40"/>
      <c r="F99" s="41"/>
      <c r="G99" s="30" t="e">
        <f>IF(MID(J99,1,1)="a","à valider",IF(ISNA(INDEX(#REF!,MATCH(E99,#REF!,0),1))=TRUE,"",INDEX(#REF!,MATCH(E99,#REF!,0),1)))</f>
        <v>#REF!</v>
      </c>
      <c r="H99" s="22"/>
      <c r="I99" s="22"/>
      <c r="J99" s="59"/>
      <c r="K99" s="31" t="str">
        <f>IF(MID(J99,1,1)="a",C99,IF(COUNTIF(J$2:J99,J99)&gt;1,COUNTIF(J$2:J99,J99)&amp;"ème rebond",""))</f>
        <v/>
      </c>
      <c r="L99" s="67"/>
      <c r="M99" s="32" t="e">
        <f>IF(ISNA(INDEX(#REF!,MATCH(E99,#REF!,0),1))=TRUE,"",INDEX(#REF!,MATCH(E99,#REF!,0),1))</f>
        <v>#REF!</v>
      </c>
      <c r="N99" s="1"/>
      <c r="O99" s="33"/>
      <c r="P99" s="34" t="e">
        <f t="shared" si="9"/>
        <v>#REF!</v>
      </c>
      <c r="Q99" s="35" t="e">
        <f t="shared" si="10"/>
        <v>#REF!</v>
      </c>
      <c r="R99" s="36"/>
      <c r="S99" s="1" t="e">
        <f t="shared" si="11"/>
        <v>#REF!</v>
      </c>
      <c r="T99" s="16" t="e">
        <f>IF(OR(MID(G99,1,5)="avoir",MID(G99,1,3)="PMS",MID(J99,1,1)="a",J99="",A99="x",F99=""),"",IF(COUNTIF(#REF!,F99)=1,"ok","PAS DE SWAP"))</f>
        <v>#REF!</v>
      </c>
      <c r="U99" s="37" t="e">
        <f>IF(ISNA(INDEX(#REF!,MATCH(E99,#REF!,0),1))=TRUE,"-",F99&amp;" - "&amp;INDEX(#REF!,MATCH(E99,#REF!,0),1))</f>
        <v>#REF!</v>
      </c>
      <c r="V99" s="80" t="e">
        <f t="shared" si="12"/>
        <v>#REF!</v>
      </c>
      <c r="W99" s="38" t="e">
        <f t="shared" si="13"/>
        <v>#REF!</v>
      </c>
      <c r="X99" s="64"/>
      <c r="Y99" s="46"/>
      <c r="Z99" s="57" t="str">
        <f>IF(OR(MID(J99,1,1)="a",J99=""),"",IF(COUNTIF(Modèles!C:C,J99)=0,"absent","présent"))</f>
        <v/>
      </c>
      <c r="AA99" s="1"/>
    </row>
    <row r="100" spans="1:27" s="10" customFormat="1">
      <c r="A100" s="29" t="str">
        <f t="shared" si="7"/>
        <v/>
      </c>
      <c r="B100" s="29">
        <f t="shared" ca="1" si="8"/>
        <v>0</v>
      </c>
      <c r="C100" s="42"/>
      <c r="D100" s="39"/>
      <c r="E100" s="40"/>
      <c r="F100" s="41"/>
      <c r="G100" s="30" t="e">
        <f>IF(MID(J100,1,1)="a","à valider",IF(ISNA(INDEX(#REF!,MATCH(E100,#REF!,0),1))=TRUE,"",INDEX(#REF!,MATCH(E100,#REF!,0),1)))</f>
        <v>#REF!</v>
      </c>
      <c r="H100" s="22"/>
      <c r="I100" s="22"/>
      <c r="J100" s="59"/>
      <c r="K100" s="31" t="str">
        <f>IF(MID(J100,1,1)="a",C100,IF(COUNTIF(J$2:J100,J100)&gt;1,COUNTIF(J$2:J100,J100)&amp;"ème rebond",""))</f>
        <v/>
      </c>
      <c r="L100" s="67"/>
      <c r="M100" s="32" t="e">
        <f>IF(ISNA(INDEX(#REF!,MATCH(E100,#REF!,0),1))=TRUE,"",INDEX(#REF!,MATCH(E100,#REF!,0),1))</f>
        <v>#REF!</v>
      </c>
      <c r="N100" s="1"/>
      <c r="O100" s="33"/>
      <c r="P100" s="34" t="e">
        <f t="shared" si="9"/>
        <v>#REF!</v>
      </c>
      <c r="Q100" s="35" t="e">
        <f t="shared" si="10"/>
        <v>#REF!</v>
      </c>
      <c r="R100" s="36"/>
      <c r="S100" s="1" t="e">
        <f t="shared" si="11"/>
        <v>#REF!</v>
      </c>
      <c r="T100" s="16" t="e">
        <f>IF(OR(MID(G100,1,5)="avoir",MID(G100,1,3)="PMS",MID(J100,1,1)="a",J100="",A100="x",F100=""),"",IF(COUNTIF(#REF!,F100)=1,"ok","PAS DE SWAP"))</f>
        <v>#REF!</v>
      </c>
      <c r="U100" s="37" t="e">
        <f>IF(ISNA(INDEX(#REF!,MATCH(E100,#REF!,0),1))=TRUE,"-",F100&amp;" - "&amp;INDEX(#REF!,MATCH(E100,#REF!,0),1))</f>
        <v>#REF!</v>
      </c>
      <c r="V100" s="80" t="e">
        <f t="shared" si="12"/>
        <v>#REF!</v>
      </c>
      <c r="W100" s="38" t="e">
        <f t="shared" si="13"/>
        <v>#REF!</v>
      </c>
      <c r="X100" s="64"/>
      <c r="Y100" s="46"/>
      <c r="Z100" s="57" t="str">
        <f>IF(OR(MID(J100,1,1)="a",J100=""),"",IF(COUNTIF(Modèles!C:C,J100)=0,"absent","présent"))</f>
        <v/>
      </c>
      <c r="AA100" s="1"/>
    </row>
    <row r="101" spans="1:27" s="10" customFormat="1">
      <c r="A101" s="29" t="str">
        <f t="shared" si="7"/>
        <v/>
      </c>
      <c r="B101" s="29">
        <f t="shared" ca="1" si="8"/>
        <v>0</v>
      </c>
      <c r="C101" s="42"/>
      <c r="D101" s="39"/>
      <c r="E101" s="40"/>
      <c r="F101" s="41"/>
      <c r="G101" s="30" t="e">
        <f>IF(MID(J101,1,1)="a","à valider",IF(ISNA(INDEX(#REF!,MATCH(E101,#REF!,0),1))=TRUE,"",INDEX(#REF!,MATCH(E101,#REF!,0),1)))</f>
        <v>#REF!</v>
      </c>
      <c r="H101" s="22"/>
      <c r="I101" s="22"/>
      <c r="J101" s="59"/>
      <c r="K101" s="31" t="str">
        <f>IF(MID(J101,1,1)="a",C101,IF(COUNTIF(J$2:J101,J101)&gt;1,COUNTIF(J$2:J101,J101)&amp;"ème rebond",""))</f>
        <v/>
      </c>
      <c r="L101" s="67"/>
      <c r="M101" s="32" t="e">
        <f>IF(ISNA(INDEX(#REF!,MATCH(E101,#REF!,0),1))=TRUE,"",INDEX(#REF!,MATCH(E101,#REF!,0),1))</f>
        <v>#REF!</v>
      </c>
      <c r="N101" s="1"/>
      <c r="O101" s="33"/>
      <c r="P101" s="34" t="e">
        <f t="shared" si="9"/>
        <v>#REF!</v>
      </c>
      <c r="Q101" s="35" t="e">
        <f t="shared" si="10"/>
        <v>#REF!</v>
      </c>
      <c r="R101" s="36"/>
      <c r="S101" s="1" t="e">
        <f t="shared" si="11"/>
        <v>#REF!</v>
      </c>
      <c r="T101" s="16" t="e">
        <f>IF(OR(MID(G101,1,5)="avoir",MID(G101,1,3)="PMS",MID(J101,1,1)="a",J101="",A101="x",F101=""),"",IF(COUNTIF(#REF!,F101)=1,"ok","PAS DE SWAP"))</f>
        <v>#REF!</v>
      </c>
      <c r="U101" s="37" t="e">
        <f>IF(ISNA(INDEX(#REF!,MATCH(E101,#REF!,0),1))=TRUE,"-",F101&amp;" - "&amp;INDEX(#REF!,MATCH(E101,#REF!,0),1))</f>
        <v>#REF!</v>
      </c>
      <c r="V101" s="80" t="e">
        <f t="shared" si="12"/>
        <v>#REF!</v>
      </c>
      <c r="W101" s="38" t="e">
        <f t="shared" si="13"/>
        <v>#REF!</v>
      </c>
      <c r="X101" s="64"/>
      <c r="Y101" s="46"/>
      <c r="Z101" s="57" t="str">
        <f>IF(OR(MID(J101,1,1)="a",J101=""),"",IF(COUNTIF(Modèles!C:C,J101)=0,"absent","présent"))</f>
        <v/>
      </c>
      <c r="AA101" s="1"/>
    </row>
    <row r="102" spans="1:27" s="10" customFormat="1">
      <c r="A102" s="29" t="str">
        <f t="shared" si="7"/>
        <v/>
      </c>
      <c r="B102" s="29">
        <f t="shared" ca="1" si="8"/>
        <v>0</v>
      </c>
      <c r="C102" s="42"/>
      <c r="D102" s="39"/>
      <c r="E102" s="40"/>
      <c r="F102" s="41"/>
      <c r="G102" s="30" t="e">
        <f>IF(MID(J102,1,1)="a","à valider",IF(ISNA(INDEX(#REF!,MATCH(E102,#REF!,0),1))=TRUE,"",INDEX(#REF!,MATCH(E102,#REF!,0),1)))</f>
        <v>#REF!</v>
      </c>
      <c r="H102" s="22"/>
      <c r="I102" s="22"/>
      <c r="J102" s="59"/>
      <c r="K102" s="31" t="str">
        <f>IF(MID(J102,1,1)="a",C102,IF(COUNTIF(J$2:J102,J102)&gt;1,COUNTIF(J$2:J102,J102)&amp;"ème rebond",""))</f>
        <v/>
      </c>
      <c r="L102" s="67"/>
      <c r="M102" s="32" t="e">
        <f>IF(ISNA(INDEX(#REF!,MATCH(E102,#REF!,0),1))=TRUE,"",INDEX(#REF!,MATCH(E102,#REF!,0),1))</f>
        <v>#REF!</v>
      </c>
      <c r="N102" s="1"/>
      <c r="O102" s="33"/>
      <c r="P102" s="34" t="e">
        <f t="shared" si="9"/>
        <v>#REF!</v>
      </c>
      <c r="Q102" s="35" t="e">
        <f t="shared" si="10"/>
        <v>#REF!</v>
      </c>
      <c r="R102" s="36"/>
      <c r="S102" s="1" t="e">
        <f t="shared" si="11"/>
        <v>#REF!</v>
      </c>
      <c r="T102" s="16" t="e">
        <f>IF(OR(MID(G102,1,5)="avoir",MID(G102,1,3)="PMS",MID(J102,1,1)="a",J102="",A102="x",F102=""),"",IF(COUNTIF(#REF!,F102)=1,"ok","PAS DE SWAP"))</f>
        <v>#REF!</v>
      </c>
      <c r="U102" s="37" t="e">
        <f>IF(ISNA(INDEX(#REF!,MATCH(E102,#REF!,0),1))=TRUE,"-",F102&amp;" - "&amp;INDEX(#REF!,MATCH(E102,#REF!,0),1))</f>
        <v>#REF!</v>
      </c>
      <c r="V102" s="80" t="e">
        <f t="shared" si="12"/>
        <v>#REF!</v>
      </c>
      <c r="W102" s="38" t="e">
        <f t="shared" si="13"/>
        <v>#REF!</v>
      </c>
      <c r="X102" s="64"/>
      <c r="Y102" s="46"/>
      <c r="Z102" s="57" t="str">
        <f>IF(OR(MID(J102,1,1)="a",J102=""),"",IF(COUNTIF(Modèles!C:C,J102)=0,"absent","présent"))</f>
        <v/>
      </c>
      <c r="AA102" s="1"/>
    </row>
    <row r="103" spans="1:27" s="10" customFormat="1">
      <c r="A103" s="29" t="str">
        <f t="shared" si="7"/>
        <v/>
      </c>
      <c r="B103" s="29">
        <f t="shared" ca="1" si="8"/>
        <v>0</v>
      </c>
      <c r="C103" s="42"/>
      <c r="D103" s="39"/>
      <c r="E103" s="40"/>
      <c r="F103" s="41"/>
      <c r="G103" s="30" t="e">
        <f>IF(MID(J103,1,1)="a","à valider",IF(ISNA(INDEX(#REF!,MATCH(E103,#REF!,0),1))=TRUE,"",INDEX(#REF!,MATCH(E103,#REF!,0),1)))</f>
        <v>#REF!</v>
      </c>
      <c r="H103" s="22"/>
      <c r="I103" s="22"/>
      <c r="J103" s="59"/>
      <c r="K103" s="31" t="str">
        <f>IF(MID(J103,1,1)="a",C103,IF(COUNTIF(J$2:J103,J103)&gt;1,COUNTIF(J$2:J103,J103)&amp;"ème rebond",""))</f>
        <v/>
      </c>
      <c r="L103" s="67"/>
      <c r="M103" s="32" t="e">
        <f>IF(ISNA(INDEX(#REF!,MATCH(E103,#REF!,0),1))=TRUE,"",INDEX(#REF!,MATCH(E103,#REF!,0),1))</f>
        <v>#REF!</v>
      </c>
      <c r="N103" s="1"/>
      <c r="O103" s="33"/>
      <c r="P103" s="34" t="e">
        <f t="shared" si="9"/>
        <v>#REF!</v>
      </c>
      <c r="Q103" s="35" t="e">
        <f t="shared" si="10"/>
        <v>#REF!</v>
      </c>
      <c r="R103" s="36"/>
      <c r="S103" s="1" t="e">
        <f t="shared" si="11"/>
        <v>#REF!</v>
      </c>
      <c r="T103" s="16" t="e">
        <f>IF(OR(MID(G103,1,5)="avoir",MID(G103,1,3)="PMS",MID(J103,1,1)="a",J103="",A103="x",F103=""),"",IF(COUNTIF(#REF!,F103)=1,"ok","PAS DE SWAP"))</f>
        <v>#REF!</v>
      </c>
      <c r="U103" s="37" t="e">
        <f>IF(ISNA(INDEX(#REF!,MATCH(E103,#REF!,0),1))=TRUE,"-",F103&amp;" - "&amp;INDEX(#REF!,MATCH(E103,#REF!,0),1))</f>
        <v>#REF!</v>
      </c>
      <c r="V103" s="80" t="e">
        <f t="shared" si="12"/>
        <v>#REF!</v>
      </c>
      <c r="W103" s="38" t="e">
        <f t="shared" si="13"/>
        <v>#REF!</v>
      </c>
      <c r="X103" s="64"/>
      <c r="Y103" s="46"/>
      <c r="Z103" s="57" t="str">
        <f>IF(OR(MID(J103,1,1)="a",J103=""),"",IF(COUNTIF(Modèles!C:C,J103)=0,"absent","présent"))</f>
        <v/>
      </c>
      <c r="AA103" s="1"/>
    </row>
    <row r="104" spans="1:27" s="10" customFormat="1">
      <c r="A104" s="29" t="str">
        <f t="shared" si="7"/>
        <v/>
      </c>
      <c r="B104" s="29">
        <f t="shared" ca="1" si="8"/>
        <v>0</v>
      </c>
      <c r="C104" s="42"/>
      <c r="D104" s="39"/>
      <c r="E104" s="40"/>
      <c r="F104" s="41"/>
      <c r="G104" s="30" t="e">
        <f>IF(MID(J104,1,1)="a","à valider",IF(ISNA(INDEX(#REF!,MATCH(E104,#REF!,0),1))=TRUE,"",INDEX(#REF!,MATCH(E104,#REF!,0),1)))</f>
        <v>#REF!</v>
      </c>
      <c r="H104" s="22"/>
      <c r="I104" s="22"/>
      <c r="J104" s="59"/>
      <c r="K104" s="31" t="str">
        <f>IF(MID(J104,1,1)="a",C104,IF(COUNTIF(J$2:J104,J104)&gt;1,COUNTIF(J$2:J104,J104)&amp;"ème rebond",""))</f>
        <v/>
      </c>
      <c r="L104" s="67"/>
      <c r="M104" s="32" t="e">
        <f>IF(ISNA(INDEX(#REF!,MATCH(E104,#REF!,0),1))=TRUE,"",INDEX(#REF!,MATCH(E104,#REF!,0),1))</f>
        <v>#REF!</v>
      </c>
      <c r="N104" s="1"/>
      <c r="O104" s="33"/>
      <c r="P104" s="34" t="e">
        <f t="shared" si="9"/>
        <v>#REF!</v>
      </c>
      <c r="Q104" s="35" t="e">
        <f t="shared" si="10"/>
        <v>#REF!</v>
      </c>
      <c r="R104" s="36"/>
      <c r="S104" s="1" t="e">
        <f t="shared" si="11"/>
        <v>#REF!</v>
      </c>
      <c r="T104" s="16" t="e">
        <f>IF(OR(MID(G104,1,5)="avoir",MID(G104,1,3)="PMS",MID(J104,1,1)="a",J104="",A104="x",F104=""),"",IF(COUNTIF(#REF!,F104)=1,"ok","PAS DE SWAP"))</f>
        <v>#REF!</v>
      </c>
      <c r="U104" s="37" t="e">
        <f>IF(ISNA(INDEX(#REF!,MATCH(E104,#REF!,0),1))=TRUE,"-",F104&amp;" - "&amp;INDEX(#REF!,MATCH(E104,#REF!,0),1))</f>
        <v>#REF!</v>
      </c>
      <c r="V104" s="80" t="e">
        <f t="shared" si="12"/>
        <v>#REF!</v>
      </c>
      <c r="W104" s="38" t="e">
        <f t="shared" si="13"/>
        <v>#REF!</v>
      </c>
      <c r="X104" s="64"/>
      <c r="Y104" s="46"/>
      <c r="Z104" s="57" t="str">
        <f>IF(OR(MID(J104,1,1)="a",J104=""),"",IF(COUNTIF(Modèles!C:C,J104)=0,"absent","présent"))</f>
        <v/>
      </c>
      <c r="AA104" s="1"/>
    </row>
    <row r="105" spans="1:27" s="10" customFormat="1">
      <c r="A105" s="29" t="str">
        <f t="shared" si="7"/>
        <v/>
      </c>
      <c r="B105" s="29">
        <f t="shared" ca="1" si="8"/>
        <v>0</v>
      </c>
      <c r="C105" s="42"/>
      <c r="D105" s="39"/>
      <c r="E105" s="40"/>
      <c r="F105" s="41"/>
      <c r="G105" s="30" t="e">
        <f>IF(MID(J105,1,1)="a","à valider",IF(ISNA(INDEX(#REF!,MATCH(E105,#REF!,0),1))=TRUE,"",INDEX(#REF!,MATCH(E105,#REF!,0),1)))</f>
        <v>#REF!</v>
      </c>
      <c r="H105" s="22"/>
      <c r="I105" s="22"/>
      <c r="J105" s="59"/>
      <c r="K105" s="31" t="str">
        <f>IF(MID(J105,1,1)="a",C105,IF(COUNTIF(J$2:J105,J105)&gt;1,COUNTIF(J$2:J105,J105)&amp;"ème rebond",""))</f>
        <v/>
      </c>
      <c r="L105" s="67"/>
      <c r="M105" s="32" t="e">
        <f>IF(ISNA(INDEX(#REF!,MATCH(E105,#REF!,0),1))=TRUE,"",INDEX(#REF!,MATCH(E105,#REF!,0),1))</f>
        <v>#REF!</v>
      </c>
      <c r="N105" s="1"/>
      <c r="O105" s="33"/>
      <c r="P105" s="34" t="e">
        <f t="shared" si="9"/>
        <v>#REF!</v>
      </c>
      <c r="Q105" s="35" t="e">
        <f t="shared" si="10"/>
        <v>#REF!</v>
      </c>
      <c r="R105" s="36"/>
      <c r="S105" s="1" t="e">
        <f t="shared" si="11"/>
        <v>#REF!</v>
      </c>
      <c r="T105" s="16" t="e">
        <f>IF(OR(MID(G105,1,5)="avoir",MID(G105,1,3)="PMS",MID(J105,1,1)="a",J105="",A105="x",F105=""),"",IF(COUNTIF(#REF!,F105)=1,"ok","PAS DE SWAP"))</f>
        <v>#REF!</v>
      </c>
      <c r="U105" s="37" t="e">
        <f>IF(ISNA(INDEX(#REF!,MATCH(E105,#REF!,0),1))=TRUE,"-",F105&amp;" - "&amp;INDEX(#REF!,MATCH(E105,#REF!,0),1))</f>
        <v>#REF!</v>
      </c>
      <c r="V105" s="80" t="e">
        <f t="shared" si="12"/>
        <v>#REF!</v>
      </c>
      <c r="W105" s="38" t="e">
        <f t="shared" si="13"/>
        <v>#REF!</v>
      </c>
      <c r="X105" s="64"/>
      <c r="Y105" s="46"/>
      <c r="Z105" s="57" t="str">
        <f>IF(OR(MID(J105,1,1)="a",J105=""),"",IF(COUNTIF(Modèles!C:C,J105)=0,"absent","présent"))</f>
        <v/>
      </c>
      <c r="AA105" s="1"/>
    </row>
    <row r="106" spans="1:27" s="10" customFormat="1">
      <c r="A106" s="29" t="str">
        <f t="shared" si="7"/>
        <v/>
      </c>
      <c r="B106" s="29">
        <f t="shared" ca="1" si="8"/>
        <v>0</v>
      </c>
      <c r="C106" s="42"/>
      <c r="D106" s="39"/>
      <c r="E106" s="40"/>
      <c r="F106" s="41"/>
      <c r="G106" s="30" t="e">
        <f>IF(MID(J106,1,1)="a","à valider",IF(ISNA(INDEX(#REF!,MATCH(E106,#REF!,0),1))=TRUE,"",INDEX(#REF!,MATCH(E106,#REF!,0),1)))</f>
        <v>#REF!</v>
      </c>
      <c r="H106" s="22"/>
      <c r="I106" s="22"/>
      <c r="J106" s="59"/>
      <c r="K106" s="31" t="str">
        <f>IF(MID(J106,1,1)="a",C106,IF(COUNTIF(J$2:J106,J106)&gt;1,COUNTIF(J$2:J106,J106)&amp;"ème rebond",""))</f>
        <v/>
      </c>
      <c r="L106" s="67"/>
      <c r="M106" s="32" t="e">
        <f>IF(ISNA(INDEX(#REF!,MATCH(E106,#REF!,0),1))=TRUE,"",INDEX(#REF!,MATCH(E106,#REF!,0),1))</f>
        <v>#REF!</v>
      </c>
      <c r="N106" s="1"/>
      <c r="O106" s="33"/>
      <c r="P106" s="34" t="e">
        <f t="shared" si="9"/>
        <v>#REF!</v>
      </c>
      <c r="Q106" s="35" t="e">
        <f t="shared" si="10"/>
        <v>#REF!</v>
      </c>
      <c r="R106" s="36"/>
      <c r="S106" s="1" t="e">
        <f t="shared" si="11"/>
        <v>#REF!</v>
      </c>
      <c r="T106" s="16" t="e">
        <f>IF(OR(MID(G106,1,5)="avoir",MID(G106,1,3)="PMS",MID(J106,1,1)="a",J106="",A106="x",F106=""),"",IF(COUNTIF(#REF!,F106)=1,"ok","PAS DE SWAP"))</f>
        <v>#REF!</v>
      </c>
      <c r="U106" s="37" t="e">
        <f>IF(ISNA(INDEX(#REF!,MATCH(E106,#REF!,0),1))=TRUE,"-",F106&amp;" - "&amp;INDEX(#REF!,MATCH(E106,#REF!,0),1))</f>
        <v>#REF!</v>
      </c>
      <c r="V106" s="80" t="e">
        <f t="shared" si="12"/>
        <v>#REF!</v>
      </c>
      <c r="W106" s="38" t="e">
        <f t="shared" si="13"/>
        <v>#REF!</v>
      </c>
      <c r="X106" s="64"/>
      <c r="Y106" s="46"/>
      <c r="Z106" s="57" t="str">
        <f>IF(OR(MID(J106,1,1)="a",J106=""),"",IF(COUNTIF(Modèles!C:C,J106)=0,"absent","présent"))</f>
        <v/>
      </c>
      <c r="AA106" s="1"/>
    </row>
    <row r="107" spans="1:27" s="10" customFormat="1">
      <c r="A107" s="29" t="str">
        <f t="shared" si="7"/>
        <v/>
      </c>
      <c r="B107" s="29">
        <f t="shared" ca="1" si="8"/>
        <v>0</v>
      </c>
      <c r="C107" s="42"/>
      <c r="D107" s="39"/>
      <c r="E107" s="40"/>
      <c r="F107" s="41"/>
      <c r="G107" s="30" t="e">
        <f>IF(MID(J107,1,1)="a","à valider",IF(ISNA(INDEX(#REF!,MATCH(E107,#REF!,0),1))=TRUE,"",INDEX(#REF!,MATCH(E107,#REF!,0),1)))</f>
        <v>#REF!</v>
      </c>
      <c r="H107" s="22"/>
      <c r="I107" s="22"/>
      <c r="J107" s="59"/>
      <c r="K107" s="31" t="str">
        <f>IF(MID(J107,1,1)="a",C107,IF(COUNTIF(J$2:J107,J107)&gt;1,COUNTIF(J$2:J107,J107)&amp;"ème rebond",""))</f>
        <v/>
      </c>
      <c r="L107" s="67"/>
      <c r="M107" s="32" t="e">
        <f>IF(ISNA(INDEX(#REF!,MATCH(E107,#REF!,0),1))=TRUE,"",INDEX(#REF!,MATCH(E107,#REF!,0),1))</f>
        <v>#REF!</v>
      </c>
      <c r="N107" s="1"/>
      <c r="O107" s="33"/>
      <c r="P107" s="34" t="e">
        <f t="shared" si="9"/>
        <v>#REF!</v>
      </c>
      <c r="Q107" s="35" t="e">
        <f t="shared" si="10"/>
        <v>#REF!</v>
      </c>
      <c r="R107" s="36"/>
      <c r="S107" s="1" t="e">
        <f t="shared" si="11"/>
        <v>#REF!</v>
      </c>
      <c r="T107" s="16" t="e">
        <f>IF(OR(MID(G107,1,5)="avoir",MID(G107,1,3)="PMS",MID(J107,1,1)="a",J107="",A107="x",F107=""),"",IF(COUNTIF(#REF!,F107)=1,"ok","PAS DE SWAP"))</f>
        <v>#REF!</v>
      </c>
      <c r="U107" s="37" t="e">
        <f>IF(ISNA(INDEX(#REF!,MATCH(E107,#REF!,0),1))=TRUE,"-",F107&amp;" - "&amp;INDEX(#REF!,MATCH(E107,#REF!,0),1))</f>
        <v>#REF!</v>
      </c>
      <c r="V107" s="80" t="e">
        <f t="shared" si="12"/>
        <v>#REF!</v>
      </c>
      <c r="W107" s="38" t="e">
        <f t="shared" si="13"/>
        <v>#REF!</v>
      </c>
      <c r="X107" s="64"/>
      <c r="Y107" s="46"/>
      <c r="Z107" s="57" t="str">
        <f>IF(OR(MID(J107,1,1)="a",J107=""),"",IF(COUNTIF(Modèles!C:C,J107)=0,"absent","présent"))</f>
        <v/>
      </c>
      <c r="AA107" s="1"/>
    </row>
    <row r="108" spans="1:27" s="10" customFormat="1">
      <c r="A108" s="29" t="str">
        <f t="shared" si="7"/>
        <v/>
      </c>
      <c r="B108" s="29">
        <f t="shared" ca="1" si="8"/>
        <v>0</v>
      </c>
      <c r="C108" s="42"/>
      <c r="D108" s="39"/>
      <c r="E108" s="40"/>
      <c r="F108" s="41"/>
      <c r="G108" s="30" t="e">
        <f>IF(MID(J108,1,1)="a","à valider",IF(ISNA(INDEX(#REF!,MATCH(E108,#REF!,0),1))=TRUE,"",INDEX(#REF!,MATCH(E108,#REF!,0),1)))</f>
        <v>#REF!</v>
      </c>
      <c r="H108" s="22"/>
      <c r="I108" s="22"/>
      <c r="J108" s="59"/>
      <c r="K108" s="31" t="str">
        <f>IF(MID(J108,1,1)="a",C108,IF(COUNTIF(J$2:J108,J108)&gt;1,COUNTIF(J$2:J108,J108)&amp;"ème rebond",""))</f>
        <v/>
      </c>
      <c r="L108" s="67"/>
      <c r="M108" s="32" t="e">
        <f>IF(ISNA(INDEX(#REF!,MATCH(E108,#REF!,0),1))=TRUE,"",INDEX(#REF!,MATCH(E108,#REF!,0),1))</f>
        <v>#REF!</v>
      </c>
      <c r="N108" s="1"/>
      <c r="O108" s="33"/>
      <c r="P108" s="34" t="e">
        <f t="shared" si="9"/>
        <v>#REF!</v>
      </c>
      <c r="Q108" s="35" t="e">
        <f t="shared" si="10"/>
        <v>#REF!</v>
      </c>
      <c r="R108" s="36"/>
      <c r="S108" s="1" t="e">
        <f t="shared" si="11"/>
        <v>#REF!</v>
      </c>
      <c r="T108" s="16" t="e">
        <f>IF(OR(MID(G108,1,5)="avoir",MID(G108,1,3)="PMS",MID(J108,1,1)="a",J108="",A108="x",F108=""),"",IF(COUNTIF(#REF!,F108)=1,"ok","PAS DE SWAP"))</f>
        <v>#REF!</v>
      </c>
      <c r="U108" s="37" t="e">
        <f>IF(ISNA(INDEX(#REF!,MATCH(E108,#REF!,0),1))=TRUE,"-",F108&amp;" - "&amp;INDEX(#REF!,MATCH(E108,#REF!,0),1))</f>
        <v>#REF!</v>
      </c>
      <c r="V108" s="80" t="e">
        <f t="shared" si="12"/>
        <v>#REF!</v>
      </c>
      <c r="W108" s="38" t="e">
        <f t="shared" si="13"/>
        <v>#REF!</v>
      </c>
      <c r="X108" s="64"/>
      <c r="Y108" s="46"/>
      <c r="Z108" s="57" t="str">
        <f>IF(OR(MID(J108,1,1)="a",J108=""),"",IF(COUNTIF(Modèles!C:C,J108)=0,"absent","présent"))</f>
        <v/>
      </c>
      <c r="AA108" s="1"/>
    </row>
    <row r="109" spans="1:27" s="10" customFormat="1">
      <c r="A109" s="29" t="str">
        <f t="shared" si="7"/>
        <v/>
      </c>
      <c r="B109" s="29">
        <f t="shared" ca="1" si="8"/>
        <v>0</v>
      </c>
      <c r="C109" s="42"/>
      <c r="D109" s="39"/>
      <c r="E109" s="40"/>
      <c r="F109" s="41"/>
      <c r="G109" s="30" t="e">
        <f>IF(MID(J109,1,1)="a","à valider",IF(ISNA(INDEX(#REF!,MATCH(E109,#REF!,0),1))=TRUE,"",INDEX(#REF!,MATCH(E109,#REF!,0),1)))</f>
        <v>#REF!</v>
      </c>
      <c r="H109" s="22"/>
      <c r="I109" s="22"/>
      <c r="J109" s="59"/>
      <c r="K109" s="31" t="str">
        <f>IF(MID(J109,1,1)="a",C109,IF(COUNTIF(J$2:J109,J109)&gt;1,COUNTIF(J$2:J109,J109)&amp;"ème rebond",""))</f>
        <v/>
      </c>
      <c r="L109" s="67"/>
      <c r="M109" s="32" t="e">
        <f>IF(ISNA(INDEX(#REF!,MATCH(E109,#REF!,0),1))=TRUE,"",INDEX(#REF!,MATCH(E109,#REF!,0),1))</f>
        <v>#REF!</v>
      </c>
      <c r="N109" s="1"/>
      <c r="O109" s="33"/>
      <c r="P109" s="34" t="e">
        <f t="shared" si="9"/>
        <v>#REF!</v>
      </c>
      <c r="Q109" s="35" t="e">
        <f t="shared" si="10"/>
        <v>#REF!</v>
      </c>
      <c r="R109" s="36"/>
      <c r="S109" s="1" t="e">
        <f t="shared" si="11"/>
        <v>#REF!</v>
      </c>
      <c r="T109" s="16" t="e">
        <f>IF(OR(MID(G109,1,5)="avoir",MID(G109,1,3)="PMS",MID(J109,1,1)="a",J109="",A109="x",F109=""),"",IF(COUNTIF(#REF!,F109)=1,"ok","PAS DE SWAP"))</f>
        <v>#REF!</v>
      </c>
      <c r="U109" s="37" t="e">
        <f>IF(ISNA(INDEX(#REF!,MATCH(E109,#REF!,0),1))=TRUE,"-",F109&amp;" - "&amp;INDEX(#REF!,MATCH(E109,#REF!,0),1))</f>
        <v>#REF!</v>
      </c>
      <c r="V109" s="80" t="e">
        <f t="shared" si="12"/>
        <v>#REF!</v>
      </c>
      <c r="W109" s="38" t="e">
        <f t="shared" si="13"/>
        <v>#REF!</v>
      </c>
      <c r="X109" s="64"/>
      <c r="Y109" s="46"/>
      <c r="Z109" s="57" t="str">
        <f>IF(OR(MID(J109,1,1)="a",J109=""),"",IF(COUNTIF(Modèles!C:C,J109)=0,"absent","présent"))</f>
        <v/>
      </c>
      <c r="AA109" s="1"/>
    </row>
    <row r="110" spans="1:27" s="10" customFormat="1">
      <c r="A110" s="29" t="str">
        <f t="shared" si="7"/>
        <v/>
      </c>
      <c r="B110" s="29">
        <f t="shared" ca="1" si="8"/>
        <v>0</v>
      </c>
      <c r="C110" s="42"/>
      <c r="D110" s="39"/>
      <c r="E110" s="40"/>
      <c r="F110" s="41"/>
      <c r="G110" s="30" t="e">
        <f>IF(MID(J110,1,1)="a","à valider",IF(ISNA(INDEX(#REF!,MATCH(E110,#REF!,0),1))=TRUE,"",INDEX(#REF!,MATCH(E110,#REF!,0),1)))</f>
        <v>#REF!</v>
      </c>
      <c r="H110" s="22"/>
      <c r="I110" s="22"/>
      <c r="J110" s="59"/>
      <c r="K110" s="31" t="str">
        <f>IF(MID(J110,1,1)="a",C110,IF(COUNTIF(J$2:J110,J110)&gt;1,COUNTIF(J$2:J110,J110)&amp;"ème rebond",""))</f>
        <v/>
      </c>
      <c r="L110" s="67"/>
      <c r="M110" s="32" t="e">
        <f>IF(ISNA(INDEX(#REF!,MATCH(E110,#REF!,0),1))=TRUE,"",INDEX(#REF!,MATCH(E110,#REF!,0),1))</f>
        <v>#REF!</v>
      </c>
      <c r="N110" s="1"/>
      <c r="O110" s="33"/>
      <c r="P110" s="34" t="e">
        <f t="shared" si="9"/>
        <v>#REF!</v>
      </c>
      <c r="Q110" s="35" t="e">
        <f t="shared" si="10"/>
        <v>#REF!</v>
      </c>
      <c r="R110" s="36"/>
      <c r="S110" s="1" t="e">
        <f t="shared" si="11"/>
        <v>#REF!</v>
      </c>
      <c r="T110" s="16" t="e">
        <f>IF(OR(MID(G110,1,5)="avoir",MID(G110,1,3)="PMS",MID(J110,1,1)="a",J110="",A110="x",F110=""),"",IF(COUNTIF(#REF!,F110)=1,"ok","PAS DE SWAP"))</f>
        <v>#REF!</v>
      </c>
      <c r="U110" s="37" t="e">
        <f>IF(ISNA(INDEX(#REF!,MATCH(E110,#REF!,0),1))=TRUE,"-",F110&amp;" - "&amp;INDEX(#REF!,MATCH(E110,#REF!,0),1))</f>
        <v>#REF!</v>
      </c>
      <c r="V110" s="80" t="e">
        <f t="shared" si="12"/>
        <v>#REF!</v>
      </c>
      <c r="W110" s="38" t="e">
        <f t="shared" si="13"/>
        <v>#REF!</v>
      </c>
      <c r="X110" s="64"/>
      <c r="Y110" s="46"/>
      <c r="Z110" s="57" t="str">
        <f>IF(OR(MID(J110,1,1)="a",J110=""),"",IF(COUNTIF(Modèles!C:C,J110)=0,"absent","présent"))</f>
        <v/>
      </c>
      <c r="AA110" s="1"/>
    </row>
    <row r="111" spans="1:27" s="10" customFormat="1">
      <c r="A111" s="29" t="str">
        <f t="shared" si="7"/>
        <v/>
      </c>
      <c r="B111" s="29">
        <f t="shared" ca="1" si="8"/>
        <v>0</v>
      </c>
      <c r="C111" s="42"/>
      <c r="D111" s="39"/>
      <c r="E111" s="40"/>
      <c r="F111" s="41"/>
      <c r="G111" s="30" t="e">
        <f>IF(MID(J111,1,1)="a","à valider",IF(ISNA(INDEX(#REF!,MATCH(E111,#REF!,0),1))=TRUE,"",INDEX(#REF!,MATCH(E111,#REF!,0),1)))</f>
        <v>#REF!</v>
      </c>
      <c r="H111" s="22"/>
      <c r="I111" s="22"/>
      <c r="J111" s="59"/>
      <c r="K111" s="31" t="str">
        <f>IF(MID(J111,1,1)="a",C111,IF(COUNTIF(J$2:J111,J111)&gt;1,COUNTIF(J$2:J111,J111)&amp;"ème rebond",""))</f>
        <v/>
      </c>
      <c r="L111" s="67"/>
      <c r="M111" s="32" t="e">
        <f>IF(ISNA(INDEX(#REF!,MATCH(E111,#REF!,0),1))=TRUE,"",INDEX(#REF!,MATCH(E111,#REF!,0),1))</f>
        <v>#REF!</v>
      </c>
      <c r="N111" s="1"/>
      <c r="O111" s="33"/>
      <c r="P111" s="34" t="e">
        <f t="shared" si="9"/>
        <v>#REF!</v>
      </c>
      <c r="Q111" s="35" t="e">
        <f t="shared" si="10"/>
        <v>#REF!</v>
      </c>
      <c r="R111" s="36"/>
      <c r="S111" s="1" t="e">
        <f t="shared" si="11"/>
        <v>#REF!</v>
      </c>
      <c r="T111" s="16" t="e">
        <f>IF(OR(MID(G111,1,5)="avoir",MID(G111,1,3)="PMS",MID(J111,1,1)="a",J111="",A111="x",F111=""),"",IF(COUNTIF(#REF!,F111)=1,"ok","PAS DE SWAP"))</f>
        <v>#REF!</v>
      </c>
      <c r="U111" s="37" t="e">
        <f>IF(ISNA(INDEX(#REF!,MATCH(E111,#REF!,0),1))=TRUE,"-",F111&amp;" - "&amp;INDEX(#REF!,MATCH(E111,#REF!,0),1))</f>
        <v>#REF!</v>
      </c>
      <c r="V111" s="80" t="e">
        <f t="shared" si="12"/>
        <v>#REF!</v>
      </c>
      <c r="W111" s="38" t="e">
        <f t="shared" si="13"/>
        <v>#REF!</v>
      </c>
      <c r="X111" s="64"/>
      <c r="Y111" s="46"/>
      <c r="Z111" s="57" t="str">
        <f>IF(OR(MID(J111,1,1)="a",J111=""),"",IF(COUNTIF(Modèles!C:C,J111)=0,"absent","présent"))</f>
        <v/>
      </c>
      <c r="AA111" s="1"/>
    </row>
    <row r="112" spans="1:27" s="10" customFormat="1">
      <c r="A112" s="29" t="str">
        <f t="shared" si="7"/>
        <v/>
      </c>
      <c r="B112" s="29">
        <f t="shared" ca="1" si="8"/>
        <v>0</v>
      </c>
      <c r="C112" s="42"/>
      <c r="D112" s="39"/>
      <c r="E112" s="40"/>
      <c r="F112" s="41"/>
      <c r="G112" s="30" t="e">
        <f>IF(MID(J112,1,1)="a","à valider",IF(ISNA(INDEX(#REF!,MATCH(E112,#REF!,0),1))=TRUE,"",INDEX(#REF!,MATCH(E112,#REF!,0),1)))</f>
        <v>#REF!</v>
      </c>
      <c r="H112" s="22"/>
      <c r="I112" s="22"/>
      <c r="J112" s="59"/>
      <c r="K112" s="31" t="str">
        <f>IF(MID(J112,1,1)="a",C112,IF(COUNTIF(J$2:J112,J112)&gt;1,COUNTIF(J$2:J112,J112)&amp;"ème rebond",""))</f>
        <v/>
      </c>
      <c r="L112" s="67"/>
      <c r="M112" s="32" t="e">
        <f>IF(ISNA(INDEX(#REF!,MATCH(E112,#REF!,0),1))=TRUE,"",INDEX(#REF!,MATCH(E112,#REF!,0),1))</f>
        <v>#REF!</v>
      </c>
      <c r="N112" s="1"/>
      <c r="O112" s="33"/>
      <c r="P112" s="34" t="e">
        <f t="shared" si="9"/>
        <v>#REF!</v>
      </c>
      <c r="Q112" s="35" t="e">
        <f t="shared" si="10"/>
        <v>#REF!</v>
      </c>
      <c r="R112" s="36"/>
      <c r="S112" s="1" t="e">
        <f t="shared" si="11"/>
        <v>#REF!</v>
      </c>
      <c r="T112" s="16" t="e">
        <f>IF(OR(MID(G112,1,5)="avoir",MID(G112,1,3)="PMS",MID(J112,1,1)="a",J112="",A112="x",F112=""),"",IF(COUNTIF(#REF!,F112)=1,"ok","PAS DE SWAP"))</f>
        <v>#REF!</v>
      </c>
      <c r="U112" s="37" t="e">
        <f>IF(ISNA(INDEX(#REF!,MATCH(E112,#REF!,0),1))=TRUE,"-",F112&amp;" - "&amp;INDEX(#REF!,MATCH(E112,#REF!,0),1))</f>
        <v>#REF!</v>
      </c>
      <c r="V112" s="80" t="e">
        <f t="shared" si="12"/>
        <v>#REF!</v>
      </c>
      <c r="W112" s="38" t="e">
        <f t="shared" si="13"/>
        <v>#REF!</v>
      </c>
      <c r="X112" s="64"/>
      <c r="Y112" s="46"/>
      <c r="Z112" s="57" t="str">
        <f>IF(OR(MID(J112,1,1)="a",J112=""),"",IF(COUNTIF(Modèles!C:C,J112)=0,"absent","présent"))</f>
        <v/>
      </c>
      <c r="AA112" s="1"/>
    </row>
    <row r="113" spans="1:27" s="10" customFormat="1">
      <c r="A113" s="29" t="str">
        <f t="shared" si="7"/>
        <v/>
      </c>
      <c r="B113" s="29">
        <f t="shared" ca="1" si="8"/>
        <v>0</v>
      </c>
      <c r="C113" s="42"/>
      <c r="D113" s="39"/>
      <c r="E113" s="40"/>
      <c r="F113" s="41"/>
      <c r="G113" s="30" t="e">
        <f>IF(MID(J113,1,1)="a","à valider",IF(ISNA(INDEX(#REF!,MATCH(E113,#REF!,0),1))=TRUE,"",INDEX(#REF!,MATCH(E113,#REF!,0),1)))</f>
        <v>#REF!</v>
      </c>
      <c r="H113" s="22"/>
      <c r="I113" s="22"/>
      <c r="J113" s="59"/>
      <c r="K113" s="31" t="str">
        <f>IF(MID(J113,1,1)="a",C113,IF(COUNTIF(J$2:J113,J113)&gt;1,COUNTIF(J$2:J113,J113)&amp;"ème rebond",""))</f>
        <v/>
      </c>
      <c r="L113" s="67"/>
      <c r="M113" s="32" t="e">
        <f>IF(ISNA(INDEX(#REF!,MATCH(E113,#REF!,0),1))=TRUE,"",INDEX(#REF!,MATCH(E113,#REF!,0),1))</f>
        <v>#REF!</v>
      </c>
      <c r="N113" s="1"/>
      <c r="O113" s="33"/>
      <c r="P113" s="34" t="e">
        <f t="shared" si="9"/>
        <v>#REF!</v>
      </c>
      <c r="Q113" s="35" t="e">
        <f t="shared" si="10"/>
        <v>#REF!</v>
      </c>
      <c r="R113" s="36"/>
      <c r="S113" s="1" t="e">
        <f t="shared" si="11"/>
        <v>#REF!</v>
      </c>
      <c r="T113" s="16" t="e">
        <f>IF(OR(MID(G113,1,5)="avoir",MID(G113,1,3)="PMS",MID(J113,1,1)="a",J113="",A113="x",F113=""),"",IF(COUNTIF(#REF!,F113)=1,"ok","PAS DE SWAP"))</f>
        <v>#REF!</v>
      </c>
      <c r="U113" s="37" t="e">
        <f>IF(ISNA(INDEX(#REF!,MATCH(E113,#REF!,0),1))=TRUE,"-",F113&amp;" - "&amp;INDEX(#REF!,MATCH(E113,#REF!,0),1))</f>
        <v>#REF!</v>
      </c>
      <c r="V113" s="80" t="e">
        <f t="shared" si="12"/>
        <v>#REF!</v>
      </c>
      <c r="W113" s="38" t="e">
        <f t="shared" si="13"/>
        <v>#REF!</v>
      </c>
      <c r="X113" s="64"/>
      <c r="Y113" s="46"/>
      <c r="Z113" s="57" t="str">
        <f>IF(OR(MID(J113,1,1)="a",J113=""),"",IF(COUNTIF(Modèles!C:C,J113)=0,"absent","présent"))</f>
        <v/>
      </c>
      <c r="AA113" s="1"/>
    </row>
    <row r="114" spans="1:27" s="10" customFormat="1">
      <c r="A114" s="29" t="str">
        <f t="shared" si="7"/>
        <v/>
      </c>
      <c r="B114" s="29">
        <f t="shared" ca="1" si="8"/>
        <v>0</v>
      </c>
      <c r="C114" s="42"/>
      <c r="D114" s="39"/>
      <c r="E114" s="40"/>
      <c r="F114" s="41"/>
      <c r="G114" s="30" t="e">
        <f>IF(MID(J114,1,1)="a","à valider",IF(ISNA(INDEX(#REF!,MATCH(E114,#REF!,0),1))=TRUE,"",INDEX(#REF!,MATCH(E114,#REF!,0),1)))</f>
        <v>#REF!</v>
      </c>
      <c r="H114" s="22"/>
      <c r="I114" s="22"/>
      <c r="J114" s="59"/>
      <c r="K114" s="31" t="str">
        <f>IF(MID(J114,1,1)="a",C114,IF(COUNTIF(J$2:J114,J114)&gt;1,COUNTIF(J$2:J114,J114)&amp;"ème rebond",""))</f>
        <v/>
      </c>
      <c r="L114" s="67"/>
      <c r="M114" s="32" t="e">
        <f>IF(ISNA(INDEX(#REF!,MATCH(E114,#REF!,0),1))=TRUE,"",INDEX(#REF!,MATCH(E114,#REF!,0),1))</f>
        <v>#REF!</v>
      </c>
      <c r="N114" s="1"/>
      <c r="O114" s="33"/>
      <c r="P114" s="34" t="e">
        <f t="shared" si="9"/>
        <v>#REF!</v>
      </c>
      <c r="Q114" s="35" t="e">
        <f t="shared" si="10"/>
        <v>#REF!</v>
      </c>
      <c r="R114" s="36"/>
      <c r="S114" s="1" t="e">
        <f t="shared" si="11"/>
        <v>#REF!</v>
      </c>
      <c r="T114" s="16" t="e">
        <f>IF(OR(MID(G114,1,5)="avoir",MID(G114,1,3)="PMS",MID(J114,1,1)="a",J114="",A114="x",F114=""),"",IF(COUNTIF(#REF!,F114)=1,"ok","PAS DE SWAP"))</f>
        <v>#REF!</v>
      </c>
      <c r="U114" s="37" t="e">
        <f>IF(ISNA(INDEX(#REF!,MATCH(E114,#REF!,0),1))=TRUE,"-",F114&amp;" - "&amp;INDEX(#REF!,MATCH(E114,#REF!,0),1))</f>
        <v>#REF!</v>
      </c>
      <c r="V114" s="80" t="e">
        <f t="shared" si="12"/>
        <v>#REF!</v>
      </c>
      <c r="W114" s="38" t="e">
        <f t="shared" si="13"/>
        <v>#REF!</v>
      </c>
      <c r="X114" s="64"/>
      <c r="Y114" s="46"/>
      <c r="Z114" s="57" t="str">
        <f>IF(OR(MID(J114,1,1)="a",J114=""),"",IF(COUNTIF(Modèles!C:C,J114)=0,"absent","présent"))</f>
        <v/>
      </c>
      <c r="AA114" s="1"/>
    </row>
    <row r="115" spans="1:27" s="10" customFormat="1">
      <c r="A115" s="29" t="str">
        <f t="shared" si="7"/>
        <v/>
      </c>
      <c r="B115" s="29">
        <f t="shared" ca="1" si="8"/>
        <v>0</v>
      </c>
      <c r="C115" s="42"/>
      <c r="D115" s="39"/>
      <c r="E115" s="40"/>
      <c r="F115" s="41"/>
      <c r="G115" s="30" t="e">
        <f>IF(MID(J115,1,1)="a","à valider",IF(ISNA(INDEX(#REF!,MATCH(E115,#REF!,0),1))=TRUE,"",INDEX(#REF!,MATCH(E115,#REF!,0),1)))</f>
        <v>#REF!</v>
      </c>
      <c r="H115" s="22"/>
      <c r="I115" s="22"/>
      <c r="J115" s="59"/>
      <c r="K115" s="31" t="str">
        <f>IF(MID(J115,1,1)="a",C115,IF(COUNTIF(J$2:J115,J115)&gt;1,COUNTIF(J$2:J115,J115)&amp;"ème rebond",""))</f>
        <v/>
      </c>
      <c r="L115" s="67"/>
      <c r="M115" s="32" t="e">
        <f>IF(ISNA(INDEX(#REF!,MATCH(E115,#REF!,0),1))=TRUE,"",INDEX(#REF!,MATCH(E115,#REF!,0),1))</f>
        <v>#REF!</v>
      </c>
      <c r="N115" s="1"/>
      <c r="O115" s="33"/>
      <c r="P115" s="34" t="e">
        <f t="shared" si="9"/>
        <v>#REF!</v>
      </c>
      <c r="Q115" s="35" t="e">
        <f t="shared" si="10"/>
        <v>#REF!</v>
      </c>
      <c r="R115" s="36"/>
      <c r="S115" s="1" t="e">
        <f t="shared" si="11"/>
        <v>#REF!</v>
      </c>
      <c r="T115" s="16" t="e">
        <f>IF(OR(MID(G115,1,5)="avoir",MID(G115,1,3)="PMS",MID(J115,1,1)="a",J115="",A115="x",F115=""),"",IF(COUNTIF(#REF!,F115)=1,"ok","PAS DE SWAP"))</f>
        <v>#REF!</v>
      </c>
      <c r="U115" s="37" t="e">
        <f>IF(ISNA(INDEX(#REF!,MATCH(E115,#REF!,0),1))=TRUE,"-",F115&amp;" - "&amp;INDEX(#REF!,MATCH(E115,#REF!,0),1))</f>
        <v>#REF!</v>
      </c>
      <c r="V115" s="80" t="e">
        <f t="shared" si="12"/>
        <v>#REF!</v>
      </c>
      <c r="W115" s="38" t="e">
        <f t="shared" si="13"/>
        <v>#REF!</v>
      </c>
      <c r="X115" s="64"/>
      <c r="Y115" s="46"/>
      <c r="Z115" s="57" t="str">
        <f>IF(OR(MID(J115,1,1)="a",J115=""),"",IF(COUNTIF(Modèles!C:C,J115)=0,"absent","présent"))</f>
        <v/>
      </c>
      <c r="AA115" s="1"/>
    </row>
    <row r="116" spans="1:27" s="10" customFormat="1">
      <c r="A116" s="29" t="str">
        <f t="shared" si="7"/>
        <v/>
      </c>
      <c r="B116" s="29">
        <f t="shared" ca="1" si="8"/>
        <v>0</v>
      </c>
      <c r="C116" s="42"/>
      <c r="D116" s="39"/>
      <c r="E116" s="40"/>
      <c r="F116" s="41"/>
      <c r="G116" s="30" t="e">
        <f>IF(MID(J116,1,1)="a","à valider",IF(ISNA(INDEX(#REF!,MATCH(E116,#REF!,0),1))=TRUE,"",INDEX(#REF!,MATCH(E116,#REF!,0),1)))</f>
        <v>#REF!</v>
      </c>
      <c r="H116" s="22"/>
      <c r="I116" s="22"/>
      <c r="J116" s="59"/>
      <c r="K116" s="31" t="str">
        <f>IF(MID(J116,1,1)="a",C116,IF(COUNTIF(J$2:J116,J116)&gt;1,COUNTIF(J$2:J116,J116)&amp;"ème rebond",""))</f>
        <v/>
      </c>
      <c r="L116" s="67"/>
      <c r="M116" s="32" t="e">
        <f>IF(ISNA(INDEX(#REF!,MATCH(E116,#REF!,0),1))=TRUE,"",INDEX(#REF!,MATCH(E116,#REF!,0),1))</f>
        <v>#REF!</v>
      </c>
      <c r="N116" s="1"/>
      <c r="O116" s="33"/>
      <c r="P116" s="34" t="e">
        <f t="shared" si="9"/>
        <v>#REF!</v>
      </c>
      <c r="Q116" s="35" t="e">
        <f t="shared" si="10"/>
        <v>#REF!</v>
      </c>
      <c r="R116" s="36"/>
      <c r="S116" s="1" t="e">
        <f t="shared" si="11"/>
        <v>#REF!</v>
      </c>
      <c r="T116" s="16" t="e">
        <f>IF(OR(MID(G116,1,5)="avoir",MID(G116,1,3)="PMS",MID(J116,1,1)="a",J116="",A116="x",F116=""),"",IF(COUNTIF(#REF!,F116)=1,"ok","PAS DE SWAP"))</f>
        <v>#REF!</v>
      </c>
      <c r="U116" s="37" t="e">
        <f>IF(ISNA(INDEX(#REF!,MATCH(E116,#REF!,0),1))=TRUE,"-",F116&amp;" - "&amp;INDEX(#REF!,MATCH(E116,#REF!,0),1))</f>
        <v>#REF!</v>
      </c>
      <c r="V116" s="80" t="e">
        <f t="shared" si="12"/>
        <v>#REF!</v>
      </c>
      <c r="W116" s="38" t="e">
        <f t="shared" si="13"/>
        <v>#REF!</v>
      </c>
      <c r="X116" s="64"/>
      <c r="Y116" s="46"/>
      <c r="Z116" s="57" t="str">
        <f>IF(OR(MID(J116,1,1)="a",J116=""),"",IF(COUNTIF(Modèles!C:C,J116)=0,"absent","présent"))</f>
        <v/>
      </c>
      <c r="AA116" s="1"/>
    </row>
    <row r="117" spans="1:27" s="10" customFormat="1">
      <c r="A117" s="29" t="str">
        <f t="shared" si="7"/>
        <v/>
      </c>
      <c r="B117" s="29">
        <f t="shared" ca="1" si="8"/>
        <v>0</v>
      </c>
      <c r="C117" s="42"/>
      <c r="D117" s="39"/>
      <c r="E117" s="40"/>
      <c r="F117" s="41"/>
      <c r="G117" s="30" t="e">
        <f>IF(MID(J117,1,1)="a","à valider",IF(ISNA(INDEX(#REF!,MATCH(E117,#REF!,0),1))=TRUE,"",INDEX(#REF!,MATCH(E117,#REF!,0),1)))</f>
        <v>#REF!</v>
      </c>
      <c r="H117" s="22"/>
      <c r="I117" s="22"/>
      <c r="J117" s="59"/>
      <c r="K117" s="31" t="str">
        <f>IF(MID(J117,1,1)="a",C117,IF(COUNTIF(J$2:J117,J117)&gt;1,COUNTIF(J$2:J117,J117)&amp;"ème rebond",""))</f>
        <v/>
      </c>
      <c r="L117" s="67"/>
      <c r="M117" s="32" t="e">
        <f>IF(ISNA(INDEX(#REF!,MATCH(E117,#REF!,0),1))=TRUE,"",INDEX(#REF!,MATCH(E117,#REF!,0),1))</f>
        <v>#REF!</v>
      </c>
      <c r="N117" s="1"/>
      <c r="O117" s="33"/>
      <c r="P117" s="34" t="e">
        <f t="shared" si="9"/>
        <v>#REF!</v>
      </c>
      <c r="Q117" s="35" t="e">
        <f t="shared" si="10"/>
        <v>#REF!</v>
      </c>
      <c r="R117" s="36"/>
      <c r="S117" s="1" t="e">
        <f t="shared" si="11"/>
        <v>#REF!</v>
      </c>
      <c r="T117" s="16" t="e">
        <f>IF(OR(MID(G117,1,5)="avoir",MID(G117,1,3)="PMS",MID(J117,1,1)="a",J117="",A117="x",F117=""),"",IF(COUNTIF(#REF!,F117)=1,"ok","PAS DE SWAP"))</f>
        <v>#REF!</v>
      </c>
      <c r="U117" s="37" t="e">
        <f>IF(ISNA(INDEX(#REF!,MATCH(E117,#REF!,0),1))=TRUE,"-",F117&amp;" - "&amp;INDEX(#REF!,MATCH(E117,#REF!,0),1))</f>
        <v>#REF!</v>
      </c>
      <c r="V117" s="80" t="e">
        <f t="shared" si="12"/>
        <v>#REF!</v>
      </c>
      <c r="W117" s="38" t="e">
        <f t="shared" si="13"/>
        <v>#REF!</v>
      </c>
      <c r="X117" s="64"/>
      <c r="Y117" s="46"/>
      <c r="Z117" s="57" t="str">
        <f>IF(OR(MID(J117,1,1)="a",J117=""),"",IF(COUNTIF(Modèles!C:C,J117)=0,"absent","présent"))</f>
        <v/>
      </c>
      <c r="AA117" s="1"/>
    </row>
    <row r="118" spans="1:27" s="10" customFormat="1">
      <c r="A118" s="29" t="str">
        <f t="shared" si="7"/>
        <v/>
      </c>
      <c r="B118" s="29">
        <f t="shared" ca="1" si="8"/>
        <v>0</v>
      </c>
      <c r="C118" s="42"/>
      <c r="D118" s="39"/>
      <c r="E118" s="40"/>
      <c r="F118" s="41"/>
      <c r="G118" s="30" t="e">
        <f>IF(MID(J118,1,1)="a","à valider",IF(ISNA(INDEX(#REF!,MATCH(E118,#REF!,0),1))=TRUE,"",INDEX(#REF!,MATCH(E118,#REF!,0),1)))</f>
        <v>#REF!</v>
      </c>
      <c r="H118" s="22"/>
      <c r="I118" s="22"/>
      <c r="J118" s="59"/>
      <c r="K118" s="31" t="str">
        <f>IF(MID(J118,1,1)="a",C118,IF(COUNTIF(J$2:J118,J118)&gt;1,COUNTIF(J$2:J118,J118)&amp;"ème rebond",""))</f>
        <v/>
      </c>
      <c r="L118" s="67"/>
      <c r="M118" s="32" t="e">
        <f>IF(ISNA(INDEX(#REF!,MATCH(E118,#REF!,0),1))=TRUE,"",INDEX(#REF!,MATCH(E118,#REF!,0),1))</f>
        <v>#REF!</v>
      </c>
      <c r="N118" s="1"/>
      <c r="O118" s="33"/>
      <c r="P118" s="34" t="e">
        <f t="shared" si="9"/>
        <v>#REF!</v>
      </c>
      <c r="Q118" s="35" t="e">
        <f t="shared" si="10"/>
        <v>#REF!</v>
      </c>
      <c r="R118" s="36"/>
      <c r="S118" s="1" t="e">
        <f t="shared" si="11"/>
        <v>#REF!</v>
      </c>
      <c r="T118" s="16" t="e">
        <f>IF(OR(MID(G118,1,5)="avoir",MID(G118,1,3)="PMS",MID(J118,1,1)="a",J118="",A118="x",F118=""),"",IF(COUNTIF(#REF!,F118)=1,"ok","PAS DE SWAP"))</f>
        <v>#REF!</v>
      </c>
      <c r="U118" s="37" t="e">
        <f>IF(ISNA(INDEX(#REF!,MATCH(E118,#REF!,0),1))=TRUE,"-",F118&amp;" - "&amp;INDEX(#REF!,MATCH(E118,#REF!,0),1))</f>
        <v>#REF!</v>
      </c>
      <c r="V118" s="80" t="e">
        <f t="shared" si="12"/>
        <v>#REF!</v>
      </c>
      <c r="W118" s="38" t="e">
        <f t="shared" si="13"/>
        <v>#REF!</v>
      </c>
      <c r="X118" s="64"/>
      <c r="Y118" s="46"/>
      <c r="Z118" s="57" t="str">
        <f>IF(OR(MID(J118,1,1)="a",J118=""),"",IF(COUNTIF(Modèles!C:C,J118)=0,"absent","présent"))</f>
        <v/>
      </c>
      <c r="AA118" s="1"/>
    </row>
    <row r="119" spans="1:27" s="10" customFormat="1">
      <c r="A119" s="29" t="str">
        <f t="shared" si="7"/>
        <v/>
      </c>
      <c r="B119" s="29">
        <f t="shared" ca="1" si="8"/>
        <v>0</v>
      </c>
      <c r="C119" s="42"/>
      <c r="D119" s="39"/>
      <c r="E119" s="40"/>
      <c r="F119" s="41"/>
      <c r="G119" s="30" t="e">
        <f>IF(MID(J119,1,1)="a","à valider",IF(ISNA(INDEX(#REF!,MATCH(E119,#REF!,0),1))=TRUE,"",INDEX(#REF!,MATCH(E119,#REF!,0),1)))</f>
        <v>#REF!</v>
      </c>
      <c r="H119" s="22"/>
      <c r="I119" s="22"/>
      <c r="J119" s="59"/>
      <c r="K119" s="31" t="str">
        <f>IF(MID(J119,1,1)="a",C119,IF(COUNTIF(J$2:J119,J119)&gt;1,COUNTIF(J$2:J119,J119)&amp;"ème rebond",""))</f>
        <v/>
      </c>
      <c r="L119" s="67"/>
      <c r="M119" s="32" t="e">
        <f>IF(ISNA(INDEX(#REF!,MATCH(E119,#REF!,0),1))=TRUE,"",INDEX(#REF!,MATCH(E119,#REF!,0),1))</f>
        <v>#REF!</v>
      </c>
      <c r="N119" s="1"/>
      <c r="O119" s="33"/>
      <c r="P119" s="34" t="e">
        <f t="shared" si="9"/>
        <v>#REF!</v>
      </c>
      <c r="Q119" s="35" t="e">
        <f t="shared" si="10"/>
        <v>#REF!</v>
      </c>
      <c r="R119" s="36"/>
      <c r="S119" s="1" t="e">
        <f t="shared" si="11"/>
        <v>#REF!</v>
      </c>
      <c r="T119" s="16" t="e">
        <f>IF(OR(MID(G119,1,5)="avoir",MID(G119,1,3)="PMS",MID(J119,1,1)="a",J119="",A119="x",F119=""),"",IF(COUNTIF(#REF!,F119)=1,"ok","PAS DE SWAP"))</f>
        <v>#REF!</v>
      </c>
      <c r="U119" s="37" t="e">
        <f>IF(ISNA(INDEX(#REF!,MATCH(E119,#REF!,0),1))=TRUE,"-",F119&amp;" - "&amp;INDEX(#REF!,MATCH(E119,#REF!,0),1))</f>
        <v>#REF!</v>
      </c>
      <c r="V119" s="80" t="e">
        <f t="shared" si="12"/>
        <v>#REF!</v>
      </c>
      <c r="W119" s="38" t="e">
        <f t="shared" si="13"/>
        <v>#REF!</v>
      </c>
      <c r="X119" s="64"/>
      <c r="Y119" s="46"/>
      <c r="Z119" s="57" t="str">
        <f>IF(OR(MID(J119,1,1)="a",J119=""),"",IF(COUNTIF(Modèles!C:C,J119)=0,"absent","présent"))</f>
        <v/>
      </c>
      <c r="AA119" s="1"/>
    </row>
    <row r="120" spans="1:27" s="10" customFormat="1">
      <c r="A120" s="29" t="str">
        <f t="shared" si="7"/>
        <v/>
      </c>
      <c r="B120" s="29">
        <f t="shared" ca="1" si="8"/>
        <v>0</v>
      </c>
      <c r="C120" s="42"/>
      <c r="D120" s="39"/>
      <c r="E120" s="40"/>
      <c r="F120" s="41"/>
      <c r="G120" s="30" t="e">
        <f>IF(MID(J120,1,1)="a","à valider",IF(ISNA(INDEX(#REF!,MATCH(E120,#REF!,0),1))=TRUE,"",INDEX(#REF!,MATCH(E120,#REF!,0),1)))</f>
        <v>#REF!</v>
      </c>
      <c r="H120" s="22"/>
      <c r="I120" s="22"/>
      <c r="J120" s="59"/>
      <c r="K120" s="31" t="str">
        <f>IF(MID(J120,1,1)="a",C120,IF(COUNTIF(J$2:J120,J120)&gt;1,COUNTIF(J$2:J120,J120)&amp;"ème rebond",""))</f>
        <v/>
      </c>
      <c r="L120" s="67"/>
      <c r="M120" s="32" t="e">
        <f>IF(ISNA(INDEX(#REF!,MATCH(E120,#REF!,0),1))=TRUE,"",INDEX(#REF!,MATCH(E120,#REF!,0),1))</f>
        <v>#REF!</v>
      </c>
      <c r="N120" s="1"/>
      <c r="O120" s="33"/>
      <c r="P120" s="34" t="e">
        <f t="shared" si="9"/>
        <v>#REF!</v>
      </c>
      <c r="Q120" s="35" t="e">
        <f t="shared" si="10"/>
        <v>#REF!</v>
      </c>
      <c r="R120" s="36"/>
      <c r="S120" s="1" t="e">
        <f t="shared" si="11"/>
        <v>#REF!</v>
      </c>
      <c r="T120" s="16" t="e">
        <f>IF(OR(MID(G120,1,5)="avoir",MID(G120,1,3)="PMS",MID(J120,1,1)="a",J120="",A120="x",F120=""),"",IF(COUNTIF(#REF!,F120)=1,"ok","PAS DE SWAP"))</f>
        <v>#REF!</v>
      </c>
      <c r="U120" s="37" t="e">
        <f>IF(ISNA(INDEX(#REF!,MATCH(E120,#REF!,0),1))=TRUE,"-",F120&amp;" - "&amp;INDEX(#REF!,MATCH(E120,#REF!,0),1))</f>
        <v>#REF!</v>
      </c>
      <c r="V120" s="80" t="e">
        <f t="shared" si="12"/>
        <v>#REF!</v>
      </c>
      <c r="W120" s="38" t="e">
        <f t="shared" si="13"/>
        <v>#REF!</v>
      </c>
      <c r="X120" s="64"/>
      <c r="Y120" s="46"/>
      <c r="Z120" s="57" t="str">
        <f>IF(OR(MID(J120,1,1)="a",J120=""),"",IF(COUNTIF(Modèles!C:C,J120)=0,"absent","présent"))</f>
        <v/>
      </c>
      <c r="AA120" s="1"/>
    </row>
    <row r="121" spans="1:27" s="10" customFormat="1">
      <c r="A121" s="29" t="str">
        <f t="shared" si="7"/>
        <v/>
      </c>
      <c r="B121" s="29">
        <f t="shared" ca="1" si="8"/>
        <v>0</v>
      </c>
      <c r="C121" s="42"/>
      <c r="D121" s="39"/>
      <c r="E121" s="40"/>
      <c r="F121" s="41"/>
      <c r="G121" s="30" t="e">
        <f>IF(MID(J121,1,1)="a","à valider",IF(ISNA(INDEX(#REF!,MATCH(E121,#REF!,0),1))=TRUE,"",INDEX(#REF!,MATCH(E121,#REF!,0),1)))</f>
        <v>#REF!</v>
      </c>
      <c r="H121" s="22"/>
      <c r="I121" s="22"/>
      <c r="J121" s="59"/>
      <c r="K121" s="31" t="str">
        <f>IF(MID(J121,1,1)="a",C121,IF(COUNTIF(J$2:J121,J121)&gt;1,COUNTIF(J$2:J121,J121)&amp;"ème rebond",""))</f>
        <v/>
      </c>
      <c r="L121" s="67"/>
      <c r="M121" s="32" t="e">
        <f>IF(ISNA(INDEX(#REF!,MATCH(E121,#REF!,0),1))=TRUE,"",INDEX(#REF!,MATCH(E121,#REF!,0),1))</f>
        <v>#REF!</v>
      </c>
      <c r="N121" s="1"/>
      <c r="O121" s="33"/>
      <c r="P121" s="34" t="e">
        <f t="shared" si="9"/>
        <v>#REF!</v>
      </c>
      <c r="Q121" s="35" t="e">
        <f t="shared" si="10"/>
        <v>#REF!</v>
      </c>
      <c r="R121" s="36"/>
      <c r="S121" s="1" t="e">
        <f t="shared" si="11"/>
        <v>#REF!</v>
      </c>
      <c r="T121" s="16" t="e">
        <f>IF(OR(MID(G121,1,5)="avoir",MID(G121,1,3)="PMS",MID(J121,1,1)="a",J121="",A121="x",F121=""),"",IF(COUNTIF(#REF!,F121)=1,"ok","PAS DE SWAP"))</f>
        <v>#REF!</v>
      </c>
      <c r="U121" s="37" t="e">
        <f>IF(ISNA(INDEX(#REF!,MATCH(E121,#REF!,0),1))=TRUE,"-",F121&amp;" - "&amp;INDEX(#REF!,MATCH(E121,#REF!,0),1))</f>
        <v>#REF!</v>
      </c>
      <c r="V121" s="80" t="e">
        <f t="shared" si="12"/>
        <v>#REF!</v>
      </c>
      <c r="W121" s="38" t="e">
        <f t="shared" si="13"/>
        <v>#REF!</v>
      </c>
      <c r="X121" s="64"/>
      <c r="Y121" s="46"/>
      <c r="Z121" s="57" t="str">
        <f>IF(OR(MID(J121,1,1)="a",J121=""),"",IF(COUNTIF(Modèles!C:C,J121)=0,"absent","présent"))</f>
        <v/>
      </c>
      <c r="AA121" s="1"/>
    </row>
    <row r="122" spans="1:27" s="10" customFormat="1">
      <c r="A122" s="29" t="str">
        <f t="shared" si="7"/>
        <v/>
      </c>
      <c r="B122" s="29">
        <f t="shared" ca="1" si="8"/>
        <v>0</v>
      </c>
      <c r="C122" s="42"/>
      <c r="D122" s="39"/>
      <c r="E122" s="40"/>
      <c r="F122" s="41"/>
      <c r="G122" s="30" t="e">
        <f>IF(MID(J122,1,1)="a","à valider",IF(ISNA(INDEX(#REF!,MATCH(E122,#REF!,0),1))=TRUE,"",INDEX(#REF!,MATCH(E122,#REF!,0),1)))</f>
        <v>#REF!</v>
      </c>
      <c r="H122" s="22"/>
      <c r="I122" s="22"/>
      <c r="J122" s="59"/>
      <c r="K122" s="31" t="str">
        <f>IF(MID(J122,1,1)="a",C122,IF(COUNTIF(J$2:J122,J122)&gt;1,COUNTIF(J$2:J122,J122)&amp;"ème rebond",""))</f>
        <v/>
      </c>
      <c r="L122" s="67"/>
      <c r="M122" s="32" t="e">
        <f>IF(ISNA(INDEX(#REF!,MATCH(E122,#REF!,0),1))=TRUE,"",INDEX(#REF!,MATCH(E122,#REF!,0),1))</f>
        <v>#REF!</v>
      </c>
      <c r="N122" s="1"/>
      <c r="O122" s="33"/>
      <c r="P122" s="34" t="e">
        <f t="shared" si="9"/>
        <v>#REF!</v>
      </c>
      <c r="Q122" s="35" t="e">
        <f t="shared" si="10"/>
        <v>#REF!</v>
      </c>
      <c r="R122" s="36"/>
      <c r="S122" s="1" t="e">
        <f t="shared" si="11"/>
        <v>#REF!</v>
      </c>
      <c r="T122" s="16" t="e">
        <f>IF(OR(MID(G122,1,5)="avoir",MID(G122,1,3)="PMS",MID(J122,1,1)="a",J122="",A122="x",F122=""),"",IF(COUNTIF(#REF!,F122)=1,"ok","PAS DE SWAP"))</f>
        <v>#REF!</v>
      </c>
      <c r="U122" s="37" t="e">
        <f>IF(ISNA(INDEX(#REF!,MATCH(E122,#REF!,0),1))=TRUE,"-",F122&amp;" - "&amp;INDEX(#REF!,MATCH(E122,#REF!,0),1))</f>
        <v>#REF!</v>
      </c>
      <c r="V122" s="80" t="e">
        <f t="shared" si="12"/>
        <v>#REF!</v>
      </c>
      <c r="W122" s="38" t="e">
        <f t="shared" si="13"/>
        <v>#REF!</v>
      </c>
      <c r="X122" s="64"/>
      <c r="Y122" s="46"/>
      <c r="Z122" s="57" t="str">
        <f>IF(OR(MID(J122,1,1)="a",J122=""),"",IF(COUNTIF(Modèles!C:C,J122)=0,"absent","présent"))</f>
        <v/>
      </c>
      <c r="AA122" s="1"/>
    </row>
    <row r="123" spans="1:27" s="10" customFormat="1">
      <c r="A123" s="29" t="str">
        <f t="shared" si="7"/>
        <v/>
      </c>
      <c r="B123" s="29">
        <f t="shared" ca="1" si="8"/>
        <v>0</v>
      </c>
      <c r="C123" s="42"/>
      <c r="D123" s="39"/>
      <c r="E123" s="40"/>
      <c r="F123" s="41"/>
      <c r="G123" s="30" t="e">
        <f>IF(MID(J123,1,1)="a","à valider",IF(ISNA(INDEX(#REF!,MATCH(E123,#REF!,0),1))=TRUE,"",INDEX(#REF!,MATCH(E123,#REF!,0),1)))</f>
        <v>#REF!</v>
      </c>
      <c r="H123" s="22"/>
      <c r="I123" s="22"/>
      <c r="J123" s="59"/>
      <c r="K123" s="31" t="str">
        <f>IF(MID(J123,1,1)="a",C123,IF(COUNTIF(J$2:J123,J123)&gt;1,COUNTIF(J$2:J123,J123)&amp;"ème rebond",""))</f>
        <v/>
      </c>
      <c r="L123" s="67"/>
      <c r="M123" s="32" t="e">
        <f>IF(ISNA(INDEX(#REF!,MATCH(E123,#REF!,0),1))=TRUE,"",INDEX(#REF!,MATCH(E123,#REF!,0),1))</f>
        <v>#REF!</v>
      </c>
      <c r="N123" s="1"/>
      <c r="O123" s="33"/>
      <c r="P123" s="34" t="e">
        <f t="shared" si="9"/>
        <v>#REF!</v>
      </c>
      <c r="Q123" s="35" t="e">
        <f t="shared" si="10"/>
        <v>#REF!</v>
      </c>
      <c r="R123" s="36"/>
      <c r="S123" s="1" t="e">
        <f t="shared" si="11"/>
        <v>#REF!</v>
      </c>
      <c r="T123" s="16" t="e">
        <f>IF(OR(MID(G123,1,5)="avoir",MID(G123,1,3)="PMS",MID(J123,1,1)="a",J123="",A123="x",F123=""),"",IF(COUNTIF(#REF!,F123)=1,"ok","PAS DE SWAP"))</f>
        <v>#REF!</v>
      </c>
      <c r="U123" s="37" t="e">
        <f>IF(ISNA(INDEX(#REF!,MATCH(E123,#REF!,0),1))=TRUE,"-",F123&amp;" - "&amp;INDEX(#REF!,MATCH(E123,#REF!,0),1))</f>
        <v>#REF!</v>
      </c>
      <c r="V123" s="80" t="e">
        <f t="shared" si="12"/>
        <v>#REF!</v>
      </c>
      <c r="W123" s="38" t="e">
        <f t="shared" si="13"/>
        <v>#REF!</v>
      </c>
      <c r="X123" s="64"/>
      <c r="Y123" s="46"/>
      <c r="Z123" s="57" t="str">
        <f>IF(OR(MID(J123,1,1)="a",J123=""),"",IF(COUNTIF(Modèles!C:C,J123)=0,"absent","présent"))</f>
        <v/>
      </c>
      <c r="AA123" s="1"/>
    </row>
    <row r="124" spans="1:27" s="10" customFormat="1">
      <c r="A124" s="29" t="str">
        <f t="shared" si="7"/>
        <v/>
      </c>
      <c r="B124" s="29">
        <f t="shared" ca="1" si="8"/>
        <v>0</v>
      </c>
      <c r="C124" s="42"/>
      <c r="D124" s="39"/>
      <c r="E124" s="40"/>
      <c r="F124" s="41"/>
      <c r="G124" s="30" t="e">
        <f>IF(MID(J124,1,1)="a","à valider",IF(ISNA(INDEX(#REF!,MATCH(E124,#REF!,0),1))=TRUE,"",INDEX(#REF!,MATCH(E124,#REF!,0),1)))</f>
        <v>#REF!</v>
      </c>
      <c r="H124" s="22"/>
      <c r="I124" s="22"/>
      <c r="J124" s="59"/>
      <c r="K124" s="31" t="str">
        <f>IF(MID(J124,1,1)="a",C124,IF(COUNTIF(J$2:J124,J124)&gt;1,COUNTIF(J$2:J124,J124)&amp;"ème rebond",""))</f>
        <v/>
      </c>
      <c r="L124" s="67"/>
      <c r="M124" s="32" t="e">
        <f>IF(ISNA(INDEX(#REF!,MATCH(E124,#REF!,0),1))=TRUE,"",INDEX(#REF!,MATCH(E124,#REF!,0),1))</f>
        <v>#REF!</v>
      </c>
      <c r="N124" s="1"/>
      <c r="O124" s="33"/>
      <c r="P124" s="34" t="e">
        <f t="shared" si="9"/>
        <v>#REF!</v>
      </c>
      <c r="Q124" s="35" t="e">
        <f t="shared" si="10"/>
        <v>#REF!</v>
      </c>
      <c r="R124" s="36"/>
      <c r="S124" s="1" t="e">
        <f t="shared" si="11"/>
        <v>#REF!</v>
      </c>
      <c r="T124" s="16" t="e">
        <f>IF(OR(MID(G124,1,5)="avoir",MID(G124,1,3)="PMS",MID(J124,1,1)="a",J124="",A124="x",F124=""),"",IF(COUNTIF(#REF!,F124)=1,"ok","PAS DE SWAP"))</f>
        <v>#REF!</v>
      </c>
      <c r="U124" s="37" t="e">
        <f>IF(ISNA(INDEX(#REF!,MATCH(E124,#REF!,0),1))=TRUE,"-",F124&amp;" - "&amp;INDEX(#REF!,MATCH(E124,#REF!,0),1))</f>
        <v>#REF!</v>
      </c>
      <c r="V124" s="80" t="e">
        <f t="shared" si="12"/>
        <v>#REF!</v>
      </c>
      <c r="W124" s="38" t="e">
        <f t="shared" si="13"/>
        <v>#REF!</v>
      </c>
      <c r="X124" s="64"/>
      <c r="Y124" s="46"/>
      <c r="Z124" s="57" t="str">
        <f>IF(OR(MID(J124,1,1)="a",J124=""),"",IF(COUNTIF(Modèles!C:C,J124)=0,"absent","présent"))</f>
        <v/>
      </c>
      <c r="AA124" s="1"/>
    </row>
    <row r="125" spans="1:27" s="10" customFormat="1">
      <c r="A125" s="29" t="str">
        <f t="shared" si="7"/>
        <v/>
      </c>
      <c r="B125" s="29">
        <f t="shared" ca="1" si="8"/>
        <v>0</v>
      </c>
      <c r="C125" s="42"/>
      <c r="D125" s="39"/>
      <c r="E125" s="40"/>
      <c r="F125" s="41"/>
      <c r="G125" s="30" t="e">
        <f>IF(MID(J125,1,1)="a","à valider",IF(ISNA(INDEX(#REF!,MATCH(E125,#REF!,0),1))=TRUE,"",INDEX(#REF!,MATCH(E125,#REF!,0),1)))</f>
        <v>#REF!</v>
      </c>
      <c r="H125" s="22"/>
      <c r="I125" s="22"/>
      <c r="J125" s="59"/>
      <c r="K125" s="31" t="str">
        <f>IF(MID(J125,1,1)="a",C125,IF(COUNTIF(J$2:J125,J125)&gt;1,COUNTIF(J$2:J125,J125)&amp;"ème rebond",""))</f>
        <v/>
      </c>
      <c r="L125" s="67"/>
      <c r="M125" s="32" t="e">
        <f>IF(ISNA(INDEX(#REF!,MATCH(E125,#REF!,0),1))=TRUE,"",INDEX(#REF!,MATCH(E125,#REF!,0),1))</f>
        <v>#REF!</v>
      </c>
      <c r="N125" s="1"/>
      <c r="O125" s="33"/>
      <c r="P125" s="34" t="e">
        <f t="shared" si="9"/>
        <v>#REF!</v>
      </c>
      <c r="Q125" s="35" t="e">
        <f t="shared" si="10"/>
        <v>#REF!</v>
      </c>
      <c r="R125" s="36"/>
      <c r="S125" s="1" t="e">
        <f t="shared" si="11"/>
        <v>#REF!</v>
      </c>
      <c r="T125" s="16" t="e">
        <f>IF(OR(MID(G125,1,5)="avoir",MID(G125,1,3)="PMS",MID(J125,1,1)="a",J125="",A125="x",F125=""),"",IF(COUNTIF(#REF!,F125)=1,"ok","PAS DE SWAP"))</f>
        <v>#REF!</v>
      </c>
      <c r="U125" s="37" t="e">
        <f>IF(ISNA(INDEX(#REF!,MATCH(E125,#REF!,0),1))=TRUE,"-",F125&amp;" - "&amp;INDEX(#REF!,MATCH(E125,#REF!,0),1))</f>
        <v>#REF!</v>
      </c>
      <c r="V125" s="80" t="e">
        <f t="shared" si="12"/>
        <v>#REF!</v>
      </c>
      <c r="W125" s="38" t="e">
        <f t="shared" si="13"/>
        <v>#REF!</v>
      </c>
      <c r="X125" s="64"/>
      <c r="Y125" s="46"/>
      <c r="Z125" s="57" t="str">
        <f>IF(OR(MID(J125,1,1)="a",J125=""),"",IF(COUNTIF(Modèles!C:C,J125)=0,"absent","présent"))</f>
        <v/>
      </c>
      <c r="AA125" s="1"/>
    </row>
    <row r="126" spans="1:27" s="10" customFormat="1">
      <c r="A126" s="29" t="str">
        <f t="shared" si="7"/>
        <v/>
      </c>
      <c r="B126" s="29">
        <f t="shared" ca="1" si="8"/>
        <v>0</v>
      </c>
      <c r="C126" s="42"/>
      <c r="D126" s="39"/>
      <c r="E126" s="40"/>
      <c r="F126" s="41"/>
      <c r="G126" s="30" t="e">
        <f>IF(MID(J126,1,1)="a","à valider",IF(ISNA(INDEX(#REF!,MATCH(E126,#REF!,0),1))=TRUE,"",INDEX(#REF!,MATCH(E126,#REF!,0),1)))</f>
        <v>#REF!</v>
      </c>
      <c r="H126" s="22"/>
      <c r="I126" s="22"/>
      <c r="J126" s="59"/>
      <c r="K126" s="31" t="str">
        <f>IF(MID(J126,1,1)="a",C126,IF(COUNTIF(J$2:J126,J126)&gt;1,COUNTIF(J$2:J126,J126)&amp;"ème rebond",""))</f>
        <v/>
      </c>
      <c r="L126" s="67"/>
      <c r="M126" s="32" t="e">
        <f>IF(ISNA(INDEX(#REF!,MATCH(E126,#REF!,0),1))=TRUE,"",INDEX(#REF!,MATCH(E126,#REF!,0),1))</f>
        <v>#REF!</v>
      </c>
      <c r="N126" s="1"/>
      <c r="O126" s="33"/>
      <c r="P126" s="34" t="e">
        <f t="shared" si="9"/>
        <v>#REF!</v>
      </c>
      <c r="Q126" s="35" t="e">
        <f t="shared" si="10"/>
        <v>#REF!</v>
      </c>
      <c r="R126" s="36"/>
      <c r="S126" s="1" t="e">
        <f t="shared" si="11"/>
        <v>#REF!</v>
      </c>
      <c r="T126" s="16" t="e">
        <f>IF(OR(MID(G126,1,5)="avoir",MID(G126,1,3)="PMS",MID(J126,1,1)="a",J126="",A126="x",F126=""),"",IF(COUNTIF(#REF!,F126)=1,"ok","PAS DE SWAP"))</f>
        <v>#REF!</v>
      </c>
      <c r="U126" s="37" t="e">
        <f>IF(ISNA(INDEX(#REF!,MATCH(E126,#REF!,0),1))=TRUE,"-",F126&amp;" - "&amp;INDEX(#REF!,MATCH(E126,#REF!,0),1))</f>
        <v>#REF!</v>
      </c>
      <c r="V126" s="80" t="e">
        <f t="shared" si="12"/>
        <v>#REF!</v>
      </c>
      <c r="W126" s="38" t="e">
        <f t="shared" si="13"/>
        <v>#REF!</v>
      </c>
      <c r="X126" s="64"/>
      <c r="Y126" s="46"/>
      <c r="Z126" s="57" t="str">
        <f>IF(OR(MID(J126,1,1)="a",J126=""),"",IF(COUNTIF(Modèles!C:C,J126)=0,"absent","présent"))</f>
        <v/>
      </c>
      <c r="AA126" s="1"/>
    </row>
    <row r="127" spans="1:27" s="10" customFormat="1">
      <c r="A127" s="29" t="str">
        <f t="shared" si="7"/>
        <v/>
      </c>
      <c r="B127" s="29">
        <f t="shared" ca="1" si="8"/>
        <v>0</v>
      </c>
      <c r="C127" s="42"/>
      <c r="D127" s="39"/>
      <c r="E127" s="40"/>
      <c r="F127" s="41"/>
      <c r="G127" s="30" t="e">
        <f>IF(MID(J127,1,1)="a","à valider",IF(ISNA(INDEX(#REF!,MATCH(E127,#REF!,0),1))=TRUE,"",INDEX(#REF!,MATCH(E127,#REF!,0),1)))</f>
        <v>#REF!</v>
      </c>
      <c r="H127" s="22"/>
      <c r="I127" s="22"/>
      <c r="J127" s="59"/>
      <c r="K127" s="31" t="str">
        <f>IF(MID(J127,1,1)="a",C127,IF(COUNTIF(J$2:J127,J127)&gt;1,COUNTIF(J$2:J127,J127)&amp;"ème rebond",""))</f>
        <v/>
      </c>
      <c r="L127" s="67"/>
      <c r="M127" s="32" t="e">
        <f>IF(ISNA(INDEX(#REF!,MATCH(E127,#REF!,0),1))=TRUE,"",INDEX(#REF!,MATCH(E127,#REF!,0),1))</f>
        <v>#REF!</v>
      </c>
      <c r="N127" s="1"/>
      <c r="O127" s="33"/>
      <c r="P127" s="34" t="e">
        <f t="shared" si="9"/>
        <v>#REF!</v>
      </c>
      <c r="Q127" s="35" t="e">
        <f t="shared" si="10"/>
        <v>#REF!</v>
      </c>
      <c r="R127" s="36"/>
      <c r="S127" s="1" t="e">
        <f t="shared" si="11"/>
        <v>#REF!</v>
      </c>
      <c r="T127" s="16" t="e">
        <f>IF(OR(MID(G127,1,5)="avoir",MID(G127,1,3)="PMS",MID(J127,1,1)="a",J127="",A127="x",F127=""),"",IF(COUNTIF(#REF!,F127)=1,"ok","PAS DE SWAP"))</f>
        <v>#REF!</v>
      </c>
      <c r="U127" s="37" t="e">
        <f>IF(ISNA(INDEX(#REF!,MATCH(E127,#REF!,0),1))=TRUE,"-",F127&amp;" - "&amp;INDEX(#REF!,MATCH(E127,#REF!,0),1))</f>
        <v>#REF!</v>
      </c>
      <c r="V127" s="80" t="e">
        <f t="shared" si="12"/>
        <v>#REF!</v>
      </c>
      <c r="W127" s="38" t="e">
        <f t="shared" si="13"/>
        <v>#REF!</v>
      </c>
      <c r="X127" s="64"/>
      <c r="Y127" s="46"/>
      <c r="Z127" s="57" t="str">
        <f>IF(OR(MID(J127,1,1)="a",J127=""),"",IF(COUNTIF(Modèles!C:C,J127)=0,"absent","présent"))</f>
        <v/>
      </c>
      <c r="AA127" s="1"/>
    </row>
    <row r="128" spans="1:27" s="10" customFormat="1">
      <c r="A128" s="29" t="str">
        <f t="shared" si="7"/>
        <v/>
      </c>
      <c r="B128" s="29">
        <f t="shared" ca="1" si="8"/>
        <v>0</v>
      </c>
      <c r="C128" s="42"/>
      <c r="D128" s="39"/>
      <c r="E128" s="40"/>
      <c r="F128" s="41"/>
      <c r="G128" s="30" t="e">
        <f>IF(MID(J128,1,1)="a","à valider",IF(ISNA(INDEX(#REF!,MATCH(E128,#REF!,0),1))=TRUE,"",INDEX(#REF!,MATCH(E128,#REF!,0),1)))</f>
        <v>#REF!</v>
      </c>
      <c r="H128" s="22"/>
      <c r="I128" s="22"/>
      <c r="J128" s="59"/>
      <c r="K128" s="31" t="str">
        <f>IF(MID(J128,1,1)="a",C128,IF(COUNTIF(J$2:J128,J128)&gt;1,COUNTIF(J$2:J128,J128)&amp;"ème rebond",""))</f>
        <v/>
      </c>
      <c r="L128" s="67"/>
      <c r="M128" s="32" t="e">
        <f>IF(ISNA(INDEX(#REF!,MATCH(E128,#REF!,0),1))=TRUE,"",INDEX(#REF!,MATCH(E128,#REF!,0),1))</f>
        <v>#REF!</v>
      </c>
      <c r="N128" s="1"/>
      <c r="O128" s="33"/>
      <c r="P128" s="34" t="e">
        <f t="shared" si="9"/>
        <v>#REF!</v>
      </c>
      <c r="Q128" s="35" t="e">
        <f t="shared" si="10"/>
        <v>#REF!</v>
      </c>
      <c r="R128" s="36"/>
      <c r="S128" s="1" t="e">
        <f t="shared" si="11"/>
        <v>#REF!</v>
      </c>
      <c r="T128" s="16" t="e">
        <f>IF(OR(MID(G128,1,5)="avoir",MID(G128,1,3)="PMS",MID(J128,1,1)="a",J128="",A128="x",F128=""),"",IF(COUNTIF(#REF!,F128)=1,"ok","PAS DE SWAP"))</f>
        <v>#REF!</v>
      </c>
      <c r="U128" s="37" t="e">
        <f>IF(ISNA(INDEX(#REF!,MATCH(E128,#REF!,0),1))=TRUE,"-",F128&amp;" - "&amp;INDEX(#REF!,MATCH(E128,#REF!,0),1))</f>
        <v>#REF!</v>
      </c>
      <c r="V128" s="80" t="e">
        <f t="shared" si="12"/>
        <v>#REF!</v>
      </c>
      <c r="W128" s="38" t="e">
        <f t="shared" si="13"/>
        <v>#REF!</v>
      </c>
      <c r="X128" s="64"/>
      <c r="Y128" s="46"/>
      <c r="Z128" s="57" t="str">
        <f>IF(OR(MID(J128,1,1)="a",J128=""),"",IF(COUNTIF(Modèles!C:C,J128)=0,"absent","présent"))</f>
        <v/>
      </c>
      <c r="AA128" s="1"/>
    </row>
    <row r="129" spans="1:27" s="10" customFormat="1">
      <c r="A129" s="29" t="str">
        <f t="shared" si="7"/>
        <v/>
      </c>
      <c r="B129" s="29">
        <f t="shared" ca="1" si="8"/>
        <v>0</v>
      </c>
      <c r="C129" s="42"/>
      <c r="D129" s="39"/>
      <c r="E129" s="40"/>
      <c r="F129" s="41"/>
      <c r="G129" s="30" t="e">
        <f>IF(MID(J129,1,1)="a","à valider",IF(ISNA(INDEX(#REF!,MATCH(E129,#REF!,0),1))=TRUE,"",INDEX(#REF!,MATCH(E129,#REF!,0),1)))</f>
        <v>#REF!</v>
      </c>
      <c r="H129" s="22"/>
      <c r="I129" s="22"/>
      <c r="J129" s="59"/>
      <c r="K129" s="31" t="str">
        <f>IF(MID(J129,1,1)="a",C129,IF(COUNTIF(J$2:J129,J129)&gt;1,COUNTIF(J$2:J129,J129)&amp;"ème rebond",""))</f>
        <v/>
      </c>
      <c r="L129" s="67"/>
      <c r="M129" s="32" t="e">
        <f>IF(ISNA(INDEX(#REF!,MATCH(E129,#REF!,0),1))=TRUE,"",INDEX(#REF!,MATCH(E129,#REF!,0),1))</f>
        <v>#REF!</v>
      </c>
      <c r="N129" s="1"/>
      <c r="O129" s="33"/>
      <c r="P129" s="34" t="e">
        <f t="shared" si="9"/>
        <v>#REF!</v>
      </c>
      <c r="Q129" s="35" t="e">
        <f t="shared" si="10"/>
        <v>#REF!</v>
      </c>
      <c r="R129" s="36"/>
      <c r="S129" s="1" t="e">
        <f t="shared" si="11"/>
        <v>#REF!</v>
      </c>
      <c r="T129" s="16" t="e">
        <f>IF(OR(MID(G129,1,5)="avoir",MID(G129,1,3)="PMS",MID(J129,1,1)="a",J129="",A129="x",F129=""),"",IF(COUNTIF(#REF!,F129)=1,"ok","PAS DE SWAP"))</f>
        <v>#REF!</v>
      </c>
      <c r="U129" s="37" t="e">
        <f>IF(ISNA(INDEX(#REF!,MATCH(E129,#REF!,0),1))=TRUE,"-",F129&amp;" - "&amp;INDEX(#REF!,MATCH(E129,#REF!,0),1))</f>
        <v>#REF!</v>
      </c>
      <c r="V129" s="80" t="e">
        <f t="shared" si="12"/>
        <v>#REF!</v>
      </c>
      <c r="W129" s="38" t="e">
        <f t="shared" si="13"/>
        <v>#REF!</v>
      </c>
      <c r="X129" s="64"/>
      <c r="Y129" s="46"/>
      <c r="Z129" s="57" t="str">
        <f>IF(OR(MID(J129,1,1)="a",J129=""),"",IF(COUNTIF(Modèles!C:C,J129)=0,"absent","présent"))</f>
        <v/>
      </c>
      <c r="AA129" s="1"/>
    </row>
    <row r="130" spans="1:27" s="10" customFormat="1">
      <c r="A130" s="29" t="str">
        <f t="shared" ref="A130:A193" si="14">IF(F130="rebut",0,IF(J130="","","."))</f>
        <v/>
      </c>
      <c r="B130" s="29">
        <f t="shared" ref="B130:B193" ca="1" si="15">IF(AND(A130="x",C130=K$1),1,0)</f>
        <v>0</v>
      </c>
      <c r="C130" s="42"/>
      <c r="D130" s="39"/>
      <c r="E130" s="40"/>
      <c r="F130" s="41"/>
      <c r="G130" s="30" t="e">
        <f>IF(MID(J130,1,1)="a","à valider",IF(ISNA(INDEX(#REF!,MATCH(E130,#REF!,0),1))=TRUE,"",INDEX(#REF!,MATCH(E130,#REF!,0),1)))</f>
        <v>#REF!</v>
      </c>
      <c r="H130" s="22"/>
      <c r="I130" s="22"/>
      <c r="J130" s="59"/>
      <c r="K130" s="31" t="str">
        <f>IF(MID(J130,1,1)="a",C130,IF(COUNTIF(J$2:J130,J130)&gt;1,COUNTIF(J$2:J130,J130)&amp;"ème rebond",""))</f>
        <v/>
      </c>
      <c r="L130" s="67"/>
      <c r="M130" s="32" t="e">
        <f>IF(ISNA(INDEX(#REF!,MATCH(E130,#REF!,0),1))=TRUE,"",INDEX(#REF!,MATCH(E130,#REF!,0),1))</f>
        <v>#REF!</v>
      </c>
      <c r="N130" s="1"/>
      <c r="O130" s="33"/>
      <c r="P130" s="34" t="e">
        <f t="shared" ref="P130:P193" si="16">IF(AND(MID(G130,8,1)="",MID(G130,1,4)="SWAP",A130="."),F130,"")</f>
        <v>#REF!</v>
      </c>
      <c r="Q130" s="35" t="e">
        <f t="shared" ref="Q130:Q193" si="17">IF(OR(ISNUMBER(P130),P130=""),"",COUNTIF(P$2:P$1052,P130))</f>
        <v>#REF!</v>
      </c>
      <c r="R130" s="36"/>
      <c r="S130" s="1" t="e">
        <f t="shared" ref="S130:S193" si="18">IF(OR(P130="",ISNUMBER(P130)=TRUE),0,1)</f>
        <v>#REF!</v>
      </c>
      <c r="T130" s="16" t="e">
        <f>IF(OR(MID(G130,1,5)="avoir",MID(G130,1,3)="PMS",MID(J130,1,1)="a",J130="",A130="x",F130=""),"",IF(COUNTIF(#REF!,F130)=1,"ok","PAS DE SWAP"))</f>
        <v>#REF!</v>
      </c>
      <c r="U130" s="37" t="e">
        <f>IF(ISNA(INDEX(#REF!,MATCH(E130,#REF!,0),1))=TRUE,"-",F130&amp;" - "&amp;INDEX(#REF!,MATCH(E130,#REF!,0),1))</f>
        <v>#REF!</v>
      </c>
      <c r="V130" s="80" t="e">
        <f t="shared" ref="V130:V193" si="19">IF(ISNA(IF(OR(U130="",U130="-"),"",COUNTIF(U:U,U130)))=TRUE,"",IF(OR(U130="",U130="-"),"-",COUNTIF(U:U,U130)))</f>
        <v>#REF!</v>
      </c>
      <c r="W130" s="38" t="e">
        <f t="shared" ref="W130:W193" si="20">IF(ISNA(IF(V130="-","",V130/COUNTIF(F:F,F130)))=TRUE,"",IF(V130="-","",V130/COUNTIF(F:F,F130)))</f>
        <v>#REF!</v>
      </c>
      <c r="X130" s="64"/>
      <c r="Y130" s="46"/>
      <c r="Z130" s="57" t="str">
        <f>IF(OR(MID(J130,1,1)="a",J130=""),"",IF(COUNTIF(Modèles!C:C,J130)=0,"absent","présent"))</f>
        <v/>
      </c>
      <c r="AA130" s="1"/>
    </row>
    <row r="131" spans="1:27" s="10" customFormat="1">
      <c r="A131" s="29" t="str">
        <f t="shared" si="14"/>
        <v/>
      </c>
      <c r="B131" s="29">
        <f t="shared" ca="1" si="15"/>
        <v>0</v>
      </c>
      <c r="C131" s="42"/>
      <c r="D131" s="39"/>
      <c r="E131" s="40"/>
      <c r="F131" s="41"/>
      <c r="G131" s="30" t="e">
        <f>IF(MID(J131,1,1)="a","à valider",IF(ISNA(INDEX(#REF!,MATCH(E131,#REF!,0),1))=TRUE,"",INDEX(#REF!,MATCH(E131,#REF!,0),1)))</f>
        <v>#REF!</v>
      </c>
      <c r="H131" s="22"/>
      <c r="I131" s="22"/>
      <c r="J131" s="59"/>
      <c r="K131" s="31" t="str">
        <f>IF(MID(J131,1,1)="a",C131,IF(COUNTIF(J$2:J131,J131)&gt;1,COUNTIF(J$2:J131,J131)&amp;"ème rebond",""))</f>
        <v/>
      </c>
      <c r="L131" s="67"/>
      <c r="M131" s="32" t="e">
        <f>IF(ISNA(INDEX(#REF!,MATCH(E131,#REF!,0),1))=TRUE,"",INDEX(#REF!,MATCH(E131,#REF!,0),1))</f>
        <v>#REF!</v>
      </c>
      <c r="N131" s="1"/>
      <c r="O131" s="33"/>
      <c r="P131" s="34" t="e">
        <f t="shared" si="16"/>
        <v>#REF!</v>
      </c>
      <c r="Q131" s="35" t="e">
        <f t="shared" si="17"/>
        <v>#REF!</v>
      </c>
      <c r="R131" s="36"/>
      <c r="S131" s="1" t="e">
        <f t="shared" si="18"/>
        <v>#REF!</v>
      </c>
      <c r="T131" s="16" t="e">
        <f>IF(OR(MID(G131,1,5)="avoir",MID(G131,1,3)="PMS",MID(J131,1,1)="a",J131="",A131="x",F131=""),"",IF(COUNTIF(#REF!,F131)=1,"ok","PAS DE SWAP"))</f>
        <v>#REF!</v>
      </c>
      <c r="U131" s="37" t="e">
        <f>IF(ISNA(INDEX(#REF!,MATCH(E131,#REF!,0),1))=TRUE,"-",F131&amp;" - "&amp;INDEX(#REF!,MATCH(E131,#REF!,0),1))</f>
        <v>#REF!</v>
      </c>
      <c r="V131" s="80" t="e">
        <f t="shared" si="19"/>
        <v>#REF!</v>
      </c>
      <c r="W131" s="38" t="e">
        <f t="shared" si="20"/>
        <v>#REF!</v>
      </c>
      <c r="X131" s="64"/>
      <c r="Y131" s="46"/>
      <c r="Z131" s="57" t="str">
        <f>IF(OR(MID(J131,1,1)="a",J131=""),"",IF(COUNTIF(Modèles!C:C,J131)=0,"absent","présent"))</f>
        <v/>
      </c>
      <c r="AA131" s="1"/>
    </row>
    <row r="132" spans="1:27" s="10" customFormat="1">
      <c r="A132" s="29" t="str">
        <f t="shared" si="14"/>
        <v/>
      </c>
      <c r="B132" s="29">
        <f t="shared" ca="1" si="15"/>
        <v>0</v>
      </c>
      <c r="C132" s="42"/>
      <c r="D132" s="39"/>
      <c r="E132" s="40"/>
      <c r="F132" s="41"/>
      <c r="G132" s="30" t="e">
        <f>IF(MID(J132,1,1)="a","à valider",IF(ISNA(INDEX(#REF!,MATCH(E132,#REF!,0),1))=TRUE,"",INDEX(#REF!,MATCH(E132,#REF!,0),1)))</f>
        <v>#REF!</v>
      </c>
      <c r="H132" s="22"/>
      <c r="I132" s="22"/>
      <c r="J132" s="59"/>
      <c r="K132" s="31" t="str">
        <f>IF(MID(J132,1,1)="a",C132,IF(COUNTIF(J$2:J132,J132)&gt;1,COUNTIF(J$2:J132,J132)&amp;"ème rebond",""))</f>
        <v/>
      </c>
      <c r="L132" s="67"/>
      <c r="M132" s="32" t="e">
        <f>IF(ISNA(INDEX(#REF!,MATCH(E132,#REF!,0),1))=TRUE,"",INDEX(#REF!,MATCH(E132,#REF!,0),1))</f>
        <v>#REF!</v>
      </c>
      <c r="N132" s="1"/>
      <c r="O132" s="33"/>
      <c r="P132" s="34" t="e">
        <f t="shared" si="16"/>
        <v>#REF!</v>
      </c>
      <c r="Q132" s="35" t="e">
        <f t="shared" si="17"/>
        <v>#REF!</v>
      </c>
      <c r="R132" s="36"/>
      <c r="S132" s="1" t="e">
        <f t="shared" si="18"/>
        <v>#REF!</v>
      </c>
      <c r="T132" s="16" t="e">
        <f>IF(OR(MID(G132,1,5)="avoir",MID(G132,1,3)="PMS",MID(J132,1,1)="a",J132="",A132="x",F132=""),"",IF(COUNTIF(#REF!,F132)=1,"ok","PAS DE SWAP"))</f>
        <v>#REF!</v>
      </c>
      <c r="U132" s="37" t="e">
        <f>IF(ISNA(INDEX(#REF!,MATCH(E132,#REF!,0),1))=TRUE,"-",F132&amp;" - "&amp;INDEX(#REF!,MATCH(E132,#REF!,0),1))</f>
        <v>#REF!</v>
      </c>
      <c r="V132" s="80" t="e">
        <f t="shared" si="19"/>
        <v>#REF!</v>
      </c>
      <c r="W132" s="38" t="e">
        <f t="shared" si="20"/>
        <v>#REF!</v>
      </c>
      <c r="X132" s="64"/>
      <c r="Y132" s="46"/>
      <c r="Z132" s="57" t="str">
        <f>IF(OR(MID(J132,1,1)="a",J132=""),"",IF(COUNTIF(Modèles!C:C,J132)=0,"absent","présent"))</f>
        <v/>
      </c>
      <c r="AA132" s="1"/>
    </row>
    <row r="133" spans="1:27" s="10" customFormat="1">
      <c r="A133" s="29" t="str">
        <f t="shared" si="14"/>
        <v/>
      </c>
      <c r="B133" s="29">
        <f t="shared" ca="1" si="15"/>
        <v>0</v>
      </c>
      <c r="C133" s="42"/>
      <c r="D133" s="39"/>
      <c r="E133" s="40"/>
      <c r="F133" s="41"/>
      <c r="G133" s="30" t="e">
        <f>IF(MID(J133,1,1)="a","à valider",IF(ISNA(INDEX(#REF!,MATCH(E133,#REF!,0),1))=TRUE,"",INDEX(#REF!,MATCH(E133,#REF!,0),1)))</f>
        <v>#REF!</v>
      </c>
      <c r="H133" s="22"/>
      <c r="I133" s="22"/>
      <c r="J133" s="59"/>
      <c r="K133" s="31" t="str">
        <f>IF(MID(J133,1,1)="a",C133,IF(COUNTIF(J$2:J133,J133)&gt;1,COUNTIF(J$2:J133,J133)&amp;"ème rebond",""))</f>
        <v/>
      </c>
      <c r="L133" s="67"/>
      <c r="M133" s="32" t="e">
        <f>IF(ISNA(INDEX(#REF!,MATCH(E133,#REF!,0),1))=TRUE,"",INDEX(#REF!,MATCH(E133,#REF!,0),1))</f>
        <v>#REF!</v>
      </c>
      <c r="N133" s="1"/>
      <c r="O133" s="33"/>
      <c r="P133" s="34" t="e">
        <f t="shared" si="16"/>
        <v>#REF!</v>
      </c>
      <c r="Q133" s="35" t="e">
        <f t="shared" si="17"/>
        <v>#REF!</v>
      </c>
      <c r="R133" s="36"/>
      <c r="S133" s="1" t="e">
        <f t="shared" si="18"/>
        <v>#REF!</v>
      </c>
      <c r="T133" s="16" t="e">
        <f>IF(OR(MID(G133,1,5)="avoir",MID(G133,1,3)="PMS",MID(J133,1,1)="a",J133="",A133="x",F133=""),"",IF(COUNTIF(#REF!,F133)=1,"ok","PAS DE SWAP"))</f>
        <v>#REF!</v>
      </c>
      <c r="U133" s="37" t="e">
        <f>IF(ISNA(INDEX(#REF!,MATCH(E133,#REF!,0),1))=TRUE,"-",F133&amp;" - "&amp;INDEX(#REF!,MATCH(E133,#REF!,0),1))</f>
        <v>#REF!</v>
      </c>
      <c r="V133" s="80" t="e">
        <f t="shared" si="19"/>
        <v>#REF!</v>
      </c>
      <c r="W133" s="38" t="e">
        <f t="shared" si="20"/>
        <v>#REF!</v>
      </c>
      <c r="X133" s="64"/>
      <c r="Y133" s="46"/>
      <c r="Z133" s="57" t="str">
        <f>IF(OR(MID(J133,1,1)="a",J133=""),"",IF(COUNTIF(Modèles!C:C,J133)=0,"absent","présent"))</f>
        <v/>
      </c>
      <c r="AA133" s="1"/>
    </row>
    <row r="134" spans="1:27" s="10" customFormat="1">
      <c r="A134" s="29" t="str">
        <f t="shared" si="14"/>
        <v/>
      </c>
      <c r="B134" s="29">
        <f t="shared" ca="1" si="15"/>
        <v>0</v>
      </c>
      <c r="C134" s="42"/>
      <c r="D134" s="39"/>
      <c r="E134" s="40"/>
      <c r="F134" s="41"/>
      <c r="G134" s="30" t="e">
        <f>IF(MID(J134,1,1)="a","à valider",IF(ISNA(INDEX(#REF!,MATCH(E134,#REF!,0),1))=TRUE,"",INDEX(#REF!,MATCH(E134,#REF!,0),1)))</f>
        <v>#REF!</v>
      </c>
      <c r="H134" s="22"/>
      <c r="I134" s="22"/>
      <c r="J134" s="59"/>
      <c r="K134" s="31" t="str">
        <f>IF(MID(J134,1,1)="a",C134,IF(COUNTIF(J$2:J134,J134)&gt;1,COUNTIF(J$2:J134,J134)&amp;"ème rebond",""))</f>
        <v/>
      </c>
      <c r="L134" s="67"/>
      <c r="M134" s="32" t="e">
        <f>IF(ISNA(INDEX(#REF!,MATCH(E134,#REF!,0),1))=TRUE,"",INDEX(#REF!,MATCH(E134,#REF!,0),1))</f>
        <v>#REF!</v>
      </c>
      <c r="N134" s="1"/>
      <c r="O134" s="33"/>
      <c r="P134" s="34" t="e">
        <f t="shared" si="16"/>
        <v>#REF!</v>
      </c>
      <c r="Q134" s="35" t="e">
        <f t="shared" si="17"/>
        <v>#REF!</v>
      </c>
      <c r="R134" s="36"/>
      <c r="S134" s="1" t="e">
        <f t="shared" si="18"/>
        <v>#REF!</v>
      </c>
      <c r="T134" s="16" t="e">
        <f>IF(OR(MID(G134,1,5)="avoir",MID(G134,1,3)="PMS",MID(J134,1,1)="a",J134="",A134="x",F134=""),"",IF(COUNTIF(#REF!,F134)=1,"ok","PAS DE SWAP"))</f>
        <v>#REF!</v>
      </c>
      <c r="U134" s="37" t="e">
        <f>IF(ISNA(INDEX(#REF!,MATCH(E134,#REF!,0),1))=TRUE,"-",F134&amp;" - "&amp;INDEX(#REF!,MATCH(E134,#REF!,0),1))</f>
        <v>#REF!</v>
      </c>
      <c r="V134" s="80" t="e">
        <f t="shared" si="19"/>
        <v>#REF!</v>
      </c>
      <c r="W134" s="38" t="e">
        <f t="shared" si="20"/>
        <v>#REF!</v>
      </c>
      <c r="X134" s="64"/>
      <c r="Y134" s="46"/>
      <c r="Z134" s="57" t="str">
        <f>IF(OR(MID(J134,1,1)="a",J134=""),"",IF(COUNTIF(Modèles!C:C,J134)=0,"absent","présent"))</f>
        <v/>
      </c>
      <c r="AA134" s="1"/>
    </row>
    <row r="135" spans="1:27" s="10" customFormat="1">
      <c r="A135" s="29" t="str">
        <f t="shared" si="14"/>
        <v/>
      </c>
      <c r="B135" s="29">
        <f t="shared" ca="1" si="15"/>
        <v>0</v>
      </c>
      <c r="C135" s="42"/>
      <c r="D135" s="39"/>
      <c r="E135" s="40"/>
      <c r="F135" s="41"/>
      <c r="G135" s="30" t="e">
        <f>IF(MID(J135,1,1)="a","à valider",IF(ISNA(INDEX(#REF!,MATCH(E135,#REF!,0),1))=TRUE,"",INDEX(#REF!,MATCH(E135,#REF!,0),1)))</f>
        <v>#REF!</v>
      </c>
      <c r="H135" s="22"/>
      <c r="I135" s="22"/>
      <c r="J135" s="59"/>
      <c r="K135" s="31" t="str">
        <f>IF(MID(J135,1,1)="a",C135,IF(COUNTIF(J$2:J135,J135)&gt;1,COUNTIF(J$2:J135,J135)&amp;"ème rebond",""))</f>
        <v/>
      </c>
      <c r="L135" s="67"/>
      <c r="M135" s="32" t="e">
        <f>IF(ISNA(INDEX(#REF!,MATCH(E135,#REF!,0),1))=TRUE,"",INDEX(#REF!,MATCH(E135,#REF!,0),1))</f>
        <v>#REF!</v>
      </c>
      <c r="N135" s="1"/>
      <c r="O135" s="33"/>
      <c r="P135" s="34" t="e">
        <f t="shared" si="16"/>
        <v>#REF!</v>
      </c>
      <c r="Q135" s="35" t="e">
        <f t="shared" si="17"/>
        <v>#REF!</v>
      </c>
      <c r="R135" s="36"/>
      <c r="S135" s="1" t="e">
        <f t="shared" si="18"/>
        <v>#REF!</v>
      </c>
      <c r="T135" s="16" t="e">
        <f>IF(OR(MID(G135,1,5)="avoir",MID(G135,1,3)="PMS",MID(J135,1,1)="a",J135="",A135="x",F135=""),"",IF(COUNTIF(#REF!,F135)=1,"ok","PAS DE SWAP"))</f>
        <v>#REF!</v>
      </c>
      <c r="U135" s="37" t="e">
        <f>IF(ISNA(INDEX(#REF!,MATCH(E135,#REF!,0),1))=TRUE,"-",F135&amp;" - "&amp;INDEX(#REF!,MATCH(E135,#REF!,0),1))</f>
        <v>#REF!</v>
      </c>
      <c r="V135" s="80" t="e">
        <f t="shared" si="19"/>
        <v>#REF!</v>
      </c>
      <c r="W135" s="38" t="e">
        <f t="shared" si="20"/>
        <v>#REF!</v>
      </c>
      <c r="X135" s="64"/>
      <c r="Y135" s="46"/>
      <c r="Z135" s="57" t="str">
        <f>IF(OR(MID(J135,1,1)="a",J135=""),"",IF(COUNTIF(Modèles!C:C,J135)=0,"absent","présent"))</f>
        <v/>
      </c>
      <c r="AA135" s="1"/>
    </row>
    <row r="136" spans="1:27" s="10" customFormat="1">
      <c r="A136" s="29" t="str">
        <f t="shared" si="14"/>
        <v/>
      </c>
      <c r="B136" s="29">
        <f t="shared" ca="1" si="15"/>
        <v>0</v>
      </c>
      <c r="C136" s="42"/>
      <c r="D136" s="39"/>
      <c r="E136" s="40"/>
      <c r="F136" s="41"/>
      <c r="G136" s="30" t="e">
        <f>IF(MID(J136,1,1)="a","à valider",IF(ISNA(INDEX(#REF!,MATCH(E136,#REF!,0),1))=TRUE,"",INDEX(#REF!,MATCH(E136,#REF!,0),1)))</f>
        <v>#REF!</v>
      </c>
      <c r="H136" s="22"/>
      <c r="I136" s="22"/>
      <c r="J136" s="59"/>
      <c r="K136" s="31" t="str">
        <f>IF(MID(J136,1,1)="a",C136,IF(COUNTIF(J$2:J136,J136)&gt;1,COUNTIF(J$2:J136,J136)&amp;"ème rebond",""))</f>
        <v/>
      </c>
      <c r="L136" s="67"/>
      <c r="M136" s="32" t="e">
        <f>IF(ISNA(INDEX(#REF!,MATCH(E136,#REF!,0),1))=TRUE,"",INDEX(#REF!,MATCH(E136,#REF!,0),1))</f>
        <v>#REF!</v>
      </c>
      <c r="N136" s="1"/>
      <c r="O136" s="33"/>
      <c r="P136" s="34" t="e">
        <f t="shared" si="16"/>
        <v>#REF!</v>
      </c>
      <c r="Q136" s="35" t="e">
        <f t="shared" si="17"/>
        <v>#REF!</v>
      </c>
      <c r="R136" s="36"/>
      <c r="S136" s="1" t="e">
        <f t="shared" si="18"/>
        <v>#REF!</v>
      </c>
      <c r="T136" s="16" t="e">
        <f>IF(OR(MID(G136,1,5)="avoir",MID(G136,1,3)="PMS",MID(J136,1,1)="a",J136="",A136="x",F136=""),"",IF(COUNTIF(#REF!,F136)=1,"ok","PAS DE SWAP"))</f>
        <v>#REF!</v>
      </c>
      <c r="U136" s="37" t="e">
        <f>IF(ISNA(INDEX(#REF!,MATCH(E136,#REF!,0),1))=TRUE,"-",F136&amp;" - "&amp;INDEX(#REF!,MATCH(E136,#REF!,0),1))</f>
        <v>#REF!</v>
      </c>
      <c r="V136" s="80" t="e">
        <f t="shared" si="19"/>
        <v>#REF!</v>
      </c>
      <c r="W136" s="38" t="e">
        <f t="shared" si="20"/>
        <v>#REF!</v>
      </c>
      <c r="X136" s="64"/>
      <c r="Y136" s="46"/>
      <c r="Z136" s="57" t="str">
        <f>IF(OR(MID(J136,1,1)="a",J136=""),"",IF(COUNTIF(Modèles!C:C,J136)=0,"absent","présent"))</f>
        <v/>
      </c>
      <c r="AA136" s="1"/>
    </row>
    <row r="137" spans="1:27" s="10" customFormat="1">
      <c r="A137" s="29" t="str">
        <f t="shared" si="14"/>
        <v/>
      </c>
      <c r="B137" s="29">
        <f t="shared" ca="1" si="15"/>
        <v>0</v>
      </c>
      <c r="C137" s="42"/>
      <c r="D137" s="39"/>
      <c r="E137" s="40"/>
      <c r="F137" s="41"/>
      <c r="G137" s="30" t="e">
        <f>IF(MID(J137,1,1)="a","à valider",IF(ISNA(INDEX(#REF!,MATCH(E137,#REF!,0),1))=TRUE,"",INDEX(#REF!,MATCH(E137,#REF!,0),1)))</f>
        <v>#REF!</v>
      </c>
      <c r="H137" s="22"/>
      <c r="I137" s="22"/>
      <c r="J137" s="59"/>
      <c r="K137" s="31" t="str">
        <f>IF(MID(J137,1,1)="a",C137,IF(COUNTIF(J$2:J137,J137)&gt;1,COUNTIF(J$2:J137,J137)&amp;"ème rebond",""))</f>
        <v/>
      </c>
      <c r="L137" s="67"/>
      <c r="M137" s="32" t="e">
        <f>IF(ISNA(INDEX(#REF!,MATCH(E137,#REF!,0),1))=TRUE,"",INDEX(#REF!,MATCH(E137,#REF!,0),1))</f>
        <v>#REF!</v>
      </c>
      <c r="N137" s="1"/>
      <c r="O137" s="33"/>
      <c r="P137" s="34" t="e">
        <f t="shared" si="16"/>
        <v>#REF!</v>
      </c>
      <c r="Q137" s="35" t="e">
        <f t="shared" si="17"/>
        <v>#REF!</v>
      </c>
      <c r="R137" s="36"/>
      <c r="S137" s="1" t="e">
        <f t="shared" si="18"/>
        <v>#REF!</v>
      </c>
      <c r="T137" s="16" t="e">
        <f>IF(OR(MID(G137,1,5)="avoir",MID(G137,1,3)="PMS",MID(J137,1,1)="a",J137="",A137="x",F137=""),"",IF(COUNTIF(#REF!,F137)=1,"ok","PAS DE SWAP"))</f>
        <v>#REF!</v>
      </c>
      <c r="U137" s="37" t="e">
        <f>IF(ISNA(INDEX(#REF!,MATCH(E137,#REF!,0),1))=TRUE,"-",F137&amp;" - "&amp;INDEX(#REF!,MATCH(E137,#REF!,0),1))</f>
        <v>#REF!</v>
      </c>
      <c r="V137" s="80" t="e">
        <f t="shared" si="19"/>
        <v>#REF!</v>
      </c>
      <c r="W137" s="38" t="e">
        <f t="shared" si="20"/>
        <v>#REF!</v>
      </c>
      <c r="X137" s="64"/>
      <c r="Y137" s="46"/>
      <c r="Z137" s="57" t="str">
        <f>IF(OR(MID(J137,1,1)="a",J137=""),"",IF(COUNTIF(Modèles!C:C,J137)=0,"absent","présent"))</f>
        <v/>
      </c>
      <c r="AA137" s="1"/>
    </row>
    <row r="138" spans="1:27" s="10" customFormat="1">
      <c r="A138" s="29" t="str">
        <f t="shared" si="14"/>
        <v/>
      </c>
      <c r="B138" s="29">
        <f t="shared" ca="1" si="15"/>
        <v>0</v>
      </c>
      <c r="C138" s="42"/>
      <c r="D138" s="39"/>
      <c r="E138" s="40"/>
      <c r="F138" s="41"/>
      <c r="G138" s="30" t="e">
        <f>IF(MID(J138,1,1)="a","à valider",IF(ISNA(INDEX(#REF!,MATCH(E138,#REF!,0),1))=TRUE,"",INDEX(#REF!,MATCH(E138,#REF!,0),1)))</f>
        <v>#REF!</v>
      </c>
      <c r="H138" s="22"/>
      <c r="I138" s="22"/>
      <c r="J138" s="59"/>
      <c r="K138" s="31" t="str">
        <f>IF(MID(J138,1,1)="a",C138,IF(COUNTIF(J$2:J138,J138)&gt;1,COUNTIF(J$2:J138,J138)&amp;"ème rebond",""))</f>
        <v/>
      </c>
      <c r="L138" s="67"/>
      <c r="M138" s="32" t="e">
        <f>IF(ISNA(INDEX(#REF!,MATCH(E138,#REF!,0),1))=TRUE,"",INDEX(#REF!,MATCH(E138,#REF!,0),1))</f>
        <v>#REF!</v>
      </c>
      <c r="N138" s="1"/>
      <c r="O138" s="33"/>
      <c r="P138" s="34" t="e">
        <f t="shared" si="16"/>
        <v>#REF!</v>
      </c>
      <c r="Q138" s="35" t="e">
        <f t="shared" si="17"/>
        <v>#REF!</v>
      </c>
      <c r="R138" s="36"/>
      <c r="S138" s="1" t="e">
        <f t="shared" si="18"/>
        <v>#REF!</v>
      </c>
      <c r="T138" s="16" t="e">
        <f>IF(OR(MID(G138,1,5)="avoir",MID(G138,1,3)="PMS",MID(J138,1,1)="a",J138="",A138="x",F138=""),"",IF(COUNTIF(#REF!,F138)=1,"ok","PAS DE SWAP"))</f>
        <v>#REF!</v>
      </c>
      <c r="U138" s="37" t="e">
        <f>IF(ISNA(INDEX(#REF!,MATCH(E138,#REF!,0),1))=TRUE,"-",F138&amp;" - "&amp;INDEX(#REF!,MATCH(E138,#REF!,0),1))</f>
        <v>#REF!</v>
      </c>
      <c r="V138" s="80" t="e">
        <f t="shared" si="19"/>
        <v>#REF!</v>
      </c>
      <c r="W138" s="38" t="e">
        <f t="shared" si="20"/>
        <v>#REF!</v>
      </c>
      <c r="X138" s="64"/>
      <c r="Y138" s="46"/>
      <c r="Z138" s="57" t="str">
        <f>IF(OR(MID(J138,1,1)="a",J138=""),"",IF(COUNTIF(Modèles!C:C,J138)=0,"absent","présent"))</f>
        <v/>
      </c>
      <c r="AA138" s="1"/>
    </row>
    <row r="139" spans="1:27" s="10" customFormat="1">
      <c r="A139" s="29" t="str">
        <f t="shared" si="14"/>
        <v/>
      </c>
      <c r="B139" s="29">
        <f t="shared" ca="1" si="15"/>
        <v>0</v>
      </c>
      <c r="C139" s="42"/>
      <c r="D139" s="39"/>
      <c r="E139" s="40"/>
      <c r="F139" s="41"/>
      <c r="G139" s="30" t="e">
        <f>IF(MID(J139,1,1)="a","à valider",IF(ISNA(INDEX(#REF!,MATCH(E139,#REF!,0),1))=TRUE,"",INDEX(#REF!,MATCH(E139,#REF!,0),1)))</f>
        <v>#REF!</v>
      </c>
      <c r="H139" s="22"/>
      <c r="I139" s="22"/>
      <c r="J139" s="59"/>
      <c r="K139" s="31" t="str">
        <f>IF(MID(J139,1,1)="a",C139,IF(COUNTIF(J$2:J139,J139)&gt;1,COUNTIF(J$2:J139,J139)&amp;"ème rebond",""))</f>
        <v/>
      </c>
      <c r="L139" s="67"/>
      <c r="M139" s="32" t="e">
        <f>IF(ISNA(INDEX(#REF!,MATCH(E139,#REF!,0),1))=TRUE,"",INDEX(#REF!,MATCH(E139,#REF!,0),1))</f>
        <v>#REF!</v>
      </c>
      <c r="N139" s="1"/>
      <c r="O139" s="33"/>
      <c r="P139" s="34" t="e">
        <f t="shared" si="16"/>
        <v>#REF!</v>
      </c>
      <c r="Q139" s="35" t="e">
        <f t="shared" si="17"/>
        <v>#REF!</v>
      </c>
      <c r="R139" s="36"/>
      <c r="S139" s="1" t="e">
        <f t="shared" si="18"/>
        <v>#REF!</v>
      </c>
      <c r="T139" s="16" t="e">
        <f>IF(OR(MID(G139,1,5)="avoir",MID(G139,1,3)="PMS",MID(J139,1,1)="a",J139="",A139="x",F139=""),"",IF(COUNTIF(#REF!,F139)=1,"ok","PAS DE SWAP"))</f>
        <v>#REF!</v>
      </c>
      <c r="U139" s="37" t="e">
        <f>IF(ISNA(INDEX(#REF!,MATCH(E139,#REF!,0),1))=TRUE,"-",F139&amp;" - "&amp;INDEX(#REF!,MATCH(E139,#REF!,0),1))</f>
        <v>#REF!</v>
      </c>
      <c r="V139" s="80" t="e">
        <f t="shared" si="19"/>
        <v>#REF!</v>
      </c>
      <c r="W139" s="38" t="e">
        <f t="shared" si="20"/>
        <v>#REF!</v>
      </c>
      <c r="X139" s="64"/>
      <c r="Y139" s="46"/>
      <c r="Z139" s="57" t="str">
        <f>IF(OR(MID(J139,1,1)="a",J139=""),"",IF(COUNTIF(Modèles!C:C,J139)=0,"absent","présent"))</f>
        <v/>
      </c>
      <c r="AA139" s="1"/>
    </row>
    <row r="140" spans="1:27" s="10" customFormat="1">
      <c r="A140" s="29" t="str">
        <f t="shared" si="14"/>
        <v/>
      </c>
      <c r="B140" s="29">
        <f t="shared" ca="1" si="15"/>
        <v>0</v>
      </c>
      <c r="C140" s="42"/>
      <c r="D140" s="39"/>
      <c r="E140" s="40"/>
      <c r="F140" s="41"/>
      <c r="G140" s="30" t="e">
        <f>IF(MID(J140,1,1)="a","à valider",IF(ISNA(INDEX(#REF!,MATCH(E140,#REF!,0),1))=TRUE,"",INDEX(#REF!,MATCH(E140,#REF!,0),1)))</f>
        <v>#REF!</v>
      </c>
      <c r="H140" s="22"/>
      <c r="I140" s="22"/>
      <c r="J140" s="59"/>
      <c r="K140" s="31" t="str">
        <f>IF(MID(J140,1,1)="a",C140,IF(COUNTIF(J$2:J140,J140)&gt;1,COUNTIF(J$2:J140,J140)&amp;"ème rebond",""))</f>
        <v/>
      </c>
      <c r="L140" s="67"/>
      <c r="M140" s="32" t="e">
        <f>IF(ISNA(INDEX(#REF!,MATCH(E140,#REF!,0),1))=TRUE,"",INDEX(#REF!,MATCH(E140,#REF!,0),1))</f>
        <v>#REF!</v>
      </c>
      <c r="N140" s="1"/>
      <c r="O140" s="33"/>
      <c r="P140" s="34" t="e">
        <f t="shared" si="16"/>
        <v>#REF!</v>
      </c>
      <c r="Q140" s="35" t="e">
        <f t="shared" si="17"/>
        <v>#REF!</v>
      </c>
      <c r="R140" s="36"/>
      <c r="S140" s="1" t="e">
        <f t="shared" si="18"/>
        <v>#REF!</v>
      </c>
      <c r="T140" s="16" t="e">
        <f>IF(OR(MID(G140,1,5)="avoir",MID(G140,1,3)="PMS",MID(J140,1,1)="a",J140="",A140="x",F140=""),"",IF(COUNTIF(#REF!,F140)=1,"ok","PAS DE SWAP"))</f>
        <v>#REF!</v>
      </c>
      <c r="U140" s="37" t="e">
        <f>IF(ISNA(INDEX(#REF!,MATCH(E140,#REF!,0),1))=TRUE,"-",F140&amp;" - "&amp;INDEX(#REF!,MATCH(E140,#REF!,0),1))</f>
        <v>#REF!</v>
      </c>
      <c r="V140" s="80" t="e">
        <f t="shared" si="19"/>
        <v>#REF!</v>
      </c>
      <c r="W140" s="38" t="e">
        <f t="shared" si="20"/>
        <v>#REF!</v>
      </c>
      <c r="X140" s="64"/>
      <c r="Y140" s="46"/>
      <c r="Z140" s="57" t="str">
        <f>IF(OR(MID(J140,1,1)="a",J140=""),"",IF(COUNTIF(Modèles!C:C,J140)=0,"absent","présent"))</f>
        <v/>
      </c>
      <c r="AA140" s="1"/>
    </row>
    <row r="141" spans="1:27" s="10" customFormat="1">
      <c r="A141" s="29" t="str">
        <f t="shared" si="14"/>
        <v/>
      </c>
      <c r="B141" s="29">
        <f t="shared" ca="1" si="15"/>
        <v>0</v>
      </c>
      <c r="C141" s="42"/>
      <c r="D141" s="39"/>
      <c r="E141" s="40"/>
      <c r="F141" s="41"/>
      <c r="G141" s="30" t="e">
        <f>IF(MID(J141,1,1)="a","à valider",IF(ISNA(INDEX(#REF!,MATCH(E141,#REF!,0),1))=TRUE,"",INDEX(#REF!,MATCH(E141,#REF!,0),1)))</f>
        <v>#REF!</v>
      </c>
      <c r="H141" s="22"/>
      <c r="I141" s="22"/>
      <c r="J141" s="59"/>
      <c r="K141" s="31" t="str">
        <f>IF(MID(J141,1,1)="a",C141,IF(COUNTIF(J$2:J141,J141)&gt;1,COUNTIF(J$2:J141,J141)&amp;"ème rebond",""))</f>
        <v/>
      </c>
      <c r="L141" s="67"/>
      <c r="M141" s="32" t="e">
        <f>IF(ISNA(INDEX(#REF!,MATCH(E141,#REF!,0),1))=TRUE,"",INDEX(#REF!,MATCH(E141,#REF!,0),1))</f>
        <v>#REF!</v>
      </c>
      <c r="N141" s="1"/>
      <c r="O141" s="33"/>
      <c r="P141" s="34" t="e">
        <f t="shared" si="16"/>
        <v>#REF!</v>
      </c>
      <c r="Q141" s="35" t="e">
        <f t="shared" si="17"/>
        <v>#REF!</v>
      </c>
      <c r="R141" s="36"/>
      <c r="S141" s="1" t="e">
        <f t="shared" si="18"/>
        <v>#REF!</v>
      </c>
      <c r="T141" s="16" t="e">
        <f>IF(OR(MID(G141,1,5)="avoir",MID(G141,1,3)="PMS",MID(J141,1,1)="a",J141="",A141="x",F141=""),"",IF(COUNTIF(#REF!,F141)=1,"ok","PAS DE SWAP"))</f>
        <v>#REF!</v>
      </c>
      <c r="U141" s="37" t="e">
        <f>IF(ISNA(INDEX(#REF!,MATCH(E141,#REF!,0),1))=TRUE,"-",F141&amp;" - "&amp;INDEX(#REF!,MATCH(E141,#REF!,0),1))</f>
        <v>#REF!</v>
      </c>
      <c r="V141" s="80" t="e">
        <f t="shared" si="19"/>
        <v>#REF!</v>
      </c>
      <c r="W141" s="38" t="e">
        <f t="shared" si="20"/>
        <v>#REF!</v>
      </c>
      <c r="X141" s="64"/>
      <c r="Y141" s="46"/>
      <c r="Z141" s="57" t="str">
        <f>IF(OR(MID(J141,1,1)="a",J141=""),"",IF(COUNTIF(Modèles!C:C,J141)=0,"absent","présent"))</f>
        <v/>
      </c>
      <c r="AA141" s="1"/>
    </row>
    <row r="142" spans="1:27" s="10" customFormat="1">
      <c r="A142" s="29" t="str">
        <f t="shared" si="14"/>
        <v/>
      </c>
      <c r="B142" s="29">
        <f t="shared" ca="1" si="15"/>
        <v>0</v>
      </c>
      <c r="C142" s="42"/>
      <c r="D142" s="39"/>
      <c r="E142" s="40"/>
      <c r="F142" s="41"/>
      <c r="G142" s="30" t="e">
        <f>IF(MID(J142,1,1)="a","à valider",IF(ISNA(INDEX(#REF!,MATCH(E142,#REF!,0),1))=TRUE,"",INDEX(#REF!,MATCH(E142,#REF!,0),1)))</f>
        <v>#REF!</v>
      </c>
      <c r="H142" s="22"/>
      <c r="I142" s="22"/>
      <c r="J142" s="59"/>
      <c r="K142" s="31" t="str">
        <f>IF(MID(J142,1,1)="a",C142,IF(COUNTIF(J$2:J142,J142)&gt;1,COUNTIF(J$2:J142,J142)&amp;"ème rebond",""))</f>
        <v/>
      </c>
      <c r="L142" s="67"/>
      <c r="M142" s="32" t="e">
        <f>IF(ISNA(INDEX(#REF!,MATCH(E142,#REF!,0),1))=TRUE,"",INDEX(#REF!,MATCH(E142,#REF!,0),1))</f>
        <v>#REF!</v>
      </c>
      <c r="N142" s="1"/>
      <c r="O142" s="33"/>
      <c r="P142" s="34" t="e">
        <f t="shared" si="16"/>
        <v>#REF!</v>
      </c>
      <c r="Q142" s="35" t="e">
        <f t="shared" si="17"/>
        <v>#REF!</v>
      </c>
      <c r="R142" s="36"/>
      <c r="S142" s="1" t="e">
        <f t="shared" si="18"/>
        <v>#REF!</v>
      </c>
      <c r="T142" s="16" t="e">
        <f>IF(OR(MID(G142,1,5)="avoir",MID(G142,1,3)="PMS",MID(J142,1,1)="a",J142="",A142="x",F142=""),"",IF(COUNTIF(#REF!,F142)=1,"ok","PAS DE SWAP"))</f>
        <v>#REF!</v>
      </c>
      <c r="U142" s="37" t="e">
        <f>IF(ISNA(INDEX(#REF!,MATCH(E142,#REF!,0),1))=TRUE,"-",F142&amp;" - "&amp;INDEX(#REF!,MATCH(E142,#REF!,0),1))</f>
        <v>#REF!</v>
      </c>
      <c r="V142" s="80" t="e">
        <f t="shared" si="19"/>
        <v>#REF!</v>
      </c>
      <c r="W142" s="38" t="e">
        <f t="shared" si="20"/>
        <v>#REF!</v>
      </c>
      <c r="X142" s="64"/>
      <c r="Y142" s="46"/>
      <c r="Z142" s="57" t="str">
        <f>IF(OR(MID(J142,1,1)="a",J142=""),"",IF(COUNTIF(Modèles!C:C,J142)=0,"absent","présent"))</f>
        <v/>
      </c>
      <c r="AA142" s="1"/>
    </row>
    <row r="143" spans="1:27" s="10" customFormat="1">
      <c r="A143" s="29" t="str">
        <f t="shared" si="14"/>
        <v/>
      </c>
      <c r="B143" s="29">
        <f t="shared" ca="1" si="15"/>
        <v>0</v>
      </c>
      <c r="C143" s="42"/>
      <c r="D143" s="39"/>
      <c r="E143" s="40"/>
      <c r="F143" s="41"/>
      <c r="G143" s="30" t="e">
        <f>IF(MID(J143,1,1)="a","à valider",IF(ISNA(INDEX(#REF!,MATCH(E143,#REF!,0),1))=TRUE,"",INDEX(#REF!,MATCH(E143,#REF!,0),1)))</f>
        <v>#REF!</v>
      </c>
      <c r="H143" s="22"/>
      <c r="I143" s="22"/>
      <c r="J143" s="59"/>
      <c r="K143" s="31" t="str">
        <f>IF(MID(J143,1,1)="a",C143,IF(COUNTIF(J$2:J143,J143)&gt;1,COUNTIF(J$2:J143,J143)&amp;"ème rebond",""))</f>
        <v/>
      </c>
      <c r="L143" s="67"/>
      <c r="M143" s="32" t="e">
        <f>IF(ISNA(INDEX(#REF!,MATCH(E143,#REF!,0),1))=TRUE,"",INDEX(#REF!,MATCH(E143,#REF!,0),1))</f>
        <v>#REF!</v>
      </c>
      <c r="N143" s="1"/>
      <c r="O143" s="33"/>
      <c r="P143" s="34" t="e">
        <f t="shared" si="16"/>
        <v>#REF!</v>
      </c>
      <c r="Q143" s="35" t="e">
        <f t="shared" si="17"/>
        <v>#REF!</v>
      </c>
      <c r="R143" s="36"/>
      <c r="S143" s="1" t="e">
        <f t="shared" si="18"/>
        <v>#REF!</v>
      </c>
      <c r="T143" s="16" t="e">
        <f>IF(OR(MID(G143,1,5)="avoir",MID(G143,1,3)="PMS",MID(J143,1,1)="a",J143="",A143="x",F143=""),"",IF(COUNTIF(#REF!,F143)=1,"ok","PAS DE SWAP"))</f>
        <v>#REF!</v>
      </c>
      <c r="U143" s="37" t="e">
        <f>IF(ISNA(INDEX(#REF!,MATCH(E143,#REF!,0),1))=TRUE,"-",F143&amp;" - "&amp;INDEX(#REF!,MATCH(E143,#REF!,0),1))</f>
        <v>#REF!</v>
      </c>
      <c r="V143" s="80" t="e">
        <f t="shared" si="19"/>
        <v>#REF!</v>
      </c>
      <c r="W143" s="38" t="e">
        <f t="shared" si="20"/>
        <v>#REF!</v>
      </c>
      <c r="X143" s="64"/>
      <c r="Y143" s="46"/>
      <c r="Z143" s="57" t="str">
        <f>IF(OR(MID(J143,1,1)="a",J143=""),"",IF(COUNTIF(Modèles!C:C,J143)=0,"absent","présent"))</f>
        <v/>
      </c>
      <c r="AA143" s="1"/>
    </row>
    <row r="144" spans="1:27" s="10" customFormat="1">
      <c r="A144" s="29" t="str">
        <f t="shared" si="14"/>
        <v/>
      </c>
      <c r="B144" s="29">
        <f t="shared" ca="1" si="15"/>
        <v>0</v>
      </c>
      <c r="C144" s="42"/>
      <c r="D144" s="39"/>
      <c r="E144" s="40"/>
      <c r="F144" s="41"/>
      <c r="G144" s="30" t="e">
        <f>IF(MID(J144,1,1)="a","à valider",IF(ISNA(INDEX(#REF!,MATCH(E144,#REF!,0),1))=TRUE,"",INDEX(#REF!,MATCH(E144,#REF!,0),1)))</f>
        <v>#REF!</v>
      </c>
      <c r="H144" s="22"/>
      <c r="I144" s="22"/>
      <c r="J144" s="59"/>
      <c r="K144" s="31" t="str">
        <f>IF(MID(J144,1,1)="a",C144,IF(COUNTIF(J$2:J144,J144)&gt;1,COUNTIF(J$2:J144,J144)&amp;"ème rebond",""))</f>
        <v/>
      </c>
      <c r="L144" s="67"/>
      <c r="M144" s="32" t="e">
        <f>IF(ISNA(INDEX(#REF!,MATCH(E144,#REF!,0),1))=TRUE,"",INDEX(#REF!,MATCH(E144,#REF!,0),1))</f>
        <v>#REF!</v>
      </c>
      <c r="N144" s="1"/>
      <c r="O144" s="33"/>
      <c r="P144" s="34" t="e">
        <f t="shared" si="16"/>
        <v>#REF!</v>
      </c>
      <c r="Q144" s="35" t="e">
        <f t="shared" si="17"/>
        <v>#REF!</v>
      </c>
      <c r="R144" s="36"/>
      <c r="S144" s="1" t="e">
        <f t="shared" si="18"/>
        <v>#REF!</v>
      </c>
      <c r="T144" s="16" t="e">
        <f>IF(OR(MID(G144,1,5)="avoir",MID(G144,1,3)="PMS",MID(J144,1,1)="a",J144="",A144="x",F144=""),"",IF(COUNTIF(#REF!,F144)=1,"ok","PAS DE SWAP"))</f>
        <v>#REF!</v>
      </c>
      <c r="U144" s="37" t="e">
        <f>IF(ISNA(INDEX(#REF!,MATCH(E144,#REF!,0),1))=TRUE,"-",F144&amp;" - "&amp;INDEX(#REF!,MATCH(E144,#REF!,0),1))</f>
        <v>#REF!</v>
      </c>
      <c r="V144" s="80" t="e">
        <f t="shared" si="19"/>
        <v>#REF!</v>
      </c>
      <c r="W144" s="38" t="e">
        <f t="shared" si="20"/>
        <v>#REF!</v>
      </c>
      <c r="X144" s="64"/>
      <c r="Y144" s="46"/>
      <c r="Z144" s="57" t="str">
        <f>IF(OR(MID(J144,1,1)="a",J144=""),"",IF(COUNTIF(Modèles!C:C,J144)=0,"absent","présent"))</f>
        <v/>
      </c>
      <c r="AA144" s="1"/>
    </row>
    <row r="145" spans="1:27" s="10" customFormat="1">
      <c r="A145" s="29" t="str">
        <f t="shared" si="14"/>
        <v/>
      </c>
      <c r="B145" s="29">
        <f t="shared" ca="1" si="15"/>
        <v>0</v>
      </c>
      <c r="C145" s="42"/>
      <c r="D145" s="39"/>
      <c r="E145" s="40"/>
      <c r="F145" s="41"/>
      <c r="G145" s="30" t="e">
        <f>IF(MID(J145,1,1)="a","à valider",IF(ISNA(INDEX(#REF!,MATCH(E145,#REF!,0),1))=TRUE,"",INDEX(#REF!,MATCH(E145,#REF!,0),1)))</f>
        <v>#REF!</v>
      </c>
      <c r="H145" s="22"/>
      <c r="I145" s="22"/>
      <c r="J145" s="59"/>
      <c r="K145" s="31" t="str">
        <f>IF(MID(J145,1,1)="a",C145,IF(COUNTIF(J$2:J145,J145)&gt;1,COUNTIF(J$2:J145,J145)&amp;"ème rebond",""))</f>
        <v/>
      </c>
      <c r="L145" s="67"/>
      <c r="M145" s="32" t="e">
        <f>IF(ISNA(INDEX(#REF!,MATCH(E145,#REF!,0),1))=TRUE,"",INDEX(#REF!,MATCH(E145,#REF!,0),1))</f>
        <v>#REF!</v>
      </c>
      <c r="N145" s="1"/>
      <c r="O145" s="33"/>
      <c r="P145" s="34" t="e">
        <f t="shared" si="16"/>
        <v>#REF!</v>
      </c>
      <c r="Q145" s="35" t="e">
        <f t="shared" si="17"/>
        <v>#REF!</v>
      </c>
      <c r="R145" s="36"/>
      <c r="S145" s="1" t="e">
        <f t="shared" si="18"/>
        <v>#REF!</v>
      </c>
      <c r="T145" s="16" t="e">
        <f>IF(OR(MID(G145,1,5)="avoir",MID(G145,1,3)="PMS",MID(J145,1,1)="a",J145="",A145="x",F145=""),"",IF(COUNTIF(#REF!,F145)=1,"ok","PAS DE SWAP"))</f>
        <v>#REF!</v>
      </c>
      <c r="U145" s="37" t="e">
        <f>IF(ISNA(INDEX(#REF!,MATCH(E145,#REF!,0),1))=TRUE,"-",F145&amp;" - "&amp;INDEX(#REF!,MATCH(E145,#REF!,0),1))</f>
        <v>#REF!</v>
      </c>
      <c r="V145" s="80" t="e">
        <f t="shared" si="19"/>
        <v>#REF!</v>
      </c>
      <c r="W145" s="38" t="e">
        <f t="shared" si="20"/>
        <v>#REF!</v>
      </c>
      <c r="X145" s="64"/>
      <c r="Y145" s="46"/>
      <c r="Z145" s="57" t="str">
        <f>IF(OR(MID(J145,1,1)="a",J145=""),"",IF(COUNTIF(Modèles!C:C,J145)=0,"absent","présent"))</f>
        <v/>
      </c>
      <c r="AA145" s="1"/>
    </row>
    <row r="146" spans="1:27" s="10" customFormat="1">
      <c r="A146" s="29" t="str">
        <f t="shared" si="14"/>
        <v/>
      </c>
      <c r="B146" s="29">
        <f t="shared" ca="1" si="15"/>
        <v>0</v>
      </c>
      <c r="C146" s="42"/>
      <c r="D146" s="39"/>
      <c r="E146" s="40"/>
      <c r="F146" s="41"/>
      <c r="G146" s="30" t="e">
        <f>IF(MID(J146,1,1)="a","à valider",IF(ISNA(INDEX(#REF!,MATCH(E146,#REF!,0),1))=TRUE,"",INDEX(#REF!,MATCH(E146,#REF!,0),1)))</f>
        <v>#REF!</v>
      </c>
      <c r="H146" s="22"/>
      <c r="I146" s="22"/>
      <c r="J146" s="59"/>
      <c r="K146" s="31" t="str">
        <f>IF(MID(J146,1,1)="a",C146,IF(COUNTIF(J$2:J146,J146)&gt;1,COUNTIF(J$2:J146,J146)&amp;"ème rebond",""))</f>
        <v/>
      </c>
      <c r="L146" s="67"/>
      <c r="M146" s="32" t="e">
        <f>IF(ISNA(INDEX(#REF!,MATCH(E146,#REF!,0),1))=TRUE,"",INDEX(#REF!,MATCH(E146,#REF!,0),1))</f>
        <v>#REF!</v>
      </c>
      <c r="N146" s="1"/>
      <c r="O146" s="33"/>
      <c r="P146" s="34" t="e">
        <f t="shared" si="16"/>
        <v>#REF!</v>
      </c>
      <c r="Q146" s="35" t="e">
        <f t="shared" si="17"/>
        <v>#REF!</v>
      </c>
      <c r="R146" s="36"/>
      <c r="S146" s="1" t="e">
        <f t="shared" si="18"/>
        <v>#REF!</v>
      </c>
      <c r="T146" s="16" t="e">
        <f>IF(OR(MID(G146,1,5)="avoir",MID(G146,1,3)="PMS",MID(J146,1,1)="a",J146="",A146="x",F146=""),"",IF(COUNTIF(#REF!,F146)=1,"ok","PAS DE SWAP"))</f>
        <v>#REF!</v>
      </c>
      <c r="U146" s="37" t="e">
        <f>IF(ISNA(INDEX(#REF!,MATCH(E146,#REF!,0),1))=TRUE,"-",F146&amp;" - "&amp;INDEX(#REF!,MATCH(E146,#REF!,0),1))</f>
        <v>#REF!</v>
      </c>
      <c r="V146" s="80" t="e">
        <f t="shared" si="19"/>
        <v>#REF!</v>
      </c>
      <c r="W146" s="38" t="e">
        <f t="shared" si="20"/>
        <v>#REF!</v>
      </c>
      <c r="X146" s="64"/>
      <c r="Y146" s="46"/>
      <c r="Z146" s="57" t="str">
        <f>IF(OR(MID(J146,1,1)="a",J146=""),"",IF(COUNTIF(Modèles!C:C,J146)=0,"absent","présent"))</f>
        <v/>
      </c>
      <c r="AA146" s="1"/>
    </row>
    <row r="147" spans="1:27" s="10" customFormat="1">
      <c r="A147" s="29" t="str">
        <f t="shared" si="14"/>
        <v/>
      </c>
      <c r="B147" s="29">
        <f t="shared" ca="1" si="15"/>
        <v>0</v>
      </c>
      <c r="C147" s="42"/>
      <c r="D147" s="39"/>
      <c r="E147" s="40"/>
      <c r="F147" s="41"/>
      <c r="G147" s="30" t="e">
        <f>IF(MID(J147,1,1)="a","à valider",IF(ISNA(INDEX(#REF!,MATCH(E147,#REF!,0),1))=TRUE,"",INDEX(#REF!,MATCH(E147,#REF!,0),1)))</f>
        <v>#REF!</v>
      </c>
      <c r="H147" s="22"/>
      <c r="I147" s="22"/>
      <c r="J147" s="59"/>
      <c r="K147" s="31" t="str">
        <f>IF(MID(J147,1,1)="a",C147,IF(COUNTIF(J$2:J147,J147)&gt;1,COUNTIF(J$2:J147,J147)&amp;"ème rebond",""))</f>
        <v/>
      </c>
      <c r="L147" s="67"/>
      <c r="M147" s="32" t="e">
        <f>IF(ISNA(INDEX(#REF!,MATCH(E147,#REF!,0),1))=TRUE,"",INDEX(#REF!,MATCH(E147,#REF!,0),1))</f>
        <v>#REF!</v>
      </c>
      <c r="N147" s="1"/>
      <c r="O147" s="33"/>
      <c r="P147" s="34" t="e">
        <f t="shared" si="16"/>
        <v>#REF!</v>
      </c>
      <c r="Q147" s="35" t="e">
        <f t="shared" si="17"/>
        <v>#REF!</v>
      </c>
      <c r="R147" s="36"/>
      <c r="S147" s="1" t="e">
        <f t="shared" si="18"/>
        <v>#REF!</v>
      </c>
      <c r="T147" s="16" t="e">
        <f>IF(OR(MID(G147,1,5)="avoir",MID(G147,1,3)="PMS",MID(J147,1,1)="a",J147="",A147="x",F147=""),"",IF(COUNTIF(#REF!,F147)=1,"ok","PAS DE SWAP"))</f>
        <v>#REF!</v>
      </c>
      <c r="U147" s="37" t="e">
        <f>IF(ISNA(INDEX(#REF!,MATCH(E147,#REF!,0),1))=TRUE,"-",F147&amp;" - "&amp;INDEX(#REF!,MATCH(E147,#REF!,0),1))</f>
        <v>#REF!</v>
      </c>
      <c r="V147" s="80" t="e">
        <f t="shared" si="19"/>
        <v>#REF!</v>
      </c>
      <c r="W147" s="38" t="e">
        <f t="shared" si="20"/>
        <v>#REF!</v>
      </c>
      <c r="X147" s="64"/>
      <c r="Y147" s="46"/>
      <c r="Z147" s="57" t="str">
        <f>IF(OR(MID(J147,1,1)="a",J147=""),"",IF(COUNTIF(Modèles!C:C,J147)=0,"absent","présent"))</f>
        <v/>
      </c>
      <c r="AA147" s="1"/>
    </row>
    <row r="148" spans="1:27" s="10" customFormat="1">
      <c r="A148" s="29" t="str">
        <f t="shared" si="14"/>
        <v/>
      </c>
      <c r="B148" s="29">
        <f t="shared" ca="1" si="15"/>
        <v>0</v>
      </c>
      <c r="C148" s="42"/>
      <c r="D148" s="39"/>
      <c r="E148" s="40"/>
      <c r="F148" s="41"/>
      <c r="G148" s="30" t="e">
        <f>IF(MID(J148,1,1)="a","à valider",IF(ISNA(INDEX(#REF!,MATCH(E148,#REF!,0),1))=TRUE,"",INDEX(#REF!,MATCH(E148,#REF!,0),1)))</f>
        <v>#REF!</v>
      </c>
      <c r="H148" s="22"/>
      <c r="I148" s="22"/>
      <c r="J148" s="59"/>
      <c r="K148" s="31" t="str">
        <f>IF(MID(J148,1,1)="a",C148,IF(COUNTIF(J$2:J148,J148)&gt;1,COUNTIF(J$2:J148,J148)&amp;"ème rebond",""))</f>
        <v/>
      </c>
      <c r="L148" s="67"/>
      <c r="M148" s="32" t="e">
        <f>IF(ISNA(INDEX(#REF!,MATCH(E148,#REF!,0),1))=TRUE,"",INDEX(#REF!,MATCH(E148,#REF!,0),1))</f>
        <v>#REF!</v>
      </c>
      <c r="N148" s="1"/>
      <c r="O148" s="33"/>
      <c r="P148" s="34" t="e">
        <f t="shared" si="16"/>
        <v>#REF!</v>
      </c>
      <c r="Q148" s="35" t="e">
        <f t="shared" si="17"/>
        <v>#REF!</v>
      </c>
      <c r="R148" s="36"/>
      <c r="S148" s="1" t="e">
        <f t="shared" si="18"/>
        <v>#REF!</v>
      </c>
      <c r="T148" s="16" t="e">
        <f>IF(OR(MID(G148,1,5)="avoir",MID(G148,1,3)="PMS",MID(J148,1,1)="a",J148="",A148="x",F148=""),"",IF(COUNTIF(#REF!,F148)=1,"ok","PAS DE SWAP"))</f>
        <v>#REF!</v>
      </c>
      <c r="U148" s="37" t="e">
        <f>IF(ISNA(INDEX(#REF!,MATCH(E148,#REF!,0),1))=TRUE,"-",F148&amp;" - "&amp;INDEX(#REF!,MATCH(E148,#REF!,0),1))</f>
        <v>#REF!</v>
      </c>
      <c r="V148" s="80" t="e">
        <f t="shared" si="19"/>
        <v>#REF!</v>
      </c>
      <c r="W148" s="38" t="e">
        <f t="shared" si="20"/>
        <v>#REF!</v>
      </c>
      <c r="X148" s="64"/>
      <c r="Y148" s="46"/>
      <c r="Z148" s="57" t="str">
        <f>IF(OR(MID(J148,1,1)="a",J148=""),"",IF(COUNTIF(Modèles!C:C,J148)=0,"absent","présent"))</f>
        <v/>
      </c>
      <c r="AA148" s="1"/>
    </row>
    <row r="149" spans="1:27" s="10" customFormat="1">
      <c r="A149" s="29" t="str">
        <f t="shared" si="14"/>
        <v/>
      </c>
      <c r="B149" s="29">
        <f t="shared" ca="1" si="15"/>
        <v>0</v>
      </c>
      <c r="C149" s="42"/>
      <c r="D149" s="39"/>
      <c r="E149" s="40"/>
      <c r="F149" s="41"/>
      <c r="G149" s="30" t="e">
        <f>IF(MID(J149,1,1)="a","à valider",IF(ISNA(INDEX(#REF!,MATCH(E149,#REF!,0),1))=TRUE,"",INDEX(#REF!,MATCH(E149,#REF!,0),1)))</f>
        <v>#REF!</v>
      </c>
      <c r="H149" s="22"/>
      <c r="I149" s="22"/>
      <c r="J149" s="59"/>
      <c r="K149" s="31" t="str">
        <f>IF(MID(J149,1,1)="a",C149,IF(COUNTIF(J$2:J149,J149)&gt;1,COUNTIF(J$2:J149,J149)&amp;"ème rebond",""))</f>
        <v/>
      </c>
      <c r="L149" s="67"/>
      <c r="M149" s="32" t="e">
        <f>IF(ISNA(INDEX(#REF!,MATCH(E149,#REF!,0),1))=TRUE,"",INDEX(#REF!,MATCH(E149,#REF!,0),1))</f>
        <v>#REF!</v>
      </c>
      <c r="N149" s="1"/>
      <c r="O149" s="33"/>
      <c r="P149" s="34" t="e">
        <f t="shared" si="16"/>
        <v>#REF!</v>
      </c>
      <c r="Q149" s="35" t="e">
        <f t="shared" si="17"/>
        <v>#REF!</v>
      </c>
      <c r="R149" s="36"/>
      <c r="S149" s="1" t="e">
        <f t="shared" si="18"/>
        <v>#REF!</v>
      </c>
      <c r="T149" s="16" t="e">
        <f>IF(OR(MID(G149,1,5)="avoir",MID(G149,1,3)="PMS",MID(J149,1,1)="a",J149="",A149="x",F149=""),"",IF(COUNTIF(#REF!,F149)=1,"ok","PAS DE SWAP"))</f>
        <v>#REF!</v>
      </c>
      <c r="U149" s="37" t="e">
        <f>IF(ISNA(INDEX(#REF!,MATCH(E149,#REF!,0),1))=TRUE,"-",F149&amp;" - "&amp;INDEX(#REF!,MATCH(E149,#REF!,0),1))</f>
        <v>#REF!</v>
      </c>
      <c r="V149" s="80" t="e">
        <f t="shared" si="19"/>
        <v>#REF!</v>
      </c>
      <c r="W149" s="38" t="e">
        <f t="shared" si="20"/>
        <v>#REF!</v>
      </c>
      <c r="X149" s="64"/>
      <c r="Y149" s="46"/>
      <c r="Z149" s="57" t="str">
        <f>IF(OR(MID(J149,1,1)="a",J149=""),"",IF(COUNTIF(Modèles!C:C,J149)=0,"absent","présent"))</f>
        <v/>
      </c>
      <c r="AA149" s="1"/>
    </row>
    <row r="150" spans="1:27" s="10" customFormat="1">
      <c r="A150" s="29" t="str">
        <f t="shared" si="14"/>
        <v/>
      </c>
      <c r="B150" s="29">
        <f t="shared" ca="1" si="15"/>
        <v>0</v>
      </c>
      <c r="C150" s="42"/>
      <c r="D150" s="39"/>
      <c r="E150" s="40"/>
      <c r="F150" s="41"/>
      <c r="G150" s="30" t="e">
        <f>IF(MID(J150,1,1)="a","à valider",IF(ISNA(INDEX(#REF!,MATCH(E150,#REF!,0),1))=TRUE,"",INDEX(#REF!,MATCH(E150,#REF!,0),1)))</f>
        <v>#REF!</v>
      </c>
      <c r="H150" s="22"/>
      <c r="I150" s="22"/>
      <c r="J150" s="59"/>
      <c r="K150" s="31" t="str">
        <f>IF(MID(J150,1,1)="a",C150,IF(COUNTIF(J$2:J150,J150)&gt;1,COUNTIF(J$2:J150,J150)&amp;"ème rebond",""))</f>
        <v/>
      </c>
      <c r="L150" s="67"/>
      <c r="M150" s="32" t="e">
        <f>IF(ISNA(INDEX(#REF!,MATCH(E150,#REF!,0),1))=TRUE,"",INDEX(#REF!,MATCH(E150,#REF!,0),1))</f>
        <v>#REF!</v>
      </c>
      <c r="N150" s="1"/>
      <c r="O150" s="33"/>
      <c r="P150" s="34" t="e">
        <f t="shared" si="16"/>
        <v>#REF!</v>
      </c>
      <c r="Q150" s="35" t="e">
        <f t="shared" si="17"/>
        <v>#REF!</v>
      </c>
      <c r="R150" s="36"/>
      <c r="S150" s="1" t="e">
        <f t="shared" si="18"/>
        <v>#REF!</v>
      </c>
      <c r="T150" s="16" t="e">
        <f>IF(OR(MID(G150,1,5)="avoir",MID(G150,1,3)="PMS",MID(J150,1,1)="a",J150="",A150="x",F150=""),"",IF(COUNTIF(#REF!,F150)=1,"ok","PAS DE SWAP"))</f>
        <v>#REF!</v>
      </c>
      <c r="U150" s="37" t="e">
        <f>IF(ISNA(INDEX(#REF!,MATCH(E150,#REF!,0),1))=TRUE,"-",F150&amp;" - "&amp;INDEX(#REF!,MATCH(E150,#REF!,0),1))</f>
        <v>#REF!</v>
      </c>
      <c r="V150" s="80" t="e">
        <f t="shared" si="19"/>
        <v>#REF!</v>
      </c>
      <c r="W150" s="38" t="e">
        <f t="shared" si="20"/>
        <v>#REF!</v>
      </c>
      <c r="X150" s="64"/>
      <c r="Y150" s="46"/>
      <c r="Z150" s="57" t="str">
        <f>IF(OR(MID(J150,1,1)="a",J150=""),"",IF(COUNTIF(Modèles!C:C,J150)=0,"absent","présent"))</f>
        <v/>
      </c>
      <c r="AA150" s="1"/>
    </row>
    <row r="151" spans="1:27" s="10" customFormat="1">
      <c r="A151" s="29" t="str">
        <f t="shared" si="14"/>
        <v/>
      </c>
      <c r="B151" s="29">
        <f t="shared" ca="1" si="15"/>
        <v>0</v>
      </c>
      <c r="C151" s="42"/>
      <c r="D151" s="39"/>
      <c r="E151" s="40"/>
      <c r="F151" s="41"/>
      <c r="G151" s="30" t="e">
        <f>IF(MID(J151,1,1)="a","à valider",IF(ISNA(INDEX(#REF!,MATCH(E151,#REF!,0),1))=TRUE,"",INDEX(#REF!,MATCH(E151,#REF!,0),1)))</f>
        <v>#REF!</v>
      </c>
      <c r="H151" s="22"/>
      <c r="I151" s="22"/>
      <c r="J151" s="59"/>
      <c r="K151" s="31" t="str">
        <f>IF(MID(J151,1,1)="a",C151,IF(COUNTIF(J$2:J151,J151)&gt;1,COUNTIF(J$2:J151,J151)&amp;"ème rebond",""))</f>
        <v/>
      </c>
      <c r="L151" s="67"/>
      <c r="M151" s="32" t="e">
        <f>IF(ISNA(INDEX(#REF!,MATCH(E151,#REF!,0),1))=TRUE,"",INDEX(#REF!,MATCH(E151,#REF!,0),1))</f>
        <v>#REF!</v>
      </c>
      <c r="N151" s="1"/>
      <c r="O151" s="33"/>
      <c r="P151" s="34" t="e">
        <f t="shared" si="16"/>
        <v>#REF!</v>
      </c>
      <c r="Q151" s="35" t="e">
        <f t="shared" si="17"/>
        <v>#REF!</v>
      </c>
      <c r="R151" s="36"/>
      <c r="S151" s="1" t="e">
        <f t="shared" si="18"/>
        <v>#REF!</v>
      </c>
      <c r="T151" s="16" t="e">
        <f>IF(OR(MID(G151,1,5)="avoir",MID(G151,1,3)="PMS",MID(J151,1,1)="a",J151="",A151="x",F151=""),"",IF(COUNTIF(#REF!,F151)=1,"ok","PAS DE SWAP"))</f>
        <v>#REF!</v>
      </c>
      <c r="U151" s="37" t="e">
        <f>IF(ISNA(INDEX(#REF!,MATCH(E151,#REF!,0),1))=TRUE,"-",F151&amp;" - "&amp;INDEX(#REF!,MATCH(E151,#REF!,0),1))</f>
        <v>#REF!</v>
      </c>
      <c r="V151" s="80" t="e">
        <f t="shared" si="19"/>
        <v>#REF!</v>
      </c>
      <c r="W151" s="38" t="e">
        <f t="shared" si="20"/>
        <v>#REF!</v>
      </c>
      <c r="X151" s="64"/>
      <c r="Y151" s="46"/>
      <c r="Z151" s="57" t="str">
        <f>IF(OR(MID(J151,1,1)="a",J151=""),"",IF(COUNTIF(Modèles!C:C,J151)=0,"absent","présent"))</f>
        <v/>
      </c>
      <c r="AA151" s="1"/>
    </row>
    <row r="152" spans="1:27" s="10" customFormat="1">
      <c r="A152" s="29" t="str">
        <f t="shared" si="14"/>
        <v/>
      </c>
      <c r="B152" s="29">
        <f t="shared" ca="1" si="15"/>
        <v>0</v>
      </c>
      <c r="C152" s="42"/>
      <c r="D152" s="39"/>
      <c r="E152" s="40"/>
      <c r="F152" s="41"/>
      <c r="G152" s="30" t="e">
        <f>IF(MID(J152,1,1)="a","à valider",IF(ISNA(INDEX(#REF!,MATCH(E152,#REF!,0),1))=TRUE,"",INDEX(#REF!,MATCH(E152,#REF!,0),1)))</f>
        <v>#REF!</v>
      </c>
      <c r="H152" s="22"/>
      <c r="I152" s="22"/>
      <c r="J152" s="59"/>
      <c r="K152" s="31" t="str">
        <f>IF(MID(J152,1,1)="a",C152,IF(COUNTIF(J$2:J152,J152)&gt;1,COUNTIF(J$2:J152,J152)&amp;"ème rebond",""))</f>
        <v/>
      </c>
      <c r="L152" s="67"/>
      <c r="M152" s="32" t="e">
        <f>IF(ISNA(INDEX(#REF!,MATCH(E152,#REF!,0),1))=TRUE,"",INDEX(#REF!,MATCH(E152,#REF!,0),1))</f>
        <v>#REF!</v>
      </c>
      <c r="N152" s="1"/>
      <c r="O152" s="33"/>
      <c r="P152" s="34" t="e">
        <f t="shared" si="16"/>
        <v>#REF!</v>
      </c>
      <c r="Q152" s="35" t="e">
        <f t="shared" si="17"/>
        <v>#REF!</v>
      </c>
      <c r="R152" s="36"/>
      <c r="S152" s="1" t="e">
        <f t="shared" si="18"/>
        <v>#REF!</v>
      </c>
      <c r="T152" s="16" t="e">
        <f>IF(OR(MID(G152,1,5)="avoir",MID(G152,1,3)="PMS",MID(J152,1,1)="a",J152="",A152="x",F152=""),"",IF(COUNTIF(#REF!,F152)=1,"ok","PAS DE SWAP"))</f>
        <v>#REF!</v>
      </c>
      <c r="U152" s="37" t="e">
        <f>IF(ISNA(INDEX(#REF!,MATCH(E152,#REF!,0),1))=TRUE,"-",F152&amp;" - "&amp;INDEX(#REF!,MATCH(E152,#REF!,0),1))</f>
        <v>#REF!</v>
      </c>
      <c r="V152" s="80" t="e">
        <f t="shared" si="19"/>
        <v>#REF!</v>
      </c>
      <c r="W152" s="38" t="e">
        <f t="shared" si="20"/>
        <v>#REF!</v>
      </c>
      <c r="X152" s="64"/>
      <c r="Y152" s="46"/>
      <c r="Z152" s="57" t="str">
        <f>IF(OR(MID(J152,1,1)="a",J152=""),"",IF(COUNTIF(Modèles!C:C,J152)=0,"absent","présent"))</f>
        <v/>
      </c>
      <c r="AA152" s="1"/>
    </row>
    <row r="153" spans="1:27" s="10" customFormat="1">
      <c r="A153" s="29" t="str">
        <f t="shared" si="14"/>
        <v/>
      </c>
      <c r="B153" s="29">
        <f t="shared" ca="1" si="15"/>
        <v>0</v>
      </c>
      <c r="C153" s="42"/>
      <c r="D153" s="39"/>
      <c r="E153" s="40"/>
      <c r="F153" s="41"/>
      <c r="G153" s="30" t="e">
        <f>IF(MID(J153,1,1)="a","à valider",IF(ISNA(INDEX(#REF!,MATCH(E153,#REF!,0),1))=TRUE,"",INDEX(#REF!,MATCH(E153,#REF!,0),1)))</f>
        <v>#REF!</v>
      </c>
      <c r="H153" s="22"/>
      <c r="I153" s="22"/>
      <c r="J153" s="59"/>
      <c r="K153" s="31" t="str">
        <f>IF(MID(J153,1,1)="a",C153,IF(COUNTIF(J$2:J153,J153)&gt;1,COUNTIF(J$2:J153,J153)&amp;"ème rebond",""))</f>
        <v/>
      </c>
      <c r="L153" s="67"/>
      <c r="M153" s="32" t="e">
        <f>IF(ISNA(INDEX(#REF!,MATCH(E153,#REF!,0),1))=TRUE,"",INDEX(#REF!,MATCH(E153,#REF!,0),1))</f>
        <v>#REF!</v>
      </c>
      <c r="N153" s="1"/>
      <c r="O153" s="33"/>
      <c r="P153" s="34" t="e">
        <f t="shared" si="16"/>
        <v>#REF!</v>
      </c>
      <c r="Q153" s="35" t="e">
        <f t="shared" si="17"/>
        <v>#REF!</v>
      </c>
      <c r="R153" s="36"/>
      <c r="S153" s="1" t="e">
        <f t="shared" si="18"/>
        <v>#REF!</v>
      </c>
      <c r="T153" s="16" t="e">
        <f>IF(OR(MID(G153,1,5)="avoir",MID(G153,1,3)="PMS",MID(J153,1,1)="a",J153="",A153="x",F153=""),"",IF(COUNTIF(#REF!,F153)=1,"ok","PAS DE SWAP"))</f>
        <v>#REF!</v>
      </c>
      <c r="U153" s="37" t="e">
        <f>IF(ISNA(INDEX(#REF!,MATCH(E153,#REF!,0),1))=TRUE,"-",F153&amp;" - "&amp;INDEX(#REF!,MATCH(E153,#REF!,0),1))</f>
        <v>#REF!</v>
      </c>
      <c r="V153" s="80" t="e">
        <f t="shared" si="19"/>
        <v>#REF!</v>
      </c>
      <c r="W153" s="38" t="e">
        <f t="shared" si="20"/>
        <v>#REF!</v>
      </c>
      <c r="X153" s="64"/>
      <c r="Y153" s="46"/>
      <c r="Z153" s="57" t="str">
        <f>IF(OR(MID(J153,1,1)="a",J153=""),"",IF(COUNTIF(Modèles!C:C,J153)=0,"absent","présent"))</f>
        <v/>
      </c>
      <c r="AA153" s="1"/>
    </row>
    <row r="154" spans="1:27" s="10" customFormat="1">
      <c r="A154" s="29" t="str">
        <f t="shared" si="14"/>
        <v/>
      </c>
      <c r="B154" s="29">
        <f t="shared" ca="1" si="15"/>
        <v>0</v>
      </c>
      <c r="C154" s="42"/>
      <c r="D154" s="39"/>
      <c r="E154" s="40"/>
      <c r="F154" s="41"/>
      <c r="G154" s="30" t="e">
        <f>IF(MID(J154,1,1)="a","à valider",IF(ISNA(INDEX(#REF!,MATCH(E154,#REF!,0),1))=TRUE,"",INDEX(#REF!,MATCH(E154,#REF!,0),1)))</f>
        <v>#REF!</v>
      </c>
      <c r="H154" s="22"/>
      <c r="I154" s="22"/>
      <c r="J154" s="59"/>
      <c r="K154" s="31" t="str">
        <f>IF(MID(J154,1,1)="a",C154,IF(COUNTIF(J$2:J154,J154)&gt;1,COUNTIF(J$2:J154,J154)&amp;"ème rebond",""))</f>
        <v/>
      </c>
      <c r="L154" s="67"/>
      <c r="M154" s="32" t="e">
        <f>IF(ISNA(INDEX(#REF!,MATCH(E154,#REF!,0),1))=TRUE,"",INDEX(#REF!,MATCH(E154,#REF!,0),1))</f>
        <v>#REF!</v>
      </c>
      <c r="N154" s="1"/>
      <c r="O154" s="33"/>
      <c r="P154" s="34" t="e">
        <f t="shared" si="16"/>
        <v>#REF!</v>
      </c>
      <c r="Q154" s="35" t="e">
        <f t="shared" si="17"/>
        <v>#REF!</v>
      </c>
      <c r="R154" s="36"/>
      <c r="S154" s="1" t="e">
        <f t="shared" si="18"/>
        <v>#REF!</v>
      </c>
      <c r="T154" s="16" t="e">
        <f>IF(OR(MID(G154,1,5)="avoir",MID(G154,1,3)="PMS",MID(J154,1,1)="a",J154="",A154="x",F154=""),"",IF(COUNTIF(#REF!,F154)=1,"ok","PAS DE SWAP"))</f>
        <v>#REF!</v>
      </c>
      <c r="U154" s="37" t="e">
        <f>IF(ISNA(INDEX(#REF!,MATCH(E154,#REF!,0),1))=TRUE,"-",F154&amp;" - "&amp;INDEX(#REF!,MATCH(E154,#REF!,0),1))</f>
        <v>#REF!</v>
      </c>
      <c r="V154" s="80" t="e">
        <f t="shared" si="19"/>
        <v>#REF!</v>
      </c>
      <c r="W154" s="38" t="e">
        <f t="shared" si="20"/>
        <v>#REF!</v>
      </c>
      <c r="X154" s="64"/>
      <c r="Y154" s="46"/>
      <c r="Z154" s="57" t="str">
        <f>IF(OR(MID(J154,1,1)="a",J154=""),"",IF(COUNTIF(Modèles!C:C,J154)=0,"absent","présent"))</f>
        <v/>
      </c>
      <c r="AA154" s="1"/>
    </row>
    <row r="155" spans="1:27" s="10" customFormat="1">
      <c r="A155" s="29" t="str">
        <f t="shared" si="14"/>
        <v/>
      </c>
      <c r="B155" s="29">
        <f t="shared" ca="1" si="15"/>
        <v>0</v>
      </c>
      <c r="C155" s="42"/>
      <c r="D155" s="39"/>
      <c r="E155" s="40"/>
      <c r="F155" s="41"/>
      <c r="G155" s="30" t="e">
        <f>IF(MID(J155,1,1)="a","à valider",IF(ISNA(INDEX(#REF!,MATCH(E155,#REF!,0),1))=TRUE,"",INDEX(#REF!,MATCH(E155,#REF!,0),1)))</f>
        <v>#REF!</v>
      </c>
      <c r="H155" s="22"/>
      <c r="I155" s="22"/>
      <c r="J155" s="59"/>
      <c r="K155" s="31" t="str">
        <f>IF(MID(J155,1,1)="a",C155,IF(COUNTIF(J$2:J155,J155)&gt;1,COUNTIF(J$2:J155,J155)&amp;"ème rebond",""))</f>
        <v/>
      </c>
      <c r="L155" s="67"/>
      <c r="M155" s="32" t="e">
        <f>IF(ISNA(INDEX(#REF!,MATCH(E155,#REF!,0),1))=TRUE,"",INDEX(#REF!,MATCH(E155,#REF!,0),1))</f>
        <v>#REF!</v>
      </c>
      <c r="N155" s="1"/>
      <c r="O155" s="33"/>
      <c r="P155" s="34" t="e">
        <f t="shared" si="16"/>
        <v>#REF!</v>
      </c>
      <c r="Q155" s="35" t="e">
        <f t="shared" si="17"/>
        <v>#REF!</v>
      </c>
      <c r="R155" s="36"/>
      <c r="S155" s="1" t="e">
        <f t="shared" si="18"/>
        <v>#REF!</v>
      </c>
      <c r="T155" s="16" t="e">
        <f>IF(OR(MID(G155,1,5)="avoir",MID(G155,1,3)="PMS",MID(J155,1,1)="a",J155="",A155="x",F155=""),"",IF(COUNTIF(#REF!,F155)=1,"ok","PAS DE SWAP"))</f>
        <v>#REF!</v>
      </c>
      <c r="U155" s="37" t="e">
        <f>IF(ISNA(INDEX(#REF!,MATCH(E155,#REF!,0),1))=TRUE,"-",F155&amp;" - "&amp;INDEX(#REF!,MATCH(E155,#REF!,0),1))</f>
        <v>#REF!</v>
      </c>
      <c r="V155" s="80" t="e">
        <f t="shared" si="19"/>
        <v>#REF!</v>
      </c>
      <c r="W155" s="38" t="e">
        <f t="shared" si="20"/>
        <v>#REF!</v>
      </c>
      <c r="X155" s="64"/>
      <c r="Y155" s="46"/>
      <c r="Z155" s="57" t="str">
        <f>IF(OR(MID(J155,1,1)="a",J155=""),"",IF(COUNTIF(Modèles!C:C,J155)=0,"absent","présent"))</f>
        <v/>
      </c>
      <c r="AA155" s="1"/>
    </row>
    <row r="156" spans="1:27" s="10" customFormat="1">
      <c r="A156" s="29" t="str">
        <f t="shared" si="14"/>
        <v/>
      </c>
      <c r="B156" s="29">
        <f t="shared" ca="1" si="15"/>
        <v>0</v>
      </c>
      <c r="C156" s="42"/>
      <c r="D156" s="39"/>
      <c r="E156" s="40"/>
      <c r="F156" s="41"/>
      <c r="G156" s="30" t="e">
        <f>IF(MID(J156,1,1)="a","à valider",IF(ISNA(INDEX(#REF!,MATCH(E156,#REF!,0),1))=TRUE,"",INDEX(#REF!,MATCH(E156,#REF!,0),1)))</f>
        <v>#REF!</v>
      </c>
      <c r="H156" s="22"/>
      <c r="I156" s="22"/>
      <c r="J156" s="59"/>
      <c r="K156" s="31" t="str">
        <f>IF(MID(J156,1,1)="a",C156,IF(COUNTIF(J$2:J156,J156)&gt;1,COUNTIF(J$2:J156,J156)&amp;"ème rebond",""))</f>
        <v/>
      </c>
      <c r="L156" s="67"/>
      <c r="M156" s="32" t="e">
        <f>IF(ISNA(INDEX(#REF!,MATCH(E156,#REF!,0),1))=TRUE,"",INDEX(#REF!,MATCH(E156,#REF!,0),1))</f>
        <v>#REF!</v>
      </c>
      <c r="N156" s="1"/>
      <c r="O156" s="33"/>
      <c r="P156" s="34" t="e">
        <f t="shared" si="16"/>
        <v>#REF!</v>
      </c>
      <c r="Q156" s="35" t="e">
        <f t="shared" si="17"/>
        <v>#REF!</v>
      </c>
      <c r="R156" s="36"/>
      <c r="S156" s="1" t="e">
        <f t="shared" si="18"/>
        <v>#REF!</v>
      </c>
      <c r="T156" s="16" t="e">
        <f>IF(OR(MID(G156,1,5)="avoir",MID(G156,1,3)="PMS",MID(J156,1,1)="a",J156="",A156="x",F156=""),"",IF(COUNTIF(#REF!,F156)=1,"ok","PAS DE SWAP"))</f>
        <v>#REF!</v>
      </c>
      <c r="U156" s="37" t="e">
        <f>IF(ISNA(INDEX(#REF!,MATCH(E156,#REF!,0),1))=TRUE,"-",F156&amp;" - "&amp;INDEX(#REF!,MATCH(E156,#REF!,0),1))</f>
        <v>#REF!</v>
      </c>
      <c r="V156" s="80" t="e">
        <f t="shared" si="19"/>
        <v>#REF!</v>
      </c>
      <c r="W156" s="38" t="e">
        <f t="shared" si="20"/>
        <v>#REF!</v>
      </c>
      <c r="X156" s="64"/>
      <c r="Y156" s="46"/>
      <c r="Z156" s="57" t="str">
        <f>IF(OR(MID(J156,1,1)="a",J156=""),"",IF(COUNTIF(Modèles!C:C,J156)=0,"absent","présent"))</f>
        <v/>
      </c>
      <c r="AA156" s="1"/>
    </row>
    <row r="157" spans="1:27" s="10" customFormat="1">
      <c r="A157" s="29" t="str">
        <f t="shared" si="14"/>
        <v/>
      </c>
      <c r="B157" s="29">
        <f t="shared" ca="1" si="15"/>
        <v>0</v>
      </c>
      <c r="C157" s="42"/>
      <c r="D157" s="39"/>
      <c r="E157" s="40"/>
      <c r="F157" s="41"/>
      <c r="G157" s="30" t="e">
        <f>IF(MID(J157,1,1)="a","à valider",IF(ISNA(INDEX(#REF!,MATCH(E157,#REF!,0),1))=TRUE,"",INDEX(#REF!,MATCH(E157,#REF!,0),1)))</f>
        <v>#REF!</v>
      </c>
      <c r="H157" s="22"/>
      <c r="I157" s="22"/>
      <c r="J157" s="59"/>
      <c r="K157" s="31" t="str">
        <f>IF(MID(J157,1,1)="a",C157,IF(COUNTIF(J$2:J157,J157)&gt;1,COUNTIF(J$2:J157,J157)&amp;"ème rebond",""))</f>
        <v/>
      </c>
      <c r="L157" s="67"/>
      <c r="M157" s="32" t="e">
        <f>IF(ISNA(INDEX(#REF!,MATCH(E157,#REF!,0),1))=TRUE,"",INDEX(#REF!,MATCH(E157,#REF!,0),1))</f>
        <v>#REF!</v>
      </c>
      <c r="N157" s="1"/>
      <c r="O157" s="33"/>
      <c r="P157" s="34" t="e">
        <f t="shared" si="16"/>
        <v>#REF!</v>
      </c>
      <c r="Q157" s="35" t="e">
        <f t="shared" si="17"/>
        <v>#REF!</v>
      </c>
      <c r="R157" s="36"/>
      <c r="S157" s="1" t="e">
        <f t="shared" si="18"/>
        <v>#REF!</v>
      </c>
      <c r="T157" s="16" t="e">
        <f>IF(OR(MID(G157,1,5)="avoir",MID(G157,1,3)="PMS",MID(J157,1,1)="a",J157="",A157="x",F157=""),"",IF(COUNTIF(#REF!,F157)=1,"ok","PAS DE SWAP"))</f>
        <v>#REF!</v>
      </c>
      <c r="U157" s="37" t="e">
        <f>IF(ISNA(INDEX(#REF!,MATCH(E157,#REF!,0),1))=TRUE,"-",F157&amp;" - "&amp;INDEX(#REF!,MATCH(E157,#REF!,0),1))</f>
        <v>#REF!</v>
      </c>
      <c r="V157" s="80" t="e">
        <f t="shared" si="19"/>
        <v>#REF!</v>
      </c>
      <c r="W157" s="38" t="e">
        <f t="shared" si="20"/>
        <v>#REF!</v>
      </c>
      <c r="X157" s="64"/>
      <c r="Y157" s="46"/>
      <c r="Z157" s="57" t="str">
        <f>IF(OR(MID(J157,1,1)="a",J157=""),"",IF(COUNTIF(Modèles!C:C,J157)=0,"absent","présent"))</f>
        <v/>
      </c>
      <c r="AA157" s="1"/>
    </row>
    <row r="158" spans="1:27" s="10" customFormat="1">
      <c r="A158" s="29" t="str">
        <f t="shared" si="14"/>
        <v/>
      </c>
      <c r="B158" s="29">
        <f t="shared" ca="1" si="15"/>
        <v>0</v>
      </c>
      <c r="C158" s="42"/>
      <c r="D158" s="39"/>
      <c r="E158" s="40"/>
      <c r="F158" s="41"/>
      <c r="G158" s="30" t="e">
        <f>IF(MID(J158,1,1)="a","à valider",IF(ISNA(INDEX(#REF!,MATCH(E158,#REF!,0),1))=TRUE,"",INDEX(#REF!,MATCH(E158,#REF!,0),1)))</f>
        <v>#REF!</v>
      </c>
      <c r="H158" s="22"/>
      <c r="I158" s="22"/>
      <c r="J158" s="59"/>
      <c r="K158" s="31" t="str">
        <f>IF(MID(J158,1,1)="a",C158,IF(COUNTIF(J$2:J158,J158)&gt;1,COUNTIF(J$2:J158,J158)&amp;"ème rebond",""))</f>
        <v/>
      </c>
      <c r="L158" s="67"/>
      <c r="M158" s="32" t="e">
        <f>IF(ISNA(INDEX(#REF!,MATCH(E158,#REF!,0),1))=TRUE,"",INDEX(#REF!,MATCH(E158,#REF!,0),1))</f>
        <v>#REF!</v>
      </c>
      <c r="N158" s="1"/>
      <c r="O158" s="33"/>
      <c r="P158" s="34" t="e">
        <f t="shared" si="16"/>
        <v>#REF!</v>
      </c>
      <c r="Q158" s="35" t="e">
        <f t="shared" si="17"/>
        <v>#REF!</v>
      </c>
      <c r="R158" s="36"/>
      <c r="S158" s="1" t="e">
        <f t="shared" si="18"/>
        <v>#REF!</v>
      </c>
      <c r="T158" s="16" t="e">
        <f>IF(OR(MID(G158,1,5)="avoir",MID(G158,1,3)="PMS",MID(J158,1,1)="a",J158="",A158="x",F158=""),"",IF(COUNTIF(#REF!,F158)=1,"ok","PAS DE SWAP"))</f>
        <v>#REF!</v>
      </c>
      <c r="U158" s="37" t="e">
        <f>IF(ISNA(INDEX(#REF!,MATCH(E158,#REF!,0),1))=TRUE,"-",F158&amp;" - "&amp;INDEX(#REF!,MATCH(E158,#REF!,0),1))</f>
        <v>#REF!</v>
      </c>
      <c r="V158" s="80" t="e">
        <f t="shared" si="19"/>
        <v>#REF!</v>
      </c>
      <c r="W158" s="38" t="e">
        <f t="shared" si="20"/>
        <v>#REF!</v>
      </c>
      <c r="X158" s="64"/>
      <c r="Y158" s="46"/>
      <c r="Z158" s="57" t="str">
        <f>IF(OR(MID(J158,1,1)="a",J158=""),"",IF(COUNTIF(Modèles!C:C,J158)=0,"absent","présent"))</f>
        <v/>
      </c>
      <c r="AA158" s="1"/>
    </row>
    <row r="159" spans="1:27" s="10" customFormat="1">
      <c r="A159" s="29" t="str">
        <f t="shared" si="14"/>
        <v/>
      </c>
      <c r="B159" s="29">
        <f t="shared" ca="1" si="15"/>
        <v>0</v>
      </c>
      <c r="C159" s="42"/>
      <c r="D159" s="39"/>
      <c r="E159" s="40"/>
      <c r="F159" s="41"/>
      <c r="G159" s="30" t="e">
        <f>IF(MID(J159,1,1)="a","à valider",IF(ISNA(INDEX(#REF!,MATCH(E159,#REF!,0),1))=TRUE,"",INDEX(#REF!,MATCH(E159,#REF!,0),1)))</f>
        <v>#REF!</v>
      </c>
      <c r="H159" s="22"/>
      <c r="I159" s="22"/>
      <c r="J159" s="59"/>
      <c r="K159" s="31" t="str">
        <f>IF(MID(J159,1,1)="a",C159,IF(COUNTIF(J$2:J159,J159)&gt;1,COUNTIF(J$2:J159,J159)&amp;"ème rebond",""))</f>
        <v/>
      </c>
      <c r="L159" s="67"/>
      <c r="M159" s="32" t="e">
        <f>IF(ISNA(INDEX(#REF!,MATCH(E159,#REF!,0),1))=TRUE,"",INDEX(#REF!,MATCH(E159,#REF!,0),1))</f>
        <v>#REF!</v>
      </c>
      <c r="N159" s="1"/>
      <c r="O159" s="33"/>
      <c r="P159" s="34" t="e">
        <f t="shared" si="16"/>
        <v>#REF!</v>
      </c>
      <c r="Q159" s="35" t="e">
        <f t="shared" si="17"/>
        <v>#REF!</v>
      </c>
      <c r="R159" s="36"/>
      <c r="S159" s="1" t="e">
        <f t="shared" si="18"/>
        <v>#REF!</v>
      </c>
      <c r="T159" s="16" t="e">
        <f>IF(OR(MID(G159,1,5)="avoir",MID(G159,1,3)="PMS",MID(J159,1,1)="a",J159="",A159="x",F159=""),"",IF(COUNTIF(#REF!,F159)=1,"ok","PAS DE SWAP"))</f>
        <v>#REF!</v>
      </c>
      <c r="U159" s="37" t="e">
        <f>IF(ISNA(INDEX(#REF!,MATCH(E159,#REF!,0),1))=TRUE,"-",F159&amp;" - "&amp;INDEX(#REF!,MATCH(E159,#REF!,0),1))</f>
        <v>#REF!</v>
      </c>
      <c r="V159" s="80" t="e">
        <f t="shared" si="19"/>
        <v>#REF!</v>
      </c>
      <c r="W159" s="38" t="e">
        <f t="shared" si="20"/>
        <v>#REF!</v>
      </c>
      <c r="X159" s="64"/>
      <c r="Y159" s="46"/>
      <c r="Z159" s="57" t="str">
        <f>IF(OR(MID(J159,1,1)="a",J159=""),"",IF(COUNTIF(Modèles!C:C,J159)=0,"absent","présent"))</f>
        <v/>
      </c>
      <c r="AA159" s="1"/>
    </row>
    <row r="160" spans="1:27" s="10" customFormat="1">
      <c r="A160" s="29" t="str">
        <f t="shared" si="14"/>
        <v/>
      </c>
      <c r="B160" s="29">
        <f t="shared" ca="1" si="15"/>
        <v>0</v>
      </c>
      <c r="C160" s="42"/>
      <c r="D160" s="39"/>
      <c r="E160" s="40"/>
      <c r="F160" s="41"/>
      <c r="G160" s="30" t="e">
        <f>IF(MID(J160,1,1)="a","à valider",IF(ISNA(INDEX(#REF!,MATCH(E160,#REF!,0),1))=TRUE,"",INDEX(#REF!,MATCH(E160,#REF!,0),1)))</f>
        <v>#REF!</v>
      </c>
      <c r="H160" s="22"/>
      <c r="I160" s="22"/>
      <c r="J160" s="59"/>
      <c r="K160" s="31" t="str">
        <f>IF(MID(J160,1,1)="a",C160,IF(COUNTIF(J$2:J160,J160)&gt;1,COUNTIF(J$2:J160,J160)&amp;"ème rebond",""))</f>
        <v/>
      </c>
      <c r="L160" s="67"/>
      <c r="M160" s="32" t="e">
        <f>IF(ISNA(INDEX(#REF!,MATCH(E160,#REF!,0),1))=TRUE,"",INDEX(#REF!,MATCH(E160,#REF!,0),1))</f>
        <v>#REF!</v>
      </c>
      <c r="N160" s="1"/>
      <c r="O160" s="33"/>
      <c r="P160" s="34" t="e">
        <f t="shared" si="16"/>
        <v>#REF!</v>
      </c>
      <c r="Q160" s="35" t="e">
        <f t="shared" si="17"/>
        <v>#REF!</v>
      </c>
      <c r="R160" s="36"/>
      <c r="S160" s="1" t="e">
        <f t="shared" si="18"/>
        <v>#REF!</v>
      </c>
      <c r="T160" s="16" t="e">
        <f>IF(OR(MID(G160,1,5)="avoir",MID(G160,1,3)="PMS",MID(J160,1,1)="a",J160="",A160="x",F160=""),"",IF(COUNTIF(#REF!,F160)=1,"ok","PAS DE SWAP"))</f>
        <v>#REF!</v>
      </c>
      <c r="U160" s="37" t="e">
        <f>IF(ISNA(INDEX(#REF!,MATCH(E160,#REF!,0),1))=TRUE,"-",F160&amp;" - "&amp;INDEX(#REF!,MATCH(E160,#REF!,0),1))</f>
        <v>#REF!</v>
      </c>
      <c r="V160" s="80" t="e">
        <f t="shared" si="19"/>
        <v>#REF!</v>
      </c>
      <c r="W160" s="38" t="e">
        <f t="shared" si="20"/>
        <v>#REF!</v>
      </c>
      <c r="X160" s="64"/>
      <c r="Y160" s="46"/>
      <c r="Z160" s="57" t="str">
        <f>IF(OR(MID(J160,1,1)="a",J160=""),"",IF(COUNTIF(Modèles!C:C,J160)=0,"absent","présent"))</f>
        <v/>
      </c>
      <c r="AA160" s="1"/>
    </row>
    <row r="161" spans="1:27" s="10" customFormat="1">
      <c r="A161" s="29" t="str">
        <f t="shared" si="14"/>
        <v/>
      </c>
      <c r="B161" s="29">
        <f t="shared" ca="1" si="15"/>
        <v>0</v>
      </c>
      <c r="C161" s="42"/>
      <c r="D161" s="39"/>
      <c r="E161" s="40"/>
      <c r="F161" s="41"/>
      <c r="G161" s="30" t="e">
        <f>IF(MID(J161,1,1)="a","à valider",IF(ISNA(INDEX(#REF!,MATCH(E161,#REF!,0),1))=TRUE,"",INDEX(#REF!,MATCH(E161,#REF!,0),1)))</f>
        <v>#REF!</v>
      </c>
      <c r="H161" s="22"/>
      <c r="I161" s="22"/>
      <c r="J161" s="59"/>
      <c r="K161" s="31" t="str">
        <f>IF(MID(J161,1,1)="a",C161,IF(COUNTIF(J$2:J161,J161)&gt;1,COUNTIF(J$2:J161,J161)&amp;"ème rebond",""))</f>
        <v/>
      </c>
      <c r="L161" s="67"/>
      <c r="M161" s="32" t="e">
        <f>IF(ISNA(INDEX(#REF!,MATCH(E161,#REF!,0),1))=TRUE,"",INDEX(#REF!,MATCH(E161,#REF!,0),1))</f>
        <v>#REF!</v>
      </c>
      <c r="N161" s="1"/>
      <c r="O161" s="33"/>
      <c r="P161" s="34" t="e">
        <f t="shared" si="16"/>
        <v>#REF!</v>
      </c>
      <c r="Q161" s="35" t="e">
        <f t="shared" si="17"/>
        <v>#REF!</v>
      </c>
      <c r="R161" s="36"/>
      <c r="S161" s="1" t="e">
        <f t="shared" si="18"/>
        <v>#REF!</v>
      </c>
      <c r="T161" s="16" t="e">
        <f>IF(OR(MID(G161,1,5)="avoir",MID(G161,1,3)="PMS",MID(J161,1,1)="a",J161="",A161="x",F161=""),"",IF(COUNTIF(#REF!,F161)=1,"ok","PAS DE SWAP"))</f>
        <v>#REF!</v>
      </c>
      <c r="U161" s="37" t="e">
        <f>IF(ISNA(INDEX(#REF!,MATCH(E161,#REF!,0),1))=TRUE,"-",F161&amp;" - "&amp;INDEX(#REF!,MATCH(E161,#REF!,0),1))</f>
        <v>#REF!</v>
      </c>
      <c r="V161" s="80" t="e">
        <f t="shared" si="19"/>
        <v>#REF!</v>
      </c>
      <c r="W161" s="38" t="e">
        <f t="shared" si="20"/>
        <v>#REF!</v>
      </c>
      <c r="X161" s="64"/>
      <c r="Y161" s="46"/>
      <c r="Z161" s="57" t="str">
        <f>IF(OR(MID(J161,1,1)="a",J161=""),"",IF(COUNTIF(Modèles!C:C,J161)=0,"absent","présent"))</f>
        <v/>
      </c>
      <c r="AA161" s="1"/>
    </row>
    <row r="162" spans="1:27" s="10" customFormat="1">
      <c r="A162" s="29" t="str">
        <f t="shared" si="14"/>
        <v/>
      </c>
      <c r="B162" s="29">
        <f t="shared" ca="1" si="15"/>
        <v>0</v>
      </c>
      <c r="C162" s="42"/>
      <c r="D162" s="39"/>
      <c r="E162" s="40"/>
      <c r="F162" s="41"/>
      <c r="G162" s="30" t="e">
        <f>IF(MID(J162,1,1)="a","à valider",IF(ISNA(INDEX(#REF!,MATCH(E162,#REF!,0),1))=TRUE,"",INDEX(#REF!,MATCH(E162,#REF!,0),1)))</f>
        <v>#REF!</v>
      </c>
      <c r="H162" s="22"/>
      <c r="I162" s="22"/>
      <c r="J162" s="59"/>
      <c r="K162" s="31" t="str">
        <f>IF(MID(J162,1,1)="a",C162,IF(COUNTIF(J$2:J162,J162)&gt;1,COUNTIF(J$2:J162,J162)&amp;"ème rebond",""))</f>
        <v/>
      </c>
      <c r="L162" s="67"/>
      <c r="M162" s="32" t="e">
        <f>IF(ISNA(INDEX(#REF!,MATCH(E162,#REF!,0),1))=TRUE,"",INDEX(#REF!,MATCH(E162,#REF!,0),1))</f>
        <v>#REF!</v>
      </c>
      <c r="N162" s="1"/>
      <c r="O162" s="33"/>
      <c r="P162" s="34" t="e">
        <f t="shared" si="16"/>
        <v>#REF!</v>
      </c>
      <c r="Q162" s="35" t="e">
        <f t="shared" si="17"/>
        <v>#REF!</v>
      </c>
      <c r="R162" s="36"/>
      <c r="S162" s="1" t="e">
        <f t="shared" si="18"/>
        <v>#REF!</v>
      </c>
      <c r="T162" s="16" t="e">
        <f>IF(OR(MID(G162,1,5)="avoir",MID(G162,1,3)="PMS",MID(J162,1,1)="a",J162="",A162="x",F162=""),"",IF(COUNTIF(#REF!,F162)=1,"ok","PAS DE SWAP"))</f>
        <v>#REF!</v>
      </c>
      <c r="U162" s="37" t="e">
        <f>IF(ISNA(INDEX(#REF!,MATCH(E162,#REF!,0),1))=TRUE,"-",F162&amp;" - "&amp;INDEX(#REF!,MATCH(E162,#REF!,0),1))</f>
        <v>#REF!</v>
      </c>
      <c r="V162" s="80" t="e">
        <f t="shared" si="19"/>
        <v>#REF!</v>
      </c>
      <c r="W162" s="38" t="e">
        <f t="shared" si="20"/>
        <v>#REF!</v>
      </c>
      <c r="X162" s="64"/>
      <c r="Y162" s="46"/>
      <c r="Z162" s="57" t="str">
        <f>IF(OR(MID(J162,1,1)="a",J162=""),"",IF(COUNTIF(Modèles!C:C,J162)=0,"absent","présent"))</f>
        <v/>
      </c>
      <c r="AA162" s="1"/>
    </row>
    <row r="163" spans="1:27" s="10" customFormat="1">
      <c r="A163" s="29" t="str">
        <f t="shared" si="14"/>
        <v/>
      </c>
      <c r="B163" s="29">
        <f t="shared" ca="1" si="15"/>
        <v>0</v>
      </c>
      <c r="C163" s="42"/>
      <c r="D163" s="39"/>
      <c r="E163" s="40"/>
      <c r="F163" s="41"/>
      <c r="G163" s="30" t="e">
        <f>IF(MID(J163,1,1)="a","à valider",IF(ISNA(INDEX(#REF!,MATCH(E163,#REF!,0),1))=TRUE,"",INDEX(#REF!,MATCH(E163,#REF!,0),1)))</f>
        <v>#REF!</v>
      </c>
      <c r="H163" s="22"/>
      <c r="I163" s="22"/>
      <c r="J163" s="59"/>
      <c r="K163" s="31" t="str">
        <f>IF(MID(J163,1,1)="a",C163,IF(COUNTIF(J$2:J163,J163)&gt;1,COUNTIF(J$2:J163,J163)&amp;"ème rebond",""))</f>
        <v/>
      </c>
      <c r="L163" s="67"/>
      <c r="M163" s="32" t="e">
        <f>IF(ISNA(INDEX(#REF!,MATCH(E163,#REF!,0),1))=TRUE,"",INDEX(#REF!,MATCH(E163,#REF!,0),1))</f>
        <v>#REF!</v>
      </c>
      <c r="N163" s="1"/>
      <c r="O163" s="33"/>
      <c r="P163" s="34" t="e">
        <f t="shared" si="16"/>
        <v>#REF!</v>
      </c>
      <c r="Q163" s="35" t="e">
        <f t="shared" si="17"/>
        <v>#REF!</v>
      </c>
      <c r="R163" s="36"/>
      <c r="S163" s="1" t="e">
        <f t="shared" si="18"/>
        <v>#REF!</v>
      </c>
      <c r="T163" s="16" t="e">
        <f>IF(OR(MID(G163,1,5)="avoir",MID(G163,1,3)="PMS",MID(J163,1,1)="a",J163="",A163="x",F163=""),"",IF(COUNTIF(#REF!,F163)=1,"ok","PAS DE SWAP"))</f>
        <v>#REF!</v>
      </c>
      <c r="U163" s="37" t="e">
        <f>IF(ISNA(INDEX(#REF!,MATCH(E163,#REF!,0),1))=TRUE,"-",F163&amp;" - "&amp;INDEX(#REF!,MATCH(E163,#REF!,0),1))</f>
        <v>#REF!</v>
      </c>
      <c r="V163" s="80" t="e">
        <f t="shared" si="19"/>
        <v>#REF!</v>
      </c>
      <c r="W163" s="38" t="e">
        <f t="shared" si="20"/>
        <v>#REF!</v>
      </c>
      <c r="X163" s="64"/>
      <c r="Y163" s="46"/>
      <c r="Z163" s="57" t="str">
        <f>IF(OR(MID(J163,1,1)="a",J163=""),"",IF(COUNTIF(Modèles!C:C,J163)=0,"absent","présent"))</f>
        <v/>
      </c>
      <c r="AA163" s="1"/>
    </row>
    <row r="164" spans="1:27" s="10" customFormat="1">
      <c r="A164" s="29" t="str">
        <f t="shared" si="14"/>
        <v/>
      </c>
      <c r="B164" s="29">
        <f t="shared" ca="1" si="15"/>
        <v>0</v>
      </c>
      <c r="C164" s="42"/>
      <c r="D164" s="39"/>
      <c r="E164" s="40"/>
      <c r="F164" s="41"/>
      <c r="G164" s="30" t="e">
        <f>IF(MID(J164,1,1)="a","à valider",IF(ISNA(INDEX(#REF!,MATCH(E164,#REF!,0),1))=TRUE,"",INDEX(#REF!,MATCH(E164,#REF!,0),1)))</f>
        <v>#REF!</v>
      </c>
      <c r="H164" s="22"/>
      <c r="I164" s="22"/>
      <c r="J164" s="59"/>
      <c r="K164" s="31" t="str">
        <f>IF(MID(J164,1,1)="a",C164,IF(COUNTIF(J$2:J164,J164)&gt;1,COUNTIF(J$2:J164,J164)&amp;"ème rebond",""))</f>
        <v/>
      </c>
      <c r="L164" s="67"/>
      <c r="M164" s="32" t="e">
        <f>IF(ISNA(INDEX(#REF!,MATCH(E164,#REF!,0),1))=TRUE,"",INDEX(#REF!,MATCH(E164,#REF!,0),1))</f>
        <v>#REF!</v>
      </c>
      <c r="N164" s="1"/>
      <c r="O164" s="33"/>
      <c r="P164" s="34" t="e">
        <f t="shared" si="16"/>
        <v>#REF!</v>
      </c>
      <c r="Q164" s="35" t="e">
        <f t="shared" si="17"/>
        <v>#REF!</v>
      </c>
      <c r="R164" s="36"/>
      <c r="S164" s="1" t="e">
        <f t="shared" si="18"/>
        <v>#REF!</v>
      </c>
      <c r="T164" s="16" t="e">
        <f>IF(OR(MID(G164,1,5)="avoir",MID(G164,1,3)="PMS",MID(J164,1,1)="a",J164="",A164="x",F164=""),"",IF(COUNTIF(#REF!,F164)=1,"ok","PAS DE SWAP"))</f>
        <v>#REF!</v>
      </c>
      <c r="U164" s="37" t="e">
        <f>IF(ISNA(INDEX(#REF!,MATCH(E164,#REF!,0),1))=TRUE,"-",F164&amp;" - "&amp;INDEX(#REF!,MATCH(E164,#REF!,0),1))</f>
        <v>#REF!</v>
      </c>
      <c r="V164" s="80" t="e">
        <f t="shared" si="19"/>
        <v>#REF!</v>
      </c>
      <c r="W164" s="38" t="e">
        <f t="shared" si="20"/>
        <v>#REF!</v>
      </c>
      <c r="X164" s="64"/>
      <c r="Y164" s="46"/>
      <c r="Z164" s="57" t="str">
        <f>IF(OR(MID(J164,1,1)="a",J164=""),"",IF(COUNTIF(Modèles!C:C,J164)=0,"absent","présent"))</f>
        <v/>
      </c>
      <c r="AA164" s="1"/>
    </row>
    <row r="165" spans="1:27" s="10" customFormat="1">
      <c r="A165" s="29" t="str">
        <f t="shared" si="14"/>
        <v/>
      </c>
      <c r="B165" s="29">
        <f t="shared" ca="1" si="15"/>
        <v>0</v>
      </c>
      <c r="C165" s="42"/>
      <c r="D165" s="39"/>
      <c r="E165" s="40"/>
      <c r="F165" s="41"/>
      <c r="G165" s="30" t="e">
        <f>IF(MID(J165,1,1)="a","à valider",IF(ISNA(INDEX(#REF!,MATCH(E165,#REF!,0),1))=TRUE,"",INDEX(#REF!,MATCH(E165,#REF!,0),1)))</f>
        <v>#REF!</v>
      </c>
      <c r="H165" s="22"/>
      <c r="I165" s="22"/>
      <c r="J165" s="59"/>
      <c r="K165" s="31" t="str">
        <f>IF(MID(J165,1,1)="a",C165,IF(COUNTIF(J$2:J165,J165)&gt;1,COUNTIF(J$2:J165,J165)&amp;"ème rebond",""))</f>
        <v/>
      </c>
      <c r="L165" s="67"/>
      <c r="M165" s="32" t="e">
        <f>IF(ISNA(INDEX(#REF!,MATCH(E165,#REF!,0),1))=TRUE,"",INDEX(#REF!,MATCH(E165,#REF!,0),1))</f>
        <v>#REF!</v>
      </c>
      <c r="N165" s="1"/>
      <c r="O165" s="33"/>
      <c r="P165" s="34" t="e">
        <f t="shared" si="16"/>
        <v>#REF!</v>
      </c>
      <c r="Q165" s="35" t="e">
        <f t="shared" si="17"/>
        <v>#REF!</v>
      </c>
      <c r="R165" s="36"/>
      <c r="S165" s="1" t="e">
        <f t="shared" si="18"/>
        <v>#REF!</v>
      </c>
      <c r="T165" s="16" t="e">
        <f>IF(OR(MID(G165,1,5)="avoir",MID(G165,1,3)="PMS",MID(J165,1,1)="a",J165="",A165="x",F165=""),"",IF(COUNTIF(#REF!,F165)=1,"ok","PAS DE SWAP"))</f>
        <v>#REF!</v>
      </c>
      <c r="U165" s="37" t="e">
        <f>IF(ISNA(INDEX(#REF!,MATCH(E165,#REF!,0),1))=TRUE,"-",F165&amp;" - "&amp;INDEX(#REF!,MATCH(E165,#REF!,0),1))</f>
        <v>#REF!</v>
      </c>
      <c r="V165" s="80" t="e">
        <f t="shared" si="19"/>
        <v>#REF!</v>
      </c>
      <c r="W165" s="38" t="e">
        <f t="shared" si="20"/>
        <v>#REF!</v>
      </c>
      <c r="X165" s="64"/>
      <c r="Y165" s="46"/>
      <c r="Z165" s="57" t="str">
        <f>IF(OR(MID(J165,1,1)="a",J165=""),"",IF(COUNTIF(Modèles!C:C,J165)=0,"absent","présent"))</f>
        <v/>
      </c>
      <c r="AA165" s="1"/>
    </row>
    <row r="166" spans="1:27" s="10" customFormat="1">
      <c r="A166" s="29" t="str">
        <f t="shared" si="14"/>
        <v/>
      </c>
      <c r="B166" s="29">
        <f t="shared" ca="1" si="15"/>
        <v>0</v>
      </c>
      <c r="C166" s="42"/>
      <c r="D166" s="39"/>
      <c r="E166" s="40"/>
      <c r="F166" s="41"/>
      <c r="G166" s="30" t="e">
        <f>IF(MID(J166,1,1)="a","à valider",IF(ISNA(INDEX(#REF!,MATCH(E166,#REF!,0),1))=TRUE,"",INDEX(#REF!,MATCH(E166,#REF!,0),1)))</f>
        <v>#REF!</v>
      </c>
      <c r="H166" s="22"/>
      <c r="I166" s="22"/>
      <c r="J166" s="59"/>
      <c r="K166" s="31" t="str">
        <f>IF(MID(J166,1,1)="a",C166,IF(COUNTIF(J$2:J166,J166)&gt;1,COUNTIF(J$2:J166,J166)&amp;"ème rebond",""))</f>
        <v/>
      </c>
      <c r="L166" s="67"/>
      <c r="M166" s="32" t="e">
        <f>IF(ISNA(INDEX(#REF!,MATCH(E166,#REF!,0),1))=TRUE,"",INDEX(#REF!,MATCH(E166,#REF!,0),1))</f>
        <v>#REF!</v>
      </c>
      <c r="N166" s="1"/>
      <c r="O166" s="33"/>
      <c r="P166" s="34" t="e">
        <f t="shared" si="16"/>
        <v>#REF!</v>
      </c>
      <c r="Q166" s="35" t="e">
        <f t="shared" si="17"/>
        <v>#REF!</v>
      </c>
      <c r="R166" s="36"/>
      <c r="S166" s="1" t="e">
        <f t="shared" si="18"/>
        <v>#REF!</v>
      </c>
      <c r="T166" s="16" t="e">
        <f>IF(OR(MID(G166,1,5)="avoir",MID(G166,1,3)="PMS",MID(J166,1,1)="a",J166="",A166="x",F166=""),"",IF(COUNTIF(#REF!,F166)=1,"ok","PAS DE SWAP"))</f>
        <v>#REF!</v>
      </c>
      <c r="U166" s="37" t="e">
        <f>IF(ISNA(INDEX(#REF!,MATCH(E166,#REF!,0),1))=TRUE,"-",F166&amp;" - "&amp;INDEX(#REF!,MATCH(E166,#REF!,0),1))</f>
        <v>#REF!</v>
      </c>
      <c r="V166" s="80" t="e">
        <f t="shared" si="19"/>
        <v>#REF!</v>
      </c>
      <c r="W166" s="38" t="e">
        <f t="shared" si="20"/>
        <v>#REF!</v>
      </c>
      <c r="X166" s="64"/>
      <c r="Y166" s="46"/>
      <c r="Z166" s="57" t="str">
        <f>IF(OR(MID(J166,1,1)="a",J166=""),"",IF(COUNTIF(Modèles!C:C,J166)=0,"absent","présent"))</f>
        <v/>
      </c>
      <c r="AA166" s="1"/>
    </row>
    <row r="167" spans="1:27" s="10" customFormat="1">
      <c r="A167" s="29" t="str">
        <f t="shared" si="14"/>
        <v/>
      </c>
      <c r="B167" s="29">
        <f t="shared" ca="1" si="15"/>
        <v>0</v>
      </c>
      <c r="C167" s="42"/>
      <c r="D167" s="39"/>
      <c r="E167" s="40"/>
      <c r="F167" s="41"/>
      <c r="G167" s="30" t="e">
        <f>IF(MID(J167,1,1)="a","à valider",IF(ISNA(INDEX(#REF!,MATCH(E167,#REF!,0),1))=TRUE,"",INDEX(#REF!,MATCH(E167,#REF!,0),1)))</f>
        <v>#REF!</v>
      </c>
      <c r="H167" s="22"/>
      <c r="I167" s="22"/>
      <c r="J167" s="59"/>
      <c r="K167" s="31" t="str">
        <f>IF(MID(J167,1,1)="a",C167,IF(COUNTIF(J$2:J167,J167)&gt;1,COUNTIF(J$2:J167,J167)&amp;"ème rebond",""))</f>
        <v/>
      </c>
      <c r="L167" s="67"/>
      <c r="M167" s="32" t="e">
        <f>IF(ISNA(INDEX(#REF!,MATCH(E167,#REF!,0),1))=TRUE,"",INDEX(#REF!,MATCH(E167,#REF!,0),1))</f>
        <v>#REF!</v>
      </c>
      <c r="N167" s="1"/>
      <c r="O167" s="33"/>
      <c r="P167" s="34" t="e">
        <f t="shared" si="16"/>
        <v>#REF!</v>
      </c>
      <c r="Q167" s="35" t="e">
        <f t="shared" si="17"/>
        <v>#REF!</v>
      </c>
      <c r="R167" s="36"/>
      <c r="S167" s="1" t="e">
        <f t="shared" si="18"/>
        <v>#REF!</v>
      </c>
      <c r="T167" s="16" t="e">
        <f>IF(OR(MID(G167,1,5)="avoir",MID(G167,1,3)="PMS",MID(J167,1,1)="a",J167="",A167="x",F167=""),"",IF(COUNTIF(#REF!,F167)=1,"ok","PAS DE SWAP"))</f>
        <v>#REF!</v>
      </c>
      <c r="U167" s="37" t="e">
        <f>IF(ISNA(INDEX(#REF!,MATCH(E167,#REF!,0),1))=TRUE,"-",F167&amp;" - "&amp;INDEX(#REF!,MATCH(E167,#REF!,0),1))</f>
        <v>#REF!</v>
      </c>
      <c r="V167" s="80" t="e">
        <f t="shared" si="19"/>
        <v>#REF!</v>
      </c>
      <c r="W167" s="38" t="e">
        <f t="shared" si="20"/>
        <v>#REF!</v>
      </c>
      <c r="X167" s="64"/>
      <c r="Y167" s="46"/>
      <c r="Z167" s="57" t="str">
        <f>IF(OR(MID(J167,1,1)="a",J167=""),"",IF(COUNTIF(Modèles!C:C,J167)=0,"absent","présent"))</f>
        <v/>
      </c>
      <c r="AA167" s="1"/>
    </row>
    <row r="168" spans="1:27" s="10" customFormat="1">
      <c r="A168" s="29" t="str">
        <f t="shared" si="14"/>
        <v/>
      </c>
      <c r="B168" s="29">
        <f t="shared" ca="1" si="15"/>
        <v>0</v>
      </c>
      <c r="C168" s="42"/>
      <c r="D168" s="39"/>
      <c r="E168" s="40"/>
      <c r="F168" s="41"/>
      <c r="G168" s="30" t="e">
        <f>IF(MID(J168,1,1)="a","à valider",IF(ISNA(INDEX(#REF!,MATCH(E168,#REF!,0),1))=TRUE,"",INDEX(#REF!,MATCH(E168,#REF!,0),1)))</f>
        <v>#REF!</v>
      </c>
      <c r="H168" s="22"/>
      <c r="I168" s="22"/>
      <c r="J168" s="59"/>
      <c r="K168" s="31" t="str">
        <f>IF(MID(J168,1,1)="a",C168,IF(COUNTIF(J$2:J168,J168)&gt;1,COUNTIF(J$2:J168,J168)&amp;"ème rebond",""))</f>
        <v/>
      </c>
      <c r="L168" s="67"/>
      <c r="M168" s="32" t="e">
        <f>IF(ISNA(INDEX(#REF!,MATCH(E168,#REF!,0),1))=TRUE,"",INDEX(#REF!,MATCH(E168,#REF!,0),1))</f>
        <v>#REF!</v>
      </c>
      <c r="N168" s="1"/>
      <c r="O168" s="33"/>
      <c r="P168" s="34" t="e">
        <f t="shared" si="16"/>
        <v>#REF!</v>
      </c>
      <c r="Q168" s="35" t="e">
        <f t="shared" si="17"/>
        <v>#REF!</v>
      </c>
      <c r="R168" s="36"/>
      <c r="S168" s="1" t="e">
        <f t="shared" si="18"/>
        <v>#REF!</v>
      </c>
      <c r="T168" s="16" t="e">
        <f>IF(OR(MID(G168,1,5)="avoir",MID(G168,1,3)="PMS",MID(J168,1,1)="a",J168="",A168="x",F168=""),"",IF(COUNTIF(#REF!,F168)=1,"ok","PAS DE SWAP"))</f>
        <v>#REF!</v>
      </c>
      <c r="U168" s="37" t="e">
        <f>IF(ISNA(INDEX(#REF!,MATCH(E168,#REF!,0),1))=TRUE,"-",F168&amp;" - "&amp;INDEX(#REF!,MATCH(E168,#REF!,0),1))</f>
        <v>#REF!</v>
      </c>
      <c r="V168" s="80" t="e">
        <f t="shared" si="19"/>
        <v>#REF!</v>
      </c>
      <c r="W168" s="38" t="e">
        <f t="shared" si="20"/>
        <v>#REF!</v>
      </c>
      <c r="X168" s="64"/>
      <c r="Y168" s="46"/>
      <c r="Z168" s="57" t="str">
        <f>IF(OR(MID(J168,1,1)="a",J168=""),"",IF(COUNTIF(Modèles!C:C,J168)=0,"absent","présent"))</f>
        <v/>
      </c>
      <c r="AA168" s="1"/>
    </row>
    <row r="169" spans="1:27" s="10" customFormat="1">
      <c r="A169" s="29" t="str">
        <f t="shared" si="14"/>
        <v/>
      </c>
      <c r="B169" s="29">
        <f t="shared" ca="1" si="15"/>
        <v>0</v>
      </c>
      <c r="C169" s="42"/>
      <c r="D169" s="39"/>
      <c r="E169" s="40"/>
      <c r="F169" s="41"/>
      <c r="G169" s="30" t="e">
        <f>IF(MID(J169,1,1)="a","à valider",IF(ISNA(INDEX(#REF!,MATCH(E169,#REF!,0),1))=TRUE,"",INDEX(#REF!,MATCH(E169,#REF!,0),1)))</f>
        <v>#REF!</v>
      </c>
      <c r="H169" s="22"/>
      <c r="I169" s="22"/>
      <c r="J169" s="59"/>
      <c r="K169" s="31" t="str">
        <f>IF(MID(J169,1,1)="a",C169,IF(COUNTIF(J$2:J169,J169)&gt;1,COUNTIF(J$2:J169,J169)&amp;"ème rebond",""))</f>
        <v/>
      </c>
      <c r="L169" s="67"/>
      <c r="M169" s="32" t="e">
        <f>IF(ISNA(INDEX(#REF!,MATCH(E169,#REF!,0),1))=TRUE,"",INDEX(#REF!,MATCH(E169,#REF!,0),1))</f>
        <v>#REF!</v>
      </c>
      <c r="N169" s="1"/>
      <c r="O169" s="33"/>
      <c r="P169" s="34" t="e">
        <f t="shared" si="16"/>
        <v>#REF!</v>
      </c>
      <c r="Q169" s="35" t="e">
        <f t="shared" si="17"/>
        <v>#REF!</v>
      </c>
      <c r="R169" s="36"/>
      <c r="S169" s="1" t="e">
        <f t="shared" si="18"/>
        <v>#REF!</v>
      </c>
      <c r="T169" s="16" t="e">
        <f>IF(OR(MID(G169,1,5)="avoir",MID(G169,1,3)="PMS",MID(J169,1,1)="a",J169="",A169="x",F169=""),"",IF(COUNTIF(#REF!,F169)=1,"ok","PAS DE SWAP"))</f>
        <v>#REF!</v>
      </c>
      <c r="U169" s="37" t="e">
        <f>IF(ISNA(INDEX(#REF!,MATCH(E169,#REF!,0),1))=TRUE,"-",F169&amp;" - "&amp;INDEX(#REF!,MATCH(E169,#REF!,0),1))</f>
        <v>#REF!</v>
      </c>
      <c r="V169" s="80" t="e">
        <f t="shared" si="19"/>
        <v>#REF!</v>
      </c>
      <c r="W169" s="38" t="e">
        <f t="shared" si="20"/>
        <v>#REF!</v>
      </c>
      <c r="X169" s="64"/>
      <c r="Y169" s="46"/>
      <c r="Z169" s="57" t="str">
        <f>IF(OR(MID(J169,1,1)="a",J169=""),"",IF(COUNTIF(Modèles!C:C,J169)=0,"absent","présent"))</f>
        <v/>
      </c>
      <c r="AA169" s="1"/>
    </row>
    <row r="170" spans="1:27" s="10" customFormat="1">
      <c r="A170" s="29" t="str">
        <f t="shared" si="14"/>
        <v/>
      </c>
      <c r="B170" s="29">
        <f t="shared" ca="1" si="15"/>
        <v>0</v>
      </c>
      <c r="C170" s="42"/>
      <c r="D170" s="39"/>
      <c r="E170" s="40"/>
      <c r="F170" s="41"/>
      <c r="G170" s="30" t="e">
        <f>IF(MID(J170,1,1)="a","à valider",IF(ISNA(INDEX(#REF!,MATCH(E170,#REF!,0),1))=TRUE,"",INDEX(#REF!,MATCH(E170,#REF!,0),1)))</f>
        <v>#REF!</v>
      </c>
      <c r="H170" s="22"/>
      <c r="I170" s="22"/>
      <c r="J170" s="59"/>
      <c r="K170" s="31" t="str">
        <f>IF(MID(J170,1,1)="a",C170,IF(COUNTIF(J$2:J170,J170)&gt;1,COUNTIF(J$2:J170,J170)&amp;"ème rebond",""))</f>
        <v/>
      </c>
      <c r="L170" s="67"/>
      <c r="M170" s="32" t="e">
        <f>IF(ISNA(INDEX(#REF!,MATCH(E170,#REF!,0),1))=TRUE,"",INDEX(#REF!,MATCH(E170,#REF!,0),1))</f>
        <v>#REF!</v>
      </c>
      <c r="N170" s="1"/>
      <c r="O170" s="33"/>
      <c r="P170" s="34" t="e">
        <f t="shared" si="16"/>
        <v>#REF!</v>
      </c>
      <c r="Q170" s="35" t="e">
        <f t="shared" si="17"/>
        <v>#REF!</v>
      </c>
      <c r="R170" s="36"/>
      <c r="S170" s="1" t="e">
        <f t="shared" si="18"/>
        <v>#REF!</v>
      </c>
      <c r="T170" s="16" t="e">
        <f>IF(OR(MID(G170,1,5)="avoir",MID(G170,1,3)="PMS",MID(J170,1,1)="a",J170="",A170="x",F170=""),"",IF(COUNTIF(#REF!,F170)=1,"ok","PAS DE SWAP"))</f>
        <v>#REF!</v>
      </c>
      <c r="U170" s="37" t="e">
        <f>IF(ISNA(INDEX(#REF!,MATCH(E170,#REF!,0),1))=TRUE,"-",F170&amp;" - "&amp;INDEX(#REF!,MATCH(E170,#REF!,0),1))</f>
        <v>#REF!</v>
      </c>
      <c r="V170" s="80" t="e">
        <f t="shared" si="19"/>
        <v>#REF!</v>
      </c>
      <c r="W170" s="38" t="e">
        <f t="shared" si="20"/>
        <v>#REF!</v>
      </c>
      <c r="X170" s="64"/>
      <c r="Y170" s="46"/>
      <c r="Z170" s="57" t="str">
        <f>IF(OR(MID(J170,1,1)="a",J170=""),"",IF(COUNTIF(Modèles!C:C,J170)=0,"absent","présent"))</f>
        <v/>
      </c>
      <c r="AA170" s="1"/>
    </row>
    <row r="171" spans="1:27" s="10" customFormat="1">
      <c r="A171" s="29" t="str">
        <f t="shared" si="14"/>
        <v/>
      </c>
      <c r="B171" s="29">
        <f t="shared" ca="1" si="15"/>
        <v>0</v>
      </c>
      <c r="C171" s="42"/>
      <c r="D171" s="39"/>
      <c r="E171" s="40"/>
      <c r="F171" s="41"/>
      <c r="G171" s="30" t="e">
        <f>IF(MID(J171,1,1)="a","à valider",IF(ISNA(INDEX(#REF!,MATCH(E171,#REF!,0),1))=TRUE,"",INDEX(#REF!,MATCH(E171,#REF!,0),1)))</f>
        <v>#REF!</v>
      </c>
      <c r="H171" s="22"/>
      <c r="I171" s="22"/>
      <c r="J171" s="59"/>
      <c r="K171" s="31" t="str">
        <f>IF(MID(J171,1,1)="a",C171,IF(COUNTIF(J$2:J171,J171)&gt;1,COUNTIF(J$2:J171,J171)&amp;"ème rebond",""))</f>
        <v/>
      </c>
      <c r="L171" s="67"/>
      <c r="M171" s="32" t="e">
        <f>IF(ISNA(INDEX(#REF!,MATCH(E171,#REF!,0),1))=TRUE,"",INDEX(#REF!,MATCH(E171,#REF!,0),1))</f>
        <v>#REF!</v>
      </c>
      <c r="N171" s="1"/>
      <c r="O171" s="33"/>
      <c r="P171" s="34" t="e">
        <f t="shared" si="16"/>
        <v>#REF!</v>
      </c>
      <c r="Q171" s="35" t="e">
        <f t="shared" si="17"/>
        <v>#REF!</v>
      </c>
      <c r="R171" s="36"/>
      <c r="S171" s="1" t="e">
        <f t="shared" si="18"/>
        <v>#REF!</v>
      </c>
      <c r="T171" s="16" t="e">
        <f>IF(OR(MID(G171,1,5)="avoir",MID(G171,1,3)="PMS",MID(J171,1,1)="a",J171="",A171="x",F171=""),"",IF(COUNTIF(#REF!,F171)=1,"ok","PAS DE SWAP"))</f>
        <v>#REF!</v>
      </c>
      <c r="U171" s="37" t="e">
        <f>IF(ISNA(INDEX(#REF!,MATCH(E171,#REF!,0),1))=TRUE,"-",F171&amp;" - "&amp;INDEX(#REF!,MATCH(E171,#REF!,0),1))</f>
        <v>#REF!</v>
      </c>
      <c r="V171" s="80" t="e">
        <f t="shared" si="19"/>
        <v>#REF!</v>
      </c>
      <c r="W171" s="38" t="e">
        <f t="shared" si="20"/>
        <v>#REF!</v>
      </c>
      <c r="X171" s="64"/>
      <c r="Y171" s="46"/>
      <c r="Z171" s="57" t="str">
        <f>IF(OR(MID(J171,1,1)="a",J171=""),"",IF(COUNTIF(Modèles!C:C,J171)=0,"absent","présent"))</f>
        <v/>
      </c>
      <c r="AA171" s="1"/>
    </row>
    <row r="172" spans="1:27" s="10" customFormat="1">
      <c r="A172" s="29" t="str">
        <f t="shared" si="14"/>
        <v/>
      </c>
      <c r="B172" s="29">
        <f t="shared" ca="1" si="15"/>
        <v>0</v>
      </c>
      <c r="C172" s="42"/>
      <c r="D172" s="39"/>
      <c r="E172" s="40"/>
      <c r="F172" s="41"/>
      <c r="G172" s="30" t="e">
        <f>IF(MID(J172,1,1)="a","à valider",IF(ISNA(INDEX(#REF!,MATCH(E172,#REF!,0),1))=TRUE,"",INDEX(#REF!,MATCH(E172,#REF!,0),1)))</f>
        <v>#REF!</v>
      </c>
      <c r="H172" s="22"/>
      <c r="I172" s="22"/>
      <c r="J172" s="59"/>
      <c r="K172" s="31" t="str">
        <f>IF(MID(J172,1,1)="a",C172,IF(COUNTIF(J$2:J172,J172)&gt;1,COUNTIF(J$2:J172,J172)&amp;"ème rebond",""))</f>
        <v/>
      </c>
      <c r="L172" s="67"/>
      <c r="M172" s="32" t="e">
        <f>IF(ISNA(INDEX(#REF!,MATCH(E172,#REF!,0),1))=TRUE,"",INDEX(#REF!,MATCH(E172,#REF!,0),1))</f>
        <v>#REF!</v>
      </c>
      <c r="N172" s="1"/>
      <c r="O172" s="33"/>
      <c r="P172" s="34" t="e">
        <f t="shared" si="16"/>
        <v>#REF!</v>
      </c>
      <c r="Q172" s="35" t="e">
        <f t="shared" si="17"/>
        <v>#REF!</v>
      </c>
      <c r="R172" s="36"/>
      <c r="S172" s="1" t="e">
        <f t="shared" si="18"/>
        <v>#REF!</v>
      </c>
      <c r="T172" s="16" t="e">
        <f>IF(OR(MID(G172,1,5)="avoir",MID(G172,1,3)="PMS",MID(J172,1,1)="a",J172="",A172="x",F172=""),"",IF(COUNTIF(#REF!,F172)=1,"ok","PAS DE SWAP"))</f>
        <v>#REF!</v>
      </c>
      <c r="U172" s="37" t="e">
        <f>IF(ISNA(INDEX(#REF!,MATCH(E172,#REF!,0),1))=TRUE,"-",F172&amp;" - "&amp;INDEX(#REF!,MATCH(E172,#REF!,0),1))</f>
        <v>#REF!</v>
      </c>
      <c r="V172" s="80" t="e">
        <f t="shared" si="19"/>
        <v>#REF!</v>
      </c>
      <c r="W172" s="38" t="e">
        <f t="shared" si="20"/>
        <v>#REF!</v>
      </c>
      <c r="X172" s="64"/>
      <c r="Y172" s="46"/>
      <c r="Z172" s="57" t="str">
        <f>IF(OR(MID(J172,1,1)="a",J172=""),"",IF(COUNTIF(Modèles!C:C,J172)=0,"absent","présent"))</f>
        <v/>
      </c>
      <c r="AA172" s="1"/>
    </row>
    <row r="173" spans="1:27" s="10" customFormat="1">
      <c r="A173" s="29" t="str">
        <f t="shared" si="14"/>
        <v/>
      </c>
      <c r="B173" s="29">
        <f t="shared" ca="1" si="15"/>
        <v>0</v>
      </c>
      <c r="C173" s="42"/>
      <c r="D173" s="39"/>
      <c r="E173" s="40"/>
      <c r="F173" s="41"/>
      <c r="G173" s="30" t="e">
        <f>IF(MID(J173,1,1)="a","à valider",IF(ISNA(INDEX(#REF!,MATCH(E173,#REF!,0),1))=TRUE,"",INDEX(#REF!,MATCH(E173,#REF!,0),1)))</f>
        <v>#REF!</v>
      </c>
      <c r="H173" s="22"/>
      <c r="I173" s="22"/>
      <c r="J173" s="59"/>
      <c r="K173" s="31" t="str">
        <f>IF(MID(J173,1,1)="a",C173,IF(COUNTIF(J$2:J173,J173)&gt;1,COUNTIF(J$2:J173,J173)&amp;"ème rebond",""))</f>
        <v/>
      </c>
      <c r="L173" s="67"/>
      <c r="M173" s="32" t="e">
        <f>IF(ISNA(INDEX(#REF!,MATCH(E173,#REF!,0),1))=TRUE,"",INDEX(#REF!,MATCH(E173,#REF!,0),1))</f>
        <v>#REF!</v>
      </c>
      <c r="N173" s="1"/>
      <c r="O173" s="33"/>
      <c r="P173" s="34" t="e">
        <f t="shared" si="16"/>
        <v>#REF!</v>
      </c>
      <c r="Q173" s="35" t="e">
        <f t="shared" si="17"/>
        <v>#REF!</v>
      </c>
      <c r="R173" s="36"/>
      <c r="S173" s="1" t="e">
        <f t="shared" si="18"/>
        <v>#REF!</v>
      </c>
      <c r="T173" s="16" t="e">
        <f>IF(OR(MID(G173,1,5)="avoir",MID(G173,1,3)="PMS",MID(J173,1,1)="a",J173="",A173="x",F173=""),"",IF(COUNTIF(#REF!,F173)=1,"ok","PAS DE SWAP"))</f>
        <v>#REF!</v>
      </c>
      <c r="U173" s="37" t="e">
        <f>IF(ISNA(INDEX(#REF!,MATCH(E173,#REF!,0),1))=TRUE,"-",F173&amp;" - "&amp;INDEX(#REF!,MATCH(E173,#REF!,0),1))</f>
        <v>#REF!</v>
      </c>
      <c r="V173" s="80" t="e">
        <f t="shared" si="19"/>
        <v>#REF!</v>
      </c>
      <c r="W173" s="38" t="e">
        <f t="shared" si="20"/>
        <v>#REF!</v>
      </c>
      <c r="X173" s="64"/>
      <c r="Y173" s="46"/>
      <c r="Z173" s="57" t="str">
        <f>IF(OR(MID(J173,1,1)="a",J173=""),"",IF(COUNTIF(Modèles!C:C,J173)=0,"absent","présent"))</f>
        <v/>
      </c>
      <c r="AA173" s="1"/>
    </row>
    <row r="174" spans="1:27" s="10" customFormat="1">
      <c r="A174" s="29" t="str">
        <f t="shared" si="14"/>
        <v/>
      </c>
      <c r="B174" s="29">
        <f t="shared" ca="1" si="15"/>
        <v>0</v>
      </c>
      <c r="C174" s="42"/>
      <c r="D174" s="39"/>
      <c r="E174" s="40"/>
      <c r="F174" s="41"/>
      <c r="G174" s="30" t="e">
        <f>IF(MID(J174,1,1)="a","à valider",IF(ISNA(INDEX(#REF!,MATCH(E174,#REF!,0),1))=TRUE,"",INDEX(#REF!,MATCH(E174,#REF!,0),1)))</f>
        <v>#REF!</v>
      </c>
      <c r="H174" s="22"/>
      <c r="I174" s="22"/>
      <c r="J174" s="59"/>
      <c r="K174" s="31" t="str">
        <f>IF(MID(J174,1,1)="a",C174,IF(COUNTIF(J$2:J174,J174)&gt;1,COUNTIF(J$2:J174,J174)&amp;"ème rebond",""))</f>
        <v/>
      </c>
      <c r="L174" s="67"/>
      <c r="M174" s="32" t="e">
        <f>IF(ISNA(INDEX(#REF!,MATCH(E174,#REF!,0),1))=TRUE,"",INDEX(#REF!,MATCH(E174,#REF!,0),1))</f>
        <v>#REF!</v>
      </c>
      <c r="N174" s="1"/>
      <c r="O174" s="33"/>
      <c r="P174" s="34" t="e">
        <f t="shared" si="16"/>
        <v>#REF!</v>
      </c>
      <c r="Q174" s="35" t="e">
        <f t="shared" si="17"/>
        <v>#REF!</v>
      </c>
      <c r="R174" s="36"/>
      <c r="S174" s="1" t="e">
        <f t="shared" si="18"/>
        <v>#REF!</v>
      </c>
      <c r="T174" s="16" t="e">
        <f>IF(OR(MID(G174,1,5)="avoir",MID(G174,1,3)="PMS",MID(J174,1,1)="a",J174="",A174="x",F174=""),"",IF(COUNTIF(#REF!,F174)=1,"ok","PAS DE SWAP"))</f>
        <v>#REF!</v>
      </c>
      <c r="U174" s="37" t="e">
        <f>IF(ISNA(INDEX(#REF!,MATCH(E174,#REF!,0),1))=TRUE,"-",F174&amp;" - "&amp;INDEX(#REF!,MATCH(E174,#REF!,0),1))</f>
        <v>#REF!</v>
      </c>
      <c r="V174" s="80" t="e">
        <f t="shared" si="19"/>
        <v>#REF!</v>
      </c>
      <c r="W174" s="38" t="e">
        <f t="shared" si="20"/>
        <v>#REF!</v>
      </c>
      <c r="X174" s="64"/>
      <c r="Y174" s="46"/>
      <c r="Z174" s="57" t="str">
        <f>IF(OR(MID(J174,1,1)="a",J174=""),"",IF(COUNTIF(Modèles!C:C,J174)=0,"absent","présent"))</f>
        <v/>
      </c>
      <c r="AA174" s="1"/>
    </row>
    <row r="175" spans="1:27" s="10" customFormat="1">
      <c r="A175" s="29" t="str">
        <f t="shared" si="14"/>
        <v/>
      </c>
      <c r="B175" s="29">
        <f t="shared" ca="1" si="15"/>
        <v>0</v>
      </c>
      <c r="C175" s="42"/>
      <c r="D175" s="39"/>
      <c r="E175" s="40"/>
      <c r="F175" s="41"/>
      <c r="G175" s="30" t="e">
        <f>IF(MID(J175,1,1)="a","à valider",IF(ISNA(INDEX(#REF!,MATCH(E175,#REF!,0),1))=TRUE,"",INDEX(#REF!,MATCH(E175,#REF!,0),1)))</f>
        <v>#REF!</v>
      </c>
      <c r="H175" s="22"/>
      <c r="I175" s="22"/>
      <c r="J175" s="59"/>
      <c r="K175" s="31" t="str">
        <f>IF(MID(J175,1,1)="a",C175,IF(COUNTIF(J$2:J175,J175)&gt;1,COUNTIF(J$2:J175,J175)&amp;"ème rebond",""))</f>
        <v/>
      </c>
      <c r="L175" s="67"/>
      <c r="M175" s="32" t="e">
        <f>IF(ISNA(INDEX(#REF!,MATCH(E175,#REF!,0),1))=TRUE,"",INDEX(#REF!,MATCH(E175,#REF!,0),1))</f>
        <v>#REF!</v>
      </c>
      <c r="N175" s="1"/>
      <c r="O175" s="33"/>
      <c r="P175" s="34" t="e">
        <f t="shared" si="16"/>
        <v>#REF!</v>
      </c>
      <c r="Q175" s="35" t="e">
        <f t="shared" si="17"/>
        <v>#REF!</v>
      </c>
      <c r="R175" s="36"/>
      <c r="S175" s="1" t="e">
        <f t="shared" si="18"/>
        <v>#REF!</v>
      </c>
      <c r="T175" s="16" t="e">
        <f>IF(OR(MID(G175,1,5)="avoir",MID(G175,1,3)="PMS",MID(J175,1,1)="a",J175="",A175="x",F175=""),"",IF(COUNTIF(#REF!,F175)=1,"ok","PAS DE SWAP"))</f>
        <v>#REF!</v>
      </c>
      <c r="U175" s="37" t="e">
        <f>IF(ISNA(INDEX(#REF!,MATCH(E175,#REF!,0),1))=TRUE,"-",F175&amp;" - "&amp;INDEX(#REF!,MATCH(E175,#REF!,0),1))</f>
        <v>#REF!</v>
      </c>
      <c r="V175" s="80" t="e">
        <f t="shared" si="19"/>
        <v>#REF!</v>
      </c>
      <c r="W175" s="38" t="e">
        <f t="shared" si="20"/>
        <v>#REF!</v>
      </c>
      <c r="X175" s="64"/>
      <c r="Y175" s="46"/>
      <c r="Z175" s="57" t="str">
        <f>IF(OR(MID(J175,1,1)="a",J175=""),"",IF(COUNTIF(Modèles!C:C,J175)=0,"absent","présent"))</f>
        <v/>
      </c>
      <c r="AA175" s="1"/>
    </row>
    <row r="176" spans="1:27" s="10" customFormat="1">
      <c r="A176" s="29" t="str">
        <f t="shared" si="14"/>
        <v/>
      </c>
      <c r="B176" s="29">
        <f t="shared" ca="1" si="15"/>
        <v>0</v>
      </c>
      <c r="C176" s="42"/>
      <c r="D176" s="39"/>
      <c r="E176" s="40"/>
      <c r="F176" s="41"/>
      <c r="G176" s="30" t="e">
        <f>IF(MID(J176,1,1)="a","à valider",IF(ISNA(INDEX(#REF!,MATCH(E176,#REF!,0),1))=TRUE,"",INDEX(#REF!,MATCH(E176,#REF!,0),1)))</f>
        <v>#REF!</v>
      </c>
      <c r="H176" s="22"/>
      <c r="I176" s="22"/>
      <c r="J176" s="59"/>
      <c r="K176" s="31" t="str">
        <f>IF(MID(J176,1,1)="a",C176,IF(COUNTIF(J$2:J176,J176)&gt;1,COUNTIF(J$2:J176,J176)&amp;"ème rebond",""))</f>
        <v/>
      </c>
      <c r="L176" s="67"/>
      <c r="M176" s="32" t="e">
        <f>IF(ISNA(INDEX(#REF!,MATCH(E176,#REF!,0),1))=TRUE,"",INDEX(#REF!,MATCH(E176,#REF!,0),1))</f>
        <v>#REF!</v>
      </c>
      <c r="N176" s="1"/>
      <c r="O176" s="33"/>
      <c r="P176" s="34" t="e">
        <f t="shared" si="16"/>
        <v>#REF!</v>
      </c>
      <c r="Q176" s="35" t="e">
        <f t="shared" si="17"/>
        <v>#REF!</v>
      </c>
      <c r="R176" s="36"/>
      <c r="S176" s="1" t="e">
        <f t="shared" si="18"/>
        <v>#REF!</v>
      </c>
      <c r="T176" s="16" t="e">
        <f>IF(OR(MID(G176,1,5)="avoir",MID(G176,1,3)="PMS",MID(J176,1,1)="a",J176="",A176="x",F176=""),"",IF(COUNTIF(#REF!,F176)=1,"ok","PAS DE SWAP"))</f>
        <v>#REF!</v>
      </c>
      <c r="U176" s="37" t="e">
        <f>IF(ISNA(INDEX(#REF!,MATCH(E176,#REF!,0),1))=TRUE,"-",F176&amp;" - "&amp;INDEX(#REF!,MATCH(E176,#REF!,0),1))</f>
        <v>#REF!</v>
      </c>
      <c r="V176" s="80" t="e">
        <f t="shared" si="19"/>
        <v>#REF!</v>
      </c>
      <c r="W176" s="38" t="e">
        <f t="shared" si="20"/>
        <v>#REF!</v>
      </c>
      <c r="X176" s="64"/>
      <c r="Y176" s="46"/>
      <c r="Z176" s="57" t="str">
        <f>IF(OR(MID(J176,1,1)="a",J176=""),"",IF(COUNTIF(Modèles!C:C,J176)=0,"absent","présent"))</f>
        <v/>
      </c>
      <c r="AA176" s="1"/>
    </row>
    <row r="177" spans="1:27" s="10" customFormat="1">
      <c r="A177" s="29" t="str">
        <f t="shared" si="14"/>
        <v/>
      </c>
      <c r="B177" s="29">
        <f t="shared" ca="1" si="15"/>
        <v>0</v>
      </c>
      <c r="C177" s="42"/>
      <c r="D177" s="39"/>
      <c r="E177" s="40"/>
      <c r="F177" s="41"/>
      <c r="G177" s="30" t="e">
        <f>IF(MID(J177,1,1)="a","à valider",IF(ISNA(INDEX(#REF!,MATCH(E177,#REF!,0),1))=TRUE,"",INDEX(#REF!,MATCH(E177,#REF!,0),1)))</f>
        <v>#REF!</v>
      </c>
      <c r="H177" s="22"/>
      <c r="I177" s="22"/>
      <c r="J177" s="59"/>
      <c r="K177" s="31" t="str">
        <f>IF(MID(J177,1,1)="a",C177,IF(COUNTIF(J$2:J177,J177)&gt;1,COUNTIF(J$2:J177,J177)&amp;"ème rebond",""))</f>
        <v/>
      </c>
      <c r="L177" s="67"/>
      <c r="M177" s="32" t="e">
        <f>IF(ISNA(INDEX(#REF!,MATCH(E177,#REF!,0),1))=TRUE,"",INDEX(#REF!,MATCH(E177,#REF!,0),1))</f>
        <v>#REF!</v>
      </c>
      <c r="N177" s="1"/>
      <c r="O177" s="33"/>
      <c r="P177" s="34" t="e">
        <f t="shared" si="16"/>
        <v>#REF!</v>
      </c>
      <c r="Q177" s="35" t="e">
        <f t="shared" si="17"/>
        <v>#REF!</v>
      </c>
      <c r="R177" s="36"/>
      <c r="S177" s="1" t="e">
        <f t="shared" si="18"/>
        <v>#REF!</v>
      </c>
      <c r="T177" s="16" t="e">
        <f>IF(OR(MID(G177,1,5)="avoir",MID(G177,1,3)="PMS",MID(J177,1,1)="a",J177="",A177="x",F177=""),"",IF(COUNTIF(#REF!,F177)=1,"ok","PAS DE SWAP"))</f>
        <v>#REF!</v>
      </c>
      <c r="U177" s="37" t="e">
        <f>IF(ISNA(INDEX(#REF!,MATCH(E177,#REF!,0),1))=TRUE,"-",F177&amp;" - "&amp;INDEX(#REF!,MATCH(E177,#REF!,0),1))</f>
        <v>#REF!</v>
      </c>
      <c r="V177" s="80" t="e">
        <f t="shared" si="19"/>
        <v>#REF!</v>
      </c>
      <c r="W177" s="38" t="e">
        <f t="shared" si="20"/>
        <v>#REF!</v>
      </c>
      <c r="X177" s="64"/>
      <c r="Y177" s="46"/>
      <c r="Z177" s="57" t="str">
        <f>IF(OR(MID(J177,1,1)="a",J177=""),"",IF(COUNTIF(Modèles!C:C,J177)=0,"absent","présent"))</f>
        <v/>
      </c>
      <c r="AA177" s="1"/>
    </row>
    <row r="178" spans="1:27" s="10" customFormat="1">
      <c r="A178" s="29" t="str">
        <f t="shared" si="14"/>
        <v/>
      </c>
      <c r="B178" s="29">
        <f t="shared" ca="1" si="15"/>
        <v>0</v>
      </c>
      <c r="C178" s="42"/>
      <c r="D178" s="39"/>
      <c r="E178" s="40"/>
      <c r="F178" s="41"/>
      <c r="G178" s="30" t="e">
        <f>IF(MID(J178,1,1)="a","à valider",IF(ISNA(INDEX(#REF!,MATCH(E178,#REF!,0),1))=TRUE,"",INDEX(#REF!,MATCH(E178,#REF!,0),1)))</f>
        <v>#REF!</v>
      </c>
      <c r="H178" s="22"/>
      <c r="I178" s="22"/>
      <c r="J178" s="59"/>
      <c r="K178" s="31" t="str">
        <f>IF(MID(J178,1,1)="a",C178,IF(COUNTIF(J$2:J178,J178)&gt;1,COUNTIF(J$2:J178,J178)&amp;"ème rebond",""))</f>
        <v/>
      </c>
      <c r="L178" s="67"/>
      <c r="M178" s="32" t="e">
        <f>IF(ISNA(INDEX(#REF!,MATCH(E178,#REF!,0),1))=TRUE,"",INDEX(#REF!,MATCH(E178,#REF!,0),1))</f>
        <v>#REF!</v>
      </c>
      <c r="N178" s="1"/>
      <c r="O178" s="33"/>
      <c r="P178" s="34" t="e">
        <f t="shared" si="16"/>
        <v>#REF!</v>
      </c>
      <c r="Q178" s="35" t="e">
        <f t="shared" si="17"/>
        <v>#REF!</v>
      </c>
      <c r="R178" s="36"/>
      <c r="S178" s="1" t="e">
        <f t="shared" si="18"/>
        <v>#REF!</v>
      </c>
      <c r="T178" s="16" t="e">
        <f>IF(OR(MID(G178,1,5)="avoir",MID(G178,1,3)="PMS",MID(J178,1,1)="a",J178="",A178="x",F178=""),"",IF(COUNTIF(#REF!,F178)=1,"ok","PAS DE SWAP"))</f>
        <v>#REF!</v>
      </c>
      <c r="U178" s="37" t="e">
        <f>IF(ISNA(INDEX(#REF!,MATCH(E178,#REF!,0),1))=TRUE,"-",F178&amp;" - "&amp;INDEX(#REF!,MATCH(E178,#REF!,0),1))</f>
        <v>#REF!</v>
      </c>
      <c r="V178" s="80" t="e">
        <f t="shared" si="19"/>
        <v>#REF!</v>
      </c>
      <c r="W178" s="38" t="e">
        <f t="shared" si="20"/>
        <v>#REF!</v>
      </c>
      <c r="X178" s="64"/>
      <c r="Y178" s="46"/>
      <c r="Z178" s="57" t="str">
        <f>IF(OR(MID(J178,1,1)="a",J178=""),"",IF(COUNTIF(Modèles!C:C,J178)=0,"absent","présent"))</f>
        <v/>
      </c>
      <c r="AA178" s="1"/>
    </row>
    <row r="179" spans="1:27" s="10" customFormat="1">
      <c r="A179" s="29" t="str">
        <f t="shared" si="14"/>
        <v/>
      </c>
      <c r="B179" s="29">
        <f t="shared" ca="1" si="15"/>
        <v>0</v>
      </c>
      <c r="C179" s="42"/>
      <c r="D179" s="39"/>
      <c r="E179" s="40"/>
      <c r="F179" s="41"/>
      <c r="G179" s="30" t="e">
        <f>IF(MID(J179,1,1)="a","à valider",IF(ISNA(INDEX(#REF!,MATCH(E179,#REF!,0),1))=TRUE,"",INDEX(#REF!,MATCH(E179,#REF!,0),1)))</f>
        <v>#REF!</v>
      </c>
      <c r="H179" s="22"/>
      <c r="I179" s="22"/>
      <c r="J179" s="59"/>
      <c r="K179" s="31" t="str">
        <f>IF(MID(J179,1,1)="a",C179,IF(COUNTIF(J$2:J179,J179)&gt;1,COUNTIF(J$2:J179,J179)&amp;"ème rebond",""))</f>
        <v/>
      </c>
      <c r="L179" s="67"/>
      <c r="M179" s="32" t="e">
        <f>IF(ISNA(INDEX(#REF!,MATCH(E179,#REF!,0),1))=TRUE,"",INDEX(#REF!,MATCH(E179,#REF!,0),1))</f>
        <v>#REF!</v>
      </c>
      <c r="N179" s="1"/>
      <c r="O179" s="33"/>
      <c r="P179" s="34" t="e">
        <f t="shared" si="16"/>
        <v>#REF!</v>
      </c>
      <c r="Q179" s="35" t="e">
        <f t="shared" si="17"/>
        <v>#REF!</v>
      </c>
      <c r="R179" s="36"/>
      <c r="S179" s="1" t="e">
        <f t="shared" si="18"/>
        <v>#REF!</v>
      </c>
      <c r="T179" s="16" t="e">
        <f>IF(OR(MID(G179,1,5)="avoir",MID(G179,1,3)="PMS",MID(J179,1,1)="a",J179="",A179="x",F179=""),"",IF(COUNTIF(#REF!,F179)=1,"ok","PAS DE SWAP"))</f>
        <v>#REF!</v>
      </c>
      <c r="U179" s="37" t="e">
        <f>IF(ISNA(INDEX(#REF!,MATCH(E179,#REF!,0),1))=TRUE,"-",F179&amp;" - "&amp;INDEX(#REF!,MATCH(E179,#REF!,0),1))</f>
        <v>#REF!</v>
      </c>
      <c r="V179" s="80" t="e">
        <f t="shared" si="19"/>
        <v>#REF!</v>
      </c>
      <c r="W179" s="38" t="e">
        <f t="shared" si="20"/>
        <v>#REF!</v>
      </c>
      <c r="X179" s="64"/>
      <c r="Y179" s="46"/>
      <c r="Z179" s="57" t="str">
        <f>IF(OR(MID(J179,1,1)="a",J179=""),"",IF(COUNTIF(Modèles!C:C,J179)=0,"absent","présent"))</f>
        <v/>
      </c>
      <c r="AA179" s="1"/>
    </row>
    <row r="180" spans="1:27" s="10" customFormat="1">
      <c r="A180" s="29" t="str">
        <f t="shared" si="14"/>
        <v/>
      </c>
      <c r="B180" s="29">
        <f t="shared" ca="1" si="15"/>
        <v>0</v>
      </c>
      <c r="C180" s="42"/>
      <c r="D180" s="39"/>
      <c r="E180" s="40"/>
      <c r="F180" s="41"/>
      <c r="G180" s="30" t="e">
        <f>IF(MID(J180,1,1)="a","à valider",IF(ISNA(INDEX(#REF!,MATCH(E180,#REF!,0),1))=TRUE,"",INDEX(#REF!,MATCH(E180,#REF!,0),1)))</f>
        <v>#REF!</v>
      </c>
      <c r="H180" s="22"/>
      <c r="I180" s="22"/>
      <c r="J180" s="59"/>
      <c r="K180" s="31" t="str">
        <f>IF(MID(J180,1,1)="a",C180,IF(COUNTIF(J$2:J180,J180)&gt;1,COUNTIF(J$2:J180,J180)&amp;"ème rebond",""))</f>
        <v/>
      </c>
      <c r="L180" s="67"/>
      <c r="M180" s="32" t="e">
        <f>IF(ISNA(INDEX(#REF!,MATCH(E180,#REF!,0),1))=TRUE,"",INDEX(#REF!,MATCH(E180,#REF!,0),1))</f>
        <v>#REF!</v>
      </c>
      <c r="N180" s="1"/>
      <c r="O180" s="33"/>
      <c r="P180" s="34" t="e">
        <f t="shared" si="16"/>
        <v>#REF!</v>
      </c>
      <c r="Q180" s="35" t="e">
        <f t="shared" si="17"/>
        <v>#REF!</v>
      </c>
      <c r="R180" s="36"/>
      <c r="S180" s="1" t="e">
        <f t="shared" si="18"/>
        <v>#REF!</v>
      </c>
      <c r="T180" s="16" t="e">
        <f>IF(OR(MID(G180,1,5)="avoir",MID(G180,1,3)="PMS",MID(J180,1,1)="a",J180="",A180="x",F180=""),"",IF(COUNTIF(#REF!,F180)=1,"ok","PAS DE SWAP"))</f>
        <v>#REF!</v>
      </c>
      <c r="U180" s="37" t="e">
        <f>IF(ISNA(INDEX(#REF!,MATCH(E180,#REF!,0),1))=TRUE,"-",F180&amp;" - "&amp;INDEX(#REF!,MATCH(E180,#REF!,0),1))</f>
        <v>#REF!</v>
      </c>
      <c r="V180" s="80" t="e">
        <f t="shared" si="19"/>
        <v>#REF!</v>
      </c>
      <c r="W180" s="38" t="e">
        <f t="shared" si="20"/>
        <v>#REF!</v>
      </c>
      <c r="X180" s="64"/>
      <c r="Y180" s="46"/>
      <c r="Z180" s="57" t="str">
        <f>IF(OR(MID(J180,1,1)="a",J180=""),"",IF(COUNTIF(Modèles!C:C,J180)=0,"absent","présent"))</f>
        <v/>
      </c>
      <c r="AA180" s="1"/>
    </row>
    <row r="181" spans="1:27" s="10" customFormat="1">
      <c r="A181" s="29" t="str">
        <f t="shared" si="14"/>
        <v/>
      </c>
      <c r="B181" s="29">
        <f t="shared" ca="1" si="15"/>
        <v>0</v>
      </c>
      <c r="C181" s="42"/>
      <c r="D181" s="39"/>
      <c r="E181" s="40"/>
      <c r="F181" s="41"/>
      <c r="G181" s="30" t="e">
        <f>IF(MID(J181,1,1)="a","à valider",IF(ISNA(INDEX(#REF!,MATCH(E181,#REF!,0),1))=TRUE,"",INDEX(#REF!,MATCH(E181,#REF!,0),1)))</f>
        <v>#REF!</v>
      </c>
      <c r="H181" s="22"/>
      <c r="I181" s="22"/>
      <c r="J181" s="59"/>
      <c r="K181" s="31" t="str">
        <f>IF(MID(J181,1,1)="a",C181,IF(COUNTIF(J$2:J181,J181)&gt;1,COUNTIF(J$2:J181,J181)&amp;"ème rebond",""))</f>
        <v/>
      </c>
      <c r="L181" s="67"/>
      <c r="M181" s="32" t="e">
        <f>IF(ISNA(INDEX(#REF!,MATCH(E181,#REF!,0),1))=TRUE,"",INDEX(#REF!,MATCH(E181,#REF!,0),1))</f>
        <v>#REF!</v>
      </c>
      <c r="N181" s="1"/>
      <c r="O181" s="33"/>
      <c r="P181" s="34" t="e">
        <f t="shared" si="16"/>
        <v>#REF!</v>
      </c>
      <c r="Q181" s="35" t="e">
        <f t="shared" si="17"/>
        <v>#REF!</v>
      </c>
      <c r="R181" s="36"/>
      <c r="S181" s="1" t="e">
        <f t="shared" si="18"/>
        <v>#REF!</v>
      </c>
      <c r="T181" s="16" t="e">
        <f>IF(OR(MID(G181,1,5)="avoir",MID(G181,1,3)="PMS",MID(J181,1,1)="a",J181="",A181="x",F181=""),"",IF(COUNTIF(#REF!,F181)=1,"ok","PAS DE SWAP"))</f>
        <v>#REF!</v>
      </c>
      <c r="U181" s="37" t="e">
        <f>IF(ISNA(INDEX(#REF!,MATCH(E181,#REF!,0),1))=TRUE,"-",F181&amp;" - "&amp;INDEX(#REF!,MATCH(E181,#REF!,0),1))</f>
        <v>#REF!</v>
      </c>
      <c r="V181" s="80" t="e">
        <f t="shared" si="19"/>
        <v>#REF!</v>
      </c>
      <c r="W181" s="38" t="e">
        <f t="shared" si="20"/>
        <v>#REF!</v>
      </c>
      <c r="X181" s="64"/>
      <c r="Y181" s="46"/>
      <c r="Z181" s="57" t="str">
        <f>IF(OR(MID(J181,1,1)="a",J181=""),"",IF(COUNTIF(Modèles!C:C,J181)=0,"absent","présent"))</f>
        <v/>
      </c>
      <c r="AA181" s="1"/>
    </row>
    <row r="182" spans="1:27" s="10" customFormat="1">
      <c r="A182" s="29" t="str">
        <f t="shared" si="14"/>
        <v/>
      </c>
      <c r="B182" s="29">
        <f t="shared" ca="1" si="15"/>
        <v>0</v>
      </c>
      <c r="C182" s="42"/>
      <c r="D182" s="39"/>
      <c r="E182" s="40"/>
      <c r="F182" s="41"/>
      <c r="G182" s="30" t="e">
        <f>IF(MID(J182,1,1)="a","à valider",IF(ISNA(INDEX(#REF!,MATCH(E182,#REF!,0),1))=TRUE,"",INDEX(#REF!,MATCH(E182,#REF!,0),1)))</f>
        <v>#REF!</v>
      </c>
      <c r="H182" s="22"/>
      <c r="I182" s="22"/>
      <c r="J182" s="59"/>
      <c r="K182" s="31" t="str">
        <f>IF(MID(J182,1,1)="a",C182,IF(COUNTIF(J$2:J182,J182)&gt;1,COUNTIF(J$2:J182,J182)&amp;"ème rebond",""))</f>
        <v/>
      </c>
      <c r="L182" s="67"/>
      <c r="M182" s="32" t="e">
        <f>IF(ISNA(INDEX(#REF!,MATCH(E182,#REF!,0),1))=TRUE,"",INDEX(#REF!,MATCH(E182,#REF!,0),1))</f>
        <v>#REF!</v>
      </c>
      <c r="N182" s="1"/>
      <c r="O182" s="33"/>
      <c r="P182" s="34" t="e">
        <f t="shared" si="16"/>
        <v>#REF!</v>
      </c>
      <c r="Q182" s="35" t="e">
        <f t="shared" si="17"/>
        <v>#REF!</v>
      </c>
      <c r="R182" s="36"/>
      <c r="S182" s="1" t="e">
        <f t="shared" si="18"/>
        <v>#REF!</v>
      </c>
      <c r="T182" s="16" t="e">
        <f>IF(OR(MID(G182,1,5)="avoir",MID(G182,1,3)="PMS",MID(J182,1,1)="a",J182="",A182="x",F182=""),"",IF(COUNTIF(#REF!,F182)=1,"ok","PAS DE SWAP"))</f>
        <v>#REF!</v>
      </c>
      <c r="U182" s="37" t="e">
        <f>IF(ISNA(INDEX(#REF!,MATCH(E182,#REF!,0),1))=TRUE,"-",F182&amp;" - "&amp;INDEX(#REF!,MATCH(E182,#REF!,0),1))</f>
        <v>#REF!</v>
      </c>
      <c r="V182" s="80" t="e">
        <f t="shared" si="19"/>
        <v>#REF!</v>
      </c>
      <c r="W182" s="38" t="e">
        <f t="shared" si="20"/>
        <v>#REF!</v>
      </c>
      <c r="X182" s="64"/>
      <c r="Y182" s="46"/>
      <c r="Z182" s="57" t="str">
        <f>IF(OR(MID(J182,1,1)="a",J182=""),"",IF(COUNTIF(Modèles!C:C,J182)=0,"absent","présent"))</f>
        <v/>
      </c>
      <c r="AA182" s="1"/>
    </row>
    <row r="183" spans="1:27" s="10" customFormat="1">
      <c r="A183" s="29" t="str">
        <f t="shared" si="14"/>
        <v/>
      </c>
      <c r="B183" s="29">
        <f t="shared" ca="1" si="15"/>
        <v>0</v>
      </c>
      <c r="C183" s="42"/>
      <c r="D183" s="39"/>
      <c r="E183" s="40"/>
      <c r="F183" s="41"/>
      <c r="G183" s="30" t="e">
        <f>IF(MID(J183,1,1)="a","à valider",IF(ISNA(INDEX(#REF!,MATCH(E183,#REF!,0),1))=TRUE,"",INDEX(#REF!,MATCH(E183,#REF!,0),1)))</f>
        <v>#REF!</v>
      </c>
      <c r="H183" s="22"/>
      <c r="I183" s="22"/>
      <c r="J183" s="59"/>
      <c r="K183" s="31" t="str">
        <f>IF(MID(J183,1,1)="a",C183,IF(COUNTIF(J$2:J183,J183)&gt;1,COUNTIF(J$2:J183,J183)&amp;"ème rebond",""))</f>
        <v/>
      </c>
      <c r="L183" s="67"/>
      <c r="M183" s="32" t="e">
        <f>IF(ISNA(INDEX(#REF!,MATCH(E183,#REF!,0),1))=TRUE,"",INDEX(#REF!,MATCH(E183,#REF!,0),1))</f>
        <v>#REF!</v>
      </c>
      <c r="N183" s="1"/>
      <c r="O183" s="33"/>
      <c r="P183" s="34" t="e">
        <f t="shared" si="16"/>
        <v>#REF!</v>
      </c>
      <c r="Q183" s="35" t="e">
        <f t="shared" si="17"/>
        <v>#REF!</v>
      </c>
      <c r="R183" s="36"/>
      <c r="S183" s="1" t="e">
        <f t="shared" si="18"/>
        <v>#REF!</v>
      </c>
      <c r="T183" s="16" t="e">
        <f>IF(OR(MID(G183,1,5)="avoir",MID(G183,1,3)="PMS",MID(J183,1,1)="a",J183="",A183="x",F183=""),"",IF(COUNTIF(#REF!,F183)=1,"ok","PAS DE SWAP"))</f>
        <v>#REF!</v>
      </c>
      <c r="U183" s="37" t="e">
        <f>IF(ISNA(INDEX(#REF!,MATCH(E183,#REF!,0),1))=TRUE,"-",F183&amp;" - "&amp;INDEX(#REF!,MATCH(E183,#REF!,0),1))</f>
        <v>#REF!</v>
      </c>
      <c r="V183" s="80" t="e">
        <f t="shared" si="19"/>
        <v>#REF!</v>
      </c>
      <c r="W183" s="38" t="e">
        <f t="shared" si="20"/>
        <v>#REF!</v>
      </c>
      <c r="X183" s="64"/>
      <c r="Y183" s="46"/>
      <c r="Z183" s="57" t="str">
        <f>IF(OR(MID(J183,1,1)="a",J183=""),"",IF(COUNTIF(Modèles!C:C,J183)=0,"absent","présent"))</f>
        <v/>
      </c>
      <c r="AA183" s="1"/>
    </row>
    <row r="184" spans="1:27" s="10" customFormat="1">
      <c r="A184" s="29" t="str">
        <f t="shared" si="14"/>
        <v/>
      </c>
      <c r="B184" s="29">
        <f t="shared" ca="1" si="15"/>
        <v>0</v>
      </c>
      <c r="C184" s="42"/>
      <c r="D184" s="39"/>
      <c r="E184" s="40"/>
      <c r="F184" s="41"/>
      <c r="G184" s="30" t="e">
        <f>IF(MID(J184,1,1)="a","à valider",IF(ISNA(INDEX(#REF!,MATCH(E184,#REF!,0),1))=TRUE,"",INDEX(#REF!,MATCH(E184,#REF!,0),1)))</f>
        <v>#REF!</v>
      </c>
      <c r="H184" s="22"/>
      <c r="I184" s="22"/>
      <c r="J184" s="59"/>
      <c r="K184" s="31" t="str">
        <f>IF(MID(J184,1,1)="a",C184,IF(COUNTIF(J$2:J184,J184)&gt;1,COUNTIF(J$2:J184,J184)&amp;"ème rebond",""))</f>
        <v/>
      </c>
      <c r="L184" s="67"/>
      <c r="M184" s="32" t="e">
        <f>IF(ISNA(INDEX(#REF!,MATCH(E184,#REF!,0),1))=TRUE,"",INDEX(#REF!,MATCH(E184,#REF!,0),1))</f>
        <v>#REF!</v>
      </c>
      <c r="N184" s="1"/>
      <c r="O184" s="33"/>
      <c r="P184" s="34" t="e">
        <f t="shared" si="16"/>
        <v>#REF!</v>
      </c>
      <c r="Q184" s="35" t="e">
        <f t="shared" si="17"/>
        <v>#REF!</v>
      </c>
      <c r="R184" s="36"/>
      <c r="S184" s="1" t="e">
        <f t="shared" si="18"/>
        <v>#REF!</v>
      </c>
      <c r="T184" s="16" t="e">
        <f>IF(OR(MID(G184,1,5)="avoir",MID(G184,1,3)="PMS",MID(J184,1,1)="a",J184="",A184="x",F184=""),"",IF(COUNTIF(#REF!,F184)=1,"ok","PAS DE SWAP"))</f>
        <v>#REF!</v>
      </c>
      <c r="U184" s="37" t="e">
        <f>IF(ISNA(INDEX(#REF!,MATCH(E184,#REF!,0),1))=TRUE,"-",F184&amp;" - "&amp;INDEX(#REF!,MATCH(E184,#REF!,0),1))</f>
        <v>#REF!</v>
      </c>
      <c r="V184" s="80" t="e">
        <f t="shared" si="19"/>
        <v>#REF!</v>
      </c>
      <c r="W184" s="38" t="e">
        <f t="shared" si="20"/>
        <v>#REF!</v>
      </c>
      <c r="X184" s="64"/>
      <c r="Y184" s="46"/>
      <c r="Z184" s="57" t="str">
        <f>IF(OR(MID(J184,1,1)="a",J184=""),"",IF(COUNTIF(Modèles!C:C,J184)=0,"absent","présent"))</f>
        <v/>
      </c>
      <c r="AA184" s="1"/>
    </row>
    <row r="185" spans="1:27" s="10" customFormat="1">
      <c r="A185" s="29" t="str">
        <f t="shared" si="14"/>
        <v/>
      </c>
      <c r="B185" s="29">
        <f t="shared" ca="1" si="15"/>
        <v>0</v>
      </c>
      <c r="C185" s="42"/>
      <c r="D185" s="39"/>
      <c r="E185" s="40"/>
      <c r="F185" s="41"/>
      <c r="G185" s="30" t="e">
        <f>IF(MID(J185,1,1)="a","à valider",IF(ISNA(INDEX(#REF!,MATCH(E185,#REF!,0),1))=TRUE,"",INDEX(#REF!,MATCH(E185,#REF!,0),1)))</f>
        <v>#REF!</v>
      </c>
      <c r="H185" s="22"/>
      <c r="I185" s="22"/>
      <c r="J185" s="59"/>
      <c r="K185" s="31" t="str">
        <f>IF(MID(J185,1,1)="a",C185,IF(COUNTIF(J$2:J185,J185)&gt;1,COUNTIF(J$2:J185,J185)&amp;"ème rebond",""))</f>
        <v/>
      </c>
      <c r="L185" s="67"/>
      <c r="M185" s="32" t="e">
        <f>IF(ISNA(INDEX(#REF!,MATCH(E185,#REF!,0),1))=TRUE,"",INDEX(#REF!,MATCH(E185,#REF!,0),1))</f>
        <v>#REF!</v>
      </c>
      <c r="N185" s="1"/>
      <c r="O185" s="33"/>
      <c r="P185" s="34" t="e">
        <f t="shared" si="16"/>
        <v>#REF!</v>
      </c>
      <c r="Q185" s="35" t="e">
        <f t="shared" si="17"/>
        <v>#REF!</v>
      </c>
      <c r="R185" s="36"/>
      <c r="S185" s="1" t="e">
        <f t="shared" si="18"/>
        <v>#REF!</v>
      </c>
      <c r="T185" s="16" t="e">
        <f>IF(OR(MID(G185,1,5)="avoir",MID(G185,1,3)="PMS",MID(J185,1,1)="a",J185="",A185="x",F185=""),"",IF(COUNTIF(#REF!,F185)=1,"ok","PAS DE SWAP"))</f>
        <v>#REF!</v>
      </c>
      <c r="U185" s="37" t="e">
        <f>IF(ISNA(INDEX(#REF!,MATCH(E185,#REF!,0),1))=TRUE,"-",F185&amp;" - "&amp;INDEX(#REF!,MATCH(E185,#REF!,0),1))</f>
        <v>#REF!</v>
      </c>
      <c r="V185" s="80" t="e">
        <f t="shared" si="19"/>
        <v>#REF!</v>
      </c>
      <c r="W185" s="38" t="e">
        <f t="shared" si="20"/>
        <v>#REF!</v>
      </c>
      <c r="X185" s="64"/>
      <c r="Y185" s="46"/>
      <c r="Z185" s="57" t="str">
        <f>IF(OR(MID(J185,1,1)="a",J185=""),"",IF(COUNTIF(Modèles!C:C,J185)=0,"absent","présent"))</f>
        <v/>
      </c>
      <c r="AA185" s="1"/>
    </row>
    <row r="186" spans="1:27" s="10" customFormat="1">
      <c r="A186" s="29" t="str">
        <f t="shared" si="14"/>
        <v/>
      </c>
      <c r="B186" s="29">
        <f t="shared" ca="1" si="15"/>
        <v>0</v>
      </c>
      <c r="C186" s="42"/>
      <c r="D186" s="39"/>
      <c r="E186" s="40"/>
      <c r="F186" s="41"/>
      <c r="G186" s="30" t="e">
        <f>IF(MID(J186,1,1)="a","à valider",IF(ISNA(INDEX(#REF!,MATCH(E186,#REF!,0),1))=TRUE,"",INDEX(#REF!,MATCH(E186,#REF!,0),1)))</f>
        <v>#REF!</v>
      </c>
      <c r="H186" s="22"/>
      <c r="I186" s="22"/>
      <c r="J186" s="59"/>
      <c r="K186" s="31" t="str">
        <f>IF(MID(J186,1,1)="a",C186,IF(COUNTIF(J$2:J186,J186)&gt;1,COUNTIF(J$2:J186,J186)&amp;"ème rebond",""))</f>
        <v/>
      </c>
      <c r="L186" s="67"/>
      <c r="M186" s="32" t="e">
        <f>IF(ISNA(INDEX(#REF!,MATCH(E186,#REF!,0),1))=TRUE,"",INDEX(#REF!,MATCH(E186,#REF!,0),1))</f>
        <v>#REF!</v>
      </c>
      <c r="N186" s="1"/>
      <c r="O186" s="33"/>
      <c r="P186" s="34" t="e">
        <f t="shared" si="16"/>
        <v>#REF!</v>
      </c>
      <c r="Q186" s="35" t="e">
        <f t="shared" si="17"/>
        <v>#REF!</v>
      </c>
      <c r="R186" s="36"/>
      <c r="S186" s="1" t="e">
        <f t="shared" si="18"/>
        <v>#REF!</v>
      </c>
      <c r="T186" s="16" t="e">
        <f>IF(OR(MID(G186,1,5)="avoir",MID(G186,1,3)="PMS",MID(J186,1,1)="a",J186="",A186="x",F186=""),"",IF(COUNTIF(#REF!,F186)=1,"ok","PAS DE SWAP"))</f>
        <v>#REF!</v>
      </c>
      <c r="U186" s="37" t="e">
        <f>IF(ISNA(INDEX(#REF!,MATCH(E186,#REF!,0),1))=TRUE,"-",F186&amp;" - "&amp;INDEX(#REF!,MATCH(E186,#REF!,0),1))</f>
        <v>#REF!</v>
      </c>
      <c r="V186" s="80" t="e">
        <f t="shared" si="19"/>
        <v>#REF!</v>
      </c>
      <c r="W186" s="38" t="e">
        <f t="shared" si="20"/>
        <v>#REF!</v>
      </c>
      <c r="X186" s="64"/>
      <c r="Y186" s="46"/>
      <c r="Z186" s="57" t="str">
        <f>IF(OR(MID(J186,1,1)="a",J186=""),"",IF(COUNTIF(Modèles!C:C,J186)=0,"absent","présent"))</f>
        <v/>
      </c>
      <c r="AA186" s="1"/>
    </row>
    <row r="187" spans="1:27" s="10" customFormat="1">
      <c r="A187" s="29" t="str">
        <f t="shared" si="14"/>
        <v/>
      </c>
      <c r="B187" s="29">
        <f t="shared" ca="1" si="15"/>
        <v>0</v>
      </c>
      <c r="C187" s="42"/>
      <c r="D187" s="39"/>
      <c r="E187" s="40"/>
      <c r="F187" s="41"/>
      <c r="G187" s="30" t="e">
        <f>IF(MID(J187,1,1)="a","à valider",IF(ISNA(INDEX(#REF!,MATCH(E187,#REF!,0),1))=TRUE,"",INDEX(#REF!,MATCH(E187,#REF!,0),1)))</f>
        <v>#REF!</v>
      </c>
      <c r="H187" s="22"/>
      <c r="I187" s="22"/>
      <c r="J187" s="59"/>
      <c r="K187" s="31" t="str">
        <f>IF(MID(J187,1,1)="a",C187,IF(COUNTIF(J$2:J187,J187)&gt;1,COUNTIF(J$2:J187,J187)&amp;"ème rebond",""))</f>
        <v/>
      </c>
      <c r="L187" s="67"/>
      <c r="M187" s="32" t="e">
        <f>IF(ISNA(INDEX(#REF!,MATCH(E187,#REF!,0),1))=TRUE,"",INDEX(#REF!,MATCH(E187,#REF!,0),1))</f>
        <v>#REF!</v>
      </c>
      <c r="N187" s="1"/>
      <c r="O187" s="33"/>
      <c r="P187" s="34" t="e">
        <f t="shared" si="16"/>
        <v>#REF!</v>
      </c>
      <c r="Q187" s="35" t="e">
        <f t="shared" si="17"/>
        <v>#REF!</v>
      </c>
      <c r="R187" s="36"/>
      <c r="S187" s="1" t="e">
        <f t="shared" si="18"/>
        <v>#REF!</v>
      </c>
      <c r="T187" s="16" t="e">
        <f>IF(OR(MID(G187,1,5)="avoir",MID(G187,1,3)="PMS",MID(J187,1,1)="a",J187="",A187="x",F187=""),"",IF(COUNTIF(#REF!,F187)=1,"ok","PAS DE SWAP"))</f>
        <v>#REF!</v>
      </c>
      <c r="U187" s="37" t="e">
        <f>IF(ISNA(INDEX(#REF!,MATCH(E187,#REF!,0),1))=TRUE,"-",F187&amp;" - "&amp;INDEX(#REF!,MATCH(E187,#REF!,0),1))</f>
        <v>#REF!</v>
      </c>
      <c r="V187" s="80" t="e">
        <f t="shared" si="19"/>
        <v>#REF!</v>
      </c>
      <c r="W187" s="38" t="e">
        <f t="shared" si="20"/>
        <v>#REF!</v>
      </c>
      <c r="X187" s="64"/>
      <c r="Y187" s="46"/>
      <c r="Z187" s="57" t="str">
        <f>IF(OR(MID(J187,1,1)="a",J187=""),"",IF(COUNTIF(Modèles!C:C,J187)=0,"absent","présent"))</f>
        <v/>
      </c>
      <c r="AA187" s="1"/>
    </row>
    <row r="188" spans="1:27" s="10" customFormat="1">
      <c r="A188" s="29" t="str">
        <f t="shared" si="14"/>
        <v/>
      </c>
      <c r="B188" s="29">
        <f t="shared" ca="1" si="15"/>
        <v>0</v>
      </c>
      <c r="C188" s="42"/>
      <c r="D188" s="39"/>
      <c r="E188" s="40"/>
      <c r="F188" s="41"/>
      <c r="G188" s="30" t="e">
        <f>IF(MID(J188,1,1)="a","à valider",IF(ISNA(INDEX(#REF!,MATCH(E188,#REF!,0),1))=TRUE,"",INDEX(#REF!,MATCH(E188,#REF!,0),1)))</f>
        <v>#REF!</v>
      </c>
      <c r="H188" s="22"/>
      <c r="I188" s="22"/>
      <c r="J188" s="59"/>
      <c r="K188" s="31" t="str">
        <f>IF(MID(J188,1,1)="a",C188,IF(COUNTIF(J$2:J188,J188)&gt;1,COUNTIF(J$2:J188,J188)&amp;"ème rebond",""))</f>
        <v/>
      </c>
      <c r="L188" s="67"/>
      <c r="M188" s="32" t="e">
        <f>IF(ISNA(INDEX(#REF!,MATCH(E188,#REF!,0),1))=TRUE,"",INDEX(#REF!,MATCH(E188,#REF!,0),1))</f>
        <v>#REF!</v>
      </c>
      <c r="N188" s="1"/>
      <c r="O188" s="33"/>
      <c r="P188" s="34" t="e">
        <f t="shared" si="16"/>
        <v>#REF!</v>
      </c>
      <c r="Q188" s="35" t="e">
        <f t="shared" si="17"/>
        <v>#REF!</v>
      </c>
      <c r="R188" s="36"/>
      <c r="S188" s="1" t="e">
        <f t="shared" si="18"/>
        <v>#REF!</v>
      </c>
      <c r="T188" s="16" t="e">
        <f>IF(OR(MID(G188,1,5)="avoir",MID(G188,1,3)="PMS",MID(J188,1,1)="a",J188="",A188="x",F188=""),"",IF(COUNTIF(#REF!,F188)=1,"ok","PAS DE SWAP"))</f>
        <v>#REF!</v>
      </c>
      <c r="U188" s="37" t="e">
        <f>IF(ISNA(INDEX(#REF!,MATCH(E188,#REF!,0),1))=TRUE,"-",F188&amp;" - "&amp;INDEX(#REF!,MATCH(E188,#REF!,0),1))</f>
        <v>#REF!</v>
      </c>
      <c r="V188" s="80" t="e">
        <f t="shared" si="19"/>
        <v>#REF!</v>
      </c>
      <c r="W188" s="38" t="e">
        <f t="shared" si="20"/>
        <v>#REF!</v>
      </c>
      <c r="X188" s="64"/>
      <c r="Y188" s="46"/>
      <c r="Z188" s="57" t="str">
        <f>IF(OR(MID(J188,1,1)="a",J188=""),"",IF(COUNTIF(Modèles!C:C,J188)=0,"absent","présent"))</f>
        <v/>
      </c>
      <c r="AA188" s="1"/>
    </row>
    <row r="189" spans="1:27" s="10" customFormat="1">
      <c r="A189" s="29" t="str">
        <f t="shared" si="14"/>
        <v/>
      </c>
      <c r="B189" s="29">
        <f t="shared" ca="1" si="15"/>
        <v>0</v>
      </c>
      <c r="C189" s="42"/>
      <c r="D189" s="39"/>
      <c r="E189" s="40"/>
      <c r="F189" s="41"/>
      <c r="G189" s="30" t="e">
        <f>IF(MID(J189,1,1)="a","à valider",IF(ISNA(INDEX(#REF!,MATCH(E189,#REF!,0),1))=TRUE,"",INDEX(#REF!,MATCH(E189,#REF!,0),1)))</f>
        <v>#REF!</v>
      </c>
      <c r="H189" s="22"/>
      <c r="I189" s="22"/>
      <c r="J189" s="59"/>
      <c r="K189" s="31" t="str">
        <f>IF(MID(J189,1,1)="a",C189,IF(COUNTIF(J$2:J189,J189)&gt;1,COUNTIF(J$2:J189,J189)&amp;"ème rebond",""))</f>
        <v/>
      </c>
      <c r="L189" s="67"/>
      <c r="M189" s="32" t="e">
        <f>IF(ISNA(INDEX(#REF!,MATCH(E189,#REF!,0),1))=TRUE,"",INDEX(#REF!,MATCH(E189,#REF!,0),1))</f>
        <v>#REF!</v>
      </c>
      <c r="N189" s="1"/>
      <c r="O189" s="33"/>
      <c r="P189" s="34" t="e">
        <f t="shared" si="16"/>
        <v>#REF!</v>
      </c>
      <c r="Q189" s="35" t="e">
        <f t="shared" si="17"/>
        <v>#REF!</v>
      </c>
      <c r="R189" s="36"/>
      <c r="S189" s="1" t="e">
        <f t="shared" si="18"/>
        <v>#REF!</v>
      </c>
      <c r="T189" s="16" t="e">
        <f>IF(OR(MID(G189,1,5)="avoir",MID(G189,1,3)="PMS",MID(J189,1,1)="a",J189="",A189="x",F189=""),"",IF(COUNTIF(#REF!,F189)=1,"ok","PAS DE SWAP"))</f>
        <v>#REF!</v>
      </c>
      <c r="U189" s="37" t="e">
        <f>IF(ISNA(INDEX(#REF!,MATCH(E189,#REF!,0),1))=TRUE,"-",F189&amp;" - "&amp;INDEX(#REF!,MATCH(E189,#REF!,0),1))</f>
        <v>#REF!</v>
      </c>
      <c r="V189" s="80" t="e">
        <f t="shared" si="19"/>
        <v>#REF!</v>
      </c>
      <c r="W189" s="38" t="e">
        <f t="shared" si="20"/>
        <v>#REF!</v>
      </c>
      <c r="X189" s="64"/>
      <c r="Y189" s="46"/>
      <c r="Z189" s="57" t="str">
        <f>IF(OR(MID(J189,1,1)="a",J189=""),"",IF(COUNTIF(Modèles!C:C,J189)=0,"absent","présent"))</f>
        <v/>
      </c>
      <c r="AA189" s="1"/>
    </row>
    <row r="190" spans="1:27" s="10" customFormat="1">
      <c r="A190" s="29" t="str">
        <f t="shared" si="14"/>
        <v/>
      </c>
      <c r="B190" s="29">
        <f t="shared" ca="1" si="15"/>
        <v>0</v>
      </c>
      <c r="C190" s="42"/>
      <c r="D190" s="39"/>
      <c r="E190" s="40"/>
      <c r="F190" s="41"/>
      <c r="G190" s="30" t="e">
        <f>IF(MID(J190,1,1)="a","à valider",IF(ISNA(INDEX(#REF!,MATCH(E190,#REF!,0),1))=TRUE,"",INDEX(#REF!,MATCH(E190,#REF!,0),1)))</f>
        <v>#REF!</v>
      </c>
      <c r="H190" s="22"/>
      <c r="I190" s="22"/>
      <c r="J190" s="59"/>
      <c r="K190" s="31" t="str">
        <f>IF(MID(J190,1,1)="a",C190,IF(COUNTIF(J$2:J190,J190)&gt;1,COUNTIF(J$2:J190,J190)&amp;"ème rebond",""))</f>
        <v/>
      </c>
      <c r="L190" s="67"/>
      <c r="M190" s="32" t="e">
        <f>IF(ISNA(INDEX(#REF!,MATCH(E190,#REF!,0),1))=TRUE,"",INDEX(#REF!,MATCH(E190,#REF!,0),1))</f>
        <v>#REF!</v>
      </c>
      <c r="N190" s="1"/>
      <c r="O190" s="33"/>
      <c r="P190" s="34" t="e">
        <f t="shared" si="16"/>
        <v>#REF!</v>
      </c>
      <c r="Q190" s="35" t="e">
        <f t="shared" si="17"/>
        <v>#REF!</v>
      </c>
      <c r="R190" s="36"/>
      <c r="S190" s="1" t="e">
        <f t="shared" si="18"/>
        <v>#REF!</v>
      </c>
      <c r="T190" s="16" t="e">
        <f>IF(OR(MID(G190,1,5)="avoir",MID(G190,1,3)="PMS",MID(J190,1,1)="a",J190="",A190="x",F190=""),"",IF(COUNTIF(#REF!,F190)=1,"ok","PAS DE SWAP"))</f>
        <v>#REF!</v>
      </c>
      <c r="U190" s="37" t="e">
        <f>IF(ISNA(INDEX(#REF!,MATCH(E190,#REF!,0),1))=TRUE,"-",F190&amp;" - "&amp;INDEX(#REF!,MATCH(E190,#REF!,0),1))</f>
        <v>#REF!</v>
      </c>
      <c r="V190" s="80" t="e">
        <f t="shared" si="19"/>
        <v>#REF!</v>
      </c>
      <c r="W190" s="38" t="e">
        <f t="shared" si="20"/>
        <v>#REF!</v>
      </c>
      <c r="X190" s="64"/>
      <c r="Y190" s="46"/>
      <c r="Z190" s="57" t="str">
        <f>IF(OR(MID(J190,1,1)="a",J190=""),"",IF(COUNTIF(Modèles!C:C,J190)=0,"absent","présent"))</f>
        <v/>
      </c>
      <c r="AA190" s="1"/>
    </row>
    <row r="191" spans="1:27" s="10" customFormat="1">
      <c r="A191" s="29" t="str">
        <f t="shared" si="14"/>
        <v/>
      </c>
      <c r="B191" s="29">
        <f t="shared" ca="1" si="15"/>
        <v>0</v>
      </c>
      <c r="C191" s="42"/>
      <c r="D191" s="39"/>
      <c r="E191" s="40"/>
      <c r="F191" s="41"/>
      <c r="G191" s="30" t="e">
        <f>IF(MID(J191,1,1)="a","à valider",IF(ISNA(INDEX(#REF!,MATCH(E191,#REF!,0),1))=TRUE,"",INDEX(#REF!,MATCH(E191,#REF!,0),1)))</f>
        <v>#REF!</v>
      </c>
      <c r="H191" s="22"/>
      <c r="I191" s="22"/>
      <c r="J191" s="59"/>
      <c r="K191" s="31" t="str">
        <f>IF(MID(J191,1,1)="a",C191,IF(COUNTIF(J$2:J191,J191)&gt;1,COUNTIF(J$2:J191,J191)&amp;"ème rebond",""))</f>
        <v/>
      </c>
      <c r="L191" s="67"/>
      <c r="M191" s="32" t="e">
        <f>IF(ISNA(INDEX(#REF!,MATCH(E191,#REF!,0),1))=TRUE,"",INDEX(#REF!,MATCH(E191,#REF!,0),1))</f>
        <v>#REF!</v>
      </c>
      <c r="N191" s="1"/>
      <c r="O191" s="33"/>
      <c r="P191" s="34" t="e">
        <f t="shared" si="16"/>
        <v>#REF!</v>
      </c>
      <c r="Q191" s="35" t="e">
        <f t="shared" si="17"/>
        <v>#REF!</v>
      </c>
      <c r="R191" s="36"/>
      <c r="S191" s="1" t="e">
        <f t="shared" si="18"/>
        <v>#REF!</v>
      </c>
      <c r="T191" s="16" t="e">
        <f>IF(OR(MID(G191,1,5)="avoir",MID(G191,1,3)="PMS",MID(J191,1,1)="a",J191="",A191="x",F191=""),"",IF(COUNTIF(#REF!,F191)=1,"ok","PAS DE SWAP"))</f>
        <v>#REF!</v>
      </c>
      <c r="U191" s="37" t="e">
        <f>IF(ISNA(INDEX(#REF!,MATCH(E191,#REF!,0),1))=TRUE,"-",F191&amp;" - "&amp;INDEX(#REF!,MATCH(E191,#REF!,0),1))</f>
        <v>#REF!</v>
      </c>
      <c r="V191" s="80" t="e">
        <f t="shared" si="19"/>
        <v>#REF!</v>
      </c>
      <c r="W191" s="38" t="e">
        <f t="shared" si="20"/>
        <v>#REF!</v>
      </c>
      <c r="X191" s="64"/>
      <c r="Y191" s="46"/>
      <c r="Z191" s="57" t="str">
        <f>IF(OR(MID(J191,1,1)="a",J191=""),"",IF(COUNTIF(Modèles!C:C,J191)=0,"absent","présent"))</f>
        <v/>
      </c>
      <c r="AA191" s="1"/>
    </row>
    <row r="192" spans="1:27" s="10" customFormat="1">
      <c r="A192" s="29" t="str">
        <f t="shared" si="14"/>
        <v/>
      </c>
      <c r="B192" s="29">
        <f t="shared" ca="1" si="15"/>
        <v>0</v>
      </c>
      <c r="C192" s="42"/>
      <c r="D192" s="39"/>
      <c r="E192" s="40"/>
      <c r="F192" s="41"/>
      <c r="G192" s="30" t="e">
        <f>IF(MID(J192,1,1)="a","à valider",IF(ISNA(INDEX(#REF!,MATCH(E192,#REF!,0),1))=TRUE,"",INDEX(#REF!,MATCH(E192,#REF!,0),1)))</f>
        <v>#REF!</v>
      </c>
      <c r="H192" s="22"/>
      <c r="I192" s="22"/>
      <c r="J192" s="59"/>
      <c r="K192" s="31" t="str">
        <f>IF(MID(J192,1,1)="a",C192,IF(COUNTIF(J$2:J192,J192)&gt;1,COUNTIF(J$2:J192,J192)&amp;"ème rebond",""))</f>
        <v/>
      </c>
      <c r="L192" s="67"/>
      <c r="M192" s="32" t="e">
        <f>IF(ISNA(INDEX(#REF!,MATCH(E192,#REF!,0),1))=TRUE,"",INDEX(#REF!,MATCH(E192,#REF!,0),1))</f>
        <v>#REF!</v>
      </c>
      <c r="N192" s="1"/>
      <c r="O192" s="33"/>
      <c r="P192" s="34" t="e">
        <f t="shared" si="16"/>
        <v>#REF!</v>
      </c>
      <c r="Q192" s="35" t="e">
        <f t="shared" si="17"/>
        <v>#REF!</v>
      </c>
      <c r="R192" s="36"/>
      <c r="S192" s="1" t="e">
        <f t="shared" si="18"/>
        <v>#REF!</v>
      </c>
      <c r="T192" s="16" t="e">
        <f>IF(OR(MID(G192,1,5)="avoir",MID(G192,1,3)="PMS",MID(J192,1,1)="a",J192="",A192="x",F192=""),"",IF(COUNTIF(#REF!,F192)=1,"ok","PAS DE SWAP"))</f>
        <v>#REF!</v>
      </c>
      <c r="U192" s="37" t="e">
        <f>IF(ISNA(INDEX(#REF!,MATCH(E192,#REF!,0),1))=TRUE,"-",F192&amp;" - "&amp;INDEX(#REF!,MATCH(E192,#REF!,0),1))</f>
        <v>#REF!</v>
      </c>
      <c r="V192" s="80" t="e">
        <f t="shared" si="19"/>
        <v>#REF!</v>
      </c>
      <c r="W192" s="38" t="e">
        <f t="shared" si="20"/>
        <v>#REF!</v>
      </c>
      <c r="X192" s="64"/>
      <c r="Y192" s="46"/>
      <c r="Z192" s="57" t="str">
        <f>IF(OR(MID(J192,1,1)="a",J192=""),"",IF(COUNTIF(Modèles!C:C,J192)=0,"absent","présent"))</f>
        <v/>
      </c>
      <c r="AA192" s="1"/>
    </row>
    <row r="193" spans="1:27" s="10" customFormat="1">
      <c r="A193" s="29" t="str">
        <f t="shared" si="14"/>
        <v/>
      </c>
      <c r="B193" s="29">
        <f t="shared" ca="1" si="15"/>
        <v>0</v>
      </c>
      <c r="C193" s="42"/>
      <c r="D193" s="39"/>
      <c r="E193" s="40"/>
      <c r="F193" s="41"/>
      <c r="G193" s="30" t="e">
        <f>IF(MID(J193,1,1)="a","à valider",IF(ISNA(INDEX(#REF!,MATCH(E193,#REF!,0),1))=TRUE,"",INDEX(#REF!,MATCH(E193,#REF!,0),1)))</f>
        <v>#REF!</v>
      </c>
      <c r="H193" s="22"/>
      <c r="I193" s="22"/>
      <c r="J193" s="59"/>
      <c r="K193" s="31" t="str">
        <f>IF(MID(J193,1,1)="a",C193,IF(COUNTIF(J$2:J193,J193)&gt;1,COUNTIF(J$2:J193,J193)&amp;"ème rebond",""))</f>
        <v/>
      </c>
      <c r="L193" s="67"/>
      <c r="M193" s="32" t="e">
        <f>IF(ISNA(INDEX(#REF!,MATCH(E193,#REF!,0),1))=TRUE,"",INDEX(#REF!,MATCH(E193,#REF!,0),1))</f>
        <v>#REF!</v>
      </c>
      <c r="N193" s="1"/>
      <c r="O193" s="33"/>
      <c r="P193" s="34" t="e">
        <f t="shared" si="16"/>
        <v>#REF!</v>
      </c>
      <c r="Q193" s="35" t="e">
        <f t="shared" si="17"/>
        <v>#REF!</v>
      </c>
      <c r="R193" s="36"/>
      <c r="S193" s="1" t="e">
        <f t="shared" si="18"/>
        <v>#REF!</v>
      </c>
      <c r="T193" s="16" t="e">
        <f>IF(OR(MID(G193,1,5)="avoir",MID(G193,1,3)="PMS",MID(J193,1,1)="a",J193="",A193="x",F193=""),"",IF(COUNTIF(#REF!,F193)=1,"ok","PAS DE SWAP"))</f>
        <v>#REF!</v>
      </c>
      <c r="U193" s="37" t="e">
        <f>IF(ISNA(INDEX(#REF!,MATCH(E193,#REF!,0),1))=TRUE,"-",F193&amp;" - "&amp;INDEX(#REF!,MATCH(E193,#REF!,0),1))</f>
        <v>#REF!</v>
      </c>
      <c r="V193" s="80" t="e">
        <f t="shared" si="19"/>
        <v>#REF!</v>
      </c>
      <c r="W193" s="38" t="e">
        <f t="shared" si="20"/>
        <v>#REF!</v>
      </c>
      <c r="X193" s="64"/>
      <c r="Y193" s="46"/>
      <c r="Z193" s="57" t="str">
        <f>IF(OR(MID(J193,1,1)="a",J193=""),"",IF(COUNTIF(Modèles!C:C,J193)=0,"absent","présent"))</f>
        <v/>
      </c>
      <c r="AA193" s="1"/>
    </row>
    <row r="194" spans="1:27" s="10" customFormat="1">
      <c r="A194" s="29" t="str">
        <f t="shared" ref="A194:A257" si="21">IF(F194="rebut",0,IF(J194="","","."))</f>
        <v/>
      </c>
      <c r="B194" s="29">
        <f t="shared" ref="B194:B257" ca="1" si="22">IF(AND(A194="x",C194=K$1),1,0)</f>
        <v>0</v>
      </c>
      <c r="C194" s="42"/>
      <c r="D194" s="39"/>
      <c r="E194" s="40"/>
      <c r="F194" s="41"/>
      <c r="G194" s="30" t="e">
        <f>IF(MID(J194,1,1)="a","à valider",IF(ISNA(INDEX(#REF!,MATCH(E194,#REF!,0),1))=TRUE,"",INDEX(#REF!,MATCH(E194,#REF!,0),1)))</f>
        <v>#REF!</v>
      </c>
      <c r="H194" s="22"/>
      <c r="I194" s="22"/>
      <c r="J194" s="59"/>
      <c r="K194" s="31" t="str">
        <f>IF(MID(J194,1,1)="a",C194,IF(COUNTIF(J$2:J194,J194)&gt;1,COUNTIF(J$2:J194,J194)&amp;"ème rebond",""))</f>
        <v/>
      </c>
      <c r="L194" s="67"/>
      <c r="M194" s="32" t="e">
        <f>IF(ISNA(INDEX(#REF!,MATCH(E194,#REF!,0),1))=TRUE,"",INDEX(#REF!,MATCH(E194,#REF!,0),1))</f>
        <v>#REF!</v>
      </c>
      <c r="N194" s="1"/>
      <c r="O194" s="33"/>
      <c r="P194" s="34" t="e">
        <f t="shared" ref="P194:P257" si="23">IF(AND(MID(G194,8,1)="",MID(G194,1,4)="SWAP",A194="."),F194,"")</f>
        <v>#REF!</v>
      </c>
      <c r="Q194" s="35" t="e">
        <f t="shared" ref="Q194:Q257" si="24">IF(OR(ISNUMBER(P194),P194=""),"",COUNTIF(P$2:P$1052,P194))</f>
        <v>#REF!</v>
      </c>
      <c r="R194" s="36"/>
      <c r="S194" s="1" t="e">
        <f t="shared" ref="S194:S257" si="25">IF(OR(P194="",ISNUMBER(P194)=TRUE),0,1)</f>
        <v>#REF!</v>
      </c>
      <c r="T194" s="16" t="e">
        <f>IF(OR(MID(G194,1,5)="avoir",MID(G194,1,3)="PMS",MID(J194,1,1)="a",J194="",A194="x",F194=""),"",IF(COUNTIF(#REF!,F194)=1,"ok","PAS DE SWAP"))</f>
        <v>#REF!</v>
      </c>
      <c r="U194" s="37" t="e">
        <f>IF(ISNA(INDEX(#REF!,MATCH(E194,#REF!,0),1))=TRUE,"-",F194&amp;" - "&amp;INDEX(#REF!,MATCH(E194,#REF!,0),1))</f>
        <v>#REF!</v>
      </c>
      <c r="V194" s="80" t="e">
        <f t="shared" ref="V194:V257" si="26">IF(ISNA(IF(OR(U194="",U194="-"),"",COUNTIF(U:U,U194)))=TRUE,"",IF(OR(U194="",U194="-"),"-",COUNTIF(U:U,U194)))</f>
        <v>#REF!</v>
      </c>
      <c r="W194" s="38" t="e">
        <f t="shared" ref="W194:W257" si="27">IF(ISNA(IF(V194="-","",V194/COUNTIF(F:F,F194)))=TRUE,"",IF(V194="-","",V194/COUNTIF(F:F,F194)))</f>
        <v>#REF!</v>
      </c>
      <c r="X194" s="64"/>
      <c r="Y194" s="46"/>
      <c r="Z194" s="57" t="str">
        <f>IF(OR(MID(J194,1,1)="a",J194=""),"",IF(COUNTIF(Modèles!C:C,J194)=0,"absent","présent"))</f>
        <v/>
      </c>
      <c r="AA194" s="1"/>
    </row>
    <row r="195" spans="1:27" s="10" customFormat="1">
      <c r="A195" s="29" t="str">
        <f t="shared" si="21"/>
        <v/>
      </c>
      <c r="B195" s="29">
        <f t="shared" ca="1" si="22"/>
        <v>0</v>
      </c>
      <c r="C195" s="42"/>
      <c r="D195" s="39"/>
      <c r="E195" s="40"/>
      <c r="F195" s="41"/>
      <c r="G195" s="30" t="e">
        <f>IF(MID(J195,1,1)="a","à valider",IF(ISNA(INDEX(#REF!,MATCH(E195,#REF!,0),1))=TRUE,"",INDEX(#REF!,MATCH(E195,#REF!,0),1)))</f>
        <v>#REF!</v>
      </c>
      <c r="H195" s="22"/>
      <c r="I195" s="22"/>
      <c r="J195" s="59"/>
      <c r="K195" s="31" t="str">
        <f>IF(MID(J195,1,1)="a",C195,IF(COUNTIF(J$2:J195,J195)&gt;1,COUNTIF(J$2:J195,J195)&amp;"ème rebond",""))</f>
        <v/>
      </c>
      <c r="L195" s="67"/>
      <c r="M195" s="32" t="e">
        <f>IF(ISNA(INDEX(#REF!,MATCH(E195,#REF!,0),1))=TRUE,"",INDEX(#REF!,MATCH(E195,#REF!,0),1))</f>
        <v>#REF!</v>
      </c>
      <c r="N195" s="1"/>
      <c r="O195" s="33"/>
      <c r="P195" s="34" t="e">
        <f t="shared" si="23"/>
        <v>#REF!</v>
      </c>
      <c r="Q195" s="35" t="e">
        <f t="shared" si="24"/>
        <v>#REF!</v>
      </c>
      <c r="R195" s="36"/>
      <c r="S195" s="1" t="e">
        <f t="shared" si="25"/>
        <v>#REF!</v>
      </c>
      <c r="T195" s="16" t="e">
        <f>IF(OR(MID(G195,1,5)="avoir",MID(G195,1,3)="PMS",MID(J195,1,1)="a",J195="",A195="x",F195=""),"",IF(COUNTIF(#REF!,F195)=1,"ok","PAS DE SWAP"))</f>
        <v>#REF!</v>
      </c>
      <c r="U195" s="37" t="e">
        <f>IF(ISNA(INDEX(#REF!,MATCH(E195,#REF!,0),1))=TRUE,"-",F195&amp;" - "&amp;INDEX(#REF!,MATCH(E195,#REF!,0),1))</f>
        <v>#REF!</v>
      </c>
      <c r="V195" s="80" t="e">
        <f t="shared" si="26"/>
        <v>#REF!</v>
      </c>
      <c r="W195" s="38" t="e">
        <f t="shared" si="27"/>
        <v>#REF!</v>
      </c>
      <c r="X195" s="64"/>
      <c r="Y195" s="46"/>
      <c r="Z195" s="57" t="str">
        <f>IF(OR(MID(J195,1,1)="a",J195=""),"",IF(COUNTIF(Modèles!C:C,J195)=0,"absent","présent"))</f>
        <v/>
      </c>
      <c r="AA195" s="1"/>
    </row>
    <row r="196" spans="1:27" s="10" customFormat="1">
      <c r="A196" s="29" t="str">
        <f t="shared" si="21"/>
        <v/>
      </c>
      <c r="B196" s="29">
        <f t="shared" ca="1" si="22"/>
        <v>0</v>
      </c>
      <c r="C196" s="42"/>
      <c r="D196" s="39"/>
      <c r="E196" s="40"/>
      <c r="F196" s="41"/>
      <c r="G196" s="30" t="e">
        <f>IF(MID(J196,1,1)="a","à valider",IF(ISNA(INDEX(#REF!,MATCH(E196,#REF!,0),1))=TRUE,"",INDEX(#REF!,MATCH(E196,#REF!,0),1)))</f>
        <v>#REF!</v>
      </c>
      <c r="H196" s="22"/>
      <c r="I196" s="22"/>
      <c r="J196" s="59"/>
      <c r="K196" s="31" t="str">
        <f>IF(MID(J196,1,1)="a",C196,IF(COUNTIF(J$2:J196,J196)&gt;1,COUNTIF(J$2:J196,J196)&amp;"ème rebond",""))</f>
        <v/>
      </c>
      <c r="L196" s="67"/>
      <c r="M196" s="32" t="e">
        <f>IF(ISNA(INDEX(#REF!,MATCH(E196,#REF!,0),1))=TRUE,"",INDEX(#REF!,MATCH(E196,#REF!,0),1))</f>
        <v>#REF!</v>
      </c>
      <c r="N196" s="1"/>
      <c r="O196" s="33"/>
      <c r="P196" s="34" t="e">
        <f t="shared" si="23"/>
        <v>#REF!</v>
      </c>
      <c r="Q196" s="35" t="e">
        <f t="shared" si="24"/>
        <v>#REF!</v>
      </c>
      <c r="R196" s="36"/>
      <c r="S196" s="1" t="e">
        <f t="shared" si="25"/>
        <v>#REF!</v>
      </c>
      <c r="T196" s="16" t="e">
        <f>IF(OR(MID(G196,1,5)="avoir",MID(G196,1,3)="PMS",MID(J196,1,1)="a",J196="",A196="x",F196=""),"",IF(COUNTIF(#REF!,F196)=1,"ok","PAS DE SWAP"))</f>
        <v>#REF!</v>
      </c>
      <c r="U196" s="37" t="e">
        <f>IF(ISNA(INDEX(#REF!,MATCH(E196,#REF!,0),1))=TRUE,"-",F196&amp;" - "&amp;INDEX(#REF!,MATCH(E196,#REF!,0),1))</f>
        <v>#REF!</v>
      </c>
      <c r="V196" s="80" t="e">
        <f t="shared" si="26"/>
        <v>#REF!</v>
      </c>
      <c r="W196" s="38" t="e">
        <f t="shared" si="27"/>
        <v>#REF!</v>
      </c>
      <c r="X196" s="64"/>
      <c r="Y196" s="46"/>
      <c r="Z196" s="57" t="str">
        <f>IF(OR(MID(J196,1,1)="a",J196=""),"",IF(COUNTIF(Modèles!C:C,J196)=0,"absent","présent"))</f>
        <v/>
      </c>
      <c r="AA196" s="1"/>
    </row>
    <row r="197" spans="1:27" s="10" customFormat="1">
      <c r="A197" s="29" t="str">
        <f t="shared" si="21"/>
        <v/>
      </c>
      <c r="B197" s="29">
        <f t="shared" ca="1" si="22"/>
        <v>0</v>
      </c>
      <c r="C197" s="42"/>
      <c r="D197" s="39"/>
      <c r="E197" s="40"/>
      <c r="F197" s="41"/>
      <c r="G197" s="30" t="e">
        <f>IF(MID(J197,1,1)="a","à valider",IF(ISNA(INDEX(#REF!,MATCH(E197,#REF!,0),1))=TRUE,"",INDEX(#REF!,MATCH(E197,#REF!,0),1)))</f>
        <v>#REF!</v>
      </c>
      <c r="H197" s="22"/>
      <c r="I197" s="22"/>
      <c r="J197" s="59"/>
      <c r="K197" s="31" t="str">
        <f>IF(MID(J197,1,1)="a",C197,IF(COUNTIF(J$2:J197,J197)&gt;1,COUNTIF(J$2:J197,J197)&amp;"ème rebond",""))</f>
        <v/>
      </c>
      <c r="L197" s="67"/>
      <c r="M197" s="32" t="e">
        <f>IF(ISNA(INDEX(#REF!,MATCH(E197,#REF!,0),1))=TRUE,"",INDEX(#REF!,MATCH(E197,#REF!,0),1))</f>
        <v>#REF!</v>
      </c>
      <c r="N197" s="1"/>
      <c r="O197" s="33"/>
      <c r="P197" s="34" t="e">
        <f t="shared" si="23"/>
        <v>#REF!</v>
      </c>
      <c r="Q197" s="35" t="e">
        <f t="shared" si="24"/>
        <v>#REF!</v>
      </c>
      <c r="R197" s="36"/>
      <c r="S197" s="1" t="e">
        <f t="shared" si="25"/>
        <v>#REF!</v>
      </c>
      <c r="T197" s="16" t="e">
        <f>IF(OR(MID(G197,1,5)="avoir",MID(G197,1,3)="PMS",MID(J197,1,1)="a",J197="",A197="x",F197=""),"",IF(COUNTIF(#REF!,F197)=1,"ok","PAS DE SWAP"))</f>
        <v>#REF!</v>
      </c>
      <c r="U197" s="37" t="e">
        <f>IF(ISNA(INDEX(#REF!,MATCH(E197,#REF!,0),1))=TRUE,"-",F197&amp;" - "&amp;INDEX(#REF!,MATCH(E197,#REF!,0),1))</f>
        <v>#REF!</v>
      </c>
      <c r="V197" s="80" t="e">
        <f t="shared" si="26"/>
        <v>#REF!</v>
      </c>
      <c r="W197" s="38" t="e">
        <f t="shared" si="27"/>
        <v>#REF!</v>
      </c>
      <c r="X197" s="64"/>
      <c r="Y197" s="46"/>
      <c r="Z197" s="57" t="str">
        <f>IF(OR(MID(J197,1,1)="a",J197=""),"",IF(COUNTIF(Modèles!C:C,J197)=0,"absent","présent"))</f>
        <v/>
      </c>
      <c r="AA197" s="1"/>
    </row>
    <row r="198" spans="1:27" s="10" customFormat="1">
      <c r="A198" s="29" t="str">
        <f t="shared" si="21"/>
        <v/>
      </c>
      <c r="B198" s="29">
        <f t="shared" ca="1" si="22"/>
        <v>0</v>
      </c>
      <c r="C198" s="42"/>
      <c r="D198" s="39"/>
      <c r="E198" s="40"/>
      <c r="F198" s="41"/>
      <c r="G198" s="30" t="e">
        <f>IF(MID(J198,1,1)="a","à valider",IF(ISNA(INDEX(#REF!,MATCH(E198,#REF!,0),1))=TRUE,"",INDEX(#REF!,MATCH(E198,#REF!,0),1)))</f>
        <v>#REF!</v>
      </c>
      <c r="H198" s="22"/>
      <c r="I198" s="22"/>
      <c r="J198" s="59"/>
      <c r="K198" s="31" t="str">
        <f>IF(MID(J198,1,1)="a",C198,IF(COUNTIF(J$2:J198,J198)&gt;1,COUNTIF(J$2:J198,J198)&amp;"ème rebond",""))</f>
        <v/>
      </c>
      <c r="L198" s="67"/>
      <c r="M198" s="32" t="e">
        <f>IF(ISNA(INDEX(#REF!,MATCH(E198,#REF!,0),1))=TRUE,"",INDEX(#REF!,MATCH(E198,#REF!,0),1))</f>
        <v>#REF!</v>
      </c>
      <c r="N198" s="1"/>
      <c r="O198" s="33"/>
      <c r="P198" s="34" t="e">
        <f t="shared" si="23"/>
        <v>#REF!</v>
      </c>
      <c r="Q198" s="35" t="e">
        <f t="shared" si="24"/>
        <v>#REF!</v>
      </c>
      <c r="R198" s="36"/>
      <c r="S198" s="1" t="e">
        <f t="shared" si="25"/>
        <v>#REF!</v>
      </c>
      <c r="T198" s="16" t="e">
        <f>IF(OR(MID(G198,1,5)="avoir",MID(G198,1,3)="PMS",MID(J198,1,1)="a",J198="",A198="x",F198=""),"",IF(COUNTIF(#REF!,F198)=1,"ok","PAS DE SWAP"))</f>
        <v>#REF!</v>
      </c>
      <c r="U198" s="37" t="e">
        <f>IF(ISNA(INDEX(#REF!,MATCH(E198,#REF!,0),1))=TRUE,"-",F198&amp;" - "&amp;INDEX(#REF!,MATCH(E198,#REF!,0),1))</f>
        <v>#REF!</v>
      </c>
      <c r="V198" s="80" t="e">
        <f t="shared" si="26"/>
        <v>#REF!</v>
      </c>
      <c r="W198" s="38" t="e">
        <f t="shared" si="27"/>
        <v>#REF!</v>
      </c>
      <c r="X198" s="64"/>
      <c r="Y198" s="46"/>
      <c r="Z198" s="57" t="str">
        <f>IF(OR(MID(J198,1,1)="a",J198=""),"",IF(COUNTIF(Modèles!C:C,J198)=0,"absent","présent"))</f>
        <v/>
      </c>
      <c r="AA198" s="1"/>
    </row>
    <row r="199" spans="1:27" s="10" customFormat="1">
      <c r="A199" s="29" t="str">
        <f t="shared" si="21"/>
        <v/>
      </c>
      <c r="B199" s="29">
        <f t="shared" ca="1" si="22"/>
        <v>0</v>
      </c>
      <c r="C199" s="42"/>
      <c r="D199" s="39"/>
      <c r="E199" s="40"/>
      <c r="F199" s="41"/>
      <c r="G199" s="30" t="e">
        <f>IF(MID(J199,1,1)="a","à valider",IF(ISNA(INDEX(#REF!,MATCH(E199,#REF!,0),1))=TRUE,"",INDEX(#REF!,MATCH(E199,#REF!,0),1)))</f>
        <v>#REF!</v>
      </c>
      <c r="H199" s="22"/>
      <c r="I199" s="22"/>
      <c r="J199" s="59"/>
      <c r="K199" s="31" t="str">
        <f>IF(MID(J199,1,1)="a",C199,IF(COUNTIF(J$2:J199,J199)&gt;1,COUNTIF(J$2:J199,J199)&amp;"ème rebond",""))</f>
        <v/>
      </c>
      <c r="L199" s="67"/>
      <c r="M199" s="32" t="e">
        <f>IF(ISNA(INDEX(#REF!,MATCH(E199,#REF!,0),1))=TRUE,"",INDEX(#REF!,MATCH(E199,#REF!,0),1))</f>
        <v>#REF!</v>
      </c>
      <c r="N199" s="1"/>
      <c r="O199" s="33"/>
      <c r="P199" s="34" t="e">
        <f t="shared" si="23"/>
        <v>#REF!</v>
      </c>
      <c r="Q199" s="35" t="e">
        <f t="shared" si="24"/>
        <v>#REF!</v>
      </c>
      <c r="R199" s="36"/>
      <c r="S199" s="1" t="e">
        <f t="shared" si="25"/>
        <v>#REF!</v>
      </c>
      <c r="T199" s="16" t="e">
        <f>IF(OR(MID(G199,1,5)="avoir",MID(G199,1,3)="PMS",MID(J199,1,1)="a",J199="",A199="x",F199=""),"",IF(COUNTIF(#REF!,F199)=1,"ok","PAS DE SWAP"))</f>
        <v>#REF!</v>
      </c>
      <c r="U199" s="37" t="e">
        <f>IF(ISNA(INDEX(#REF!,MATCH(E199,#REF!,0),1))=TRUE,"-",F199&amp;" - "&amp;INDEX(#REF!,MATCH(E199,#REF!,0),1))</f>
        <v>#REF!</v>
      </c>
      <c r="V199" s="80" t="e">
        <f t="shared" si="26"/>
        <v>#REF!</v>
      </c>
      <c r="W199" s="38" t="e">
        <f t="shared" si="27"/>
        <v>#REF!</v>
      </c>
      <c r="X199" s="64"/>
      <c r="Y199" s="46"/>
      <c r="Z199" s="57" t="str">
        <f>IF(OR(MID(J199,1,1)="a",J199=""),"",IF(COUNTIF(Modèles!C:C,J199)=0,"absent","présent"))</f>
        <v/>
      </c>
      <c r="AA199" s="1"/>
    </row>
    <row r="200" spans="1:27" s="10" customFormat="1">
      <c r="A200" s="29" t="str">
        <f t="shared" si="21"/>
        <v/>
      </c>
      <c r="B200" s="29">
        <f t="shared" ca="1" si="22"/>
        <v>0</v>
      </c>
      <c r="C200" s="42"/>
      <c r="D200" s="39"/>
      <c r="E200" s="40"/>
      <c r="F200" s="41"/>
      <c r="G200" s="30" t="e">
        <f>IF(MID(J200,1,1)="a","à valider",IF(ISNA(INDEX(#REF!,MATCH(E200,#REF!,0),1))=TRUE,"",INDEX(#REF!,MATCH(E200,#REF!,0),1)))</f>
        <v>#REF!</v>
      </c>
      <c r="H200" s="22"/>
      <c r="I200" s="22"/>
      <c r="J200" s="59"/>
      <c r="K200" s="31" t="str">
        <f>IF(MID(J200,1,1)="a",C200,IF(COUNTIF(J$2:J200,J200)&gt;1,COUNTIF(J$2:J200,J200)&amp;"ème rebond",""))</f>
        <v/>
      </c>
      <c r="L200" s="67"/>
      <c r="M200" s="32" t="e">
        <f>IF(ISNA(INDEX(#REF!,MATCH(E200,#REF!,0),1))=TRUE,"",INDEX(#REF!,MATCH(E200,#REF!,0),1))</f>
        <v>#REF!</v>
      </c>
      <c r="N200" s="1"/>
      <c r="O200" s="33"/>
      <c r="P200" s="34" t="e">
        <f t="shared" si="23"/>
        <v>#REF!</v>
      </c>
      <c r="Q200" s="35" t="e">
        <f t="shared" si="24"/>
        <v>#REF!</v>
      </c>
      <c r="R200" s="36"/>
      <c r="S200" s="1" t="e">
        <f t="shared" si="25"/>
        <v>#REF!</v>
      </c>
      <c r="T200" s="16" t="e">
        <f>IF(OR(MID(G200,1,5)="avoir",MID(G200,1,3)="PMS",MID(J200,1,1)="a",J200="",A200="x",F200=""),"",IF(COUNTIF(#REF!,F200)=1,"ok","PAS DE SWAP"))</f>
        <v>#REF!</v>
      </c>
      <c r="U200" s="37" t="e">
        <f>IF(ISNA(INDEX(#REF!,MATCH(E200,#REF!,0),1))=TRUE,"-",F200&amp;" - "&amp;INDEX(#REF!,MATCH(E200,#REF!,0),1))</f>
        <v>#REF!</v>
      </c>
      <c r="V200" s="80" t="e">
        <f t="shared" si="26"/>
        <v>#REF!</v>
      </c>
      <c r="W200" s="38" t="e">
        <f t="shared" si="27"/>
        <v>#REF!</v>
      </c>
      <c r="X200" s="64"/>
      <c r="Y200" s="46"/>
      <c r="Z200" s="57" t="str">
        <f>IF(OR(MID(J200,1,1)="a",J200=""),"",IF(COUNTIF(Modèles!C:C,J200)=0,"absent","présent"))</f>
        <v/>
      </c>
      <c r="AA200" s="1"/>
    </row>
    <row r="201" spans="1:27" s="10" customFormat="1">
      <c r="A201" s="29" t="str">
        <f t="shared" si="21"/>
        <v/>
      </c>
      <c r="B201" s="29">
        <f t="shared" ca="1" si="22"/>
        <v>0</v>
      </c>
      <c r="C201" s="42"/>
      <c r="D201" s="39"/>
      <c r="E201" s="40"/>
      <c r="F201" s="41"/>
      <c r="G201" s="30" t="e">
        <f>IF(MID(J201,1,1)="a","à valider",IF(ISNA(INDEX(#REF!,MATCH(E201,#REF!,0),1))=TRUE,"",INDEX(#REF!,MATCH(E201,#REF!,0),1)))</f>
        <v>#REF!</v>
      </c>
      <c r="H201" s="22"/>
      <c r="I201" s="22"/>
      <c r="J201" s="59"/>
      <c r="K201" s="31" t="str">
        <f>IF(MID(J201,1,1)="a",C201,IF(COUNTIF(J$2:J201,J201)&gt;1,COUNTIF(J$2:J201,J201)&amp;"ème rebond",""))</f>
        <v/>
      </c>
      <c r="L201" s="67"/>
      <c r="M201" s="32" t="e">
        <f>IF(ISNA(INDEX(#REF!,MATCH(E201,#REF!,0),1))=TRUE,"",INDEX(#REF!,MATCH(E201,#REF!,0),1))</f>
        <v>#REF!</v>
      </c>
      <c r="N201" s="1"/>
      <c r="O201" s="33"/>
      <c r="P201" s="34" t="e">
        <f t="shared" si="23"/>
        <v>#REF!</v>
      </c>
      <c r="Q201" s="35" t="e">
        <f t="shared" si="24"/>
        <v>#REF!</v>
      </c>
      <c r="R201" s="36"/>
      <c r="S201" s="1" t="e">
        <f t="shared" si="25"/>
        <v>#REF!</v>
      </c>
      <c r="T201" s="16" t="e">
        <f>IF(OR(MID(G201,1,5)="avoir",MID(G201,1,3)="PMS",MID(J201,1,1)="a",J201="",A201="x",F201=""),"",IF(COUNTIF(#REF!,F201)=1,"ok","PAS DE SWAP"))</f>
        <v>#REF!</v>
      </c>
      <c r="U201" s="37" t="e">
        <f>IF(ISNA(INDEX(#REF!,MATCH(E201,#REF!,0),1))=TRUE,"-",F201&amp;" - "&amp;INDEX(#REF!,MATCH(E201,#REF!,0),1))</f>
        <v>#REF!</v>
      </c>
      <c r="V201" s="80" t="e">
        <f t="shared" si="26"/>
        <v>#REF!</v>
      </c>
      <c r="W201" s="38" t="e">
        <f t="shared" si="27"/>
        <v>#REF!</v>
      </c>
      <c r="X201" s="64"/>
      <c r="Y201" s="46"/>
      <c r="Z201" s="57" t="str">
        <f>IF(OR(MID(J201,1,1)="a",J201=""),"",IF(COUNTIF(Modèles!C:C,J201)=0,"absent","présent"))</f>
        <v/>
      </c>
      <c r="AA201" s="1"/>
    </row>
    <row r="202" spans="1:27" s="10" customFormat="1">
      <c r="A202" s="29" t="str">
        <f t="shared" si="21"/>
        <v/>
      </c>
      <c r="B202" s="29">
        <f t="shared" ca="1" si="22"/>
        <v>0</v>
      </c>
      <c r="C202" s="42"/>
      <c r="D202" s="39"/>
      <c r="E202" s="40"/>
      <c r="F202" s="41"/>
      <c r="G202" s="30" t="e">
        <f>IF(MID(J202,1,1)="a","à valider",IF(ISNA(INDEX(#REF!,MATCH(E202,#REF!,0),1))=TRUE,"",INDEX(#REF!,MATCH(E202,#REF!,0),1)))</f>
        <v>#REF!</v>
      </c>
      <c r="H202" s="22"/>
      <c r="I202" s="22"/>
      <c r="J202" s="59"/>
      <c r="K202" s="31" t="str">
        <f>IF(MID(J202,1,1)="a",C202,IF(COUNTIF(J$2:J202,J202)&gt;1,COUNTIF(J$2:J202,J202)&amp;"ème rebond",""))</f>
        <v/>
      </c>
      <c r="L202" s="67"/>
      <c r="M202" s="32" t="e">
        <f>IF(ISNA(INDEX(#REF!,MATCH(E202,#REF!,0),1))=TRUE,"",INDEX(#REF!,MATCH(E202,#REF!,0),1))</f>
        <v>#REF!</v>
      </c>
      <c r="N202" s="1"/>
      <c r="O202" s="33"/>
      <c r="P202" s="34" t="e">
        <f t="shared" si="23"/>
        <v>#REF!</v>
      </c>
      <c r="Q202" s="35" t="e">
        <f t="shared" si="24"/>
        <v>#REF!</v>
      </c>
      <c r="R202" s="36"/>
      <c r="S202" s="1" t="e">
        <f t="shared" si="25"/>
        <v>#REF!</v>
      </c>
      <c r="T202" s="16" t="e">
        <f>IF(OR(MID(G202,1,5)="avoir",MID(G202,1,3)="PMS",MID(J202,1,1)="a",J202="",A202="x",F202=""),"",IF(COUNTIF(#REF!,F202)=1,"ok","PAS DE SWAP"))</f>
        <v>#REF!</v>
      </c>
      <c r="U202" s="37" t="e">
        <f>IF(ISNA(INDEX(#REF!,MATCH(E202,#REF!,0),1))=TRUE,"-",F202&amp;" - "&amp;INDEX(#REF!,MATCH(E202,#REF!,0),1))</f>
        <v>#REF!</v>
      </c>
      <c r="V202" s="80" t="e">
        <f t="shared" si="26"/>
        <v>#REF!</v>
      </c>
      <c r="W202" s="38" t="e">
        <f t="shared" si="27"/>
        <v>#REF!</v>
      </c>
      <c r="X202" s="64"/>
      <c r="Y202" s="46"/>
      <c r="Z202" s="57" t="str">
        <f>IF(OR(MID(J202,1,1)="a",J202=""),"",IF(COUNTIF(Modèles!C:C,J202)=0,"absent","présent"))</f>
        <v/>
      </c>
      <c r="AA202" s="1"/>
    </row>
    <row r="203" spans="1:27" s="10" customFormat="1">
      <c r="A203" s="29" t="str">
        <f t="shared" si="21"/>
        <v/>
      </c>
      <c r="B203" s="29">
        <f t="shared" ca="1" si="22"/>
        <v>0</v>
      </c>
      <c r="C203" s="42"/>
      <c r="D203" s="39"/>
      <c r="E203" s="40"/>
      <c r="F203" s="41"/>
      <c r="G203" s="30" t="e">
        <f>IF(MID(J203,1,1)="a","à valider",IF(ISNA(INDEX(#REF!,MATCH(E203,#REF!,0),1))=TRUE,"",INDEX(#REF!,MATCH(E203,#REF!,0),1)))</f>
        <v>#REF!</v>
      </c>
      <c r="H203" s="22"/>
      <c r="I203" s="22"/>
      <c r="J203" s="59"/>
      <c r="K203" s="31" t="str">
        <f>IF(MID(J203,1,1)="a",C203,IF(COUNTIF(J$2:J203,J203)&gt;1,COUNTIF(J$2:J203,J203)&amp;"ème rebond",""))</f>
        <v/>
      </c>
      <c r="L203" s="67"/>
      <c r="M203" s="32" t="e">
        <f>IF(ISNA(INDEX(#REF!,MATCH(E203,#REF!,0),1))=TRUE,"",INDEX(#REF!,MATCH(E203,#REF!,0),1))</f>
        <v>#REF!</v>
      </c>
      <c r="N203" s="1"/>
      <c r="O203" s="33"/>
      <c r="P203" s="34" t="e">
        <f t="shared" si="23"/>
        <v>#REF!</v>
      </c>
      <c r="Q203" s="35" t="e">
        <f t="shared" si="24"/>
        <v>#REF!</v>
      </c>
      <c r="R203" s="36"/>
      <c r="S203" s="1" t="e">
        <f t="shared" si="25"/>
        <v>#REF!</v>
      </c>
      <c r="T203" s="16" t="e">
        <f>IF(OR(MID(G203,1,5)="avoir",MID(G203,1,3)="PMS",MID(J203,1,1)="a",J203="",A203="x",F203=""),"",IF(COUNTIF(#REF!,F203)=1,"ok","PAS DE SWAP"))</f>
        <v>#REF!</v>
      </c>
      <c r="U203" s="37" t="e">
        <f>IF(ISNA(INDEX(#REF!,MATCH(E203,#REF!,0),1))=TRUE,"-",F203&amp;" - "&amp;INDEX(#REF!,MATCH(E203,#REF!,0),1))</f>
        <v>#REF!</v>
      </c>
      <c r="V203" s="80" t="e">
        <f t="shared" si="26"/>
        <v>#REF!</v>
      </c>
      <c r="W203" s="38" t="e">
        <f t="shared" si="27"/>
        <v>#REF!</v>
      </c>
      <c r="X203" s="64"/>
      <c r="Y203" s="46"/>
      <c r="Z203" s="57" t="str">
        <f>IF(OR(MID(J203,1,1)="a",J203=""),"",IF(COUNTIF(Modèles!C:C,J203)=0,"absent","présent"))</f>
        <v/>
      </c>
      <c r="AA203" s="1"/>
    </row>
    <row r="204" spans="1:27" s="10" customFormat="1">
      <c r="A204" s="29" t="str">
        <f t="shared" si="21"/>
        <v/>
      </c>
      <c r="B204" s="29">
        <f t="shared" ca="1" si="22"/>
        <v>0</v>
      </c>
      <c r="C204" s="42"/>
      <c r="D204" s="39"/>
      <c r="E204" s="40"/>
      <c r="F204" s="41"/>
      <c r="G204" s="30" t="e">
        <f>IF(MID(J204,1,1)="a","à valider",IF(ISNA(INDEX(#REF!,MATCH(E204,#REF!,0),1))=TRUE,"",INDEX(#REF!,MATCH(E204,#REF!,0),1)))</f>
        <v>#REF!</v>
      </c>
      <c r="H204" s="22"/>
      <c r="I204" s="22"/>
      <c r="J204" s="59"/>
      <c r="K204" s="31" t="str">
        <f>IF(MID(J204,1,1)="a",C204,IF(COUNTIF(J$2:J204,J204)&gt;1,COUNTIF(J$2:J204,J204)&amp;"ème rebond",""))</f>
        <v/>
      </c>
      <c r="L204" s="67"/>
      <c r="M204" s="32" t="e">
        <f>IF(ISNA(INDEX(#REF!,MATCH(E204,#REF!,0),1))=TRUE,"",INDEX(#REF!,MATCH(E204,#REF!,0),1))</f>
        <v>#REF!</v>
      </c>
      <c r="N204" s="1"/>
      <c r="O204" s="33"/>
      <c r="P204" s="34" t="e">
        <f t="shared" si="23"/>
        <v>#REF!</v>
      </c>
      <c r="Q204" s="35" t="e">
        <f t="shared" si="24"/>
        <v>#REF!</v>
      </c>
      <c r="R204" s="36"/>
      <c r="S204" s="1" t="e">
        <f t="shared" si="25"/>
        <v>#REF!</v>
      </c>
      <c r="T204" s="16" t="e">
        <f>IF(OR(MID(G204,1,5)="avoir",MID(G204,1,3)="PMS",MID(J204,1,1)="a",J204="",A204="x",F204=""),"",IF(COUNTIF(#REF!,F204)=1,"ok","PAS DE SWAP"))</f>
        <v>#REF!</v>
      </c>
      <c r="U204" s="37" t="e">
        <f>IF(ISNA(INDEX(#REF!,MATCH(E204,#REF!,0),1))=TRUE,"-",F204&amp;" - "&amp;INDEX(#REF!,MATCH(E204,#REF!,0),1))</f>
        <v>#REF!</v>
      </c>
      <c r="V204" s="80" t="e">
        <f t="shared" si="26"/>
        <v>#REF!</v>
      </c>
      <c r="W204" s="38" t="e">
        <f t="shared" si="27"/>
        <v>#REF!</v>
      </c>
      <c r="X204" s="64"/>
      <c r="Y204" s="46"/>
      <c r="Z204" s="57" t="str">
        <f>IF(OR(MID(J204,1,1)="a",J204=""),"",IF(COUNTIF(Modèles!C:C,J204)=0,"absent","présent"))</f>
        <v/>
      </c>
      <c r="AA204" s="1"/>
    </row>
    <row r="205" spans="1:27" s="10" customFormat="1">
      <c r="A205" s="29" t="str">
        <f t="shared" si="21"/>
        <v/>
      </c>
      <c r="B205" s="29">
        <f t="shared" ca="1" si="22"/>
        <v>0</v>
      </c>
      <c r="C205" s="42"/>
      <c r="D205" s="39"/>
      <c r="E205" s="40"/>
      <c r="F205" s="41"/>
      <c r="G205" s="30" t="e">
        <f>IF(MID(J205,1,1)="a","à valider",IF(ISNA(INDEX(#REF!,MATCH(E205,#REF!,0),1))=TRUE,"",INDEX(#REF!,MATCH(E205,#REF!,0),1)))</f>
        <v>#REF!</v>
      </c>
      <c r="H205" s="22"/>
      <c r="I205" s="22"/>
      <c r="J205" s="59"/>
      <c r="K205" s="31" t="str">
        <f>IF(MID(J205,1,1)="a",C205,IF(COUNTIF(J$2:J205,J205)&gt;1,COUNTIF(J$2:J205,J205)&amp;"ème rebond",""))</f>
        <v/>
      </c>
      <c r="L205" s="67"/>
      <c r="M205" s="32" t="e">
        <f>IF(ISNA(INDEX(#REF!,MATCH(E205,#REF!,0),1))=TRUE,"",INDEX(#REF!,MATCH(E205,#REF!,0),1))</f>
        <v>#REF!</v>
      </c>
      <c r="N205" s="1"/>
      <c r="O205" s="33"/>
      <c r="P205" s="34" t="e">
        <f t="shared" si="23"/>
        <v>#REF!</v>
      </c>
      <c r="Q205" s="35" t="e">
        <f t="shared" si="24"/>
        <v>#REF!</v>
      </c>
      <c r="R205" s="36"/>
      <c r="S205" s="1" t="e">
        <f t="shared" si="25"/>
        <v>#REF!</v>
      </c>
      <c r="T205" s="16" t="e">
        <f>IF(OR(MID(G205,1,5)="avoir",MID(G205,1,3)="PMS",MID(J205,1,1)="a",J205="",A205="x",F205=""),"",IF(COUNTIF(#REF!,F205)=1,"ok","PAS DE SWAP"))</f>
        <v>#REF!</v>
      </c>
      <c r="U205" s="37" t="e">
        <f>IF(ISNA(INDEX(#REF!,MATCH(E205,#REF!,0),1))=TRUE,"-",F205&amp;" - "&amp;INDEX(#REF!,MATCH(E205,#REF!,0),1))</f>
        <v>#REF!</v>
      </c>
      <c r="V205" s="80" t="e">
        <f t="shared" si="26"/>
        <v>#REF!</v>
      </c>
      <c r="W205" s="38" t="e">
        <f t="shared" si="27"/>
        <v>#REF!</v>
      </c>
      <c r="X205" s="64"/>
      <c r="Y205" s="46"/>
      <c r="Z205" s="57" t="str">
        <f>IF(OR(MID(J205,1,1)="a",J205=""),"",IF(COUNTIF(Modèles!C:C,J205)=0,"absent","présent"))</f>
        <v/>
      </c>
      <c r="AA205" s="1"/>
    </row>
    <row r="206" spans="1:27" s="10" customFormat="1">
      <c r="A206" s="29" t="str">
        <f t="shared" si="21"/>
        <v/>
      </c>
      <c r="B206" s="29">
        <f t="shared" ca="1" si="22"/>
        <v>0</v>
      </c>
      <c r="C206" s="42"/>
      <c r="D206" s="39"/>
      <c r="E206" s="40"/>
      <c r="F206" s="41"/>
      <c r="G206" s="30" t="e">
        <f>IF(MID(J206,1,1)="a","à valider",IF(ISNA(INDEX(#REF!,MATCH(E206,#REF!,0),1))=TRUE,"",INDEX(#REF!,MATCH(E206,#REF!,0),1)))</f>
        <v>#REF!</v>
      </c>
      <c r="H206" s="22"/>
      <c r="I206" s="22"/>
      <c r="J206" s="59"/>
      <c r="K206" s="31" t="str">
        <f>IF(MID(J206,1,1)="a",C206,IF(COUNTIF(J$2:J206,J206)&gt;1,COUNTIF(J$2:J206,J206)&amp;"ème rebond",""))</f>
        <v/>
      </c>
      <c r="L206" s="67"/>
      <c r="M206" s="32" t="e">
        <f>IF(ISNA(INDEX(#REF!,MATCH(E206,#REF!,0),1))=TRUE,"",INDEX(#REF!,MATCH(E206,#REF!,0),1))</f>
        <v>#REF!</v>
      </c>
      <c r="N206" s="1"/>
      <c r="O206" s="33"/>
      <c r="P206" s="34" t="e">
        <f t="shared" si="23"/>
        <v>#REF!</v>
      </c>
      <c r="Q206" s="35" t="e">
        <f t="shared" si="24"/>
        <v>#REF!</v>
      </c>
      <c r="R206" s="36"/>
      <c r="S206" s="1" t="e">
        <f t="shared" si="25"/>
        <v>#REF!</v>
      </c>
      <c r="T206" s="16" t="e">
        <f>IF(OR(MID(G206,1,5)="avoir",MID(G206,1,3)="PMS",MID(J206,1,1)="a",J206="",A206="x",F206=""),"",IF(COUNTIF(#REF!,F206)=1,"ok","PAS DE SWAP"))</f>
        <v>#REF!</v>
      </c>
      <c r="U206" s="37" t="e">
        <f>IF(ISNA(INDEX(#REF!,MATCH(E206,#REF!,0),1))=TRUE,"-",F206&amp;" - "&amp;INDEX(#REF!,MATCH(E206,#REF!,0),1))</f>
        <v>#REF!</v>
      </c>
      <c r="V206" s="80" t="e">
        <f t="shared" si="26"/>
        <v>#REF!</v>
      </c>
      <c r="W206" s="38" t="e">
        <f t="shared" si="27"/>
        <v>#REF!</v>
      </c>
      <c r="X206" s="64"/>
      <c r="Y206" s="46"/>
      <c r="Z206" s="57" t="str">
        <f>IF(OR(MID(J206,1,1)="a",J206=""),"",IF(COUNTIF(Modèles!C:C,J206)=0,"absent","présent"))</f>
        <v/>
      </c>
      <c r="AA206" s="1"/>
    </row>
    <row r="207" spans="1:27" s="10" customFormat="1">
      <c r="A207" s="29" t="str">
        <f t="shared" si="21"/>
        <v/>
      </c>
      <c r="B207" s="29">
        <f t="shared" ca="1" si="22"/>
        <v>0</v>
      </c>
      <c r="C207" s="42"/>
      <c r="D207" s="39"/>
      <c r="E207" s="40"/>
      <c r="F207" s="41"/>
      <c r="G207" s="30" t="e">
        <f>IF(MID(J207,1,1)="a","à valider",IF(ISNA(INDEX(#REF!,MATCH(E207,#REF!,0),1))=TRUE,"",INDEX(#REF!,MATCH(E207,#REF!,0),1)))</f>
        <v>#REF!</v>
      </c>
      <c r="H207" s="22"/>
      <c r="I207" s="22"/>
      <c r="J207" s="59"/>
      <c r="K207" s="31" t="str">
        <f>IF(MID(J207,1,1)="a",C207,IF(COUNTIF(J$2:J207,J207)&gt;1,COUNTIF(J$2:J207,J207)&amp;"ème rebond",""))</f>
        <v/>
      </c>
      <c r="L207" s="67"/>
      <c r="M207" s="32" t="e">
        <f>IF(ISNA(INDEX(#REF!,MATCH(E207,#REF!,0),1))=TRUE,"",INDEX(#REF!,MATCH(E207,#REF!,0),1))</f>
        <v>#REF!</v>
      </c>
      <c r="N207" s="1"/>
      <c r="O207" s="33"/>
      <c r="P207" s="34" t="e">
        <f t="shared" si="23"/>
        <v>#REF!</v>
      </c>
      <c r="Q207" s="35" t="e">
        <f t="shared" si="24"/>
        <v>#REF!</v>
      </c>
      <c r="R207" s="36"/>
      <c r="S207" s="1" t="e">
        <f t="shared" si="25"/>
        <v>#REF!</v>
      </c>
      <c r="T207" s="16" t="e">
        <f>IF(OR(MID(G207,1,5)="avoir",MID(G207,1,3)="PMS",MID(J207,1,1)="a",J207="",A207="x",F207=""),"",IF(COUNTIF(#REF!,F207)=1,"ok","PAS DE SWAP"))</f>
        <v>#REF!</v>
      </c>
      <c r="U207" s="37" t="e">
        <f>IF(ISNA(INDEX(#REF!,MATCH(E207,#REF!,0),1))=TRUE,"-",F207&amp;" - "&amp;INDEX(#REF!,MATCH(E207,#REF!,0),1))</f>
        <v>#REF!</v>
      </c>
      <c r="V207" s="80" t="e">
        <f t="shared" si="26"/>
        <v>#REF!</v>
      </c>
      <c r="W207" s="38" t="e">
        <f t="shared" si="27"/>
        <v>#REF!</v>
      </c>
      <c r="X207" s="64"/>
      <c r="Y207" s="46"/>
      <c r="Z207" s="57" t="str">
        <f>IF(OR(MID(J207,1,1)="a",J207=""),"",IF(COUNTIF(Modèles!C:C,J207)=0,"absent","présent"))</f>
        <v/>
      </c>
      <c r="AA207" s="1"/>
    </row>
    <row r="208" spans="1:27" s="10" customFormat="1">
      <c r="A208" s="29" t="str">
        <f t="shared" si="21"/>
        <v/>
      </c>
      <c r="B208" s="29">
        <f t="shared" ca="1" si="22"/>
        <v>0</v>
      </c>
      <c r="C208" s="42"/>
      <c r="D208" s="39"/>
      <c r="E208" s="40"/>
      <c r="F208" s="41"/>
      <c r="G208" s="30" t="e">
        <f>IF(MID(J208,1,1)="a","à valider",IF(ISNA(INDEX(#REF!,MATCH(E208,#REF!,0),1))=TRUE,"",INDEX(#REF!,MATCH(E208,#REF!,0),1)))</f>
        <v>#REF!</v>
      </c>
      <c r="H208" s="22"/>
      <c r="I208" s="22"/>
      <c r="J208" s="59"/>
      <c r="K208" s="31" t="str">
        <f>IF(MID(J208,1,1)="a",C208,IF(COUNTIF(J$2:J208,J208)&gt;1,COUNTIF(J$2:J208,J208)&amp;"ème rebond",""))</f>
        <v/>
      </c>
      <c r="L208" s="67"/>
      <c r="M208" s="32" t="e">
        <f>IF(ISNA(INDEX(#REF!,MATCH(E208,#REF!,0),1))=TRUE,"",INDEX(#REF!,MATCH(E208,#REF!,0),1))</f>
        <v>#REF!</v>
      </c>
      <c r="N208" s="1"/>
      <c r="O208" s="33"/>
      <c r="P208" s="34" t="e">
        <f t="shared" si="23"/>
        <v>#REF!</v>
      </c>
      <c r="Q208" s="35" t="e">
        <f t="shared" si="24"/>
        <v>#REF!</v>
      </c>
      <c r="R208" s="36"/>
      <c r="S208" s="1" t="e">
        <f t="shared" si="25"/>
        <v>#REF!</v>
      </c>
      <c r="T208" s="16" t="e">
        <f>IF(OR(MID(G208,1,5)="avoir",MID(G208,1,3)="PMS",MID(J208,1,1)="a",J208="",A208="x",F208=""),"",IF(COUNTIF(#REF!,F208)=1,"ok","PAS DE SWAP"))</f>
        <v>#REF!</v>
      </c>
      <c r="U208" s="37" t="e">
        <f>IF(ISNA(INDEX(#REF!,MATCH(E208,#REF!,0),1))=TRUE,"-",F208&amp;" - "&amp;INDEX(#REF!,MATCH(E208,#REF!,0),1))</f>
        <v>#REF!</v>
      </c>
      <c r="V208" s="80" t="e">
        <f t="shared" si="26"/>
        <v>#REF!</v>
      </c>
      <c r="W208" s="38" t="e">
        <f t="shared" si="27"/>
        <v>#REF!</v>
      </c>
      <c r="X208" s="64"/>
      <c r="Y208" s="46"/>
      <c r="Z208" s="57" t="str">
        <f>IF(OR(MID(J208,1,1)="a",J208=""),"",IF(COUNTIF(Modèles!C:C,J208)=0,"absent","présent"))</f>
        <v/>
      </c>
      <c r="AA208" s="1"/>
    </row>
    <row r="209" spans="1:27" s="10" customFormat="1">
      <c r="A209" s="29" t="str">
        <f t="shared" si="21"/>
        <v/>
      </c>
      <c r="B209" s="29">
        <f t="shared" ca="1" si="22"/>
        <v>0</v>
      </c>
      <c r="C209" s="42"/>
      <c r="D209" s="39"/>
      <c r="E209" s="40"/>
      <c r="F209" s="41"/>
      <c r="G209" s="30" t="e">
        <f>IF(MID(J209,1,1)="a","à valider",IF(ISNA(INDEX(#REF!,MATCH(E209,#REF!,0),1))=TRUE,"",INDEX(#REF!,MATCH(E209,#REF!,0),1)))</f>
        <v>#REF!</v>
      </c>
      <c r="H209" s="22"/>
      <c r="I209" s="22"/>
      <c r="J209" s="59"/>
      <c r="K209" s="31" t="str">
        <f>IF(MID(J209,1,1)="a",C209,IF(COUNTIF(J$2:J209,J209)&gt;1,COUNTIF(J$2:J209,J209)&amp;"ème rebond",""))</f>
        <v/>
      </c>
      <c r="L209" s="67"/>
      <c r="M209" s="32" t="e">
        <f>IF(ISNA(INDEX(#REF!,MATCH(E209,#REF!,0),1))=TRUE,"",INDEX(#REF!,MATCH(E209,#REF!,0),1))</f>
        <v>#REF!</v>
      </c>
      <c r="N209" s="1"/>
      <c r="O209" s="33"/>
      <c r="P209" s="34" t="e">
        <f t="shared" si="23"/>
        <v>#REF!</v>
      </c>
      <c r="Q209" s="35" t="e">
        <f t="shared" si="24"/>
        <v>#REF!</v>
      </c>
      <c r="R209" s="36"/>
      <c r="S209" s="1" t="e">
        <f t="shared" si="25"/>
        <v>#REF!</v>
      </c>
      <c r="T209" s="16" t="e">
        <f>IF(OR(MID(G209,1,5)="avoir",MID(G209,1,3)="PMS",MID(J209,1,1)="a",J209="",A209="x",F209=""),"",IF(COUNTIF(#REF!,F209)=1,"ok","PAS DE SWAP"))</f>
        <v>#REF!</v>
      </c>
      <c r="U209" s="37" t="e">
        <f>IF(ISNA(INDEX(#REF!,MATCH(E209,#REF!,0),1))=TRUE,"-",F209&amp;" - "&amp;INDEX(#REF!,MATCH(E209,#REF!,0),1))</f>
        <v>#REF!</v>
      </c>
      <c r="V209" s="80" t="e">
        <f t="shared" si="26"/>
        <v>#REF!</v>
      </c>
      <c r="W209" s="38" t="e">
        <f t="shared" si="27"/>
        <v>#REF!</v>
      </c>
      <c r="X209" s="64"/>
      <c r="Y209" s="46"/>
      <c r="Z209" s="57" t="str">
        <f>IF(OR(MID(J209,1,1)="a",J209=""),"",IF(COUNTIF(Modèles!C:C,J209)=0,"absent","présent"))</f>
        <v/>
      </c>
      <c r="AA209" s="1"/>
    </row>
    <row r="210" spans="1:27" s="10" customFormat="1">
      <c r="A210" s="29" t="str">
        <f t="shared" si="21"/>
        <v/>
      </c>
      <c r="B210" s="29">
        <f t="shared" ca="1" si="22"/>
        <v>0</v>
      </c>
      <c r="C210" s="42"/>
      <c r="D210" s="39"/>
      <c r="E210" s="40"/>
      <c r="F210" s="41"/>
      <c r="G210" s="30" t="e">
        <f>IF(MID(J210,1,1)="a","à valider",IF(ISNA(INDEX(#REF!,MATCH(E210,#REF!,0),1))=TRUE,"",INDEX(#REF!,MATCH(E210,#REF!,0),1)))</f>
        <v>#REF!</v>
      </c>
      <c r="H210" s="22"/>
      <c r="I210" s="22"/>
      <c r="J210" s="59"/>
      <c r="K210" s="31" t="str">
        <f>IF(MID(J210,1,1)="a",C210,IF(COUNTIF(J$2:J210,J210)&gt;1,COUNTIF(J$2:J210,J210)&amp;"ème rebond",""))</f>
        <v/>
      </c>
      <c r="L210" s="67"/>
      <c r="M210" s="32" t="e">
        <f>IF(ISNA(INDEX(#REF!,MATCH(E210,#REF!,0),1))=TRUE,"",INDEX(#REF!,MATCH(E210,#REF!,0),1))</f>
        <v>#REF!</v>
      </c>
      <c r="N210" s="1"/>
      <c r="O210" s="33"/>
      <c r="P210" s="34" t="e">
        <f t="shared" si="23"/>
        <v>#REF!</v>
      </c>
      <c r="Q210" s="35" t="e">
        <f t="shared" si="24"/>
        <v>#REF!</v>
      </c>
      <c r="R210" s="36"/>
      <c r="S210" s="1" t="e">
        <f t="shared" si="25"/>
        <v>#REF!</v>
      </c>
      <c r="T210" s="16" t="e">
        <f>IF(OR(MID(G210,1,5)="avoir",MID(G210,1,3)="PMS",MID(J210,1,1)="a",J210="",A210="x",F210=""),"",IF(COUNTIF(#REF!,F210)=1,"ok","PAS DE SWAP"))</f>
        <v>#REF!</v>
      </c>
      <c r="U210" s="37" t="e">
        <f>IF(ISNA(INDEX(#REF!,MATCH(E210,#REF!,0),1))=TRUE,"-",F210&amp;" - "&amp;INDEX(#REF!,MATCH(E210,#REF!,0),1))</f>
        <v>#REF!</v>
      </c>
      <c r="V210" s="80" t="e">
        <f t="shared" si="26"/>
        <v>#REF!</v>
      </c>
      <c r="W210" s="38" t="e">
        <f t="shared" si="27"/>
        <v>#REF!</v>
      </c>
      <c r="X210" s="64"/>
      <c r="Y210" s="46"/>
      <c r="Z210" s="57" t="str">
        <f>IF(OR(MID(J210,1,1)="a",J210=""),"",IF(COUNTIF(Modèles!C:C,J210)=0,"absent","présent"))</f>
        <v/>
      </c>
      <c r="AA210" s="1"/>
    </row>
    <row r="211" spans="1:27" s="10" customFormat="1">
      <c r="A211" s="29" t="str">
        <f t="shared" si="21"/>
        <v/>
      </c>
      <c r="B211" s="29">
        <f t="shared" ca="1" si="22"/>
        <v>0</v>
      </c>
      <c r="C211" s="42"/>
      <c r="D211" s="39"/>
      <c r="E211" s="40"/>
      <c r="F211" s="41"/>
      <c r="G211" s="30" t="e">
        <f>IF(MID(J211,1,1)="a","à valider",IF(ISNA(INDEX(#REF!,MATCH(E211,#REF!,0),1))=TRUE,"",INDEX(#REF!,MATCH(E211,#REF!,0),1)))</f>
        <v>#REF!</v>
      </c>
      <c r="H211" s="22"/>
      <c r="I211" s="22"/>
      <c r="J211" s="59"/>
      <c r="K211" s="31" t="str">
        <f>IF(MID(J211,1,1)="a",C211,IF(COUNTIF(J$2:J211,J211)&gt;1,COUNTIF(J$2:J211,J211)&amp;"ème rebond",""))</f>
        <v/>
      </c>
      <c r="L211" s="67"/>
      <c r="M211" s="32" t="e">
        <f>IF(ISNA(INDEX(#REF!,MATCH(E211,#REF!,0),1))=TRUE,"",INDEX(#REF!,MATCH(E211,#REF!,0),1))</f>
        <v>#REF!</v>
      </c>
      <c r="N211" s="1"/>
      <c r="O211" s="33"/>
      <c r="P211" s="34" t="e">
        <f t="shared" si="23"/>
        <v>#REF!</v>
      </c>
      <c r="Q211" s="35" t="e">
        <f t="shared" si="24"/>
        <v>#REF!</v>
      </c>
      <c r="R211" s="36"/>
      <c r="S211" s="1" t="e">
        <f t="shared" si="25"/>
        <v>#REF!</v>
      </c>
      <c r="T211" s="16" t="e">
        <f>IF(OR(MID(G211,1,5)="avoir",MID(G211,1,3)="PMS",MID(J211,1,1)="a",J211="",A211="x",F211=""),"",IF(COUNTIF(#REF!,F211)=1,"ok","PAS DE SWAP"))</f>
        <v>#REF!</v>
      </c>
      <c r="U211" s="37" t="e">
        <f>IF(ISNA(INDEX(#REF!,MATCH(E211,#REF!,0),1))=TRUE,"-",F211&amp;" - "&amp;INDEX(#REF!,MATCH(E211,#REF!,0),1))</f>
        <v>#REF!</v>
      </c>
      <c r="V211" s="80" t="e">
        <f t="shared" si="26"/>
        <v>#REF!</v>
      </c>
      <c r="W211" s="38" t="e">
        <f t="shared" si="27"/>
        <v>#REF!</v>
      </c>
      <c r="X211" s="64"/>
      <c r="Y211" s="46"/>
      <c r="Z211" s="57" t="str">
        <f>IF(OR(MID(J211,1,1)="a",J211=""),"",IF(COUNTIF(Modèles!C:C,J211)=0,"absent","présent"))</f>
        <v/>
      </c>
      <c r="AA211" s="1"/>
    </row>
    <row r="212" spans="1:27" s="10" customFormat="1">
      <c r="A212" s="29" t="str">
        <f t="shared" si="21"/>
        <v/>
      </c>
      <c r="B212" s="29">
        <f t="shared" ca="1" si="22"/>
        <v>0</v>
      </c>
      <c r="C212" s="42"/>
      <c r="D212" s="39"/>
      <c r="E212" s="40"/>
      <c r="F212" s="41"/>
      <c r="G212" s="30" t="e">
        <f>IF(MID(J212,1,1)="a","à valider",IF(ISNA(INDEX(#REF!,MATCH(E212,#REF!,0),1))=TRUE,"",INDEX(#REF!,MATCH(E212,#REF!,0),1)))</f>
        <v>#REF!</v>
      </c>
      <c r="H212" s="22"/>
      <c r="I212" s="22"/>
      <c r="J212" s="59"/>
      <c r="K212" s="31" t="str">
        <f>IF(MID(J212,1,1)="a",C212,IF(COUNTIF(J$2:J212,J212)&gt;1,COUNTIF(J$2:J212,J212)&amp;"ème rebond",""))</f>
        <v/>
      </c>
      <c r="L212" s="67"/>
      <c r="M212" s="32" t="e">
        <f>IF(ISNA(INDEX(#REF!,MATCH(E212,#REF!,0),1))=TRUE,"",INDEX(#REF!,MATCH(E212,#REF!,0),1))</f>
        <v>#REF!</v>
      </c>
      <c r="N212" s="1"/>
      <c r="O212" s="33"/>
      <c r="P212" s="34" t="e">
        <f t="shared" si="23"/>
        <v>#REF!</v>
      </c>
      <c r="Q212" s="35" t="e">
        <f t="shared" si="24"/>
        <v>#REF!</v>
      </c>
      <c r="R212" s="36"/>
      <c r="S212" s="1" t="e">
        <f t="shared" si="25"/>
        <v>#REF!</v>
      </c>
      <c r="T212" s="16" t="e">
        <f>IF(OR(MID(G212,1,5)="avoir",MID(G212,1,3)="PMS",MID(J212,1,1)="a",J212="",A212="x",F212=""),"",IF(COUNTIF(#REF!,F212)=1,"ok","PAS DE SWAP"))</f>
        <v>#REF!</v>
      </c>
      <c r="U212" s="37" t="e">
        <f>IF(ISNA(INDEX(#REF!,MATCH(E212,#REF!,0),1))=TRUE,"-",F212&amp;" - "&amp;INDEX(#REF!,MATCH(E212,#REF!,0),1))</f>
        <v>#REF!</v>
      </c>
      <c r="V212" s="80" t="e">
        <f t="shared" si="26"/>
        <v>#REF!</v>
      </c>
      <c r="W212" s="38" t="e">
        <f t="shared" si="27"/>
        <v>#REF!</v>
      </c>
      <c r="X212" s="64"/>
      <c r="Y212" s="46"/>
      <c r="Z212" s="57" t="str">
        <f>IF(OR(MID(J212,1,1)="a",J212=""),"",IF(COUNTIF(Modèles!C:C,J212)=0,"absent","présent"))</f>
        <v/>
      </c>
      <c r="AA212" s="1"/>
    </row>
    <row r="213" spans="1:27" s="10" customFormat="1">
      <c r="A213" s="29" t="str">
        <f t="shared" si="21"/>
        <v/>
      </c>
      <c r="B213" s="29">
        <f t="shared" ca="1" si="22"/>
        <v>0</v>
      </c>
      <c r="C213" s="42"/>
      <c r="D213" s="39"/>
      <c r="E213" s="40"/>
      <c r="F213" s="41"/>
      <c r="G213" s="30" t="e">
        <f>IF(MID(J213,1,1)="a","à valider",IF(ISNA(INDEX(#REF!,MATCH(E213,#REF!,0),1))=TRUE,"",INDEX(#REF!,MATCH(E213,#REF!,0),1)))</f>
        <v>#REF!</v>
      </c>
      <c r="H213" s="22"/>
      <c r="I213" s="22"/>
      <c r="J213" s="59"/>
      <c r="K213" s="31" t="str">
        <f>IF(MID(J213,1,1)="a",C213,IF(COUNTIF(J$2:J213,J213)&gt;1,COUNTIF(J$2:J213,J213)&amp;"ème rebond",""))</f>
        <v/>
      </c>
      <c r="L213" s="67"/>
      <c r="M213" s="32" t="e">
        <f>IF(ISNA(INDEX(#REF!,MATCH(E213,#REF!,0),1))=TRUE,"",INDEX(#REF!,MATCH(E213,#REF!,0),1))</f>
        <v>#REF!</v>
      </c>
      <c r="N213" s="1"/>
      <c r="O213" s="33"/>
      <c r="P213" s="34" t="e">
        <f t="shared" si="23"/>
        <v>#REF!</v>
      </c>
      <c r="Q213" s="35" t="e">
        <f t="shared" si="24"/>
        <v>#REF!</v>
      </c>
      <c r="R213" s="36"/>
      <c r="S213" s="1" t="e">
        <f t="shared" si="25"/>
        <v>#REF!</v>
      </c>
      <c r="T213" s="16" t="e">
        <f>IF(OR(MID(G213,1,5)="avoir",MID(G213,1,3)="PMS",MID(J213,1,1)="a",J213="",A213="x",F213=""),"",IF(COUNTIF(#REF!,F213)=1,"ok","PAS DE SWAP"))</f>
        <v>#REF!</v>
      </c>
      <c r="U213" s="37" t="e">
        <f>IF(ISNA(INDEX(#REF!,MATCH(E213,#REF!,0),1))=TRUE,"-",F213&amp;" - "&amp;INDEX(#REF!,MATCH(E213,#REF!,0),1))</f>
        <v>#REF!</v>
      </c>
      <c r="V213" s="80" t="e">
        <f t="shared" si="26"/>
        <v>#REF!</v>
      </c>
      <c r="W213" s="38" t="e">
        <f t="shared" si="27"/>
        <v>#REF!</v>
      </c>
      <c r="X213" s="64"/>
      <c r="Y213" s="46"/>
      <c r="Z213" s="57" t="str">
        <f>IF(OR(MID(J213,1,1)="a",J213=""),"",IF(COUNTIF(Modèles!C:C,J213)=0,"absent","présent"))</f>
        <v/>
      </c>
      <c r="AA213" s="1"/>
    </row>
    <row r="214" spans="1:27" s="10" customFormat="1">
      <c r="A214" s="29" t="str">
        <f t="shared" si="21"/>
        <v/>
      </c>
      <c r="B214" s="29">
        <f t="shared" ca="1" si="22"/>
        <v>0</v>
      </c>
      <c r="C214" s="42"/>
      <c r="D214" s="39"/>
      <c r="E214" s="40"/>
      <c r="F214" s="41"/>
      <c r="G214" s="30" t="e">
        <f>IF(MID(J214,1,1)="a","à valider",IF(ISNA(INDEX(#REF!,MATCH(E214,#REF!,0),1))=TRUE,"",INDEX(#REF!,MATCH(E214,#REF!,0),1)))</f>
        <v>#REF!</v>
      </c>
      <c r="H214" s="22"/>
      <c r="I214" s="22"/>
      <c r="J214" s="59"/>
      <c r="K214" s="31" t="str">
        <f>IF(MID(J214,1,1)="a",C214,IF(COUNTIF(J$2:J214,J214)&gt;1,COUNTIF(J$2:J214,J214)&amp;"ème rebond",""))</f>
        <v/>
      </c>
      <c r="L214" s="67"/>
      <c r="M214" s="32" t="e">
        <f>IF(ISNA(INDEX(#REF!,MATCH(E214,#REF!,0),1))=TRUE,"",INDEX(#REF!,MATCH(E214,#REF!,0),1))</f>
        <v>#REF!</v>
      </c>
      <c r="N214" s="1"/>
      <c r="O214" s="33"/>
      <c r="P214" s="34" t="e">
        <f t="shared" si="23"/>
        <v>#REF!</v>
      </c>
      <c r="Q214" s="35" t="e">
        <f t="shared" si="24"/>
        <v>#REF!</v>
      </c>
      <c r="R214" s="36"/>
      <c r="S214" s="1" t="e">
        <f t="shared" si="25"/>
        <v>#REF!</v>
      </c>
      <c r="T214" s="16" t="e">
        <f>IF(OR(MID(G214,1,5)="avoir",MID(G214,1,3)="PMS",MID(J214,1,1)="a",J214="",A214="x",F214=""),"",IF(COUNTIF(#REF!,F214)=1,"ok","PAS DE SWAP"))</f>
        <v>#REF!</v>
      </c>
      <c r="U214" s="37" t="e">
        <f>IF(ISNA(INDEX(#REF!,MATCH(E214,#REF!,0),1))=TRUE,"-",F214&amp;" - "&amp;INDEX(#REF!,MATCH(E214,#REF!,0),1))</f>
        <v>#REF!</v>
      </c>
      <c r="V214" s="80" t="e">
        <f t="shared" si="26"/>
        <v>#REF!</v>
      </c>
      <c r="W214" s="38" t="e">
        <f t="shared" si="27"/>
        <v>#REF!</v>
      </c>
      <c r="X214" s="64"/>
      <c r="Y214" s="46"/>
      <c r="Z214" s="57" t="str">
        <f>IF(OR(MID(J214,1,1)="a",J214=""),"",IF(COUNTIF(Modèles!C:C,J214)=0,"absent","présent"))</f>
        <v/>
      </c>
      <c r="AA214" s="1"/>
    </row>
    <row r="215" spans="1:27" s="10" customFormat="1">
      <c r="A215" s="29" t="str">
        <f t="shared" si="21"/>
        <v/>
      </c>
      <c r="B215" s="29">
        <f t="shared" ca="1" si="22"/>
        <v>0</v>
      </c>
      <c r="C215" s="42"/>
      <c r="D215" s="39"/>
      <c r="E215" s="40"/>
      <c r="F215" s="41"/>
      <c r="G215" s="30" t="e">
        <f>IF(MID(J215,1,1)="a","à valider",IF(ISNA(INDEX(#REF!,MATCH(E215,#REF!,0),1))=TRUE,"",INDEX(#REF!,MATCH(E215,#REF!,0),1)))</f>
        <v>#REF!</v>
      </c>
      <c r="H215" s="22"/>
      <c r="I215" s="22"/>
      <c r="J215" s="59"/>
      <c r="K215" s="31" t="str">
        <f>IF(MID(J215,1,1)="a",C215,IF(COUNTIF(J$2:J215,J215)&gt;1,COUNTIF(J$2:J215,J215)&amp;"ème rebond",""))</f>
        <v/>
      </c>
      <c r="L215" s="67"/>
      <c r="M215" s="32" t="e">
        <f>IF(ISNA(INDEX(#REF!,MATCH(E215,#REF!,0),1))=TRUE,"",INDEX(#REF!,MATCH(E215,#REF!,0),1))</f>
        <v>#REF!</v>
      </c>
      <c r="N215" s="1"/>
      <c r="O215" s="33"/>
      <c r="P215" s="34" t="e">
        <f t="shared" si="23"/>
        <v>#REF!</v>
      </c>
      <c r="Q215" s="35" t="e">
        <f t="shared" si="24"/>
        <v>#REF!</v>
      </c>
      <c r="R215" s="36"/>
      <c r="S215" s="1" t="e">
        <f t="shared" si="25"/>
        <v>#REF!</v>
      </c>
      <c r="T215" s="16" t="e">
        <f>IF(OR(MID(G215,1,5)="avoir",MID(G215,1,3)="PMS",MID(J215,1,1)="a",J215="",A215="x",F215=""),"",IF(COUNTIF(#REF!,F215)=1,"ok","PAS DE SWAP"))</f>
        <v>#REF!</v>
      </c>
      <c r="U215" s="37" t="e">
        <f>IF(ISNA(INDEX(#REF!,MATCH(E215,#REF!,0),1))=TRUE,"-",F215&amp;" - "&amp;INDEX(#REF!,MATCH(E215,#REF!,0),1))</f>
        <v>#REF!</v>
      </c>
      <c r="V215" s="80" t="e">
        <f t="shared" si="26"/>
        <v>#REF!</v>
      </c>
      <c r="W215" s="38" t="e">
        <f t="shared" si="27"/>
        <v>#REF!</v>
      </c>
      <c r="X215" s="64"/>
      <c r="Y215" s="46"/>
      <c r="Z215" s="57" t="str">
        <f>IF(OR(MID(J215,1,1)="a",J215=""),"",IF(COUNTIF(Modèles!C:C,J215)=0,"absent","présent"))</f>
        <v/>
      </c>
      <c r="AA215" s="1"/>
    </row>
    <row r="216" spans="1:27" s="10" customFormat="1">
      <c r="A216" s="29" t="str">
        <f t="shared" si="21"/>
        <v/>
      </c>
      <c r="B216" s="29">
        <f t="shared" ca="1" si="22"/>
        <v>0</v>
      </c>
      <c r="C216" s="42"/>
      <c r="D216" s="39"/>
      <c r="E216" s="40"/>
      <c r="F216" s="41"/>
      <c r="G216" s="30" t="e">
        <f>IF(MID(J216,1,1)="a","à valider",IF(ISNA(INDEX(#REF!,MATCH(E216,#REF!,0),1))=TRUE,"",INDEX(#REF!,MATCH(E216,#REF!,0),1)))</f>
        <v>#REF!</v>
      </c>
      <c r="H216" s="22"/>
      <c r="I216" s="22"/>
      <c r="J216" s="59"/>
      <c r="K216" s="31" t="str">
        <f>IF(MID(J216,1,1)="a",C216,IF(COUNTIF(J$2:J216,J216)&gt;1,COUNTIF(J$2:J216,J216)&amp;"ème rebond",""))</f>
        <v/>
      </c>
      <c r="L216" s="67"/>
      <c r="M216" s="32" t="e">
        <f>IF(ISNA(INDEX(#REF!,MATCH(E216,#REF!,0),1))=TRUE,"",INDEX(#REF!,MATCH(E216,#REF!,0),1))</f>
        <v>#REF!</v>
      </c>
      <c r="N216" s="1"/>
      <c r="O216" s="33"/>
      <c r="P216" s="34" t="e">
        <f t="shared" si="23"/>
        <v>#REF!</v>
      </c>
      <c r="Q216" s="35" t="e">
        <f t="shared" si="24"/>
        <v>#REF!</v>
      </c>
      <c r="R216" s="36"/>
      <c r="S216" s="1" t="e">
        <f t="shared" si="25"/>
        <v>#REF!</v>
      </c>
      <c r="T216" s="16" t="e">
        <f>IF(OR(MID(G216,1,5)="avoir",MID(G216,1,3)="PMS",MID(J216,1,1)="a",J216="",A216="x",F216=""),"",IF(COUNTIF(#REF!,F216)=1,"ok","PAS DE SWAP"))</f>
        <v>#REF!</v>
      </c>
      <c r="U216" s="37" t="e">
        <f>IF(ISNA(INDEX(#REF!,MATCH(E216,#REF!,0),1))=TRUE,"-",F216&amp;" - "&amp;INDEX(#REF!,MATCH(E216,#REF!,0),1))</f>
        <v>#REF!</v>
      </c>
      <c r="V216" s="80" t="e">
        <f t="shared" si="26"/>
        <v>#REF!</v>
      </c>
      <c r="W216" s="38" t="e">
        <f t="shared" si="27"/>
        <v>#REF!</v>
      </c>
      <c r="X216" s="64"/>
      <c r="Y216" s="46"/>
      <c r="Z216" s="57" t="str">
        <f>IF(OR(MID(J216,1,1)="a",J216=""),"",IF(COUNTIF(Modèles!C:C,J216)=0,"absent","présent"))</f>
        <v/>
      </c>
      <c r="AA216" s="1"/>
    </row>
    <row r="217" spans="1:27" s="10" customFormat="1">
      <c r="A217" s="29" t="str">
        <f t="shared" si="21"/>
        <v/>
      </c>
      <c r="B217" s="29">
        <f t="shared" ca="1" si="22"/>
        <v>0</v>
      </c>
      <c r="C217" s="42"/>
      <c r="D217" s="39"/>
      <c r="E217" s="40"/>
      <c r="F217" s="41"/>
      <c r="G217" s="30" t="e">
        <f>IF(MID(J217,1,1)="a","à valider",IF(ISNA(INDEX(#REF!,MATCH(E217,#REF!,0),1))=TRUE,"",INDEX(#REF!,MATCH(E217,#REF!,0),1)))</f>
        <v>#REF!</v>
      </c>
      <c r="H217" s="22"/>
      <c r="I217" s="22"/>
      <c r="J217" s="59"/>
      <c r="K217" s="31" t="str">
        <f>IF(MID(J217,1,1)="a",C217,IF(COUNTIF(J$2:J217,J217)&gt;1,COUNTIF(J$2:J217,J217)&amp;"ème rebond",""))</f>
        <v/>
      </c>
      <c r="L217" s="67"/>
      <c r="M217" s="32" t="e">
        <f>IF(ISNA(INDEX(#REF!,MATCH(E217,#REF!,0),1))=TRUE,"",INDEX(#REF!,MATCH(E217,#REF!,0),1))</f>
        <v>#REF!</v>
      </c>
      <c r="N217" s="1"/>
      <c r="O217" s="33"/>
      <c r="P217" s="34" t="e">
        <f t="shared" si="23"/>
        <v>#REF!</v>
      </c>
      <c r="Q217" s="35" t="e">
        <f t="shared" si="24"/>
        <v>#REF!</v>
      </c>
      <c r="R217" s="36"/>
      <c r="S217" s="1" t="e">
        <f t="shared" si="25"/>
        <v>#REF!</v>
      </c>
      <c r="T217" s="16" t="e">
        <f>IF(OR(MID(G217,1,5)="avoir",MID(G217,1,3)="PMS",MID(J217,1,1)="a",J217="",A217="x",F217=""),"",IF(COUNTIF(#REF!,F217)=1,"ok","PAS DE SWAP"))</f>
        <v>#REF!</v>
      </c>
      <c r="U217" s="37" t="e">
        <f>IF(ISNA(INDEX(#REF!,MATCH(E217,#REF!,0),1))=TRUE,"-",F217&amp;" - "&amp;INDEX(#REF!,MATCH(E217,#REF!,0),1))</f>
        <v>#REF!</v>
      </c>
      <c r="V217" s="80" t="e">
        <f t="shared" si="26"/>
        <v>#REF!</v>
      </c>
      <c r="W217" s="38" t="e">
        <f t="shared" si="27"/>
        <v>#REF!</v>
      </c>
      <c r="X217" s="64"/>
      <c r="Y217" s="46"/>
      <c r="Z217" s="57" t="str">
        <f>IF(OR(MID(J217,1,1)="a",J217=""),"",IF(COUNTIF(Modèles!C:C,J217)=0,"absent","présent"))</f>
        <v/>
      </c>
      <c r="AA217" s="1"/>
    </row>
    <row r="218" spans="1:27" s="10" customFormat="1">
      <c r="A218" s="29" t="str">
        <f t="shared" si="21"/>
        <v/>
      </c>
      <c r="B218" s="29">
        <f t="shared" ca="1" si="22"/>
        <v>0</v>
      </c>
      <c r="C218" s="42"/>
      <c r="D218" s="39"/>
      <c r="E218" s="40"/>
      <c r="F218" s="41"/>
      <c r="G218" s="30" t="e">
        <f>IF(MID(J218,1,1)="a","à valider",IF(ISNA(INDEX(#REF!,MATCH(E218,#REF!,0),1))=TRUE,"",INDEX(#REF!,MATCH(E218,#REF!,0),1)))</f>
        <v>#REF!</v>
      </c>
      <c r="H218" s="22"/>
      <c r="I218" s="22"/>
      <c r="J218" s="59"/>
      <c r="K218" s="31" t="str">
        <f>IF(MID(J218,1,1)="a",C218,IF(COUNTIF(J$2:J218,J218)&gt;1,COUNTIF(J$2:J218,J218)&amp;"ème rebond",""))</f>
        <v/>
      </c>
      <c r="L218" s="67"/>
      <c r="M218" s="32" t="e">
        <f>IF(ISNA(INDEX(#REF!,MATCH(E218,#REF!,0),1))=TRUE,"",INDEX(#REF!,MATCH(E218,#REF!,0),1))</f>
        <v>#REF!</v>
      </c>
      <c r="N218" s="1"/>
      <c r="O218" s="33"/>
      <c r="P218" s="34" t="e">
        <f t="shared" si="23"/>
        <v>#REF!</v>
      </c>
      <c r="Q218" s="35" t="e">
        <f t="shared" si="24"/>
        <v>#REF!</v>
      </c>
      <c r="R218" s="36"/>
      <c r="S218" s="1" t="e">
        <f t="shared" si="25"/>
        <v>#REF!</v>
      </c>
      <c r="T218" s="16" t="e">
        <f>IF(OR(MID(G218,1,5)="avoir",MID(G218,1,3)="PMS",MID(J218,1,1)="a",J218="",A218="x",F218=""),"",IF(COUNTIF(#REF!,F218)=1,"ok","PAS DE SWAP"))</f>
        <v>#REF!</v>
      </c>
      <c r="U218" s="37" t="e">
        <f>IF(ISNA(INDEX(#REF!,MATCH(E218,#REF!,0),1))=TRUE,"-",F218&amp;" - "&amp;INDEX(#REF!,MATCH(E218,#REF!,0),1))</f>
        <v>#REF!</v>
      </c>
      <c r="V218" s="80" t="e">
        <f t="shared" si="26"/>
        <v>#REF!</v>
      </c>
      <c r="W218" s="38" t="e">
        <f t="shared" si="27"/>
        <v>#REF!</v>
      </c>
      <c r="X218" s="64"/>
      <c r="Y218" s="46"/>
      <c r="Z218" s="57" t="str">
        <f>IF(OR(MID(J218,1,1)="a",J218=""),"",IF(COUNTIF(Modèles!C:C,J218)=0,"absent","présent"))</f>
        <v/>
      </c>
      <c r="AA218" s="1"/>
    </row>
    <row r="219" spans="1:27" s="10" customFormat="1">
      <c r="A219" s="29" t="str">
        <f t="shared" si="21"/>
        <v/>
      </c>
      <c r="B219" s="29">
        <f t="shared" ca="1" si="22"/>
        <v>0</v>
      </c>
      <c r="C219" s="42"/>
      <c r="D219" s="39"/>
      <c r="E219" s="40"/>
      <c r="F219" s="41"/>
      <c r="G219" s="30" t="e">
        <f>IF(MID(J219,1,1)="a","à valider",IF(ISNA(INDEX(#REF!,MATCH(E219,#REF!,0),1))=TRUE,"",INDEX(#REF!,MATCH(E219,#REF!,0),1)))</f>
        <v>#REF!</v>
      </c>
      <c r="H219" s="22"/>
      <c r="I219" s="22"/>
      <c r="J219" s="59"/>
      <c r="K219" s="31" t="str">
        <f>IF(MID(J219,1,1)="a",C219,IF(COUNTIF(J$2:J219,J219)&gt;1,COUNTIF(J$2:J219,J219)&amp;"ème rebond",""))</f>
        <v/>
      </c>
      <c r="L219" s="67"/>
      <c r="M219" s="32" t="e">
        <f>IF(ISNA(INDEX(#REF!,MATCH(E219,#REF!,0),1))=TRUE,"",INDEX(#REF!,MATCH(E219,#REF!,0),1))</f>
        <v>#REF!</v>
      </c>
      <c r="N219" s="1"/>
      <c r="O219" s="33"/>
      <c r="P219" s="34" t="e">
        <f t="shared" si="23"/>
        <v>#REF!</v>
      </c>
      <c r="Q219" s="35" t="e">
        <f t="shared" si="24"/>
        <v>#REF!</v>
      </c>
      <c r="R219" s="36"/>
      <c r="S219" s="1" t="e">
        <f t="shared" si="25"/>
        <v>#REF!</v>
      </c>
      <c r="T219" s="16" t="e">
        <f>IF(OR(MID(G219,1,5)="avoir",MID(G219,1,3)="PMS",MID(J219,1,1)="a",J219="",A219="x",F219=""),"",IF(COUNTIF(#REF!,F219)=1,"ok","PAS DE SWAP"))</f>
        <v>#REF!</v>
      </c>
      <c r="U219" s="37" t="e">
        <f>IF(ISNA(INDEX(#REF!,MATCH(E219,#REF!,0),1))=TRUE,"-",F219&amp;" - "&amp;INDEX(#REF!,MATCH(E219,#REF!,0),1))</f>
        <v>#REF!</v>
      </c>
      <c r="V219" s="80" t="e">
        <f t="shared" si="26"/>
        <v>#REF!</v>
      </c>
      <c r="W219" s="38" t="e">
        <f t="shared" si="27"/>
        <v>#REF!</v>
      </c>
      <c r="X219" s="64"/>
      <c r="Y219" s="46"/>
      <c r="Z219" s="57" t="str">
        <f>IF(OR(MID(J219,1,1)="a",J219=""),"",IF(COUNTIF(Modèles!C:C,J219)=0,"absent","présent"))</f>
        <v/>
      </c>
      <c r="AA219" s="1"/>
    </row>
    <row r="220" spans="1:27" s="10" customFormat="1">
      <c r="A220" s="29" t="str">
        <f t="shared" si="21"/>
        <v/>
      </c>
      <c r="B220" s="29">
        <f t="shared" ca="1" si="22"/>
        <v>0</v>
      </c>
      <c r="C220" s="42"/>
      <c r="D220" s="39"/>
      <c r="E220" s="40"/>
      <c r="F220" s="41"/>
      <c r="G220" s="30" t="e">
        <f>IF(MID(J220,1,1)="a","à valider",IF(ISNA(INDEX(#REF!,MATCH(E220,#REF!,0),1))=TRUE,"",INDEX(#REF!,MATCH(E220,#REF!,0),1)))</f>
        <v>#REF!</v>
      </c>
      <c r="H220" s="22"/>
      <c r="I220" s="22"/>
      <c r="J220" s="59"/>
      <c r="K220" s="31" t="str">
        <f>IF(MID(J220,1,1)="a",C220,IF(COUNTIF(J$2:J220,J220)&gt;1,COUNTIF(J$2:J220,J220)&amp;"ème rebond",""))</f>
        <v/>
      </c>
      <c r="L220" s="67"/>
      <c r="M220" s="32" t="e">
        <f>IF(ISNA(INDEX(#REF!,MATCH(E220,#REF!,0),1))=TRUE,"",INDEX(#REF!,MATCH(E220,#REF!,0),1))</f>
        <v>#REF!</v>
      </c>
      <c r="N220" s="1"/>
      <c r="O220" s="33"/>
      <c r="P220" s="34" t="e">
        <f t="shared" si="23"/>
        <v>#REF!</v>
      </c>
      <c r="Q220" s="35" t="e">
        <f t="shared" si="24"/>
        <v>#REF!</v>
      </c>
      <c r="R220" s="36"/>
      <c r="S220" s="1" t="e">
        <f t="shared" si="25"/>
        <v>#REF!</v>
      </c>
      <c r="T220" s="16" t="e">
        <f>IF(OR(MID(G220,1,5)="avoir",MID(G220,1,3)="PMS",MID(J220,1,1)="a",J220="",A220="x",F220=""),"",IF(COUNTIF(#REF!,F220)=1,"ok","PAS DE SWAP"))</f>
        <v>#REF!</v>
      </c>
      <c r="U220" s="37" t="e">
        <f>IF(ISNA(INDEX(#REF!,MATCH(E220,#REF!,0),1))=TRUE,"-",F220&amp;" - "&amp;INDEX(#REF!,MATCH(E220,#REF!,0),1))</f>
        <v>#REF!</v>
      </c>
      <c r="V220" s="80" t="e">
        <f t="shared" si="26"/>
        <v>#REF!</v>
      </c>
      <c r="W220" s="38" t="e">
        <f t="shared" si="27"/>
        <v>#REF!</v>
      </c>
      <c r="X220" s="64"/>
      <c r="Y220" s="46"/>
      <c r="Z220" s="57" t="str">
        <f>IF(OR(MID(J220,1,1)="a",J220=""),"",IF(COUNTIF(Modèles!C:C,J220)=0,"absent","présent"))</f>
        <v/>
      </c>
      <c r="AA220" s="1"/>
    </row>
    <row r="221" spans="1:27" s="10" customFormat="1">
      <c r="A221" s="29" t="str">
        <f t="shared" si="21"/>
        <v/>
      </c>
      <c r="B221" s="29">
        <f t="shared" ca="1" si="22"/>
        <v>0</v>
      </c>
      <c r="C221" s="42"/>
      <c r="D221" s="39"/>
      <c r="E221" s="40"/>
      <c r="F221" s="41"/>
      <c r="G221" s="30" t="e">
        <f>IF(MID(J221,1,1)="a","à valider",IF(ISNA(INDEX(#REF!,MATCH(E221,#REF!,0),1))=TRUE,"",INDEX(#REF!,MATCH(E221,#REF!,0),1)))</f>
        <v>#REF!</v>
      </c>
      <c r="H221" s="22"/>
      <c r="I221" s="22"/>
      <c r="J221" s="59"/>
      <c r="K221" s="31" t="str">
        <f>IF(MID(J221,1,1)="a",C221,IF(COUNTIF(J$2:J221,J221)&gt;1,COUNTIF(J$2:J221,J221)&amp;"ème rebond",""))</f>
        <v/>
      </c>
      <c r="L221" s="67"/>
      <c r="M221" s="32" t="e">
        <f>IF(ISNA(INDEX(#REF!,MATCH(E221,#REF!,0),1))=TRUE,"",INDEX(#REF!,MATCH(E221,#REF!,0),1))</f>
        <v>#REF!</v>
      </c>
      <c r="N221" s="1"/>
      <c r="O221" s="33"/>
      <c r="P221" s="34" t="e">
        <f t="shared" si="23"/>
        <v>#REF!</v>
      </c>
      <c r="Q221" s="35" t="e">
        <f t="shared" si="24"/>
        <v>#REF!</v>
      </c>
      <c r="R221" s="36"/>
      <c r="S221" s="1" t="e">
        <f t="shared" si="25"/>
        <v>#REF!</v>
      </c>
      <c r="T221" s="16" t="e">
        <f>IF(OR(MID(G221,1,5)="avoir",MID(G221,1,3)="PMS",MID(J221,1,1)="a",J221="",A221="x",F221=""),"",IF(COUNTIF(#REF!,F221)=1,"ok","PAS DE SWAP"))</f>
        <v>#REF!</v>
      </c>
      <c r="U221" s="37" t="e">
        <f>IF(ISNA(INDEX(#REF!,MATCH(E221,#REF!,0),1))=TRUE,"-",F221&amp;" - "&amp;INDEX(#REF!,MATCH(E221,#REF!,0),1))</f>
        <v>#REF!</v>
      </c>
      <c r="V221" s="80" t="e">
        <f t="shared" si="26"/>
        <v>#REF!</v>
      </c>
      <c r="W221" s="38" t="e">
        <f t="shared" si="27"/>
        <v>#REF!</v>
      </c>
      <c r="X221" s="64"/>
      <c r="Y221" s="46"/>
      <c r="Z221" s="57" t="str">
        <f>IF(OR(MID(J221,1,1)="a",J221=""),"",IF(COUNTIF(Modèles!C:C,J221)=0,"absent","présent"))</f>
        <v/>
      </c>
      <c r="AA221" s="1"/>
    </row>
    <row r="222" spans="1:27" s="10" customFormat="1">
      <c r="A222" s="29" t="str">
        <f t="shared" si="21"/>
        <v/>
      </c>
      <c r="B222" s="29">
        <f t="shared" ca="1" si="22"/>
        <v>0</v>
      </c>
      <c r="C222" s="42"/>
      <c r="D222" s="39"/>
      <c r="E222" s="40"/>
      <c r="F222" s="41"/>
      <c r="G222" s="30" t="e">
        <f>IF(MID(J222,1,1)="a","à valider",IF(ISNA(INDEX(#REF!,MATCH(E222,#REF!,0),1))=TRUE,"",INDEX(#REF!,MATCH(E222,#REF!,0),1)))</f>
        <v>#REF!</v>
      </c>
      <c r="H222" s="22"/>
      <c r="I222" s="22"/>
      <c r="J222" s="59"/>
      <c r="K222" s="31" t="str">
        <f>IF(MID(J222,1,1)="a",C222,IF(COUNTIF(J$2:J222,J222)&gt;1,COUNTIF(J$2:J222,J222)&amp;"ème rebond",""))</f>
        <v/>
      </c>
      <c r="L222" s="67"/>
      <c r="M222" s="32" t="e">
        <f>IF(ISNA(INDEX(#REF!,MATCH(E222,#REF!,0),1))=TRUE,"",INDEX(#REF!,MATCH(E222,#REF!,0),1))</f>
        <v>#REF!</v>
      </c>
      <c r="N222" s="1"/>
      <c r="O222" s="33"/>
      <c r="P222" s="34" t="e">
        <f t="shared" si="23"/>
        <v>#REF!</v>
      </c>
      <c r="Q222" s="35" t="e">
        <f t="shared" si="24"/>
        <v>#REF!</v>
      </c>
      <c r="R222" s="36"/>
      <c r="S222" s="1" t="e">
        <f t="shared" si="25"/>
        <v>#REF!</v>
      </c>
      <c r="T222" s="16" t="e">
        <f>IF(OR(MID(G222,1,5)="avoir",MID(G222,1,3)="PMS",MID(J222,1,1)="a",J222="",A222="x",F222=""),"",IF(COUNTIF(#REF!,F222)=1,"ok","PAS DE SWAP"))</f>
        <v>#REF!</v>
      </c>
      <c r="U222" s="37" t="e">
        <f>IF(ISNA(INDEX(#REF!,MATCH(E222,#REF!,0),1))=TRUE,"-",F222&amp;" - "&amp;INDEX(#REF!,MATCH(E222,#REF!,0),1))</f>
        <v>#REF!</v>
      </c>
      <c r="V222" s="80" t="e">
        <f t="shared" si="26"/>
        <v>#REF!</v>
      </c>
      <c r="W222" s="38" t="e">
        <f t="shared" si="27"/>
        <v>#REF!</v>
      </c>
      <c r="X222" s="64"/>
      <c r="Y222" s="46"/>
      <c r="Z222" s="57" t="str">
        <f>IF(OR(MID(J222,1,1)="a",J222=""),"",IF(COUNTIF(Modèles!C:C,J222)=0,"absent","présent"))</f>
        <v/>
      </c>
      <c r="AA222" s="1"/>
    </row>
    <row r="223" spans="1:27" s="10" customFormat="1">
      <c r="A223" s="29" t="str">
        <f t="shared" si="21"/>
        <v/>
      </c>
      <c r="B223" s="29">
        <f t="shared" ca="1" si="22"/>
        <v>0</v>
      </c>
      <c r="C223" s="42"/>
      <c r="D223" s="39"/>
      <c r="E223" s="40"/>
      <c r="F223" s="41"/>
      <c r="G223" s="30" t="e">
        <f>IF(MID(J223,1,1)="a","à valider",IF(ISNA(INDEX(#REF!,MATCH(E223,#REF!,0),1))=TRUE,"",INDEX(#REF!,MATCH(E223,#REF!,0),1)))</f>
        <v>#REF!</v>
      </c>
      <c r="H223" s="22"/>
      <c r="I223" s="22"/>
      <c r="J223" s="59"/>
      <c r="K223" s="31" t="str">
        <f>IF(MID(J223,1,1)="a",C223,IF(COUNTIF(J$2:J223,J223)&gt;1,COUNTIF(J$2:J223,J223)&amp;"ème rebond",""))</f>
        <v/>
      </c>
      <c r="L223" s="67"/>
      <c r="M223" s="32" t="e">
        <f>IF(ISNA(INDEX(#REF!,MATCH(E223,#REF!,0),1))=TRUE,"",INDEX(#REF!,MATCH(E223,#REF!,0),1))</f>
        <v>#REF!</v>
      </c>
      <c r="N223" s="1"/>
      <c r="O223" s="33"/>
      <c r="P223" s="34" t="e">
        <f t="shared" si="23"/>
        <v>#REF!</v>
      </c>
      <c r="Q223" s="35" t="e">
        <f t="shared" si="24"/>
        <v>#REF!</v>
      </c>
      <c r="R223" s="36"/>
      <c r="S223" s="1" t="e">
        <f t="shared" si="25"/>
        <v>#REF!</v>
      </c>
      <c r="T223" s="16" t="e">
        <f>IF(OR(MID(G223,1,5)="avoir",MID(G223,1,3)="PMS",MID(J223,1,1)="a",J223="",A223="x",F223=""),"",IF(COUNTIF(#REF!,F223)=1,"ok","PAS DE SWAP"))</f>
        <v>#REF!</v>
      </c>
      <c r="U223" s="37" t="e">
        <f>IF(ISNA(INDEX(#REF!,MATCH(E223,#REF!,0),1))=TRUE,"-",F223&amp;" - "&amp;INDEX(#REF!,MATCH(E223,#REF!,0),1))</f>
        <v>#REF!</v>
      </c>
      <c r="V223" s="80" t="e">
        <f t="shared" si="26"/>
        <v>#REF!</v>
      </c>
      <c r="W223" s="38" t="e">
        <f t="shared" si="27"/>
        <v>#REF!</v>
      </c>
      <c r="X223" s="64"/>
      <c r="Y223" s="46"/>
      <c r="Z223" s="57" t="str">
        <f>IF(OR(MID(J223,1,1)="a",J223=""),"",IF(COUNTIF(Modèles!C:C,J223)=0,"absent","présent"))</f>
        <v/>
      </c>
      <c r="AA223" s="1"/>
    </row>
    <row r="224" spans="1:27" s="10" customFormat="1">
      <c r="A224" s="29" t="str">
        <f t="shared" si="21"/>
        <v/>
      </c>
      <c r="B224" s="29">
        <f t="shared" ca="1" si="22"/>
        <v>0</v>
      </c>
      <c r="C224" s="42"/>
      <c r="D224" s="39"/>
      <c r="E224" s="40"/>
      <c r="F224" s="41"/>
      <c r="G224" s="30" t="e">
        <f>IF(MID(J224,1,1)="a","à valider",IF(ISNA(INDEX(#REF!,MATCH(E224,#REF!,0),1))=TRUE,"",INDEX(#REF!,MATCH(E224,#REF!,0),1)))</f>
        <v>#REF!</v>
      </c>
      <c r="H224" s="22"/>
      <c r="I224" s="22"/>
      <c r="J224" s="59"/>
      <c r="K224" s="31" t="str">
        <f>IF(MID(J224,1,1)="a",C224,IF(COUNTIF(J$2:J224,J224)&gt;1,COUNTIF(J$2:J224,J224)&amp;"ème rebond",""))</f>
        <v/>
      </c>
      <c r="L224" s="67"/>
      <c r="M224" s="32" t="e">
        <f>IF(ISNA(INDEX(#REF!,MATCH(E224,#REF!,0),1))=TRUE,"",INDEX(#REF!,MATCH(E224,#REF!,0),1))</f>
        <v>#REF!</v>
      </c>
      <c r="N224" s="1"/>
      <c r="O224" s="33"/>
      <c r="P224" s="34" t="e">
        <f t="shared" si="23"/>
        <v>#REF!</v>
      </c>
      <c r="Q224" s="35" t="e">
        <f t="shared" si="24"/>
        <v>#REF!</v>
      </c>
      <c r="R224" s="36"/>
      <c r="S224" s="1" t="e">
        <f t="shared" si="25"/>
        <v>#REF!</v>
      </c>
      <c r="T224" s="16" t="e">
        <f>IF(OR(MID(G224,1,5)="avoir",MID(G224,1,3)="PMS",MID(J224,1,1)="a",J224="",A224="x",F224=""),"",IF(COUNTIF(#REF!,F224)=1,"ok","PAS DE SWAP"))</f>
        <v>#REF!</v>
      </c>
      <c r="U224" s="37" t="e">
        <f>IF(ISNA(INDEX(#REF!,MATCH(E224,#REF!,0),1))=TRUE,"-",F224&amp;" - "&amp;INDEX(#REF!,MATCH(E224,#REF!,0),1))</f>
        <v>#REF!</v>
      </c>
      <c r="V224" s="80" t="e">
        <f t="shared" si="26"/>
        <v>#REF!</v>
      </c>
      <c r="W224" s="38" t="e">
        <f t="shared" si="27"/>
        <v>#REF!</v>
      </c>
      <c r="X224" s="64"/>
      <c r="Y224" s="46"/>
      <c r="Z224" s="57" t="str">
        <f>IF(OR(MID(J224,1,1)="a",J224=""),"",IF(COUNTIF(Modèles!C:C,J224)=0,"absent","présent"))</f>
        <v/>
      </c>
      <c r="AA224" s="1"/>
    </row>
    <row r="225" spans="1:27" s="10" customFormat="1">
      <c r="A225" s="29" t="str">
        <f t="shared" si="21"/>
        <v/>
      </c>
      <c r="B225" s="29">
        <f t="shared" ca="1" si="22"/>
        <v>0</v>
      </c>
      <c r="C225" s="42"/>
      <c r="D225" s="39"/>
      <c r="E225" s="40"/>
      <c r="F225" s="41"/>
      <c r="G225" s="30" t="e">
        <f>IF(MID(J225,1,1)="a","à valider",IF(ISNA(INDEX(#REF!,MATCH(E225,#REF!,0),1))=TRUE,"",INDEX(#REF!,MATCH(E225,#REF!,0),1)))</f>
        <v>#REF!</v>
      </c>
      <c r="H225" s="22"/>
      <c r="I225" s="22"/>
      <c r="J225" s="59"/>
      <c r="K225" s="31" t="str">
        <f>IF(MID(J225,1,1)="a",C225,IF(COUNTIF(J$2:J225,J225)&gt;1,COUNTIF(J$2:J225,J225)&amp;"ème rebond",""))</f>
        <v/>
      </c>
      <c r="L225" s="67"/>
      <c r="M225" s="32" t="e">
        <f>IF(ISNA(INDEX(#REF!,MATCH(E225,#REF!,0),1))=TRUE,"",INDEX(#REF!,MATCH(E225,#REF!,0),1))</f>
        <v>#REF!</v>
      </c>
      <c r="N225" s="1"/>
      <c r="O225" s="33"/>
      <c r="P225" s="34" t="e">
        <f t="shared" si="23"/>
        <v>#REF!</v>
      </c>
      <c r="Q225" s="35" t="e">
        <f t="shared" si="24"/>
        <v>#REF!</v>
      </c>
      <c r="R225" s="36"/>
      <c r="S225" s="1" t="e">
        <f t="shared" si="25"/>
        <v>#REF!</v>
      </c>
      <c r="T225" s="16" t="e">
        <f>IF(OR(MID(G225,1,5)="avoir",MID(G225,1,3)="PMS",MID(J225,1,1)="a",J225="",A225="x",F225=""),"",IF(COUNTIF(#REF!,F225)=1,"ok","PAS DE SWAP"))</f>
        <v>#REF!</v>
      </c>
      <c r="U225" s="37" t="e">
        <f>IF(ISNA(INDEX(#REF!,MATCH(E225,#REF!,0),1))=TRUE,"-",F225&amp;" - "&amp;INDEX(#REF!,MATCH(E225,#REF!,0),1))</f>
        <v>#REF!</v>
      </c>
      <c r="V225" s="80" t="e">
        <f t="shared" si="26"/>
        <v>#REF!</v>
      </c>
      <c r="W225" s="38" t="e">
        <f t="shared" si="27"/>
        <v>#REF!</v>
      </c>
      <c r="X225" s="64"/>
      <c r="Y225" s="46"/>
      <c r="Z225" s="57" t="str">
        <f>IF(OR(MID(J225,1,1)="a",J225=""),"",IF(COUNTIF(Modèles!C:C,J225)=0,"absent","présent"))</f>
        <v/>
      </c>
      <c r="AA225" s="1"/>
    </row>
    <row r="226" spans="1:27" s="10" customFormat="1">
      <c r="A226" s="29" t="str">
        <f t="shared" si="21"/>
        <v/>
      </c>
      <c r="B226" s="29">
        <f t="shared" ca="1" si="22"/>
        <v>0</v>
      </c>
      <c r="C226" s="42"/>
      <c r="D226" s="39"/>
      <c r="E226" s="40"/>
      <c r="F226" s="41"/>
      <c r="G226" s="30" t="e">
        <f>IF(MID(J226,1,1)="a","à valider",IF(ISNA(INDEX(#REF!,MATCH(E226,#REF!,0),1))=TRUE,"",INDEX(#REF!,MATCH(E226,#REF!,0),1)))</f>
        <v>#REF!</v>
      </c>
      <c r="H226" s="22"/>
      <c r="I226" s="22"/>
      <c r="J226" s="59"/>
      <c r="K226" s="31" t="str">
        <f>IF(MID(J226,1,1)="a",C226,IF(COUNTIF(J$2:J226,J226)&gt;1,COUNTIF(J$2:J226,J226)&amp;"ème rebond",""))</f>
        <v/>
      </c>
      <c r="L226" s="67"/>
      <c r="M226" s="32" t="e">
        <f>IF(ISNA(INDEX(#REF!,MATCH(E226,#REF!,0),1))=TRUE,"",INDEX(#REF!,MATCH(E226,#REF!,0),1))</f>
        <v>#REF!</v>
      </c>
      <c r="N226" s="1"/>
      <c r="O226" s="33"/>
      <c r="P226" s="34" t="e">
        <f t="shared" si="23"/>
        <v>#REF!</v>
      </c>
      <c r="Q226" s="35" t="e">
        <f t="shared" si="24"/>
        <v>#REF!</v>
      </c>
      <c r="R226" s="36"/>
      <c r="S226" s="1" t="e">
        <f t="shared" si="25"/>
        <v>#REF!</v>
      </c>
      <c r="T226" s="16" t="e">
        <f>IF(OR(MID(G226,1,5)="avoir",MID(G226,1,3)="PMS",MID(J226,1,1)="a",J226="",A226="x",F226=""),"",IF(COUNTIF(#REF!,F226)=1,"ok","PAS DE SWAP"))</f>
        <v>#REF!</v>
      </c>
      <c r="U226" s="37" t="e">
        <f>IF(ISNA(INDEX(#REF!,MATCH(E226,#REF!,0),1))=TRUE,"-",F226&amp;" - "&amp;INDEX(#REF!,MATCH(E226,#REF!,0),1))</f>
        <v>#REF!</v>
      </c>
      <c r="V226" s="80" t="e">
        <f t="shared" si="26"/>
        <v>#REF!</v>
      </c>
      <c r="W226" s="38" t="e">
        <f t="shared" si="27"/>
        <v>#REF!</v>
      </c>
      <c r="X226" s="64"/>
      <c r="Y226" s="46"/>
      <c r="Z226" s="57" t="str">
        <f>IF(OR(MID(J226,1,1)="a",J226=""),"",IF(COUNTIF(Modèles!C:C,J226)=0,"absent","présent"))</f>
        <v/>
      </c>
      <c r="AA226" s="1"/>
    </row>
    <row r="227" spans="1:27" s="10" customFormat="1">
      <c r="A227" s="29" t="str">
        <f t="shared" si="21"/>
        <v/>
      </c>
      <c r="B227" s="29">
        <f t="shared" ca="1" si="22"/>
        <v>0</v>
      </c>
      <c r="C227" s="42"/>
      <c r="D227" s="39"/>
      <c r="E227" s="40"/>
      <c r="F227" s="41"/>
      <c r="G227" s="30" t="e">
        <f>IF(MID(J227,1,1)="a","à valider",IF(ISNA(INDEX(#REF!,MATCH(E227,#REF!,0),1))=TRUE,"",INDEX(#REF!,MATCH(E227,#REF!,0),1)))</f>
        <v>#REF!</v>
      </c>
      <c r="H227" s="22"/>
      <c r="I227" s="22"/>
      <c r="J227" s="59"/>
      <c r="K227" s="31" t="str">
        <f>IF(MID(J227,1,1)="a",C227,IF(COUNTIF(J$2:J227,J227)&gt;1,COUNTIF(J$2:J227,J227)&amp;"ème rebond",""))</f>
        <v/>
      </c>
      <c r="L227" s="67"/>
      <c r="M227" s="32" t="e">
        <f>IF(ISNA(INDEX(#REF!,MATCH(E227,#REF!,0),1))=TRUE,"",INDEX(#REF!,MATCH(E227,#REF!,0),1))</f>
        <v>#REF!</v>
      </c>
      <c r="N227" s="1"/>
      <c r="O227" s="33"/>
      <c r="P227" s="34" t="e">
        <f t="shared" si="23"/>
        <v>#REF!</v>
      </c>
      <c r="Q227" s="35" t="e">
        <f t="shared" si="24"/>
        <v>#REF!</v>
      </c>
      <c r="R227" s="36"/>
      <c r="S227" s="1" t="e">
        <f t="shared" si="25"/>
        <v>#REF!</v>
      </c>
      <c r="T227" s="16" t="e">
        <f>IF(OR(MID(G227,1,5)="avoir",MID(G227,1,3)="PMS",MID(J227,1,1)="a",J227="",A227="x",F227=""),"",IF(COUNTIF(#REF!,F227)=1,"ok","PAS DE SWAP"))</f>
        <v>#REF!</v>
      </c>
      <c r="U227" s="37" t="e">
        <f>IF(ISNA(INDEX(#REF!,MATCH(E227,#REF!,0),1))=TRUE,"-",F227&amp;" - "&amp;INDEX(#REF!,MATCH(E227,#REF!,0),1))</f>
        <v>#REF!</v>
      </c>
      <c r="V227" s="80" t="e">
        <f t="shared" si="26"/>
        <v>#REF!</v>
      </c>
      <c r="W227" s="38" t="e">
        <f t="shared" si="27"/>
        <v>#REF!</v>
      </c>
      <c r="X227" s="64"/>
      <c r="Y227" s="46"/>
      <c r="Z227" s="57" t="str">
        <f>IF(OR(MID(J227,1,1)="a",J227=""),"",IF(COUNTIF(Modèles!C:C,J227)=0,"absent","présent"))</f>
        <v/>
      </c>
      <c r="AA227" s="1"/>
    </row>
    <row r="228" spans="1:27" s="10" customFormat="1">
      <c r="A228" s="29" t="str">
        <f t="shared" si="21"/>
        <v/>
      </c>
      <c r="B228" s="29">
        <f t="shared" ca="1" si="22"/>
        <v>0</v>
      </c>
      <c r="C228" s="42"/>
      <c r="D228" s="39"/>
      <c r="E228" s="40"/>
      <c r="F228" s="41"/>
      <c r="G228" s="30" t="e">
        <f>IF(MID(J228,1,1)="a","à valider",IF(ISNA(INDEX(#REF!,MATCH(E228,#REF!,0),1))=TRUE,"",INDEX(#REF!,MATCH(E228,#REF!,0),1)))</f>
        <v>#REF!</v>
      </c>
      <c r="H228" s="22"/>
      <c r="I228" s="22"/>
      <c r="J228" s="59"/>
      <c r="K228" s="31" t="str">
        <f>IF(MID(J228,1,1)="a",C228,IF(COUNTIF(J$2:J228,J228)&gt;1,COUNTIF(J$2:J228,J228)&amp;"ème rebond",""))</f>
        <v/>
      </c>
      <c r="L228" s="67"/>
      <c r="M228" s="32" t="e">
        <f>IF(ISNA(INDEX(#REF!,MATCH(E228,#REF!,0),1))=TRUE,"",INDEX(#REF!,MATCH(E228,#REF!,0),1))</f>
        <v>#REF!</v>
      </c>
      <c r="N228" s="1"/>
      <c r="O228" s="33"/>
      <c r="P228" s="34" t="e">
        <f t="shared" si="23"/>
        <v>#REF!</v>
      </c>
      <c r="Q228" s="35" t="e">
        <f t="shared" si="24"/>
        <v>#REF!</v>
      </c>
      <c r="R228" s="36"/>
      <c r="S228" s="1" t="e">
        <f t="shared" si="25"/>
        <v>#REF!</v>
      </c>
      <c r="T228" s="16" t="e">
        <f>IF(OR(MID(G228,1,5)="avoir",MID(G228,1,3)="PMS",MID(J228,1,1)="a",J228="",A228="x",F228=""),"",IF(COUNTIF(#REF!,F228)=1,"ok","PAS DE SWAP"))</f>
        <v>#REF!</v>
      </c>
      <c r="U228" s="37" t="e">
        <f>IF(ISNA(INDEX(#REF!,MATCH(E228,#REF!,0),1))=TRUE,"-",F228&amp;" - "&amp;INDEX(#REF!,MATCH(E228,#REF!,0),1))</f>
        <v>#REF!</v>
      </c>
      <c r="V228" s="80" t="e">
        <f t="shared" si="26"/>
        <v>#REF!</v>
      </c>
      <c r="W228" s="38" t="e">
        <f t="shared" si="27"/>
        <v>#REF!</v>
      </c>
      <c r="X228" s="64"/>
      <c r="Y228" s="46"/>
      <c r="Z228" s="57" t="str">
        <f>IF(OR(MID(J228,1,1)="a",J228=""),"",IF(COUNTIF(Modèles!C:C,J228)=0,"absent","présent"))</f>
        <v/>
      </c>
      <c r="AA228" s="1"/>
    </row>
    <row r="229" spans="1:27" s="10" customFormat="1">
      <c r="A229" s="29" t="str">
        <f t="shared" si="21"/>
        <v/>
      </c>
      <c r="B229" s="29">
        <f t="shared" ca="1" si="22"/>
        <v>0</v>
      </c>
      <c r="C229" s="42"/>
      <c r="D229" s="39"/>
      <c r="E229" s="40"/>
      <c r="F229" s="41"/>
      <c r="G229" s="30" t="e">
        <f>IF(MID(J229,1,1)="a","à valider",IF(ISNA(INDEX(#REF!,MATCH(E229,#REF!,0),1))=TRUE,"",INDEX(#REF!,MATCH(E229,#REF!,0),1)))</f>
        <v>#REF!</v>
      </c>
      <c r="H229" s="22"/>
      <c r="I229" s="22"/>
      <c r="J229" s="59"/>
      <c r="K229" s="31" t="str">
        <f>IF(MID(J229,1,1)="a",C229,IF(COUNTIF(J$2:J229,J229)&gt;1,COUNTIF(J$2:J229,J229)&amp;"ème rebond",""))</f>
        <v/>
      </c>
      <c r="L229" s="67"/>
      <c r="M229" s="32" t="e">
        <f>IF(ISNA(INDEX(#REF!,MATCH(E229,#REF!,0),1))=TRUE,"",INDEX(#REF!,MATCH(E229,#REF!,0),1))</f>
        <v>#REF!</v>
      </c>
      <c r="N229" s="1"/>
      <c r="O229" s="33"/>
      <c r="P229" s="34" t="e">
        <f t="shared" si="23"/>
        <v>#REF!</v>
      </c>
      <c r="Q229" s="35" t="e">
        <f t="shared" si="24"/>
        <v>#REF!</v>
      </c>
      <c r="R229" s="36"/>
      <c r="S229" s="1" t="e">
        <f t="shared" si="25"/>
        <v>#REF!</v>
      </c>
      <c r="T229" s="16" t="e">
        <f>IF(OR(MID(G229,1,5)="avoir",MID(G229,1,3)="PMS",MID(J229,1,1)="a",J229="",A229="x",F229=""),"",IF(COUNTIF(#REF!,F229)=1,"ok","PAS DE SWAP"))</f>
        <v>#REF!</v>
      </c>
      <c r="U229" s="37" t="e">
        <f>IF(ISNA(INDEX(#REF!,MATCH(E229,#REF!,0),1))=TRUE,"-",F229&amp;" - "&amp;INDEX(#REF!,MATCH(E229,#REF!,0),1))</f>
        <v>#REF!</v>
      </c>
      <c r="V229" s="80" t="e">
        <f t="shared" si="26"/>
        <v>#REF!</v>
      </c>
      <c r="W229" s="38" t="e">
        <f t="shared" si="27"/>
        <v>#REF!</v>
      </c>
      <c r="X229" s="64"/>
      <c r="Y229" s="46"/>
      <c r="Z229" s="57" t="str">
        <f>IF(OR(MID(J229,1,1)="a",J229=""),"",IF(COUNTIF(Modèles!C:C,J229)=0,"absent","présent"))</f>
        <v/>
      </c>
      <c r="AA229" s="1"/>
    </row>
    <row r="230" spans="1:27" s="10" customFormat="1">
      <c r="A230" s="29" t="str">
        <f t="shared" si="21"/>
        <v/>
      </c>
      <c r="B230" s="29">
        <f t="shared" ca="1" si="22"/>
        <v>0</v>
      </c>
      <c r="C230" s="42"/>
      <c r="D230" s="39"/>
      <c r="E230" s="40"/>
      <c r="F230" s="41"/>
      <c r="G230" s="30" t="e">
        <f>IF(MID(J230,1,1)="a","à valider",IF(ISNA(INDEX(#REF!,MATCH(E230,#REF!,0),1))=TRUE,"",INDEX(#REF!,MATCH(E230,#REF!,0),1)))</f>
        <v>#REF!</v>
      </c>
      <c r="H230" s="22"/>
      <c r="I230" s="22"/>
      <c r="J230" s="59"/>
      <c r="K230" s="31" t="str">
        <f>IF(MID(J230,1,1)="a",C230,IF(COUNTIF(J$2:J230,J230)&gt;1,COUNTIF(J$2:J230,J230)&amp;"ème rebond",""))</f>
        <v/>
      </c>
      <c r="L230" s="67"/>
      <c r="M230" s="32" t="e">
        <f>IF(ISNA(INDEX(#REF!,MATCH(E230,#REF!,0),1))=TRUE,"",INDEX(#REF!,MATCH(E230,#REF!,0),1))</f>
        <v>#REF!</v>
      </c>
      <c r="N230" s="1"/>
      <c r="O230" s="33"/>
      <c r="P230" s="34" t="e">
        <f t="shared" si="23"/>
        <v>#REF!</v>
      </c>
      <c r="Q230" s="35" t="e">
        <f t="shared" si="24"/>
        <v>#REF!</v>
      </c>
      <c r="R230" s="36"/>
      <c r="S230" s="1" t="e">
        <f t="shared" si="25"/>
        <v>#REF!</v>
      </c>
      <c r="T230" s="16" t="e">
        <f>IF(OR(MID(G230,1,5)="avoir",MID(G230,1,3)="PMS",MID(J230,1,1)="a",J230="",A230="x",F230=""),"",IF(COUNTIF(#REF!,F230)=1,"ok","PAS DE SWAP"))</f>
        <v>#REF!</v>
      </c>
      <c r="U230" s="37" t="e">
        <f>IF(ISNA(INDEX(#REF!,MATCH(E230,#REF!,0),1))=TRUE,"-",F230&amp;" - "&amp;INDEX(#REF!,MATCH(E230,#REF!,0),1))</f>
        <v>#REF!</v>
      </c>
      <c r="V230" s="80" t="e">
        <f t="shared" si="26"/>
        <v>#REF!</v>
      </c>
      <c r="W230" s="38" t="e">
        <f t="shared" si="27"/>
        <v>#REF!</v>
      </c>
      <c r="X230" s="64"/>
      <c r="Y230" s="46"/>
      <c r="Z230" s="57" t="str">
        <f>IF(OR(MID(J230,1,1)="a",J230=""),"",IF(COUNTIF(Modèles!C:C,J230)=0,"absent","présent"))</f>
        <v/>
      </c>
      <c r="AA230" s="1"/>
    </row>
    <row r="231" spans="1:27" s="10" customFormat="1">
      <c r="A231" s="29" t="str">
        <f t="shared" si="21"/>
        <v/>
      </c>
      <c r="B231" s="29">
        <f t="shared" ca="1" si="22"/>
        <v>0</v>
      </c>
      <c r="C231" s="42"/>
      <c r="D231" s="39"/>
      <c r="E231" s="40"/>
      <c r="F231" s="41"/>
      <c r="G231" s="30" t="e">
        <f>IF(MID(J231,1,1)="a","à valider",IF(ISNA(INDEX(#REF!,MATCH(E231,#REF!,0),1))=TRUE,"",INDEX(#REF!,MATCH(E231,#REF!,0),1)))</f>
        <v>#REF!</v>
      </c>
      <c r="H231" s="22"/>
      <c r="I231" s="22"/>
      <c r="J231" s="59"/>
      <c r="K231" s="31" t="str">
        <f>IF(MID(J231,1,1)="a",C231,IF(COUNTIF(J$2:J231,J231)&gt;1,COUNTIF(J$2:J231,J231)&amp;"ème rebond",""))</f>
        <v/>
      </c>
      <c r="L231" s="67"/>
      <c r="M231" s="32" t="e">
        <f>IF(ISNA(INDEX(#REF!,MATCH(E231,#REF!,0),1))=TRUE,"",INDEX(#REF!,MATCH(E231,#REF!,0),1))</f>
        <v>#REF!</v>
      </c>
      <c r="N231" s="1"/>
      <c r="O231" s="33"/>
      <c r="P231" s="34" t="e">
        <f t="shared" si="23"/>
        <v>#REF!</v>
      </c>
      <c r="Q231" s="35" t="e">
        <f t="shared" si="24"/>
        <v>#REF!</v>
      </c>
      <c r="R231" s="36"/>
      <c r="S231" s="1" t="e">
        <f t="shared" si="25"/>
        <v>#REF!</v>
      </c>
      <c r="T231" s="16" t="e">
        <f>IF(OR(MID(G231,1,5)="avoir",MID(G231,1,3)="PMS",MID(J231,1,1)="a",J231="",A231="x",F231=""),"",IF(COUNTIF(#REF!,F231)=1,"ok","PAS DE SWAP"))</f>
        <v>#REF!</v>
      </c>
      <c r="U231" s="37" t="e">
        <f>IF(ISNA(INDEX(#REF!,MATCH(E231,#REF!,0),1))=TRUE,"-",F231&amp;" - "&amp;INDEX(#REF!,MATCH(E231,#REF!,0),1))</f>
        <v>#REF!</v>
      </c>
      <c r="V231" s="80" t="e">
        <f t="shared" si="26"/>
        <v>#REF!</v>
      </c>
      <c r="W231" s="38" t="e">
        <f t="shared" si="27"/>
        <v>#REF!</v>
      </c>
      <c r="X231" s="64"/>
      <c r="Y231" s="46"/>
      <c r="Z231" s="57" t="str">
        <f>IF(OR(MID(J231,1,1)="a",J231=""),"",IF(COUNTIF(Modèles!C:C,J231)=0,"absent","présent"))</f>
        <v/>
      </c>
      <c r="AA231" s="1"/>
    </row>
    <row r="232" spans="1:27" s="10" customFormat="1">
      <c r="A232" s="29" t="str">
        <f t="shared" si="21"/>
        <v/>
      </c>
      <c r="B232" s="29">
        <f t="shared" ca="1" si="22"/>
        <v>0</v>
      </c>
      <c r="C232" s="42"/>
      <c r="D232" s="39"/>
      <c r="E232" s="40"/>
      <c r="F232" s="41"/>
      <c r="G232" s="30" t="e">
        <f>IF(MID(J232,1,1)="a","à valider",IF(ISNA(INDEX(#REF!,MATCH(E232,#REF!,0),1))=TRUE,"",INDEX(#REF!,MATCH(E232,#REF!,0),1)))</f>
        <v>#REF!</v>
      </c>
      <c r="H232" s="22"/>
      <c r="I232" s="22"/>
      <c r="J232" s="59"/>
      <c r="K232" s="31" t="str">
        <f>IF(MID(J232,1,1)="a",C232,IF(COUNTIF(J$2:J232,J232)&gt;1,COUNTIF(J$2:J232,J232)&amp;"ème rebond",""))</f>
        <v/>
      </c>
      <c r="L232" s="67"/>
      <c r="M232" s="32" t="e">
        <f>IF(ISNA(INDEX(#REF!,MATCH(E232,#REF!,0),1))=TRUE,"",INDEX(#REF!,MATCH(E232,#REF!,0),1))</f>
        <v>#REF!</v>
      </c>
      <c r="N232" s="1"/>
      <c r="O232" s="33"/>
      <c r="P232" s="34" t="e">
        <f t="shared" si="23"/>
        <v>#REF!</v>
      </c>
      <c r="Q232" s="35" t="e">
        <f t="shared" si="24"/>
        <v>#REF!</v>
      </c>
      <c r="R232" s="36"/>
      <c r="S232" s="1" t="e">
        <f t="shared" si="25"/>
        <v>#REF!</v>
      </c>
      <c r="T232" s="16" t="e">
        <f>IF(OR(MID(G232,1,5)="avoir",MID(G232,1,3)="PMS",MID(J232,1,1)="a",J232="",A232="x",F232=""),"",IF(COUNTIF(#REF!,F232)=1,"ok","PAS DE SWAP"))</f>
        <v>#REF!</v>
      </c>
      <c r="U232" s="37" t="e">
        <f>IF(ISNA(INDEX(#REF!,MATCH(E232,#REF!,0),1))=TRUE,"-",F232&amp;" - "&amp;INDEX(#REF!,MATCH(E232,#REF!,0),1))</f>
        <v>#REF!</v>
      </c>
      <c r="V232" s="80" t="e">
        <f t="shared" si="26"/>
        <v>#REF!</v>
      </c>
      <c r="W232" s="38" t="e">
        <f t="shared" si="27"/>
        <v>#REF!</v>
      </c>
      <c r="X232" s="64"/>
      <c r="Y232" s="46"/>
      <c r="Z232" s="57" t="str">
        <f>IF(OR(MID(J232,1,1)="a",J232=""),"",IF(COUNTIF(Modèles!C:C,J232)=0,"absent","présent"))</f>
        <v/>
      </c>
      <c r="AA232" s="1"/>
    </row>
    <row r="233" spans="1:27" s="10" customFormat="1">
      <c r="A233" s="29" t="str">
        <f t="shared" si="21"/>
        <v/>
      </c>
      <c r="B233" s="29">
        <f t="shared" ca="1" si="22"/>
        <v>0</v>
      </c>
      <c r="C233" s="42"/>
      <c r="D233" s="39"/>
      <c r="E233" s="40"/>
      <c r="F233" s="41"/>
      <c r="G233" s="30" t="e">
        <f>IF(MID(J233,1,1)="a","à valider",IF(ISNA(INDEX(#REF!,MATCH(E233,#REF!,0),1))=TRUE,"",INDEX(#REF!,MATCH(E233,#REF!,0),1)))</f>
        <v>#REF!</v>
      </c>
      <c r="H233" s="22"/>
      <c r="I233" s="22"/>
      <c r="J233" s="59"/>
      <c r="K233" s="31" t="str">
        <f>IF(MID(J233,1,1)="a",C233,IF(COUNTIF(J$2:J233,J233)&gt;1,COUNTIF(J$2:J233,J233)&amp;"ème rebond",""))</f>
        <v/>
      </c>
      <c r="L233" s="67"/>
      <c r="M233" s="32" t="e">
        <f>IF(ISNA(INDEX(#REF!,MATCH(E233,#REF!,0),1))=TRUE,"",INDEX(#REF!,MATCH(E233,#REF!,0),1))</f>
        <v>#REF!</v>
      </c>
      <c r="N233" s="1"/>
      <c r="O233" s="33"/>
      <c r="P233" s="34" t="e">
        <f t="shared" si="23"/>
        <v>#REF!</v>
      </c>
      <c r="Q233" s="35" t="e">
        <f t="shared" si="24"/>
        <v>#REF!</v>
      </c>
      <c r="R233" s="36"/>
      <c r="S233" s="1" t="e">
        <f t="shared" si="25"/>
        <v>#REF!</v>
      </c>
      <c r="T233" s="16" t="e">
        <f>IF(OR(MID(G233,1,5)="avoir",MID(G233,1,3)="PMS",MID(J233,1,1)="a",J233="",A233="x",F233=""),"",IF(COUNTIF(#REF!,F233)=1,"ok","PAS DE SWAP"))</f>
        <v>#REF!</v>
      </c>
      <c r="U233" s="37" t="e">
        <f>IF(ISNA(INDEX(#REF!,MATCH(E233,#REF!,0),1))=TRUE,"-",F233&amp;" - "&amp;INDEX(#REF!,MATCH(E233,#REF!,0),1))</f>
        <v>#REF!</v>
      </c>
      <c r="V233" s="80" t="e">
        <f t="shared" si="26"/>
        <v>#REF!</v>
      </c>
      <c r="W233" s="38" t="e">
        <f t="shared" si="27"/>
        <v>#REF!</v>
      </c>
      <c r="X233" s="64"/>
      <c r="Y233" s="46"/>
      <c r="Z233" s="57" t="str">
        <f>IF(OR(MID(J233,1,1)="a",J233=""),"",IF(COUNTIF(Modèles!C:C,J233)=0,"absent","présent"))</f>
        <v/>
      </c>
      <c r="AA233" s="1"/>
    </row>
    <row r="234" spans="1:27" s="10" customFormat="1">
      <c r="A234" s="29" t="str">
        <f t="shared" si="21"/>
        <v/>
      </c>
      <c r="B234" s="29">
        <f t="shared" ca="1" si="22"/>
        <v>0</v>
      </c>
      <c r="C234" s="42"/>
      <c r="D234" s="39"/>
      <c r="E234" s="40"/>
      <c r="F234" s="41"/>
      <c r="G234" s="30" t="e">
        <f>IF(MID(J234,1,1)="a","à valider",IF(ISNA(INDEX(#REF!,MATCH(E234,#REF!,0),1))=TRUE,"",INDEX(#REF!,MATCH(E234,#REF!,0),1)))</f>
        <v>#REF!</v>
      </c>
      <c r="H234" s="22"/>
      <c r="I234" s="22"/>
      <c r="J234" s="59"/>
      <c r="K234" s="31" t="str">
        <f>IF(MID(J234,1,1)="a",C234,IF(COUNTIF(J$2:J234,J234)&gt;1,COUNTIF(J$2:J234,J234)&amp;"ème rebond",""))</f>
        <v/>
      </c>
      <c r="L234" s="67"/>
      <c r="M234" s="32" t="e">
        <f>IF(ISNA(INDEX(#REF!,MATCH(E234,#REF!,0),1))=TRUE,"",INDEX(#REF!,MATCH(E234,#REF!,0),1))</f>
        <v>#REF!</v>
      </c>
      <c r="N234" s="1"/>
      <c r="O234" s="33"/>
      <c r="P234" s="34" t="e">
        <f t="shared" si="23"/>
        <v>#REF!</v>
      </c>
      <c r="Q234" s="35" t="e">
        <f t="shared" si="24"/>
        <v>#REF!</v>
      </c>
      <c r="R234" s="36"/>
      <c r="S234" s="1" t="e">
        <f t="shared" si="25"/>
        <v>#REF!</v>
      </c>
      <c r="T234" s="16" t="e">
        <f>IF(OR(MID(G234,1,5)="avoir",MID(G234,1,3)="PMS",MID(J234,1,1)="a",J234="",A234="x",F234=""),"",IF(COUNTIF(#REF!,F234)=1,"ok","PAS DE SWAP"))</f>
        <v>#REF!</v>
      </c>
      <c r="U234" s="37" t="e">
        <f>IF(ISNA(INDEX(#REF!,MATCH(E234,#REF!,0),1))=TRUE,"-",F234&amp;" - "&amp;INDEX(#REF!,MATCH(E234,#REF!,0),1))</f>
        <v>#REF!</v>
      </c>
      <c r="V234" s="80" t="e">
        <f t="shared" si="26"/>
        <v>#REF!</v>
      </c>
      <c r="W234" s="38" t="e">
        <f t="shared" si="27"/>
        <v>#REF!</v>
      </c>
      <c r="X234" s="64"/>
      <c r="Y234" s="46"/>
      <c r="Z234" s="57" t="str">
        <f>IF(OR(MID(J234,1,1)="a",J234=""),"",IF(COUNTIF(Modèles!C:C,J234)=0,"absent","présent"))</f>
        <v/>
      </c>
      <c r="AA234" s="1"/>
    </row>
    <row r="235" spans="1:27" s="10" customFormat="1">
      <c r="A235" s="29" t="str">
        <f t="shared" si="21"/>
        <v/>
      </c>
      <c r="B235" s="29">
        <f t="shared" ca="1" si="22"/>
        <v>0</v>
      </c>
      <c r="C235" s="42"/>
      <c r="D235" s="39"/>
      <c r="E235" s="40"/>
      <c r="F235" s="41"/>
      <c r="G235" s="30" t="e">
        <f>IF(MID(J235,1,1)="a","à valider",IF(ISNA(INDEX(#REF!,MATCH(E235,#REF!,0),1))=TRUE,"",INDEX(#REF!,MATCH(E235,#REF!,0),1)))</f>
        <v>#REF!</v>
      </c>
      <c r="H235" s="22"/>
      <c r="I235" s="22"/>
      <c r="J235" s="59"/>
      <c r="K235" s="31" t="str">
        <f>IF(MID(J235,1,1)="a",C235,IF(COUNTIF(J$2:J235,J235)&gt;1,COUNTIF(J$2:J235,J235)&amp;"ème rebond",""))</f>
        <v/>
      </c>
      <c r="L235" s="67"/>
      <c r="M235" s="32" t="e">
        <f>IF(ISNA(INDEX(#REF!,MATCH(E235,#REF!,0),1))=TRUE,"",INDEX(#REF!,MATCH(E235,#REF!,0),1))</f>
        <v>#REF!</v>
      </c>
      <c r="N235" s="1"/>
      <c r="O235" s="33"/>
      <c r="P235" s="34" t="e">
        <f t="shared" si="23"/>
        <v>#REF!</v>
      </c>
      <c r="Q235" s="35" t="e">
        <f t="shared" si="24"/>
        <v>#REF!</v>
      </c>
      <c r="R235" s="36"/>
      <c r="S235" s="1" t="e">
        <f t="shared" si="25"/>
        <v>#REF!</v>
      </c>
      <c r="T235" s="16" t="e">
        <f>IF(OR(MID(G235,1,5)="avoir",MID(G235,1,3)="PMS",MID(J235,1,1)="a",J235="",A235="x",F235=""),"",IF(COUNTIF(#REF!,F235)=1,"ok","PAS DE SWAP"))</f>
        <v>#REF!</v>
      </c>
      <c r="U235" s="37" t="e">
        <f>IF(ISNA(INDEX(#REF!,MATCH(E235,#REF!,0),1))=TRUE,"-",F235&amp;" - "&amp;INDEX(#REF!,MATCH(E235,#REF!,0),1))</f>
        <v>#REF!</v>
      </c>
      <c r="V235" s="80" t="e">
        <f t="shared" si="26"/>
        <v>#REF!</v>
      </c>
      <c r="W235" s="38" t="e">
        <f t="shared" si="27"/>
        <v>#REF!</v>
      </c>
      <c r="X235" s="64"/>
      <c r="Y235" s="46"/>
      <c r="Z235" s="57" t="str">
        <f>IF(OR(MID(J235,1,1)="a",J235=""),"",IF(COUNTIF(Modèles!C:C,J235)=0,"absent","présent"))</f>
        <v/>
      </c>
      <c r="AA235" s="1"/>
    </row>
    <row r="236" spans="1:27" s="10" customFormat="1">
      <c r="A236" s="29" t="str">
        <f t="shared" si="21"/>
        <v/>
      </c>
      <c r="B236" s="29">
        <f t="shared" ca="1" si="22"/>
        <v>0</v>
      </c>
      <c r="C236" s="42"/>
      <c r="D236" s="39"/>
      <c r="E236" s="40"/>
      <c r="F236" s="41"/>
      <c r="G236" s="30" t="e">
        <f>IF(MID(J236,1,1)="a","à valider",IF(ISNA(INDEX(#REF!,MATCH(E236,#REF!,0),1))=TRUE,"",INDEX(#REF!,MATCH(E236,#REF!,0),1)))</f>
        <v>#REF!</v>
      </c>
      <c r="H236" s="22"/>
      <c r="I236" s="22"/>
      <c r="J236" s="59"/>
      <c r="K236" s="31" t="str">
        <f>IF(MID(J236,1,1)="a",C236,IF(COUNTIF(J$2:J236,J236)&gt;1,COUNTIF(J$2:J236,J236)&amp;"ème rebond",""))</f>
        <v/>
      </c>
      <c r="L236" s="67"/>
      <c r="M236" s="32" t="e">
        <f>IF(ISNA(INDEX(#REF!,MATCH(E236,#REF!,0),1))=TRUE,"",INDEX(#REF!,MATCH(E236,#REF!,0),1))</f>
        <v>#REF!</v>
      </c>
      <c r="N236" s="1"/>
      <c r="O236" s="33"/>
      <c r="P236" s="34" t="e">
        <f t="shared" si="23"/>
        <v>#REF!</v>
      </c>
      <c r="Q236" s="35" t="e">
        <f t="shared" si="24"/>
        <v>#REF!</v>
      </c>
      <c r="R236" s="36"/>
      <c r="S236" s="1" t="e">
        <f t="shared" si="25"/>
        <v>#REF!</v>
      </c>
      <c r="T236" s="16" t="e">
        <f>IF(OR(MID(G236,1,5)="avoir",MID(G236,1,3)="PMS",MID(J236,1,1)="a",J236="",A236="x",F236=""),"",IF(COUNTIF(#REF!,F236)=1,"ok","PAS DE SWAP"))</f>
        <v>#REF!</v>
      </c>
      <c r="U236" s="37" t="e">
        <f>IF(ISNA(INDEX(#REF!,MATCH(E236,#REF!,0),1))=TRUE,"-",F236&amp;" - "&amp;INDEX(#REF!,MATCH(E236,#REF!,0),1))</f>
        <v>#REF!</v>
      </c>
      <c r="V236" s="80" t="e">
        <f t="shared" si="26"/>
        <v>#REF!</v>
      </c>
      <c r="W236" s="38" t="e">
        <f t="shared" si="27"/>
        <v>#REF!</v>
      </c>
      <c r="X236" s="64"/>
      <c r="Y236" s="46"/>
      <c r="Z236" s="57" t="str">
        <f>IF(OR(MID(J236,1,1)="a",J236=""),"",IF(COUNTIF(Modèles!C:C,J236)=0,"absent","présent"))</f>
        <v/>
      </c>
      <c r="AA236" s="1"/>
    </row>
    <row r="237" spans="1:27" s="10" customFormat="1">
      <c r="A237" s="29" t="str">
        <f t="shared" si="21"/>
        <v/>
      </c>
      <c r="B237" s="29">
        <f t="shared" ca="1" si="22"/>
        <v>0</v>
      </c>
      <c r="C237" s="42"/>
      <c r="D237" s="39"/>
      <c r="E237" s="40"/>
      <c r="F237" s="41"/>
      <c r="G237" s="30" t="e">
        <f>IF(MID(J237,1,1)="a","à valider",IF(ISNA(INDEX(#REF!,MATCH(E237,#REF!,0),1))=TRUE,"",INDEX(#REF!,MATCH(E237,#REF!,0),1)))</f>
        <v>#REF!</v>
      </c>
      <c r="H237" s="22"/>
      <c r="I237" s="22"/>
      <c r="J237" s="59"/>
      <c r="K237" s="31" t="str">
        <f>IF(MID(J237,1,1)="a",C237,IF(COUNTIF(J$2:J237,J237)&gt;1,COUNTIF(J$2:J237,J237)&amp;"ème rebond",""))</f>
        <v/>
      </c>
      <c r="L237" s="67"/>
      <c r="M237" s="32" t="e">
        <f>IF(ISNA(INDEX(#REF!,MATCH(E237,#REF!,0),1))=TRUE,"",INDEX(#REF!,MATCH(E237,#REF!,0),1))</f>
        <v>#REF!</v>
      </c>
      <c r="N237" s="1"/>
      <c r="O237" s="33"/>
      <c r="P237" s="34" t="e">
        <f t="shared" si="23"/>
        <v>#REF!</v>
      </c>
      <c r="Q237" s="35" t="e">
        <f t="shared" si="24"/>
        <v>#REF!</v>
      </c>
      <c r="R237" s="36"/>
      <c r="S237" s="1" t="e">
        <f t="shared" si="25"/>
        <v>#REF!</v>
      </c>
      <c r="T237" s="16" t="e">
        <f>IF(OR(MID(G237,1,5)="avoir",MID(G237,1,3)="PMS",MID(J237,1,1)="a",J237="",A237="x",F237=""),"",IF(COUNTIF(#REF!,F237)=1,"ok","PAS DE SWAP"))</f>
        <v>#REF!</v>
      </c>
      <c r="U237" s="37" t="e">
        <f>IF(ISNA(INDEX(#REF!,MATCH(E237,#REF!,0),1))=TRUE,"-",F237&amp;" - "&amp;INDEX(#REF!,MATCH(E237,#REF!,0),1))</f>
        <v>#REF!</v>
      </c>
      <c r="V237" s="80" t="e">
        <f t="shared" si="26"/>
        <v>#REF!</v>
      </c>
      <c r="W237" s="38" t="e">
        <f t="shared" si="27"/>
        <v>#REF!</v>
      </c>
      <c r="X237" s="64"/>
      <c r="Y237" s="46"/>
      <c r="Z237" s="57" t="str">
        <f>IF(OR(MID(J237,1,1)="a",J237=""),"",IF(COUNTIF(Modèles!C:C,J237)=0,"absent","présent"))</f>
        <v/>
      </c>
      <c r="AA237" s="1"/>
    </row>
    <row r="238" spans="1:27" s="10" customFormat="1">
      <c r="A238" s="29" t="str">
        <f t="shared" si="21"/>
        <v/>
      </c>
      <c r="B238" s="29">
        <f t="shared" ca="1" si="22"/>
        <v>0</v>
      </c>
      <c r="C238" s="42"/>
      <c r="D238" s="39"/>
      <c r="E238" s="40"/>
      <c r="F238" s="41"/>
      <c r="G238" s="30" t="e">
        <f>IF(MID(J238,1,1)="a","à valider",IF(ISNA(INDEX(#REF!,MATCH(E238,#REF!,0),1))=TRUE,"",INDEX(#REF!,MATCH(E238,#REF!,0),1)))</f>
        <v>#REF!</v>
      </c>
      <c r="H238" s="22"/>
      <c r="I238" s="22"/>
      <c r="J238" s="59"/>
      <c r="K238" s="31" t="str">
        <f>IF(MID(J238,1,1)="a",C238,IF(COUNTIF(J$2:J238,J238)&gt;1,COUNTIF(J$2:J238,J238)&amp;"ème rebond",""))</f>
        <v/>
      </c>
      <c r="L238" s="67"/>
      <c r="M238" s="32" t="e">
        <f>IF(ISNA(INDEX(#REF!,MATCH(E238,#REF!,0),1))=TRUE,"",INDEX(#REF!,MATCH(E238,#REF!,0),1))</f>
        <v>#REF!</v>
      </c>
      <c r="N238" s="1"/>
      <c r="O238" s="33"/>
      <c r="P238" s="34" t="e">
        <f t="shared" si="23"/>
        <v>#REF!</v>
      </c>
      <c r="Q238" s="35" t="e">
        <f t="shared" si="24"/>
        <v>#REF!</v>
      </c>
      <c r="R238" s="36"/>
      <c r="S238" s="1" t="e">
        <f t="shared" si="25"/>
        <v>#REF!</v>
      </c>
      <c r="T238" s="16" t="e">
        <f>IF(OR(MID(G238,1,5)="avoir",MID(G238,1,3)="PMS",MID(J238,1,1)="a",J238="",A238="x",F238=""),"",IF(COUNTIF(#REF!,F238)=1,"ok","PAS DE SWAP"))</f>
        <v>#REF!</v>
      </c>
      <c r="U238" s="37" t="e">
        <f>IF(ISNA(INDEX(#REF!,MATCH(E238,#REF!,0),1))=TRUE,"-",F238&amp;" - "&amp;INDEX(#REF!,MATCH(E238,#REF!,0),1))</f>
        <v>#REF!</v>
      </c>
      <c r="V238" s="80" t="e">
        <f t="shared" si="26"/>
        <v>#REF!</v>
      </c>
      <c r="W238" s="38" t="e">
        <f t="shared" si="27"/>
        <v>#REF!</v>
      </c>
      <c r="X238" s="64"/>
      <c r="Y238" s="46"/>
      <c r="Z238" s="57" t="str">
        <f>IF(OR(MID(J238,1,1)="a",J238=""),"",IF(COUNTIF(Modèles!C:C,J238)=0,"absent","présent"))</f>
        <v/>
      </c>
      <c r="AA238" s="1"/>
    </row>
    <row r="239" spans="1:27" s="10" customFormat="1">
      <c r="A239" s="29" t="str">
        <f t="shared" si="21"/>
        <v/>
      </c>
      <c r="B239" s="29">
        <f t="shared" ca="1" si="22"/>
        <v>0</v>
      </c>
      <c r="C239" s="42"/>
      <c r="D239" s="39"/>
      <c r="E239" s="40"/>
      <c r="F239" s="41"/>
      <c r="G239" s="30" t="e">
        <f>IF(MID(J239,1,1)="a","à valider",IF(ISNA(INDEX(#REF!,MATCH(E239,#REF!,0),1))=TRUE,"",INDEX(#REF!,MATCH(E239,#REF!,0),1)))</f>
        <v>#REF!</v>
      </c>
      <c r="H239" s="22"/>
      <c r="I239" s="22"/>
      <c r="J239" s="59"/>
      <c r="K239" s="31" t="str">
        <f>IF(MID(J239,1,1)="a",C239,IF(COUNTIF(J$2:J239,J239)&gt;1,COUNTIF(J$2:J239,J239)&amp;"ème rebond",""))</f>
        <v/>
      </c>
      <c r="L239" s="67"/>
      <c r="M239" s="32" t="e">
        <f>IF(ISNA(INDEX(#REF!,MATCH(E239,#REF!,0),1))=TRUE,"",INDEX(#REF!,MATCH(E239,#REF!,0),1))</f>
        <v>#REF!</v>
      </c>
      <c r="N239" s="1"/>
      <c r="O239" s="33"/>
      <c r="P239" s="34" t="e">
        <f t="shared" si="23"/>
        <v>#REF!</v>
      </c>
      <c r="Q239" s="35" t="e">
        <f t="shared" si="24"/>
        <v>#REF!</v>
      </c>
      <c r="R239" s="36"/>
      <c r="S239" s="1" t="e">
        <f t="shared" si="25"/>
        <v>#REF!</v>
      </c>
      <c r="T239" s="16" t="e">
        <f>IF(OR(MID(G239,1,5)="avoir",MID(G239,1,3)="PMS",MID(J239,1,1)="a",J239="",A239="x",F239=""),"",IF(COUNTIF(#REF!,F239)=1,"ok","PAS DE SWAP"))</f>
        <v>#REF!</v>
      </c>
      <c r="U239" s="37" t="e">
        <f>IF(ISNA(INDEX(#REF!,MATCH(E239,#REF!,0),1))=TRUE,"-",F239&amp;" - "&amp;INDEX(#REF!,MATCH(E239,#REF!,0),1))</f>
        <v>#REF!</v>
      </c>
      <c r="V239" s="80" t="e">
        <f t="shared" si="26"/>
        <v>#REF!</v>
      </c>
      <c r="W239" s="38" t="e">
        <f t="shared" si="27"/>
        <v>#REF!</v>
      </c>
      <c r="X239" s="64"/>
      <c r="Y239" s="46"/>
      <c r="Z239" s="57" t="str">
        <f>IF(OR(MID(J239,1,1)="a",J239=""),"",IF(COUNTIF(Modèles!C:C,J239)=0,"absent","présent"))</f>
        <v/>
      </c>
      <c r="AA239" s="1"/>
    </row>
    <row r="240" spans="1:27" s="10" customFormat="1">
      <c r="A240" s="29" t="str">
        <f t="shared" si="21"/>
        <v/>
      </c>
      <c r="B240" s="29">
        <f t="shared" ca="1" si="22"/>
        <v>0</v>
      </c>
      <c r="C240" s="42"/>
      <c r="D240" s="39"/>
      <c r="E240" s="40"/>
      <c r="F240" s="41"/>
      <c r="G240" s="30" t="e">
        <f>IF(MID(J240,1,1)="a","à valider",IF(ISNA(INDEX(#REF!,MATCH(E240,#REF!,0),1))=TRUE,"",INDEX(#REF!,MATCH(E240,#REF!,0),1)))</f>
        <v>#REF!</v>
      </c>
      <c r="H240" s="22"/>
      <c r="I240" s="22"/>
      <c r="J240" s="59"/>
      <c r="K240" s="31" t="str">
        <f>IF(MID(J240,1,1)="a",C240,IF(COUNTIF(J$2:J240,J240)&gt;1,COUNTIF(J$2:J240,J240)&amp;"ème rebond",""))</f>
        <v/>
      </c>
      <c r="L240" s="67"/>
      <c r="M240" s="32" t="e">
        <f>IF(ISNA(INDEX(#REF!,MATCH(E240,#REF!,0),1))=TRUE,"",INDEX(#REF!,MATCH(E240,#REF!,0),1))</f>
        <v>#REF!</v>
      </c>
      <c r="N240" s="1"/>
      <c r="O240" s="33"/>
      <c r="P240" s="34" t="e">
        <f t="shared" si="23"/>
        <v>#REF!</v>
      </c>
      <c r="Q240" s="35" t="e">
        <f t="shared" si="24"/>
        <v>#REF!</v>
      </c>
      <c r="R240" s="36"/>
      <c r="S240" s="1" t="e">
        <f t="shared" si="25"/>
        <v>#REF!</v>
      </c>
      <c r="T240" s="16" t="e">
        <f>IF(OR(MID(G240,1,5)="avoir",MID(G240,1,3)="PMS",MID(J240,1,1)="a",J240="",A240="x",F240=""),"",IF(COUNTIF(#REF!,F240)=1,"ok","PAS DE SWAP"))</f>
        <v>#REF!</v>
      </c>
      <c r="U240" s="37" t="e">
        <f>IF(ISNA(INDEX(#REF!,MATCH(E240,#REF!,0),1))=TRUE,"-",F240&amp;" - "&amp;INDEX(#REF!,MATCH(E240,#REF!,0),1))</f>
        <v>#REF!</v>
      </c>
      <c r="V240" s="80" t="e">
        <f t="shared" si="26"/>
        <v>#REF!</v>
      </c>
      <c r="W240" s="38" t="e">
        <f t="shared" si="27"/>
        <v>#REF!</v>
      </c>
      <c r="X240" s="64"/>
      <c r="Y240" s="46"/>
      <c r="Z240" s="57" t="str">
        <f>IF(OR(MID(J240,1,1)="a",J240=""),"",IF(COUNTIF(Modèles!C:C,J240)=0,"absent","présent"))</f>
        <v/>
      </c>
      <c r="AA240" s="1"/>
    </row>
    <row r="241" spans="1:27" s="10" customFormat="1">
      <c r="A241" s="29" t="str">
        <f t="shared" si="21"/>
        <v/>
      </c>
      <c r="B241" s="29">
        <f t="shared" ca="1" si="22"/>
        <v>0</v>
      </c>
      <c r="C241" s="42"/>
      <c r="D241" s="39"/>
      <c r="E241" s="40"/>
      <c r="F241" s="41"/>
      <c r="G241" s="30" t="e">
        <f>IF(MID(J241,1,1)="a","à valider",IF(ISNA(INDEX(#REF!,MATCH(E241,#REF!,0),1))=TRUE,"",INDEX(#REF!,MATCH(E241,#REF!,0),1)))</f>
        <v>#REF!</v>
      </c>
      <c r="H241" s="22"/>
      <c r="I241" s="22"/>
      <c r="J241" s="59"/>
      <c r="K241" s="31" t="str">
        <f>IF(MID(J241,1,1)="a",C241,IF(COUNTIF(J$2:J241,J241)&gt;1,COUNTIF(J$2:J241,J241)&amp;"ème rebond",""))</f>
        <v/>
      </c>
      <c r="L241" s="67"/>
      <c r="M241" s="32" t="e">
        <f>IF(ISNA(INDEX(#REF!,MATCH(E241,#REF!,0),1))=TRUE,"",INDEX(#REF!,MATCH(E241,#REF!,0),1))</f>
        <v>#REF!</v>
      </c>
      <c r="N241" s="1"/>
      <c r="O241" s="33"/>
      <c r="P241" s="34" t="e">
        <f t="shared" si="23"/>
        <v>#REF!</v>
      </c>
      <c r="Q241" s="35" t="e">
        <f t="shared" si="24"/>
        <v>#REF!</v>
      </c>
      <c r="R241" s="36"/>
      <c r="S241" s="1" t="e">
        <f t="shared" si="25"/>
        <v>#REF!</v>
      </c>
      <c r="T241" s="16" t="e">
        <f>IF(OR(MID(G241,1,5)="avoir",MID(G241,1,3)="PMS",MID(J241,1,1)="a",J241="",A241="x",F241=""),"",IF(COUNTIF(#REF!,F241)=1,"ok","PAS DE SWAP"))</f>
        <v>#REF!</v>
      </c>
      <c r="U241" s="37" t="e">
        <f>IF(ISNA(INDEX(#REF!,MATCH(E241,#REF!,0),1))=TRUE,"-",F241&amp;" - "&amp;INDEX(#REF!,MATCH(E241,#REF!,0),1))</f>
        <v>#REF!</v>
      </c>
      <c r="V241" s="80" t="e">
        <f t="shared" si="26"/>
        <v>#REF!</v>
      </c>
      <c r="W241" s="38" t="e">
        <f t="shared" si="27"/>
        <v>#REF!</v>
      </c>
      <c r="X241" s="64"/>
      <c r="Y241" s="46"/>
      <c r="Z241" s="57" t="str">
        <f>IF(OR(MID(J241,1,1)="a",J241=""),"",IF(COUNTIF(Modèles!C:C,J241)=0,"absent","présent"))</f>
        <v/>
      </c>
      <c r="AA241" s="1"/>
    </row>
    <row r="242" spans="1:27" s="10" customFormat="1">
      <c r="A242" s="29" t="str">
        <f t="shared" si="21"/>
        <v/>
      </c>
      <c r="B242" s="29">
        <f t="shared" ca="1" si="22"/>
        <v>0</v>
      </c>
      <c r="C242" s="42"/>
      <c r="D242" s="39"/>
      <c r="E242" s="40"/>
      <c r="F242" s="41"/>
      <c r="G242" s="30" t="e">
        <f>IF(MID(J242,1,1)="a","à valider",IF(ISNA(INDEX(#REF!,MATCH(E242,#REF!,0),1))=TRUE,"",INDEX(#REF!,MATCH(E242,#REF!,0),1)))</f>
        <v>#REF!</v>
      </c>
      <c r="H242" s="22"/>
      <c r="I242" s="22"/>
      <c r="J242" s="59"/>
      <c r="K242" s="31" t="str">
        <f>IF(MID(J242,1,1)="a",C242,IF(COUNTIF(J$2:J242,J242)&gt;1,COUNTIF(J$2:J242,J242)&amp;"ème rebond",""))</f>
        <v/>
      </c>
      <c r="L242" s="67"/>
      <c r="M242" s="32" t="e">
        <f>IF(ISNA(INDEX(#REF!,MATCH(E242,#REF!,0),1))=TRUE,"",INDEX(#REF!,MATCH(E242,#REF!,0),1))</f>
        <v>#REF!</v>
      </c>
      <c r="N242" s="1"/>
      <c r="O242" s="33"/>
      <c r="P242" s="34" t="e">
        <f t="shared" si="23"/>
        <v>#REF!</v>
      </c>
      <c r="Q242" s="35" t="e">
        <f t="shared" si="24"/>
        <v>#REF!</v>
      </c>
      <c r="R242" s="36"/>
      <c r="S242" s="1" t="e">
        <f t="shared" si="25"/>
        <v>#REF!</v>
      </c>
      <c r="T242" s="16" t="e">
        <f>IF(OR(MID(G242,1,5)="avoir",MID(G242,1,3)="PMS",MID(J242,1,1)="a",J242="",A242="x",F242=""),"",IF(COUNTIF(#REF!,F242)=1,"ok","PAS DE SWAP"))</f>
        <v>#REF!</v>
      </c>
      <c r="U242" s="37" t="e">
        <f>IF(ISNA(INDEX(#REF!,MATCH(E242,#REF!,0),1))=TRUE,"-",F242&amp;" - "&amp;INDEX(#REF!,MATCH(E242,#REF!,0),1))</f>
        <v>#REF!</v>
      </c>
      <c r="V242" s="80" t="e">
        <f t="shared" si="26"/>
        <v>#REF!</v>
      </c>
      <c r="W242" s="38" t="e">
        <f t="shared" si="27"/>
        <v>#REF!</v>
      </c>
      <c r="X242" s="64"/>
      <c r="Y242" s="46"/>
      <c r="Z242" s="57" t="str">
        <f>IF(OR(MID(J242,1,1)="a",J242=""),"",IF(COUNTIF(Modèles!C:C,J242)=0,"absent","présent"))</f>
        <v/>
      </c>
      <c r="AA242" s="1"/>
    </row>
    <row r="243" spans="1:27" s="10" customFormat="1">
      <c r="A243" s="29" t="str">
        <f t="shared" si="21"/>
        <v/>
      </c>
      <c r="B243" s="29">
        <f t="shared" ca="1" si="22"/>
        <v>0</v>
      </c>
      <c r="C243" s="42"/>
      <c r="D243" s="39"/>
      <c r="E243" s="40"/>
      <c r="F243" s="41"/>
      <c r="G243" s="30" t="e">
        <f>IF(MID(J243,1,1)="a","à valider",IF(ISNA(INDEX(#REF!,MATCH(E243,#REF!,0),1))=TRUE,"",INDEX(#REF!,MATCH(E243,#REF!,0),1)))</f>
        <v>#REF!</v>
      </c>
      <c r="H243" s="22"/>
      <c r="I243" s="22"/>
      <c r="J243" s="59"/>
      <c r="K243" s="31" t="str">
        <f>IF(MID(J243,1,1)="a",C243,IF(COUNTIF(J$2:J243,J243)&gt;1,COUNTIF(J$2:J243,J243)&amp;"ème rebond",""))</f>
        <v/>
      </c>
      <c r="L243" s="67"/>
      <c r="M243" s="32" t="e">
        <f>IF(ISNA(INDEX(#REF!,MATCH(E243,#REF!,0),1))=TRUE,"",INDEX(#REF!,MATCH(E243,#REF!,0),1))</f>
        <v>#REF!</v>
      </c>
      <c r="N243" s="1"/>
      <c r="O243" s="33"/>
      <c r="P243" s="34" t="e">
        <f t="shared" si="23"/>
        <v>#REF!</v>
      </c>
      <c r="Q243" s="35" t="e">
        <f t="shared" si="24"/>
        <v>#REF!</v>
      </c>
      <c r="R243" s="36"/>
      <c r="S243" s="1" t="e">
        <f t="shared" si="25"/>
        <v>#REF!</v>
      </c>
      <c r="T243" s="16" t="e">
        <f>IF(OR(MID(G243,1,5)="avoir",MID(G243,1,3)="PMS",MID(J243,1,1)="a",J243="",A243="x",F243=""),"",IF(COUNTIF(#REF!,F243)=1,"ok","PAS DE SWAP"))</f>
        <v>#REF!</v>
      </c>
      <c r="U243" s="37" t="e">
        <f>IF(ISNA(INDEX(#REF!,MATCH(E243,#REF!,0),1))=TRUE,"-",F243&amp;" - "&amp;INDEX(#REF!,MATCH(E243,#REF!,0),1))</f>
        <v>#REF!</v>
      </c>
      <c r="V243" s="80" t="e">
        <f t="shared" si="26"/>
        <v>#REF!</v>
      </c>
      <c r="W243" s="38" t="e">
        <f t="shared" si="27"/>
        <v>#REF!</v>
      </c>
      <c r="X243" s="64"/>
      <c r="Y243" s="46"/>
      <c r="Z243" s="57" t="str">
        <f>IF(OR(MID(J243,1,1)="a",J243=""),"",IF(COUNTIF(Modèles!C:C,J243)=0,"absent","présent"))</f>
        <v/>
      </c>
      <c r="AA243" s="1"/>
    </row>
    <row r="244" spans="1:27" s="10" customFormat="1">
      <c r="A244" s="29" t="str">
        <f t="shared" si="21"/>
        <v/>
      </c>
      <c r="B244" s="29">
        <f t="shared" ca="1" si="22"/>
        <v>0</v>
      </c>
      <c r="C244" s="42"/>
      <c r="D244" s="39"/>
      <c r="E244" s="40"/>
      <c r="F244" s="41"/>
      <c r="G244" s="30" t="e">
        <f>IF(MID(J244,1,1)="a","à valider",IF(ISNA(INDEX(#REF!,MATCH(E244,#REF!,0),1))=TRUE,"",INDEX(#REF!,MATCH(E244,#REF!,0),1)))</f>
        <v>#REF!</v>
      </c>
      <c r="H244" s="22"/>
      <c r="I244" s="22"/>
      <c r="J244" s="59"/>
      <c r="K244" s="31" t="str">
        <f>IF(MID(J244,1,1)="a",C244,IF(COUNTIF(J$2:J244,J244)&gt;1,COUNTIF(J$2:J244,J244)&amp;"ème rebond",""))</f>
        <v/>
      </c>
      <c r="L244" s="67"/>
      <c r="M244" s="32" t="e">
        <f>IF(ISNA(INDEX(#REF!,MATCH(E244,#REF!,0),1))=TRUE,"",INDEX(#REF!,MATCH(E244,#REF!,0),1))</f>
        <v>#REF!</v>
      </c>
      <c r="N244" s="1"/>
      <c r="O244" s="33"/>
      <c r="P244" s="34" t="e">
        <f t="shared" si="23"/>
        <v>#REF!</v>
      </c>
      <c r="Q244" s="35" t="e">
        <f t="shared" si="24"/>
        <v>#REF!</v>
      </c>
      <c r="R244" s="36"/>
      <c r="S244" s="1" t="e">
        <f t="shared" si="25"/>
        <v>#REF!</v>
      </c>
      <c r="T244" s="16" t="e">
        <f>IF(OR(MID(G244,1,5)="avoir",MID(G244,1,3)="PMS",MID(J244,1,1)="a",J244="",A244="x",F244=""),"",IF(COUNTIF(#REF!,F244)=1,"ok","PAS DE SWAP"))</f>
        <v>#REF!</v>
      </c>
      <c r="U244" s="37" t="e">
        <f>IF(ISNA(INDEX(#REF!,MATCH(E244,#REF!,0),1))=TRUE,"-",F244&amp;" - "&amp;INDEX(#REF!,MATCH(E244,#REF!,0),1))</f>
        <v>#REF!</v>
      </c>
      <c r="V244" s="80" t="e">
        <f t="shared" si="26"/>
        <v>#REF!</v>
      </c>
      <c r="W244" s="38" t="e">
        <f t="shared" si="27"/>
        <v>#REF!</v>
      </c>
      <c r="X244" s="64"/>
      <c r="Y244" s="46"/>
      <c r="Z244" s="57" t="str">
        <f>IF(OR(MID(J244,1,1)="a",J244=""),"",IF(COUNTIF(Modèles!C:C,J244)=0,"absent","présent"))</f>
        <v/>
      </c>
      <c r="AA244" s="1"/>
    </row>
    <row r="245" spans="1:27" s="10" customFormat="1">
      <c r="A245" s="29" t="str">
        <f t="shared" si="21"/>
        <v/>
      </c>
      <c r="B245" s="29">
        <f t="shared" ca="1" si="22"/>
        <v>0</v>
      </c>
      <c r="C245" s="42"/>
      <c r="D245" s="39"/>
      <c r="E245" s="40"/>
      <c r="F245" s="41"/>
      <c r="G245" s="30" t="e">
        <f>IF(MID(J245,1,1)="a","à valider",IF(ISNA(INDEX(#REF!,MATCH(E245,#REF!,0),1))=TRUE,"",INDEX(#REF!,MATCH(E245,#REF!,0),1)))</f>
        <v>#REF!</v>
      </c>
      <c r="H245" s="22"/>
      <c r="I245" s="22"/>
      <c r="J245" s="59"/>
      <c r="K245" s="31" t="str">
        <f>IF(MID(J245,1,1)="a",C245,IF(COUNTIF(J$2:J245,J245)&gt;1,COUNTIF(J$2:J245,J245)&amp;"ème rebond",""))</f>
        <v/>
      </c>
      <c r="L245" s="67"/>
      <c r="M245" s="32" t="e">
        <f>IF(ISNA(INDEX(#REF!,MATCH(E245,#REF!,0),1))=TRUE,"",INDEX(#REF!,MATCH(E245,#REF!,0),1))</f>
        <v>#REF!</v>
      </c>
      <c r="N245" s="1"/>
      <c r="O245" s="33"/>
      <c r="P245" s="34" t="e">
        <f t="shared" si="23"/>
        <v>#REF!</v>
      </c>
      <c r="Q245" s="35" t="e">
        <f t="shared" si="24"/>
        <v>#REF!</v>
      </c>
      <c r="R245" s="36"/>
      <c r="S245" s="1" t="e">
        <f t="shared" si="25"/>
        <v>#REF!</v>
      </c>
      <c r="T245" s="16" t="e">
        <f>IF(OR(MID(G245,1,5)="avoir",MID(G245,1,3)="PMS",MID(J245,1,1)="a",J245="",A245="x",F245=""),"",IF(COUNTIF(#REF!,F245)=1,"ok","PAS DE SWAP"))</f>
        <v>#REF!</v>
      </c>
      <c r="U245" s="37" t="e">
        <f>IF(ISNA(INDEX(#REF!,MATCH(E245,#REF!,0),1))=TRUE,"-",F245&amp;" - "&amp;INDEX(#REF!,MATCH(E245,#REF!,0),1))</f>
        <v>#REF!</v>
      </c>
      <c r="V245" s="80" t="e">
        <f t="shared" si="26"/>
        <v>#REF!</v>
      </c>
      <c r="W245" s="38" t="e">
        <f t="shared" si="27"/>
        <v>#REF!</v>
      </c>
      <c r="X245" s="64"/>
      <c r="Y245" s="46"/>
      <c r="Z245" s="57" t="str">
        <f>IF(OR(MID(J245,1,1)="a",J245=""),"",IF(COUNTIF(Modèles!C:C,J245)=0,"absent","présent"))</f>
        <v/>
      </c>
      <c r="AA245" s="1"/>
    </row>
    <row r="246" spans="1:27" s="10" customFormat="1">
      <c r="A246" s="29" t="str">
        <f t="shared" si="21"/>
        <v/>
      </c>
      <c r="B246" s="29">
        <f t="shared" ca="1" si="22"/>
        <v>0</v>
      </c>
      <c r="C246" s="42"/>
      <c r="D246" s="39"/>
      <c r="E246" s="40"/>
      <c r="F246" s="41"/>
      <c r="G246" s="30" t="e">
        <f>IF(MID(J246,1,1)="a","à valider",IF(ISNA(INDEX(#REF!,MATCH(E246,#REF!,0),1))=TRUE,"",INDEX(#REF!,MATCH(E246,#REF!,0),1)))</f>
        <v>#REF!</v>
      </c>
      <c r="H246" s="22"/>
      <c r="I246" s="22"/>
      <c r="J246" s="59"/>
      <c r="K246" s="31" t="str">
        <f>IF(MID(J246,1,1)="a",C246,IF(COUNTIF(J$2:J246,J246)&gt;1,COUNTIF(J$2:J246,J246)&amp;"ème rebond",""))</f>
        <v/>
      </c>
      <c r="L246" s="67"/>
      <c r="M246" s="32" t="e">
        <f>IF(ISNA(INDEX(#REF!,MATCH(E246,#REF!,0),1))=TRUE,"",INDEX(#REF!,MATCH(E246,#REF!,0),1))</f>
        <v>#REF!</v>
      </c>
      <c r="N246" s="1"/>
      <c r="O246" s="33"/>
      <c r="P246" s="34" t="e">
        <f t="shared" si="23"/>
        <v>#REF!</v>
      </c>
      <c r="Q246" s="35" t="e">
        <f t="shared" si="24"/>
        <v>#REF!</v>
      </c>
      <c r="R246" s="36"/>
      <c r="S246" s="1" t="e">
        <f t="shared" si="25"/>
        <v>#REF!</v>
      </c>
      <c r="T246" s="16" t="e">
        <f>IF(OR(MID(G246,1,5)="avoir",MID(G246,1,3)="PMS",MID(J246,1,1)="a",J246="",A246="x",F246=""),"",IF(COUNTIF(#REF!,F246)=1,"ok","PAS DE SWAP"))</f>
        <v>#REF!</v>
      </c>
      <c r="U246" s="37" t="e">
        <f>IF(ISNA(INDEX(#REF!,MATCH(E246,#REF!,0),1))=TRUE,"-",F246&amp;" - "&amp;INDEX(#REF!,MATCH(E246,#REF!,0),1))</f>
        <v>#REF!</v>
      </c>
      <c r="V246" s="80" t="e">
        <f t="shared" si="26"/>
        <v>#REF!</v>
      </c>
      <c r="W246" s="38" t="e">
        <f t="shared" si="27"/>
        <v>#REF!</v>
      </c>
      <c r="X246" s="64"/>
      <c r="Y246" s="46"/>
      <c r="Z246" s="57" t="str">
        <f>IF(OR(MID(J246,1,1)="a",J246=""),"",IF(COUNTIF(Modèles!C:C,J246)=0,"absent","présent"))</f>
        <v/>
      </c>
      <c r="AA246" s="1"/>
    </row>
    <row r="247" spans="1:27" s="10" customFormat="1">
      <c r="A247" s="29" t="str">
        <f t="shared" si="21"/>
        <v/>
      </c>
      <c r="B247" s="29">
        <f t="shared" ca="1" si="22"/>
        <v>0</v>
      </c>
      <c r="C247" s="42"/>
      <c r="D247" s="39"/>
      <c r="E247" s="40"/>
      <c r="F247" s="41"/>
      <c r="G247" s="30" t="e">
        <f>IF(MID(J247,1,1)="a","à valider",IF(ISNA(INDEX(#REF!,MATCH(E247,#REF!,0),1))=TRUE,"",INDEX(#REF!,MATCH(E247,#REF!,0),1)))</f>
        <v>#REF!</v>
      </c>
      <c r="H247" s="22"/>
      <c r="I247" s="22"/>
      <c r="J247" s="59"/>
      <c r="K247" s="31" t="str">
        <f>IF(MID(J247,1,1)="a",C247,IF(COUNTIF(J$2:J247,J247)&gt;1,COUNTIF(J$2:J247,J247)&amp;"ème rebond",""))</f>
        <v/>
      </c>
      <c r="L247" s="67"/>
      <c r="M247" s="32" t="e">
        <f>IF(ISNA(INDEX(#REF!,MATCH(E247,#REF!,0),1))=TRUE,"",INDEX(#REF!,MATCH(E247,#REF!,0),1))</f>
        <v>#REF!</v>
      </c>
      <c r="N247" s="1"/>
      <c r="O247" s="33"/>
      <c r="P247" s="34" t="e">
        <f t="shared" si="23"/>
        <v>#REF!</v>
      </c>
      <c r="Q247" s="35" t="e">
        <f t="shared" si="24"/>
        <v>#REF!</v>
      </c>
      <c r="R247" s="36"/>
      <c r="S247" s="1" t="e">
        <f t="shared" si="25"/>
        <v>#REF!</v>
      </c>
      <c r="T247" s="16" t="e">
        <f>IF(OR(MID(G247,1,5)="avoir",MID(G247,1,3)="PMS",MID(J247,1,1)="a",J247="",A247="x",F247=""),"",IF(COUNTIF(#REF!,F247)=1,"ok","PAS DE SWAP"))</f>
        <v>#REF!</v>
      </c>
      <c r="U247" s="37" t="e">
        <f>IF(ISNA(INDEX(#REF!,MATCH(E247,#REF!,0),1))=TRUE,"-",F247&amp;" - "&amp;INDEX(#REF!,MATCH(E247,#REF!,0),1))</f>
        <v>#REF!</v>
      </c>
      <c r="V247" s="80" t="e">
        <f t="shared" si="26"/>
        <v>#REF!</v>
      </c>
      <c r="W247" s="38" t="e">
        <f t="shared" si="27"/>
        <v>#REF!</v>
      </c>
      <c r="X247" s="64"/>
      <c r="Y247" s="46"/>
      <c r="Z247" s="57" t="str">
        <f>IF(OR(MID(J247,1,1)="a",J247=""),"",IF(COUNTIF(Modèles!C:C,J247)=0,"absent","présent"))</f>
        <v/>
      </c>
      <c r="AA247" s="1"/>
    </row>
    <row r="248" spans="1:27" s="10" customFormat="1">
      <c r="A248" s="29" t="str">
        <f t="shared" si="21"/>
        <v/>
      </c>
      <c r="B248" s="29">
        <f t="shared" ca="1" si="22"/>
        <v>0</v>
      </c>
      <c r="C248" s="42"/>
      <c r="D248" s="39"/>
      <c r="E248" s="40"/>
      <c r="F248" s="41"/>
      <c r="G248" s="30" t="e">
        <f>IF(MID(J248,1,1)="a","à valider",IF(ISNA(INDEX(#REF!,MATCH(E248,#REF!,0),1))=TRUE,"",INDEX(#REF!,MATCH(E248,#REF!,0),1)))</f>
        <v>#REF!</v>
      </c>
      <c r="H248" s="22"/>
      <c r="I248" s="22"/>
      <c r="J248" s="59"/>
      <c r="K248" s="31" t="str">
        <f>IF(MID(J248,1,1)="a",C248,IF(COUNTIF(J$2:J248,J248)&gt;1,COUNTIF(J$2:J248,J248)&amp;"ème rebond",""))</f>
        <v/>
      </c>
      <c r="L248" s="67"/>
      <c r="M248" s="32" t="e">
        <f>IF(ISNA(INDEX(#REF!,MATCH(E248,#REF!,0),1))=TRUE,"",INDEX(#REF!,MATCH(E248,#REF!,0),1))</f>
        <v>#REF!</v>
      </c>
      <c r="N248" s="1"/>
      <c r="O248" s="33"/>
      <c r="P248" s="34" t="e">
        <f t="shared" si="23"/>
        <v>#REF!</v>
      </c>
      <c r="Q248" s="35" t="e">
        <f t="shared" si="24"/>
        <v>#REF!</v>
      </c>
      <c r="R248" s="36"/>
      <c r="S248" s="1" t="e">
        <f t="shared" si="25"/>
        <v>#REF!</v>
      </c>
      <c r="T248" s="16" t="e">
        <f>IF(OR(MID(G248,1,5)="avoir",MID(G248,1,3)="PMS",MID(J248,1,1)="a",J248="",A248="x",F248=""),"",IF(COUNTIF(#REF!,F248)=1,"ok","PAS DE SWAP"))</f>
        <v>#REF!</v>
      </c>
      <c r="U248" s="37" t="e">
        <f>IF(ISNA(INDEX(#REF!,MATCH(E248,#REF!,0),1))=TRUE,"-",F248&amp;" - "&amp;INDEX(#REF!,MATCH(E248,#REF!,0),1))</f>
        <v>#REF!</v>
      </c>
      <c r="V248" s="80" t="e">
        <f t="shared" si="26"/>
        <v>#REF!</v>
      </c>
      <c r="W248" s="38" t="e">
        <f t="shared" si="27"/>
        <v>#REF!</v>
      </c>
      <c r="X248" s="64"/>
      <c r="Y248" s="46"/>
      <c r="Z248" s="57" t="str">
        <f>IF(OR(MID(J248,1,1)="a",J248=""),"",IF(COUNTIF(Modèles!C:C,J248)=0,"absent","présent"))</f>
        <v/>
      </c>
      <c r="AA248" s="1"/>
    </row>
    <row r="249" spans="1:27" s="10" customFormat="1">
      <c r="A249" s="29" t="str">
        <f t="shared" si="21"/>
        <v/>
      </c>
      <c r="B249" s="29">
        <f t="shared" ca="1" si="22"/>
        <v>0</v>
      </c>
      <c r="C249" s="42"/>
      <c r="D249" s="39"/>
      <c r="E249" s="40"/>
      <c r="F249" s="41"/>
      <c r="G249" s="30" t="e">
        <f>IF(MID(J249,1,1)="a","à valider",IF(ISNA(INDEX(#REF!,MATCH(E249,#REF!,0),1))=TRUE,"",INDEX(#REF!,MATCH(E249,#REF!,0),1)))</f>
        <v>#REF!</v>
      </c>
      <c r="H249" s="22"/>
      <c r="I249" s="22"/>
      <c r="J249" s="59"/>
      <c r="K249" s="31" t="str">
        <f>IF(MID(J249,1,1)="a",C249,IF(COUNTIF(J$2:J249,J249)&gt;1,COUNTIF(J$2:J249,J249)&amp;"ème rebond",""))</f>
        <v/>
      </c>
      <c r="L249" s="67"/>
      <c r="M249" s="32" t="e">
        <f>IF(ISNA(INDEX(#REF!,MATCH(E249,#REF!,0),1))=TRUE,"",INDEX(#REF!,MATCH(E249,#REF!,0),1))</f>
        <v>#REF!</v>
      </c>
      <c r="N249" s="1"/>
      <c r="O249" s="33"/>
      <c r="P249" s="34" t="e">
        <f t="shared" si="23"/>
        <v>#REF!</v>
      </c>
      <c r="Q249" s="35" t="e">
        <f t="shared" si="24"/>
        <v>#REF!</v>
      </c>
      <c r="R249" s="36"/>
      <c r="S249" s="1" t="e">
        <f t="shared" si="25"/>
        <v>#REF!</v>
      </c>
      <c r="T249" s="16" t="e">
        <f>IF(OR(MID(G249,1,5)="avoir",MID(G249,1,3)="PMS",MID(J249,1,1)="a",J249="",A249="x",F249=""),"",IF(COUNTIF(#REF!,F249)=1,"ok","PAS DE SWAP"))</f>
        <v>#REF!</v>
      </c>
      <c r="U249" s="37" t="e">
        <f>IF(ISNA(INDEX(#REF!,MATCH(E249,#REF!,0),1))=TRUE,"-",F249&amp;" - "&amp;INDEX(#REF!,MATCH(E249,#REF!,0),1))</f>
        <v>#REF!</v>
      </c>
      <c r="V249" s="80" t="e">
        <f t="shared" si="26"/>
        <v>#REF!</v>
      </c>
      <c r="W249" s="38" t="e">
        <f t="shared" si="27"/>
        <v>#REF!</v>
      </c>
      <c r="X249" s="64"/>
      <c r="Y249" s="46"/>
      <c r="Z249" s="57" t="str">
        <f>IF(OR(MID(J249,1,1)="a",J249=""),"",IF(COUNTIF(Modèles!C:C,J249)=0,"absent","présent"))</f>
        <v/>
      </c>
      <c r="AA249" s="1"/>
    </row>
    <row r="250" spans="1:27" s="10" customFormat="1">
      <c r="A250" s="29" t="str">
        <f t="shared" si="21"/>
        <v/>
      </c>
      <c r="B250" s="29">
        <f t="shared" ca="1" si="22"/>
        <v>0</v>
      </c>
      <c r="C250" s="42"/>
      <c r="D250" s="39"/>
      <c r="E250" s="40"/>
      <c r="F250" s="41"/>
      <c r="G250" s="30" t="e">
        <f>IF(MID(J250,1,1)="a","à valider",IF(ISNA(INDEX(#REF!,MATCH(E250,#REF!,0),1))=TRUE,"",INDEX(#REF!,MATCH(E250,#REF!,0),1)))</f>
        <v>#REF!</v>
      </c>
      <c r="H250" s="22"/>
      <c r="I250" s="22"/>
      <c r="J250" s="59"/>
      <c r="K250" s="31" t="str">
        <f>IF(MID(J250,1,1)="a",C250,IF(COUNTIF(J$2:J250,J250)&gt;1,COUNTIF(J$2:J250,J250)&amp;"ème rebond",""))</f>
        <v/>
      </c>
      <c r="L250" s="67"/>
      <c r="M250" s="32" t="e">
        <f>IF(ISNA(INDEX(#REF!,MATCH(E250,#REF!,0),1))=TRUE,"",INDEX(#REF!,MATCH(E250,#REF!,0),1))</f>
        <v>#REF!</v>
      </c>
      <c r="N250" s="1"/>
      <c r="O250" s="33"/>
      <c r="P250" s="34" t="e">
        <f t="shared" si="23"/>
        <v>#REF!</v>
      </c>
      <c r="Q250" s="35" t="e">
        <f t="shared" si="24"/>
        <v>#REF!</v>
      </c>
      <c r="R250" s="36"/>
      <c r="S250" s="1" t="e">
        <f t="shared" si="25"/>
        <v>#REF!</v>
      </c>
      <c r="T250" s="16" t="e">
        <f>IF(OR(MID(G250,1,5)="avoir",MID(G250,1,3)="PMS",MID(J250,1,1)="a",J250="",A250="x",F250=""),"",IF(COUNTIF(#REF!,F250)=1,"ok","PAS DE SWAP"))</f>
        <v>#REF!</v>
      </c>
      <c r="U250" s="37" t="e">
        <f>IF(ISNA(INDEX(#REF!,MATCH(E250,#REF!,0),1))=TRUE,"-",F250&amp;" - "&amp;INDEX(#REF!,MATCH(E250,#REF!,0),1))</f>
        <v>#REF!</v>
      </c>
      <c r="V250" s="80" t="e">
        <f t="shared" si="26"/>
        <v>#REF!</v>
      </c>
      <c r="W250" s="38" t="e">
        <f t="shared" si="27"/>
        <v>#REF!</v>
      </c>
      <c r="X250" s="64"/>
      <c r="Y250" s="46"/>
      <c r="Z250" s="57" t="str">
        <f>IF(OR(MID(J250,1,1)="a",J250=""),"",IF(COUNTIF(Modèles!C:C,J250)=0,"absent","présent"))</f>
        <v/>
      </c>
      <c r="AA250" s="1"/>
    </row>
    <row r="251" spans="1:27" s="10" customFormat="1">
      <c r="A251" s="29" t="str">
        <f t="shared" si="21"/>
        <v/>
      </c>
      <c r="B251" s="29">
        <f t="shared" ca="1" si="22"/>
        <v>0</v>
      </c>
      <c r="C251" s="42"/>
      <c r="D251" s="39"/>
      <c r="E251" s="40"/>
      <c r="F251" s="41"/>
      <c r="G251" s="30" t="e">
        <f>IF(MID(J251,1,1)="a","à valider",IF(ISNA(INDEX(#REF!,MATCH(E251,#REF!,0),1))=TRUE,"",INDEX(#REF!,MATCH(E251,#REF!,0),1)))</f>
        <v>#REF!</v>
      </c>
      <c r="H251" s="22"/>
      <c r="I251" s="22"/>
      <c r="J251" s="59"/>
      <c r="K251" s="31" t="str">
        <f>IF(MID(J251,1,1)="a",C251,IF(COUNTIF(J$2:J251,J251)&gt;1,COUNTIF(J$2:J251,J251)&amp;"ème rebond",""))</f>
        <v/>
      </c>
      <c r="L251" s="67"/>
      <c r="M251" s="32" t="e">
        <f>IF(ISNA(INDEX(#REF!,MATCH(E251,#REF!,0),1))=TRUE,"",INDEX(#REF!,MATCH(E251,#REF!,0),1))</f>
        <v>#REF!</v>
      </c>
      <c r="N251" s="1"/>
      <c r="O251" s="33"/>
      <c r="P251" s="34" t="e">
        <f t="shared" si="23"/>
        <v>#REF!</v>
      </c>
      <c r="Q251" s="35" t="e">
        <f t="shared" si="24"/>
        <v>#REF!</v>
      </c>
      <c r="R251" s="36"/>
      <c r="S251" s="1" t="e">
        <f t="shared" si="25"/>
        <v>#REF!</v>
      </c>
      <c r="T251" s="16" t="e">
        <f>IF(OR(MID(G251,1,5)="avoir",MID(G251,1,3)="PMS",MID(J251,1,1)="a",J251="",A251="x",F251=""),"",IF(COUNTIF(#REF!,F251)=1,"ok","PAS DE SWAP"))</f>
        <v>#REF!</v>
      </c>
      <c r="U251" s="37" t="e">
        <f>IF(ISNA(INDEX(#REF!,MATCH(E251,#REF!,0),1))=TRUE,"-",F251&amp;" - "&amp;INDEX(#REF!,MATCH(E251,#REF!,0),1))</f>
        <v>#REF!</v>
      </c>
      <c r="V251" s="80" t="e">
        <f t="shared" si="26"/>
        <v>#REF!</v>
      </c>
      <c r="W251" s="38" t="e">
        <f t="shared" si="27"/>
        <v>#REF!</v>
      </c>
      <c r="X251" s="64"/>
      <c r="Y251" s="46"/>
      <c r="Z251" s="57" t="str">
        <f>IF(OR(MID(J251,1,1)="a",J251=""),"",IF(COUNTIF(Modèles!C:C,J251)=0,"absent","présent"))</f>
        <v/>
      </c>
      <c r="AA251" s="1"/>
    </row>
    <row r="252" spans="1:27" s="10" customFormat="1">
      <c r="A252" s="29" t="str">
        <f t="shared" si="21"/>
        <v/>
      </c>
      <c r="B252" s="29">
        <f t="shared" ca="1" si="22"/>
        <v>0</v>
      </c>
      <c r="C252" s="42"/>
      <c r="D252" s="39"/>
      <c r="E252" s="40"/>
      <c r="F252" s="41"/>
      <c r="G252" s="30" t="e">
        <f>IF(MID(J252,1,1)="a","à valider",IF(ISNA(INDEX(#REF!,MATCH(E252,#REF!,0),1))=TRUE,"",INDEX(#REF!,MATCH(E252,#REF!,0),1)))</f>
        <v>#REF!</v>
      </c>
      <c r="H252" s="22"/>
      <c r="I252" s="22"/>
      <c r="J252" s="59"/>
      <c r="K252" s="31" t="str">
        <f>IF(MID(J252,1,1)="a",C252,IF(COUNTIF(J$2:J252,J252)&gt;1,COUNTIF(J$2:J252,J252)&amp;"ème rebond",""))</f>
        <v/>
      </c>
      <c r="L252" s="67"/>
      <c r="M252" s="32" t="e">
        <f>IF(ISNA(INDEX(#REF!,MATCH(E252,#REF!,0),1))=TRUE,"",INDEX(#REF!,MATCH(E252,#REF!,0),1))</f>
        <v>#REF!</v>
      </c>
      <c r="N252" s="1"/>
      <c r="O252" s="33"/>
      <c r="P252" s="34" t="e">
        <f t="shared" si="23"/>
        <v>#REF!</v>
      </c>
      <c r="Q252" s="35" t="e">
        <f t="shared" si="24"/>
        <v>#REF!</v>
      </c>
      <c r="R252" s="36"/>
      <c r="S252" s="1" t="e">
        <f t="shared" si="25"/>
        <v>#REF!</v>
      </c>
      <c r="T252" s="16" t="e">
        <f>IF(OR(MID(G252,1,5)="avoir",MID(G252,1,3)="PMS",MID(J252,1,1)="a",J252="",A252="x",F252=""),"",IF(COUNTIF(#REF!,F252)=1,"ok","PAS DE SWAP"))</f>
        <v>#REF!</v>
      </c>
      <c r="U252" s="37" t="e">
        <f>IF(ISNA(INDEX(#REF!,MATCH(E252,#REF!,0),1))=TRUE,"-",F252&amp;" - "&amp;INDEX(#REF!,MATCH(E252,#REF!,0),1))</f>
        <v>#REF!</v>
      </c>
      <c r="V252" s="80" t="e">
        <f t="shared" si="26"/>
        <v>#REF!</v>
      </c>
      <c r="W252" s="38" t="e">
        <f t="shared" si="27"/>
        <v>#REF!</v>
      </c>
      <c r="X252" s="64"/>
      <c r="Y252" s="46"/>
      <c r="Z252" s="57" t="str">
        <f>IF(OR(MID(J252,1,1)="a",J252=""),"",IF(COUNTIF(Modèles!C:C,J252)=0,"absent","présent"))</f>
        <v/>
      </c>
      <c r="AA252" s="1"/>
    </row>
    <row r="253" spans="1:27" s="10" customFormat="1">
      <c r="A253" s="29" t="str">
        <f t="shared" si="21"/>
        <v/>
      </c>
      <c r="B253" s="29">
        <f t="shared" ca="1" si="22"/>
        <v>0</v>
      </c>
      <c r="C253" s="42"/>
      <c r="D253" s="39"/>
      <c r="E253" s="40"/>
      <c r="F253" s="41"/>
      <c r="G253" s="30" t="e">
        <f>IF(MID(J253,1,1)="a","à valider",IF(ISNA(INDEX(#REF!,MATCH(E253,#REF!,0),1))=TRUE,"",INDEX(#REF!,MATCH(E253,#REF!,0),1)))</f>
        <v>#REF!</v>
      </c>
      <c r="H253" s="22"/>
      <c r="I253" s="22"/>
      <c r="J253" s="59"/>
      <c r="K253" s="31" t="str">
        <f>IF(MID(J253,1,1)="a",C253,IF(COUNTIF(J$2:J253,J253)&gt;1,COUNTIF(J$2:J253,J253)&amp;"ème rebond",""))</f>
        <v/>
      </c>
      <c r="L253" s="67"/>
      <c r="M253" s="32" t="e">
        <f>IF(ISNA(INDEX(#REF!,MATCH(E253,#REF!,0),1))=TRUE,"",INDEX(#REF!,MATCH(E253,#REF!,0),1))</f>
        <v>#REF!</v>
      </c>
      <c r="N253" s="1"/>
      <c r="O253" s="33"/>
      <c r="P253" s="34" t="e">
        <f t="shared" si="23"/>
        <v>#REF!</v>
      </c>
      <c r="Q253" s="35" t="e">
        <f t="shared" si="24"/>
        <v>#REF!</v>
      </c>
      <c r="R253" s="36"/>
      <c r="S253" s="1" t="e">
        <f t="shared" si="25"/>
        <v>#REF!</v>
      </c>
      <c r="T253" s="16" t="e">
        <f>IF(OR(MID(G253,1,5)="avoir",MID(G253,1,3)="PMS",MID(J253,1,1)="a",J253="",A253="x",F253=""),"",IF(COUNTIF(#REF!,F253)=1,"ok","PAS DE SWAP"))</f>
        <v>#REF!</v>
      </c>
      <c r="U253" s="37" t="e">
        <f>IF(ISNA(INDEX(#REF!,MATCH(E253,#REF!,0),1))=TRUE,"-",F253&amp;" - "&amp;INDEX(#REF!,MATCH(E253,#REF!,0),1))</f>
        <v>#REF!</v>
      </c>
      <c r="V253" s="80" t="e">
        <f t="shared" si="26"/>
        <v>#REF!</v>
      </c>
      <c r="W253" s="38" t="e">
        <f t="shared" si="27"/>
        <v>#REF!</v>
      </c>
      <c r="X253" s="64"/>
      <c r="Y253" s="46"/>
      <c r="Z253" s="57" t="str">
        <f>IF(OR(MID(J253,1,1)="a",J253=""),"",IF(COUNTIF(Modèles!C:C,J253)=0,"absent","présent"))</f>
        <v/>
      </c>
      <c r="AA253" s="1"/>
    </row>
    <row r="254" spans="1:27" s="10" customFormat="1">
      <c r="A254" s="29" t="str">
        <f t="shared" si="21"/>
        <v/>
      </c>
      <c r="B254" s="29">
        <f t="shared" ca="1" si="22"/>
        <v>0</v>
      </c>
      <c r="C254" s="42"/>
      <c r="D254" s="39"/>
      <c r="E254" s="40"/>
      <c r="F254" s="41"/>
      <c r="G254" s="30" t="e">
        <f>IF(MID(J254,1,1)="a","à valider",IF(ISNA(INDEX(#REF!,MATCH(E254,#REF!,0),1))=TRUE,"",INDEX(#REF!,MATCH(E254,#REF!,0),1)))</f>
        <v>#REF!</v>
      </c>
      <c r="H254" s="22"/>
      <c r="I254" s="22"/>
      <c r="J254" s="59"/>
      <c r="K254" s="31" t="str">
        <f>IF(MID(J254,1,1)="a",C254,IF(COUNTIF(J$2:J254,J254)&gt;1,COUNTIF(J$2:J254,J254)&amp;"ème rebond",""))</f>
        <v/>
      </c>
      <c r="L254" s="67"/>
      <c r="M254" s="32" t="e">
        <f>IF(ISNA(INDEX(#REF!,MATCH(E254,#REF!,0),1))=TRUE,"",INDEX(#REF!,MATCH(E254,#REF!,0),1))</f>
        <v>#REF!</v>
      </c>
      <c r="N254" s="1"/>
      <c r="O254" s="33"/>
      <c r="P254" s="34" t="e">
        <f t="shared" si="23"/>
        <v>#REF!</v>
      </c>
      <c r="Q254" s="35" t="e">
        <f t="shared" si="24"/>
        <v>#REF!</v>
      </c>
      <c r="R254" s="36"/>
      <c r="S254" s="1" t="e">
        <f t="shared" si="25"/>
        <v>#REF!</v>
      </c>
      <c r="T254" s="16" t="e">
        <f>IF(OR(MID(G254,1,5)="avoir",MID(G254,1,3)="PMS",MID(J254,1,1)="a",J254="",A254="x",F254=""),"",IF(COUNTIF(#REF!,F254)=1,"ok","PAS DE SWAP"))</f>
        <v>#REF!</v>
      </c>
      <c r="U254" s="37" t="e">
        <f>IF(ISNA(INDEX(#REF!,MATCH(E254,#REF!,0),1))=TRUE,"-",F254&amp;" - "&amp;INDEX(#REF!,MATCH(E254,#REF!,0),1))</f>
        <v>#REF!</v>
      </c>
      <c r="V254" s="80" t="e">
        <f t="shared" si="26"/>
        <v>#REF!</v>
      </c>
      <c r="W254" s="38" t="e">
        <f t="shared" si="27"/>
        <v>#REF!</v>
      </c>
      <c r="X254" s="64"/>
      <c r="Y254" s="46"/>
      <c r="Z254" s="57" t="str">
        <f>IF(OR(MID(J254,1,1)="a",J254=""),"",IF(COUNTIF(Modèles!C:C,J254)=0,"absent","présent"))</f>
        <v/>
      </c>
      <c r="AA254" s="1"/>
    </row>
    <row r="255" spans="1:27" s="10" customFormat="1">
      <c r="A255" s="29" t="str">
        <f t="shared" si="21"/>
        <v/>
      </c>
      <c r="B255" s="29">
        <f t="shared" ca="1" si="22"/>
        <v>0</v>
      </c>
      <c r="C255" s="42"/>
      <c r="D255" s="39"/>
      <c r="E255" s="40"/>
      <c r="F255" s="41"/>
      <c r="G255" s="30" t="e">
        <f>IF(MID(J255,1,1)="a","à valider",IF(ISNA(INDEX(#REF!,MATCH(E255,#REF!,0),1))=TRUE,"",INDEX(#REF!,MATCH(E255,#REF!,0),1)))</f>
        <v>#REF!</v>
      </c>
      <c r="H255" s="22"/>
      <c r="I255" s="22"/>
      <c r="J255" s="59"/>
      <c r="K255" s="31" t="str">
        <f>IF(MID(J255,1,1)="a",C255,IF(COUNTIF(J$2:J255,J255)&gt;1,COUNTIF(J$2:J255,J255)&amp;"ème rebond",""))</f>
        <v/>
      </c>
      <c r="L255" s="67"/>
      <c r="M255" s="32" t="e">
        <f>IF(ISNA(INDEX(#REF!,MATCH(E255,#REF!,0),1))=TRUE,"",INDEX(#REF!,MATCH(E255,#REF!,0),1))</f>
        <v>#REF!</v>
      </c>
      <c r="N255" s="1"/>
      <c r="O255" s="33"/>
      <c r="P255" s="34" t="e">
        <f t="shared" si="23"/>
        <v>#REF!</v>
      </c>
      <c r="Q255" s="35" t="e">
        <f t="shared" si="24"/>
        <v>#REF!</v>
      </c>
      <c r="R255" s="36"/>
      <c r="S255" s="1" t="e">
        <f t="shared" si="25"/>
        <v>#REF!</v>
      </c>
      <c r="T255" s="16" t="e">
        <f>IF(OR(MID(G255,1,5)="avoir",MID(G255,1,3)="PMS",MID(J255,1,1)="a",J255="",A255="x",F255=""),"",IF(COUNTIF(#REF!,F255)=1,"ok","PAS DE SWAP"))</f>
        <v>#REF!</v>
      </c>
      <c r="U255" s="37" t="e">
        <f>IF(ISNA(INDEX(#REF!,MATCH(E255,#REF!,0),1))=TRUE,"-",F255&amp;" - "&amp;INDEX(#REF!,MATCH(E255,#REF!,0),1))</f>
        <v>#REF!</v>
      </c>
      <c r="V255" s="80" t="e">
        <f t="shared" si="26"/>
        <v>#REF!</v>
      </c>
      <c r="W255" s="38" t="e">
        <f t="shared" si="27"/>
        <v>#REF!</v>
      </c>
      <c r="X255" s="64"/>
      <c r="Y255" s="46"/>
      <c r="Z255" s="57" t="str">
        <f>IF(OR(MID(J255,1,1)="a",J255=""),"",IF(COUNTIF(Modèles!C:C,J255)=0,"absent","présent"))</f>
        <v/>
      </c>
      <c r="AA255" s="1"/>
    </row>
    <row r="256" spans="1:27" s="10" customFormat="1">
      <c r="A256" s="29" t="str">
        <f t="shared" si="21"/>
        <v/>
      </c>
      <c r="B256" s="29">
        <f t="shared" ca="1" si="22"/>
        <v>0</v>
      </c>
      <c r="C256" s="42"/>
      <c r="D256" s="39"/>
      <c r="E256" s="40"/>
      <c r="F256" s="41"/>
      <c r="G256" s="30" t="e">
        <f>IF(MID(J256,1,1)="a","à valider",IF(ISNA(INDEX(#REF!,MATCH(E256,#REF!,0),1))=TRUE,"",INDEX(#REF!,MATCH(E256,#REF!,0),1)))</f>
        <v>#REF!</v>
      </c>
      <c r="H256" s="22"/>
      <c r="I256" s="22"/>
      <c r="J256" s="59"/>
      <c r="K256" s="31" t="str">
        <f>IF(MID(J256,1,1)="a",C256,IF(COUNTIF(J$2:J256,J256)&gt;1,COUNTIF(J$2:J256,J256)&amp;"ème rebond",""))</f>
        <v/>
      </c>
      <c r="L256" s="67"/>
      <c r="M256" s="32" t="e">
        <f>IF(ISNA(INDEX(#REF!,MATCH(E256,#REF!,0),1))=TRUE,"",INDEX(#REF!,MATCH(E256,#REF!,0),1))</f>
        <v>#REF!</v>
      </c>
      <c r="N256" s="1"/>
      <c r="O256" s="33"/>
      <c r="P256" s="34" t="e">
        <f t="shared" si="23"/>
        <v>#REF!</v>
      </c>
      <c r="Q256" s="35" t="e">
        <f t="shared" si="24"/>
        <v>#REF!</v>
      </c>
      <c r="R256" s="36"/>
      <c r="S256" s="1" t="e">
        <f t="shared" si="25"/>
        <v>#REF!</v>
      </c>
      <c r="T256" s="16" t="e">
        <f>IF(OR(MID(G256,1,5)="avoir",MID(G256,1,3)="PMS",MID(J256,1,1)="a",J256="",A256="x",F256=""),"",IF(COUNTIF(#REF!,F256)=1,"ok","PAS DE SWAP"))</f>
        <v>#REF!</v>
      </c>
      <c r="U256" s="37" t="e">
        <f>IF(ISNA(INDEX(#REF!,MATCH(E256,#REF!,0),1))=TRUE,"-",F256&amp;" - "&amp;INDEX(#REF!,MATCH(E256,#REF!,0),1))</f>
        <v>#REF!</v>
      </c>
      <c r="V256" s="80" t="e">
        <f t="shared" si="26"/>
        <v>#REF!</v>
      </c>
      <c r="W256" s="38" t="e">
        <f t="shared" si="27"/>
        <v>#REF!</v>
      </c>
      <c r="X256" s="64"/>
      <c r="Y256" s="46"/>
      <c r="Z256" s="57" t="str">
        <f>IF(OR(MID(J256,1,1)="a",J256=""),"",IF(COUNTIF(Modèles!C:C,J256)=0,"absent","présent"))</f>
        <v/>
      </c>
      <c r="AA256" s="1"/>
    </row>
    <row r="257" spans="1:27" s="10" customFormat="1">
      <c r="A257" s="29" t="str">
        <f t="shared" si="21"/>
        <v/>
      </c>
      <c r="B257" s="29">
        <f t="shared" ca="1" si="22"/>
        <v>0</v>
      </c>
      <c r="C257" s="42"/>
      <c r="D257" s="39"/>
      <c r="E257" s="40"/>
      <c r="F257" s="41"/>
      <c r="G257" s="30" t="e">
        <f>IF(MID(J257,1,1)="a","à valider",IF(ISNA(INDEX(#REF!,MATCH(E257,#REF!,0),1))=TRUE,"",INDEX(#REF!,MATCH(E257,#REF!,0),1)))</f>
        <v>#REF!</v>
      </c>
      <c r="H257" s="22"/>
      <c r="I257" s="22"/>
      <c r="J257" s="59"/>
      <c r="K257" s="31" t="str">
        <f>IF(MID(J257,1,1)="a",C257,IF(COUNTIF(J$2:J257,J257)&gt;1,COUNTIF(J$2:J257,J257)&amp;"ème rebond",""))</f>
        <v/>
      </c>
      <c r="L257" s="67"/>
      <c r="M257" s="32" t="e">
        <f>IF(ISNA(INDEX(#REF!,MATCH(E257,#REF!,0),1))=TRUE,"",INDEX(#REF!,MATCH(E257,#REF!,0),1))</f>
        <v>#REF!</v>
      </c>
      <c r="N257" s="1"/>
      <c r="O257" s="33"/>
      <c r="P257" s="34" t="e">
        <f t="shared" si="23"/>
        <v>#REF!</v>
      </c>
      <c r="Q257" s="35" t="e">
        <f t="shared" si="24"/>
        <v>#REF!</v>
      </c>
      <c r="R257" s="36"/>
      <c r="S257" s="1" t="e">
        <f t="shared" si="25"/>
        <v>#REF!</v>
      </c>
      <c r="T257" s="16" t="e">
        <f>IF(OR(MID(G257,1,5)="avoir",MID(G257,1,3)="PMS",MID(J257,1,1)="a",J257="",A257="x",F257=""),"",IF(COUNTIF(#REF!,F257)=1,"ok","PAS DE SWAP"))</f>
        <v>#REF!</v>
      </c>
      <c r="U257" s="37" t="e">
        <f>IF(ISNA(INDEX(#REF!,MATCH(E257,#REF!,0),1))=TRUE,"-",F257&amp;" - "&amp;INDEX(#REF!,MATCH(E257,#REF!,0),1))</f>
        <v>#REF!</v>
      </c>
      <c r="V257" s="80" t="e">
        <f t="shared" si="26"/>
        <v>#REF!</v>
      </c>
      <c r="W257" s="38" t="e">
        <f t="shared" si="27"/>
        <v>#REF!</v>
      </c>
      <c r="X257" s="64"/>
      <c r="Y257" s="46"/>
      <c r="Z257" s="57" t="str">
        <f>IF(OR(MID(J257,1,1)="a",J257=""),"",IF(COUNTIF(Modèles!C:C,J257)=0,"absent","présent"))</f>
        <v/>
      </c>
      <c r="AA257" s="1"/>
    </row>
    <row r="258" spans="1:27" s="10" customFormat="1">
      <c r="A258" s="29" t="str">
        <f t="shared" ref="A258:A321" si="28">IF(F258="rebut",0,IF(J258="","","."))</f>
        <v/>
      </c>
      <c r="B258" s="29">
        <f t="shared" ref="B258:B321" ca="1" si="29">IF(AND(A258="x",C258=K$1),1,0)</f>
        <v>0</v>
      </c>
      <c r="C258" s="42"/>
      <c r="D258" s="39"/>
      <c r="E258" s="40"/>
      <c r="F258" s="41"/>
      <c r="G258" s="30" t="e">
        <f>IF(MID(J258,1,1)="a","à valider",IF(ISNA(INDEX(#REF!,MATCH(E258,#REF!,0),1))=TRUE,"",INDEX(#REF!,MATCH(E258,#REF!,0),1)))</f>
        <v>#REF!</v>
      </c>
      <c r="H258" s="22"/>
      <c r="I258" s="22"/>
      <c r="J258" s="59"/>
      <c r="K258" s="31" t="str">
        <f>IF(MID(J258,1,1)="a",C258,IF(COUNTIF(J$2:J258,J258)&gt;1,COUNTIF(J$2:J258,J258)&amp;"ème rebond",""))</f>
        <v/>
      </c>
      <c r="L258" s="67"/>
      <c r="M258" s="32" t="e">
        <f>IF(ISNA(INDEX(#REF!,MATCH(E258,#REF!,0),1))=TRUE,"",INDEX(#REF!,MATCH(E258,#REF!,0),1))</f>
        <v>#REF!</v>
      </c>
      <c r="N258" s="1"/>
      <c r="O258" s="33"/>
      <c r="P258" s="34" t="e">
        <f t="shared" ref="P258:P321" si="30">IF(AND(MID(G258,8,1)="",MID(G258,1,4)="SWAP",A258="."),F258,"")</f>
        <v>#REF!</v>
      </c>
      <c r="Q258" s="35" t="e">
        <f t="shared" ref="Q258:Q321" si="31">IF(OR(ISNUMBER(P258),P258=""),"",COUNTIF(P$2:P$1052,P258))</f>
        <v>#REF!</v>
      </c>
      <c r="R258" s="36"/>
      <c r="S258" s="1" t="e">
        <f t="shared" ref="S258:S321" si="32">IF(OR(P258="",ISNUMBER(P258)=TRUE),0,1)</f>
        <v>#REF!</v>
      </c>
      <c r="T258" s="16" t="e">
        <f>IF(OR(MID(G258,1,5)="avoir",MID(G258,1,3)="PMS",MID(J258,1,1)="a",J258="",A258="x",F258=""),"",IF(COUNTIF(#REF!,F258)=1,"ok","PAS DE SWAP"))</f>
        <v>#REF!</v>
      </c>
      <c r="U258" s="37" t="e">
        <f>IF(ISNA(INDEX(#REF!,MATCH(E258,#REF!,0),1))=TRUE,"-",F258&amp;" - "&amp;INDEX(#REF!,MATCH(E258,#REF!,0),1))</f>
        <v>#REF!</v>
      </c>
      <c r="V258" s="80" t="e">
        <f t="shared" ref="V258:V321" si="33">IF(ISNA(IF(OR(U258="",U258="-"),"",COUNTIF(U:U,U258)))=TRUE,"",IF(OR(U258="",U258="-"),"-",COUNTIF(U:U,U258)))</f>
        <v>#REF!</v>
      </c>
      <c r="W258" s="38" t="e">
        <f t="shared" ref="W258:W321" si="34">IF(ISNA(IF(V258="-","",V258/COUNTIF(F:F,F258)))=TRUE,"",IF(V258="-","",V258/COUNTIF(F:F,F258)))</f>
        <v>#REF!</v>
      </c>
      <c r="X258" s="64"/>
      <c r="Y258" s="46"/>
      <c r="Z258" s="57" t="str">
        <f>IF(OR(MID(J258,1,1)="a",J258=""),"",IF(COUNTIF(Modèles!C:C,J258)=0,"absent","présent"))</f>
        <v/>
      </c>
      <c r="AA258" s="1"/>
    </row>
    <row r="259" spans="1:27" s="10" customFormat="1">
      <c r="A259" s="29" t="str">
        <f t="shared" si="28"/>
        <v/>
      </c>
      <c r="B259" s="29">
        <f t="shared" ca="1" si="29"/>
        <v>0</v>
      </c>
      <c r="C259" s="42"/>
      <c r="D259" s="39"/>
      <c r="E259" s="40"/>
      <c r="F259" s="41"/>
      <c r="G259" s="30" t="e">
        <f>IF(MID(J259,1,1)="a","à valider",IF(ISNA(INDEX(#REF!,MATCH(E259,#REF!,0),1))=TRUE,"",INDEX(#REF!,MATCH(E259,#REF!,0),1)))</f>
        <v>#REF!</v>
      </c>
      <c r="H259" s="22"/>
      <c r="I259" s="22"/>
      <c r="J259" s="59"/>
      <c r="K259" s="31" t="str">
        <f>IF(MID(J259,1,1)="a",C259,IF(COUNTIF(J$2:J259,J259)&gt;1,COUNTIF(J$2:J259,J259)&amp;"ème rebond",""))</f>
        <v/>
      </c>
      <c r="L259" s="67"/>
      <c r="M259" s="32" t="e">
        <f>IF(ISNA(INDEX(#REF!,MATCH(E259,#REF!,0),1))=TRUE,"",INDEX(#REF!,MATCH(E259,#REF!,0),1))</f>
        <v>#REF!</v>
      </c>
      <c r="N259" s="1"/>
      <c r="O259" s="33"/>
      <c r="P259" s="34" t="e">
        <f t="shared" si="30"/>
        <v>#REF!</v>
      </c>
      <c r="Q259" s="35" t="e">
        <f t="shared" si="31"/>
        <v>#REF!</v>
      </c>
      <c r="R259" s="36"/>
      <c r="S259" s="1" t="e">
        <f t="shared" si="32"/>
        <v>#REF!</v>
      </c>
      <c r="T259" s="16" t="e">
        <f>IF(OR(MID(G259,1,5)="avoir",MID(G259,1,3)="PMS",MID(J259,1,1)="a",J259="",A259="x",F259=""),"",IF(COUNTIF(#REF!,F259)=1,"ok","PAS DE SWAP"))</f>
        <v>#REF!</v>
      </c>
      <c r="U259" s="37" t="e">
        <f>IF(ISNA(INDEX(#REF!,MATCH(E259,#REF!,0),1))=TRUE,"-",F259&amp;" - "&amp;INDEX(#REF!,MATCH(E259,#REF!,0),1))</f>
        <v>#REF!</v>
      </c>
      <c r="V259" s="80" t="e">
        <f t="shared" si="33"/>
        <v>#REF!</v>
      </c>
      <c r="W259" s="38" t="e">
        <f t="shared" si="34"/>
        <v>#REF!</v>
      </c>
      <c r="X259" s="64"/>
      <c r="Y259" s="46"/>
      <c r="Z259" s="57" t="str">
        <f>IF(OR(MID(J259,1,1)="a",J259=""),"",IF(COUNTIF(Modèles!C:C,J259)=0,"absent","présent"))</f>
        <v/>
      </c>
      <c r="AA259" s="1"/>
    </row>
    <row r="260" spans="1:27" s="10" customFormat="1">
      <c r="A260" s="29" t="str">
        <f t="shared" si="28"/>
        <v/>
      </c>
      <c r="B260" s="29">
        <f t="shared" ca="1" si="29"/>
        <v>0</v>
      </c>
      <c r="C260" s="42"/>
      <c r="D260" s="39"/>
      <c r="E260" s="40"/>
      <c r="F260" s="41"/>
      <c r="G260" s="30" t="e">
        <f>IF(MID(J260,1,1)="a","à valider",IF(ISNA(INDEX(#REF!,MATCH(E260,#REF!,0),1))=TRUE,"",INDEX(#REF!,MATCH(E260,#REF!,0),1)))</f>
        <v>#REF!</v>
      </c>
      <c r="H260" s="22"/>
      <c r="I260" s="22"/>
      <c r="J260" s="59"/>
      <c r="K260" s="31" t="str">
        <f>IF(MID(J260,1,1)="a",C260,IF(COUNTIF(J$2:J260,J260)&gt;1,COUNTIF(J$2:J260,J260)&amp;"ème rebond",""))</f>
        <v/>
      </c>
      <c r="L260" s="67"/>
      <c r="M260" s="32" t="e">
        <f>IF(ISNA(INDEX(#REF!,MATCH(E260,#REF!,0),1))=TRUE,"",INDEX(#REF!,MATCH(E260,#REF!,0),1))</f>
        <v>#REF!</v>
      </c>
      <c r="N260" s="1"/>
      <c r="O260" s="33"/>
      <c r="P260" s="34" t="e">
        <f t="shared" si="30"/>
        <v>#REF!</v>
      </c>
      <c r="Q260" s="35" t="e">
        <f t="shared" si="31"/>
        <v>#REF!</v>
      </c>
      <c r="R260" s="36"/>
      <c r="S260" s="1" t="e">
        <f t="shared" si="32"/>
        <v>#REF!</v>
      </c>
      <c r="T260" s="16" t="e">
        <f>IF(OR(MID(G260,1,5)="avoir",MID(G260,1,3)="PMS",MID(J260,1,1)="a",J260="",A260="x",F260=""),"",IF(COUNTIF(#REF!,F260)=1,"ok","PAS DE SWAP"))</f>
        <v>#REF!</v>
      </c>
      <c r="U260" s="37" t="e">
        <f>IF(ISNA(INDEX(#REF!,MATCH(E260,#REF!,0),1))=TRUE,"-",F260&amp;" - "&amp;INDEX(#REF!,MATCH(E260,#REF!,0),1))</f>
        <v>#REF!</v>
      </c>
      <c r="V260" s="80" t="e">
        <f t="shared" si="33"/>
        <v>#REF!</v>
      </c>
      <c r="W260" s="38" t="e">
        <f t="shared" si="34"/>
        <v>#REF!</v>
      </c>
      <c r="X260" s="64"/>
      <c r="Y260" s="46"/>
      <c r="Z260" s="57" t="str">
        <f>IF(OR(MID(J260,1,1)="a",J260=""),"",IF(COUNTIF(Modèles!C:C,J260)=0,"absent","présent"))</f>
        <v/>
      </c>
      <c r="AA260" s="1"/>
    </row>
    <row r="261" spans="1:27" s="10" customFormat="1">
      <c r="A261" s="29" t="str">
        <f t="shared" si="28"/>
        <v/>
      </c>
      <c r="B261" s="29">
        <f t="shared" ca="1" si="29"/>
        <v>0</v>
      </c>
      <c r="C261" s="42"/>
      <c r="D261" s="39"/>
      <c r="E261" s="40"/>
      <c r="F261" s="41"/>
      <c r="G261" s="30" t="e">
        <f>IF(MID(J261,1,1)="a","à valider",IF(ISNA(INDEX(#REF!,MATCH(E261,#REF!,0),1))=TRUE,"",INDEX(#REF!,MATCH(E261,#REF!,0),1)))</f>
        <v>#REF!</v>
      </c>
      <c r="H261" s="22"/>
      <c r="I261" s="22"/>
      <c r="J261" s="59"/>
      <c r="K261" s="31" t="str">
        <f>IF(MID(J261,1,1)="a",C261,IF(COUNTIF(J$2:J261,J261)&gt;1,COUNTIF(J$2:J261,J261)&amp;"ème rebond",""))</f>
        <v/>
      </c>
      <c r="L261" s="67"/>
      <c r="M261" s="32" t="e">
        <f>IF(ISNA(INDEX(#REF!,MATCH(E261,#REF!,0),1))=TRUE,"",INDEX(#REF!,MATCH(E261,#REF!,0),1))</f>
        <v>#REF!</v>
      </c>
      <c r="N261" s="1"/>
      <c r="O261" s="33"/>
      <c r="P261" s="34" t="e">
        <f t="shared" si="30"/>
        <v>#REF!</v>
      </c>
      <c r="Q261" s="35" t="e">
        <f t="shared" si="31"/>
        <v>#REF!</v>
      </c>
      <c r="R261" s="36"/>
      <c r="S261" s="1" t="e">
        <f t="shared" si="32"/>
        <v>#REF!</v>
      </c>
      <c r="T261" s="16" t="e">
        <f>IF(OR(MID(G261,1,5)="avoir",MID(G261,1,3)="PMS",MID(J261,1,1)="a",J261="",A261="x",F261=""),"",IF(COUNTIF(#REF!,F261)=1,"ok","PAS DE SWAP"))</f>
        <v>#REF!</v>
      </c>
      <c r="U261" s="37" t="e">
        <f>IF(ISNA(INDEX(#REF!,MATCH(E261,#REF!,0),1))=TRUE,"-",F261&amp;" - "&amp;INDEX(#REF!,MATCH(E261,#REF!,0),1))</f>
        <v>#REF!</v>
      </c>
      <c r="V261" s="80" t="e">
        <f t="shared" si="33"/>
        <v>#REF!</v>
      </c>
      <c r="W261" s="38" t="e">
        <f t="shared" si="34"/>
        <v>#REF!</v>
      </c>
      <c r="X261" s="64"/>
      <c r="Y261" s="46"/>
      <c r="Z261" s="57" t="str">
        <f>IF(OR(MID(J261,1,1)="a",J261=""),"",IF(COUNTIF(Modèles!C:C,J261)=0,"absent","présent"))</f>
        <v/>
      </c>
      <c r="AA261" s="1"/>
    </row>
    <row r="262" spans="1:27" s="10" customFormat="1">
      <c r="A262" s="29" t="str">
        <f t="shared" si="28"/>
        <v/>
      </c>
      <c r="B262" s="29">
        <f t="shared" ca="1" si="29"/>
        <v>0</v>
      </c>
      <c r="C262" s="42"/>
      <c r="D262" s="39"/>
      <c r="E262" s="40"/>
      <c r="F262" s="41"/>
      <c r="G262" s="30" t="e">
        <f>IF(MID(J262,1,1)="a","à valider",IF(ISNA(INDEX(#REF!,MATCH(E262,#REF!,0),1))=TRUE,"",INDEX(#REF!,MATCH(E262,#REF!,0),1)))</f>
        <v>#REF!</v>
      </c>
      <c r="H262" s="22"/>
      <c r="I262" s="22"/>
      <c r="J262" s="59"/>
      <c r="K262" s="31" t="str">
        <f>IF(MID(J262,1,1)="a",C262,IF(COUNTIF(J$2:J262,J262)&gt;1,COUNTIF(J$2:J262,J262)&amp;"ème rebond",""))</f>
        <v/>
      </c>
      <c r="L262" s="67"/>
      <c r="M262" s="32" t="e">
        <f>IF(ISNA(INDEX(#REF!,MATCH(E262,#REF!,0),1))=TRUE,"",INDEX(#REF!,MATCH(E262,#REF!,0),1))</f>
        <v>#REF!</v>
      </c>
      <c r="N262" s="1"/>
      <c r="O262" s="33"/>
      <c r="P262" s="34" t="e">
        <f t="shared" si="30"/>
        <v>#REF!</v>
      </c>
      <c r="Q262" s="35" t="e">
        <f t="shared" si="31"/>
        <v>#REF!</v>
      </c>
      <c r="R262" s="36"/>
      <c r="S262" s="1" t="e">
        <f t="shared" si="32"/>
        <v>#REF!</v>
      </c>
      <c r="T262" s="16" t="e">
        <f>IF(OR(MID(G262,1,5)="avoir",MID(G262,1,3)="PMS",MID(J262,1,1)="a",J262="",A262="x",F262=""),"",IF(COUNTIF(#REF!,F262)=1,"ok","PAS DE SWAP"))</f>
        <v>#REF!</v>
      </c>
      <c r="U262" s="37" t="e">
        <f>IF(ISNA(INDEX(#REF!,MATCH(E262,#REF!,0),1))=TRUE,"-",F262&amp;" - "&amp;INDEX(#REF!,MATCH(E262,#REF!,0),1))</f>
        <v>#REF!</v>
      </c>
      <c r="V262" s="80" t="e">
        <f t="shared" si="33"/>
        <v>#REF!</v>
      </c>
      <c r="W262" s="38" t="e">
        <f t="shared" si="34"/>
        <v>#REF!</v>
      </c>
      <c r="X262" s="64"/>
      <c r="Y262" s="46"/>
      <c r="Z262" s="57" t="str">
        <f>IF(OR(MID(J262,1,1)="a",J262=""),"",IF(COUNTIF(Modèles!C:C,J262)=0,"absent","présent"))</f>
        <v/>
      </c>
      <c r="AA262" s="1"/>
    </row>
    <row r="263" spans="1:27" s="10" customFormat="1">
      <c r="A263" s="29" t="str">
        <f t="shared" si="28"/>
        <v/>
      </c>
      <c r="B263" s="29">
        <f t="shared" ca="1" si="29"/>
        <v>0</v>
      </c>
      <c r="C263" s="42"/>
      <c r="D263" s="39"/>
      <c r="E263" s="40"/>
      <c r="F263" s="41"/>
      <c r="G263" s="30" t="e">
        <f>IF(MID(J263,1,1)="a","à valider",IF(ISNA(INDEX(#REF!,MATCH(E263,#REF!,0),1))=TRUE,"",INDEX(#REF!,MATCH(E263,#REF!,0),1)))</f>
        <v>#REF!</v>
      </c>
      <c r="H263" s="22"/>
      <c r="I263" s="22"/>
      <c r="J263" s="59"/>
      <c r="K263" s="31" t="str">
        <f>IF(MID(J263,1,1)="a",C263,IF(COUNTIF(J$2:J263,J263)&gt;1,COUNTIF(J$2:J263,J263)&amp;"ème rebond",""))</f>
        <v/>
      </c>
      <c r="L263" s="67"/>
      <c r="M263" s="32" t="e">
        <f>IF(ISNA(INDEX(#REF!,MATCH(E263,#REF!,0),1))=TRUE,"",INDEX(#REF!,MATCH(E263,#REF!,0),1))</f>
        <v>#REF!</v>
      </c>
      <c r="N263" s="1"/>
      <c r="O263" s="33"/>
      <c r="P263" s="34" t="e">
        <f t="shared" si="30"/>
        <v>#REF!</v>
      </c>
      <c r="Q263" s="35" t="e">
        <f t="shared" si="31"/>
        <v>#REF!</v>
      </c>
      <c r="R263" s="36"/>
      <c r="S263" s="1" t="e">
        <f t="shared" si="32"/>
        <v>#REF!</v>
      </c>
      <c r="T263" s="16" t="e">
        <f>IF(OR(MID(G263,1,5)="avoir",MID(G263,1,3)="PMS",MID(J263,1,1)="a",J263="",A263="x",F263=""),"",IF(COUNTIF(#REF!,F263)=1,"ok","PAS DE SWAP"))</f>
        <v>#REF!</v>
      </c>
      <c r="U263" s="37" t="e">
        <f>IF(ISNA(INDEX(#REF!,MATCH(E263,#REF!,0),1))=TRUE,"-",F263&amp;" - "&amp;INDEX(#REF!,MATCH(E263,#REF!,0),1))</f>
        <v>#REF!</v>
      </c>
      <c r="V263" s="80" t="e">
        <f t="shared" si="33"/>
        <v>#REF!</v>
      </c>
      <c r="W263" s="38" t="e">
        <f t="shared" si="34"/>
        <v>#REF!</v>
      </c>
      <c r="X263" s="64"/>
      <c r="Y263" s="46"/>
      <c r="Z263" s="57" t="str">
        <f>IF(OR(MID(J263,1,1)="a",J263=""),"",IF(COUNTIF(Modèles!C:C,J263)=0,"absent","présent"))</f>
        <v/>
      </c>
      <c r="AA263" s="1"/>
    </row>
    <row r="264" spans="1:27" s="10" customFormat="1">
      <c r="A264" s="29" t="str">
        <f t="shared" si="28"/>
        <v/>
      </c>
      <c r="B264" s="29">
        <f t="shared" ca="1" si="29"/>
        <v>0</v>
      </c>
      <c r="C264" s="42"/>
      <c r="D264" s="39"/>
      <c r="E264" s="40"/>
      <c r="F264" s="41"/>
      <c r="G264" s="30" t="e">
        <f>IF(MID(J264,1,1)="a","à valider",IF(ISNA(INDEX(#REF!,MATCH(E264,#REF!,0),1))=TRUE,"",INDEX(#REF!,MATCH(E264,#REF!,0),1)))</f>
        <v>#REF!</v>
      </c>
      <c r="H264" s="22"/>
      <c r="I264" s="22"/>
      <c r="J264" s="59"/>
      <c r="K264" s="31" t="str">
        <f>IF(MID(J264,1,1)="a",C264,IF(COUNTIF(J$2:J264,J264)&gt;1,COUNTIF(J$2:J264,J264)&amp;"ème rebond",""))</f>
        <v/>
      </c>
      <c r="L264" s="67"/>
      <c r="M264" s="32" t="e">
        <f>IF(ISNA(INDEX(#REF!,MATCH(E264,#REF!,0),1))=TRUE,"",INDEX(#REF!,MATCH(E264,#REF!,0),1))</f>
        <v>#REF!</v>
      </c>
      <c r="N264" s="1"/>
      <c r="O264" s="33"/>
      <c r="P264" s="34" t="e">
        <f t="shared" si="30"/>
        <v>#REF!</v>
      </c>
      <c r="Q264" s="35" t="e">
        <f t="shared" si="31"/>
        <v>#REF!</v>
      </c>
      <c r="R264" s="36"/>
      <c r="S264" s="1" t="e">
        <f t="shared" si="32"/>
        <v>#REF!</v>
      </c>
      <c r="T264" s="16" t="e">
        <f>IF(OR(MID(G264,1,5)="avoir",MID(G264,1,3)="PMS",MID(J264,1,1)="a",J264="",A264="x",F264=""),"",IF(COUNTIF(#REF!,F264)=1,"ok","PAS DE SWAP"))</f>
        <v>#REF!</v>
      </c>
      <c r="U264" s="37" t="e">
        <f>IF(ISNA(INDEX(#REF!,MATCH(E264,#REF!,0),1))=TRUE,"-",F264&amp;" - "&amp;INDEX(#REF!,MATCH(E264,#REF!,0),1))</f>
        <v>#REF!</v>
      </c>
      <c r="V264" s="80" t="e">
        <f t="shared" si="33"/>
        <v>#REF!</v>
      </c>
      <c r="W264" s="38" t="e">
        <f t="shared" si="34"/>
        <v>#REF!</v>
      </c>
      <c r="X264" s="64"/>
      <c r="Y264" s="46"/>
      <c r="Z264" s="57" t="str">
        <f>IF(OR(MID(J264,1,1)="a",J264=""),"",IF(COUNTIF(Modèles!C:C,J264)=0,"absent","présent"))</f>
        <v/>
      </c>
      <c r="AA264" s="1"/>
    </row>
    <row r="265" spans="1:27" s="10" customFormat="1">
      <c r="A265" s="29" t="str">
        <f t="shared" si="28"/>
        <v/>
      </c>
      <c r="B265" s="29">
        <f t="shared" ca="1" si="29"/>
        <v>0</v>
      </c>
      <c r="C265" s="42"/>
      <c r="D265" s="39"/>
      <c r="E265" s="40"/>
      <c r="F265" s="41"/>
      <c r="G265" s="30" t="e">
        <f>IF(MID(J265,1,1)="a","à valider",IF(ISNA(INDEX(#REF!,MATCH(E265,#REF!,0),1))=TRUE,"",INDEX(#REF!,MATCH(E265,#REF!,0),1)))</f>
        <v>#REF!</v>
      </c>
      <c r="H265" s="22"/>
      <c r="I265" s="22"/>
      <c r="J265" s="59"/>
      <c r="K265" s="31" t="str">
        <f>IF(MID(J265,1,1)="a",C265,IF(COUNTIF(J$2:J265,J265)&gt;1,COUNTIF(J$2:J265,J265)&amp;"ème rebond",""))</f>
        <v/>
      </c>
      <c r="L265" s="67"/>
      <c r="M265" s="32" t="e">
        <f>IF(ISNA(INDEX(#REF!,MATCH(E265,#REF!,0),1))=TRUE,"",INDEX(#REF!,MATCH(E265,#REF!,0),1))</f>
        <v>#REF!</v>
      </c>
      <c r="N265" s="1"/>
      <c r="O265" s="33"/>
      <c r="P265" s="34" t="e">
        <f t="shared" si="30"/>
        <v>#REF!</v>
      </c>
      <c r="Q265" s="35" t="e">
        <f t="shared" si="31"/>
        <v>#REF!</v>
      </c>
      <c r="R265" s="36"/>
      <c r="S265" s="1" t="e">
        <f t="shared" si="32"/>
        <v>#REF!</v>
      </c>
      <c r="T265" s="16" t="e">
        <f>IF(OR(MID(G265,1,5)="avoir",MID(G265,1,3)="PMS",MID(J265,1,1)="a",J265="",A265="x",F265=""),"",IF(COUNTIF(#REF!,F265)=1,"ok","PAS DE SWAP"))</f>
        <v>#REF!</v>
      </c>
      <c r="U265" s="37" t="e">
        <f>IF(ISNA(INDEX(#REF!,MATCH(E265,#REF!,0),1))=TRUE,"-",F265&amp;" - "&amp;INDEX(#REF!,MATCH(E265,#REF!,0),1))</f>
        <v>#REF!</v>
      </c>
      <c r="V265" s="80" t="e">
        <f t="shared" si="33"/>
        <v>#REF!</v>
      </c>
      <c r="W265" s="38" t="e">
        <f t="shared" si="34"/>
        <v>#REF!</v>
      </c>
      <c r="X265" s="64"/>
      <c r="Y265" s="46"/>
      <c r="Z265" s="57" t="str">
        <f>IF(OR(MID(J265,1,1)="a",J265=""),"",IF(COUNTIF(Modèles!C:C,J265)=0,"absent","présent"))</f>
        <v/>
      </c>
      <c r="AA265" s="1"/>
    </row>
    <row r="266" spans="1:27" s="10" customFormat="1">
      <c r="A266" s="29" t="str">
        <f t="shared" si="28"/>
        <v/>
      </c>
      <c r="B266" s="29">
        <f t="shared" ca="1" si="29"/>
        <v>0</v>
      </c>
      <c r="C266" s="42"/>
      <c r="D266" s="39"/>
      <c r="E266" s="40"/>
      <c r="F266" s="41"/>
      <c r="G266" s="30" t="e">
        <f>IF(MID(J266,1,1)="a","à valider",IF(ISNA(INDEX(#REF!,MATCH(E266,#REF!,0),1))=TRUE,"",INDEX(#REF!,MATCH(E266,#REF!,0),1)))</f>
        <v>#REF!</v>
      </c>
      <c r="H266" s="22"/>
      <c r="I266" s="22"/>
      <c r="J266" s="59"/>
      <c r="K266" s="31" t="str">
        <f>IF(MID(J266,1,1)="a",C266,IF(COUNTIF(J$2:J266,J266)&gt;1,COUNTIF(J$2:J266,J266)&amp;"ème rebond",""))</f>
        <v/>
      </c>
      <c r="L266" s="67"/>
      <c r="M266" s="32" t="e">
        <f>IF(ISNA(INDEX(#REF!,MATCH(E266,#REF!,0),1))=TRUE,"",INDEX(#REF!,MATCH(E266,#REF!,0),1))</f>
        <v>#REF!</v>
      </c>
      <c r="N266" s="1"/>
      <c r="O266" s="33"/>
      <c r="P266" s="34" t="e">
        <f t="shared" si="30"/>
        <v>#REF!</v>
      </c>
      <c r="Q266" s="35" t="e">
        <f t="shared" si="31"/>
        <v>#REF!</v>
      </c>
      <c r="R266" s="36"/>
      <c r="S266" s="1" t="e">
        <f t="shared" si="32"/>
        <v>#REF!</v>
      </c>
      <c r="T266" s="16" t="e">
        <f>IF(OR(MID(G266,1,5)="avoir",MID(G266,1,3)="PMS",MID(J266,1,1)="a",J266="",A266="x",F266=""),"",IF(COUNTIF(#REF!,F266)=1,"ok","PAS DE SWAP"))</f>
        <v>#REF!</v>
      </c>
      <c r="U266" s="37" t="e">
        <f>IF(ISNA(INDEX(#REF!,MATCH(E266,#REF!,0),1))=TRUE,"-",F266&amp;" - "&amp;INDEX(#REF!,MATCH(E266,#REF!,0),1))</f>
        <v>#REF!</v>
      </c>
      <c r="V266" s="80" t="e">
        <f t="shared" si="33"/>
        <v>#REF!</v>
      </c>
      <c r="W266" s="38" t="e">
        <f t="shared" si="34"/>
        <v>#REF!</v>
      </c>
      <c r="X266" s="64"/>
      <c r="Y266" s="46"/>
      <c r="Z266" s="57" t="str">
        <f>IF(OR(MID(J266,1,1)="a",J266=""),"",IF(COUNTIF(Modèles!C:C,J266)=0,"absent","présent"))</f>
        <v/>
      </c>
      <c r="AA266" s="1"/>
    </row>
    <row r="267" spans="1:27" s="10" customFormat="1">
      <c r="A267" s="29" t="str">
        <f t="shared" si="28"/>
        <v/>
      </c>
      <c r="B267" s="29">
        <f t="shared" ca="1" si="29"/>
        <v>0</v>
      </c>
      <c r="C267" s="42"/>
      <c r="D267" s="39"/>
      <c r="E267" s="40"/>
      <c r="F267" s="41"/>
      <c r="G267" s="30" t="e">
        <f>IF(MID(J267,1,1)="a","à valider",IF(ISNA(INDEX(#REF!,MATCH(E267,#REF!,0),1))=TRUE,"",INDEX(#REF!,MATCH(E267,#REF!,0),1)))</f>
        <v>#REF!</v>
      </c>
      <c r="H267" s="22"/>
      <c r="I267" s="22"/>
      <c r="J267" s="59"/>
      <c r="K267" s="31" t="str">
        <f>IF(MID(J267,1,1)="a",C267,IF(COUNTIF(J$2:J267,J267)&gt;1,COUNTIF(J$2:J267,J267)&amp;"ème rebond",""))</f>
        <v/>
      </c>
      <c r="L267" s="67"/>
      <c r="M267" s="32" t="e">
        <f>IF(ISNA(INDEX(#REF!,MATCH(E267,#REF!,0),1))=TRUE,"",INDEX(#REF!,MATCH(E267,#REF!,0),1))</f>
        <v>#REF!</v>
      </c>
      <c r="N267" s="1"/>
      <c r="O267" s="33"/>
      <c r="P267" s="34" t="e">
        <f t="shared" si="30"/>
        <v>#REF!</v>
      </c>
      <c r="Q267" s="35" t="e">
        <f t="shared" si="31"/>
        <v>#REF!</v>
      </c>
      <c r="R267" s="36"/>
      <c r="S267" s="1" t="e">
        <f t="shared" si="32"/>
        <v>#REF!</v>
      </c>
      <c r="T267" s="16" t="e">
        <f>IF(OR(MID(G267,1,5)="avoir",MID(G267,1,3)="PMS",MID(J267,1,1)="a",J267="",A267="x",F267=""),"",IF(COUNTIF(#REF!,F267)=1,"ok","PAS DE SWAP"))</f>
        <v>#REF!</v>
      </c>
      <c r="U267" s="37" t="e">
        <f>IF(ISNA(INDEX(#REF!,MATCH(E267,#REF!,0),1))=TRUE,"-",F267&amp;" - "&amp;INDEX(#REF!,MATCH(E267,#REF!,0),1))</f>
        <v>#REF!</v>
      </c>
      <c r="V267" s="80" t="e">
        <f t="shared" si="33"/>
        <v>#REF!</v>
      </c>
      <c r="W267" s="38" t="e">
        <f t="shared" si="34"/>
        <v>#REF!</v>
      </c>
      <c r="X267" s="64"/>
      <c r="Y267" s="46"/>
      <c r="Z267" s="57" t="str">
        <f>IF(OR(MID(J267,1,1)="a",J267=""),"",IF(COUNTIF(Modèles!C:C,J267)=0,"absent","présent"))</f>
        <v/>
      </c>
      <c r="AA267" s="1"/>
    </row>
    <row r="268" spans="1:27" s="10" customFormat="1">
      <c r="A268" s="29" t="str">
        <f t="shared" si="28"/>
        <v/>
      </c>
      <c r="B268" s="29">
        <f t="shared" ca="1" si="29"/>
        <v>0</v>
      </c>
      <c r="C268" s="42"/>
      <c r="D268" s="39"/>
      <c r="E268" s="40"/>
      <c r="F268" s="41"/>
      <c r="G268" s="30" t="e">
        <f>IF(MID(J268,1,1)="a","à valider",IF(ISNA(INDEX(#REF!,MATCH(E268,#REF!,0),1))=TRUE,"",INDEX(#REF!,MATCH(E268,#REF!,0),1)))</f>
        <v>#REF!</v>
      </c>
      <c r="H268" s="22"/>
      <c r="I268" s="22"/>
      <c r="J268" s="59"/>
      <c r="K268" s="31" t="str">
        <f>IF(MID(J268,1,1)="a",C268,IF(COUNTIF(J$2:J268,J268)&gt;1,COUNTIF(J$2:J268,J268)&amp;"ème rebond",""))</f>
        <v/>
      </c>
      <c r="L268" s="67"/>
      <c r="M268" s="32" t="e">
        <f>IF(ISNA(INDEX(#REF!,MATCH(E268,#REF!,0),1))=TRUE,"",INDEX(#REF!,MATCH(E268,#REF!,0),1))</f>
        <v>#REF!</v>
      </c>
      <c r="N268" s="1"/>
      <c r="O268" s="33"/>
      <c r="P268" s="34" t="e">
        <f t="shared" si="30"/>
        <v>#REF!</v>
      </c>
      <c r="Q268" s="35" t="e">
        <f t="shared" si="31"/>
        <v>#REF!</v>
      </c>
      <c r="R268" s="36"/>
      <c r="S268" s="1" t="e">
        <f t="shared" si="32"/>
        <v>#REF!</v>
      </c>
      <c r="T268" s="16" t="e">
        <f>IF(OR(MID(G268,1,5)="avoir",MID(G268,1,3)="PMS",MID(J268,1,1)="a",J268="",A268="x",F268=""),"",IF(COUNTIF(#REF!,F268)=1,"ok","PAS DE SWAP"))</f>
        <v>#REF!</v>
      </c>
      <c r="U268" s="37" t="e">
        <f>IF(ISNA(INDEX(#REF!,MATCH(E268,#REF!,0),1))=TRUE,"-",F268&amp;" - "&amp;INDEX(#REF!,MATCH(E268,#REF!,0),1))</f>
        <v>#REF!</v>
      </c>
      <c r="V268" s="80" t="e">
        <f t="shared" si="33"/>
        <v>#REF!</v>
      </c>
      <c r="W268" s="38" t="e">
        <f t="shared" si="34"/>
        <v>#REF!</v>
      </c>
      <c r="X268" s="64"/>
      <c r="Y268" s="46"/>
      <c r="Z268" s="57" t="str">
        <f>IF(OR(MID(J268,1,1)="a",J268=""),"",IF(COUNTIF(Modèles!C:C,J268)=0,"absent","présent"))</f>
        <v/>
      </c>
      <c r="AA268" s="1"/>
    </row>
    <row r="269" spans="1:27" s="10" customFormat="1">
      <c r="A269" s="29" t="str">
        <f t="shared" si="28"/>
        <v/>
      </c>
      <c r="B269" s="29">
        <f t="shared" ca="1" si="29"/>
        <v>0</v>
      </c>
      <c r="C269" s="42"/>
      <c r="D269" s="39"/>
      <c r="E269" s="40"/>
      <c r="F269" s="41"/>
      <c r="G269" s="30" t="e">
        <f>IF(MID(J269,1,1)="a","à valider",IF(ISNA(INDEX(#REF!,MATCH(E269,#REF!,0),1))=TRUE,"",INDEX(#REF!,MATCH(E269,#REF!,0),1)))</f>
        <v>#REF!</v>
      </c>
      <c r="H269" s="22"/>
      <c r="I269" s="22"/>
      <c r="J269" s="59"/>
      <c r="K269" s="31" t="str">
        <f>IF(MID(J269,1,1)="a",C269,IF(COUNTIF(J$2:J269,J269)&gt;1,COUNTIF(J$2:J269,J269)&amp;"ème rebond",""))</f>
        <v/>
      </c>
      <c r="L269" s="67"/>
      <c r="M269" s="32" t="e">
        <f>IF(ISNA(INDEX(#REF!,MATCH(E269,#REF!,0),1))=TRUE,"",INDEX(#REF!,MATCH(E269,#REF!,0),1))</f>
        <v>#REF!</v>
      </c>
      <c r="N269" s="1"/>
      <c r="O269" s="33"/>
      <c r="P269" s="34" t="e">
        <f t="shared" si="30"/>
        <v>#REF!</v>
      </c>
      <c r="Q269" s="35" t="e">
        <f t="shared" si="31"/>
        <v>#REF!</v>
      </c>
      <c r="R269" s="36"/>
      <c r="S269" s="1" t="e">
        <f t="shared" si="32"/>
        <v>#REF!</v>
      </c>
      <c r="T269" s="16" t="e">
        <f>IF(OR(MID(G269,1,5)="avoir",MID(G269,1,3)="PMS",MID(J269,1,1)="a",J269="",A269="x",F269=""),"",IF(COUNTIF(#REF!,F269)=1,"ok","PAS DE SWAP"))</f>
        <v>#REF!</v>
      </c>
      <c r="U269" s="37" t="e">
        <f>IF(ISNA(INDEX(#REF!,MATCH(E269,#REF!,0),1))=TRUE,"-",F269&amp;" - "&amp;INDEX(#REF!,MATCH(E269,#REF!,0),1))</f>
        <v>#REF!</v>
      </c>
      <c r="V269" s="80" t="e">
        <f t="shared" si="33"/>
        <v>#REF!</v>
      </c>
      <c r="W269" s="38" t="e">
        <f t="shared" si="34"/>
        <v>#REF!</v>
      </c>
      <c r="X269" s="64"/>
      <c r="Y269" s="46"/>
      <c r="Z269" s="57" t="str">
        <f>IF(OR(MID(J269,1,1)="a",J269=""),"",IF(COUNTIF(Modèles!C:C,J269)=0,"absent","présent"))</f>
        <v/>
      </c>
      <c r="AA269" s="1"/>
    </row>
    <row r="270" spans="1:27" s="10" customFormat="1">
      <c r="A270" s="29" t="str">
        <f t="shared" si="28"/>
        <v/>
      </c>
      <c r="B270" s="29">
        <f t="shared" ca="1" si="29"/>
        <v>0</v>
      </c>
      <c r="C270" s="42"/>
      <c r="D270" s="39"/>
      <c r="E270" s="40"/>
      <c r="F270" s="41"/>
      <c r="G270" s="30" t="e">
        <f>IF(MID(J270,1,1)="a","à valider",IF(ISNA(INDEX(#REF!,MATCH(E270,#REF!,0),1))=TRUE,"",INDEX(#REF!,MATCH(E270,#REF!,0),1)))</f>
        <v>#REF!</v>
      </c>
      <c r="H270" s="22"/>
      <c r="I270" s="22"/>
      <c r="J270" s="59"/>
      <c r="K270" s="31" t="str">
        <f>IF(MID(J270,1,1)="a",C270,IF(COUNTIF(J$2:J270,J270)&gt;1,COUNTIF(J$2:J270,J270)&amp;"ème rebond",""))</f>
        <v/>
      </c>
      <c r="L270" s="67"/>
      <c r="M270" s="32" t="e">
        <f>IF(ISNA(INDEX(#REF!,MATCH(E270,#REF!,0),1))=TRUE,"",INDEX(#REF!,MATCH(E270,#REF!,0),1))</f>
        <v>#REF!</v>
      </c>
      <c r="N270" s="1"/>
      <c r="O270" s="33"/>
      <c r="P270" s="34" t="e">
        <f t="shared" si="30"/>
        <v>#REF!</v>
      </c>
      <c r="Q270" s="35" t="e">
        <f t="shared" si="31"/>
        <v>#REF!</v>
      </c>
      <c r="R270" s="36"/>
      <c r="S270" s="1" t="e">
        <f t="shared" si="32"/>
        <v>#REF!</v>
      </c>
      <c r="T270" s="16" t="e">
        <f>IF(OR(MID(G270,1,5)="avoir",MID(G270,1,3)="PMS",MID(J270,1,1)="a",J270="",A270="x",F270=""),"",IF(COUNTIF(#REF!,F270)=1,"ok","PAS DE SWAP"))</f>
        <v>#REF!</v>
      </c>
      <c r="U270" s="37" t="e">
        <f>IF(ISNA(INDEX(#REF!,MATCH(E270,#REF!,0),1))=TRUE,"-",F270&amp;" - "&amp;INDEX(#REF!,MATCH(E270,#REF!,0),1))</f>
        <v>#REF!</v>
      </c>
      <c r="V270" s="80" t="e">
        <f t="shared" si="33"/>
        <v>#REF!</v>
      </c>
      <c r="W270" s="38" t="e">
        <f t="shared" si="34"/>
        <v>#REF!</v>
      </c>
      <c r="X270" s="64"/>
      <c r="Y270" s="46"/>
      <c r="Z270" s="57" t="str">
        <f>IF(OR(MID(J270,1,1)="a",J270=""),"",IF(COUNTIF(Modèles!C:C,J270)=0,"absent","présent"))</f>
        <v/>
      </c>
      <c r="AA270" s="1"/>
    </row>
    <row r="271" spans="1:27" s="10" customFormat="1">
      <c r="A271" s="29" t="str">
        <f t="shared" si="28"/>
        <v/>
      </c>
      <c r="B271" s="29">
        <f t="shared" ca="1" si="29"/>
        <v>0</v>
      </c>
      <c r="C271" s="42"/>
      <c r="D271" s="39"/>
      <c r="E271" s="40"/>
      <c r="F271" s="41"/>
      <c r="G271" s="30" t="e">
        <f>IF(MID(J271,1,1)="a","à valider",IF(ISNA(INDEX(#REF!,MATCH(E271,#REF!,0),1))=TRUE,"",INDEX(#REF!,MATCH(E271,#REF!,0),1)))</f>
        <v>#REF!</v>
      </c>
      <c r="H271" s="22"/>
      <c r="I271" s="22"/>
      <c r="J271" s="59"/>
      <c r="K271" s="31" t="str">
        <f>IF(MID(J271,1,1)="a",C271,IF(COUNTIF(J$2:J271,J271)&gt;1,COUNTIF(J$2:J271,J271)&amp;"ème rebond",""))</f>
        <v/>
      </c>
      <c r="L271" s="67"/>
      <c r="M271" s="32" t="e">
        <f>IF(ISNA(INDEX(#REF!,MATCH(E271,#REF!,0),1))=TRUE,"",INDEX(#REF!,MATCH(E271,#REF!,0),1))</f>
        <v>#REF!</v>
      </c>
      <c r="N271" s="1"/>
      <c r="O271" s="33"/>
      <c r="P271" s="34" t="e">
        <f t="shared" si="30"/>
        <v>#REF!</v>
      </c>
      <c r="Q271" s="35" t="e">
        <f t="shared" si="31"/>
        <v>#REF!</v>
      </c>
      <c r="R271" s="36"/>
      <c r="S271" s="1" t="e">
        <f t="shared" si="32"/>
        <v>#REF!</v>
      </c>
      <c r="T271" s="16" t="e">
        <f>IF(OR(MID(G271,1,5)="avoir",MID(G271,1,3)="PMS",MID(J271,1,1)="a",J271="",A271="x",F271=""),"",IF(COUNTIF(#REF!,F271)=1,"ok","PAS DE SWAP"))</f>
        <v>#REF!</v>
      </c>
      <c r="U271" s="37" t="e">
        <f>IF(ISNA(INDEX(#REF!,MATCH(E271,#REF!,0),1))=TRUE,"-",F271&amp;" - "&amp;INDEX(#REF!,MATCH(E271,#REF!,0),1))</f>
        <v>#REF!</v>
      </c>
      <c r="V271" s="80" t="e">
        <f t="shared" si="33"/>
        <v>#REF!</v>
      </c>
      <c r="W271" s="38" t="e">
        <f t="shared" si="34"/>
        <v>#REF!</v>
      </c>
      <c r="X271" s="64"/>
      <c r="Y271" s="46"/>
      <c r="Z271" s="57" t="str">
        <f>IF(OR(MID(J271,1,1)="a",J271=""),"",IF(COUNTIF(Modèles!C:C,J271)=0,"absent","présent"))</f>
        <v/>
      </c>
      <c r="AA271" s="1"/>
    </row>
    <row r="272" spans="1:27" s="10" customFormat="1">
      <c r="A272" s="29" t="str">
        <f t="shared" si="28"/>
        <v/>
      </c>
      <c r="B272" s="29">
        <f t="shared" ca="1" si="29"/>
        <v>0</v>
      </c>
      <c r="C272" s="42"/>
      <c r="D272" s="39"/>
      <c r="E272" s="40"/>
      <c r="F272" s="41"/>
      <c r="G272" s="30" t="e">
        <f>IF(MID(J272,1,1)="a","à valider",IF(ISNA(INDEX(#REF!,MATCH(E272,#REF!,0),1))=TRUE,"",INDEX(#REF!,MATCH(E272,#REF!,0),1)))</f>
        <v>#REF!</v>
      </c>
      <c r="H272" s="22"/>
      <c r="I272" s="22"/>
      <c r="J272" s="59"/>
      <c r="K272" s="31" t="str">
        <f>IF(MID(J272,1,1)="a",C272,IF(COUNTIF(J$2:J272,J272)&gt;1,COUNTIF(J$2:J272,J272)&amp;"ème rebond",""))</f>
        <v/>
      </c>
      <c r="L272" s="67"/>
      <c r="M272" s="32" t="e">
        <f>IF(ISNA(INDEX(#REF!,MATCH(E272,#REF!,0),1))=TRUE,"",INDEX(#REF!,MATCH(E272,#REF!,0),1))</f>
        <v>#REF!</v>
      </c>
      <c r="N272" s="1"/>
      <c r="O272" s="33"/>
      <c r="P272" s="34" t="e">
        <f t="shared" si="30"/>
        <v>#REF!</v>
      </c>
      <c r="Q272" s="35" t="e">
        <f t="shared" si="31"/>
        <v>#REF!</v>
      </c>
      <c r="R272" s="36"/>
      <c r="S272" s="1" t="e">
        <f t="shared" si="32"/>
        <v>#REF!</v>
      </c>
      <c r="T272" s="16" t="e">
        <f>IF(OR(MID(G272,1,5)="avoir",MID(G272,1,3)="PMS",MID(J272,1,1)="a",J272="",A272="x",F272=""),"",IF(COUNTIF(#REF!,F272)=1,"ok","PAS DE SWAP"))</f>
        <v>#REF!</v>
      </c>
      <c r="U272" s="37" t="e">
        <f>IF(ISNA(INDEX(#REF!,MATCH(E272,#REF!,0),1))=TRUE,"-",F272&amp;" - "&amp;INDEX(#REF!,MATCH(E272,#REF!,0),1))</f>
        <v>#REF!</v>
      </c>
      <c r="V272" s="80" t="e">
        <f t="shared" si="33"/>
        <v>#REF!</v>
      </c>
      <c r="W272" s="38" t="e">
        <f t="shared" si="34"/>
        <v>#REF!</v>
      </c>
      <c r="X272" s="64"/>
      <c r="Y272" s="46"/>
      <c r="Z272" s="57" t="str">
        <f>IF(OR(MID(J272,1,1)="a",J272=""),"",IF(COUNTIF(Modèles!C:C,J272)=0,"absent","présent"))</f>
        <v/>
      </c>
      <c r="AA272" s="1"/>
    </row>
    <row r="273" spans="1:27" s="10" customFormat="1">
      <c r="A273" s="29" t="str">
        <f t="shared" si="28"/>
        <v/>
      </c>
      <c r="B273" s="29">
        <f t="shared" ca="1" si="29"/>
        <v>0</v>
      </c>
      <c r="C273" s="42"/>
      <c r="D273" s="39"/>
      <c r="E273" s="40"/>
      <c r="F273" s="41"/>
      <c r="G273" s="30" t="e">
        <f>IF(MID(J273,1,1)="a","à valider",IF(ISNA(INDEX(#REF!,MATCH(E273,#REF!,0),1))=TRUE,"",INDEX(#REF!,MATCH(E273,#REF!,0),1)))</f>
        <v>#REF!</v>
      </c>
      <c r="H273" s="22"/>
      <c r="I273" s="22"/>
      <c r="J273" s="59"/>
      <c r="K273" s="31" t="str">
        <f>IF(MID(J273,1,1)="a",C273,IF(COUNTIF(J$2:J273,J273)&gt;1,COUNTIF(J$2:J273,J273)&amp;"ème rebond",""))</f>
        <v/>
      </c>
      <c r="L273" s="67"/>
      <c r="M273" s="32" t="e">
        <f>IF(ISNA(INDEX(#REF!,MATCH(E273,#REF!,0),1))=TRUE,"",INDEX(#REF!,MATCH(E273,#REF!,0),1))</f>
        <v>#REF!</v>
      </c>
      <c r="N273" s="1"/>
      <c r="O273" s="33"/>
      <c r="P273" s="34" t="e">
        <f t="shared" si="30"/>
        <v>#REF!</v>
      </c>
      <c r="Q273" s="35" t="e">
        <f t="shared" si="31"/>
        <v>#REF!</v>
      </c>
      <c r="R273" s="36"/>
      <c r="S273" s="1" t="e">
        <f t="shared" si="32"/>
        <v>#REF!</v>
      </c>
      <c r="T273" s="16" t="e">
        <f>IF(OR(MID(G273,1,5)="avoir",MID(G273,1,3)="PMS",MID(J273,1,1)="a",J273="",A273="x",F273=""),"",IF(COUNTIF(#REF!,F273)=1,"ok","PAS DE SWAP"))</f>
        <v>#REF!</v>
      </c>
      <c r="U273" s="37" t="e">
        <f>IF(ISNA(INDEX(#REF!,MATCH(E273,#REF!,0),1))=TRUE,"-",F273&amp;" - "&amp;INDEX(#REF!,MATCH(E273,#REF!,0),1))</f>
        <v>#REF!</v>
      </c>
      <c r="V273" s="80" t="e">
        <f t="shared" si="33"/>
        <v>#REF!</v>
      </c>
      <c r="W273" s="38" t="e">
        <f t="shared" si="34"/>
        <v>#REF!</v>
      </c>
      <c r="X273" s="64"/>
      <c r="Y273" s="46"/>
      <c r="Z273" s="57" t="str">
        <f>IF(OR(MID(J273,1,1)="a",J273=""),"",IF(COUNTIF(Modèles!C:C,J273)=0,"absent","présent"))</f>
        <v/>
      </c>
      <c r="AA273" s="1"/>
    </row>
    <row r="274" spans="1:27" s="10" customFormat="1">
      <c r="A274" s="29" t="str">
        <f t="shared" si="28"/>
        <v/>
      </c>
      <c r="B274" s="29">
        <f t="shared" ca="1" si="29"/>
        <v>0</v>
      </c>
      <c r="C274" s="42"/>
      <c r="D274" s="39"/>
      <c r="E274" s="40"/>
      <c r="F274" s="41"/>
      <c r="G274" s="30" t="e">
        <f>IF(MID(J274,1,1)="a","à valider",IF(ISNA(INDEX(#REF!,MATCH(E274,#REF!,0),1))=TRUE,"",INDEX(#REF!,MATCH(E274,#REF!,0),1)))</f>
        <v>#REF!</v>
      </c>
      <c r="H274" s="22"/>
      <c r="I274" s="22"/>
      <c r="J274" s="59"/>
      <c r="K274" s="31" t="str">
        <f>IF(MID(J274,1,1)="a",C274,IF(COUNTIF(J$2:J274,J274)&gt;1,COUNTIF(J$2:J274,J274)&amp;"ème rebond",""))</f>
        <v/>
      </c>
      <c r="L274" s="67"/>
      <c r="M274" s="32" t="e">
        <f>IF(ISNA(INDEX(#REF!,MATCH(E274,#REF!,0),1))=TRUE,"",INDEX(#REF!,MATCH(E274,#REF!,0),1))</f>
        <v>#REF!</v>
      </c>
      <c r="N274" s="1"/>
      <c r="O274" s="33"/>
      <c r="P274" s="34" t="e">
        <f t="shared" si="30"/>
        <v>#REF!</v>
      </c>
      <c r="Q274" s="35" t="e">
        <f t="shared" si="31"/>
        <v>#REF!</v>
      </c>
      <c r="R274" s="36"/>
      <c r="S274" s="1" t="e">
        <f t="shared" si="32"/>
        <v>#REF!</v>
      </c>
      <c r="T274" s="16" t="e">
        <f>IF(OR(MID(G274,1,5)="avoir",MID(G274,1,3)="PMS",MID(J274,1,1)="a",J274="",A274="x",F274=""),"",IF(COUNTIF(#REF!,F274)=1,"ok","PAS DE SWAP"))</f>
        <v>#REF!</v>
      </c>
      <c r="U274" s="37" t="e">
        <f>IF(ISNA(INDEX(#REF!,MATCH(E274,#REF!,0),1))=TRUE,"-",F274&amp;" - "&amp;INDEX(#REF!,MATCH(E274,#REF!,0),1))</f>
        <v>#REF!</v>
      </c>
      <c r="V274" s="80" t="e">
        <f t="shared" si="33"/>
        <v>#REF!</v>
      </c>
      <c r="W274" s="38" t="e">
        <f t="shared" si="34"/>
        <v>#REF!</v>
      </c>
      <c r="X274" s="64"/>
      <c r="Y274" s="46"/>
      <c r="Z274" s="57" t="str">
        <f>IF(OR(MID(J274,1,1)="a",J274=""),"",IF(COUNTIF(Modèles!C:C,J274)=0,"absent","présent"))</f>
        <v/>
      </c>
      <c r="AA274" s="1"/>
    </row>
    <row r="275" spans="1:27" s="10" customFormat="1">
      <c r="A275" s="29" t="str">
        <f t="shared" si="28"/>
        <v/>
      </c>
      <c r="B275" s="29">
        <f t="shared" ca="1" si="29"/>
        <v>0</v>
      </c>
      <c r="C275" s="42"/>
      <c r="D275" s="39"/>
      <c r="E275" s="40"/>
      <c r="F275" s="41"/>
      <c r="G275" s="30" t="e">
        <f>IF(MID(J275,1,1)="a","à valider",IF(ISNA(INDEX(#REF!,MATCH(E275,#REF!,0),1))=TRUE,"",INDEX(#REF!,MATCH(E275,#REF!,0),1)))</f>
        <v>#REF!</v>
      </c>
      <c r="H275" s="22"/>
      <c r="I275" s="22"/>
      <c r="J275" s="59"/>
      <c r="K275" s="31" t="str">
        <f>IF(MID(J275,1,1)="a",C275,IF(COUNTIF(J$2:J275,J275)&gt;1,COUNTIF(J$2:J275,J275)&amp;"ème rebond",""))</f>
        <v/>
      </c>
      <c r="L275" s="67"/>
      <c r="M275" s="32" t="e">
        <f>IF(ISNA(INDEX(#REF!,MATCH(E275,#REF!,0),1))=TRUE,"",INDEX(#REF!,MATCH(E275,#REF!,0),1))</f>
        <v>#REF!</v>
      </c>
      <c r="N275" s="1"/>
      <c r="O275" s="33"/>
      <c r="P275" s="34" t="e">
        <f t="shared" si="30"/>
        <v>#REF!</v>
      </c>
      <c r="Q275" s="35" t="e">
        <f t="shared" si="31"/>
        <v>#REF!</v>
      </c>
      <c r="R275" s="36"/>
      <c r="S275" s="1" t="e">
        <f t="shared" si="32"/>
        <v>#REF!</v>
      </c>
      <c r="T275" s="16" t="e">
        <f>IF(OR(MID(G275,1,5)="avoir",MID(G275,1,3)="PMS",MID(J275,1,1)="a",J275="",A275="x",F275=""),"",IF(COUNTIF(#REF!,F275)=1,"ok","PAS DE SWAP"))</f>
        <v>#REF!</v>
      </c>
      <c r="U275" s="37" t="e">
        <f>IF(ISNA(INDEX(#REF!,MATCH(E275,#REF!,0),1))=TRUE,"-",F275&amp;" - "&amp;INDEX(#REF!,MATCH(E275,#REF!,0),1))</f>
        <v>#REF!</v>
      </c>
      <c r="V275" s="80" t="e">
        <f t="shared" si="33"/>
        <v>#REF!</v>
      </c>
      <c r="W275" s="38" t="e">
        <f t="shared" si="34"/>
        <v>#REF!</v>
      </c>
      <c r="X275" s="64"/>
      <c r="Y275" s="46"/>
      <c r="Z275" s="57" t="str">
        <f>IF(OR(MID(J275,1,1)="a",J275=""),"",IF(COUNTIF(Modèles!C:C,J275)=0,"absent","présent"))</f>
        <v/>
      </c>
      <c r="AA275" s="1"/>
    </row>
    <row r="276" spans="1:27" s="10" customFormat="1">
      <c r="A276" s="29" t="str">
        <f t="shared" si="28"/>
        <v/>
      </c>
      <c r="B276" s="29">
        <f t="shared" ca="1" si="29"/>
        <v>0</v>
      </c>
      <c r="C276" s="42"/>
      <c r="D276" s="39"/>
      <c r="E276" s="40"/>
      <c r="F276" s="41"/>
      <c r="G276" s="30" t="e">
        <f>IF(MID(J276,1,1)="a","à valider",IF(ISNA(INDEX(#REF!,MATCH(E276,#REF!,0),1))=TRUE,"",INDEX(#REF!,MATCH(E276,#REF!,0),1)))</f>
        <v>#REF!</v>
      </c>
      <c r="H276" s="22"/>
      <c r="I276" s="22"/>
      <c r="J276" s="59"/>
      <c r="K276" s="31" t="str">
        <f>IF(MID(J276,1,1)="a",C276,IF(COUNTIF(J$2:J276,J276)&gt;1,COUNTIF(J$2:J276,J276)&amp;"ème rebond",""))</f>
        <v/>
      </c>
      <c r="L276" s="67"/>
      <c r="M276" s="32" t="e">
        <f>IF(ISNA(INDEX(#REF!,MATCH(E276,#REF!,0),1))=TRUE,"",INDEX(#REF!,MATCH(E276,#REF!,0),1))</f>
        <v>#REF!</v>
      </c>
      <c r="N276" s="1"/>
      <c r="O276" s="33"/>
      <c r="P276" s="34" t="e">
        <f t="shared" si="30"/>
        <v>#REF!</v>
      </c>
      <c r="Q276" s="35" t="e">
        <f t="shared" si="31"/>
        <v>#REF!</v>
      </c>
      <c r="R276" s="36"/>
      <c r="S276" s="1" t="e">
        <f t="shared" si="32"/>
        <v>#REF!</v>
      </c>
      <c r="T276" s="16" t="e">
        <f>IF(OR(MID(G276,1,5)="avoir",MID(G276,1,3)="PMS",MID(J276,1,1)="a",J276="",A276="x",F276=""),"",IF(COUNTIF(#REF!,F276)=1,"ok","PAS DE SWAP"))</f>
        <v>#REF!</v>
      </c>
      <c r="U276" s="37" t="e">
        <f>IF(ISNA(INDEX(#REF!,MATCH(E276,#REF!,0),1))=TRUE,"-",F276&amp;" - "&amp;INDEX(#REF!,MATCH(E276,#REF!,0),1))</f>
        <v>#REF!</v>
      </c>
      <c r="V276" s="80" t="e">
        <f t="shared" si="33"/>
        <v>#REF!</v>
      </c>
      <c r="W276" s="38" t="e">
        <f t="shared" si="34"/>
        <v>#REF!</v>
      </c>
      <c r="X276" s="64"/>
      <c r="Y276" s="46"/>
      <c r="Z276" s="57" t="str">
        <f>IF(OR(MID(J276,1,1)="a",J276=""),"",IF(COUNTIF(Modèles!C:C,J276)=0,"absent","présent"))</f>
        <v/>
      </c>
      <c r="AA276" s="1"/>
    </row>
    <row r="277" spans="1:27" s="10" customFormat="1">
      <c r="A277" s="29" t="str">
        <f t="shared" si="28"/>
        <v/>
      </c>
      <c r="B277" s="29">
        <f t="shared" ca="1" si="29"/>
        <v>0</v>
      </c>
      <c r="C277" s="42"/>
      <c r="D277" s="39"/>
      <c r="E277" s="40"/>
      <c r="F277" s="41"/>
      <c r="G277" s="30" t="e">
        <f>IF(MID(J277,1,1)="a","à valider",IF(ISNA(INDEX(#REF!,MATCH(E277,#REF!,0),1))=TRUE,"",INDEX(#REF!,MATCH(E277,#REF!,0),1)))</f>
        <v>#REF!</v>
      </c>
      <c r="H277" s="22"/>
      <c r="I277" s="22"/>
      <c r="J277" s="59"/>
      <c r="K277" s="31" t="str">
        <f>IF(MID(J277,1,1)="a",C277,IF(COUNTIF(J$2:J277,J277)&gt;1,COUNTIF(J$2:J277,J277)&amp;"ème rebond",""))</f>
        <v/>
      </c>
      <c r="L277" s="67"/>
      <c r="M277" s="32" t="e">
        <f>IF(ISNA(INDEX(#REF!,MATCH(E277,#REF!,0),1))=TRUE,"",INDEX(#REF!,MATCH(E277,#REF!,0),1))</f>
        <v>#REF!</v>
      </c>
      <c r="N277" s="1"/>
      <c r="O277" s="33"/>
      <c r="P277" s="34" t="e">
        <f t="shared" si="30"/>
        <v>#REF!</v>
      </c>
      <c r="Q277" s="35" t="e">
        <f t="shared" si="31"/>
        <v>#REF!</v>
      </c>
      <c r="R277" s="36"/>
      <c r="S277" s="1" t="e">
        <f t="shared" si="32"/>
        <v>#REF!</v>
      </c>
      <c r="T277" s="16" t="e">
        <f>IF(OR(MID(G277,1,5)="avoir",MID(G277,1,3)="PMS",MID(J277,1,1)="a",J277="",A277="x",F277=""),"",IF(COUNTIF(#REF!,F277)=1,"ok","PAS DE SWAP"))</f>
        <v>#REF!</v>
      </c>
      <c r="U277" s="37" t="e">
        <f>IF(ISNA(INDEX(#REF!,MATCH(E277,#REF!,0),1))=TRUE,"-",F277&amp;" - "&amp;INDEX(#REF!,MATCH(E277,#REF!,0),1))</f>
        <v>#REF!</v>
      </c>
      <c r="V277" s="80" t="e">
        <f t="shared" si="33"/>
        <v>#REF!</v>
      </c>
      <c r="W277" s="38" t="e">
        <f t="shared" si="34"/>
        <v>#REF!</v>
      </c>
      <c r="X277" s="64"/>
      <c r="Y277" s="46"/>
      <c r="Z277" s="57" t="str">
        <f>IF(OR(MID(J277,1,1)="a",J277=""),"",IF(COUNTIF(Modèles!C:C,J277)=0,"absent","présent"))</f>
        <v/>
      </c>
      <c r="AA277" s="1"/>
    </row>
    <row r="278" spans="1:27" s="10" customFormat="1">
      <c r="A278" s="29" t="str">
        <f t="shared" si="28"/>
        <v/>
      </c>
      <c r="B278" s="29">
        <f t="shared" ca="1" si="29"/>
        <v>0</v>
      </c>
      <c r="C278" s="42"/>
      <c r="D278" s="39"/>
      <c r="E278" s="40"/>
      <c r="F278" s="41"/>
      <c r="G278" s="30" t="e">
        <f>IF(MID(J278,1,1)="a","à valider",IF(ISNA(INDEX(#REF!,MATCH(E278,#REF!,0),1))=TRUE,"",INDEX(#REF!,MATCH(E278,#REF!,0),1)))</f>
        <v>#REF!</v>
      </c>
      <c r="H278" s="22"/>
      <c r="I278" s="22"/>
      <c r="J278" s="59"/>
      <c r="K278" s="31" t="str">
        <f>IF(MID(J278,1,1)="a",C278,IF(COUNTIF(J$2:J278,J278)&gt;1,COUNTIF(J$2:J278,J278)&amp;"ème rebond",""))</f>
        <v/>
      </c>
      <c r="L278" s="67"/>
      <c r="M278" s="32" t="e">
        <f>IF(ISNA(INDEX(#REF!,MATCH(E278,#REF!,0),1))=TRUE,"",INDEX(#REF!,MATCH(E278,#REF!,0),1))</f>
        <v>#REF!</v>
      </c>
      <c r="N278" s="1"/>
      <c r="O278" s="33"/>
      <c r="P278" s="34" t="e">
        <f t="shared" si="30"/>
        <v>#REF!</v>
      </c>
      <c r="Q278" s="35" t="e">
        <f t="shared" si="31"/>
        <v>#REF!</v>
      </c>
      <c r="R278" s="36"/>
      <c r="S278" s="1" t="e">
        <f t="shared" si="32"/>
        <v>#REF!</v>
      </c>
      <c r="T278" s="16" t="e">
        <f>IF(OR(MID(G278,1,5)="avoir",MID(G278,1,3)="PMS",MID(J278,1,1)="a",J278="",A278="x",F278=""),"",IF(COUNTIF(#REF!,F278)=1,"ok","PAS DE SWAP"))</f>
        <v>#REF!</v>
      </c>
      <c r="U278" s="37" t="e">
        <f>IF(ISNA(INDEX(#REF!,MATCH(E278,#REF!,0),1))=TRUE,"-",F278&amp;" - "&amp;INDEX(#REF!,MATCH(E278,#REF!,0),1))</f>
        <v>#REF!</v>
      </c>
      <c r="V278" s="80" t="e">
        <f t="shared" si="33"/>
        <v>#REF!</v>
      </c>
      <c r="W278" s="38" t="e">
        <f t="shared" si="34"/>
        <v>#REF!</v>
      </c>
      <c r="X278" s="64"/>
      <c r="Y278" s="46"/>
      <c r="Z278" s="57" t="str">
        <f>IF(OR(MID(J278,1,1)="a",J278=""),"",IF(COUNTIF(Modèles!C:C,J278)=0,"absent","présent"))</f>
        <v/>
      </c>
      <c r="AA278" s="1"/>
    </row>
    <row r="279" spans="1:27" s="10" customFormat="1">
      <c r="A279" s="29" t="str">
        <f t="shared" si="28"/>
        <v/>
      </c>
      <c r="B279" s="29">
        <f t="shared" ca="1" si="29"/>
        <v>0</v>
      </c>
      <c r="C279" s="42"/>
      <c r="D279" s="39"/>
      <c r="E279" s="40"/>
      <c r="F279" s="41"/>
      <c r="G279" s="30" t="e">
        <f>IF(MID(J279,1,1)="a","à valider",IF(ISNA(INDEX(#REF!,MATCH(E279,#REF!,0),1))=TRUE,"",INDEX(#REF!,MATCH(E279,#REF!,0),1)))</f>
        <v>#REF!</v>
      </c>
      <c r="H279" s="22"/>
      <c r="I279" s="22"/>
      <c r="J279" s="59"/>
      <c r="K279" s="31" t="str">
        <f>IF(MID(J279,1,1)="a",C279,IF(COUNTIF(J$2:J279,J279)&gt;1,COUNTIF(J$2:J279,J279)&amp;"ème rebond",""))</f>
        <v/>
      </c>
      <c r="L279" s="67"/>
      <c r="M279" s="32" t="e">
        <f>IF(ISNA(INDEX(#REF!,MATCH(E279,#REF!,0),1))=TRUE,"",INDEX(#REF!,MATCH(E279,#REF!,0),1))</f>
        <v>#REF!</v>
      </c>
      <c r="N279" s="1"/>
      <c r="O279" s="33"/>
      <c r="P279" s="34" t="e">
        <f t="shared" si="30"/>
        <v>#REF!</v>
      </c>
      <c r="Q279" s="35" t="e">
        <f t="shared" si="31"/>
        <v>#REF!</v>
      </c>
      <c r="R279" s="36"/>
      <c r="S279" s="1" t="e">
        <f t="shared" si="32"/>
        <v>#REF!</v>
      </c>
      <c r="T279" s="16" t="e">
        <f>IF(OR(MID(G279,1,5)="avoir",MID(G279,1,3)="PMS",MID(J279,1,1)="a",J279="",A279="x",F279=""),"",IF(COUNTIF(#REF!,F279)=1,"ok","PAS DE SWAP"))</f>
        <v>#REF!</v>
      </c>
      <c r="U279" s="37" t="e">
        <f>IF(ISNA(INDEX(#REF!,MATCH(E279,#REF!,0),1))=TRUE,"-",F279&amp;" - "&amp;INDEX(#REF!,MATCH(E279,#REF!,0),1))</f>
        <v>#REF!</v>
      </c>
      <c r="V279" s="80" t="e">
        <f t="shared" si="33"/>
        <v>#REF!</v>
      </c>
      <c r="W279" s="38" t="e">
        <f t="shared" si="34"/>
        <v>#REF!</v>
      </c>
      <c r="X279" s="64"/>
      <c r="Y279" s="46"/>
      <c r="Z279" s="57" t="str">
        <f>IF(OR(MID(J279,1,1)="a",J279=""),"",IF(COUNTIF(Modèles!C:C,J279)=0,"absent","présent"))</f>
        <v/>
      </c>
      <c r="AA279" s="1"/>
    </row>
    <row r="280" spans="1:27" s="10" customFormat="1">
      <c r="A280" s="29" t="str">
        <f t="shared" si="28"/>
        <v/>
      </c>
      <c r="B280" s="29">
        <f t="shared" ca="1" si="29"/>
        <v>0</v>
      </c>
      <c r="C280" s="42"/>
      <c r="D280" s="39"/>
      <c r="E280" s="40"/>
      <c r="F280" s="41"/>
      <c r="G280" s="30" t="e">
        <f>IF(MID(J280,1,1)="a","à valider",IF(ISNA(INDEX(#REF!,MATCH(E280,#REF!,0),1))=TRUE,"",INDEX(#REF!,MATCH(E280,#REF!,0),1)))</f>
        <v>#REF!</v>
      </c>
      <c r="H280" s="22"/>
      <c r="I280" s="22"/>
      <c r="J280" s="59"/>
      <c r="K280" s="31" t="str">
        <f>IF(MID(J280,1,1)="a",C280,IF(COUNTIF(J$2:J280,J280)&gt;1,COUNTIF(J$2:J280,J280)&amp;"ème rebond",""))</f>
        <v/>
      </c>
      <c r="L280" s="67"/>
      <c r="M280" s="32" t="e">
        <f>IF(ISNA(INDEX(#REF!,MATCH(E280,#REF!,0),1))=TRUE,"",INDEX(#REF!,MATCH(E280,#REF!,0),1))</f>
        <v>#REF!</v>
      </c>
      <c r="N280" s="1"/>
      <c r="O280" s="33"/>
      <c r="P280" s="34" t="e">
        <f t="shared" si="30"/>
        <v>#REF!</v>
      </c>
      <c r="Q280" s="35" t="e">
        <f t="shared" si="31"/>
        <v>#REF!</v>
      </c>
      <c r="R280" s="36"/>
      <c r="S280" s="1" t="e">
        <f t="shared" si="32"/>
        <v>#REF!</v>
      </c>
      <c r="T280" s="16" t="e">
        <f>IF(OR(MID(G280,1,5)="avoir",MID(G280,1,3)="PMS",MID(J280,1,1)="a",J280="",A280="x",F280=""),"",IF(COUNTIF(#REF!,F280)=1,"ok","PAS DE SWAP"))</f>
        <v>#REF!</v>
      </c>
      <c r="U280" s="37" t="e">
        <f>IF(ISNA(INDEX(#REF!,MATCH(E280,#REF!,0),1))=TRUE,"-",F280&amp;" - "&amp;INDEX(#REF!,MATCH(E280,#REF!,0),1))</f>
        <v>#REF!</v>
      </c>
      <c r="V280" s="80" t="e">
        <f t="shared" si="33"/>
        <v>#REF!</v>
      </c>
      <c r="W280" s="38" t="e">
        <f t="shared" si="34"/>
        <v>#REF!</v>
      </c>
      <c r="X280" s="64"/>
      <c r="Y280" s="46"/>
      <c r="Z280" s="57" t="str">
        <f>IF(OR(MID(J280,1,1)="a",J280=""),"",IF(COUNTIF(Modèles!C:C,J280)=0,"absent","présent"))</f>
        <v/>
      </c>
      <c r="AA280" s="1"/>
    </row>
    <row r="281" spans="1:27" s="10" customFormat="1">
      <c r="A281" s="29" t="str">
        <f t="shared" si="28"/>
        <v/>
      </c>
      <c r="B281" s="29">
        <f t="shared" ca="1" si="29"/>
        <v>0</v>
      </c>
      <c r="C281" s="42"/>
      <c r="D281" s="39"/>
      <c r="E281" s="40"/>
      <c r="F281" s="41"/>
      <c r="G281" s="30" t="e">
        <f>IF(MID(J281,1,1)="a","à valider",IF(ISNA(INDEX(#REF!,MATCH(E281,#REF!,0),1))=TRUE,"",INDEX(#REF!,MATCH(E281,#REF!,0),1)))</f>
        <v>#REF!</v>
      </c>
      <c r="H281" s="22"/>
      <c r="I281" s="22"/>
      <c r="J281" s="59"/>
      <c r="K281" s="31" t="str">
        <f>IF(MID(J281,1,1)="a",C281,IF(COUNTIF(J$2:J281,J281)&gt;1,COUNTIF(J$2:J281,J281)&amp;"ème rebond",""))</f>
        <v/>
      </c>
      <c r="L281" s="67"/>
      <c r="M281" s="32" t="e">
        <f>IF(ISNA(INDEX(#REF!,MATCH(E281,#REF!,0),1))=TRUE,"",INDEX(#REF!,MATCH(E281,#REF!,0),1))</f>
        <v>#REF!</v>
      </c>
      <c r="N281" s="1"/>
      <c r="O281" s="33"/>
      <c r="P281" s="34" t="e">
        <f t="shared" si="30"/>
        <v>#REF!</v>
      </c>
      <c r="Q281" s="35" t="e">
        <f t="shared" si="31"/>
        <v>#REF!</v>
      </c>
      <c r="R281" s="36"/>
      <c r="S281" s="1" t="e">
        <f t="shared" si="32"/>
        <v>#REF!</v>
      </c>
      <c r="T281" s="16" t="e">
        <f>IF(OR(MID(G281,1,5)="avoir",MID(G281,1,3)="PMS",MID(J281,1,1)="a",J281="",A281="x",F281=""),"",IF(COUNTIF(#REF!,F281)=1,"ok","PAS DE SWAP"))</f>
        <v>#REF!</v>
      </c>
      <c r="U281" s="37" t="e">
        <f>IF(ISNA(INDEX(#REF!,MATCH(E281,#REF!,0),1))=TRUE,"-",F281&amp;" - "&amp;INDEX(#REF!,MATCH(E281,#REF!,0),1))</f>
        <v>#REF!</v>
      </c>
      <c r="V281" s="80" t="e">
        <f t="shared" si="33"/>
        <v>#REF!</v>
      </c>
      <c r="W281" s="38" t="e">
        <f t="shared" si="34"/>
        <v>#REF!</v>
      </c>
      <c r="X281" s="64"/>
      <c r="Y281" s="46"/>
      <c r="Z281" s="57" t="str">
        <f>IF(OR(MID(J281,1,1)="a",J281=""),"",IF(COUNTIF(Modèles!C:C,J281)=0,"absent","présent"))</f>
        <v/>
      </c>
      <c r="AA281" s="1"/>
    </row>
    <row r="282" spans="1:27" s="10" customFormat="1">
      <c r="A282" s="29" t="str">
        <f t="shared" si="28"/>
        <v/>
      </c>
      <c r="B282" s="29">
        <f t="shared" ca="1" si="29"/>
        <v>0</v>
      </c>
      <c r="C282" s="42"/>
      <c r="D282" s="39"/>
      <c r="E282" s="40"/>
      <c r="F282" s="41"/>
      <c r="G282" s="30" t="e">
        <f>IF(MID(J282,1,1)="a","à valider",IF(ISNA(INDEX(#REF!,MATCH(E282,#REF!,0),1))=TRUE,"",INDEX(#REF!,MATCH(E282,#REF!,0),1)))</f>
        <v>#REF!</v>
      </c>
      <c r="H282" s="22"/>
      <c r="I282" s="22"/>
      <c r="J282" s="59"/>
      <c r="K282" s="31" t="str">
        <f>IF(MID(J282,1,1)="a",C282,IF(COUNTIF(J$2:J282,J282)&gt;1,COUNTIF(J$2:J282,J282)&amp;"ème rebond",""))</f>
        <v/>
      </c>
      <c r="L282" s="67"/>
      <c r="M282" s="32" t="e">
        <f>IF(ISNA(INDEX(#REF!,MATCH(E282,#REF!,0),1))=TRUE,"",INDEX(#REF!,MATCH(E282,#REF!,0),1))</f>
        <v>#REF!</v>
      </c>
      <c r="N282" s="1"/>
      <c r="O282" s="33"/>
      <c r="P282" s="34" t="e">
        <f t="shared" si="30"/>
        <v>#REF!</v>
      </c>
      <c r="Q282" s="35" t="e">
        <f t="shared" si="31"/>
        <v>#REF!</v>
      </c>
      <c r="R282" s="36"/>
      <c r="S282" s="1" t="e">
        <f t="shared" si="32"/>
        <v>#REF!</v>
      </c>
      <c r="T282" s="16" t="e">
        <f>IF(OR(MID(G282,1,5)="avoir",MID(G282,1,3)="PMS",MID(J282,1,1)="a",J282="",A282="x",F282=""),"",IF(COUNTIF(#REF!,F282)=1,"ok","PAS DE SWAP"))</f>
        <v>#REF!</v>
      </c>
      <c r="U282" s="37" t="e">
        <f>IF(ISNA(INDEX(#REF!,MATCH(E282,#REF!,0),1))=TRUE,"-",F282&amp;" - "&amp;INDEX(#REF!,MATCH(E282,#REF!,0),1))</f>
        <v>#REF!</v>
      </c>
      <c r="V282" s="80" t="e">
        <f t="shared" si="33"/>
        <v>#REF!</v>
      </c>
      <c r="W282" s="38" t="e">
        <f t="shared" si="34"/>
        <v>#REF!</v>
      </c>
      <c r="X282" s="64"/>
      <c r="Y282" s="46"/>
      <c r="Z282" s="57" t="str">
        <f>IF(OR(MID(J282,1,1)="a",J282=""),"",IF(COUNTIF(Modèles!C:C,J282)=0,"absent","présent"))</f>
        <v/>
      </c>
      <c r="AA282" s="1"/>
    </row>
    <row r="283" spans="1:27" s="10" customFormat="1">
      <c r="A283" s="29" t="str">
        <f t="shared" si="28"/>
        <v/>
      </c>
      <c r="B283" s="29">
        <f t="shared" ca="1" si="29"/>
        <v>0</v>
      </c>
      <c r="C283" s="42"/>
      <c r="D283" s="39"/>
      <c r="E283" s="40"/>
      <c r="F283" s="41"/>
      <c r="G283" s="30" t="e">
        <f>IF(MID(J283,1,1)="a","à valider",IF(ISNA(INDEX(#REF!,MATCH(E283,#REF!,0),1))=TRUE,"",INDEX(#REF!,MATCH(E283,#REF!,0),1)))</f>
        <v>#REF!</v>
      </c>
      <c r="H283" s="22"/>
      <c r="I283" s="22"/>
      <c r="J283" s="59"/>
      <c r="K283" s="31" t="str">
        <f>IF(MID(J283,1,1)="a",C283,IF(COUNTIF(J$2:J283,J283)&gt;1,COUNTIF(J$2:J283,J283)&amp;"ème rebond",""))</f>
        <v/>
      </c>
      <c r="L283" s="67"/>
      <c r="M283" s="32" t="e">
        <f>IF(ISNA(INDEX(#REF!,MATCH(E283,#REF!,0),1))=TRUE,"",INDEX(#REF!,MATCH(E283,#REF!,0),1))</f>
        <v>#REF!</v>
      </c>
      <c r="N283" s="1"/>
      <c r="O283" s="33"/>
      <c r="P283" s="34" t="e">
        <f t="shared" si="30"/>
        <v>#REF!</v>
      </c>
      <c r="Q283" s="35" t="e">
        <f t="shared" si="31"/>
        <v>#REF!</v>
      </c>
      <c r="R283" s="36"/>
      <c r="S283" s="1" t="e">
        <f t="shared" si="32"/>
        <v>#REF!</v>
      </c>
      <c r="T283" s="16" t="e">
        <f>IF(OR(MID(G283,1,5)="avoir",MID(G283,1,3)="PMS",MID(J283,1,1)="a",J283="",A283="x",F283=""),"",IF(COUNTIF(#REF!,F283)=1,"ok","PAS DE SWAP"))</f>
        <v>#REF!</v>
      </c>
      <c r="U283" s="37" t="e">
        <f>IF(ISNA(INDEX(#REF!,MATCH(E283,#REF!,0),1))=TRUE,"-",F283&amp;" - "&amp;INDEX(#REF!,MATCH(E283,#REF!,0),1))</f>
        <v>#REF!</v>
      </c>
      <c r="V283" s="80" t="e">
        <f t="shared" si="33"/>
        <v>#REF!</v>
      </c>
      <c r="W283" s="38" t="e">
        <f t="shared" si="34"/>
        <v>#REF!</v>
      </c>
      <c r="X283" s="64"/>
      <c r="Y283" s="46"/>
      <c r="Z283" s="57" t="str">
        <f>IF(OR(MID(J283,1,1)="a",J283=""),"",IF(COUNTIF(Modèles!C:C,J283)=0,"absent","présent"))</f>
        <v/>
      </c>
      <c r="AA283" s="1"/>
    </row>
    <row r="284" spans="1:27" s="10" customFormat="1">
      <c r="A284" s="29" t="str">
        <f t="shared" si="28"/>
        <v/>
      </c>
      <c r="B284" s="29">
        <f t="shared" ca="1" si="29"/>
        <v>0</v>
      </c>
      <c r="C284" s="42"/>
      <c r="D284" s="39"/>
      <c r="E284" s="40"/>
      <c r="F284" s="41"/>
      <c r="G284" s="30" t="e">
        <f>IF(MID(J284,1,1)="a","à valider",IF(ISNA(INDEX(#REF!,MATCH(E284,#REF!,0),1))=TRUE,"",INDEX(#REF!,MATCH(E284,#REF!,0),1)))</f>
        <v>#REF!</v>
      </c>
      <c r="H284" s="22"/>
      <c r="I284" s="22"/>
      <c r="J284" s="59"/>
      <c r="K284" s="31" t="str">
        <f>IF(MID(J284,1,1)="a",C284,IF(COUNTIF(J$2:J284,J284)&gt;1,COUNTIF(J$2:J284,J284)&amp;"ème rebond",""))</f>
        <v/>
      </c>
      <c r="L284" s="67"/>
      <c r="M284" s="32" t="e">
        <f>IF(ISNA(INDEX(#REF!,MATCH(E284,#REF!,0),1))=TRUE,"",INDEX(#REF!,MATCH(E284,#REF!,0),1))</f>
        <v>#REF!</v>
      </c>
      <c r="N284" s="1"/>
      <c r="O284" s="33"/>
      <c r="P284" s="34" t="e">
        <f t="shared" si="30"/>
        <v>#REF!</v>
      </c>
      <c r="Q284" s="35" t="e">
        <f t="shared" si="31"/>
        <v>#REF!</v>
      </c>
      <c r="R284" s="36"/>
      <c r="S284" s="1" t="e">
        <f t="shared" si="32"/>
        <v>#REF!</v>
      </c>
      <c r="T284" s="16" t="e">
        <f>IF(OR(MID(G284,1,5)="avoir",MID(G284,1,3)="PMS",MID(J284,1,1)="a",J284="",A284="x",F284=""),"",IF(COUNTIF(#REF!,F284)=1,"ok","PAS DE SWAP"))</f>
        <v>#REF!</v>
      </c>
      <c r="U284" s="37" t="e">
        <f>IF(ISNA(INDEX(#REF!,MATCH(E284,#REF!,0),1))=TRUE,"-",F284&amp;" - "&amp;INDEX(#REF!,MATCH(E284,#REF!,0),1))</f>
        <v>#REF!</v>
      </c>
      <c r="V284" s="80" t="e">
        <f t="shared" si="33"/>
        <v>#REF!</v>
      </c>
      <c r="W284" s="38" t="e">
        <f t="shared" si="34"/>
        <v>#REF!</v>
      </c>
      <c r="X284" s="64"/>
      <c r="Y284" s="46"/>
      <c r="Z284" s="57" t="str">
        <f>IF(OR(MID(J284,1,1)="a",J284=""),"",IF(COUNTIF(Modèles!C:C,J284)=0,"absent","présent"))</f>
        <v/>
      </c>
      <c r="AA284" s="1"/>
    </row>
    <row r="285" spans="1:27" s="10" customFormat="1">
      <c r="A285" s="29" t="str">
        <f t="shared" si="28"/>
        <v/>
      </c>
      <c r="B285" s="29">
        <f t="shared" ca="1" si="29"/>
        <v>0</v>
      </c>
      <c r="C285" s="42"/>
      <c r="D285" s="39"/>
      <c r="E285" s="40"/>
      <c r="F285" s="41"/>
      <c r="G285" s="30" t="e">
        <f>IF(MID(J285,1,1)="a","à valider",IF(ISNA(INDEX(#REF!,MATCH(E285,#REF!,0),1))=TRUE,"",INDEX(#REF!,MATCH(E285,#REF!,0),1)))</f>
        <v>#REF!</v>
      </c>
      <c r="H285" s="22"/>
      <c r="I285" s="22"/>
      <c r="J285" s="59"/>
      <c r="K285" s="31" t="str">
        <f>IF(MID(J285,1,1)="a",C285,IF(COUNTIF(J$2:J285,J285)&gt;1,COUNTIF(J$2:J285,J285)&amp;"ème rebond",""))</f>
        <v/>
      </c>
      <c r="L285" s="67"/>
      <c r="M285" s="32" t="e">
        <f>IF(ISNA(INDEX(#REF!,MATCH(E285,#REF!,0),1))=TRUE,"",INDEX(#REF!,MATCH(E285,#REF!,0),1))</f>
        <v>#REF!</v>
      </c>
      <c r="N285" s="1"/>
      <c r="O285" s="33"/>
      <c r="P285" s="34" t="e">
        <f t="shared" si="30"/>
        <v>#REF!</v>
      </c>
      <c r="Q285" s="35" t="e">
        <f t="shared" si="31"/>
        <v>#REF!</v>
      </c>
      <c r="R285" s="36"/>
      <c r="S285" s="1" t="e">
        <f t="shared" si="32"/>
        <v>#REF!</v>
      </c>
      <c r="T285" s="16" t="e">
        <f>IF(OR(MID(G285,1,5)="avoir",MID(G285,1,3)="PMS",MID(J285,1,1)="a",J285="",A285="x",F285=""),"",IF(COUNTIF(#REF!,F285)=1,"ok","PAS DE SWAP"))</f>
        <v>#REF!</v>
      </c>
      <c r="U285" s="37" t="e">
        <f>IF(ISNA(INDEX(#REF!,MATCH(E285,#REF!,0),1))=TRUE,"-",F285&amp;" - "&amp;INDEX(#REF!,MATCH(E285,#REF!,0),1))</f>
        <v>#REF!</v>
      </c>
      <c r="V285" s="80" t="e">
        <f t="shared" si="33"/>
        <v>#REF!</v>
      </c>
      <c r="W285" s="38" t="e">
        <f t="shared" si="34"/>
        <v>#REF!</v>
      </c>
      <c r="X285" s="64"/>
      <c r="Y285" s="46"/>
      <c r="Z285" s="57" t="str">
        <f>IF(OR(MID(J285,1,1)="a",J285=""),"",IF(COUNTIF(Modèles!C:C,J285)=0,"absent","présent"))</f>
        <v/>
      </c>
      <c r="AA285" s="1"/>
    </row>
    <row r="286" spans="1:27" s="10" customFormat="1">
      <c r="A286" s="29" t="str">
        <f t="shared" si="28"/>
        <v/>
      </c>
      <c r="B286" s="29">
        <f t="shared" ca="1" si="29"/>
        <v>0</v>
      </c>
      <c r="C286" s="42"/>
      <c r="D286" s="39"/>
      <c r="E286" s="40"/>
      <c r="F286" s="41"/>
      <c r="G286" s="30" t="e">
        <f>IF(MID(J286,1,1)="a","à valider",IF(ISNA(INDEX(#REF!,MATCH(E286,#REF!,0),1))=TRUE,"",INDEX(#REF!,MATCH(E286,#REF!,0),1)))</f>
        <v>#REF!</v>
      </c>
      <c r="H286" s="22"/>
      <c r="I286" s="22"/>
      <c r="J286" s="59"/>
      <c r="K286" s="31" t="str">
        <f>IF(MID(J286,1,1)="a",C286,IF(COUNTIF(J$2:J286,J286)&gt;1,COUNTIF(J$2:J286,J286)&amp;"ème rebond",""))</f>
        <v/>
      </c>
      <c r="L286" s="67"/>
      <c r="M286" s="32" t="e">
        <f>IF(ISNA(INDEX(#REF!,MATCH(E286,#REF!,0),1))=TRUE,"",INDEX(#REF!,MATCH(E286,#REF!,0),1))</f>
        <v>#REF!</v>
      </c>
      <c r="N286" s="1"/>
      <c r="O286" s="33"/>
      <c r="P286" s="34" t="e">
        <f t="shared" si="30"/>
        <v>#REF!</v>
      </c>
      <c r="Q286" s="35" t="e">
        <f t="shared" si="31"/>
        <v>#REF!</v>
      </c>
      <c r="R286" s="36"/>
      <c r="S286" s="1" t="e">
        <f t="shared" si="32"/>
        <v>#REF!</v>
      </c>
      <c r="T286" s="16" t="e">
        <f>IF(OR(MID(G286,1,5)="avoir",MID(G286,1,3)="PMS",MID(J286,1,1)="a",J286="",A286="x",F286=""),"",IF(COUNTIF(#REF!,F286)=1,"ok","PAS DE SWAP"))</f>
        <v>#REF!</v>
      </c>
      <c r="U286" s="37" t="e">
        <f>IF(ISNA(INDEX(#REF!,MATCH(E286,#REF!,0),1))=TRUE,"-",F286&amp;" - "&amp;INDEX(#REF!,MATCH(E286,#REF!,0),1))</f>
        <v>#REF!</v>
      </c>
      <c r="V286" s="80" t="e">
        <f t="shared" si="33"/>
        <v>#REF!</v>
      </c>
      <c r="W286" s="38" t="e">
        <f t="shared" si="34"/>
        <v>#REF!</v>
      </c>
      <c r="X286" s="64"/>
      <c r="Y286" s="46"/>
      <c r="Z286" s="57" t="str">
        <f>IF(OR(MID(J286,1,1)="a",J286=""),"",IF(COUNTIF(Modèles!C:C,J286)=0,"absent","présent"))</f>
        <v/>
      </c>
      <c r="AA286" s="1"/>
    </row>
    <row r="287" spans="1:27" s="10" customFormat="1">
      <c r="A287" s="29" t="str">
        <f t="shared" si="28"/>
        <v/>
      </c>
      <c r="B287" s="29">
        <f t="shared" ca="1" si="29"/>
        <v>0</v>
      </c>
      <c r="C287" s="42"/>
      <c r="D287" s="39"/>
      <c r="E287" s="40"/>
      <c r="F287" s="41"/>
      <c r="G287" s="30" t="e">
        <f>IF(MID(J287,1,1)="a","à valider",IF(ISNA(INDEX(#REF!,MATCH(E287,#REF!,0),1))=TRUE,"",INDEX(#REF!,MATCH(E287,#REF!,0),1)))</f>
        <v>#REF!</v>
      </c>
      <c r="H287" s="22"/>
      <c r="I287" s="22"/>
      <c r="J287" s="59"/>
      <c r="K287" s="31" t="str">
        <f>IF(MID(J287,1,1)="a",C287,IF(COUNTIF(J$2:J287,J287)&gt;1,COUNTIF(J$2:J287,J287)&amp;"ème rebond",""))</f>
        <v/>
      </c>
      <c r="L287" s="67"/>
      <c r="M287" s="32" t="e">
        <f>IF(ISNA(INDEX(#REF!,MATCH(E287,#REF!,0),1))=TRUE,"",INDEX(#REF!,MATCH(E287,#REF!,0),1))</f>
        <v>#REF!</v>
      </c>
      <c r="N287" s="1"/>
      <c r="O287" s="33"/>
      <c r="P287" s="34" t="e">
        <f t="shared" si="30"/>
        <v>#REF!</v>
      </c>
      <c r="Q287" s="35" t="e">
        <f t="shared" si="31"/>
        <v>#REF!</v>
      </c>
      <c r="R287" s="36"/>
      <c r="S287" s="1" t="e">
        <f t="shared" si="32"/>
        <v>#REF!</v>
      </c>
      <c r="T287" s="16" t="e">
        <f>IF(OR(MID(G287,1,5)="avoir",MID(G287,1,3)="PMS",MID(J287,1,1)="a",J287="",A287="x",F287=""),"",IF(COUNTIF(#REF!,F287)=1,"ok","PAS DE SWAP"))</f>
        <v>#REF!</v>
      </c>
      <c r="U287" s="37" t="e">
        <f>IF(ISNA(INDEX(#REF!,MATCH(E287,#REF!,0),1))=TRUE,"-",F287&amp;" - "&amp;INDEX(#REF!,MATCH(E287,#REF!,0),1))</f>
        <v>#REF!</v>
      </c>
      <c r="V287" s="80" t="e">
        <f t="shared" si="33"/>
        <v>#REF!</v>
      </c>
      <c r="W287" s="38" t="e">
        <f t="shared" si="34"/>
        <v>#REF!</v>
      </c>
      <c r="X287" s="64"/>
      <c r="Y287" s="46"/>
      <c r="Z287" s="57" t="str">
        <f>IF(OR(MID(J287,1,1)="a",J287=""),"",IF(COUNTIF(Modèles!C:C,J287)=0,"absent","présent"))</f>
        <v/>
      </c>
      <c r="AA287" s="1"/>
    </row>
    <row r="288" spans="1:27" s="10" customFormat="1">
      <c r="A288" s="29" t="str">
        <f t="shared" si="28"/>
        <v/>
      </c>
      <c r="B288" s="29">
        <f t="shared" ca="1" si="29"/>
        <v>0</v>
      </c>
      <c r="C288" s="42"/>
      <c r="D288" s="39"/>
      <c r="E288" s="40"/>
      <c r="F288" s="41"/>
      <c r="G288" s="30" t="e">
        <f>IF(MID(J288,1,1)="a","à valider",IF(ISNA(INDEX(#REF!,MATCH(E288,#REF!,0),1))=TRUE,"",INDEX(#REF!,MATCH(E288,#REF!,0),1)))</f>
        <v>#REF!</v>
      </c>
      <c r="H288" s="22"/>
      <c r="I288" s="22"/>
      <c r="J288" s="59"/>
      <c r="K288" s="31" t="str">
        <f>IF(MID(J288,1,1)="a",C288,IF(COUNTIF(J$2:J288,J288)&gt;1,COUNTIF(J$2:J288,J288)&amp;"ème rebond",""))</f>
        <v/>
      </c>
      <c r="L288" s="67"/>
      <c r="M288" s="32" t="e">
        <f>IF(ISNA(INDEX(#REF!,MATCH(E288,#REF!,0),1))=TRUE,"",INDEX(#REF!,MATCH(E288,#REF!,0),1))</f>
        <v>#REF!</v>
      </c>
      <c r="N288" s="1"/>
      <c r="O288" s="33"/>
      <c r="P288" s="34" t="e">
        <f t="shared" si="30"/>
        <v>#REF!</v>
      </c>
      <c r="Q288" s="35" t="e">
        <f t="shared" si="31"/>
        <v>#REF!</v>
      </c>
      <c r="R288" s="36"/>
      <c r="S288" s="1" t="e">
        <f t="shared" si="32"/>
        <v>#REF!</v>
      </c>
      <c r="T288" s="16" t="e">
        <f>IF(OR(MID(G288,1,5)="avoir",MID(G288,1,3)="PMS",MID(J288,1,1)="a",J288="",A288="x",F288=""),"",IF(COUNTIF(#REF!,F288)=1,"ok","PAS DE SWAP"))</f>
        <v>#REF!</v>
      </c>
      <c r="U288" s="37" t="e">
        <f>IF(ISNA(INDEX(#REF!,MATCH(E288,#REF!,0),1))=TRUE,"-",F288&amp;" - "&amp;INDEX(#REF!,MATCH(E288,#REF!,0),1))</f>
        <v>#REF!</v>
      </c>
      <c r="V288" s="80" t="e">
        <f t="shared" si="33"/>
        <v>#REF!</v>
      </c>
      <c r="W288" s="38" t="e">
        <f t="shared" si="34"/>
        <v>#REF!</v>
      </c>
      <c r="X288" s="64"/>
      <c r="Y288" s="46"/>
      <c r="Z288" s="57" t="str">
        <f>IF(OR(MID(J288,1,1)="a",J288=""),"",IF(COUNTIF(Modèles!C:C,J288)=0,"absent","présent"))</f>
        <v/>
      </c>
      <c r="AA288" s="1"/>
    </row>
    <row r="289" spans="1:27" s="10" customFormat="1">
      <c r="A289" s="29" t="str">
        <f t="shared" si="28"/>
        <v/>
      </c>
      <c r="B289" s="29">
        <f t="shared" ca="1" si="29"/>
        <v>0</v>
      </c>
      <c r="C289" s="42"/>
      <c r="D289" s="39"/>
      <c r="E289" s="40"/>
      <c r="F289" s="41"/>
      <c r="G289" s="30" t="e">
        <f>IF(MID(J289,1,1)="a","à valider",IF(ISNA(INDEX(#REF!,MATCH(E289,#REF!,0),1))=TRUE,"",INDEX(#REF!,MATCH(E289,#REF!,0),1)))</f>
        <v>#REF!</v>
      </c>
      <c r="H289" s="22"/>
      <c r="I289" s="22"/>
      <c r="J289" s="59"/>
      <c r="K289" s="31" t="str">
        <f>IF(MID(J289,1,1)="a",C289,IF(COUNTIF(J$2:J289,J289)&gt;1,COUNTIF(J$2:J289,J289)&amp;"ème rebond",""))</f>
        <v/>
      </c>
      <c r="L289" s="67"/>
      <c r="M289" s="32" t="e">
        <f>IF(ISNA(INDEX(#REF!,MATCH(E289,#REF!,0),1))=TRUE,"",INDEX(#REF!,MATCH(E289,#REF!,0),1))</f>
        <v>#REF!</v>
      </c>
      <c r="N289" s="1"/>
      <c r="O289" s="33"/>
      <c r="P289" s="34" t="e">
        <f t="shared" si="30"/>
        <v>#REF!</v>
      </c>
      <c r="Q289" s="35" t="e">
        <f t="shared" si="31"/>
        <v>#REF!</v>
      </c>
      <c r="R289" s="36"/>
      <c r="S289" s="1" t="e">
        <f t="shared" si="32"/>
        <v>#REF!</v>
      </c>
      <c r="T289" s="16" t="e">
        <f>IF(OR(MID(G289,1,5)="avoir",MID(G289,1,3)="PMS",MID(J289,1,1)="a",J289="",A289="x",F289=""),"",IF(COUNTIF(#REF!,F289)=1,"ok","PAS DE SWAP"))</f>
        <v>#REF!</v>
      </c>
      <c r="U289" s="37" t="e">
        <f>IF(ISNA(INDEX(#REF!,MATCH(E289,#REF!,0),1))=TRUE,"-",F289&amp;" - "&amp;INDEX(#REF!,MATCH(E289,#REF!,0),1))</f>
        <v>#REF!</v>
      </c>
      <c r="V289" s="80" t="e">
        <f t="shared" si="33"/>
        <v>#REF!</v>
      </c>
      <c r="W289" s="38" t="e">
        <f t="shared" si="34"/>
        <v>#REF!</v>
      </c>
      <c r="X289" s="64"/>
      <c r="Y289" s="46"/>
      <c r="Z289" s="57" t="str">
        <f>IF(OR(MID(J289,1,1)="a",J289=""),"",IF(COUNTIF(Modèles!C:C,J289)=0,"absent","présent"))</f>
        <v/>
      </c>
      <c r="AA289" s="1"/>
    </row>
    <row r="290" spans="1:27" s="10" customFormat="1">
      <c r="A290" s="29" t="str">
        <f t="shared" si="28"/>
        <v/>
      </c>
      <c r="B290" s="29">
        <f t="shared" ca="1" si="29"/>
        <v>0</v>
      </c>
      <c r="C290" s="42"/>
      <c r="D290" s="39"/>
      <c r="E290" s="40"/>
      <c r="F290" s="41"/>
      <c r="G290" s="30" t="e">
        <f>IF(MID(J290,1,1)="a","à valider",IF(ISNA(INDEX(#REF!,MATCH(E290,#REF!,0),1))=TRUE,"",INDEX(#REF!,MATCH(E290,#REF!,0),1)))</f>
        <v>#REF!</v>
      </c>
      <c r="H290" s="22"/>
      <c r="I290" s="22"/>
      <c r="J290" s="59"/>
      <c r="K290" s="31" t="str">
        <f>IF(MID(J290,1,1)="a",C290,IF(COUNTIF(J$2:J290,J290)&gt;1,COUNTIF(J$2:J290,J290)&amp;"ème rebond",""))</f>
        <v/>
      </c>
      <c r="L290" s="67"/>
      <c r="M290" s="32" t="e">
        <f>IF(ISNA(INDEX(#REF!,MATCH(E290,#REF!,0),1))=TRUE,"",INDEX(#REF!,MATCH(E290,#REF!,0),1))</f>
        <v>#REF!</v>
      </c>
      <c r="N290" s="1"/>
      <c r="O290" s="33"/>
      <c r="P290" s="34" t="e">
        <f t="shared" si="30"/>
        <v>#REF!</v>
      </c>
      <c r="Q290" s="35" t="e">
        <f t="shared" si="31"/>
        <v>#REF!</v>
      </c>
      <c r="R290" s="36"/>
      <c r="S290" s="1" t="e">
        <f t="shared" si="32"/>
        <v>#REF!</v>
      </c>
      <c r="T290" s="16" t="e">
        <f>IF(OR(MID(G290,1,5)="avoir",MID(G290,1,3)="PMS",MID(J290,1,1)="a",J290="",A290="x",F290=""),"",IF(COUNTIF(#REF!,F290)=1,"ok","PAS DE SWAP"))</f>
        <v>#REF!</v>
      </c>
      <c r="U290" s="37" t="e">
        <f>IF(ISNA(INDEX(#REF!,MATCH(E290,#REF!,0),1))=TRUE,"-",F290&amp;" - "&amp;INDEX(#REF!,MATCH(E290,#REF!,0),1))</f>
        <v>#REF!</v>
      </c>
      <c r="V290" s="80" t="e">
        <f t="shared" si="33"/>
        <v>#REF!</v>
      </c>
      <c r="W290" s="38" t="e">
        <f t="shared" si="34"/>
        <v>#REF!</v>
      </c>
      <c r="X290" s="64"/>
      <c r="Y290" s="46"/>
      <c r="Z290" s="57" t="str">
        <f>IF(OR(MID(J290,1,1)="a",J290=""),"",IF(COUNTIF(Modèles!C:C,J290)=0,"absent","présent"))</f>
        <v/>
      </c>
      <c r="AA290" s="1"/>
    </row>
    <row r="291" spans="1:27" s="10" customFormat="1">
      <c r="A291" s="29" t="str">
        <f t="shared" si="28"/>
        <v/>
      </c>
      <c r="B291" s="29">
        <f t="shared" ca="1" si="29"/>
        <v>0</v>
      </c>
      <c r="C291" s="42"/>
      <c r="D291" s="39"/>
      <c r="E291" s="40"/>
      <c r="F291" s="41"/>
      <c r="G291" s="30" t="e">
        <f>IF(MID(J291,1,1)="a","à valider",IF(ISNA(INDEX(#REF!,MATCH(E291,#REF!,0),1))=TRUE,"",INDEX(#REF!,MATCH(E291,#REF!,0),1)))</f>
        <v>#REF!</v>
      </c>
      <c r="H291" s="22"/>
      <c r="I291" s="22"/>
      <c r="J291" s="59"/>
      <c r="K291" s="31" t="str">
        <f>IF(MID(J291,1,1)="a",C291,IF(COUNTIF(J$2:J291,J291)&gt;1,COUNTIF(J$2:J291,J291)&amp;"ème rebond",""))</f>
        <v/>
      </c>
      <c r="L291" s="67"/>
      <c r="M291" s="32" t="e">
        <f>IF(ISNA(INDEX(#REF!,MATCH(E291,#REF!,0),1))=TRUE,"",INDEX(#REF!,MATCH(E291,#REF!,0),1))</f>
        <v>#REF!</v>
      </c>
      <c r="N291" s="1"/>
      <c r="O291" s="33"/>
      <c r="P291" s="34" t="e">
        <f t="shared" si="30"/>
        <v>#REF!</v>
      </c>
      <c r="Q291" s="35" t="e">
        <f t="shared" si="31"/>
        <v>#REF!</v>
      </c>
      <c r="R291" s="36"/>
      <c r="S291" s="1" t="e">
        <f t="shared" si="32"/>
        <v>#REF!</v>
      </c>
      <c r="T291" s="16" t="e">
        <f>IF(OR(MID(G291,1,5)="avoir",MID(G291,1,3)="PMS",MID(J291,1,1)="a",J291="",A291="x",F291=""),"",IF(COUNTIF(#REF!,F291)=1,"ok","PAS DE SWAP"))</f>
        <v>#REF!</v>
      </c>
      <c r="U291" s="37" t="e">
        <f>IF(ISNA(INDEX(#REF!,MATCH(E291,#REF!,0),1))=TRUE,"-",F291&amp;" - "&amp;INDEX(#REF!,MATCH(E291,#REF!,0),1))</f>
        <v>#REF!</v>
      </c>
      <c r="V291" s="80" t="e">
        <f t="shared" si="33"/>
        <v>#REF!</v>
      </c>
      <c r="W291" s="38" t="e">
        <f t="shared" si="34"/>
        <v>#REF!</v>
      </c>
      <c r="X291" s="64"/>
      <c r="Y291" s="46"/>
      <c r="Z291" s="57" t="str">
        <f>IF(OR(MID(J291,1,1)="a",J291=""),"",IF(COUNTIF(Modèles!C:C,J291)=0,"absent","présent"))</f>
        <v/>
      </c>
      <c r="AA291" s="1"/>
    </row>
    <row r="292" spans="1:27" s="10" customFormat="1">
      <c r="A292" s="29" t="str">
        <f t="shared" si="28"/>
        <v/>
      </c>
      <c r="B292" s="29">
        <f t="shared" ca="1" si="29"/>
        <v>0</v>
      </c>
      <c r="C292" s="42"/>
      <c r="D292" s="39"/>
      <c r="E292" s="40"/>
      <c r="F292" s="41"/>
      <c r="G292" s="30" t="e">
        <f>IF(MID(J292,1,1)="a","à valider",IF(ISNA(INDEX(#REF!,MATCH(E292,#REF!,0),1))=TRUE,"",INDEX(#REF!,MATCH(E292,#REF!,0),1)))</f>
        <v>#REF!</v>
      </c>
      <c r="H292" s="22"/>
      <c r="I292" s="22"/>
      <c r="J292" s="59"/>
      <c r="K292" s="31" t="str">
        <f>IF(MID(J292,1,1)="a",C292,IF(COUNTIF(J$2:J292,J292)&gt;1,COUNTIF(J$2:J292,J292)&amp;"ème rebond",""))</f>
        <v/>
      </c>
      <c r="L292" s="67"/>
      <c r="M292" s="32" t="e">
        <f>IF(ISNA(INDEX(#REF!,MATCH(E292,#REF!,0),1))=TRUE,"",INDEX(#REF!,MATCH(E292,#REF!,0),1))</f>
        <v>#REF!</v>
      </c>
      <c r="N292" s="1"/>
      <c r="O292" s="33"/>
      <c r="P292" s="34" t="e">
        <f t="shared" si="30"/>
        <v>#REF!</v>
      </c>
      <c r="Q292" s="35" t="e">
        <f t="shared" si="31"/>
        <v>#REF!</v>
      </c>
      <c r="R292" s="36"/>
      <c r="S292" s="1" t="e">
        <f t="shared" si="32"/>
        <v>#REF!</v>
      </c>
      <c r="T292" s="16" t="e">
        <f>IF(OR(MID(G292,1,5)="avoir",MID(G292,1,3)="PMS",MID(J292,1,1)="a",J292="",A292="x",F292=""),"",IF(COUNTIF(#REF!,F292)=1,"ok","PAS DE SWAP"))</f>
        <v>#REF!</v>
      </c>
      <c r="U292" s="37" t="e">
        <f>IF(ISNA(INDEX(#REF!,MATCH(E292,#REF!,0),1))=TRUE,"-",F292&amp;" - "&amp;INDEX(#REF!,MATCH(E292,#REF!,0),1))</f>
        <v>#REF!</v>
      </c>
      <c r="V292" s="80" t="e">
        <f t="shared" si="33"/>
        <v>#REF!</v>
      </c>
      <c r="W292" s="38" t="e">
        <f t="shared" si="34"/>
        <v>#REF!</v>
      </c>
      <c r="X292" s="64"/>
      <c r="Y292" s="46"/>
      <c r="Z292" s="57" t="str">
        <f>IF(OR(MID(J292,1,1)="a",J292=""),"",IF(COUNTIF(Modèles!C:C,J292)=0,"absent","présent"))</f>
        <v/>
      </c>
      <c r="AA292" s="1"/>
    </row>
    <row r="293" spans="1:27" s="10" customFormat="1">
      <c r="A293" s="29" t="str">
        <f t="shared" si="28"/>
        <v/>
      </c>
      <c r="B293" s="29">
        <f t="shared" ca="1" si="29"/>
        <v>0</v>
      </c>
      <c r="C293" s="42"/>
      <c r="D293" s="39"/>
      <c r="E293" s="40"/>
      <c r="F293" s="41"/>
      <c r="G293" s="30" t="e">
        <f>IF(MID(J293,1,1)="a","à valider",IF(ISNA(INDEX(#REF!,MATCH(E293,#REF!,0),1))=TRUE,"",INDEX(#REF!,MATCH(E293,#REF!,0),1)))</f>
        <v>#REF!</v>
      </c>
      <c r="H293" s="22"/>
      <c r="I293" s="22"/>
      <c r="J293" s="59"/>
      <c r="K293" s="31" t="str">
        <f>IF(MID(J293,1,1)="a",C293,IF(COUNTIF(J$2:J293,J293)&gt;1,COUNTIF(J$2:J293,J293)&amp;"ème rebond",""))</f>
        <v/>
      </c>
      <c r="L293" s="67"/>
      <c r="M293" s="32" t="e">
        <f>IF(ISNA(INDEX(#REF!,MATCH(E293,#REF!,0),1))=TRUE,"",INDEX(#REF!,MATCH(E293,#REF!,0),1))</f>
        <v>#REF!</v>
      </c>
      <c r="N293" s="1"/>
      <c r="O293" s="33"/>
      <c r="P293" s="34" t="e">
        <f t="shared" si="30"/>
        <v>#REF!</v>
      </c>
      <c r="Q293" s="35" t="e">
        <f t="shared" si="31"/>
        <v>#REF!</v>
      </c>
      <c r="R293" s="36"/>
      <c r="S293" s="1" t="e">
        <f t="shared" si="32"/>
        <v>#REF!</v>
      </c>
      <c r="T293" s="16" t="e">
        <f>IF(OR(MID(G293,1,5)="avoir",MID(G293,1,3)="PMS",MID(J293,1,1)="a",J293="",A293="x",F293=""),"",IF(COUNTIF(#REF!,F293)=1,"ok","PAS DE SWAP"))</f>
        <v>#REF!</v>
      </c>
      <c r="U293" s="37" t="e">
        <f>IF(ISNA(INDEX(#REF!,MATCH(E293,#REF!,0),1))=TRUE,"-",F293&amp;" - "&amp;INDEX(#REF!,MATCH(E293,#REF!,0),1))</f>
        <v>#REF!</v>
      </c>
      <c r="V293" s="80" t="e">
        <f t="shared" si="33"/>
        <v>#REF!</v>
      </c>
      <c r="W293" s="38" t="e">
        <f t="shared" si="34"/>
        <v>#REF!</v>
      </c>
      <c r="X293" s="64"/>
      <c r="Y293" s="46"/>
      <c r="Z293" s="57" t="str">
        <f>IF(OR(MID(J293,1,1)="a",J293=""),"",IF(COUNTIF(Modèles!C:C,J293)=0,"absent","présent"))</f>
        <v/>
      </c>
      <c r="AA293" s="1"/>
    </row>
    <row r="294" spans="1:27" s="10" customFormat="1">
      <c r="A294" s="29" t="str">
        <f t="shared" si="28"/>
        <v/>
      </c>
      <c r="B294" s="29">
        <f t="shared" ca="1" si="29"/>
        <v>0</v>
      </c>
      <c r="C294" s="42"/>
      <c r="D294" s="39"/>
      <c r="E294" s="40"/>
      <c r="F294" s="41"/>
      <c r="G294" s="30" t="e">
        <f>IF(MID(J294,1,1)="a","à valider",IF(ISNA(INDEX(#REF!,MATCH(E294,#REF!,0),1))=TRUE,"",INDEX(#REF!,MATCH(E294,#REF!,0),1)))</f>
        <v>#REF!</v>
      </c>
      <c r="H294" s="22"/>
      <c r="I294" s="22"/>
      <c r="J294" s="59"/>
      <c r="K294" s="31" t="str">
        <f>IF(MID(J294,1,1)="a",C294,IF(COUNTIF(J$2:J294,J294)&gt;1,COUNTIF(J$2:J294,J294)&amp;"ème rebond",""))</f>
        <v/>
      </c>
      <c r="L294" s="67"/>
      <c r="M294" s="32" t="e">
        <f>IF(ISNA(INDEX(#REF!,MATCH(E294,#REF!,0),1))=TRUE,"",INDEX(#REF!,MATCH(E294,#REF!,0),1))</f>
        <v>#REF!</v>
      </c>
      <c r="N294" s="1"/>
      <c r="O294" s="33"/>
      <c r="P294" s="34" t="e">
        <f t="shared" si="30"/>
        <v>#REF!</v>
      </c>
      <c r="Q294" s="35" t="e">
        <f t="shared" si="31"/>
        <v>#REF!</v>
      </c>
      <c r="R294" s="36"/>
      <c r="S294" s="1" t="e">
        <f t="shared" si="32"/>
        <v>#REF!</v>
      </c>
      <c r="T294" s="16" t="e">
        <f>IF(OR(MID(G294,1,5)="avoir",MID(G294,1,3)="PMS",MID(J294,1,1)="a",J294="",A294="x",F294=""),"",IF(COUNTIF(#REF!,F294)=1,"ok","PAS DE SWAP"))</f>
        <v>#REF!</v>
      </c>
      <c r="U294" s="37" t="e">
        <f>IF(ISNA(INDEX(#REF!,MATCH(E294,#REF!,0),1))=TRUE,"-",F294&amp;" - "&amp;INDEX(#REF!,MATCH(E294,#REF!,0),1))</f>
        <v>#REF!</v>
      </c>
      <c r="V294" s="80" t="e">
        <f t="shared" si="33"/>
        <v>#REF!</v>
      </c>
      <c r="W294" s="38" t="e">
        <f t="shared" si="34"/>
        <v>#REF!</v>
      </c>
      <c r="X294" s="64"/>
      <c r="Y294" s="46"/>
      <c r="Z294" s="57" t="str">
        <f>IF(OR(MID(J294,1,1)="a",J294=""),"",IF(COUNTIF(Modèles!C:C,J294)=0,"absent","présent"))</f>
        <v/>
      </c>
      <c r="AA294" s="1"/>
    </row>
    <row r="295" spans="1:27" s="10" customFormat="1">
      <c r="A295" s="29" t="str">
        <f t="shared" si="28"/>
        <v/>
      </c>
      <c r="B295" s="29">
        <f t="shared" ca="1" si="29"/>
        <v>0</v>
      </c>
      <c r="C295" s="42"/>
      <c r="D295" s="39"/>
      <c r="E295" s="40"/>
      <c r="F295" s="41"/>
      <c r="G295" s="30" t="e">
        <f>IF(MID(J295,1,1)="a","à valider",IF(ISNA(INDEX(#REF!,MATCH(E295,#REF!,0),1))=TRUE,"",INDEX(#REF!,MATCH(E295,#REF!,0),1)))</f>
        <v>#REF!</v>
      </c>
      <c r="H295" s="22"/>
      <c r="I295" s="22"/>
      <c r="J295" s="59"/>
      <c r="K295" s="31" t="str">
        <f>IF(MID(J295,1,1)="a",C295,IF(COUNTIF(J$2:J295,J295)&gt;1,COUNTIF(J$2:J295,J295)&amp;"ème rebond",""))</f>
        <v/>
      </c>
      <c r="L295" s="67"/>
      <c r="M295" s="32" t="e">
        <f>IF(ISNA(INDEX(#REF!,MATCH(E295,#REF!,0),1))=TRUE,"",INDEX(#REF!,MATCH(E295,#REF!,0),1))</f>
        <v>#REF!</v>
      </c>
      <c r="N295" s="1"/>
      <c r="O295" s="33"/>
      <c r="P295" s="34" t="e">
        <f t="shared" si="30"/>
        <v>#REF!</v>
      </c>
      <c r="Q295" s="35" t="e">
        <f t="shared" si="31"/>
        <v>#REF!</v>
      </c>
      <c r="R295" s="36"/>
      <c r="S295" s="1" t="e">
        <f t="shared" si="32"/>
        <v>#REF!</v>
      </c>
      <c r="T295" s="16" t="e">
        <f>IF(OR(MID(G295,1,5)="avoir",MID(G295,1,3)="PMS",MID(J295,1,1)="a",J295="",A295="x",F295=""),"",IF(COUNTIF(#REF!,F295)=1,"ok","PAS DE SWAP"))</f>
        <v>#REF!</v>
      </c>
      <c r="U295" s="37" t="e">
        <f>IF(ISNA(INDEX(#REF!,MATCH(E295,#REF!,0),1))=TRUE,"-",F295&amp;" - "&amp;INDEX(#REF!,MATCH(E295,#REF!,0),1))</f>
        <v>#REF!</v>
      </c>
      <c r="V295" s="80" t="e">
        <f t="shared" si="33"/>
        <v>#REF!</v>
      </c>
      <c r="W295" s="38" t="e">
        <f t="shared" si="34"/>
        <v>#REF!</v>
      </c>
      <c r="X295" s="64"/>
      <c r="Y295" s="46"/>
      <c r="Z295" s="57" t="str">
        <f>IF(OR(MID(J295,1,1)="a",J295=""),"",IF(COUNTIF(Modèles!C:C,J295)=0,"absent","présent"))</f>
        <v/>
      </c>
      <c r="AA295" s="1"/>
    </row>
    <row r="296" spans="1:27" s="10" customFormat="1">
      <c r="A296" s="29" t="str">
        <f t="shared" si="28"/>
        <v/>
      </c>
      <c r="B296" s="29">
        <f t="shared" ca="1" si="29"/>
        <v>0</v>
      </c>
      <c r="C296" s="42"/>
      <c r="D296" s="39"/>
      <c r="E296" s="40"/>
      <c r="F296" s="41"/>
      <c r="G296" s="30" t="e">
        <f>IF(MID(J296,1,1)="a","à valider",IF(ISNA(INDEX(#REF!,MATCH(E296,#REF!,0),1))=TRUE,"",INDEX(#REF!,MATCH(E296,#REF!,0),1)))</f>
        <v>#REF!</v>
      </c>
      <c r="H296" s="22"/>
      <c r="I296" s="22"/>
      <c r="J296" s="59"/>
      <c r="K296" s="31" t="str">
        <f>IF(MID(J296,1,1)="a",C296,IF(COUNTIF(J$2:J296,J296)&gt;1,COUNTIF(J$2:J296,J296)&amp;"ème rebond",""))</f>
        <v/>
      </c>
      <c r="L296" s="67"/>
      <c r="M296" s="32" t="e">
        <f>IF(ISNA(INDEX(#REF!,MATCH(E296,#REF!,0),1))=TRUE,"",INDEX(#REF!,MATCH(E296,#REF!,0),1))</f>
        <v>#REF!</v>
      </c>
      <c r="N296" s="1"/>
      <c r="O296" s="33"/>
      <c r="P296" s="34" t="e">
        <f t="shared" si="30"/>
        <v>#REF!</v>
      </c>
      <c r="Q296" s="35" t="e">
        <f t="shared" si="31"/>
        <v>#REF!</v>
      </c>
      <c r="R296" s="36"/>
      <c r="S296" s="1" t="e">
        <f t="shared" si="32"/>
        <v>#REF!</v>
      </c>
      <c r="T296" s="16" t="e">
        <f>IF(OR(MID(G296,1,5)="avoir",MID(G296,1,3)="PMS",MID(J296,1,1)="a",J296="",A296="x",F296=""),"",IF(COUNTIF(#REF!,F296)=1,"ok","PAS DE SWAP"))</f>
        <v>#REF!</v>
      </c>
      <c r="U296" s="37" t="e">
        <f>IF(ISNA(INDEX(#REF!,MATCH(E296,#REF!,0),1))=TRUE,"-",F296&amp;" - "&amp;INDEX(#REF!,MATCH(E296,#REF!,0),1))</f>
        <v>#REF!</v>
      </c>
      <c r="V296" s="80" t="e">
        <f t="shared" si="33"/>
        <v>#REF!</v>
      </c>
      <c r="W296" s="38" t="e">
        <f t="shared" si="34"/>
        <v>#REF!</v>
      </c>
      <c r="X296" s="64"/>
      <c r="Y296" s="46"/>
      <c r="Z296" s="57" t="str">
        <f>IF(OR(MID(J296,1,1)="a",J296=""),"",IF(COUNTIF(Modèles!C:C,J296)=0,"absent","présent"))</f>
        <v/>
      </c>
      <c r="AA296" s="1"/>
    </row>
    <row r="297" spans="1:27" s="10" customFormat="1">
      <c r="A297" s="29" t="str">
        <f t="shared" si="28"/>
        <v/>
      </c>
      <c r="B297" s="29">
        <f t="shared" ca="1" si="29"/>
        <v>0</v>
      </c>
      <c r="C297" s="42"/>
      <c r="D297" s="39"/>
      <c r="E297" s="40"/>
      <c r="F297" s="41"/>
      <c r="G297" s="30" t="e">
        <f>IF(MID(J297,1,1)="a","à valider",IF(ISNA(INDEX(#REF!,MATCH(E297,#REF!,0),1))=TRUE,"",INDEX(#REF!,MATCH(E297,#REF!,0),1)))</f>
        <v>#REF!</v>
      </c>
      <c r="H297" s="22"/>
      <c r="I297" s="22"/>
      <c r="J297" s="59"/>
      <c r="K297" s="31" t="str">
        <f>IF(MID(J297,1,1)="a",C297,IF(COUNTIF(J$2:J297,J297)&gt;1,COUNTIF(J$2:J297,J297)&amp;"ème rebond",""))</f>
        <v/>
      </c>
      <c r="L297" s="67"/>
      <c r="M297" s="32" t="e">
        <f>IF(ISNA(INDEX(#REF!,MATCH(E297,#REF!,0),1))=TRUE,"",INDEX(#REF!,MATCH(E297,#REF!,0),1))</f>
        <v>#REF!</v>
      </c>
      <c r="N297" s="1"/>
      <c r="O297" s="33"/>
      <c r="P297" s="34" t="e">
        <f t="shared" si="30"/>
        <v>#REF!</v>
      </c>
      <c r="Q297" s="35" t="e">
        <f t="shared" si="31"/>
        <v>#REF!</v>
      </c>
      <c r="R297" s="36"/>
      <c r="S297" s="1" t="e">
        <f t="shared" si="32"/>
        <v>#REF!</v>
      </c>
      <c r="T297" s="16" t="e">
        <f>IF(OR(MID(G297,1,5)="avoir",MID(G297,1,3)="PMS",MID(J297,1,1)="a",J297="",A297="x",F297=""),"",IF(COUNTIF(#REF!,F297)=1,"ok","PAS DE SWAP"))</f>
        <v>#REF!</v>
      </c>
      <c r="U297" s="37" t="e">
        <f>IF(ISNA(INDEX(#REF!,MATCH(E297,#REF!,0),1))=TRUE,"-",F297&amp;" - "&amp;INDEX(#REF!,MATCH(E297,#REF!,0),1))</f>
        <v>#REF!</v>
      </c>
      <c r="V297" s="80" t="e">
        <f t="shared" si="33"/>
        <v>#REF!</v>
      </c>
      <c r="W297" s="38" t="e">
        <f t="shared" si="34"/>
        <v>#REF!</v>
      </c>
      <c r="X297" s="64"/>
      <c r="Y297" s="46"/>
      <c r="Z297" s="57" t="str">
        <f>IF(OR(MID(J297,1,1)="a",J297=""),"",IF(COUNTIF(Modèles!C:C,J297)=0,"absent","présent"))</f>
        <v/>
      </c>
      <c r="AA297" s="1"/>
    </row>
    <row r="298" spans="1:27" s="10" customFormat="1">
      <c r="A298" s="29" t="str">
        <f t="shared" si="28"/>
        <v/>
      </c>
      <c r="B298" s="29">
        <f t="shared" ca="1" si="29"/>
        <v>0</v>
      </c>
      <c r="C298" s="42"/>
      <c r="D298" s="39"/>
      <c r="E298" s="40"/>
      <c r="F298" s="41"/>
      <c r="G298" s="30" t="e">
        <f>IF(MID(J298,1,1)="a","à valider",IF(ISNA(INDEX(#REF!,MATCH(E298,#REF!,0),1))=TRUE,"",INDEX(#REF!,MATCH(E298,#REF!,0),1)))</f>
        <v>#REF!</v>
      </c>
      <c r="H298" s="22"/>
      <c r="I298" s="22"/>
      <c r="J298" s="59"/>
      <c r="K298" s="31" t="str">
        <f>IF(MID(J298,1,1)="a",C298,IF(COUNTIF(J$2:J298,J298)&gt;1,COUNTIF(J$2:J298,J298)&amp;"ème rebond",""))</f>
        <v/>
      </c>
      <c r="L298" s="67"/>
      <c r="M298" s="32" t="e">
        <f>IF(ISNA(INDEX(#REF!,MATCH(E298,#REF!,0),1))=TRUE,"",INDEX(#REF!,MATCH(E298,#REF!,0),1))</f>
        <v>#REF!</v>
      </c>
      <c r="N298" s="1"/>
      <c r="O298" s="33"/>
      <c r="P298" s="34" t="e">
        <f t="shared" si="30"/>
        <v>#REF!</v>
      </c>
      <c r="Q298" s="35" t="e">
        <f t="shared" si="31"/>
        <v>#REF!</v>
      </c>
      <c r="R298" s="36"/>
      <c r="S298" s="1" t="e">
        <f t="shared" si="32"/>
        <v>#REF!</v>
      </c>
      <c r="T298" s="16" t="e">
        <f>IF(OR(MID(G298,1,5)="avoir",MID(G298,1,3)="PMS",MID(J298,1,1)="a",J298="",A298="x",F298=""),"",IF(COUNTIF(#REF!,F298)=1,"ok","PAS DE SWAP"))</f>
        <v>#REF!</v>
      </c>
      <c r="U298" s="37" t="e">
        <f>IF(ISNA(INDEX(#REF!,MATCH(E298,#REF!,0),1))=TRUE,"-",F298&amp;" - "&amp;INDEX(#REF!,MATCH(E298,#REF!,0),1))</f>
        <v>#REF!</v>
      </c>
      <c r="V298" s="80" t="e">
        <f t="shared" si="33"/>
        <v>#REF!</v>
      </c>
      <c r="W298" s="38" t="e">
        <f t="shared" si="34"/>
        <v>#REF!</v>
      </c>
      <c r="X298" s="64"/>
      <c r="Y298" s="46"/>
      <c r="Z298" s="57" t="str">
        <f>IF(OR(MID(J298,1,1)="a",J298=""),"",IF(COUNTIF(Modèles!C:C,J298)=0,"absent","présent"))</f>
        <v/>
      </c>
      <c r="AA298" s="1"/>
    </row>
    <row r="299" spans="1:27" s="10" customFormat="1">
      <c r="A299" s="29" t="str">
        <f t="shared" si="28"/>
        <v/>
      </c>
      <c r="B299" s="29">
        <f t="shared" ca="1" si="29"/>
        <v>0</v>
      </c>
      <c r="C299" s="42"/>
      <c r="D299" s="39"/>
      <c r="E299" s="40"/>
      <c r="F299" s="41"/>
      <c r="G299" s="30" t="e">
        <f>IF(MID(J299,1,1)="a","à valider",IF(ISNA(INDEX(#REF!,MATCH(E299,#REF!,0),1))=TRUE,"",INDEX(#REF!,MATCH(E299,#REF!,0),1)))</f>
        <v>#REF!</v>
      </c>
      <c r="H299" s="22"/>
      <c r="I299" s="22"/>
      <c r="J299" s="59"/>
      <c r="K299" s="31" t="str">
        <f>IF(MID(J299,1,1)="a",C299,IF(COUNTIF(J$2:J299,J299)&gt;1,COUNTIF(J$2:J299,J299)&amp;"ème rebond",""))</f>
        <v/>
      </c>
      <c r="L299" s="67"/>
      <c r="M299" s="32" t="e">
        <f>IF(ISNA(INDEX(#REF!,MATCH(E299,#REF!,0),1))=TRUE,"",INDEX(#REF!,MATCH(E299,#REF!,0),1))</f>
        <v>#REF!</v>
      </c>
      <c r="N299" s="1"/>
      <c r="O299" s="33"/>
      <c r="P299" s="34" t="e">
        <f t="shared" si="30"/>
        <v>#REF!</v>
      </c>
      <c r="Q299" s="35" t="e">
        <f t="shared" si="31"/>
        <v>#REF!</v>
      </c>
      <c r="R299" s="36"/>
      <c r="S299" s="1" t="e">
        <f t="shared" si="32"/>
        <v>#REF!</v>
      </c>
      <c r="T299" s="16" t="e">
        <f>IF(OR(MID(G299,1,5)="avoir",MID(G299,1,3)="PMS",MID(J299,1,1)="a",J299="",A299="x",F299=""),"",IF(COUNTIF(#REF!,F299)=1,"ok","PAS DE SWAP"))</f>
        <v>#REF!</v>
      </c>
      <c r="U299" s="37" t="e">
        <f>IF(ISNA(INDEX(#REF!,MATCH(E299,#REF!,0),1))=TRUE,"-",F299&amp;" - "&amp;INDEX(#REF!,MATCH(E299,#REF!,0),1))</f>
        <v>#REF!</v>
      </c>
      <c r="V299" s="80" t="e">
        <f t="shared" si="33"/>
        <v>#REF!</v>
      </c>
      <c r="W299" s="38" t="e">
        <f t="shared" si="34"/>
        <v>#REF!</v>
      </c>
      <c r="X299" s="64"/>
      <c r="Y299" s="46"/>
      <c r="Z299" s="57" t="str">
        <f>IF(OR(MID(J299,1,1)="a",J299=""),"",IF(COUNTIF(Modèles!C:C,J299)=0,"absent","présent"))</f>
        <v/>
      </c>
      <c r="AA299" s="1"/>
    </row>
    <row r="300" spans="1:27" s="10" customFormat="1">
      <c r="A300" s="29" t="str">
        <f t="shared" si="28"/>
        <v/>
      </c>
      <c r="B300" s="29">
        <f t="shared" ca="1" si="29"/>
        <v>0</v>
      </c>
      <c r="C300" s="42"/>
      <c r="D300" s="39"/>
      <c r="E300" s="40"/>
      <c r="F300" s="41"/>
      <c r="G300" s="30" t="e">
        <f>IF(MID(J300,1,1)="a","à valider",IF(ISNA(INDEX(#REF!,MATCH(E300,#REF!,0),1))=TRUE,"",INDEX(#REF!,MATCH(E300,#REF!,0),1)))</f>
        <v>#REF!</v>
      </c>
      <c r="H300" s="22"/>
      <c r="I300" s="22"/>
      <c r="J300" s="59"/>
      <c r="K300" s="31" t="str">
        <f>IF(MID(J300,1,1)="a",C300,IF(COUNTIF(J$2:J300,J300)&gt;1,COUNTIF(J$2:J300,J300)&amp;"ème rebond",""))</f>
        <v/>
      </c>
      <c r="L300" s="67"/>
      <c r="M300" s="32" t="e">
        <f>IF(ISNA(INDEX(#REF!,MATCH(E300,#REF!,0),1))=TRUE,"",INDEX(#REF!,MATCH(E300,#REF!,0),1))</f>
        <v>#REF!</v>
      </c>
      <c r="N300" s="1"/>
      <c r="O300" s="33"/>
      <c r="P300" s="34" t="e">
        <f t="shared" si="30"/>
        <v>#REF!</v>
      </c>
      <c r="Q300" s="35" t="e">
        <f t="shared" si="31"/>
        <v>#REF!</v>
      </c>
      <c r="R300" s="36"/>
      <c r="S300" s="1" t="e">
        <f t="shared" si="32"/>
        <v>#REF!</v>
      </c>
      <c r="T300" s="16" t="e">
        <f>IF(OR(MID(G300,1,5)="avoir",MID(G300,1,3)="PMS",MID(J300,1,1)="a",J300="",A300="x",F300=""),"",IF(COUNTIF(#REF!,F300)=1,"ok","PAS DE SWAP"))</f>
        <v>#REF!</v>
      </c>
      <c r="U300" s="37" t="e">
        <f>IF(ISNA(INDEX(#REF!,MATCH(E300,#REF!,0),1))=TRUE,"-",F300&amp;" - "&amp;INDEX(#REF!,MATCH(E300,#REF!,0),1))</f>
        <v>#REF!</v>
      </c>
      <c r="V300" s="80" t="e">
        <f t="shared" si="33"/>
        <v>#REF!</v>
      </c>
      <c r="W300" s="38" t="e">
        <f t="shared" si="34"/>
        <v>#REF!</v>
      </c>
      <c r="X300" s="64"/>
      <c r="Y300" s="46"/>
      <c r="Z300" s="57" t="str">
        <f>IF(OR(MID(J300,1,1)="a",J300=""),"",IF(COUNTIF(Modèles!C:C,J300)=0,"absent","présent"))</f>
        <v/>
      </c>
      <c r="AA300" s="1"/>
    </row>
    <row r="301" spans="1:27" s="10" customFormat="1">
      <c r="A301" s="29" t="str">
        <f t="shared" si="28"/>
        <v/>
      </c>
      <c r="B301" s="29">
        <f t="shared" ca="1" si="29"/>
        <v>0</v>
      </c>
      <c r="C301" s="42"/>
      <c r="D301" s="39"/>
      <c r="E301" s="40"/>
      <c r="F301" s="41"/>
      <c r="G301" s="30" t="e">
        <f>IF(MID(J301,1,1)="a","à valider",IF(ISNA(INDEX(#REF!,MATCH(E301,#REF!,0),1))=TRUE,"",INDEX(#REF!,MATCH(E301,#REF!,0),1)))</f>
        <v>#REF!</v>
      </c>
      <c r="H301" s="22"/>
      <c r="I301" s="22"/>
      <c r="J301" s="59"/>
      <c r="K301" s="31" t="str">
        <f>IF(MID(J301,1,1)="a",C301,IF(COUNTIF(J$2:J301,J301)&gt;1,COUNTIF(J$2:J301,J301)&amp;"ème rebond",""))</f>
        <v/>
      </c>
      <c r="L301" s="67"/>
      <c r="M301" s="32" t="e">
        <f>IF(ISNA(INDEX(#REF!,MATCH(E301,#REF!,0),1))=TRUE,"",INDEX(#REF!,MATCH(E301,#REF!,0),1))</f>
        <v>#REF!</v>
      </c>
      <c r="N301" s="1"/>
      <c r="O301" s="33"/>
      <c r="P301" s="34" t="e">
        <f t="shared" si="30"/>
        <v>#REF!</v>
      </c>
      <c r="Q301" s="35" t="e">
        <f t="shared" si="31"/>
        <v>#REF!</v>
      </c>
      <c r="R301" s="36"/>
      <c r="S301" s="1" t="e">
        <f t="shared" si="32"/>
        <v>#REF!</v>
      </c>
      <c r="T301" s="16" t="e">
        <f>IF(OR(MID(G301,1,5)="avoir",MID(G301,1,3)="PMS",MID(J301,1,1)="a",J301="",A301="x",F301=""),"",IF(COUNTIF(#REF!,F301)=1,"ok","PAS DE SWAP"))</f>
        <v>#REF!</v>
      </c>
      <c r="U301" s="37" t="e">
        <f>IF(ISNA(INDEX(#REF!,MATCH(E301,#REF!,0),1))=TRUE,"-",F301&amp;" - "&amp;INDEX(#REF!,MATCH(E301,#REF!,0),1))</f>
        <v>#REF!</v>
      </c>
      <c r="V301" s="80" t="e">
        <f t="shared" si="33"/>
        <v>#REF!</v>
      </c>
      <c r="W301" s="38" t="e">
        <f t="shared" si="34"/>
        <v>#REF!</v>
      </c>
      <c r="X301" s="64"/>
      <c r="Y301" s="46"/>
      <c r="Z301" s="57" t="str">
        <f>IF(OR(MID(J301,1,1)="a",J301=""),"",IF(COUNTIF(Modèles!C:C,J301)=0,"absent","présent"))</f>
        <v/>
      </c>
      <c r="AA301" s="1"/>
    </row>
    <row r="302" spans="1:27" s="10" customFormat="1">
      <c r="A302" s="29" t="str">
        <f t="shared" si="28"/>
        <v/>
      </c>
      <c r="B302" s="29">
        <f t="shared" ca="1" si="29"/>
        <v>0</v>
      </c>
      <c r="C302" s="42"/>
      <c r="D302" s="39"/>
      <c r="E302" s="40"/>
      <c r="F302" s="41"/>
      <c r="G302" s="30" t="e">
        <f>IF(MID(J302,1,1)="a","à valider",IF(ISNA(INDEX(#REF!,MATCH(E302,#REF!,0),1))=TRUE,"",INDEX(#REF!,MATCH(E302,#REF!,0),1)))</f>
        <v>#REF!</v>
      </c>
      <c r="H302" s="22"/>
      <c r="I302" s="22"/>
      <c r="J302" s="59"/>
      <c r="K302" s="31" t="str">
        <f>IF(MID(J302,1,1)="a",C302,IF(COUNTIF(J$2:J302,J302)&gt;1,COUNTIF(J$2:J302,J302)&amp;"ème rebond",""))</f>
        <v/>
      </c>
      <c r="L302" s="67"/>
      <c r="M302" s="32" t="e">
        <f>IF(ISNA(INDEX(#REF!,MATCH(E302,#REF!,0),1))=TRUE,"",INDEX(#REF!,MATCH(E302,#REF!,0),1))</f>
        <v>#REF!</v>
      </c>
      <c r="N302" s="1"/>
      <c r="O302" s="33"/>
      <c r="P302" s="34" t="e">
        <f t="shared" si="30"/>
        <v>#REF!</v>
      </c>
      <c r="Q302" s="35" t="e">
        <f t="shared" si="31"/>
        <v>#REF!</v>
      </c>
      <c r="R302" s="36"/>
      <c r="S302" s="1" t="e">
        <f t="shared" si="32"/>
        <v>#REF!</v>
      </c>
      <c r="T302" s="16" t="e">
        <f>IF(OR(MID(G302,1,5)="avoir",MID(G302,1,3)="PMS",MID(J302,1,1)="a",J302="",A302="x",F302=""),"",IF(COUNTIF(#REF!,F302)=1,"ok","PAS DE SWAP"))</f>
        <v>#REF!</v>
      </c>
      <c r="U302" s="37" t="e">
        <f>IF(ISNA(INDEX(#REF!,MATCH(E302,#REF!,0),1))=TRUE,"-",F302&amp;" - "&amp;INDEX(#REF!,MATCH(E302,#REF!,0),1))</f>
        <v>#REF!</v>
      </c>
      <c r="V302" s="80" t="e">
        <f t="shared" si="33"/>
        <v>#REF!</v>
      </c>
      <c r="W302" s="38" t="e">
        <f t="shared" si="34"/>
        <v>#REF!</v>
      </c>
      <c r="X302" s="64"/>
      <c r="Y302" s="46"/>
      <c r="Z302" s="57" t="str">
        <f>IF(OR(MID(J302,1,1)="a",J302=""),"",IF(COUNTIF(Modèles!C:C,J302)=0,"absent","présent"))</f>
        <v/>
      </c>
      <c r="AA302" s="1"/>
    </row>
    <row r="303" spans="1:27" s="10" customFormat="1">
      <c r="A303" s="29" t="str">
        <f t="shared" si="28"/>
        <v/>
      </c>
      <c r="B303" s="29">
        <f t="shared" ca="1" si="29"/>
        <v>0</v>
      </c>
      <c r="C303" s="42"/>
      <c r="D303" s="39"/>
      <c r="E303" s="40"/>
      <c r="F303" s="41"/>
      <c r="G303" s="30" t="e">
        <f>IF(MID(J303,1,1)="a","à valider",IF(ISNA(INDEX(#REF!,MATCH(E303,#REF!,0),1))=TRUE,"",INDEX(#REF!,MATCH(E303,#REF!,0),1)))</f>
        <v>#REF!</v>
      </c>
      <c r="H303" s="22"/>
      <c r="I303" s="22"/>
      <c r="J303" s="59"/>
      <c r="K303" s="31" t="str">
        <f>IF(MID(J303,1,1)="a",C303,IF(COUNTIF(J$2:J303,J303)&gt;1,COUNTIF(J$2:J303,J303)&amp;"ème rebond",""))</f>
        <v/>
      </c>
      <c r="L303" s="67"/>
      <c r="M303" s="32" t="e">
        <f>IF(ISNA(INDEX(#REF!,MATCH(E303,#REF!,0),1))=TRUE,"",INDEX(#REF!,MATCH(E303,#REF!,0),1))</f>
        <v>#REF!</v>
      </c>
      <c r="N303" s="1"/>
      <c r="O303" s="33"/>
      <c r="P303" s="34" t="e">
        <f t="shared" si="30"/>
        <v>#REF!</v>
      </c>
      <c r="Q303" s="35" t="e">
        <f t="shared" si="31"/>
        <v>#REF!</v>
      </c>
      <c r="R303" s="36"/>
      <c r="S303" s="1" t="e">
        <f t="shared" si="32"/>
        <v>#REF!</v>
      </c>
      <c r="T303" s="16" t="e">
        <f>IF(OR(MID(G303,1,5)="avoir",MID(G303,1,3)="PMS",MID(J303,1,1)="a",J303="",A303="x",F303=""),"",IF(COUNTIF(#REF!,F303)=1,"ok","PAS DE SWAP"))</f>
        <v>#REF!</v>
      </c>
      <c r="U303" s="37" t="e">
        <f>IF(ISNA(INDEX(#REF!,MATCH(E303,#REF!,0),1))=TRUE,"-",F303&amp;" - "&amp;INDEX(#REF!,MATCH(E303,#REF!,0),1))</f>
        <v>#REF!</v>
      </c>
      <c r="V303" s="80" t="e">
        <f t="shared" si="33"/>
        <v>#REF!</v>
      </c>
      <c r="W303" s="38" t="e">
        <f t="shared" si="34"/>
        <v>#REF!</v>
      </c>
      <c r="X303" s="64"/>
      <c r="Y303" s="46"/>
      <c r="Z303" s="57" t="str">
        <f>IF(OR(MID(J303,1,1)="a",J303=""),"",IF(COUNTIF(Modèles!C:C,J303)=0,"absent","présent"))</f>
        <v/>
      </c>
      <c r="AA303" s="1"/>
    </row>
    <row r="304" spans="1:27" s="10" customFormat="1">
      <c r="A304" s="29" t="str">
        <f t="shared" si="28"/>
        <v/>
      </c>
      <c r="B304" s="29">
        <f t="shared" ca="1" si="29"/>
        <v>0</v>
      </c>
      <c r="C304" s="42"/>
      <c r="D304" s="39"/>
      <c r="E304" s="40"/>
      <c r="F304" s="41"/>
      <c r="G304" s="30" t="e">
        <f>IF(MID(J304,1,1)="a","à valider",IF(ISNA(INDEX(#REF!,MATCH(E304,#REF!,0),1))=TRUE,"",INDEX(#REF!,MATCH(E304,#REF!,0),1)))</f>
        <v>#REF!</v>
      </c>
      <c r="H304" s="22"/>
      <c r="I304" s="22"/>
      <c r="J304" s="59"/>
      <c r="K304" s="31" t="str">
        <f>IF(MID(J304,1,1)="a",C304,IF(COUNTIF(J$2:J304,J304)&gt;1,COUNTIF(J$2:J304,J304)&amp;"ème rebond",""))</f>
        <v/>
      </c>
      <c r="L304" s="67"/>
      <c r="M304" s="32" t="e">
        <f>IF(ISNA(INDEX(#REF!,MATCH(E304,#REF!,0),1))=TRUE,"",INDEX(#REF!,MATCH(E304,#REF!,0),1))</f>
        <v>#REF!</v>
      </c>
      <c r="N304" s="1"/>
      <c r="O304" s="33"/>
      <c r="P304" s="34" t="e">
        <f t="shared" si="30"/>
        <v>#REF!</v>
      </c>
      <c r="Q304" s="35" t="e">
        <f t="shared" si="31"/>
        <v>#REF!</v>
      </c>
      <c r="R304" s="36"/>
      <c r="S304" s="1" t="e">
        <f t="shared" si="32"/>
        <v>#REF!</v>
      </c>
      <c r="T304" s="16" t="e">
        <f>IF(OR(MID(G304,1,5)="avoir",MID(G304,1,3)="PMS",MID(J304,1,1)="a",J304="",A304="x",F304=""),"",IF(COUNTIF(#REF!,F304)=1,"ok","PAS DE SWAP"))</f>
        <v>#REF!</v>
      </c>
      <c r="U304" s="37" t="e">
        <f>IF(ISNA(INDEX(#REF!,MATCH(E304,#REF!,0),1))=TRUE,"-",F304&amp;" - "&amp;INDEX(#REF!,MATCH(E304,#REF!,0),1))</f>
        <v>#REF!</v>
      </c>
      <c r="V304" s="80" t="e">
        <f t="shared" si="33"/>
        <v>#REF!</v>
      </c>
      <c r="W304" s="38" t="e">
        <f t="shared" si="34"/>
        <v>#REF!</v>
      </c>
      <c r="X304" s="64"/>
      <c r="Y304" s="46"/>
      <c r="Z304" s="57" t="str">
        <f>IF(OR(MID(J304,1,1)="a",J304=""),"",IF(COUNTIF(Modèles!C:C,J304)=0,"absent","présent"))</f>
        <v/>
      </c>
      <c r="AA304" s="1"/>
    </row>
    <row r="305" spans="1:27" s="10" customFormat="1">
      <c r="A305" s="29" t="str">
        <f t="shared" si="28"/>
        <v/>
      </c>
      <c r="B305" s="29">
        <f t="shared" ca="1" si="29"/>
        <v>0</v>
      </c>
      <c r="C305" s="42"/>
      <c r="D305" s="39"/>
      <c r="E305" s="40"/>
      <c r="F305" s="41"/>
      <c r="G305" s="30" t="e">
        <f>IF(MID(J305,1,1)="a","à valider",IF(ISNA(INDEX(#REF!,MATCH(E305,#REF!,0),1))=TRUE,"",INDEX(#REF!,MATCH(E305,#REF!,0),1)))</f>
        <v>#REF!</v>
      </c>
      <c r="H305" s="22"/>
      <c r="I305" s="22"/>
      <c r="J305" s="59"/>
      <c r="K305" s="31" t="str">
        <f>IF(MID(J305,1,1)="a",C305,IF(COUNTIF(J$2:J305,J305)&gt;1,COUNTIF(J$2:J305,J305)&amp;"ème rebond",""))</f>
        <v/>
      </c>
      <c r="L305" s="67"/>
      <c r="M305" s="32" t="e">
        <f>IF(ISNA(INDEX(#REF!,MATCH(E305,#REF!,0),1))=TRUE,"",INDEX(#REF!,MATCH(E305,#REF!,0),1))</f>
        <v>#REF!</v>
      </c>
      <c r="N305" s="1"/>
      <c r="O305" s="33"/>
      <c r="P305" s="34" t="e">
        <f t="shared" si="30"/>
        <v>#REF!</v>
      </c>
      <c r="Q305" s="35" t="e">
        <f t="shared" si="31"/>
        <v>#REF!</v>
      </c>
      <c r="R305" s="36"/>
      <c r="S305" s="1" t="e">
        <f t="shared" si="32"/>
        <v>#REF!</v>
      </c>
      <c r="T305" s="16" t="e">
        <f>IF(OR(MID(G305,1,5)="avoir",MID(G305,1,3)="PMS",MID(J305,1,1)="a",J305="",A305="x",F305=""),"",IF(COUNTIF(#REF!,F305)=1,"ok","PAS DE SWAP"))</f>
        <v>#REF!</v>
      </c>
      <c r="U305" s="37" t="e">
        <f>IF(ISNA(INDEX(#REF!,MATCH(E305,#REF!,0),1))=TRUE,"-",F305&amp;" - "&amp;INDEX(#REF!,MATCH(E305,#REF!,0),1))</f>
        <v>#REF!</v>
      </c>
      <c r="V305" s="80" t="e">
        <f t="shared" si="33"/>
        <v>#REF!</v>
      </c>
      <c r="W305" s="38" t="e">
        <f t="shared" si="34"/>
        <v>#REF!</v>
      </c>
      <c r="X305" s="64"/>
      <c r="Y305" s="46"/>
      <c r="Z305" s="57" t="str">
        <f>IF(OR(MID(J305,1,1)="a",J305=""),"",IF(COUNTIF(Modèles!C:C,J305)=0,"absent","présent"))</f>
        <v/>
      </c>
      <c r="AA305" s="1"/>
    </row>
    <row r="306" spans="1:27" s="10" customFormat="1">
      <c r="A306" s="29" t="str">
        <f t="shared" si="28"/>
        <v/>
      </c>
      <c r="B306" s="29">
        <f t="shared" ca="1" si="29"/>
        <v>0</v>
      </c>
      <c r="C306" s="42"/>
      <c r="D306" s="39"/>
      <c r="E306" s="40"/>
      <c r="F306" s="41"/>
      <c r="G306" s="30" t="e">
        <f>IF(MID(J306,1,1)="a","à valider",IF(ISNA(INDEX(#REF!,MATCH(E306,#REF!,0),1))=TRUE,"",INDEX(#REF!,MATCH(E306,#REF!,0),1)))</f>
        <v>#REF!</v>
      </c>
      <c r="H306" s="22"/>
      <c r="I306" s="22"/>
      <c r="J306" s="59"/>
      <c r="K306" s="31" t="str">
        <f>IF(MID(J306,1,1)="a",C306,IF(COUNTIF(J$2:J306,J306)&gt;1,COUNTIF(J$2:J306,J306)&amp;"ème rebond",""))</f>
        <v/>
      </c>
      <c r="L306" s="67"/>
      <c r="M306" s="32" t="e">
        <f>IF(ISNA(INDEX(#REF!,MATCH(E306,#REF!,0),1))=TRUE,"",INDEX(#REF!,MATCH(E306,#REF!,0),1))</f>
        <v>#REF!</v>
      </c>
      <c r="N306" s="1"/>
      <c r="O306" s="33"/>
      <c r="P306" s="34" t="e">
        <f t="shared" si="30"/>
        <v>#REF!</v>
      </c>
      <c r="Q306" s="35" t="e">
        <f t="shared" si="31"/>
        <v>#REF!</v>
      </c>
      <c r="R306" s="36"/>
      <c r="S306" s="1" t="e">
        <f t="shared" si="32"/>
        <v>#REF!</v>
      </c>
      <c r="T306" s="16" t="e">
        <f>IF(OR(MID(G306,1,5)="avoir",MID(G306,1,3)="PMS",MID(J306,1,1)="a",J306="",A306="x",F306=""),"",IF(COUNTIF(#REF!,F306)=1,"ok","PAS DE SWAP"))</f>
        <v>#REF!</v>
      </c>
      <c r="U306" s="37" t="e">
        <f>IF(ISNA(INDEX(#REF!,MATCH(E306,#REF!,0),1))=TRUE,"-",F306&amp;" - "&amp;INDEX(#REF!,MATCH(E306,#REF!,0),1))</f>
        <v>#REF!</v>
      </c>
      <c r="V306" s="80" t="e">
        <f t="shared" si="33"/>
        <v>#REF!</v>
      </c>
      <c r="W306" s="38" t="e">
        <f t="shared" si="34"/>
        <v>#REF!</v>
      </c>
      <c r="X306" s="64"/>
      <c r="Y306" s="46"/>
      <c r="Z306" s="57" t="str">
        <f>IF(OR(MID(J306,1,1)="a",J306=""),"",IF(COUNTIF(Modèles!C:C,J306)=0,"absent","présent"))</f>
        <v/>
      </c>
      <c r="AA306" s="1"/>
    </row>
    <row r="307" spans="1:27" s="10" customFormat="1">
      <c r="A307" s="29" t="str">
        <f t="shared" si="28"/>
        <v/>
      </c>
      <c r="B307" s="29">
        <f t="shared" ca="1" si="29"/>
        <v>0</v>
      </c>
      <c r="C307" s="42"/>
      <c r="D307" s="39"/>
      <c r="E307" s="40"/>
      <c r="F307" s="41"/>
      <c r="G307" s="30" t="e">
        <f>IF(MID(J307,1,1)="a","à valider",IF(ISNA(INDEX(#REF!,MATCH(E307,#REF!,0),1))=TRUE,"",INDEX(#REF!,MATCH(E307,#REF!,0),1)))</f>
        <v>#REF!</v>
      </c>
      <c r="H307" s="22"/>
      <c r="I307" s="22"/>
      <c r="J307" s="59"/>
      <c r="K307" s="31" t="str">
        <f>IF(MID(J307,1,1)="a",C307,IF(COUNTIF(J$2:J307,J307)&gt;1,COUNTIF(J$2:J307,J307)&amp;"ème rebond",""))</f>
        <v/>
      </c>
      <c r="L307" s="67"/>
      <c r="M307" s="32" t="e">
        <f>IF(ISNA(INDEX(#REF!,MATCH(E307,#REF!,0),1))=TRUE,"",INDEX(#REF!,MATCH(E307,#REF!,0),1))</f>
        <v>#REF!</v>
      </c>
      <c r="N307" s="1"/>
      <c r="O307" s="33"/>
      <c r="P307" s="34" t="e">
        <f t="shared" si="30"/>
        <v>#REF!</v>
      </c>
      <c r="Q307" s="35" t="e">
        <f t="shared" si="31"/>
        <v>#REF!</v>
      </c>
      <c r="R307" s="36"/>
      <c r="S307" s="1" t="e">
        <f t="shared" si="32"/>
        <v>#REF!</v>
      </c>
      <c r="T307" s="16" t="e">
        <f>IF(OR(MID(G307,1,5)="avoir",MID(G307,1,3)="PMS",MID(J307,1,1)="a",J307="",A307="x",F307=""),"",IF(COUNTIF(#REF!,F307)=1,"ok","PAS DE SWAP"))</f>
        <v>#REF!</v>
      </c>
      <c r="U307" s="37" t="e">
        <f>IF(ISNA(INDEX(#REF!,MATCH(E307,#REF!,0),1))=TRUE,"-",F307&amp;" - "&amp;INDEX(#REF!,MATCH(E307,#REF!,0),1))</f>
        <v>#REF!</v>
      </c>
      <c r="V307" s="80" t="e">
        <f t="shared" si="33"/>
        <v>#REF!</v>
      </c>
      <c r="W307" s="38" t="e">
        <f t="shared" si="34"/>
        <v>#REF!</v>
      </c>
      <c r="X307" s="64"/>
      <c r="Y307" s="46"/>
      <c r="Z307" s="57" t="str">
        <f>IF(OR(MID(J307,1,1)="a",J307=""),"",IF(COUNTIF(Modèles!C:C,J307)=0,"absent","présent"))</f>
        <v/>
      </c>
      <c r="AA307" s="1"/>
    </row>
    <row r="308" spans="1:27" s="10" customFormat="1">
      <c r="A308" s="29" t="str">
        <f t="shared" si="28"/>
        <v/>
      </c>
      <c r="B308" s="29">
        <f t="shared" ca="1" si="29"/>
        <v>0</v>
      </c>
      <c r="C308" s="42"/>
      <c r="D308" s="39"/>
      <c r="E308" s="40"/>
      <c r="F308" s="41"/>
      <c r="G308" s="30" t="e">
        <f>IF(MID(J308,1,1)="a","à valider",IF(ISNA(INDEX(#REF!,MATCH(E308,#REF!,0),1))=TRUE,"",INDEX(#REF!,MATCH(E308,#REF!,0),1)))</f>
        <v>#REF!</v>
      </c>
      <c r="H308" s="22"/>
      <c r="I308" s="22"/>
      <c r="J308" s="59"/>
      <c r="K308" s="31" t="str">
        <f>IF(MID(J308,1,1)="a",C308,IF(COUNTIF(J$2:J308,J308)&gt;1,COUNTIF(J$2:J308,J308)&amp;"ème rebond",""))</f>
        <v/>
      </c>
      <c r="L308" s="67"/>
      <c r="M308" s="32" t="e">
        <f>IF(ISNA(INDEX(#REF!,MATCH(E308,#REF!,0),1))=TRUE,"",INDEX(#REF!,MATCH(E308,#REF!,0),1))</f>
        <v>#REF!</v>
      </c>
      <c r="N308" s="1"/>
      <c r="O308" s="33"/>
      <c r="P308" s="34" t="e">
        <f t="shared" si="30"/>
        <v>#REF!</v>
      </c>
      <c r="Q308" s="35" t="e">
        <f t="shared" si="31"/>
        <v>#REF!</v>
      </c>
      <c r="R308" s="36"/>
      <c r="S308" s="1" t="e">
        <f t="shared" si="32"/>
        <v>#REF!</v>
      </c>
      <c r="T308" s="16" t="e">
        <f>IF(OR(MID(G308,1,5)="avoir",MID(G308,1,3)="PMS",MID(J308,1,1)="a",J308="",A308="x",F308=""),"",IF(COUNTIF(#REF!,F308)=1,"ok","PAS DE SWAP"))</f>
        <v>#REF!</v>
      </c>
      <c r="U308" s="37" t="e">
        <f>IF(ISNA(INDEX(#REF!,MATCH(E308,#REF!,0),1))=TRUE,"-",F308&amp;" - "&amp;INDEX(#REF!,MATCH(E308,#REF!,0),1))</f>
        <v>#REF!</v>
      </c>
      <c r="V308" s="80" t="e">
        <f t="shared" si="33"/>
        <v>#REF!</v>
      </c>
      <c r="W308" s="38" t="e">
        <f t="shared" si="34"/>
        <v>#REF!</v>
      </c>
      <c r="X308" s="64"/>
      <c r="Y308" s="46"/>
      <c r="Z308" s="57" t="str">
        <f>IF(OR(MID(J308,1,1)="a",J308=""),"",IF(COUNTIF(Modèles!C:C,J308)=0,"absent","présent"))</f>
        <v/>
      </c>
      <c r="AA308" s="1"/>
    </row>
    <row r="309" spans="1:27" s="10" customFormat="1">
      <c r="A309" s="29" t="str">
        <f t="shared" si="28"/>
        <v/>
      </c>
      <c r="B309" s="29">
        <f t="shared" ca="1" si="29"/>
        <v>0</v>
      </c>
      <c r="C309" s="42"/>
      <c r="D309" s="39"/>
      <c r="E309" s="40"/>
      <c r="F309" s="41"/>
      <c r="G309" s="30" t="e">
        <f>IF(MID(J309,1,1)="a","à valider",IF(ISNA(INDEX(#REF!,MATCH(E309,#REF!,0),1))=TRUE,"",INDEX(#REF!,MATCH(E309,#REF!,0),1)))</f>
        <v>#REF!</v>
      </c>
      <c r="H309" s="22"/>
      <c r="I309" s="22"/>
      <c r="J309" s="59"/>
      <c r="K309" s="31" t="str">
        <f>IF(MID(J309,1,1)="a",C309,IF(COUNTIF(J$2:J309,J309)&gt;1,COUNTIF(J$2:J309,J309)&amp;"ème rebond",""))</f>
        <v/>
      </c>
      <c r="L309" s="67"/>
      <c r="M309" s="32" t="e">
        <f>IF(ISNA(INDEX(#REF!,MATCH(E309,#REF!,0),1))=TRUE,"",INDEX(#REF!,MATCH(E309,#REF!,0),1))</f>
        <v>#REF!</v>
      </c>
      <c r="N309" s="1"/>
      <c r="O309" s="33"/>
      <c r="P309" s="34" t="e">
        <f t="shared" si="30"/>
        <v>#REF!</v>
      </c>
      <c r="Q309" s="35" t="e">
        <f t="shared" si="31"/>
        <v>#REF!</v>
      </c>
      <c r="R309" s="36"/>
      <c r="S309" s="1" t="e">
        <f t="shared" si="32"/>
        <v>#REF!</v>
      </c>
      <c r="T309" s="16" t="e">
        <f>IF(OR(MID(G309,1,5)="avoir",MID(G309,1,3)="PMS",MID(J309,1,1)="a",J309="",A309="x",F309=""),"",IF(COUNTIF(#REF!,F309)=1,"ok","PAS DE SWAP"))</f>
        <v>#REF!</v>
      </c>
      <c r="U309" s="37" t="e">
        <f>IF(ISNA(INDEX(#REF!,MATCH(E309,#REF!,0),1))=TRUE,"-",F309&amp;" - "&amp;INDEX(#REF!,MATCH(E309,#REF!,0),1))</f>
        <v>#REF!</v>
      </c>
      <c r="V309" s="80" t="e">
        <f t="shared" si="33"/>
        <v>#REF!</v>
      </c>
      <c r="W309" s="38" t="e">
        <f t="shared" si="34"/>
        <v>#REF!</v>
      </c>
      <c r="X309" s="64"/>
      <c r="Y309" s="46"/>
      <c r="Z309" s="57" t="str">
        <f>IF(OR(MID(J309,1,1)="a",J309=""),"",IF(COUNTIF(Modèles!C:C,J309)=0,"absent","présent"))</f>
        <v/>
      </c>
      <c r="AA309" s="1"/>
    </row>
    <row r="310" spans="1:27" s="10" customFormat="1">
      <c r="A310" s="29" t="str">
        <f t="shared" si="28"/>
        <v/>
      </c>
      <c r="B310" s="29">
        <f t="shared" ca="1" si="29"/>
        <v>0</v>
      </c>
      <c r="C310" s="42"/>
      <c r="D310" s="39"/>
      <c r="E310" s="40"/>
      <c r="F310" s="41"/>
      <c r="G310" s="30" t="e">
        <f>IF(MID(J310,1,1)="a","à valider",IF(ISNA(INDEX(#REF!,MATCH(E310,#REF!,0),1))=TRUE,"",INDEX(#REF!,MATCH(E310,#REF!,0),1)))</f>
        <v>#REF!</v>
      </c>
      <c r="H310" s="22"/>
      <c r="I310" s="22"/>
      <c r="J310" s="59"/>
      <c r="K310" s="31" t="str">
        <f>IF(MID(J310,1,1)="a",C310,IF(COUNTIF(J$2:J310,J310)&gt;1,COUNTIF(J$2:J310,J310)&amp;"ème rebond",""))</f>
        <v/>
      </c>
      <c r="L310" s="67"/>
      <c r="M310" s="32" t="e">
        <f>IF(ISNA(INDEX(#REF!,MATCH(E310,#REF!,0),1))=TRUE,"",INDEX(#REF!,MATCH(E310,#REF!,0),1))</f>
        <v>#REF!</v>
      </c>
      <c r="N310" s="1"/>
      <c r="O310" s="33"/>
      <c r="P310" s="34" t="e">
        <f t="shared" si="30"/>
        <v>#REF!</v>
      </c>
      <c r="Q310" s="35" t="e">
        <f t="shared" si="31"/>
        <v>#REF!</v>
      </c>
      <c r="R310" s="36"/>
      <c r="S310" s="1" t="e">
        <f t="shared" si="32"/>
        <v>#REF!</v>
      </c>
      <c r="T310" s="16" t="e">
        <f>IF(OR(MID(G310,1,5)="avoir",MID(G310,1,3)="PMS",MID(J310,1,1)="a",J310="",A310="x",F310=""),"",IF(COUNTIF(#REF!,F310)=1,"ok","PAS DE SWAP"))</f>
        <v>#REF!</v>
      </c>
      <c r="U310" s="37" t="e">
        <f>IF(ISNA(INDEX(#REF!,MATCH(E310,#REF!,0),1))=TRUE,"-",F310&amp;" - "&amp;INDEX(#REF!,MATCH(E310,#REF!,0),1))</f>
        <v>#REF!</v>
      </c>
      <c r="V310" s="80" t="e">
        <f t="shared" si="33"/>
        <v>#REF!</v>
      </c>
      <c r="W310" s="38" t="e">
        <f t="shared" si="34"/>
        <v>#REF!</v>
      </c>
      <c r="X310" s="64"/>
      <c r="Y310" s="46"/>
      <c r="Z310" s="57" t="str">
        <f>IF(OR(MID(J310,1,1)="a",J310=""),"",IF(COUNTIF(Modèles!C:C,J310)=0,"absent","présent"))</f>
        <v/>
      </c>
      <c r="AA310" s="1"/>
    </row>
    <row r="311" spans="1:27" s="10" customFormat="1">
      <c r="A311" s="29" t="str">
        <f t="shared" si="28"/>
        <v/>
      </c>
      <c r="B311" s="29">
        <f t="shared" ca="1" si="29"/>
        <v>0</v>
      </c>
      <c r="C311" s="42"/>
      <c r="D311" s="39"/>
      <c r="E311" s="40"/>
      <c r="F311" s="41"/>
      <c r="G311" s="30" t="e">
        <f>IF(MID(J311,1,1)="a","à valider",IF(ISNA(INDEX(#REF!,MATCH(E311,#REF!,0),1))=TRUE,"",INDEX(#REF!,MATCH(E311,#REF!,0),1)))</f>
        <v>#REF!</v>
      </c>
      <c r="H311" s="22"/>
      <c r="I311" s="22"/>
      <c r="J311" s="59"/>
      <c r="K311" s="31" t="str">
        <f>IF(MID(J311,1,1)="a",C311,IF(COUNTIF(J$2:J311,J311)&gt;1,COUNTIF(J$2:J311,J311)&amp;"ème rebond",""))</f>
        <v/>
      </c>
      <c r="L311" s="67"/>
      <c r="M311" s="32" t="e">
        <f>IF(ISNA(INDEX(#REF!,MATCH(E311,#REF!,0),1))=TRUE,"",INDEX(#REF!,MATCH(E311,#REF!,0),1))</f>
        <v>#REF!</v>
      </c>
      <c r="N311" s="1"/>
      <c r="O311" s="33"/>
      <c r="P311" s="34" t="e">
        <f t="shared" si="30"/>
        <v>#REF!</v>
      </c>
      <c r="Q311" s="35" t="e">
        <f t="shared" si="31"/>
        <v>#REF!</v>
      </c>
      <c r="R311" s="36"/>
      <c r="S311" s="1" t="e">
        <f t="shared" si="32"/>
        <v>#REF!</v>
      </c>
      <c r="T311" s="16" t="e">
        <f>IF(OR(MID(G311,1,5)="avoir",MID(G311,1,3)="PMS",MID(J311,1,1)="a",J311="",A311="x",F311=""),"",IF(COUNTIF(#REF!,F311)=1,"ok","PAS DE SWAP"))</f>
        <v>#REF!</v>
      </c>
      <c r="U311" s="37" t="e">
        <f>IF(ISNA(INDEX(#REF!,MATCH(E311,#REF!,0),1))=TRUE,"-",F311&amp;" - "&amp;INDEX(#REF!,MATCH(E311,#REF!,0),1))</f>
        <v>#REF!</v>
      </c>
      <c r="V311" s="80" t="e">
        <f t="shared" si="33"/>
        <v>#REF!</v>
      </c>
      <c r="W311" s="38" t="e">
        <f t="shared" si="34"/>
        <v>#REF!</v>
      </c>
      <c r="X311" s="64"/>
      <c r="Y311" s="46"/>
      <c r="Z311" s="57" t="str">
        <f>IF(OR(MID(J311,1,1)="a",J311=""),"",IF(COUNTIF(Modèles!C:C,J311)=0,"absent","présent"))</f>
        <v/>
      </c>
      <c r="AA311" s="1"/>
    </row>
    <row r="312" spans="1:27" s="10" customFormat="1">
      <c r="A312" s="29" t="str">
        <f t="shared" si="28"/>
        <v/>
      </c>
      <c r="B312" s="29">
        <f t="shared" ca="1" si="29"/>
        <v>0</v>
      </c>
      <c r="C312" s="42"/>
      <c r="D312" s="39"/>
      <c r="E312" s="40"/>
      <c r="F312" s="41"/>
      <c r="G312" s="30" t="e">
        <f>IF(MID(J312,1,1)="a","à valider",IF(ISNA(INDEX(#REF!,MATCH(E312,#REF!,0),1))=TRUE,"",INDEX(#REF!,MATCH(E312,#REF!,0),1)))</f>
        <v>#REF!</v>
      </c>
      <c r="H312" s="22"/>
      <c r="I312" s="22"/>
      <c r="J312" s="59"/>
      <c r="K312" s="31" t="str">
        <f>IF(MID(J312,1,1)="a",C312,IF(COUNTIF(J$2:J312,J312)&gt;1,COUNTIF(J$2:J312,J312)&amp;"ème rebond",""))</f>
        <v/>
      </c>
      <c r="L312" s="67"/>
      <c r="M312" s="32" t="e">
        <f>IF(ISNA(INDEX(#REF!,MATCH(E312,#REF!,0),1))=TRUE,"",INDEX(#REF!,MATCH(E312,#REF!,0),1))</f>
        <v>#REF!</v>
      </c>
      <c r="N312" s="1"/>
      <c r="O312" s="33"/>
      <c r="P312" s="34" t="e">
        <f t="shared" si="30"/>
        <v>#REF!</v>
      </c>
      <c r="Q312" s="35" t="e">
        <f t="shared" si="31"/>
        <v>#REF!</v>
      </c>
      <c r="R312" s="36"/>
      <c r="S312" s="1" t="e">
        <f t="shared" si="32"/>
        <v>#REF!</v>
      </c>
      <c r="T312" s="16" t="e">
        <f>IF(OR(MID(G312,1,5)="avoir",MID(G312,1,3)="PMS",MID(J312,1,1)="a",J312="",A312="x",F312=""),"",IF(COUNTIF(#REF!,F312)=1,"ok","PAS DE SWAP"))</f>
        <v>#REF!</v>
      </c>
      <c r="U312" s="37" t="e">
        <f>IF(ISNA(INDEX(#REF!,MATCH(E312,#REF!,0),1))=TRUE,"-",F312&amp;" - "&amp;INDEX(#REF!,MATCH(E312,#REF!,0),1))</f>
        <v>#REF!</v>
      </c>
      <c r="V312" s="80" t="e">
        <f t="shared" si="33"/>
        <v>#REF!</v>
      </c>
      <c r="W312" s="38" t="e">
        <f t="shared" si="34"/>
        <v>#REF!</v>
      </c>
      <c r="X312" s="64"/>
      <c r="Y312" s="46"/>
      <c r="Z312" s="57" t="str">
        <f>IF(OR(MID(J312,1,1)="a",J312=""),"",IF(COUNTIF(Modèles!C:C,J312)=0,"absent","présent"))</f>
        <v/>
      </c>
      <c r="AA312" s="1"/>
    </row>
    <row r="313" spans="1:27" s="10" customFormat="1">
      <c r="A313" s="29" t="str">
        <f t="shared" si="28"/>
        <v/>
      </c>
      <c r="B313" s="29">
        <f t="shared" ca="1" si="29"/>
        <v>0</v>
      </c>
      <c r="C313" s="42"/>
      <c r="D313" s="39"/>
      <c r="E313" s="40"/>
      <c r="F313" s="41"/>
      <c r="G313" s="30" t="e">
        <f>IF(MID(J313,1,1)="a","à valider",IF(ISNA(INDEX(#REF!,MATCH(E313,#REF!,0),1))=TRUE,"",INDEX(#REF!,MATCH(E313,#REF!,0),1)))</f>
        <v>#REF!</v>
      </c>
      <c r="H313" s="22"/>
      <c r="I313" s="22"/>
      <c r="J313" s="59"/>
      <c r="K313" s="31" t="str">
        <f>IF(MID(J313,1,1)="a",C313,IF(COUNTIF(J$2:J313,J313)&gt;1,COUNTIF(J$2:J313,J313)&amp;"ème rebond",""))</f>
        <v/>
      </c>
      <c r="L313" s="67"/>
      <c r="M313" s="32" t="e">
        <f>IF(ISNA(INDEX(#REF!,MATCH(E313,#REF!,0),1))=TRUE,"",INDEX(#REF!,MATCH(E313,#REF!,0),1))</f>
        <v>#REF!</v>
      </c>
      <c r="N313" s="1"/>
      <c r="O313" s="33"/>
      <c r="P313" s="34" t="e">
        <f t="shared" si="30"/>
        <v>#REF!</v>
      </c>
      <c r="Q313" s="35" t="e">
        <f t="shared" si="31"/>
        <v>#REF!</v>
      </c>
      <c r="R313" s="36"/>
      <c r="S313" s="1" t="e">
        <f t="shared" si="32"/>
        <v>#REF!</v>
      </c>
      <c r="T313" s="16" t="e">
        <f>IF(OR(MID(G313,1,5)="avoir",MID(G313,1,3)="PMS",MID(J313,1,1)="a",J313="",A313="x",F313=""),"",IF(COUNTIF(#REF!,F313)=1,"ok","PAS DE SWAP"))</f>
        <v>#REF!</v>
      </c>
      <c r="U313" s="37" t="e">
        <f>IF(ISNA(INDEX(#REF!,MATCH(E313,#REF!,0),1))=TRUE,"-",F313&amp;" - "&amp;INDEX(#REF!,MATCH(E313,#REF!,0),1))</f>
        <v>#REF!</v>
      </c>
      <c r="V313" s="80" t="e">
        <f t="shared" si="33"/>
        <v>#REF!</v>
      </c>
      <c r="W313" s="38" t="e">
        <f t="shared" si="34"/>
        <v>#REF!</v>
      </c>
      <c r="X313" s="64"/>
      <c r="Y313" s="46"/>
      <c r="Z313" s="57" t="str">
        <f>IF(OR(MID(J313,1,1)="a",J313=""),"",IF(COUNTIF(Modèles!C:C,J313)=0,"absent","présent"))</f>
        <v/>
      </c>
      <c r="AA313" s="1"/>
    </row>
    <row r="314" spans="1:27" s="10" customFormat="1">
      <c r="A314" s="29" t="str">
        <f t="shared" si="28"/>
        <v/>
      </c>
      <c r="B314" s="29">
        <f t="shared" ca="1" si="29"/>
        <v>0</v>
      </c>
      <c r="C314" s="42"/>
      <c r="D314" s="39"/>
      <c r="E314" s="40"/>
      <c r="F314" s="41"/>
      <c r="G314" s="30" t="e">
        <f>IF(MID(J314,1,1)="a","à valider",IF(ISNA(INDEX(#REF!,MATCH(E314,#REF!,0),1))=TRUE,"",INDEX(#REF!,MATCH(E314,#REF!,0),1)))</f>
        <v>#REF!</v>
      </c>
      <c r="H314" s="22"/>
      <c r="I314" s="22"/>
      <c r="J314" s="59"/>
      <c r="K314" s="31" t="str">
        <f>IF(MID(J314,1,1)="a",C314,IF(COUNTIF(J$2:J314,J314)&gt;1,COUNTIF(J$2:J314,J314)&amp;"ème rebond",""))</f>
        <v/>
      </c>
      <c r="L314" s="67"/>
      <c r="M314" s="32" t="e">
        <f>IF(ISNA(INDEX(#REF!,MATCH(E314,#REF!,0),1))=TRUE,"",INDEX(#REF!,MATCH(E314,#REF!,0),1))</f>
        <v>#REF!</v>
      </c>
      <c r="N314" s="1"/>
      <c r="O314" s="33"/>
      <c r="P314" s="34" t="e">
        <f t="shared" si="30"/>
        <v>#REF!</v>
      </c>
      <c r="Q314" s="35" t="e">
        <f t="shared" si="31"/>
        <v>#REF!</v>
      </c>
      <c r="R314" s="36"/>
      <c r="S314" s="1" t="e">
        <f t="shared" si="32"/>
        <v>#REF!</v>
      </c>
      <c r="T314" s="16" t="e">
        <f>IF(OR(MID(G314,1,5)="avoir",MID(G314,1,3)="PMS",MID(J314,1,1)="a",J314="",A314="x",F314=""),"",IF(COUNTIF(#REF!,F314)=1,"ok","PAS DE SWAP"))</f>
        <v>#REF!</v>
      </c>
      <c r="U314" s="37" t="e">
        <f>IF(ISNA(INDEX(#REF!,MATCH(E314,#REF!,0),1))=TRUE,"-",F314&amp;" - "&amp;INDEX(#REF!,MATCH(E314,#REF!,0),1))</f>
        <v>#REF!</v>
      </c>
      <c r="V314" s="80" t="e">
        <f t="shared" si="33"/>
        <v>#REF!</v>
      </c>
      <c r="W314" s="38" t="e">
        <f t="shared" si="34"/>
        <v>#REF!</v>
      </c>
      <c r="X314" s="64"/>
      <c r="Y314" s="46"/>
      <c r="Z314" s="57" t="str">
        <f>IF(OR(MID(J314,1,1)="a",J314=""),"",IF(COUNTIF(Modèles!C:C,J314)=0,"absent","présent"))</f>
        <v/>
      </c>
      <c r="AA314" s="1"/>
    </row>
    <row r="315" spans="1:27" s="10" customFormat="1">
      <c r="A315" s="29" t="str">
        <f t="shared" si="28"/>
        <v/>
      </c>
      <c r="B315" s="29">
        <f t="shared" ca="1" si="29"/>
        <v>0</v>
      </c>
      <c r="C315" s="42"/>
      <c r="D315" s="39"/>
      <c r="E315" s="40"/>
      <c r="F315" s="41"/>
      <c r="G315" s="30" t="e">
        <f>IF(MID(J315,1,1)="a","à valider",IF(ISNA(INDEX(#REF!,MATCH(E315,#REF!,0),1))=TRUE,"",INDEX(#REF!,MATCH(E315,#REF!,0),1)))</f>
        <v>#REF!</v>
      </c>
      <c r="H315" s="22"/>
      <c r="I315" s="22"/>
      <c r="J315" s="59"/>
      <c r="K315" s="31" t="str">
        <f>IF(MID(J315,1,1)="a",C315,IF(COUNTIF(J$2:J315,J315)&gt;1,COUNTIF(J$2:J315,J315)&amp;"ème rebond",""))</f>
        <v/>
      </c>
      <c r="L315" s="67"/>
      <c r="M315" s="32" t="e">
        <f>IF(ISNA(INDEX(#REF!,MATCH(E315,#REF!,0),1))=TRUE,"",INDEX(#REF!,MATCH(E315,#REF!,0),1))</f>
        <v>#REF!</v>
      </c>
      <c r="N315" s="1"/>
      <c r="O315" s="33"/>
      <c r="P315" s="34" t="e">
        <f t="shared" si="30"/>
        <v>#REF!</v>
      </c>
      <c r="Q315" s="35" t="e">
        <f t="shared" si="31"/>
        <v>#REF!</v>
      </c>
      <c r="R315" s="36"/>
      <c r="S315" s="1" t="e">
        <f t="shared" si="32"/>
        <v>#REF!</v>
      </c>
      <c r="T315" s="16" t="e">
        <f>IF(OR(MID(G315,1,5)="avoir",MID(G315,1,3)="PMS",MID(J315,1,1)="a",J315="",A315="x",F315=""),"",IF(COUNTIF(#REF!,F315)=1,"ok","PAS DE SWAP"))</f>
        <v>#REF!</v>
      </c>
      <c r="U315" s="37" t="e">
        <f>IF(ISNA(INDEX(#REF!,MATCH(E315,#REF!,0),1))=TRUE,"-",F315&amp;" - "&amp;INDEX(#REF!,MATCH(E315,#REF!,0),1))</f>
        <v>#REF!</v>
      </c>
      <c r="V315" s="80" t="e">
        <f t="shared" si="33"/>
        <v>#REF!</v>
      </c>
      <c r="W315" s="38" t="e">
        <f t="shared" si="34"/>
        <v>#REF!</v>
      </c>
      <c r="X315" s="64"/>
      <c r="Y315" s="46"/>
      <c r="Z315" s="57" t="str">
        <f>IF(OR(MID(J315,1,1)="a",J315=""),"",IF(COUNTIF(Modèles!C:C,J315)=0,"absent","présent"))</f>
        <v/>
      </c>
      <c r="AA315" s="1"/>
    </row>
    <row r="316" spans="1:27" s="10" customFormat="1">
      <c r="A316" s="29" t="str">
        <f t="shared" si="28"/>
        <v/>
      </c>
      <c r="B316" s="29">
        <f t="shared" ca="1" si="29"/>
        <v>0</v>
      </c>
      <c r="C316" s="42"/>
      <c r="D316" s="39"/>
      <c r="E316" s="40"/>
      <c r="F316" s="41"/>
      <c r="G316" s="30" t="e">
        <f>IF(MID(J316,1,1)="a","à valider",IF(ISNA(INDEX(#REF!,MATCH(E316,#REF!,0),1))=TRUE,"",INDEX(#REF!,MATCH(E316,#REF!,0),1)))</f>
        <v>#REF!</v>
      </c>
      <c r="H316" s="22"/>
      <c r="I316" s="22"/>
      <c r="J316" s="59"/>
      <c r="K316" s="31" t="str">
        <f>IF(MID(J316,1,1)="a",C316,IF(COUNTIF(J$2:J316,J316)&gt;1,COUNTIF(J$2:J316,J316)&amp;"ème rebond",""))</f>
        <v/>
      </c>
      <c r="L316" s="67"/>
      <c r="M316" s="32" t="e">
        <f>IF(ISNA(INDEX(#REF!,MATCH(E316,#REF!,0),1))=TRUE,"",INDEX(#REF!,MATCH(E316,#REF!,0),1))</f>
        <v>#REF!</v>
      </c>
      <c r="N316" s="1"/>
      <c r="O316" s="33"/>
      <c r="P316" s="34" t="e">
        <f t="shared" si="30"/>
        <v>#REF!</v>
      </c>
      <c r="Q316" s="35" t="e">
        <f t="shared" si="31"/>
        <v>#REF!</v>
      </c>
      <c r="R316" s="36"/>
      <c r="S316" s="1" t="e">
        <f t="shared" si="32"/>
        <v>#REF!</v>
      </c>
      <c r="T316" s="16" t="e">
        <f>IF(OR(MID(G316,1,5)="avoir",MID(G316,1,3)="PMS",MID(J316,1,1)="a",J316="",A316="x",F316=""),"",IF(COUNTIF(#REF!,F316)=1,"ok","PAS DE SWAP"))</f>
        <v>#REF!</v>
      </c>
      <c r="U316" s="37" t="e">
        <f>IF(ISNA(INDEX(#REF!,MATCH(E316,#REF!,0),1))=TRUE,"-",F316&amp;" - "&amp;INDEX(#REF!,MATCH(E316,#REF!,0),1))</f>
        <v>#REF!</v>
      </c>
      <c r="V316" s="80" t="e">
        <f t="shared" si="33"/>
        <v>#REF!</v>
      </c>
      <c r="W316" s="38" t="e">
        <f t="shared" si="34"/>
        <v>#REF!</v>
      </c>
      <c r="X316" s="64"/>
      <c r="Y316" s="46"/>
      <c r="Z316" s="57" t="str">
        <f>IF(OR(MID(J316,1,1)="a",J316=""),"",IF(COUNTIF(Modèles!C:C,J316)=0,"absent","présent"))</f>
        <v/>
      </c>
      <c r="AA316" s="1"/>
    </row>
    <row r="317" spans="1:27" s="10" customFormat="1">
      <c r="A317" s="29" t="str">
        <f t="shared" si="28"/>
        <v/>
      </c>
      <c r="B317" s="29">
        <f t="shared" ca="1" si="29"/>
        <v>0</v>
      </c>
      <c r="C317" s="42"/>
      <c r="D317" s="39"/>
      <c r="E317" s="40"/>
      <c r="F317" s="41"/>
      <c r="G317" s="30" t="e">
        <f>IF(MID(J317,1,1)="a","à valider",IF(ISNA(INDEX(#REF!,MATCH(E317,#REF!,0),1))=TRUE,"",INDEX(#REF!,MATCH(E317,#REF!,0),1)))</f>
        <v>#REF!</v>
      </c>
      <c r="H317" s="22"/>
      <c r="I317" s="22"/>
      <c r="J317" s="59"/>
      <c r="K317" s="31" t="str">
        <f>IF(MID(J317,1,1)="a",C317,IF(COUNTIF(J$2:J317,J317)&gt;1,COUNTIF(J$2:J317,J317)&amp;"ème rebond",""))</f>
        <v/>
      </c>
      <c r="L317" s="67"/>
      <c r="M317" s="32" t="e">
        <f>IF(ISNA(INDEX(#REF!,MATCH(E317,#REF!,0),1))=TRUE,"",INDEX(#REF!,MATCH(E317,#REF!,0),1))</f>
        <v>#REF!</v>
      </c>
      <c r="N317" s="1"/>
      <c r="O317" s="33"/>
      <c r="P317" s="34" t="e">
        <f t="shared" si="30"/>
        <v>#REF!</v>
      </c>
      <c r="Q317" s="35" t="e">
        <f t="shared" si="31"/>
        <v>#REF!</v>
      </c>
      <c r="R317" s="36"/>
      <c r="S317" s="1" t="e">
        <f t="shared" si="32"/>
        <v>#REF!</v>
      </c>
      <c r="T317" s="16" t="e">
        <f>IF(OR(MID(G317,1,5)="avoir",MID(G317,1,3)="PMS",MID(J317,1,1)="a",J317="",A317="x",F317=""),"",IF(COUNTIF(#REF!,F317)=1,"ok","PAS DE SWAP"))</f>
        <v>#REF!</v>
      </c>
      <c r="U317" s="37" t="e">
        <f>IF(ISNA(INDEX(#REF!,MATCH(E317,#REF!,0),1))=TRUE,"-",F317&amp;" - "&amp;INDEX(#REF!,MATCH(E317,#REF!,0),1))</f>
        <v>#REF!</v>
      </c>
      <c r="V317" s="80" t="e">
        <f t="shared" si="33"/>
        <v>#REF!</v>
      </c>
      <c r="W317" s="38" t="e">
        <f t="shared" si="34"/>
        <v>#REF!</v>
      </c>
      <c r="X317" s="64"/>
      <c r="Y317" s="46"/>
      <c r="Z317" s="57" t="str">
        <f>IF(OR(MID(J317,1,1)="a",J317=""),"",IF(COUNTIF(Modèles!C:C,J317)=0,"absent","présent"))</f>
        <v/>
      </c>
      <c r="AA317" s="1"/>
    </row>
    <row r="318" spans="1:27" s="10" customFormat="1">
      <c r="A318" s="29" t="str">
        <f t="shared" si="28"/>
        <v/>
      </c>
      <c r="B318" s="29">
        <f t="shared" ca="1" si="29"/>
        <v>0</v>
      </c>
      <c r="C318" s="42"/>
      <c r="D318" s="39"/>
      <c r="E318" s="40"/>
      <c r="F318" s="41"/>
      <c r="G318" s="30" t="e">
        <f>IF(MID(J318,1,1)="a","à valider",IF(ISNA(INDEX(#REF!,MATCH(E318,#REF!,0),1))=TRUE,"",INDEX(#REF!,MATCH(E318,#REF!,0),1)))</f>
        <v>#REF!</v>
      </c>
      <c r="H318" s="22"/>
      <c r="I318" s="22"/>
      <c r="J318" s="59"/>
      <c r="K318" s="31" t="str">
        <f>IF(MID(J318,1,1)="a",C318,IF(COUNTIF(J$2:J318,J318)&gt;1,COUNTIF(J$2:J318,J318)&amp;"ème rebond",""))</f>
        <v/>
      </c>
      <c r="L318" s="67"/>
      <c r="M318" s="32" t="e">
        <f>IF(ISNA(INDEX(#REF!,MATCH(E318,#REF!,0),1))=TRUE,"",INDEX(#REF!,MATCH(E318,#REF!,0),1))</f>
        <v>#REF!</v>
      </c>
      <c r="N318" s="1"/>
      <c r="O318" s="33"/>
      <c r="P318" s="34" t="e">
        <f t="shared" si="30"/>
        <v>#REF!</v>
      </c>
      <c r="Q318" s="35" t="e">
        <f t="shared" si="31"/>
        <v>#REF!</v>
      </c>
      <c r="R318" s="36"/>
      <c r="S318" s="1" t="e">
        <f t="shared" si="32"/>
        <v>#REF!</v>
      </c>
      <c r="T318" s="16" t="e">
        <f>IF(OR(MID(G318,1,5)="avoir",MID(G318,1,3)="PMS",MID(J318,1,1)="a",J318="",A318="x",F318=""),"",IF(COUNTIF(#REF!,F318)=1,"ok","PAS DE SWAP"))</f>
        <v>#REF!</v>
      </c>
      <c r="U318" s="37" t="e">
        <f>IF(ISNA(INDEX(#REF!,MATCH(E318,#REF!,0),1))=TRUE,"-",F318&amp;" - "&amp;INDEX(#REF!,MATCH(E318,#REF!,0),1))</f>
        <v>#REF!</v>
      </c>
      <c r="V318" s="80" t="e">
        <f t="shared" si="33"/>
        <v>#REF!</v>
      </c>
      <c r="W318" s="38" t="e">
        <f t="shared" si="34"/>
        <v>#REF!</v>
      </c>
      <c r="X318" s="64"/>
      <c r="Y318" s="46"/>
      <c r="Z318" s="57" t="str">
        <f>IF(OR(MID(J318,1,1)="a",J318=""),"",IF(COUNTIF(Modèles!C:C,J318)=0,"absent","présent"))</f>
        <v/>
      </c>
      <c r="AA318" s="1"/>
    </row>
    <row r="319" spans="1:27" s="10" customFormat="1">
      <c r="A319" s="29" t="str">
        <f t="shared" si="28"/>
        <v/>
      </c>
      <c r="B319" s="29">
        <f t="shared" ca="1" si="29"/>
        <v>0</v>
      </c>
      <c r="C319" s="42"/>
      <c r="D319" s="39"/>
      <c r="E319" s="40"/>
      <c r="F319" s="41"/>
      <c r="G319" s="30" t="e">
        <f>IF(MID(J319,1,1)="a","à valider",IF(ISNA(INDEX(#REF!,MATCH(E319,#REF!,0),1))=TRUE,"",INDEX(#REF!,MATCH(E319,#REF!,0),1)))</f>
        <v>#REF!</v>
      </c>
      <c r="H319" s="22"/>
      <c r="I319" s="22"/>
      <c r="J319" s="59"/>
      <c r="K319" s="31" t="str">
        <f>IF(MID(J319,1,1)="a",C319,IF(COUNTIF(J$2:J319,J319)&gt;1,COUNTIF(J$2:J319,J319)&amp;"ème rebond",""))</f>
        <v/>
      </c>
      <c r="L319" s="67"/>
      <c r="M319" s="32" t="e">
        <f>IF(ISNA(INDEX(#REF!,MATCH(E319,#REF!,0),1))=TRUE,"",INDEX(#REF!,MATCH(E319,#REF!,0),1))</f>
        <v>#REF!</v>
      </c>
      <c r="N319" s="1"/>
      <c r="O319" s="33"/>
      <c r="P319" s="34" t="e">
        <f t="shared" si="30"/>
        <v>#REF!</v>
      </c>
      <c r="Q319" s="35" t="e">
        <f t="shared" si="31"/>
        <v>#REF!</v>
      </c>
      <c r="R319" s="36"/>
      <c r="S319" s="1" t="e">
        <f t="shared" si="32"/>
        <v>#REF!</v>
      </c>
      <c r="T319" s="16" t="e">
        <f>IF(OR(MID(G319,1,5)="avoir",MID(G319,1,3)="PMS",MID(J319,1,1)="a",J319="",A319="x",F319=""),"",IF(COUNTIF(#REF!,F319)=1,"ok","PAS DE SWAP"))</f>
        <v>#REF!</v>
      </c>
      <c r="U319" s="37" t="e">
        <f>IF(ISNA(INDEX(#REF!,MATCH(E319,#REF!,0),1))=TRUE,"-",F319&amp;" - "&amp;INDEX(#REF!,MATCH(E319,#REF!,0),1))</f>
        <v>#REF!</v>
      </c>
      <c r="V319" s="80" t="e">
        <f t="shared" si="33"/>
        <v>#REF!</v>
      </c>
      <c r="W319" s="38" t="e">
        <f t="shared" si="34"/>
        <v>#REF!</v>
      </c>
      <c r="X319" s="64"/>
      <c r="Y319" s="46"/>
      <c r="Z319" s="57" t="str">
        <f>IF(OR(MID(J319,1,1)="a",J319=""),"",IF(COUNTIF(Modèles!C:C,J319)=0,"absent","présent"))</f>
        <v/>
      </c>
      <c r="AA319" s="1"/>
    </row>
    <row r="320" spans="1:27" s="10" customFormat="1">
      <c r="A320" s="29" t="str">
        <f t="shared" si="28"/>
        <v/>
      </c>
      <c r="B320" s="29">
        <f t="shared" ca="1" si="29"/>
        <v>0</v>
      </c>
      <c r="C320" s="42"/>
      <c r="D320" s="39"/>
      <c r="E320" s="40"/>
      <c r="F320" s="41"/>
      <c r="G320" s="30" t="e">
        <f>IF(MID(J320,1,1)="a","à valider",IF(ISNA(INDEX(#REF!,MATCH(E320,#REF!,0),1))=TRUE,"",INDEX(#REF!,MATCH(E320,#REF!,0),1)))</f>
        <v>#REF!</v>
      </c>
      <c r="H320" s="22"/>
      <c r="I320" s="22"/>
      <c r="J320" s="59"/>
      <c r="K320" s="31" t="str">
        <f>IF(MID(J320,1,1)="a",C320,IF(COUNTIF(J$2:J320,J320)&gt;1,COUNTIF(J$2:J320,J320)&amp;"ème rebond",""))</f>
        <v/>
      </c>
      <c r="L320" s="67"/>
      <c r="M320" s="32" t="e">
        <f>IF(ISNA(INDEX(#REF!,MATCH(E320,#REF!,0),1))=TRUE,"",INDEX(#REF!,MATCH(E320,#REF!,0),1))</f>
        <v>#REF!</v>
      </c>
      <c r="N320" s="1"/>
      <c r="O320" s="33"/>
      <c r="P320" s="34" t="e">
        <f t="shared" si="30"/>
        <v>#REF!</v>
      </c>
      <c r="Q320" s="35" t="e">
        <f t="shared" si="31"/>
        <v>#REF!</v>
      </c>
      <c r="R320" s="36"/>
      <c r="S320" s="1" t="e">
        <f t="shared" si="32"/>
        <v>#REF!</v>
      </c>
      <c r="T320" s="16" t="e">
        <f>IF(OR(MID(G320,1,5)="avoir",MID(G320,1,3)="PMS",MID(J320,1,1)="a",J320="",A320="x",F320=""),"",IF(COUNTIF(#REF!,F320)=1,"ok","PAS DE SWAP"))</f>
        <v>#REF!</v>
      </c>
      <c r="U320" s="37" t="e">
        <f>IF(ISNA(INDEX(#REF!,MATCH(E320,#REF!,0),1))=TRUE,"-",F320&amp;" - "&amp;INDEX(#REF!,MATCH(E320,#REF!,0),1))</f>
        <v>#REF!</v>
      </c>
      <c r="V320" s="80" t="e">
        <f t="shared" si="33"/>
        <v>#REF!</v>
      </c>
      <c r="W320" s="38" t="e">
        <f t="shared" si="34"/>
        <v>#REF!</v>
      </c>
      <c r="X320" s="64"/>
      <c r="Y320" s="46"/>
      <c r="Z320" s="57" t="str">
        <f>IF(OR(MID(J320,1,1)="a",J320=""),"",IF(COUNTIF(Modèles!C:C,J320)=0,"absent","présent"))</f>
        <v/>
      </c>
      <c r="AA320" s="1"/>
    </row>
    <row r="321" spans="1:27" s="10" customFormat="1">
      <c r="A321" s="29" t="str">
        <f t="shared" si="28"/>
        <v/>
      </c>
      <c r="B321" s="29">
        <f t="shared" ca="1" si="29"/>
        <v>0</v>
      </c>
      <c r="C321" s="42"/>
      <c r="D321" s="39"/>
      <c r="E321" s="40"/>
      <c r="F321" s="41"/>
      <c r="G321" s="30" t="e">
        <f>IF(MID(J321,1,1)="a","à valider",IF(ISNA(INDEX(#REF!,MATCH(E321,#REF!,0),1))=TRUE,"",INDEX(#REF!,MATCH(E321,#REF!,0),1)))</f>
        <v>#REF!</v>
      </c>
      <c r="H321" s="22"/>
      <c r="I321" s="22"/>
      <c r="J321" s="59"/>
      <c r="K321" s="31" t="str">
        <f>IF(MID(J321,1,1)="a",C321,IF(COUNTIF(J$2:J321,J321)&gt;1,COUNTIF(J$2:J321,J321)&amp;"ème rebond",""))</f>
        <v/>
      </c>
      <c r="L321" s="67"/>
      <c r="M321" s="32" t="e">
        <f>IF(ISNA(INDEX(#REF!,MATCH(E321,#REF!,0),1))=TRUE,"",INDEX(#REF!,MATCH(E321,#REF!,0),1))</f>
        <v>#REF!</v>
      </c>
      <c r="N321" s="1"/>
      <c r="O321" s="33"/>
      <c r="P321" s="34" t="e">
        <f t="shared" si="30"/>
        <v>#REF!</v>
      </c>
      <c r="Q321" s="35" t="e">
        <f t="shared" si="31"/>
        <v>#REF!</v>
      </c>
      <c r="R321" s="36"/>
      <c r="S321" s="1" t="e">
        <f t="shared" si="32"/>
        <v>#REF!</v>
      </c>
      <c r="T321" s="16" t="e">
        <f>IF(OR(MID(G321,1,5)="avoir",MID(G321,1,3)="PMS",MID(J321,1,1)="a",J321="",A321="x",F321=""),"",IF(COUNTIF(#REF!,F321)=1,"ok","PAS DE SWAP"))</f>
        <v>#REF!</v>
      </c>
      <c r="U321" s="37" t="e">
        <f>IF(ISNA(INDEX(#REF!,MATCH(E321,#REF!,0),1))=TRUE,"-",F321&amp;" - "&amp;INDEX(#REF!,MATCH(E321,#REF!,0),1))</f>
        <v>#REF!</v>
      </c>
      <c r="V321" s="80" t="e">
        <f t="shared" si="33"/>
        <v>#REF!</v>
      </c>
      <c r="W321" s="38" t="e">
        <f t="shared" si="34"/>
        <v>#REF!</v>
      </c>
      <c r="X321" s="64"/>
      <c r="Y321" s="46"/>
      <c r="Z321" s="57" t="str">
        <f>IF(OR(MID(J321,1,1)="a",J321=""),"",IF(COUNTIF(Modèles!C:C,J321)=0,"absent","présent"))</f>
        <v/>
      </c>
      <c r="AA321" s="1"/>
    </row>
    <row r="322" spans="1:27" s="10" customFormat="1">
      <c r="A322" s="29" t="str">
        <f t="shared" ref="A322:A385" si="35">IF(F322="rebut",0,IF(J322="","","."))</f>
        <v/>
      </c>
      <c r="B322" s="29">
        <f t="shared" ref="B322:B385" ca="1" si="36">IF(AND(A322="x",C322=K$1),1,0)</f>
        <v>0</v>
      </c>
      <c r="C322" s="42"/>
      <c r="D322" s="39"/>
      <c r="E322" s="40"/>
      <c r="F322" s="41"/>
      <c r="G322" s="30" t="e">
        <f>IF(MID(J322,1,1)="a","à valider",IF(ISNA(INDEX(#REF!,MATCH(E322,#REF!,0),1))=TRUE,"",INDEX(#REF!,MATCH(E322,#REF!,0),1)))</f>
        <v>#REF!</v>
      </c>
      <c r="H322" s="22"/>
      <c r="I322" s="22"/>
      <c r="J322" s="59"/>
      <c r="K322" s="31" t="str">
        <f>IF(MID(J322,1,1)="a",C322,IF(COUNTIF(J$2:J322,J322)&gt;1,COUNTIF(J$2:J322,J322)&amp;"ème rebond",""))</f>
        <v/>
      </c>
      <c r="L322" s="67"/>
      <c r="M322" s="32" t="e">
        <f>IF(ISNA(INDEX(#REF!,MATCH(E322,#REF!,0),1))=TRUE,"",INDEX(#REF!,MATCH(E322,#REF!,0),1))</f>
        <v>#REF!</v>
      </c>
      <c r="N322" s="1"/>
      <c r="O322" s="33"/>
      <c r="P322" s="34" t="e">
        <f t="shared" ref="P322:P385" si="37">IF(AND(MID(G322,8,1)="",MID(G322,1,4)="SWAP",A322="."),F322,"")</f>
        <v>#REF!</v>
      </c>
      <c r="Q322" s="35" t="e">
        <f t="shared" ref="Q322:Q385" si="38">IF(OR(ISNUMBER(P322),P322=""),"",COUNTIF(P$2:P$1052,P322))</f>
        <v>#REF!</v>
      </c>
      <c r="R322" s="36"/>
      <c r="S322" s="1" t="e">
        <f t="shared" ref="S322:S385" si="39">IF(OR(P322="",ISNUMBER(P322)=TRUE),0,1)</f>
        <v>#REF!</v>
      </c>
      <c r="T322" s="16" t="e">
        <f>IF(OR(MID(G322,1,5)="avoir",MID(G322,1,3)="PMS",MID(J322,1,1)="a",J322="",A322="x",F322=""),"",IF(COUNTIF(#REF!,F322)=1,"ok","PAS DE SWAP"))</f>
        <v>#REF!</v>
      </c>
      <c r="U322" s="37" t="e">
        <f>IF(ISNA(INDEX(#REF!,MATCH(E322,#REF!,0),1))=TRUE,"-",F322&amp;" - "&amp;INDEX(#REF!,MATCH(E322,#REF!,0),1))</f>
        <v>#REF!</v>
      </c>
      <c r="V322" s="80" t="e">
        <f t="shared" ref="V322:V385" si="40">IF(ISNA(IF(OR(U322="",U322="-"),"",COUNTIF(U:U,U322)))=TRUE,"",IF(OR(U322="",U322="-"),"-",COUNTIF(U:U,U322)))</f>
        <v>#REF!</v>
      </c>
      <c r="W322" s="38" t="e">
        <f t="shared" ref="W322:W385" si="41">IF(ISNA(IF(V322="-","",V322/COUNTIF(F:F,F322)))=TRUE,"",IF(V322="-","",V322/COUNTIF(F:F,F322)))</f>
        <v>#REF!</v>
      </c>
      <c r="X322" s="64"/>
      <c r="Y322" s="46"/>
      <c r="Z322" s="57" t="str">
        <f>IF(OR(MID(J322,1,1)="a",J322=""),"",IF(COUNTIF(Modèles!C:C,J322)=0,"absent","présent"))</f>
        <v/>
      </c>
      <c r="AA322" s="1"/>
    </row>
    <row r="323" spans="1:27" s="10" customFormat="1">
      <c r="A323" s="29" t="str">
        <f t="shared" si="35"/>
        <v/>
      </c>
      <c r="B323" s="29">
        <f t="shared" ca="1" si="36"/>
        <v>0</v>
      </c>
      <c r="C323" s="42"/>
      <c r="D323" s="39"/>
      <c r="E323" s="40"/>
      <c r="F323" s="41"/>
      <c r="G323" s="30" t="e">
        <f>IF(MID(J323,1,1)="a","à valider",IF(ISNA(INDEX(#REF!,MATCH(E323,#REF!,0),1))=TRUE,"",INDEX(#REF!,MATCH(E323,#REF!,0),1)))</f>
        <v>#REF!</v>
      </c>
      <c r="H323" s="22"/>
      <c r="I323" s="22"/>
      <c r="J323" s="59"/>
      <c r="K323" s="31" t="str">
        <f>IF(MID(J323,1,1)="a",C323,IF(COUNTIF(J$2:J323,J323)&gt;1,COUNTIF(J$2:J323,J323)&amp;"ème rebond",""))</f>
        <v/>
      </c>
      <c r="L323" s="67"/>
      <c r="M323" s="32" t="e">
        <f>IF(ISNA(INDEX(#REF!,MATCH(E323,#REF!,0),1))=TRUE,"",INDEX(#REF!,MATCH(E323,#REF!,0),1))</f>
        <v>#REF!</v>
      </c>
      <c r="N323" s="1"/>
      <c r="O323" s="33"/>
      <c r="P323" s="34" t="e">
        <f t="shared" si="37"/>
        <v>#REF!</v>
      </c>
      <c r="Q323" s="35" t="e">
        <f t="shared" si="38"/>
        <v>#REF!</v>
      </c>
      <c r="R323" s="36"/>
      <c r="S323" s="1" t="e">
        <f t="shared" si="39"/>
        <v>#REF!</v>
      </c>
      <c r="T323" s="16" t="e">
        <f>IF(OR(MID(G323,1,5)="avoir",MID(G323,1,3)="PMS",MID(J323,1,1)="a",J323="",A323="x",F323=""),"",IF(COUNTIF(#REF!,F323)=1,"ok","PAS DE SWAP"))</f>
        <v>#REF!</v>
      </c>
      <c r="U323" s="37" t="e">
        <f>IF(ISNA(INDEX(#REF!,MATCH(E323,#REF!,0),1))=TRUE,"-",F323&amp;" - "&amp;INDEX(#REF!,MATCH(E323,#REF!,0),1))</f>
        <v>#REF!</v>
      </c>
      <c r="V323" s="80" t="e">
        <f t="shared" si="40"/>
        <v>#REF!</v>
      </c>
      <c r="W323" s="38" t="e">
        <f t="shared" si="41"/>
        <v>#REF!</v>
      </c>
      <c r="X323" s="64"/>
      <c r="Y323" s="46"/>
      <c r="Z323" s="57" t="str">
        <f>IF(OR(MID(J323,1,1)="a",J323=""),"",IF(COUNTIF(Modèles!C:C,J323)=0,"absent","présent"))</f>
        <v/>
      </c>
      <c r="AA323" s="1"/>
    </row>
    <row r="324" spans="1:27" s="10" customFormat="1">
      <c r="A324" s="29" t="str">
        <f t="shared" si="35"/>
        <v/>
      </c>
      <c r="B324" s="29">
        <f t="shared" ca="1" si="36"/>
        <v>0</v>
      </c>
      <c r="C324" s="42"/>
      <c r="D324" s="39"/>
      <c r="E324" s="40"/>
      <c r="F324" s="41"/>
      <c r="G324" s="30" t="e">
        <f>IF(MID(J324,1,1)="a","à valider",IF(ISNA(INDEX(#REF!,MATCH(E324,#REF!,0),1))=TRUE,"",INDEX(#REF!,MATCH(E324,#REF!,0),1)))</f>
        <v>#REF!</v>
      </c>
      <c r="H324" s="22"/>
      <c r="I324" s="22"/>
      <c r="J324" s="59"/>
      <c r="K324" s="31" t="str">
        <f>IF(MID(J324,1,1)="a",C324,IF(COUNTIF(J$2:J324,J324)&gt;1,COUNTIF(J$2:J324,J324)&amp;"ème rebond",""))</f>
        <v/>
      </c>
      <c r="L324" s="67"/>
      <c r="M324" s="32" t="e">
        <f>IF(ISNA(INDEX(#REF!,MATCH(E324,#REF!,0),1))=TRUE,"",INDEX(#REF!,MATCH(E324,#REF!,0),1))</f>
        <v>#REF!</v>
      </c>
      <c r="N324" s="1"/>
      <c r="O324" s="33"/>
      <c r="P324" s="34" t="e">
        <f t="shared" si="37"/>
        <v>#REF!</v>
      </c>
      <c r="Q324" s="35" t="e">
        <f t="shared" si="38"/>
        <v>#REF!</v>
      </c>
      <c r="R324" s="36"/>
      <c r="S324" s="1" t="e">
        <f t="shared" si="39"/>
        <v>#REF!</v>
      </c>
      <c r="T324" s="16" t="e">
        <f>IF(OR(MID(G324,1,5)="avoir",MID(G324,1,3)="PMS",MID(J324,1,1)="a",J324="",A324="x",F324=""),"",IF(COUNTIF(#REF!,F324)=1,"ok","PAS DE SWAP"))</f>
        <v>#REF!</v>
      </c>
      <c r="U324" s="37" t="e">
        <f>IF(ISNA(INDEX(#REF!,MATCH(E324,#REF!,0),1))=TRUE,"-",F324&amp;" - "&amp;INDEX(#REF!,MATCH(E324,#REF!,0),1))</f>
        <v>#REF!</v>
      </c>
      <c r="V324" s="80" t="e">
        <f t="shared" si="40"/>
        <v>#REF!</v>
      </c>
      <c r="W324" s="38" t="e">
        <f t="shared" si="41"/>
        <v>#REF!</v>
      </c>
      <c r="X324" s="64"/>
      <c r="Y324" s="46"/>
      <c r="Z324" s="57" t="str">
        <f>IF(OR(MID(J324,1,1)="a",J324=""),"",IF(COUNTIF(Modèles!C:C,J324)=0,"absent","présent"))</f>
        <v/>
      </c>
      <c r="AA324" s="1"/>
    </row>
    <row r="325" spans="1:27" s="10" customFormat="1">
      <c r="A325" s="29" t="str">
        <f t="shared" si="35"/>
        <v/>
      </c>
      <c r="B325" s="29">
        <f t="shared" ca="1" si="36"/>
        <v>0</v>
      </c>
      <c r="C325" s="42"/>
      <c r="D325" s="39"/>
      <c r="E325" s="40"/>
      <c r="F325" s="41"/>
      <c r="G325" s="30" t="e">
        <f>IF(MID(J325,1,1)="a","à valider",IF(ISNA(INDEX(#REF!,MATCH(E325,#REF!,0),1))=TRUE,"",INDEX(#REF!,MATCH(E325,#REF!,0),1)))</f>
        <v>#REF!</v>
      </c>
      <c r="H325" s="22"/>
      <c r="I325" s="22"/>
      <c r="J325" s="59"/>
      <c r="K325" s="31" t="str">
        <f>IF(MID(J325,1,1)="a",C325,IF(COUNTIF(J$2:J325,J325)&gt;1,COUNTIF(J$2:J325,J325)&amp;"ème rebond",""))</f>
        <v/>
      </c>
      <c r="L325" s="67"/>
      <c r="M325" s="32" t="e">
        <f>IF(ISNA(INDEX(#REF!,MATCH(E325,#REF!,0),1))=TRUE,"",INDEX(#REF!,MATCH(E325,#REF!,0),1))</f>
        <v>#REF!</v>
      </c>
      <c r="N325" s="1"/>
      <c r="O325" s="33"/>
      <c r="P325" s="34" t="e">
        <f t="shared" si="37"/>
        <v>#REF!</v>
      </c>
      <c r="Q325" s="35" t="e">
        <f t="shared" si="38"/>
        <v>#REF!</v>
      </c>
      <c r="R325" s="36"/>
      <c r="S325" s="1" t="e">
        <f t="shared" si="39"/>
        <v>#REF!</v>
      </c>
      <c r="T325" s="16" t="e">
        <f>IF(OR(MID(G325,1,5)="avoir",MID(G325,1,3)="PMS",MID(J325,1,1)="a",J325="",A325="x",F325=""),"",IF(COUNTIF(#REF!,F325)=1,"ok","PAS DE SWAP"))</f>
        <v>#REF!</v>
      </c>
      <c r="U325" s="37" t="e">
        <f>IF(ISNA(INDEX(#REF!,MATCH(E325,#REF!,0),1))=TRUE,"-",F325&amp;" - "&amp;INDEX(#REF!,MATCH(E325,#REF!,0),1))</f>
        <v>#REF!</v>
      </c>
      <c r="V325" s="80" t="e">
        <f t="shared" si="40"/>
        <v>#REF!</v>
      </c>
      <c r="W325" s="38" t="e">
        <f t="shared" si="41"/>
        <v>#REF!</v>
      </c>
      <c r="X325" s="64"/>
      <c r="Y325" s="46"/>
      <c r="Z325" s="57" t="str">
        <f>IF(OR(MID(J325,1,1)="a",J325=""),"",IF(COUNTIF(Modèles!C:C,J325)=0,"absent","présent"))</f>
        <v/>
      </c>
      <c r="AA325" s="1"/>
    </row>
    <row r="326" spans="1:27" s="10" customFormat="1">
      <c r="A326" s="29" t="str">
        <f t="shared" si="35"/>
        <v/>
      </c>
      <c r="B326" s="29">
        <f t="shared" ca="1" si="36"/>
        <v>0</v>
      </c>
      <c r="C326" s="42"/>
      <c r="D326" s="39"/>
      <c r="E326" s="40"/>
      <c r="F326" s="41"/>
      <c r="G326" s="30" t="e">
        <f>IF(MID(J326,1,1)="a","à valider",IF(ISNA(INDEX(#REF!,MATCH(E326,#REF!,0),1))=TRUE,"",INDEX(#REF!,MATCH(E326,#REF!,0),1)))</f>
        <v>#REF!</v>
      </c>
      <c r="H326" s="22"/>
      <c r="I326" s="22"/>
      <c r="J326" s="59"/>
      <c r="K326" s="31" t="str">
        <f>IF(MID(J326,1,1)="a",C326,IF(COUNTIF(J$2:J326,J326)&gt;1,COUNTIF(J$2:J326,J326)&amp;"ème rebond",""))</f>
        <v/>
      </c>
      <c r="L326" s="67"/>
      <c r="M326" s="32" t="e">
        <f>IF(ISNA(INDEX(#REF!,MATCH(E326,#REF!,0),1))=TRUE,"",INDEX(#REF!,MATCH(E326,#REF!,0),1))</f>
        <v>#REF!</v>
      </c>
      <c r="N326" s="1"/>
      <c r="O326" s="33"/>
      <c r="P326" s="34" t="e">
        <f t="shared" si="37"/>
        <v>#REF!</v>
      </c>
      <c r="Q326" s="35" t="e">
        <f t="shared" si="38"/>
        <v>#REF!</v>
      </c>
      <c r="R326" s="36"/>
      <c r="S326" s="1" t="e">
        <f t="shared" si="39"/>
        <v>#REF!</v>
      </c>
      <c r="T326" s="16" t="e">
        <f>IF(OR(MID(G326,1,5)="avoir",MID(G326,1,3)="PMS",MID(J326,1,1)="a",J326="",A326="x",F326=""),"",IF(COUNTIF(#REF!,F326)=1,"ok","PAS DE SWAP"))</f>
        <v>#REF!</v>
      </c>
      <c r="U326" s="37" t="e">
        <f>IF(ISNA(INDEX(#REF!,MATCH(E326,#REF!,0),1))=TRUE,"-",F326&amp;" - "&amp;INDEX(#REF!,MATCH(E326,#REF!,0),1))</f>
        <v>#REF!</v>
      </c>
      <c r="V326" s="80" t="e">
        <f t="shared" si="40"/>
        <v>#REF!</v>
      </c>
      <c r="W326" s="38" t="e">
        <f t="shared" si="41"/>
        <v>#REF!</v>
      </c>
      <c r="X326" s="64"/>
      <c r="Y326" s="46"/>
      <c r="Z326" s="57" t="str">
        <f>IF(OR(MID(J326,1,1)="a",J326=""),"",IF(COUNTIF(Modèles!C:C,J326)=0,"absent","présent"))</f>
        <v/>
      </c>
      <c r="AA326" s="1"/>
    </row>
    <row r="327" spans="1:27" s="10" customFormat="1">
      <c r="A327" s="29" t="str">
        <f t="shared" si="35"/>
        <v/>
      </c>
      <c r="B327" s="29">
        <f t="shared" ca="1" si="36"/>
        <v>0</v>
      </c>
      <c r="C327" s="42"/>
      <c r="D327" s="39"/>
      <c r="E327" s="40"/>
      <c r="F327" s="41"/>
      <c r="G327" s="30" t="e">
        <f>IF(MID(J327,1,1)="a","à valider",IF(ISNA(INDEX(#REF!,MATCH(E327,#REF!,0),1))=TRUE,"",INDEX(#REF!,MATCH(E327,#REF!,0),1)))</f>
        <v>#REF!</v>
      </c>
      <c r="H327" s="22"/>
      <c r="I327" s="22"/>
      <c r="J327" s="59"/>
      <c r="K327" s="31" t="str">
        <f>IF(MID(J327,1,1)="a",C327,IF(COUNTIF(J$2:J327,J327)&gt;1,COUNTIF(J$2:J327,J327)&amp;"ème rebond",""))</f>
        <v/>
      </c>
      <c r="L327" s="67"/>
      <c r="M327" s="32" t="e">
        <f>IF(ISNA(INDEX(#REF!,MATCH(E327,#REF!,0),1))=TRUE,"",INDEX(#REF!,MATCH(E327,#REF!,0),1))</f>
        <v>#REF!</v>
      </c>
      <c r="N327" s="1"/>
      <c r="O327" s="33"/>
      <c r="P327" s="34" t="e">
        <f t="shared" si="37"/>
        <v>#REF!</v>
      </c>
      <c r="Q327" s="35" t="e">
        <f t="shared" si="38"/>
        <v>#REF!</v>
      </c>
      <c r="R327" s="36"/>
      <c r="S327" s="1" t="e">
        <f t="shared" si="39"/>
        <v>#REF!</v>
      </c>
      <c r="T327" s="16" t="e">
        <f>IF(OR(MID(G327,1,5)="avoir",MID(G327,1,3)="PMS",MID(J327,1,1)="a",J327="",A327="x",F327=""),"",IF(COUNTIF(#REF!,F327)=1,"ok","PAS DE SWAP"))</f>
        <v>#REF!</v>
      </c>
      <c r="U327" s="37" t="e">
        <f>IF(ISNA(INDEX(#REF!,MATCH(E327,#REF!,0),1))=TRUE,"-",F327&amp;" - "&amp;INDEX(#REF!,MATCH(E327,#REF!,0),1))</f>
        <v>#REF!</v>
      </c>
      <c r="V327" s="80" t="e">
        <f t="shared" si="40"/>
        <v>#REF!</v>
      </c>
      <c r="W327" s="38" t="e">
        <f t="shared" si="41"/>
        <v>#REF!</v>
      </c>
      <c r="X327" s="64"/>
      <c r="Y327" s="46"/>
      <c r="Z327" s="57" t="str">
        <f>IF(OR(MID(J327,1,1)="a",J327=""),"",IF(COUNTIF(Modèles!C:C,J327)=0,"absent","présent"))</f>
        <v/>
      </c>
      <c r="AA327" s="1"/>
    </row>
    <row r="328" spans="1:27" s="10" customFormat="1">
      <c r="A328" s="29" t="str">
        <f t="shared" si="35"/>
        <v/>
      </c>
      <c r="B328" s="29">
        <f t="shared" ca="1" si="36"/>
        <v>0</v>
      </c>
      <c r="C328" s="42"/>
      <c r="D328" s="39"/>
      <c r="E328" s="40"/>
      <c r="F328" s="41"/>
      <c r="G328" s="30" t="e">
        <f>IF(MID(J328,1,1)="a","à valider",IF(ISNA(INDEX(#REF!,MATCH(E328,#REF!,0),1))=TRUE,"",INDEX(#REF!,MATCH(E328,#REF!,0),1)))</f>
        <v>#REF!</v>
      </c>
      <c r="H328" s="22"/>
      <c r="I328" s="22"/>
      <c r="J328" s="59"/>
      <c r="K328" s="31" t="str">
        <f>IF(MID(J328,1,1)="a",C328,IF(COUNTIF(J$2:J328,J328)&gt;1,COUNTIF(J$2:J328,J328)&amp;"ème rebond",""))</f>
        <v/>
      </c>
      <c r="L328" s="67"/>
      <c r="M328" s="32" t="e">
        <f>IF(ISNA(INDEX(#REF!,MATCH(E328,#REF!,0),1))=TRUE,"",INDEX(#REF!,MATCH(E328,#REF!,0),1))</f>
        <v>#REF!</v>
      </c>
      <c r="N328" s="1"/>
      <c r="O328" s="33"/>
      <c r="P328" s="34" t="e">
        <f t="shared" si="37"/>
        <v>#REF!</v>
      </c>
      <c r="Q328" s="35" t="e">
        <f t="shared" si="38"/>
        <v>#REF!</v>
      </c>
      <c r="R328" s="36"/>
      <c r="S328" s="1" t="e">
        <f t="shared" si="39"/>
        <v>#REF!</v>
      </c>
      <c r="T328" s="16" t="e">
        <f>IF(OR(MID(G328,1,5)="avoir",MID(G328,1,3)="PMS",MID(J328,1,1)="a",J328="",A328="x",F328=""),"",IF(COUNTIF(#REF!,F328)=1,"ok","PAS DE SWAP"))</f>
        <v>#REF!</v>
      </c>
      <c r="U328" s="37" t="e">
        <f>IF(ISNA(INDEX(#REF!,MATCH(E328,#REF!,0),1))=TRUE,"-",F328&amp;" - "&amp;INDEX(#REF!,MATCH(E328,#REF!,0),1))</f>
        <v>#REF!</v>
      </c>
      <c r="V328" s="80" t="e">
        <f t="shared" si="40"/>
        <v>#REF!</v>
      </c>
      <c r="W328" s="38" t="e">
        <f t="shared" si="41"/>
        <v>#REF!</v>
      </c>
      <c r="X328" s="64"/>
      <c r="Y328" s="46"/>
      <c r="Z328" s="57" t="str">
        <f>IF(OR(MID(J328,1,1)="a",J328=""),"",IF(COUNTIF(Modèles!C:C,J328)=0,"absent","présent"))</f>
        <v/>
      </c>
      <c r="AA328" s="1"/>
    </row>
    <row r="329" spans="1:27" s="10" customFormat="1">
      <c r="A329" s="29" t="str">
        <f t="shared" si="35"/>
        <v/>
      </c>
      <c r="B329" s="29">
        <f t="shared" ca="1" si="36"/>
        <v>0</v>
      </c>
      <c r="C329" s="42"/>
      <c r="D329" s="39"/>
      <c r="E329" s="40"/>
      <c r="F329" s="41"/>
      <c r="G329" s="30" t="e">
        <f>IF(MID(J329,1,1)="a","à valider",IF(ISNA(INDEX(#REF!,MATCH(E329,#REF!,0),1))=TRUE,"",INDEX(#REF!,MATCH(E329,#REF!,0),1)))</f>
        <v>#REF!</v>
      </c>
      <c r="H329" s="22"/>
      <c r="I329" s="22"/>
      <c r="J329" s="59"/>
      <c r="K329" s="31" t="str">
        <f>IF(MID(J329,1,1)="a",C329,IF(COUNTIF(J$2:J329,J329)&gt;1,COUNTIF(J$2:J329,J329)&amp;"ème rebond",""))</f>
        <v/>
      </c>
      <c r="L329" s="67"/>
      <c r="M329" s="32" t="e">
        <f>IF(ISNA(INDEX(#REF!,MATCH(E329,#REF!,0),1))=TRUE,"",INDEX(#REF!,MATCH(E329,#REF!,0),1))</f>
        <v>#REF!</v>
      </c>
      <c r="N329" s="1"/>
      <c r="O329" s="33"/>
      <c r="P329" s="34" t="e">
        <f t="shared" si="37"/>
        <v>#REF!</v>
      </c>
      <c r="Q329" s="35" t="e">
        <f t="shared" si="38"/>
        <v>#REF!</v>
      </c>
      <c r="R329" s="36"/>
      <c r="S329" s="1" t="e">
        <f t="shared" si="39"/>
        <v>#REF!</v>
      </c>
      <c r="T329" s="16" t="e">
        <f>IF(OR(MID(G329,1,5)="avoir",MID(G329,1,3)="PMS",MID(J329,1,1)="a",J329="",A329="x",F329=""),"",IF(COUNTIF(#REF!,F329)=1,"ok","PAS DE SWAP"))</f>
        <v>#REF!</v>
      </c>
      <c r="U329" s="37" t="e">
        <f>IF(ISNA(INDEX(#REF!,MATCH(E329,#REF!,0),1))=TRUE,"-",F329&amp;" - "&amp;INDEX(#REF!,MATCH(E329,#REF!,0),1))</f>
        <v>#REF!</v>
      </c>
      <c r="V329" s="80" t="e">
        <f t="shared" si="40"/>
        <v>#REF!</v>
      </c>
      <c r="W329" s="38" t="e">
        <f t="shared" si="41"/>
        <v>#REF!</v>
      </c>
      <c r="X329" s="64"/>
      <c r="Y329" s="46"/>
      <c r="Z329" s="57" t="str">
        <f>IF(OR(MID(J329,1,1)="a",J329=""),"",IF(COUNTIF(Modèles!C:C,J329)=0,"absent","présent"))</f>
        <v/>
      </c>
      <c r="AA329" s="1"/>
    </row>
    <row r="330" spans="1:27" s="10" customFormat="1">
      <c r="A330" s="29" t="str">
        <f t="shared" si="35"/>
        <v/>
      </c>
      <c r="B330" s="29">
        <f t="shared" ca="1" si="36"/>
        <v>0</v>
      </c>
      <c r="C330" s="42"/>
      <c r="D330" s="39"/>
      <c r="E330" s="40"/>
      <c r="F330" s="41"/>
      <c r="G330" s="30" t="e">
        <f>IF(MID(J330,1,1)="a","à valider",IF(ISNA(INDEX(#REF!,MATCH(E330,#REF!,0),1))=TRUE,"",INDEX(#REF!,MATCH(E330,#REF!,0),1)))</f>
        <v>#REF!</v>
      </c>
      <c r="H330" s="22"/>
      <c r="I330" s="22"/>
      <c r="J330" s="59"/>
      <c r="K330" s="31" t="str">
        <f>IF(MID(J330,1,1)="a",C330,IF(COUNTIF(J$2:J330,J330)&gt;1,COUNTIF(J$2:J330,J330)&amp;"ème rebond",""))</f>
        <v/>
      </c>
      <c r="L330" s="67"/>
      <c r="M330" s="32" t="e">
        <f>IF(ISNA(INDEX(#REF!,MATCH(E330,#REF!,0),1))=TRUE,"",INDEX(#REF!,MATCH(E330,#REF!,0),1))</f>
        <v>#REF!</v>
      </c>
      <c r="N330" s="1"/>
      <c r="O330" s="33"/>
      <c r="P330" s="34" t="e">
        <f t="shared" si="37"/>
        <v>#REF!</v>
      </c>
      <c r="Q330" s="35" t="e">
        <f t="shared" si="38"/>
        <v>#REF!</v>
      </c>
      <c r="R330" s="36"/>
      <c r="S330" s="1" t="e">
        <f t="shared" si="39"/>
        <v>#REF!</v>
      </c>
      <c r="T330" s="16" t="e">
        <f>IF(OR(MID(G330,1,5)="avoir",MID(G330,1,3)="PMS",MID(J330,1,1)="a",J330="",A330="x",F330=""),"",IF(COUNTIF(#REF!,F330)=1,"ok","PAS DE SWAP"))</f>
        <v>#REF!</v>
      </c>
      <c r="U330" s="37" t="e">
        <f>IF(ISNA(INDEX(#REF!,MATCH(E330,#REF!,0),1))=TRUE,"-",F330&amp;" - "&amp;INDEX(#REF!,MATCH(E330,#REF!,0),1))</f>
        <v>#REF!</v>
      </c>
      <c r="V330" s="80" t="e">
        <f t="shared" si="40"/>
        <v>#REF!</v>
      </c>
      <c r="W330" s="38" t="e">
        <f t="shared" si="41"/>
        <v>#REF!</v>
      </c>
      <c r="X330" s="64"/>
      <c r="Y330" s="46"/>
      <c r="Z330" s="57" t="str">
        <f>IF(OR(MID(J330,1,1)="a",J330=""),"",IF(COUNTIF(Modèles!C:C,J330)=0,"absent","présent"))</f>
        <v/>
      </c>
      <c r="AA330" s="1"/>
    </row>
    <row r="331" spans="1:27" s="10" customFormat="1">
      <c r="A331" s="29" t="str">
        <f t="shared" si="35"/>
        <v/>
      </c>
      <c r="B331" s="29">
        <f t="shared" ca="1" si="36"/>
        <v>0</v>
      </c>
      <c r="C331" s="42"/>
      <c r="D331" s="39"/>
      <c r="E331" s="40"/>
      <c r="F331" s="41"/>
      <c r="G331" s="30" t="e">
        <f>IF(MID(J331,1,1)="a","à valider",IF(ISNA(INDEX(#REF!,MATCH(E331,#REF!,0),1))=TRUE,"",INDEX(#REF!,MATCH(E331,#REF!,0),1)))</f>
        <v>#REF!</v>
      </c>
      <c r="H331" s="22"/>
      <c r="I331" s="22"/>
      <c r="J331" s="59"/>
      <c r="K331" s="31" t="str">
        <f>IF(MID(J331,1,1)="a",C331,IF(COUNTIF(J$2:J331,J331)&gt;1,COUNTIF(J$2:J331,J331)&amp;"ème rebond",""))</f>
        <v/>
      </c>
      <c r="L331" s="67"/>
      <c r="M331" s="32" t="e">
        <f>IF(ISNA(INDEX(#REF!,MATCH(E331,#REF!,0),1))=TRUE,"",INDEX(#REF!,MATCH(E331,#REF!,0),1))</f>
        <v>#REF!</v>
      </c>
      <c r="N331" s="1"/>
      <c r="O331" s="33"/>
      <c r="P331" s="34" t="e">
        <f t="shared" si="37"/>
        <v>#REF!</v>
      </c>
      <c r="Q331" s="35" t="e">
        <f t="shared" si="38"/>
        <v>#REF!</v>
      </c>
      <c r="R331" s="36"/>
      <c r="S331" s="1" t="e">
        <f t="shared" si="39"/>
        <v>#REF!</v>
      </c>
      <c r="T331" s="16" t="e">
        <f>IF(OR(MID(G331,1,5)="avoir",MID(G331,1,3)="PMS",MID(J331,1,1)="a",J331="",A331="x",F331=""),"",IF(COUNTIF(#REF!,F331)=1,"ok","PAS DE SWAP"))</f>
        <v>#REF!</v>
      </c>
      <c r="U331" s="37" t="e">
        <f>IF(ISNA(INDEX(#REF!,MATCH(E331,#REF!,0),1))=TRUE,"-",F331&amp;" - "&amp;INDEX(#REF!,MATCH(E331,#REF!,0),1))</f>
        <v>#REF!</v>
      </c>
      <c r="V331" s="80" t="e">
        <f t="shared" si="40"/>
        <v>#REF!</v>
      </c>
      <c r="W331" s="38" t="e">
        <f t="shared" si="41"/>
        <v>#REF!</v>
      </c>
      <c r="X331" s="64"/>
      <c r="Y331" s="46"/>
      <c r="Z331" s="57" t="str">
        <f>IF(OR(MID(J331,1,1)="a",J331=""),"",IF(COUNTIF(Modèles!C:C,J331)=0,"absent","présent"))</f>
        <v/>
      </c>
      <c r="AA331" s="1"/>
    </row>
    <row r="332" spans="1:27" s="10" customFormat="1">
      <c r="A332" s="29" t="str">
        <f t="shared" si="35"/>
        <v/>
      </c>
      <c r="B332" s="29">
        <f t="shared" ca="1" si="36"/>
        <v>0</v>
      </c>
      <c r="C332" s="42"/>
      <c r="D332" s="39"/>
      <c r="E332" s="40"/>
      <c r="F332" s="41"/>
      <c r="G332" s="30" t="e">
        <f>IF(MID(J332,1,1)="a","à valider",IF(ISNA(INDEX(#REF!,MATCH(E332,#REF!,0),1))=TRUE,"",INDEX(#REF!,MATCH(E332,#REF!,0),1)))</f>
        <v>#REF!</v>
      </c>
      <c r="H332" s="22"/>
      <c r="I332" s="22"/>
      <c r="J332" s="59"/>
      <c r="K332" s="31" t="str">
        <f>IF(MID(J332,1,1)="a",C332,IF(COUNTIF(J$2:J332,J332)&gt;1,COUNTIF(J$2:J332,J332)&amp;"ème rebond",""))</f>
        <v/>
      </c>
      <c r="L332" s="67"/>
      <c r="M332" s="32" t="e">
        <f>IF(ISNA(INDEX(#REF!,MATCH(E332,#REF!,0),1))=TRUE,"",INDEX(#REF!,MATCH(E332,#REF!,0),1))</f>
        <v>#REF!</v>
      </c>
      <c r="N332" s="1"/>
      <c r="O332" s="33"/>
      <c r="P332" s="34" t="e">
        <f t="shared" si="37"/>
        <v>#REF!</v>
      </c>
      <c r="Q332" s="35" t="e">
        <f t="shared" si="38"/>
        <v>#REF!</v>
      </c>
      <c r="R332" s="36"/>
      <c r="S332" s="1" t="e">
        <f t="shared" si="39"/>
        <v>#REF!</v>
      </c>
      <c r="T332" s="16" t="e">
        <f>IF(OR(MID(G332,1,5)="avoir",MID(G332,1,3)="PMS",MID(J332,1,1)="a",J332="",A332="x",F332=""),"",IF(COUNTIF(#REF!,F332)=1,"ok","PAS DE SWAP"))</f>
        <v>#REF!</v>
      </c>
      <c r="U332" s="37" t="e">
        <f>IF(ISNA(INDEX(#REF!,MATCH(E332,#REF!,0),1))=TRUE,"-",F332&amp;" - "&amp;INDEX(#REF!,MATCH(E332,#REF!,0),1))</f>
        <v>#REF!</v>
      </c>
      <c r="V332" s="80" t="e">
        <f t="shared" si="40"/>
        <v>#REF!</v>
      </c>
      <c r="W332" s="38" t="e">
        <f t="shared" si="41"/>
        <v>#REF!</v>
      </c>
      <c r="X332" s="64"/>
      <c r="Y332" s="46"/>
      <c r="Z332" s="57" t="str">
        <f>IF(OR(MID(J332,1,1)="a",J332=""),"",IF(COUNTIF(Modèles!C:C,J332)=0,"absent","présent"))</f>
        <v/>
      </c>
      <c r="AA332" s="1"/>
    </row>
    <row r="333" spans="1:27" s="10" customFormat="1">
      <c r="A333" s="29" t="str">
        <f t="shared" si="35"/>
        <v/>
      </c>
      <c r="B333" s="29">
        <f t="shared" ca="1" si="36"/>
        <v>0</v>
      </c>
      <c r="C333" s="42"/>
      <c r="D333" s="39"/>
      <c r="E333" s="40"/>
      <c r="F333" s="41"/>
      <c r="G333" s="30" t="e">
        <f>IF(MID(J333,1,1)="a","à valider",IF(ISNA(INDEX(#REF!,MATCH(E333,#REF!,0),1))=TRUE,"",INDEX(#REF!,MATCH(E333,#REF!,0),1)))</f>
        <v>#REF!</v>
      </c>
      <c r="H333" s="22"/>
      <c r="I333" s="22"/>
      <c r="J333" s="59"/>
      <c r="K333" s="31" t="str">
        <f>IF(MID(J333,1,1)="a",C333,IF(COUNTIF(J$2:J333,J333)&gt;1,COUNTIF(J$2:J333,J333)&amp;"ème rebond",""))</f>
        <v/>
      </c>
      <c r="L333" s="67"/>
      <c r="M333" s="32" t="e">
        <f>IF(ISNA(INDEX(#REF!,MATCH(E333,#REF!,0),1))=TRUE,"",INDEX(#REF!,MATCH(E333,#REF!,0),1))</f>
        <v>#REF!</v>
      </c>
      <c r="N333" s="1"/>
      <c r="O333" s="33"/>
      <c r="P333" s="34" t="e">
        <f t="shared" si="37"/>
        <v>#REF!</v>
      </c>
      <c r="Q333" s="35" t="e">
        <f t="shared" si="38"/>
        <v>#REF!</v>
      </c>
      <c r="R333" s="36"/>
      <c r="S333" s="1" t="e">
        <f t="shared" si="39"/>
        <v>#REF!</v>
      </c>
      <c r="T333" s="16" t="e">
        <f>IF(OR(MID(G333,1,5)="avoir",MID(G333,1,3)="PMS",MID(J333,1,1)="a",J333="",A333="x",F333=""),"",IF(COUNTIF(#REF!,F333)=1,"ok","PAS DE SWAP"))</f>
        <v>#REF!</v>
      </c>
      <c r="U333" s="37" t="e">
        <f>IF(ISNA(INDEX(#REF!,MATCH(E333,#REF!,0),1))=TRUE,"-",F333&amp;" - "&amp;INDEX(#REF!,MATCH(E333,#REF!,0),1))</f>
        <v>#REF!</v>
      </c>
      <c r="V333" s="80" t="e">
        <f t="shared" si="40"/>
        <v>#REF!</v>
      </c>
      <c r="W333" s="38" t="e">
        <f t="shared" si="41"/>
        <v>#REF!</v>
      </c>
      <c r="X333" s="64"/>
      <c r="Y333" s="46"/>
      <c r="Z333" s="57" t="str">
        <f>IF(OR(MID(J333,1,1)="a",J333=""),"",IF(COUNTIF(Modèles!C:C,J333)=0,"absent","présent"))</f>
        <v/>
      </c>
      <c r="AA333" s="1"/>
    </row>
    <row r="334" spans="1:27" s="10" customFormat="1">
      <c r="A334" s="29" t="str">
        <f t="shared" si="35"/>
        <v/>
      </c>
      <c r="B334" s="29">
        <f t="shared" ca="1" si="36"/>
        <v>0</v>
      </c>
      <c r="C334" s="42"/>
      <c r="D334" s="39"/>
      <c r="E334" s="40"/>
      <c r="F334" s="41"/>
      <c r="G334" s="30" t="e">
        <f>IF(MID(J334,1,1)="a","à valider",IF(ISNA(INDEX(#REF!,MATCH(E334,#REF!,0),1))=TRUE,"",INDEX(#REF!,MATCH(E334,#REF!,0),1)))</f>
        <v>#REF!</v>
      </c>
      <c r="H334" s="22"/>
      <c r="I334" s="22"/>
      <c r="J334" s="59"/>
      <c r="K334" s="31" t="str">
        <f>IF(MID(J334,1,1)="a",C334,IF(COUNTIF(J$2:J334,J334)&gt;1,COUNTIF(J$2:J334,J334)&amp;"ème rebond",""))</f>
        <v/>
      </c>
      <c r="L334" s="67"/>
      <c r="M334" s="32" t="e">
        <f>IF(ISNA(INDEX(#REF!,MATCH(E334,#REF!,0),1))=TRUE,"",INDEX(#REF!,MATCH(E334,#REF!,0),1))</f>
        <v>#REF!</v>
      </c>
      <c r="N334" s="1"/>
      <c r="O334" s="33"/>
      <c r="P334" s="34" t="e">
        <f t="shared" si="37"/>
        <v>#REF!</v>
      </c>
      <c r="Q334" s="35" t="e">
        <f t="shared" si="38"/>
        <v>#REF!</v>
      </c>
      <c r="R334" s="36"/>
      <c r="S334" s="1" t="e">
        <f t="shared" si="39"/>
        <v>#REF!</v>
      </c>
      <c r="T334" s="16" t="e">
        <f>IF(OR(MID(G334,1,5)="avoir",MID(G334,1,3)="PMS",MID(J334,1,1)="a",J334="",A334="x",F334=""),"",IF(COUNTIF(#REF!,F334)=1,"ok","PAS DE SWAP"))</f>
        <v>#REF!</v>
      </c>
      <c r="U334" s="37" t="e">
        <f>IF(ISNA(INDEX(#REF!,MATCH(E334,#REF!,0),1))=TRUE,"-",F334&amp;" - "&amp;INDEX(#REF!,MATCH(E334,#REF!,0),1))</f>
        <v>#REF!</v>
      </c>
      <c r="V334" s="80" t="e">
        <f t="shared" si="40"/>
        <v>#REF!</v>
      </c>
      <c r="W334" s="38" t="e">
        <f t="shared" si="41"/>
        <v>#REF!</v>
      </c>
      <c r="X334" s="64"/>
      <c r="Y334" s="46"/>
      <c r="Z334" s="57" t="str">
        <f>IF(OR(MID(J334,1,1)="a",J334=""),"",IF(COUNTIF(Modèles!C:C,J334)=0,"absent","présent"))</f>
        <v/>
      </c>
      <c r="AA334" s="1"/>
    </row>
    <row r="335" spans="1:27" s="10" customFormat="1">
      <c r="A335" s="29" t="str">
        <f t="shared" si="35"/>
        <v/>
      </c>
      <c r="B335" s="29">
        <f t="shared" ca="1" si="36"/>
        <v>0</v>
      </c>
      <c r="C335" s="42"/>
      <c r="D335" s="39"/>
      <c r="E335" s="40"/>
      <c r="F335" s="41"/>
      <c r="G335" s="30" t="e">
        <f>IF(MID(J335,1,1)="a","à valider",IF(ISNA(INDEX(#REF!,MATCH(E335,#REF!,0),1))=TRUE,"",INDEX(#REF!,MATCH(E335,#REF!,0),1)))</f>
        <v>#REF!</v>
      </c>
      <c r="H335" s="22"/>
      <c r="I335" s="22"/>
      <c r="J335" s="59"/>
      <c r="K335" s="31" t="str">
        <f>IF(MID(J335,1,1)="a",C335,IF(COUNTIF(J$2:J335,J335)&gt;1,COUNTIF(J$2:J335,J335)&amp;"ème rebond",""))</f>
        <v/>
      </c>
      <c r="L335" s="67"/>
      <c r="M335" s="32" t="e">
        <f>IF(ISNA(INDEX(#REF!,MATCH(E335,#REF!,0),1))=TRUE,"",INDEX(#REF!,MATCH(E335,#REF!,0),1))</f>
        <v>#REF!</v>
      </c>
      <c r="N335" s="1"/>
      <c r="O335" s="33"/>
      <c r="P335" s="34" t="e">
        <f t="shared" si="37"/>
        <v>#REF!</v>
      </c>
      <c r="Q335" s="35" t="e">
        <f t="shared" si="38"/>
        <v>#REF!</v>
      </c>
      <c r="R335" s="36"/>
      <c r="S335" s="1" t="e">
        <f t="shared" si="39"/>
        <v>#REF!</v>
      </c>
      <c r="T335" s="16" t="e">
        <f>IF(OR(MID(G335,1,5)="avoir",MID(G335,1,3)="PMS",MID(J335,1,1)="a",J335="",A335="x",F335=""),"",IF(COUNTIF(#REF!,F335)=1,"ok","PAS DE SWAP"))</f>
        <v>#REF!</v>
      </c>
      <c r="U335" s="37" t="e">
        <f>IF(ISNA(INDEX(#REF!,MATCH(E335,#REF!,0),1))=TRUE,"-",F335&amp;" - "&amp;INDEX(#REF!,MATCH(E335,#REF!,0),1))</f>
        <v>#REF!</v>
      </c>
      <c r="V335" s="80" t="e">
        <f t="shared" si="40"/>
        <v>#REF!</v>
      </c>
      <c r="W335" s="38" t="e">
        <f t="shared" si="41"/>
        <v>#REF!</v>
      </c>
      <c r="X335" s="64"/>
      <c r="Y335" s="46"/>
      <c r="Z335" s="57" t="str">
        <f>IF(OR(MID(J335,1,1)="a",J335=""),"",IF(COUNTIF(Modèles!C:C,J335)=0,"absent","présent"))</f>
        <v/>
      </c>
      <c r="AA335" s="1"/>
    </row>
    <row r="336" spans="1:27" s="10" customFormat="1">
      <c r="A336" s="29" t="str">
        <f t="shared" si="35"/>
        <v/>
      </c>
      <c r="B336" s="29">
        <f t="shared" ca="1" si="36"/>
        <v>0</v>
      </c>
      <c r="C336" s="42"/>
      <c r="D336" s="39"/>
      <c r="E336" s="40"/>
      <c r="F336" s="41"/>
      <c r="G336" s="30" t="e">
        <f>IF(MID(J336,1,1)="a","à valider",IF(ISNA(INDEX(#REF!,MATCH(E336,#REF!,0),1))=TRUE,"",INDEX(#REF!,MATCH(E336,#REF!,0),1)))</f>
        <v>#REF!</v>
      </c>
      <c r="H336" s="22"/>
      <c r="I336" s="22"/>
      <c r="J336" s="59"/>
      <c r="K336" s="31" t="str">
        <f>IF(MID(J336,1,1)="a",C336,IF(COUNTIF(J$2:J336,J336)&gt;1,COUNTIF(J$2:J336,J336)&amp;"ème rebond",""))</f>
        <v/>
      </c>
      <c r="L336" s="67"/>
      <c r="M336" s="32" t="e">
        <f>IF(ISNA(INDEX(#REF!,MATCH(E336,#REF!,0),1))=TRUE,"",INDEX(#REF!,MATCH(E336,#REF!,0),1))</f>
        <v>#REF!</v>
      </c>
      <c r="N336" s="1"/>
      <c r="O336" s="33"/>
      <c r="P336" s="34" t="e">
        <f t="shared" si="37"/>
        <v>#REF!</v>
      </c>
      <c r="Q336" s="35" t="e">
        <f t="shared" si="38"/>
        <v>#REF!</v>
      </c>
      <c r="R336" s="36"/>
      <c r="S336" s="1" t="e">
        <f t="shared" si="39"/>
        <v>#REF!</v>
      </c>
      <c r="T336" s="16" t="e">
        <f>IF(OR(MID(G336,1,5)="avoir",MID(G336,1,3)="PMS",MID(J336,1,1)="a",J336="",A336="x",F336=""),"",IF(COUNTIF(#REF!,F336)=1,"ok","PAS DE SWAP"))</f>
        <v>#REF!</v>
      </c>
      <c r="U336" s="37" t="e">
        <f>IF(ISNA(INDEX(#REF!,MATCH(E336,#REF!,0),1))=TRUE,"-",F336&amp;" - "&amp;INDEX(#REF!,MATCH(E336,#REF!,0),1))</f>
        <v>#REF!</v>
      </c>
      <c r="V336" s="80" t="e">
        <f t="shared" si="40"/>
        <v>#REF!</v>
      </c>
      <c r="W336" s="38" t="e">
        <f t="shared" si="41"/>
        <v>#REF!</v>
      </c>
      <c r="X336" s="64"/>
      <c r="Y336" s="46"/>
      <c r="Z336" s="57" t="str">
        <f>IF(OR(MID(J336,1,1)="a",J336=""),"",IF(COUNTIF(Modèles!C:C,J336)=0,"absent","présent"))</f>
        <v/>
      </c>
      <c r="AA336" s="1"/>
    </row>
    <row r="337" spans="1:27" s="10" customFormat="1">
      <c r="A337" s="29" t="str">
        <f t="shared" si="35"/>
        <v/>
      </c>
      <c r="B337" s="29">
        <f t="shared" ca="1" si="36"/>
        <v>0</v>
      </c>
      <c r="C337" s="42"/>
      <c r="D337" s="39"/>
      <c r="E337" s="40"/>
      <c r="F337" s="41"/>
      <c r="G337" s="30" t="e">
        <f>IF(MID(J337,1,1)="a","à valider",IF(ISNA(INDEX(#REF!,MATCH(E337,#REF!,0),1))=TRUE,"",INDEX(#REF!,MATCH(E337,#REF!,0),1)))</f>
        <v>#REF!</v>
      </c>
      <c r="H337" s="22"/>
      <c r="I337" s="22"/>
      <c r="J337" s="59"/>
      <c r="K337" s="31" t="str">
        <f>IF(MID(J337,1,1)="a",C337,IF(COUNTIF(J$2:J337,J337)&gt;1,COUNTIF(J$2:J337,J337)&amp;"ème rebond",""))</f>
        <v/>
      </c>
      <c r="L337" s="67"/>
      <c r="M337" s="32" t="e">
        <f>IF(ISNA(INDEX(#REF!,MATCH(E337,#REF!,0),1))=TRUE,"",INDEX(#REF!,MATCH(E337,#REF!,0),1))</f>
        <v>#REF!</v>
      </c>
      <c r="N337" s="1"/>
      <c r="O337" s="33"/>
      <c r="P337" s="34" t="e">
        <f t="shared" si="37"/>
        <v>#REF!</v>
      </c>
      <c r="Q337" s="35" t="e">
        <f t="shared" si="38"/>
        <v>#REF!</v>
      </c>
      <c r="R337" s="36"/>
      <c r="S337" s="1" t="e">
        <f t="shared" si="39"/>
        <v>#REF!</v>
      </c>
      <c r="T337" s="16" t="e">
        <f>IF(OR(MID(G337,1,5)="avoir",MID(G337,1,3)="PMS",MID(J337,1,1)="a",J337="",A337="x",F337=""),"",IF(COUNTIF(#REF!,F337)=1,"ok","PAS DE SWAP"))</f>
        <v>#REF!</v>
      </c>
      <c r="U337" s="37" t="e">
        <f>IF(ISNA(INDEX(#REF!,MATCH(E337,#REF!,0),1))=TRUE,"-",F337&amp;" - "&amp;INDEX(#REF!,MATCH(E337,#REF!,0),1))</f>
        <v>#REF!</v>
      </c>
      <c r="V337" s="80" t="e">
        <f t="shared" si="40"/>
        <v>#REF!</v>
      </c>
      <c r="W337" s="38" t="e">
        <f t="shared" si="41"/>
        <v>#REF!</v>
      </c>
      <c r="X337" s="64"/>
      <c r="Y337" s="46"/>
      <c r="Z337" s="57" t="str">
        <f>IF(OR(MID(J337,1,1)="a",J337=""),"",IF(COUNTIF(Modèles!C:C,J337)=0,"absent","présent"))</f>
        <v/>
      </c>
      <c r="AA337" s="1"/>
    </row>
    <row r="338" spans="1:27" s="10" customFormat="1">
      <c r="A338" s="29" t="str">
        <f t="shared" si="35"/>
        <v/>
      </c>
      <c r="B338" s="29">
        <f t="shared" ca="1" si="36"/>
        <v>0</v>
      </c>
      <c r="C338" s="42"/>
      <c r="D338" s="39"/>
      <c r="E338" s="40"/>
      <c r="F338" s="41"/>
      <c r="G338" s="30" t="e">
        <f>IF(MID(J338,1,1)="a","à valider",IF(ISNA(INDEX(#REF!,MATCH(E338,#REF!,0),1))=TRUE,"",INDEX(#REF!,MATCH(E338,#REF!,0),1)))</f>
        <v>#REF!</v>
      </c>
      <c r="H338" s="22"/>
      <c r="I338" s="22"/>
      <c r="J338" s="59"/>
      <c r="K338" s="31" t="str">
        <f>IF(MID(J338,1,1)="a",C338,IF(COUNTIF(J$2:J338,J338)&gt;1,COUNTIF(J$2:J338,J338)&amp;"ème rebond",""))</f>
        <v/>
      </c>
      <c r="L338" s="67"/>
      <c r="M338" s="32" t="e">
        <f>IF(ISNA(INDEX(#REF!,MATCH(E338,#REF!,0),1))=TRUE,"",INDEX(#REF!,MATCH(E338,#REF!,0),1))</f>
        <v>#REF!</v>
      </c>
      <c r="N338" s="1"/>
      <c r="O338" s="33"/>
      <c r="P338" s="34" t="e">
        <f t="shared" si="37"/>
        <v>#REF!</v>
      </c>
      <c r="Q338" s="35" t="e">
        <f t="shared" si="38"/>
        <v>#REF!</v>
      </c>
      <c r="R338" s="36"/>
      <c r="S338" s="1" t="e">
        <f t="shared" si="39"/>
        <v>#REF!</v>
      </c>
      <c r="T338" s="16" t="e">
        <f>IF(OR(MID(G338,1,5)="avoir",MID(G338,1,3)="PMS",MID(J338,1,1)="a",J338="",A338="x",F338=""),"",IF(COUNTIF(#REF!,F338)=1,"ok","PAS DE SWAP"))</f>
        <v>#REF!</v>
      </c>
      <c r="U338" s="37" t="e">
        <f>IF(ISNA(INDEX(#REF!,MATCH(E338,#REF!,0),1))=TRUE,"-",F338&amp;" - "&amp;INDEX(#REF!,MATCH(E338,#REF!,0),1))</f>
        <v>#REF!</v>
      </c>
      <c r="V338" s="80" t="e">
        <f t="shared" si="40"/>
        <v>#REF!</v>
      </c>
      <c r="W338" s="38" t="e">
        <f t="shared" si="41"/>
        <v>#REF!</v>
      </c>
      <c r="X338" s="64"/>
      <c r="Y338" s="46"/>
      <c r="Z338" s="57" t="str">
        <f>IF(OR(MID(J338,1,1)="a",J338=""),"",IF(COUNTIF(Modèles!C:C,J338)=0,"absent","présent"))</f>
        <v/>
      </c>
      <c r="AA338" s="1"/>
    </row>
    <row r="339" spans="1:27" s="10" customFormat="1">
      <c r="A339" s="29" t="str">
        <f t="shared" si="35"/>
        <v/>
      </c>
      <c r="B339" s="29">
        <f t="shared" ca="1" si="36"/>
        <v>0</v>
      </c>
      <c r="C339" s="42"/>
      <c r="D339" s="39"/>
      <c r="E339" s="40"/>
      <c r="F339" s="41"/>
      <c r="G339" s="30" t="e">
        <f>IF(MID(J339,1,1)="a","à valider",IF(ISNA(INDEX(#REF!,MATCH(E339,#REF!,0),1))=TRUE,"",INDEX(#REF!,MATCH(E339,#REF!,0),1)))</f>
        <v>#REF!</v>
      </c>
      <c r="H339" s="22"/>
      <c r="I339" s="22"/>
      <c r="J339" s="59"/>
      <c r="K339" s="31" t="str">
        <f>IF(MID(J339,1,1)="a",C339,IF(COUNTIF(J$2:J339,J339)&gt;1,COUNTIF(J$2:J339,J339)&amp;"ème rebond",""))</f>
        <v/>
      </c>
      <c r="L339" s="67"/>
      <c r="M339" s="32" t="e">
        <f>IF(ISNA(INDEX(#REF!,MATCH(E339,#REF!,0),1))=TRUE,"",INDEX(#REF!,MATCH(E339,#REF!,0),1))</f>
        <v>#REF!</v>
      </c>
      <c r="N339" s="1"/>
      <c r="O339" s="33"/>
      <c r="P339" s="34" t="e">
        <f t="shared" si="37"/>
        <v>#REF!</v>
      </c>
      <c r="Q339" s="35" t="e">
        <f t="shared" si="38"/>
        <v>#REF!</v>
      </c>
      <c r="R339" s="36"/>
      <c r="S339" s="1" t="e">
        <f t="shared" si="39"/>
        <v>#REF!</v>
      </c>
      <c r="T339" s="16" t="e">
        <f>IF(OR(MID(G339,1,5)="avoir",MID(G339,1,3)="PMS",MID(J339,1,1)="a",J339="",A339="x",F339=""),"",IF(COUNTIF(#REF!,F339)=1,"ok","PAS DE SWAP"))</f>
        <v>#REF!</v>
      </c>
      <c r="U339" s="37" t="e">
        <f>IF(ISNA(INDEX(#REF!,MATCH(E339,#REF!,0),1))=TRUE,"-",F339&amp;" - "&amp;INDEX(#REF!,MATCH(E339,#REF!,0),1))</f>
        <v>#REF!</v>
      </c>
      <c r="V339" s="80" t="e">
        <f t="shared" si="40"/>
        <v>#REF!</v>
      </c>
      <c r="W339" s="38" t="e">
        <f t="shared" si="41"/>
        <v>#REF!</v>
      </c>
      <c r="X339" s="64"/>
      <c r="Y339" s="46"/>
      <c r="Z339" s="57" t="str">
        <f>IF(OR(MID(J339,1,1)="a",J339=""),"",IF(COUNTIF(Modèles!C:C,J339)=0,"absent","présent"))</f>
        <v/>
      </c>
      <c r="AA339" s="1"/>
    </row>
    <row r="340" spans="1:27" s="10" customFormat="1">
      <c r="A340" s="29" t="str">
        <f t="shared" si="35"/>
        <v/>
      </c>
      <c r="B340" s="29">
        <f t="shared" ca="1" si="36"/>
        <v>0</v>
      </c>
      <c r="C340" s="42"/>
      <c r="D340" s="39"/>
      <c r="E340" s="40"/>
      <c r="F340" s="41"/>
      <c r="G340" s="30" t="e">
        <f>IF(MID(J340,1,1)="a","à valider",IF(ISNA(INDEX(#REF!,MATCH(E340,#REF!,0),1))=TRUE,"",INDEX(#REF!,MATCH(E340,#REF!,0),1)))</f>
        <v>#REF!</v>
      </c>
      <c r="H340" s="22"/>
      <c r="I340" s="22"/>
      <c r="J340" s="59"/>
      <c r="K340" s="31" t="str">
        <f>IF(MID(J340,1,1)="a",C340,IF(COUNTIF(J$2:J340,J340)&gt;1,COUNTIF(J$2:J340,J340)&amp;"ème rebond",""))</f>
        <v/>
      </c>
      <c r="L340" s="67"/>
      <c r="M340" s="32" t="e">
        <f>IF(ISNA(INDEX(#REF!,MATCH(E340,#REF!,0),1))=TRUE,"",INDEX(#REF!,MATCH(E340,#REF!,0),1))</f>
        <v>#REF!</v>
      </c>
      <c r="N340" s="1"/>
      <c r="O340" s="33"/>
      <c r="P340" s="34" t="e">
        <f t="shared" si="37"/>
        <v>#REF!</v>
      </c>
      <c r="Q340" s="35" t="e">
        <f t="shared" si="38"/>
        <v>#REF!</v>
      </c>
      <c r="R340" s="36"/>
      <c r="S340" s="1" t="e">
        <f t="shared" si="39"/>
        <v>#REF!</v>
      </c>
      <c r="T340" s="16" t="e">
        <f>IF(OR(MID(G340,1,5)="avoir",MID(G340,1,3)="PMS",MID(J340,1,1)="a",J340="",A340="x",F340=""),"",IF(COUNTIF(#REF!,F340)=1,"ok","PAS DE SWAP"))</f>
        <v>#REF!</v>
      </c>
      <c r="U340" s="37" t="e">
        <f>IF(ISNA(INDEX(#REF!,MATCH(E340,#REF!,0),1))=TRUE,"-",F340&amp;" - "&amp;INDEX(#REF!,MATCH(E340,#REF!,0),1))</f>
        <v>#REF!</v>
      </c>
      <c r="V340" s="80" t="e">
        <f t="shared" si="40"/>
        <v>#REF!</v>
      </c>
      <c r="W340" s="38" t="e">
        <f t="shared" si="41"/>
        <v>#REF!</v>
      </c>
      <c r="X340" s="64"/>
      <c r="Y340" s="46"/>
      <c r="Z340" s="57" t="str">
        <f>IF(OR(MID(J340,1,1)="a",J340=""),"",IF(COUNTIF(Modèles!C:C,J340)=0,"absent","présent"))</f>
        <v/>
      </c>
      <c r="AA340" s="1"/>
    </row>
    <row r="341" spans="1:27" s="10" customFormat="1">
      <c r="A341" s="29" t="str">
        <f t="shared" si="35"/>
        <v/>
      </c>
      <c r="B341" s="29">
        <f t="shared" ca="1" si="36"/>
        <v>0</v>
      </c>
      <c r="C341" s="42"/>
      <c r="D341" s="39"/>
      <c r="E341" s="40"/>
      <c r="F341" s="41"/>
      <c r="G341" s="30" t="e">
        <f>IF(MID(J341,1,1)="a","à valider",IF(ISNA(INDEX(#REF!,MATCH(E341,#REF!,0),1))=TRUE,"",INDEX(#REF!,MATCH(E341,#REF!,0),1)))</f>
        <v>#REF!</v>
      </c>
      <c r="H341" s="22"/>
      <c r="I341" s="22"/>
      <c r="J341" s="59"/>
      <c r="K341" s="31" t="str">
        <f>IF(MID(J341,1,1)="a",C341,IF(COUNTIF(J$2:J341,J341)&gt;1,COUNTIF(J$2:J341,J341)&amp;"ème rebond",""))</f>
        <v/>
      </c>
      <c r="L341" s="67"/>
      <c r="M341" s="32" t="e">
        <f>IF(ISNA(INDEX(#REF!,MATCH(E341,#REF!,0),1))=TRUE,"",INDEX(#REF!,MATCH(E341,#REF!,0),1))</f>
        <v>#REF!</v>
      </c>
      <c r="N341" s="1"/>
      <c r="O341" s="33"/>
      <c r="P341" s="34" t="e">
        <f t="shared" si="37"/>
        <v>#REF!</v>
      </c>
      <c r="Q341" s="35" t="e">
        <f t="shared" si="38"/>
        <v>#REF!</v>
      </c>
      <c r="R341" s="36"/>
      <c r="S341" s="1" t="e">
        <f t="shared" si="39"/>
        <v>#REF!</v>
      </c>
      <c r="T341" s="16" t="e">
        <f>IF(OR(MID(G341,1,5)="avoir",MID(G341,1,3)="PMS",MID(J341,1,1)="a",J341="",A341="x",F341=""),"",IF(COUNTIF(#REF!,F341)=1,"ok","PAS DE SWAP"))</f>
        <v>#REF!</v>
      </c>
      <c r="U341" s="37" t="e">
        <f>IF(ISNA(INDEX(#REF!,MATCH(E341,#REF!,0),1))=TRUE,"-",F341&amp;" - "&amp;INDEX(#REF!,MATCH(E341,#REF!,0),1))</f>
        <v>#REF!</v>
      </c>
      <c r="V341" s="80" t="e">
        <f t="shared" si="40"/>
        <v>#REF!</v>
      </c>
      <c r="W341" s="38" t="e">
        <f t="shared" si="41"/>
        <v>#REF!</v>
      </c>
      <c r="X341" s="64"/>
      <c r="Y341" s="46"/>
      <c r="Z341" s="57" t="str">
        <f>IF(OR(MID(J341,1,1)="a",J341=""),"",IF(COUNTIF(Modèles!C:C,J341)=0,"absent","présent"))</f>
        <v/>
      </c>
      <c r="AA341" s="1"/>
    </row>
    <row r="342" spans="1:27" s="10" customFormat="1">
      <c r="A342" s="29" t="str">
        <f t="shared" si="35"/>
        <v/>
      </c>
      <c r="B342" s="29">
        <f t="shared" ca="1" si="36"/>
        <v>0</v>
      </c>
      <c r="C342" s="42"/>
      <c r="D342" s="39"/>
      <c r="E342" s="40"/>
      <c r="F342" s="41"/>
      <c r="G342" s="30" t="e">
        <f>IF(MID(J342,1,1)="a","à valider",IF(ISNA(INDEX(#REF!,MATCH(E342,#REF!,0),1))=TRUE,"",INDEX(#REF!,MATCH(E342,#REF!,0),1)))</f>
        <v>#REF!</v>
      </c>
      <c r="H342" s="22"/>
      <c r="I342" s="22"/>
      <c r="J342" s="59"/>
      <c r="K342" s="31" t="str">
        <f>IF(MID(J342,1,1)="a",C342,IF(COUNTIF(J$2:J342,J342)&gt;1,COUNTIF(J$2:J342,J342)&amp;"ème rebond",""))</f>
        <v/>
      </c>
      <c r="L342" s="67"/>
      <c r="M342" s="32" t="e">
        <f>IF(ISNA(INDEX(#REF!,MATCH(E342,#REF!,0),1))=TRUE,"",INDEX(#REF!,MATCH(E342,#REF!,0),1))</f>
        <v>#REF!</v>
      </c>
      <c r="N342" s="1"/>
      <c r="O342" s="33"/>
      <c r="P342" s="34" t="e">
        <f t="shared" si="37"/>
        <v>#REF!</v>
      </c>
      <c r="Q342" s="35" t="e">
        <f t="shared" si="38"/>
        <v>#REF!</v>
      </c>
      <c r="R342" s="36"/>
      <c r="S342" s="1" t="e">
        <f t="shared" si="39"/>
        <v>#REF!</v>
      </c>
      <c r="T342" s="16" t="e">
        <f>IF(OR(MID(G342,1,5)="avoir",MID(G342,1,3)="PMS",MID(J342,1,1)="a",J342="",A342="x",F342=""),"",IF(COUNTIF(#REF!,F342)=1,"ok","PAS DE SWAP"))</f>
        <v>#REF!</v>
      </c>
      <c r="U342" s="37" t="e">
        <f>IF(ISNA(INDEX(#REF!,MATCH(E342,#REF!,0),1))=TRUE,"-",F342&amp;" - "&amp;INDEX(#REF!,MATCH(E342,#REF!,0),1))</f>
        <v>#REF!</v>
      </c>
      <c r="V342" s="80" t="e">
        <f t="shared" si="40"/>
        <v>#REF!</v>
      </c>
      <c r="W342" s="38" t="e">
        <f t="shared" si="41"/>
        <v>#REF!</v>
      </c>
      <c r="X342" s="64"/>
      <c r="Y342" s="46"/>
      <c r="Z342" s="57" t="str">
        <f>IF(OR(MID(J342,1,1)="a",J342=""),"",IF(COUNTIF(Modèles!C:C,J342)=0,"absent","présent"))</f>
        <v/>
      </c>
      <c r="AA342" s="1"/>
    </row>
    <row r="343" spans="1:27" s="10" customFormat="1">
      <c r="A343" s="29" t="str">
        <f t="shared" si="35"/>
        <v/>
      </c>
      <c r="B343" s="29">
        <f t="shared" ca="1" si="36"/>
        <v>0</v>
      </c>
      <c r="C343" s="42"/>
      <c r="D343" s="39"/>
      <c r="E343" s="40"/>
      <c r="F343" s="41"/>
      <c r="G343" s="30" t="e">
        <f>IF(MID(J343,1,1)="a","à valider",IF(ISNA(INDEX(#REF!,MATCH(E343,#REF!,0),1))=TRUE,"",INDEX(#REF!,MATCH(E343,#REF!,0),1)))</f>
        <v>#REF!</v>
      </c>
      <c r="H343" s="22"/>
      <c r="I343" s="22"/>
      <c r="J343" s="59"/>
      <c r="K343" s="31" t="str">
        <f>IF(MID(J343,1,1)="a",C343,IF(COUNTIF(J$2:J343,J343)&gt;1,COUNTIF(J$2:J343,J343)&amp;"ème rebond",""))</f>
        <v/>
      </c>
      <c r="L343" s="67"/>
      <c r="M343" s="32" t="e">
        <f>IF(ISNA(INDEX(#REF!,MATCH(E343,#REF!,0),1))=TRUE,"",INDEX(#REF!,MATCH(E343,#REF!,0),1))</f>
        <v>#REF!</v>
      </c>
      <c r="N343" s="1"/>
      <c r="O343" s="33"/>
      <c r="P343" s="34" t="e">
        <f t="shared" si="37"/>
        <v>#REF!</v>
      </c>
      <c r="Q343" s="35" t="e">
        <f t="shared" si="38"/>
        <v>#REF!</v>
      </c>
      <c r="R343" s="36"/>
      <c r="S343" s="1" t="e">
        <f t="shared" si="39"/>
        <v>#REF!</v>
      </c>
      <c r="T343" s="16" t="e">
        <f>IF(OR(MID(G343,1,5)="avoir",MID(G343,1,3)="PMS",MID(J343,1,1)="a",J343="",A343="x",F343=""),"",IF(COUNTIF(#REF!,F343)=1,"ok","PAS DE SWAP"))</f>
        <v>#REF!</v>
      </c>
      <c r="U343" s="37" t="e">
        <f>IF(ISNA(INDEX(#REF!,MATCH(E343,#REF!,0),1))=TRUE,"-",F343&amp;" - "&amp;INDEX(#REF!,MATCH(E343,#REF!,0),1))</f>
        <v>#REF!</v>
      </c>
      <c r="V343" s="80" t="e">
        <f t="shared" si="40"/>
        <v>#REF!</v>
      </c>
      <c r="W343" s="38" t="e">
        <f t="shared" si="41"/>
        <v>#REF!</v>
      </c>
      <c r="X343" s="64"/>
      <c r="Y343" s="46"/>
      <c r="Z343" s="57" t="str">
        <f>IF(OR(MID(J343,1,1)="a",J343=""),"",IF(COUNTIF(Modèles!C:C,J343)=0,"absent","présent"))</f>
        <v/>
      </c>
      <c r="AA343" s="1"/>
    </row>
    <row r="344" spans="1:27" s="10" customFormat="1">
      <c r="A344" s="29" t="str">
        <f t="shared" si="35"/>
        <v/>
      </c>
      <c r="B344" s="29">
        <f t="shared" ca="1" si="36"/>
        <v>0</v>
      </c>
      <c r="C344" s="42"/>
      <c r="D344" s="39"/>
      <c r="E344" s="40"/>
      <c r="F344" s="41"/>
      <c r="G344" s="30" t="e">
        <f>IF(MID(J344,1,1)="a","à valider",IF(ISNA(INDEX(#REF!,MATCH(E344,#REF!,0),1))=TRUE,"",INDEX(#REF!,MATCH(E344,#REF!,0),1)))</f>
        <v>#REF!</v>
      </c>
      <c r="H344" s="22"/>
      <c r="I344" s="22"/>
      <c r="J344" s="59"/>
      <c r="K344" s="31" t="str">
        <f>IF(MID(J344,1,1)="a",C344,IF(COUNTIF(J$2:J344,J344)&gt;1,COUNTIF(J$2:J344,J344)&amp;"ème rebond",""))</f>
        <v/>
      </c>
      <c r="L344" s="67"/>
      <c r="M344" s="32" t="e">
        <f>IF(ISNA(INDEX(#REF!,MATCH(E344,#REF!,0),1))=TRUE,"",INDEX(#REF!,MATCH(E344,#REF!,0),1))</f>
        <v>#REF!</v>
      </c>
      <c r="N344" s="1"/>
      <c r="O344" s="33"/>
      <c r="P344" s="34" t="e">
        <f t="shared" si="37"/>
        <v>#REF!</v>
      </c>
      <c r="Q344" s="35" t="e">
        <f t="shared" si="38"/>
        <v>#REF!</v>
      </c>
      <c r="R344" s="36"/>
      <c r="S344" s="1" t="e">
        <f t="shared" si="39"/>
        <v>#REF!</v>
      </c>
      <c r="T344" s="16" t="e">
        <f>IF(OR(MID(G344,1,5)="avoir",MID(G344,1,3)="PMS",MID(J344,1,1)="a",J344="",A344="x",F344=""),"",IF(COUNTIF(#REF!,F344)=1,"ok","PAS DE SWAP"))</f>
        <v>#REF!</v>
      </c>
      <c r="U344" s="37" t="e">
        <f>IF(ISNA(INDEX(#REF!,MATCH(E344,#REF!,0),1))=TRUE,"-",F344&amp;" - "&amp;INDEX(#REF!,MATCH(E344,#REF!,0),1))</f>
        <v>#REF!</v>
      </c>
      <c r="V344" s="80" t="e">
        <f t="shared" si="40"/>
        <v>#REF!</v>
      </c>
      <c r="W344" s="38" t="e">
        <f t="shared" si="41"/>
        <v>#REF!</v>
      </c>
      <c r="X344" s="64"/>
      <c r="Y344" s="46"/>
      <c r="Z344" s="57" t="str">
        <f>IF(OR(MID(J344,1,1)="a",J344=""),"",IF(COUNTIF(Modèles!C:C,J344)=0,"absent","présent"))</f>
        <v/>
      </c>
      <c r="AA344" s="1"/>
    </row>
    <row r="345" spans="1:27" s="10" customFormat="1">
      <c r="A345" s="29" t="str">
        <f t="shared" si="35"/>
        <v/>
      </c>
      <c r="B345" s="29">
        <f t="shared" ca="1" si="36"/>
        <v>0</v>
      </c>
      <c r="C345" s="42"/>
      <c r="D345" s="39"/>
      <c r="E345" s="40"/>
      <c r="F345" s="41"/>
      <c r="G345" s="30" t="e">
        <f>IF(MID(J345,1,1)="a","à valider",IF(ISNA(INDEX(#REF!,MATCH(E345,#REF!,0),1))=TRUE,"",INDEX(#REF!,MATCH(E345,#REF!,0),1)))</f>
        <v>#REF!</v>
      </c>
      <c r="H345" s="22"/>
      <c r="I345" s="22"/>
      <c r="J345" s="59"/>
      <c r="K345" s="31" t="str">
        <f>IF(MID(J345,1,1)="a",C345,IF(COUNTIF(J$2:J345,J345)&gt;1,COUNTIF(J$2:J345,J345)&amp;"ème rebond",""))</f>
        <v/>
      </c>
      <c r="L345" s="67"/>
      <c r="M345" s="32" t="e">
        <f>IF(ISNA(INDEX(#REF!,MATCH(E345,#REF!,0),1))=TRUE,"",INDEX(#REF!,MATCH(E345,#REF!,0),1))</f>
        <v>#REF!</v>
      </c>
      <c r="N345" s="1"/>
      <c r="O345" s="33"/>
      <c r="P345" s="34" t="e">
        <f t="shared" si="37"/>
        <v>#REF!</v>
      </c>
      <c r="Q345" s="35" t="e">
        <f t="shared" si="38"/>
        <v>#REF!</v>
      </c>
      <c r="R345" s="36"/>
      <c r="S345" s="1" t="e">
        <f t="shared" si="39"/>
        <v>#REF!</v>
      </c>
      <c r="T345" s="16" t="e">
        <f>IF(OR(MID(G345,1,5)="avoir",MID(G345,1,3)="PMS",MID(J345,1,1)="a",J345="",A345="x",F345=""),"",IF(COUNTIF(#REF!,F345)=1,"ok","PAS DE SWAP"))</f>
        <v>#REF!</v>
      </c>
      <c r="U345" s="37" t="e">
        <f>IF(ISNA(INDEX(#REF!,MATCH(E345,#REF!,0),1))=TRUE,"-",F345&amp;" - "&amp;INDEX(#REF!,MATCH(E345,#REF!,0),1))</f>
        <v>#REF!</v>
      </c>
      <c r="V345" s="80" t="e">
        <f t="shared" si="40"/>
        <v>#REF!</v>
      </c>
      <c r="W345" s="38" t="e">
        <f t="shared" si="41"/>
        <v>#REF!</v>
      </c>
      <c r="X345" s="64"/>
      <c r="Y345" s="46"/>
      <c r="Z345" s="57" t="str">
        <f>IF(OR(MID(J345,1,1)="a",J345=""),"",IF(COUNTIF(Modèles!C:C,J345)=0,"absent","présent"))</f>
        <v/>
      </c>
      <c r="AA345" s="1"/>
    </row>
    <row r="346" spans="1:27" s="10" customFormat="1">
      <c r="A346" s="29" t="str">
        <f t="shared" si="35"/>
        <v/>
      </c>
      <c r="B346" s="29">
        <f t="shared" ca="1" si="36"/>
        <v>0</v>
      </c>
      <c r="C346" s="42"/>
      <c r="D346" s="39"/>
      <c r="E346" s="40"/>
      <c r="F346" s="41"/>
      <c r="G346" s="30" t="e">
        <f>IF(MID(J346,1,1)="a","à valider",IF(ISNA(INDEX(#REF!,MATCH(E346,#REF!,0),1))=TRUE,"",INDEX(#REF!,MATCH(E346,#REF!,0),1)))</f>
        <v>#REF!</v>
      </c>
      <c r="H346" s="22"/>
      <c r="I346" s="22"/>
      <c r="J346" s="59"/>
      <c r="K346" s="31" t="str">
        <f>IF(MID(J346,1,1)="a",C346,IF(COUNTIF(J$2:J346,J346)&gt;1,COUNTIF(J$2:J346,J346)&amp;"ème rebond",""))</f>
        <v/>
      </c>
      <c r="L346" s="67"/>
      <c r="M346" s="32" t="e">
        <f>IF(ISNA(INDEX(#REF!,MATCH(E346,#REF!,0),1))=TRUE,"",INDEX(#REF!,MATCH(E346,#REF!,0),1))</f>
        <v>#REF!</v>
      </c>
      <c r="N346" s="1"/>
      <c r="O346" s="33"/>
      <c r="P346" s="34" t="e">
        <f t="shared" si="37"/>
        <v>#REF!</v>
      </c>
      <c r="Q346" s="35" t="e">
        <f t="shared" si="38"/>
        <v>#REF!</v>
      </c>
      <c r="R346" s="36"/>
      <c r="S346" s="1" t="e">
        <f t="shared" si="39"/>
        <v>#REF!</v>
      </c>
      <c r="T346" s="16" t="e">
        <f>IF(OR(MID(G346,1,5)="avoir",MID(G346,1,3)="PMS",MID(J346,1,1)="a",J346="",A346="x",F346=""),"",IF(COUNTIF(#REF!,F346)=1,"ok","PAS DE SWAP"))</f>
        <v>#REF!</v>
      </c>
      <c r="U346" s="37" t="e">
        <f>IF(ISNA(INDEX(#REF!,MATCH(E346,#REF!,0),1))=TRUE,"-",F346&amp;" - "&amp;INDEX(#REF!,MATCH(E346,#REF!,0),1))</f>
        <v>#REF!</v>
      </c>
      <c r="V346" s="80" t="e">
        <f t="shared" si="40"/>
        <v>#REF!</v>
      </c>
      <c r="W346" s="38" t="e">
        <f t="shared" si="41"/>
        <v>#REF!</v>
      </c>
      <c r="X346" s="64"/>
      <c r="Y346" s="46"/>
      <c r="Z346" s="57" t="str">
        <f>IF(OR(MID(J346,1,1)="a",J346=""),"",IF(COUNTIF(Modèles!C:C,J346)=0,"absent","présent"))</f>
        <v/>
      </c>
      <c r="AA346" s="1"/>
    </row>
    <row r="347" spans="1:27" s="10" customFormat="1">
      <c r="A347" s="29" t="str">
        <f t="shared" si="35"/>
        <v/>
      </c>
      <c r="B347" s="29">
        <f t="shared" ca="1" si="36"/>
        <v>0</v>
      </c>
      <c r="C347" s="42"/>
      <c r="D347" s="39"/>
      <c r="E347" s="40"/>
      <c r="F347" s="41"/>
      <c r="G347" s="30" t="e">
        <f>IF(MID(J347,1,1)="a","à valider",IF(ISNA(INDEX(#REF!,MATCH(E347,#REF!,0),1))=TRUE,"",INDEX(#REF!,MATCH(E347,#REF!,0),1)))</f>
        <v>#REF!</v>
      </c>
      <c r="H347" s="22"/>
      <c r="I347" s="22"/>
      <c r="J347" s="59"/>
      <c r="K347" s="31" t="str">
        <f>IF(MID(J347,1,1)="a",C347,IF(COUNTIF(J$2:J347,J347)&gt;1,COUNTIF(J$2:J347,J347)&amp;"ème rebond",""))</f>
        <v/>
      </c>
      <c r="L347" s="67"/>
      <c r="M347" s="32" t="e">
        <f>IF(ISNA(INDEX(#REF!,MATCH(E347,#REF!,0),1))=TRUE,"",INDEX(#REF!,MATCH(E347,#REF!,0),1))</f>
        <v>#REF!</v>
      </c>
      <c r="N347" s="1"/>
      <c r="O347" s="33"/>
      <c r="P347" s="34" t="e">
        <f t="shared" si="37"/>
        <v>#REF!</v>
      </c>
      <c r="Q347" s="35" t="e">
        <f t="shared" si="38"/>
        <v>#REF!</v>
      </c>
      <c r="R347" s="36"/>
      <c r="S347" s="1" t="e">
        <f t="shared" si="39"/>
        <v>#REF!</v>
      </c>
      <c r="T347" s="16" t="e">
        <f>IF(OR(MID(G347,1,5)="avoir",MID(G347,1,3)="PMS",MID(J347,1,1)="a",J347="",A347="x",F347=""),"",IF(COUNTIF(#REF!,F347)=1,"ok","PAS DE SWAP"))</f>
        <v>#REF!</v>
      </c>
      <c r="U347" s="37" t="e">
        <f>IF(ISNA(INDEX(#REF!,MATCH(E347,#REF!,0),1))=TRUE,"-",F347&amp;" - "&amp;INDEX(#REF!,MATCH(E347,#REF!,0),1))</f>
        <v>#REF!</v>
      </c>
      <c r="V347" s="80" t="e">
        <f t="shared" si="40"/>
        <v>#REF!</v>
      </c>
      <c r="W347" s="38" t="e">
        <f t="shared" si="41"/>
        <v>#REF!</v>
      </c>
      <c r="X347" s="64"/>
      <c r="Y347" s="46"/>
      <c r="Z347" s="57" t="str">
        <f>IF(OR(MID(J347,1,1)="a",J347=""),"",IF(COUNTIF(Modèles!C:C,J347)=0,"absent","présent"))</f>
        <v/>
      </c>
      <c r="AA347" s="1"/>
    </row>
    <row r="348" spans="1:27" s="10" customFormat="1">
      <c r="A348" s="29" t="str">
        <f t="shared" si="35"/>
        <v/>
      </c>
      <c r="B348" s="29">
        <f t="shared" ca="1" si="36"/>
        <v>0</v>
      </c>
      <c r="C348" s="42"/>
      <c r="D348" s="39"/>
      <c r="E348" s="40"/>
      <c r="F348" s="41"/>
      <c r="G348" s="30" t="e">
        <f>IF(MID(J348,1,1)="a","à valider",IF(ISNA(INDEX(#REF!,MATCH(E348,#REF!,0),1))=TRUE,"",INDEX(#REF!,MATCH(E348,#REF!,0),1)))</f>
        <v>#REF!</v>
      </c>
      <c r="H348" s="22"/>
      <c r="I348" s="22"/>
      <c r="J348" s="59"/>
      <c r="K348" s="31" t="str">
        <f>IF(MID(J348,1,1)="a",C348,IF(COUNTIF(J$2:J348,J348)&gt;1,COUNTIF(J$2:J348,J348)&amp;"ème rebond",""))</f>
        <v/>
      </c>
      <c r="L348" s="67"/>
      <c r="M348" s="32" t="e">
        <f>IF(ISNA(INDEX(#REF!,MATCH(E348,#REF!,0),1))=TRUE,"",INDEX(#REF!,MATCH(E348,#REF!,0),1))</f>
        <v>#REF!</v>
      </c>
      <c r="N348" s="1"/>
      <c r="O348" s="33"/>
      <c r="P348" s="34" t="e">
        <f t="shared" si="37"/>
        <v>#REF!</v>
      </c>
      <c r="Q348" s="35" t="e">
        <f t="shared" si="38"/>
        <v>#REF!</v>
      </c>
      <c r="R348" s="36"/>
      <c r="S348" s="1" t="e">
        <f t="shared" si="39"/>
        <v>#REF!</v>
      </c>
      <c r="T348" s="16" t="e">
        <f>IF(OR(MID(G348,1,5)="avoir",MID(G348,1,3)="PMS",MID(J348,1,1)="a",J348="",A348="x",F348=""),"",IF(COUNTIF(#REF!,F348)=1,"ok","PAS DE SWAP"))</f>
        <v>#REF!</v>
      </c>
      <c r="U348" s="37" t="e">
        <f>IF(ISNA(INDEX(#REF!,MATCH(E348,#REF!,0),1))=TRUE,"-",F348&amp;" - "&amp;INDEX(#REF!,MATCH(E348,#REF!,0),1))</f>
        <v>#REF!</v>
      </c>
      <c r="V348" s="80" t="e">
        <f t="shared" si="40"/>
        <v>#REF!</v>
      </c>
      <c r="W348" s="38" t="e">
        <f t="shared" si="41"/>
        <v>#REF!</v>
      </c>
      <c r="X348" s="64"/>
      <c r="Y348" s="46"/>
      <c r="Z348" s="57" t="str">
        <f>IF(OR(MID(J348,1,1)="a",J348=""),"",IF(COUNTIF(Modèles!C:C,J348)=0,"absent","présent"))</f>
        <v/>
      </c>
      <c r="AA348" s="1"/>
    </row>
    <row r="349" spans="1:27" s="10" customFormat="1">
      <c r="A349" s="29" t="str">
        <f t="shared" si="35"/>
        <v/>
      </c>
      <c r="B349" s="29">
        <f t="shared" ca="1" si="36"/>
        <v>0</v>
      </c>
      <c r="C349" s="42"/>
      <c r="D349" s="39"/>
      <c r="E349" s="40"/>
      <c r="F349" s="41"/>
      <c r="G349" s="30" t="e">
        <f>IF(MID(J349,1,1)="a","à valider",IF(ISNA(INDEX(#REF!,MATCH(E349,#REF!,0),1))=TRUE,"",INDEX(#REF!,MATCH(E349,#REF!,0),1)))</f>
        <v>#REF!</v>
      </c>
      <c r="H349" s="22"/>
      <c r="I349" s="22"/>
      <c r="J349" s="59"/>
      <c r="K349" s="31" t="str">
        <f>IF(MID(J349,1,1)="a",C349,IF(COUNTIF(J$2:J349,J349)&gt;1,COUNTIF(J$2:J349,J349)&amp;"ème rebond",""))</f>
        <v/>
      </c>
      <c r="L349" s="67"/>
      <c r="M349" s="32" t="e">
        <f>IF(ISNA(INDEX(#REF!,MATCH(E349,#REF!,0),1))=TRUE,"",INDEX(#REF!,MATCH(E349,#REF!,0),1))</f>
        <v>#REF!</v>
      </c>
      <c r="N349" s="1"/>
      <c r="O349" s="33"/>
      <c r="P349" s="34" t="e">
        <f t="shared" si="37"/>
        <v>#REF!</v>
      </c>
      <c r="Q349" s="35" t="e">
        <f t="shared" si="38"/>
        <v>#REF!</v>
      </c>
      <c r="R349" s="36"/>
      <c r="S349" s="1" t="e">
        <f t="shared" si="39"/>
        <v>#REF!</v>
      </c>
      <c r="T349" s="16" t="e">
        <f>IF(OR(MID(G349,1,5)="avoir",MID(G349,1,3)="PMS",MID(J349,1,1)="a",J349="",A349="x",F349=""),"",IF(COUNTIF(#REF!,F349)=1,"ok","PAS DE SWAP"))</f>
        <v>#REF!</v>
      </c>
      <c r="U349" s="37" t="e">
        <f>IF(ISNA(INDEX(#REF!,MATCH(E349,#REF!,0),1))=TRUE,"-",F349&amp;" - "&amp;INDEX(#REF!,MATCH(E349,#REF!,0),1))</f>
        <v>#REF!</v>
      </c>
      <c r="V349" s="80" t="e">
        <f t="shared" si="40"/>
        <v>#REF!</v>
      </c>
      <c r="W349" s="38" t="e">
        <f t="shared" si="41"/>
        <v>#REF!</v>
      </c>
      <c r="X349" s="64"/>
      <c r="Y349" s="46"/>
      <c r="Z349" s="57" t="str">
        <f>IF(OR(MID(J349,1,1)="a",J349=""),"",IF(COUNTIF(Modèles!C:C,J349)=0,"absent","présent"))</f>
        <v/>
      </c>
      <c r="AA349" s="1"/>
    </row>
    <row r="350" spans="1:27" s="10" customFormat="1">
      <c r="A350" s="29" t="str">
        <f t="shared" si="35"/>
        <v/>
      </c>
      <c r="B350" s="29">
        <f t="shared" ca="1" si="36"/>
        <v>0</v>
      </c>
      <c r="C350" s="42"/>
      <c r="D350" s="39"/>
      <c r="E350" s="40"/>
      <c r="F350" s="41"/>
      <c r="G350" s="30" t="e">
        <f>IF(MID(J350,1,1)="a","à valider",IF(ISNA(INDEX(#REF!,MATCH(E350,#REF!,0),1))=TRUE,"",INDEX(#REF!,MATCH(E350,#REF!,0),1)))</f>
        <v>#REF!</v>
      </c>
      <c r="H350" s="22"/>
      <c r="I350" s="22"/>
      <c r="J350" s="59"/>
      <c r="K350" s="31" t="str">
        <f>IF(MID(J350,1,1)="a",C350,IF(COUNTIF(J$2:J350,J350)&gt;1,COUNTIF(J$2:J350,J350)&amp;"ème rebond",""))</f>
        <v/>
      </c>
      <c r="L350" s="67"/>
      <c r="M350" s="32" t="e">
        <f>IF(ISNA(INDEX(#REF!,MATCH(E350,#REF!,0),1))=TRUE,"",INDEX(#REF!,MATCH(E350,#REF!,0),1))</f>
        <v>#REF!</v>
      </c>
      <c r="N350" s="1"/>
      <c r="O350" s="33"/>
      <c r="P350" s="34" t="e">
        <f t="shared" si="37"/>
        <v>#REF!</v>
      </c>
      <c r="Q350" s="35" t="e">
        <f t="shared" si="38"/>
        <v>#REF!</v>
      </c>
      <c r="R350" s="36"/>
      <c r="S350" s="1" t="e">
        <f t="shared" si="39"/>
        <v>#REF!</v>
      </c>
      <c r="T350" s="16" t="e">
        <f>IF(OR(MID(G350,1,5)="avoir",MID(G350,1,3)="PMS",MID(J350,1,1)="a",J350="",A350="x",F350=""),"",IF(COUNTIF(#REF!,F350)=1,"ok","PAS DE SWAP"))</f>
        <v>#REF!</v>
      </c>
      <c r="U350" s="37" t="e">
        <f>IF(ISNA(INDEX(#REF!,MATCH(E350,#REF!,0),1))=TRUE,"-",F350&amp;" - "&amp;INDEX(#REF!,MATCH(E350,#REF!,0),1))</f>
        <v>#REF!</v>
      </c>
      <c r="V350" s="80" t="e">
        <f t="shared" si="40"/>
        <v>#REF!</v>
      </c>
      <c r="W350" s="38" t="e">
        <f t="shared" si="41"/>
        <v>#REF!</v>
      </c>
      <c r="X350" s="64"/>
      <c r="Y350" s="46"/>
      <c r="Z350" s="57" t="str">
        <f>IF(OR(MID(J350,1,1)="a",J350=""),"",IF(COUNTIF(Modèles!C:C,J350)=0,"absent","présent"))</f>
        <v/>
      </c>
      <c r="AA350" s="1"/>
    </row>
    <row r="351" spans="1:27" s="10" customFormat="1">
      <c r="A351" s="29" t="str">
        <f t="shared" si="35"/>
        <v/>
      </c>
      <c r="B351" s="29">
        <f t="shared" ca="1" si="36"/>
        <v>0</v>
      </c>
      <c r="C351" s="42"/>
      <c r="D351" s="39"/>
      <c r="E351" s="40"/>
      <c r="F351" s="41"/>
      <c r="G351" s="30" t="e">
        <f>IF(MID(J351,1,1)="a","à valider",IF(ISNA(INDEX(#REF!,MATCH(E351,#REF!,0),1))=TRUE,"",INDEX(#REF!,MATCH(E351,#REF!,0),1)))</f>
        <v>#REF!</v>
      </c>
      <c r="H351" s="22"/>
      <c r="I351" s="22"/>
      <c r="J351" s="59"/>
      <c r="K351" s="31" t="str">
        <f>IF(MID(J351,1,1)="a",C351,IF(COUNTIF(J$2:J351,J351)&gt;1,COUNTIF(J$2:J351,J351)&amp;"ème rebond",""))</f>
        <v/>
      </c>
      <c r="L351" s="67"/>
      <c r="M351" s="32" t="e">
        <f>IF(ISNA(INDEX(#REF!,MATCH(E351,#REF!,0),1))=TRUE,"",INDEX(#REF!,MATCH(E351,#REF!,0),1))</f>
        <v>#REF!</v>
      </c>
      <c r="N351" s="1"/>
      <c r="O351" s="33"/>
      <c r="P351" s="34" t="e">
        <f t="shared" si="37"/>
        <v>#REF!</v>
      </c>
      <c r="Q351" s="35" t="e">
        <f t="shared" si="38"/>
        <v>#REF!</v>
      </c>
      <c r="R351" s="36"/>
      <c r="S351" s="1" t="e">
        <f t="shared" si="39"/>
        <v>#REF!</v>
      </c>
      <c r="T351" s="16" t="e">
        <f>IF(OR(MID(G351,1,5)="avoir",MID(G351,1,3)="PMS",MID(J351,1,1)="a",J351="",A351="x",F351=""),"",IF(COUNTIF(#REF!,F351)=1,"ok","PAS DE SWAP"))</f>
        <v>#REF!</v>
      </c>
      <c r="U351" s="37" t="e">
        <f>IF(ISNA(INDEX(#REF!,MATCH(E351,#REF!,0),1))=TRUE,"-",F351&amp;" - "&amp;INDEX(#REF!,MATCH(E351,#REF!,0),1))</f>
        <v>#REF!</v>
      </c>
      <c r="V351" s="80" t="e">
        <f t="shared" si="40"/>
        <v>#REF!</v>
      </c>
      <c r="W351" s="38" t="e">
        <f t="shared" si="41"/>
        <v>#REF!</v>
      </c>
      <c r="X351" s="64"/>
      <c r="Y351" s="46"/>
      <c r="Z351" s="57" t="str">
        <f>IF(OR(MID(J351,1,1)="a",J351=""),"",IF(COUNTIF(Modèles!C:C,J351)=0,"absent","présent"))</f>
        <v/>
      </c>
      <c r="AA351" s="1"/>
    </row>
    <row r="352" spans="1:27" s="10" customFormat="1">
      <c r="A352" s="29" t="str">
        <f t="shared" si="35"/>
        <v/>
      </c>
      <c r="B352" s="29">
        <f t="shared" ca="1" si="36"/>
        <v>0</v>
      </c>
      <c r="C352" s="42"/>
      <c r="D352" s="39"/>
      <c r="E352" s="40"/>
      <c r="F352" s="41"/>
      <c r="G352" s="30" t="e">
        <f>IF(MID(J352,1,1)="a","à valider",IF(ISNA(INDEX(#REF!,MATCH(E352,#REF!,0),1))=TRUE,"",INDEX(#REF!,MATCH(E352,#REF!,0),1)))</f>
        <v>#REF!</v>
      </c>
      <c r="H352" s="22"/>
      <c r="I352" s="22"/>
      <c r="J352" s="59"/>
      <c r="K352" s="31" t="str">
        <f>IF(MID(J352,1,1)="a",C352,IF(COUNTIF(J$2:J352,J352)&gt;1,COUNTIF(J$2:J352,J352)&amp;"ème rebond",""))</f>
        <v/>
      </c>
      <c r="L352" s="67"/>
      <c r="M352" s="32" t="e">
        <f>IF(ISNA(INDEX(#REF!,MATCH(E352,#REF!,0),1))=TRUE,"",INDEX(#REF!,MATCH(E352,#REF!,0),1))</f>
        <v>#REF!</v>
      </c>
      <c r="N352" s="1"/>
      <c r="O352" s="33"/>
      <c r="P352" s="34" t="e">
        <f t="shared" si="37"/>
        <v>#REF!</v>
      </c>
      <c r="Q352" s="35" t="e">
        <f t="shared" si="38"/>
        <v>#REF!</v>
      </c>
      <c r="R352" s="36"/>
      <c r="S352" s="1" t="e">
        <f t="shared" si="39"/>
        <v>#REF!</v>
      </c>
      <c r="T352" s="16" t="e">
        <f>IF(OR(MID(G352,1,5)="avoir",MID(G352,1,3)="PMS",MID(J352,1,1)="a",J352="",A352="x",F352=""),"",IF(COUNTIF(#REF!,F352)=1,"ok","PAS DE SWAP"))</f>
        <v>#REF!</v>
      </c>
      <c r="U352" s="37" t="e">
        <f>IF(ISNA(INDEX(#REF!,MATCH(E352,#REF!,0),1))=TRUE,"-",F352&amp;" - "&amp;INDEX(#REF!,MATCH(E352,#REF!,0),1))</f>
        <v>#REF!</v>
      </c>
      <c r="V352" s="80" t="e">
        <f t="shared" si="40"/>
        <v>#REF!</v>
      </c>
      <c r="W352" s="38" t="e">
        <f t="shared" si="41"/>
        <v>#REF!</v>
      </c>
      <c r="X352" s="64"/>
      <c r="Y352" s="46"/>
      <c r="Z352" s="57" t="str">
        <f>IF(OR(MID(J352,1,1)="a",J352=""),"",IF(COUNTIF(Modèles!C:C,J352)=0,"absent","présent"))</f>
        <v/>
      </c>
      <c r="AA352" s="1"/>
    </row>
    <row r="353" spans="1:27" s="10" customFormat="1">
      <c r="A353" s="29" t="str">
        <f t="shared" si="35"/>
        <v/>
      </c>
      <c r="B353" s="29">
        <f t="shared" ca="1" si="36"/>
        <v>0</v>
      </c>
      <c r="C353" s="42"/>
      <c r="D353" s="39"/>
      <c r="E353" s="40"/>
      <c r="F353" s="41"/>
      <c r="G353" s="30" t="e">
        <f>IF(MID(J353,1,1)="a","à valider",IF(ISNA(INDEX(#REF!,MATCH(E353,#REF!,0),1))=TRUE,"",INDEX(#REF!,MATCH(E353,#REF!,0),1)))</f>
        <v>#REF!</v>
      </c>
      <c r="H353" s="22"/>
      <c r="I353" s="22"/>
      <c r="J353" s="59"/>
      <c r="K353" s="31" t="str">
        <f>IF(MID(J353,1,1)="a",C353,IF(COUNTIF(J$2:J353,J353)&gt;1,COUNTIF(J$2:J353,J353)&amp;"ème rebond",""))</f>
        <v/>
      </c>
      <c r="L353" s="67"/>
      <c r="M353" s="32" t="e">
        <f>IF(ISNA(INDEX(#REF!,MATCH(E353,#REF!,0),1))=TRUE,"",INDEX(#REF!,MATCH(E353,#REF!,0),1))</f>
        <v>#REF!</v>
      </c>
      <c r="N353" s="1"/>
      <c r="O353" s="33"/>
      <c r="P353" s="34" t="e">
        <f t="shared" si="37"/>
        <v>#REF!</v>
      </c>
      <c r="Q353" s="35" t="e">
        <f t="shared" si="38"/>
        <v>#REF!</v>
      </c>
      <c r="R353" s="36"/>
      <c r="S353" s="1" t="e">
        <f t="shared" si="39"/>
        <v>#REF!</v>
      </c>
      <c r="T353" s="16" t="e">
        <f>IF(OR(MID(G353,1,5)="avoir",MID(G353,1,3)="PMS",MID(J353,1,1)="a",J353="",A353="x",F353=""),"",IF(COUNTIF(#REF!,F353)=1,"ok","PAS DE SWAP"))</f>
        <v>#REF!</v>
      </c>
      <c r="U353" s="37" t="e">
        <f>IF(ISNA(INDEX(#REF!,MATCH(E353,#REF!,0),1))=TRUE,"-",F353&amp;" - "&amp;INDEX(#REF!,MATCH(E353,#REF!,0),1))</f>
        <v>#REF!</v>
      </c>
      <c r="V353" s="80" t="e">
        <f t="shared" si="40"/>
        <v>#REF!</v>
      </c>
      <c r="W353" s="38" t="e">
        <f t="shared" si="41"/>
        <v>#REF!</v>
      </c>
      <c r="X353" s="64"/>
      <c r="Y353" s="46"/>
      <c r="Z353" s="57" t="str">
        <f>IF(OR(MID(J353,1,1)="a",J353=""),"",IF(COUNTIF(Modèles!C:C,J353)=0,"absent","présent"))</f>
        <v/>
      </c>
      <c r="AA353" s="1"/>
    </row>
    <row r="354" spans="1:27" s="10" customFormat="1">
      <c r="A354" s="29" t="str">
        <f t="shared" si="35"/>
        <v/>
      </c>
      <c r="B354" s="29">
        <f t="shared" ca="1" si="36"/>
        <v>0</v>
      </c>
      <c r="C354" s="42"/>
      <c r="D354" s="39"/>
      <c r="E354" s="40"/>
      <c r="F354" s="41"/>
      <c r="G354" s="30" t="e">
        <f>IF(MID(J354,1,1)="a","à valider",IF(ISNA(INDEX(#REF!,MATCH(E354,#REF!,0),1))=TRUE,"",INDEX(#REF!,MATCH(E354,#REF!,0),1)))</f>
        <v>#REF!</v>
      </c>
      <c r="H354" s="22"/>
      <c r="I354" s="22"/>
      <c r="J354" s="59"/>
      <c r="K354" s="31" t="str">
        <f>IF(MID(J354,1,1)="a",C354,IF(COUNTIF(J$2:J354,J354)&gt;1,COUNTIF(J$2:J354,J354)&amp;"ème rebond",""))</f>
        <v/>
      </c>
      <c r="L354" s="67"/>
      <c r="M354" s="32" t="e">
        <f>IF(ISNA(INDEX(#REF!,MATCH(E354,#REF!,0),1))=TRUE,"",INDEX(#REF!,MATCH(E354,#REF!,0),1))</f>
        <v>#REF!</v>
      </c>
      <c r="N354" s="1"/>
      <c r="O354" s="33"/>
      <c r="P354" s="34" t="e">
        <f t="shared" si="37"/>
        <v>#REF!</v>
      </c>
      <c r="Q354" s="35" t="e">
        <f t="shared" si="38"/>
        <v>#REF!</v>
      </c>
      <c r="R354" s="36"/>
      <c r="S354" s="1" t="e">
        <f t="shared" si="39"/>
        <v>#REF!</v>
      </c>
      <c r="T354" s="16" t="e">
        <f>IF(OR(MID(G354,1,5)="avoir",MID(G354,1,3)="PMS",MID(J354,1,1)="a",J354="",A354="x",F354=""),"",IF(COUNTIF(#REF!,F354)=1,"ok","PAS DE SWAP"))</f>
        <v>#REF!</v>
      </c>
      <c r="U354" s="37" t="e">
        <f>IF(ISNA(INDEX(#REF!,MATCH(E354,#REF!,0),1))=TRUE,"-",F354&amp;" - "&amp;INDEX(#REF!,MATCH(E354,#REF!,0),1))</f>
        <v>#REF!</v>
      </c>
      <c r="V354" s="80" t="e">
        <f t="shared" si="40"/>
        <v>#REF!</v>
      </c>
      <c r="W354" s="38" t="e">
        <f t="shared" si="41"/>
        <v>#REF!</v>
      </c>
      <c r="X354" s="64"/>
      <c r="Y354" s="46"/>
      <c r="Z354" s="57" t="str">
        <f>IF(OR(MID(J354,1,1)="a",J354=""),"",IF(COUNTIF(Modèles!C:C,J354)=0,"absent","présent"))</f>
        <v/>
      </c>
      <c r="AA354" s="1"/>
    </row>
    <row r="355" spans="1:27" s="10" customFormat="1">
      <c r="A355" s="29" t="str">
        <f t="shared" si="35"/>
        <v/>
      </c>
      <c r="B355" s="29">
        <f t="shared" ca="1" si="36"/>
        <v>0</v>
      </c>
      <c r="C355" s="42"/>
      <c r="D355" s="39"/>
      <c r="E355" s="40"/>
      <c r="F355" s="41"/>
      <c r="G355" s="30" t="e">
        <f>IF(MID(J355,1,1)="a","à valider",IF(ISNA(INDEX(#REF!,MATCH(E355,#REF!,0),1))=TRUE,"",INDEX(#REF!,MATCH(E355,#REF!,0),1)))</f>
        <v>#REF!</v>
      </c>
      <c r="H355" s="22"/>
      <c r="I355" s="22"/>
      <c r="J355" s="59"/>
      <c r="K355" s="31" t="str">
        <f>IF(MID(J355,1,1)="a",C355,IF(COUNTIF(J$2:J355,J355)&gt;1,COUNTIF(J$2:J355,J355)&amp;"ème rebond",""))</f>
        <v/>
      </c>
      <c r="L355" s="67"/>
      <c r="M355" s="32" t="e">
        <f>IF(ISNA(INDEX(#REF!,MATCH(E355,#REF!,0),1))=TRUE,"",INDEX(#REF!,MATCH(E355,#REF!,0),1))</f>
        <v>#REF!</v>
      </c>
      <c r="N355" s="1"/>
      <c r="O355" s="33"/>
      <c r="P355" s="34" t="e">
        <f t="shared" si="37"/>
        <v>#REF!</v>
      </c>
      <c r="Q355" s="35" t="e">
        <f t="shared" si="38"/>
        <v>#REF!</v>
      </c>
      <c r="R355" s="36"/>
      <c r="S355" s="1" t="e">
        <f t="shared" si="39"/>
        <v>#REF!</v>
      </c>
      <c r="T355" s="16" t="e">
        <f>IF(OR(MID(G355,1,5)="avoir",MID(G355,1,3)="PMS",MID(J355,1,1)="a",J355="",A355="x",F355=""),"",IF(COUNTIF(#REF!,F355)=1,"ok","PAS DE SWAP"))</f>
        <v>#REF!</v>
      </c>
      <c r="U355" s="37" t="e">
        <f>IF(ISNA(INDEX(#REF!,MATCH(E355,#REF!,0),1))=TRUE,"-",F355&amp;" - "&amp;INDEX(#REF!,MATCH(E355,#REF!,0),1))</f>
        <v>#REF!</v>
      </c>
      <c r="V355" s="80" t="e">
        <f t="shared" si="40"/>
        <v>#REF!</v>
      </c>
      <c r="W355" s="38" t="e">
        <f t="shared" si="41"/>
        <v>#REF!</v>
      </c>
      <c r="X355" s="64"/>
      <c r="Y355" s="46"/>
      <c r="Z355" s="57" t="str">
        <f>IF(OR(MID(J355,1,1)="a",J355=""),"",IF(COUNTIF(Modèles!C:C,J355)=0,"absent","présent"))</f>
        <v/>
      </c>
      <c r="AA355" s="1"/>
    </row>
    <row r="356" spans="1:27" s="10" customFormat="1">
      <c r="A356" s="29" t="str">
        <f t="shared" si="35"/>
        <v/>
      </c>
      <c r="B356" s="29">
        <f t="shared" ca="1" si="36"/>
        <v>0</v>
      </c>
      <c r="C356" s="42"/>
      <c r="D356" s="39"/>
      <c r="E356" s="40"/>
      <c r="F356" s="41"/>
      <c r="G356" s="30" t="e">
        <f>IF(MID(J356,1,1)="a","à valider",IF(ISNA(INDEX(#REF!,MATCH(E356,#REF!,0),1))=TRUE,"",INDEX(#REF!,MATCH(E356,#REF!,0),1)))</f>
        <v>#REF!</v>
      </c>
      <c r="H356" s="22"/>
      <c r="I356" s="22"/>
      <c r="J356" s="59"/>
      <c r="K356" s="31" t="str">
        <f>IF(MID(J356,1,1)="a",C356,IF(COUNTIF(J$2:J356,J356)&gt;1,COUNTIF(J$2:J356,J356)&amp;"ème rebond",""))</f>
        <v/>
      </c>
      <c r="L356" s="67"/>
      <c r="M356" s="32" t="e">
        <f>IF(ISNA(INDEX(#REF!,MATCH(E356,#REF!,0),1))=TRUE,"",INDEX(#REF!,MATCH(E356,#REF!,0),1))</f>
        <v>#REF!</v>
      </c>
      <c r="N356" s="1"/>
      <c r="O356" s="33"/>
      <c r="P356" s="34" t="e">
        <f t="shared" si="37"/>
        <v>#REF!</v>
      </c>
      <c r="Q356" s="35" t="e">
        <f t="shared" si="38"/>
        <v>#REF!</v>
      </c>
      <c r="R356" s="36"/>
      <c r="S356" s="1" t="e">
        <f t="shared" si="39"/>
        <v>#REF!</v>
      </c>
      <c r="T356" s="16" t="e">
        <f>IF(OR(MID(G356,1,5)="avoir",MID(G356,1,3)="PMS",MID(J356,1,1)="a",J356="",A356="x",F356=""),"",IF(COUNTIF(#REF!,F356)=1,"ok","PAS DE SWAP"))</f>
        <v>#REF!</v>
      </c>
      <c r="U356" s="37" t="e">
        <f>IF(ISNA(INDEX(#REF!,MATCH(E356,#REF!,0),1))=TRUE,"-",F356&amp;" - "&amp;INDEX(#REF!,MATCH(E356,#REF!,0),1))</f>
        <v>#REF!</v>
      </c>
      <c r="V356" s="80" t="e">
        <f t="shared" si="40"/>
        <v>#REF!</v>
      </c>
      <c r="W356" s="38" t="e">
        <f t="shared" si="41"/>
        <v>#REF!</v>
      </c>
      <c r="X356" s="64"/>
      <c r="Y356" s="46"/>
      <c r="Z356" s="57" t="str">
        <f>IF(OR(MID(J356,1,1)="a",J356=""),"",IF(COUNTIF(Modèles!C:C,J356)=0,"absent","présent"))</f>
        <v/>
      </c>
      <c r="AA356" s="1"/>
    </row>
    <row r="357" spans="1:27" s="10" customFormat="1">
      <c r="A357" s="29" t="str">
        <f t="shared" si="35"/>
        <v/>
      </c>
      <c r="B357" s="29">
        <f t="shared" ca="1" si="36"/>
        <v>0</v>
      </c>
      <c r="C357" s="42"/>
      <c r="D357" s="39"/>
      <c r="E357" s="40"/>
      <c r="F357" s="41"/>
      <c r="G357" s="30" t="e">
        <f>IF(MID(J357,1,1)="a","à valider",IF(ISNA(INDEX(#REF!,MATCH(E357,#REF!,0),1))=TRUE,"",INDEX(#REF!,MATCH(E357,#REF!,0),1)))</f>
        <v>#REF!</v>
      </c>
      <c r="H357" s="22"/>
      <c r="I357" s="22"/>
      <c r="J357" s="59"/>
      <c r="K357" s="31" t="str">
        <f>IF(MID(J357,1,1)="a",C357,IF(COUNTIF(J$2:J357,J357)&gt;1,COUNTIF(J$2:J357,J357)&amp;"ème rebond",""))</f>
        <v/>
      </c>
      <c r="L357" s="67"/>
      <c r="M357" s="32" t="e">
        <f>IF(ISNA(INDEX(#REF!,MATCH(E357,#REF!,0),1))=TRUE,"",INDEX(#REF!,MATCH(E357,#REF!,0),1))</f>
        <v>#REF!</v>
      </c>
      <c r="N357" s="1"/>
      <c r="O357" s="33"/>
      <c r="P357" s="34" t="e">
        <f t="shared" si="37"/>
        <v>#REF!</v>
      </c>
      <c r="Q357" s="35" t="e">
        <f t="shared" si="38"/>
        <v>#REF!</v>
      </c>
      <c r="R357" s="36"/>
      <c r="S357" s="1" t="e">
        <f t="shared" si="39"/>
        <v>#REF!</v>
      </c>
      <c r="T357" s="16" t="e">
        <f>IF(OR(MID(G357,1,5)="avoir",MID(G357,1,3)="PMS",MID(J357,1,1)="a",J357="",A357="x",F357=""),"",IF(COUNTIF(#REF!,F357)=1,"ok","PAS DE SWAP"))</f>
        <v>#REF!</v>
      </c>
      <c r="U357" s="37" t="e">
        <f>IF(ISNA(INDEX(#REF!,MATCH(E357,#REF!,0),1))=TRUE,"-",F357&amp;" - "&amp;INDEX(#REF!,MATCH(E357,#REF!,0),1))</f>
        <v>#REF!</v>
      </c>
      <c r="V357" s="80" t="e">
        <f t="shared" si="40"/>
        <v>#REF!</v>
      </c>
      <c r="W357" s="38" t="e">
        <f t="shared" si="41"/>
        <v>#REF!</v>
      </c>
      <c r="X357" s="64"/>
      <c r="Y357" s="46"/>
      <c r="Z357" s="57" t="str">
        <f>IF(OR(MID(J357,1,1)="a",J357=""),"",IF(COUNTIF(Modèles!C:C,J357)=0,"absent","présent"))</f>
        <v/>
      </c>
      <c r="AA357" s="1"/>
    </row>
    <row r="358" spans="1:27" s="10" customFormat="1">
      <c r="A358" s="29" t="str">
        <f t="shared" si="35"/>
        <v/>
      </c>
      <c r="B358" s="29">
        <f t="shared" ca="1" si="36"/>
        <v>0</v>
      </c>
      <c r="C358" s="42"/>
      <c r="D358" s="39"/>
      <c r="E358" s="40"/>
      <c r="F358" s="41"/>
      <c r="G358" s="30" t="e">
        <f>IF(MID(J358,1,1)="a","à valider",IF(ISNA(INDEX(#REF!,MATCH(E358,#REF!,0),1))=TRUE,"",INDEX(#REF!,MATCH(E358,#REF!,0),1)))</f>
        <v>#REF!</v>
      </c>
      <c r="H358" s="22"/>
      <c r="I358" s="22"/>
      <c r="J358" s="59"/>
      <c r="K358" s="31" t="str">
        <f>IF(MID(J358,1,1)="a",C358,IF(COUNTIF(J$2:J358,J358)&gt;1,COUNTIF(J$2:J358,J358)&amp;"ème rebond",""))</f>
        <v/>
      </c>
      <c r="L358" s="67"/>
      <c r="M358" s="32" t="e">
        <f>IF(ISNA(INDEX(#REF!,MATCH(E358,#REF!,0),1))=TRUE,"",INDEX(#REF!,MATCH(E358,#REF!,0),1))</f>
        <v>#REF!</v>
      </c>
      <c r="N358" s="1"/>
      <c r="O358" s="33"/>
      <c r="P358" s="34" t="e">
        <f t="shared" si="37"/>
        <v>#REF!</v>
      </c>
      <c r="Q358" s="35" t="e">
        <f t="shared" si="38"/>
        <v>#REF!</v>
      </c>
      <c r="R358" s="36"/>
      <c r="S358" s="1" t="e">
        <f t="shared" si="39"/>
        <v>#REF!</v>
      </c>
      <c r="T358" s="16" t="e">
        <f>IF(OR(MID(G358,1,5)="avoir",MID(G358,1,3)="PMS",MID(J358,1,1)="a",J358="",A358="x",F358=""),"",IF(COUNTIF(#REF!,F358)=1,"ok","PAS DE SWAP"))</f>
        <v>#REF!</v>
      </c>
      <c r="U358" s="37" t="e">
        <f>IF(ISNA(INDEX(#REF!,MATCH(E358,#REF!,0),1))=TRUE,"-",F358&amp;" - "&amp;INDEX(#REF!,MATCH(E358,#REF!,0),1))</f>
        <v>#REF!</v>
      </c>
      <c r="V358" s="80" t="e">
        <f t="shared" si="40"/>
        <v>#REF!</v>
      </c>
      <c r="W358" s="38" t="e">
        <f t="shared" si="41"/>
        <v>#REF!</v>
      </c>
      <c r="X358" s="64"/>
      <c r="Y358" s="46"/>
      <c r="Z358" s="57" t="str">
        <f>IF(OR(MID(J358,1,1)="a",J358=""),"",IF(COUNTIF(Modèles!C:C,J358)=0,"absent","présent"))</f>
        <v/>
      </c>
      <c r="AA358" s="1"/>
    </row>
    <row r="359" spans="1:27" s="10" customFormat="1">
      <c r="A359" s="29" t="str">
        <f t="shared" si="35"/>
        <v/>
      </c>
      <c r="B359" s="29">
        <f t="shared" ca="1" si="36"/>
        <v>0</v>
      </c>
      <c r="C359" s="42"/>
      <c r="D359" s="39"/>
      <c r="E359" s="40"/>
      <c r="F359" s="41"/>
      <c r="G359" s="30" t="e">
        <f>IF(MID(J359,1,1)="a","à valider",IF(ISNA(INDEX(#REF!,MATCH(E359,#REF!,0),1))=TRUE,"",INDEX(#REF!,MATCH(E359,#REF!,0),1)))</f>
        <v>#REF!</v>
      </c>
      <c r="H359" s="22"/>
      <c r="I359" s="22"/>
      <c r="J359" s="59"/>
      <c r="K359" s="31" t="str">
        <f>IF(MID(J359,1,1)="a",C359,IF(COUNTIF(J$2:J359,J359)&gt;1,COUNTIF(J$2:J359,J359)&amp;"ème rebond",""))</f>
        <v/>
      </c>
      <c r="L359" s="67"/>
      <c r="M359" s="32" t="e">
        <f>IF(ISNA(INDEX(#REF!,MATCH(E359,#REF!,0),1))=TRUE,"",INDEX(#REF!,MATCH(E359,#REF!,0),1))</f>
        <v>#REF!</v>
      </c>
      <c r="N359" s="1"/>
      <c r="O359" s="33"/>
      <c r="P359" s="34" t="e">
        <f t="shared" si="37"/>
        <v>#REF!</v>
      </c>
      <c r="Q359" s="35" t="e">
        <f t="shared" si="38"/>
        <v>#REF!</v>
      </c>
      <c r="R359" s="36"/>
      <c r="S359" s="1" t="e">
        <f t="shared" si="39"/>
        <v>#REF!</v>
      </c>
      <c r="T359" s="16" t="e">
        <f>IF(OR(MID(G359,1,5)="avoir",MID(G359,1,3)="PMS",MID(J359,1,1)="a",J359="",A359="x",F359=""),"",IF(COUNTIF(#REF!,F359)=1,"ok","PAS DE SWAP"))</f>
        <v>#REF!</v>
      </c>
      <c r="U359" s="37" t="e">
        <f>IF(ISNA(INDEX(#REF!,MATCH(E359,#REF!,0),1))=TRUE,"-",F359&amp;" - "&amp;INDEX(#REF!,MATCH(E359,#REF!,0),1))</f>
        <v>#REF!</v>
      </c>
      <c r="V359" s="80" t="e">
        <f t="shared" si="40"/>
        <v>#REF!</v>
      </c>
      <c r="W359" s="38" t="e">
        <f t="shared" si="41"/>
        <v>#REF!</v>
      </c>
      <c r="X359" s="64"/>
      <c r="Y359" s="46"/>
      <c r="Z359" s="57" t="str">
        <f>IF(OR(MID(J359,1,1)="a",J359=""),"",IF(COUNTIF(Modèles!C:C,J359)=0,"absent","présent"))</f>
        <v/>
      </c>
      <c r="AA359" s="1"/>
    </row>
    <row r="360" spans="1:27" s="10" customFormat="1">
      <c r="A360" s="29" t="str">
        <f t="shared" si="35"/>
        <v/>
      </c>
      <c r="B360" s="29">
        <f t="shared" ca="1" si="36"/>
        <v>0</v>
      </c>
      <c r="C360" s="42"/>
      <c r="D360" s="39"/>
      <c r="E360" s="40"/>
      <c r="F360" s="41"/>
      <c r="G360" s="30" t="e">
        <f>IF(MID(J360,1,1)="a","à valider",IF(ISNA(INDEX(#REF!,MATCH(E360,#REF!,0),1))=TRUE,"",INDEX(#REF!,MATCH(E360,#REF!,0),1)))</f>
        <v>#REF!</v>
      </c>
      <c r="H360" s="22"/>
      <c r="I360" s="22"/>
      <c r="J360" s="59"/>
      <c r="K360" s="31" t="str">
        <f>IF(MID(J360,1,1)="a",C360,IF(COUNTIF(J$2:J360,J360)&gt;1,COUNTIF(J$2:J360,J360)&amp;"ème rebond",""))</f>
        <v/>
      </c>
      <c r="L360" s="67"/>
      <c r="M360" s="32" t="e">
        <f>IF(ISNA(INDEX(#REF!,MATCH(E360,#REF!,0),1))=TRUE,"",INDEX(#REF!,MATCH(E360,#REF!,0),1))</f>
        <v>#REF!</v>
      </c>
      <c r="N360" s="1"/>
      <c r="O360" s="33"/>
      <c r="P360" s="34" t="e">
        <f t="shared" si="37"/>
        <v>#REF!</v>
      </c>
      <c r="Q360" s="35" t="e">
        <f t="shared" si="38"/>
        <v>#REF!</v>
      </c>
      <c r="R360" s="36"/>
      <c r="S360" s="1" t="e">
        <f t="shared" si="39"/>
        <v>#REF!</v>
      </c>
      <c r="T360" s="16" t="e">
        <f>IF(OR(MID(G360,1,5)="avoir",MID(G360,1,3)="PMS",MID(J360,1,1)="a",J360="",A360="x",F360=""),"",IF(COUNTIF(#REF!,F360)=1,"ok","PAS DE SWAP"))</f>
        <v>#REF!</v>
      </c>
      <c r="U360" s="37" t="e">
        <f>IF(ISNA(INDEX(#REF!,MATCH(E360,#REF!,0),1))=TRUE,"-",F360&amp;" - "&amp;INDEX(#REF!,MATCH(E360,#REF!,0),1))</f>
        <v>#REF!</v>
      </c>
      <c r="V360" s="80" t="e">
        <f t="shared" si="40"/>
        <v>#REF!</v>
      </c>
      <c r="W360" s="38" t="e">
        <f t="shared" si="41"/>
        <v>#REF!</v>
      </c>
      <c r="X360" s="64"/>
      <c r="Y360" s="46"/>
      <c r="Z360" s="57" t="str">
        <f>IF(OR(MID(J360,1,1)="a",J360=""),"",IF(COUNTIF(Modèles!C:C,J360)=0,"absent","présent"))</f>
        <v/>
      </c>
      <c r="AA360" s="1"/>
    </row>
    <row r="361" spans="1:27" s="10" customFormat="1">
      <c r="A361" s="29" t="str">
        <f t="shared" si="35"/>
        <v/>
      </c>
      <c r="B361" s="29">
        <f t="shared" ca="1" si="36"/>
        <v>0</v>
      </c>
      <c r="C361" s="42"/>
      <c r="D361" s="39"/>
      <c r="E361" s="40"/>
      <c r="F361" s="41"/>
      <c r="G361" s="30" t="e">
        <f>IF(MID(J361,1,1)="a","à valider",IF(ISNA(INDEX(#REF!,MATCH(E361,#REF!,0),1))=TRUE,"",INDEX(#REF!,MATCH(E361,#REF!,0),1)))</f>
        <v>#REF!</v>
      </c>
      <c r="H361" s="22"/>
      <c r="I361" s="22"/>
      <c r="J361" s="59"/>
      <c r="K361" s="31" t="str">
        <f>IF(MID(J361,1,1)="a",C361,IF(COUNTIF(J$2:J361,J361)&gt;1,COUNTIF(J$2:J361,J361)&amp;"ème rebond",""))</f>
        <v/>
      </c>
      <c r="L361" s="67"/>
      <c r="M361" s="32" t="e">
        <f>IF(ISNA(INDEX(#REF!,MATCH(E361,#REF!,0),1))=TRUE,"",INDEX(#REF!,MATCH(E361,#REF!,0),1))</f>
        <v>#REF!</v>
      </c>
      <c r="N361" s="1"/>
      <c r="O361" s="33"/>
      <c r="P361" s="34" t="e">
        <f t="shared" si="37"/>
        <v>#REF!</v>
      </c>
      <c r="Q361" s="35" t="e">
        <f t="shared" si="38"/>
        <v>#REF!</v>
      </c>
      <c r="R361" s="36"/>
      <c r="S361" s="1" t="e">
        <f t="shared" si="39"/>
        <v>#REF!</v>
      </c>
      <c r="T361" s="16" t="e">
        <f>IF(OR(MID(G361,1,5)="avoir",MID(G361,1,3)="PMS",MID(J361,1,1)="a",J361="",A361="x",F361=""),"",IF(COUNTIF(#REF!,F361)=1,"ok","PAS DE SWAP"))</f>
        <v>#REF!</v>
      </c>
      <c r="U361" s="37" t="e">
        <f>IF(ISNA(INDEX(#REF!,MATCH(E361,#REF!,0),1))=TRUE,"-",F361&amp;" - "&amp;INDEX(#REF!,MATCH(E361,#REF!,0),1))</f>
        <v>#REF!</v>
      </c>
      <c r="V361" s="80" t="e">
        <f t="shared" si="40"/>
        <v>#REF!</v>
      </c>
      <c r="W361" s="38" t="e">
        <f t="shared" si="41"/>
        <v>#REF!</v>
      </c>
      <c r="X361" s="64"/>
      <c r="Y361" s="46"/>
      <c r="Z361" s="57" t="str">
        <f>IF(OR(MID(J361,1,1)="a",J361=""),"",IF(COUNTIF(Modèles!C:C,J361)=0,"absent","présent"))</f>
        <v/>
      </c>
      <c r="AA361" s="1"/>
    </row>
    <row r="362" spans="1:27" s="10" customFormat="1">
      <c r="A362" s="29" t="str">
        <f t="shared" si="35"/>
        <v/>
      </c>
      <c r="B362" s="29">
        <f t="shared" ca="1" si="36"/>
        <v>0</v>
      </c>
      <c r="C362" s="42"/>
      <c r="D362" s="39"/>
      <c r="E362" s="40"/>
      <c r="F362" s="41"/>
      <c r="G362" s="30" t="e">
        <f>IF(MID(J362,1,1)="a","à valider",IF(ISNA(INDEX(#REF!,MATCH(E362,#REF!,0),1))=TRUE,"",INDEX(#REF!,MATCH(E362,#REF!,0),1)))</f>
        <v>#REF!</v>
      </c>
      <c r="H362" s="22"/>
      <c r="I362" s="22"/>
      <c r="J362" s="59"/>
      <c r="K362" s="31" t="str">
        <f>IF(MID(J362,1,1)="a",C362,IF(COUNTIF(J$2:J362,J362)&gt;1,COUNTIF(J$2:J362,J362)&amp;"ème rebond",""))</f>
        <v/>
      </c>
      <c r="L362" s="67"/>
      <c r="M362" s="32" t="e">
        <f>IF(ISNA(INDEX(#REF!,MATCH(E362,#REF!,0),1))=TRUE,"",INDEX(#REF!,MATCH(E362,#REF!,0),1))</f>
        <v>#REF!</v>
      </c>
      <c r="N362" s="1"/>
      <c r="O362" s="33"/>
      <c r="P362" s="34" t="e">
        <f t="shared" si="37"/>
        <v>#REF!</v>
      </c>
      <c r="Q362" s="35" t="e">
        <f t="shared" si="38"/>
        <v>#REF!</v>
      </c>
      <c r="R362" s="36"/>
      <c r="S362" s="1" t="e">
        <f t="shared" si="39"/>
        <v>#REF!</v>
      </c>
      <c r="T362" s="16" t="e">
        <f>IF(OR(MID(G362,1,5)="avoir",MID(G362,1,3)="PMS",MID(J362,1,1)="a",J362="",A362="x",F362=""),"",IF(COUNTIF(#REF!,F362)=1,"ok","PAS DE SWAP"))</f>
        <v>#REF!</v>
      </c>
      <c r="U362" s="37" t="e">
        <f>IF(ISNA(INDEX(#REF!,MATCH(E362,#REF!,0),1))=TRUE,"-",F362&amp;" - "&amp;INDEX(#REF!,MATCH(E362,#REF!,0),1))</f>
        <v>#REF!</v>
      </c>
      <c r="V362" s="80" t="e">
        <f t="shared" si="40"/>
        <v>#REF!</v>
      </c>
      <c r="W362" s="38" t="e">
        <f t="shared" si="41"/>
        <v>#REF!</v>
      </c>
      <c r="X362" s="64"/>
      <c r="Y362" s="46"/>
      <c r="Z362" s="57" t="str">
        <f>IF(OR(MID(J362,1,1)="a",J362=""),"",IF(COUNTIF(Modèles!C:C,J362)=0,"absent","présent"))</f>
        <v/>
      </c>
      <c r="AA362" s="1"/>
    </row>
    <row r="363" spans="1:27" s="10" customFormat="1">
      <c r="A363" s="29" t="str">
        <f t="shared" si="35"/>
        <v/>
      </c>
      <c r="B363" s="29">
        <f t="shared" ca="1" si="36"/>
        <v>0</v>
      </c>
      <c r="C363" s="42"/>
      <c r="D363" s="39"/>
      <c r="E363" s="40"/>
      <c r="F363" s="41"/>
      <c r="G363" s="30" t="e">
        <f>IF(MID(J363,1,1)="a","à valider",IF(ISNA(INDEX(#REF!,MATCH(E363,#REF!,0),1))=TRUE,"",INDEX(#REF!,MATCH(E363,#REF!,0),1)))</f>
        <v>#REF!</v>
      </c>
      <c r="H363" s="22"/>
      <c r="I363" s="22"/>
      <c r="J363" s="59"/>
      <c r="K363" s="31" t="str">
        <f>IF(MID(J363,1,1)="a",C363,IF(COUNTIF(J$2:J363,J363)&gt;1,COUNTIF(J$2:J363,J363)&amp;"ème rebond",""))</f>
        <v/>
      </c>
      <c r="L363" s="67"/>
      <c r="M363" s="32" t="e">
        <f>IF(ISNA(INDEX(#REF!,MATCH(E363,#REF!,0),1))=TRUE,"",INDEX(#REF!,MATCH(E363,#REF!,0),1))</f>
        <v>#REF!</v>
      </c>
      <c r="N363" s="1"/>
      <c r="O363" s="33"/>
      <c r="P363" s="34" t="e">
        <f t="shared" si="37"/>
        <v>#REF!</v>
      </c>
      <c r="Q363" s="35" t="e">
        <f t="shared" si="38"/>
        <v>#REF!</v>
      </c>
      <c r="R363" s="36"/>
      <c r="S363" s="1" t="e">
        <f t="shared" si="39"/>
        <v>#REF!</v>
      </c>
      <c r="T363" s="16" t="e">
        <f>IF(OR(MID(G363,1,5)="avoir",MID(G363,1,3)="PMS",MID(J363,1,1)="a",J363="",A363="x",F363=""),"",IF(COUNTIF(#REF!,F363)=1,"ok","PAS DE SWAP"))</f>
        <v>#REF!</v>
      </c>
      <c r="U363" s="37" t="e">
        <f>IF(ISNA(INDEX(#REF!,MATCH(E363,#REF!,0),1))=TRUE,"-",F363&amp;" - "&amp;INDEX(#REF!,MATCH(E363,#REF!,0),1))</f>
        <v>#REF!</v>
      </c>
      <c r="V363" s="80" t="e">
        <f t="shared" si="40"/>
        <v>#REF!</v>
      </c>
      <c r="W363" s="38" t="e">
        <f t="shared" si="41"/>
        <v>#REF!</v>
      </c>
      <c r="X363" s="64"/>
      <c r="Y363" s="46"/>
      <c r="Z363" s="57" t="str">
        <f>IF(OR(MID(J363,1,1)="a",J363=""),"",IF(COUNTIF(Modèles!C:C,J363)=0,"absent","présent"))</f>
        <v/>
      </c>
      <c r="AA363" s="1"/>
    </row>
    <row r="364" spans="1:27" s="10" customFormat="1">
      <c r="A364" s="29" t="str">
        <f t="shared" si="35"/>
        <v/>
      </c>
      <c r="B364" s="29">
        <f t="shared" ca="1" si="36"/>
        <v>0</v>
      </c>
      <c r="C364" s="42"/>
      <c r="D364" s="39"/>
      <c r="E364" s="40"/>
      <c r="F364" s="41"/>
      <c r="G364" s="30" t="e">
        <f>IF(MID(J364,1,1)="a","à valider",IF(ISNA(INDEX(#REF!,MATCH(E364,#REF!,0),1))=TRUE,"",INDEX(#REF!,MATCH(E364,#REF!,0),1)))</f>
        <v>#REF!</v>
      </c>
      <c r="H364" s="22"/>
      <c r="I364" s="22"/>
      <c r="J364" s="59"/>
      <c r="K364" s="31" t="str">
        <f>IF(MID(J364,1,1)="a",C364,IF(COUNTIF(J$2:J364,J364)&gt;1,COUNTIF(J$2:J364,J364)&amp;"ème rebond",""))</f>
        <v/>
      </c>
      <c r="L364" s="67"/>
      <c r="M364" s="32" t="e">
        <f>IF(ISNA(INDEX(#REF!,MATCH(E364,#REF!,0),1))=TRUE,"",INDEX(#REF!,MATCH(E364,#REF!,0),1))</f>
        <v>#REF!</v>
      </c>
      <c r="N364" s="1"/>
      <c r="O364" s="33"/>
      <c r="P364" s="34" t="e">
        <f t="shared" si="37"/>
        <v>#REF!</v>
      </c>
      <c r="Q364" s="35" t="e">
        <f t="shared" si="38"/>
        <v>#REF!</v>
      </c>
      <c r="R364" s="36"/>
      <c r="S364" s="1" t="e">
        <f t="shared" si="39"/>
        <v>#REF!</v>
      </c>
      <c r="T364" s="16" t="e">
        <f>IF(OR(MID(G364,1,5)="avoir",MID(G364,1,3)="PMS",MID(J364,1,1)="a",J364="",A364="x",F364=""),"",IF(COUNTIF(#REF!,F364)=1,"ok","PAS DE SWAP"))</f>
        <v>#REF!</v>
      </c>
      <c r="U364" s="37" t="e">
        <f>IF(ISNA(INDEX(#REF!,MATCH(E364,#REF!,0),1))=TRUE,"-",F364&amp;" - "&amp;INDEX(#REF!,MATCH(E364,#REF!,0),1))</f>
        <v>#REF!</v>
      </c>
      <c r="V364" s="80" t="e">
        <f t="shared" si="40"/>
        <v>#REF!</v>
      </c>
      <c r="W364" s="38" t="e">
        <f t="shared" si="41"/>
        <v>#REF!</v>
      </c>
      <c r="X364" s="64"/>
      <c r="Y364" s="46"/>
      <c r="Z364" s="57" t="str">
        <f>IF(OR(MID(J364,1,1)="a",J364=""),"",IF(COUNTIF(Modèles!C:C,J364)=0,"absent","présent"))</f>
        <v/>
      </c>
      <c r="AA364" s="1"/>
    </row>
    <row r="365" spans="1:27" s="10" customFormat="1">
      <c r="A365" s="29" t="str">
        <f t="shared" si="35"/>
        <v/>
      </c>
      <c r="B365" s="29">
        <f t="shared" ca="1" si="36"/>
        <v>0</v>
      </c>
      <c r="C365" s="42"/>
      <c r="D365" s="39"/>
      <c r="E365" s="40"/>
      <c r="F365" s="41"/>
      <c r="G365" s="30" t="e">
        <f>IF(MID(J365,1,1)="a","à valider",IF(ISNA(INDEX(#REF!,MATCH(E365,#REF!,0),1))=TRUE,"",INDEX(#REF!,MATCH(E365,#REF!,0),1)))</f>
        <v>#REF!</v>
      </c>
      <c r="H365" s="22"/>
      <c r="I365" s="22"/>
      <c r="J365" s="59"/>
      <c r="K365" s="31" t="str">
        <f>IF(MID(J365,1,1)="a",C365,IF(COUNTIF(J$2:J365,J365)&gt;1,COUNTIF(J$2:J365,J365)&amp;"ème rebond",""))</f>
        <v/>
      </c>
      <c r="L365" s="67"/>
      <c r="M365" s="32" t="e">
        <f>IF(ISNA(INDEX(#REF!,MATCH(E365,#REF!,0),1))=TRUE,"",INDEX(#REF!,MATCH(E365,#REF!,0),1))</f>
        <v>#REF!</v>
      </c>
      <c r="N365" s="1"/>
      <c r="O365" s="33"/>
      <c r="P365" s="34" t="e">
        <f t="shared" si="37"/>
        <v>#REF!</v>
      </c>
      <c r="Q365" s="35" t="e">
        <f t="shared" si="38"/>
        <v>#REF!</v>
      </c>
      <c r="R365" s="36"/>
      <c r="S365" s="1" t="e">
        <f t="shared" si="39"/>
        <v>#REF!</v>
      </c>
      <c r="T365" s="16" t="e">
        <f>IF(OR(MID(G365,1,5)="avoir",MID(G365,1,3)="PMS",MID(J365,1,1)="a",J365="",A365="x",F365=""),"",IF(COUNTIF(#REF!,F365)=1,"ok","PAS DE SWAP"))</f>
        <v>#REF!</v>
      </c>
      <c r="U365" s="37" t="e">
        <f>IF(ISNA(INDEX(#REF!,MATCH(E365,#REF!,0),1))=TRUE,"-",F365&amp;" - "&amp;INDEX(#REF!,MATCH(E365,#REF!,0),1))</f>
        <v>#REF!</v>
      </c>
      <c r="V365" s="80" t="e">
        <f t="shared" si="40"/>
        <v>#REF!</v>
      </c>
      <c r="W365" s="38" t="e">
        <f t="shared" si="41"/>
        <v>#REF!</v>
      </c>
      <c r="X365" s="64"/>
      <c r="Y365" s="46"/>
      <c r="Z365" s="57" t="str">
        <f>IF(OR(MID(J365,1,1)="a",J365=""),"",IF(COUNTIF(Modèles!C:C,J365)=0,"absent","présent"))</f>
        <v/>
      </c>
      <c r="AA365" s="1"/>
    </row>
    <row r="366" spans="1:27" s="10" customFormat="1">
      <c r="A366" s="29" t="str">
        <f t="shared" si="35"/>
        <v/>
      </c>
      <c r="B366" s="29">
        <f t="shared" ca="1" si="36"/>
        <v>0</v>
      </c>
      <c r="C366" s="42"/>
      <c r="D366" s="39"/>
      <c r="E366" s="40"/>
      <c r="F366" s="41"/>
      <c r="G366" s="30" t="e">
        <f>IF(MID(J366,1,1)="a","à valider",IF(ISNA(INDEX(#REF!,MATCH(E366,#REF!,0),1))=TRUE,"",INDEX(#REF!,MATCH(E366,#REF!,0),1)))</f>
        <v>#REF!</v>
      </c>
      <c r="H366" s="22"/>
      <c r="I366" s="22"/>
      <c r="J366" s="59"/>
      <c r="K366" s="31" t="str">
        <f>IF(MID(J366,1,1)="a",C366,IF(COUNTIF(J$2:J366,J366)&gt;1,COUNTIF(J$2:J366,J366)&amp;"ème rebond",""))</f>
        <v/>
      </c>
      <c r="L366" s="67"/>
      <c r="M366" s="32" t="e">
        <f>IF(ISNA(INDEX(#REF!,MATCH(E366,#REF!,0),1))=TRUE,"",INDEX(#REF!,MATCH(E366,#REF!,0),1))</f>
        <v>#REF!</v>
      </c>
      <c r="N366" s="1"/>
      <c r="O366" s="33"/>
      <c r="P366" s="34" t="e">
        <f t="shared" si="37"/>
        <v>#REF!</v>
      </c>
      <c r="Q366" s="35" t="e">
        <f t="shared" si="38"/>
        <v>#REF!</v>
      </c>
      <c r="R366" s="36"/>
      <c r="S366" s="1" t="e">
        <f t="shared" si="39"/>
        <v>#REF!</v>
      </c>
      <c r="T366" s="16" t="e">
        <f>IF(OR(MID(G366,1,5)="avoir",MID(G366,1,3)="PMS",MID(J366,1,1)="a",J366="",A366="x",F366=""),"",IF(COUNTIF(#REF!,F366)=1,"ok","PAS DE SWAP"))</f>
        <v>#REF!</v>
      </c>
      <c r="U366" s="37" t="e">
        <f>IF(ISNA(INDEX(#REF!,MATCH(E366,#REF!,0),1))=TRUE,"-",F366&amp;" - "&amp;INDEX(#REF!,MATCH(E366,#REF!,0),1))</f>
        <v>#REF!</v>
      </c>
      <c r="V366" s="80" t="e">
        <f t="shared" si="40"/>
        <v>#REF!</v>
      </c>
      <c r="W366" s="38" t="e">
        <f t="shared" si="41"/>
        <v>#REF!</v>
      </c>
      <c r="X366" s="64"/>
      <c r="Y366" s="46"/>
      <c r="Z366" s="57" t="str">
        <f>IF(OR(MID(J366,1,1)="a",J366=""),"",IF(COUNTIF(Modèles!C:C,J366)=0,"absent","présent"))</f>
        <v/>
      </c>
      <c r="AA366" s="1"/>
    </row>
    <row r="367" spans="1:27" s="10" customFormat="1">
      <c r="A367" s="29" t="str">
        <f t="shared" si="35"/>
        <v/>
      </c>
      <c r="B367" s="29">
        <f t="shared" ca="1" si="36"/>
        <v>0</v>
      </c>
      <c r="C367" s="42"/>
      <c r="D367" s="39"/>
      <c r="E367" s="40"/>
      <c r="F367" s="41"/>
      <c r="G367" s="30" t="e">
        <f>IF(MID(J367,1,1)="a","à valider",IF(ISNA(INDEX(#REF!,MATCH(E367,#REF!,0),1))=TRUE,"",INDEX(#REF!,MATCH(E367,#REF!,0),1)))</f>
        <v>#REF!</v>
      </c>
      <c r="H367" s="22"/>
      <c r="I367" s="22"/>
      <c r="J367" s="59"/>
      <c r="K367" s="31" t="str">
        <f>IF(MID(J367,1,1)="a",C367,IF(COUNTIF(J$2:J367,J367)&gt;1,COUNTIF(J$2:J367,J367)&amp;"ème rebond",""))</f>
        <v/>
      </c>
      <c r="L367" s="67"/>
      <c r="M367" s="32" t="e">
        <f>IF(ISNA(INDEX(#REF!,MATCH(E367,#REF!,0),1))=TRUE,"",INDEX(#REF!,MATCH(E367,#REF!,0),1))</f>
        <v>#REF!</v>
      </c>
      <c r="N367" s="1"/>
      <c r="O367" s="33"/>
      <c r="P367" s="34" t="e">
        <f t="shared" si="37"/>
        <v>#REF!</v>
      </c>
      <c r="Q367" s="35" t="e">
        <f t="shared" si="38"/>
        <v>#REF!</v>
      </c>
      <c r="R367" s="36"/>
      <c r="S367" s="1" t="e">
        <f t="shared" si="39"/>
        <v>#REF!</v>
      </c>
      <c r="T367" s="16" t="e">
        <f>IF(OR(MID(G367,1,5)="avoir",MID(G367,1,3)="PMS",MID(J367,1,1)="a",J367="",A367="x",F367=""),"",IF(COUNTIF(#REF!,F367)=1,"ok","PAS DE SWAP"))</f>
        <v>#REF!</v>
      </c>
      <c r="U367" s="37" t="e">
        <f>IF(ISNA(INDEX(#REF!,MATCH(E367,#REF!,0),1))=TRUE,"-",F367&amp;" - "&amp;INDEX(#REF!,MATCH(E367,#REF!,0),1))</f>
        <v>#REF!</v>
      </c>
      <c r="V367" s="80" t="e">
        <f t="shared" si="40"/>
        <v>#REF!</v>
      </c>
      <c r="W367" s="38" t="e">
        <f t="shared" si="41"/>
        <v>#REF!</v>
      </c>
      <c r="X367" s="64"/>
      <c r="Y367" s="46"/>
      <c r="Z367" s="57" t="str">
        <f>IF(OR(MID(J367,1,1)="a",J367=""),"",IF(COUNTIF(Modèles!C:C,J367)=0,"absent","présent"))</f>
        <v/>
      </c>
      <c r="AA367" s="1"/>
    </row>
    <row r="368" spans="1:27" s="10" customFormat="1">
      <c r="A368" s="29" t="str">
        <f t="shared" si="35"/>
        <v/>
      </c>
      <c r="B368" s="29">
        <f t="shared" ca="1" si="36"/>
        <v>0</v>
      </c>
      <c r="C368" s="42"/>
      <c r="D368" s="39"/>
      <c r="E368" s="40"/>
      <c r="F368" s="41"/>
      <c r="G368" s="30" t="e">
        <f>IF(MID(J368,1,1)="a","à valider",IF(ISNA(INDEX(#REF!,MATCH(E368,#REF!,0),1))=TRUE,"",INDEX(#REF!,MATCH(E368,#REF!,0),1)))</f>
        <v>#REF!</v>
      </c>
      <c r="H368" s="22"/>
      <c r="I368" s="22"/>
      <c r="J368" s="59"/>
      <c r="K368" s="31" t="str">
        <f>IF(MID(J368,1,1)="a",C368,IF(COUNTIF(J$2:J368,J368)&gt;1,COUNTIF(J$2:J368,J368)&amp;"ème rebond",""))</f>
        <v/>
      </c>
      <c r="L368" s="67"/>
      <c r="M368" s="32" t="e">
        <f>IF(ISNA(INDEX(#REF!,MATCH(E368,#REF!,0),1))=TRUE,"",INDEX(#REF!,MATCH(E368,#REF!,0),1))</f>
        <v>#REF!</v>
      </c>
      <c r="N368" s="1"/>
      <c r="O368" s="33"/>
      <c r="P368" s="34" t="e">
        <f t="shared" si="37"/>
        <v>#REF!</v>
      </c>
      <c r="Q368" s="35" t="e">
        <f t="shared" si="38"/>
        <v>#REF!</v>
      </c>
      <c r="R368" s="36"/>
      <c r="S368" s="1" t="e">
        <f t="shared" si="39"/>
        <v>#REF!</v>
      </c>
      <c r="T368" s="16" t="e">
        <f>IF(OR(MID(G368,1,5)="avoir",MID(G368,1,3)="PMS",MID(J368,1,1)="a",J368="",A368="x",F368=""),"",IF(COUNTIF(#REF!,F368)=1,"ok","PAS DE SWAP"))</f>
        <v>#REF!</v>
      </c>
      <c r="U368" s="37" t="e">
        <f>IF(ISNA(INDEX(#REF!,MATCH(E368,#REF!,0),1))=TRUE,"-",F368&amp;" - "&amp;INDEX(#REF!,MATCH(E368,#REF!,0),1))</f>
        <v>#REF!</v>
      </c>
      <c r="V368" s="80" t="e">
        <f t="shared" si="40"/>
        <v>#REF!</v>
      </c>
      <c r="W368" s="38" t="e">
        <f t="shared" si="41"/>
        <v>#REF!</v>
      </c>
      <c r="X368" s="64"/>
      <c r="Y368" s="46"/>
      <c r="Z368" s="57" t="str">
        <f>IF(OR(MID(J368,1,1)="a",J368=""),"",IF(COUNTIF(Modèles!C:C,J368)=0,"absent","présent"))</f>
        <v/>
      </c>
      <c r="AA368" s="1"/>
    </row>
    <row r="369" spans="1:27" s="10" customFormat="1">
      <c r="A369" s="29" t="str">
        <f t="shared" si="35"/>
        <v/>
      </c>
      <c r="B369" s="29">
        <f t="shared" ca="1" si="36"/>
        <v>0</v>
      </c>
      <c r="C369" s="42"/>
      <c r="D369" s="39"/>
      <c r="E369" s="40"/>
      <c r="F369" s="41"/>
      <c r="G369" s="30" t="e">
        <f>IF(MID(J369,1,1)="a","à valider",IF(ISNA(INDEX(#REF!,MATCH(E369,#REF!,0),1))=TRUE,"",INDEX(#REF!,MATCH(E369,#REF!,0),1)))</f>
        <v>#REF!</v>
      </c>
      <c r="H369" s="22"/>
      <c r="I369" s="22"/>
      <c r="J369" s="59"/>
      <c r="K369" s="31" t="str">
        <f>IF(MID(J369,1,1)="a",C369,IF(COUNTIF(J$2:J369,J369)&gt;1,COUNTIF(J$2:J369,J369)&amp;"ème rebond",""))</f>
        <v/>
      </c>
      <c r="L369" s="67"/>
      <c r="M369" s="32" t="e">
        <f>IF(ISNA(INDEX(#REF!,MATCH(E369,#REF!,0),1))=TRUE,"",INDEX(#REF!,MATCH(E369,#REF!,0),1))</f>
        <v>#REF!</v>
      </c>
      <c r="N369" s="1"/>
      <c r="O369" s="33"/>
      <c r="P369" s="34" t="e">
        <f t="shared" si="37"/>
        <v>#REF!</v>
      </c>
      <c r="Q369" s="35" t="e">
        <f t="shared" si="38"/>
        <v>#REF!</v>
      </c>
      <c r="R369" s="36"/>
      <c r="S369" s="1" t="e">
        <f t="shared" si="39"/>
        <v>#REF!</v>
      </c>
      <c r="T369" s="16" t="e">
        <f>IF(OR(MID(G369,1,5)="avoir",MID(G369,1,3)="PMS",MID(J369,1,1)="a",J369="",A369="x",F369=""),"",IF(COUNTIF(#REF!,F369)=1,"ok","PAS DE SWAP"))</f>
        <v>#REF!</v>
      </c>
      <c r="U369" s="37" t="e">
        <f>IF(ISNA(INDEX(#REF!,MATCH(E369,#REF!,0),1))=TRUE,"-",F369&amp;" - "&amp;INDEX(#REF!,MATCH(E369,#REF!,0),1))</f>
        <v>#REF!</v>
      </c>
      <c r="V369" s="80" t="e">
        <f t="shared" si="40"/>
        <v>#REF!</v>
      </c>
      <c r="W369" s="38" t="e">
        <f t="shared" si="41"/>
        <v>#REF!</v>
      </c>
      <c r="X369" s="64"/>
      <c r="Y369" s="46"/>
      <c r="Z369" s="57" t="str">
        <f>IF(OR(MID(J369,1,1)="a",J369=""),"",IF(COUNTIF(Modèles!C:C,J369)=0,"absent","présent"))</f>
        <v/>
      </c>
      <c r="AA369" s="1"/>
    </row>
    <row r="370" spans="1:27" s="10" customFormat="1">
      <c r="A370" s="29" t="str">
        <f t="shared" si="35"/>
        <v/>
      </c>
      <c r="B370" s="29">
        <f t="shared" ca="1" si="36"/>
        <v>0</v>
      </c>
      <c r="C370" s="42"/>
      <c r="D370" s="39"/>
      <c r="E370" s="40"/>
      <c r="F370" s="41"/>
      <c r="G370" s="30" t="e">
        <f>IF(MID(J370,1,1)="a","à valider",IF(ISNA(INDEX(#REF!,MATCH(E370,#REF!,0),1))=TRUE,"",INDEX(#REF!,MATCH(E370,#REF!,0),1)))</f>
        <v>#REF!</v>
      </c>
      <c r="H370" s="22"/>
      <c r="I370" s="22"/>
      <c r="J370" s="59"/>
      <c r="K370" s="31" t="str">
        <f>IF(MID(J370,1,1)="a",C370,IF(COUNTIF(J$2:J370,J370)&gt;1,COUNTIF(J$2:J370,J370)&amp;"ème rebond",""))</f>
        <v/>
      </c>
      <c r="L370" s="67"/>
      <c r="M370" s="32" t="e">
        <f>IF(ISNA(INDEX(#REF!,MATCH(E370,#REF!,0),1))=TRUE,"",INDEX(#REF!,MATCH(E370,#REF!,0),1))</f>
        <v>#REF!</v>
      </c>
      <c r="N370" s="1"/>
      <c r="O370" s="33"/>
      <c r="P370" s="34" t="e">
        <f t="shared" si="37"/>
        <v>#REF!</v>
      </c>
      <c r="Q370" s="35" t="e">
        <f t="shared" si="38"/>
        <v>#REF!</v>
      </c>
      <c r="R370" s="36"/>
      <c r="S370" s="1" t="e">
        <f t="shared" si="39"/>
        <v>#REF!</v>
      </c>
      <c r="T370" s="16" t="e">
        <f>IF(OR(MID(G370,1,5)="avoir",MID(G370,1,3)="PMS",MID(J370,1,1)="a",J370="",A370="x",F370=""),"",IF(COUNTIF(#REF!,F370)=1,"ok","PAS DE SWAP"))</f>
        <v>#REF!</v>
      </c>
      <c r="U370" s="37" t="e">
        <f>IF(ISNA(INDEX(#REF!,MATCH(E370,#REF!,0),1))=TRUE,"-",F370&amp;" - "&amp;INDEX(#REF!,MATCH(E370,#REF!,0),1))</f>
        <v>#REF!</v>
      </c>
      <c r="V370" s="80" t="e">
        <f t="shared" si="40"/>
        <v>#REF!</v>
      </c>
      <c r="W370" s="38" t="e">
        <f t="shared" si="41"/>
        <v>#REF!</v>
      </c>
      <c r="X370" s="64"/>
      <c r="Y370" s="46"/>
      <c r="Z370" s="57" t="str">
        <f>IF(OR(MID(J370,1,1)="a",J370=""),"",IF(COUNTIF(Modèles!C:C,J370)=0,"absent","présent"))</f>
        <v/>
      </c>
      <c r="AA370" s="1"/>
    </row>
    <row r="371" spans="1:27" s="10" customFormat="1">
      <c r="A371" s="29" t="str">
        <f t="shared" si="35"/>
        <v/>
      </c>
      <c r="B371" s="29">
        <f t="shared" ca="1" si="36"/>
        <v>0</v>
      </c>
      <c r="C371" s="42"/>
      <c r="D371" s="39"/>
      <c r="E371" s="40"/>
      <c r="F371" s="41"/>
      <c r="G371" s="30" t="e">
        <f>IF(MID(J371,1,1)="a","à valider",IF(ISNA(INDEX(#REF!,MATCH(E371,#REF!,0),1))=TRUE,"",INDEX(#REF!,MATCH(E371,#REF!,0),1)))</f>
        <v>#REF!</v>
      </c>
      <c r="H371" s="22"/>
      <c r="I371" s="22"/>
      <c r="J371" s="59"/>
      <c r="K371" s="31" t="str">
        <f>IF(MID(J371,1,1)="a",C371,IF(COUNTIF(J$2:J371,J371)&gt;1,COUNTIF(J$2:J371,J371)&amp;"ème rebond",""))</f>
        <v/>
      </c>
      <c r="L371" s="67"/>
      <c r="M371" s="32" t="e">
        <f>IF(ISNA(INDEX(#REF!,MATCH(E371,#REF!,0),1))=TRUE,"",INDEX(#REF!,MATCH(E371,#REF!,0),1))</f>
        <v>#REF!</v>
      </c>
      <c r="N371" s="1"/>
      <c r="O371" s="33"/>
      <c r="P371" s="34" t="e">
        <f t="shared" si="37"/>
        <v>#REF!</v>
      </c>
      <c r="Q371" s="35" t="e">
        <f t="shared" si="38"/>
        <v>#REF!</v>
      </c>
      <c r="R371" s="36"/>
      <c r="S371" s="1" t="e">
        <f t="shared" si="39"/>
        <v>#REF!</v>
      </c>
      <c r="T371" s="16" t="e">
        <f>IF(OR(MID(G371,1,5)="avoir",MID(G371,1,3)="PMS",MID(J371,1,1)="a",J371="",A371="x",F371=""),"",IF(COUNTIF(#REF!,F371)=1,"ok","PAS DE SWAP"))</f>
        <v>#REF!</v>
      </c>
      <c r="U371" s="37" t="e">
        <f>IF(ISNA(INDEX(#REF!,MATCH(E371,#REF!,0),1))=TRUE,"-",F371&amp;" - "&amp;INDEX(#REF!,MATCH(E371,#REF!,0),1))</f>
        <v>#REF!</v>
      </c>
      <c r="V371" s="80" t="e">
        <f t="shared" si="40"/>
        <v>#REF!</v>
      </c>
      <c r="W371" s="38" t="e">
        <f t="shared" si="41"/>
        <v>#REF!</v>
      </c>
      <c r="X371" s="64"/>
      <c r="Y371" s="46"/>
      <c r="Z371" s="57" t="str">
        <f>IF(OR(MID(J371,1,1)="a",J371=""),"",IF(COUNTIF(Modèles!C:C,J371)=0,"absent","présent"))</f>
        <v/>
      </c>
      <c r="AA371" s="1"/>
    </row>
    <row r="372" spans="1:27" s="10" customFormat="1">
      <c r="A372" s="29" t="str">
        <f t="shared" si="35"/>
        <v/>
      </c>
      <c r="B372" s="29">
        <f t="shared" ca="1" si="36"/>
        <v>0</v>
      </c>
      <c r="C372" s="42"/>
      <c r="D372" s="39"/>
      <c r="E372" s="40"/>
      <c r="F372" s="41"/>
      <c r="G372" s="30" t="e">
        <f>IF(MID(J372,1,1)="a","à valider",IF(ISNA(INDEX(#REF!,MATCH(E372,#REF!,0),1))=TRUE,"",INDEX(#REF!,MATCH(E372,#REF!,0),1)))</f>
        <v>#REF!</v>
      </c>
      <c r="H372" s="22"/>
      <c r="I372" s="22"/>
      <c r="J372" s="59"/>
      <c r="K372" s="31" t="str">
        <f>IF(MID(J372,1,1)="a",C372,IF(COUNTIF(J$2:J372,J372)&gt;1,COUNTIF(J$2:J372,J372)&amp;"ème rebond",""))</f>
        <v/>
      </c>
      <c r="L372" s="67"/>
      <c r="M372" s="32" t="e">
        <f>IF(ISNA(INDEX(#REF!,MATCH(E372,#REF!,0),1))=TRUE,"",INDEX(#REF!,MATCH(E372,#REF!,0),1))</f>
        <v>#REF!</v>
      </c>
      <c r="N372" s="1"/>
      <c r="O372" s="33"/>
      <c r="P372" s="34" t="e">
        <f t="shared" si="37"/>
        <v>#REF!</v>
      </c>
      <c r="Q372" s="35" t="e">
        <f t="shared" si="38"/>
        <v>#REF!</v>
      </c>
      <c r="R372" s="36"/>
      <c r="S372" s="1" t="e">
        <f t="shared" si="39"/>
        <v>#REF!</v>
      </c>
      <c r="T372" s="16" t="e">
        <f>IF(OR(MID(G372,1,5)="avoir",MID(G372,1,3)="PMS",MID(J372,1,1)="a",J372="",A372="x",F372=""),"",IF(COUNTIF(#REF!,F372)=1,"ok","PAS DE SWAP"))</f>
        <v>#REF!</v>
      </c>
      <c r="U372" s="37" t="e">
        <f>IF(ISNA(INDEX(#REF!,MATCH(E372,#REF!,0),1))=TRUE,"-",F372&amp;" - "&amp;INDEX(#REF!,MATCH(E372,#REF!,0),1))</f>
        <v>#REF!</v>
      </c>
      <c r="V372" s="80" t="e">
        <f t="shared" si="40"/>
        <v>#REF!</v>
      </c>
      <c r="W372" s="38" t="e">
        <f t="shared" si="41"/>
        <v>#REF!</v>
      </c>
      <c r="X372" s="64"/>
      <c r="Y372" s="46"/>
      <c r="Z372" s="57" t="str">
        <f>IF(OR(MID(J372,1,1)="a",J372=""),"",IF(COUNTIF(Modèles!C:C,J372)=0,"absent","présent"))</f>
        <v/>
      </c>
      <c r="AA372" s="1"/>
    </row>
    <row r="373" spans="1:27" s="10" customFormat="1">
      <c r="A373" s="29" t="str">
        <f t="shared" si="35"/>
        <v/>
      </c>
      <c r="B373" s="29">
        <f t="shared" ca="1" si="36"/>
        <v>0</v>
      </c>
      <c r="C373" s="42"/>
      <c r="D373" s="39"/>
      <c r="E373" s="40"/>
      <c r="F373" s="41"/>
      <c r="G373" s="30" t="e">
        <f>IF(MID(J373,1,1)="a","à valider",IF(ISNA(INDEX(#REF!,MATCH(E373,#REF!,0),1))=TRUE,"",INDEX(#REF!,MATCH(E373,#REF!,0),1)))</f>
        <v>#REF!</v>
      </c>
      <c r="H373" s="22"/>
      <c r="I373" s="22"/>
      <c r="J373" s="59"/>
      <c r="K373" s="31" t="str">
        <f>IF(MID(J373,1,1)="a",C373,IF(COUNTIF(J$2:J373,J373)&gt;1,COUNTIF(J$2:J373,J373)&amp;"ème rebond",""))</f>
        <v/>
      </c>
      <c r="L373" s="67"/>
      <c r="M373" s="32" t="e">
        <f>IF(ISNA(INDEX(#REF!,MATCH(E373,#REF!,0),1))=TRUE,"",INDEX(#REF!,MATCH(E373,#REF!,0),1))</f>
        <v>#REF!</v>
      </c>
      <c r="N373" s="1"/>
      <c r="O373" s="33"/>
      <c r="P373" s="34" t="e">
        <f t="shared" si="37"/>
        <v>#REF!</v>
      </c>
      <c r="Q373" s="35" t="e">
        <f t="shared" si="38"/>
        <v>#REF!</v>
      </c>
      <c r="R373" s="36"/>
      <c r="S373" s="1" t="e">
        <f t="shared" si="39"/>
        <v>#REF!</v>
      </c>
      <c r="T373" s="16" t="e">
        <f>IF(OR(MID(G373,1,5)="avoir",MID(G373,1,3)="PMS",MID(J373,1,1)="a",J373="",A373="x",F373=""),"",IF(COUNTIF(#REF!,F373)=1,"ok","PAS DE SWAP"))</f>
        <v>#REF!</v>
      </c>
      <c r="U373" s="37" t="e">
        <f>IF(ISNA(INDEX(#REF!,MATCH(E373,#REF!,0),1))=TRUE,"-",F373&amp;" - "&amp;INDEX(#REF!,MATCH(E373,#REF!,0),1))</f>
        <v>#REF!</v>
      </c>
      <c r="V373" s="80" t="e">
        <f t="shared" si="40"/>
        <v>#REF!</v>
      </c>
      <c r="W373" s="38" t="e">
        <f t="shared" si="41"/>
        <v>#REF!</v>
      </c>
      <c r="X373" s="64"/>
      <c r="Y373" s="46"/>
      <c r="Z373" s="57" t="str">
        <f>IF(OR(MID(J373,1,1)="a",J373=""),"",IF(COUNTIF(Modèles!C:C,J373)=0,"absent","présent"))</f>
        <v/>
      </c>
      <c r="AA373" s="1"/>
    </row>
    <row r="374" spans="1:27" s="10" customFormat="1">
      <c r="A374" s="29" t="str">
        <f t="shared" si="35"/>
        <v/>
      </c>
      <c r="B374" s="29">
        <f t="shared" ca="1" si="36"/>
        <v>0</v>
      </c>
      <c r="C374" s="42"/>
      <c r="D374" s="39"/>
      <c r="E374" s="40"/>
      <c r="F374" s="41"/>
      <c r="G374" s="30" t="e">
        <f>IF(MID(J374,1,1)="a","à valider",IF(ISNA(INDEX(#REF!,MATCH(E374,#REF!,0),1))=TRUE,"",INDEX(#REF!,MATCH(E374,#REF!,0),1)))</f>
        <v>#REF!</v>
      </c>
      <c r="H374" s="22"/>
      <c r="I374" s="22"/>
      <c r="J374" s="59"/>
      <c r="K374" s="31" t="str">
        <f>IF(MID(J374,1,1)="a",C374,IF(COUNTIF(J$2:J374,J374)&gt;1,COUNTIF(J$2:J374,J374)&amp;"ème rebond",""))</f>
        <v/>
      </c>
      <c r="L374" s="67"/>
      <c r="M374" s="32" t="e">
        <f>IF(ISNA(INDEX(#REF!,MATCH(E374,#REF!,0),1))=TRUE,"",INDEX(#REF!,MATCH(E374,#REF!,0),1))</f>
        <v>#REF!</v>
      </c>
      <c r="N374" s="1"/>
      <c r="O374" s="33"/>
      <c r="P374" s="34" t="e">
        <f t="shared" si="37"/>
        <v>#REF!</v>
      </c>
      <c r="Q374" s="35" t="e">
        <f t="shared" si="38"/>
        <v>#REF!</v>
      </c>
      <c r="R374" s="36"/>
      <c r="S374" s="1" t="e">
        <f t="shared" si="39"/>
        <v>#REF!</v>
      </c>
      <c r="T374" s="16" t="e">
        <f>IF(OR(MID(G374,1,5)="avoir",MID(G374,1,3)="PMS",MID(J374,1,1)="a",J374="",A374="x",F374=""),"",IF(COUNTIF(#REF!,F374)=1,"ok","PAS DE SWAP"))</f>
        <v>#REF!</v>
      </c>
      <c r="U374" s="37" t="e">
        <f>IF(ISNA(INDEX(#REF!,MATCH(E374,#REF!,0),1))=TRUE,"-",F374&amp;" - "&amp;INDEX(#REF!,MATCH(E374,#REF!,0),1))</f>
        <v>#REF!</v>
      </c>
      <c r="V374" s="80" t="e">
        <f t="shared" si="40"/>
        <v>#REF!</v>
      </c>
      <c r="W374" s="38" t="e">
        <f t="shared" si="41"/>
        <v>#REF!</v>
      </c>
      <c r="X374" s="64"/>
      <c r="Y374" s="46"/>
      <c r="Z374" s="57" t="str">
        <f>IF(OR(MID(J374,1,1)="a",J374=""),"",IF(COUNTIF(Modèles!C:C,J374)=0,"absent","présent"))</f>
        <v/>
      </c>
      <c r="AA374" s="1"/>
    </row>
    <row r="375" spans="1:27" s="10" customFormat="1">
      <c r="A375" s="29" t="str">
        <f t="shared" si="35"/>
        <v/>
      </c>
      <c r="B375" s="29">
        <f t="shared" ca="1" si="36"/>
        <v>0</v>
      </c>
      <c r="C375" s="42"/>
      <c r="D375" s="39"/>
      <c r="E375" s="40"/>
      <c r="F375" s="41"/>
      <c r="G375" s="30" t="e">
        <f>IF(MID(J375,1,1)="a","à valider",IF(ISNA(INDEX(#REF!,MATCH(E375,#REF!,0),1))=TRUE,"",INDEX(#REF!,MATCH(E375,#REF!,0),1)))</f>
        <v>#REF!</v>
      </c>
      <c r="H375" s="22"/>
      <c r="I375" s="22"/>
      <c r="J375" s="59"/>
      <c r="K375" s="31" t="str">
        <f>IF(MID(J375,1,1)="a",C375,IF(COUNTIF(J$2:J375,J375)&gt;1,COUNTIF(J$2:J375,J375)&amp;"ème rebond",""))</f>
        <v/>
      </c>
      <c r="L375" s="67"/>
      <c r="M375" s="32" t="e">
        <f>IF(ISNA(INDEX(#REF!,MATCH(E375,#REF!,0),1))=TRUE,"",INDEX(#REF!,MATCH(E375,#REF!,0),1))</f>
        <v>#REF!</v>
      </c>
      <c r="N375" s="1"/>
      <c r="O375" s="33"/>
      <c r="P375" s="34" t="e">
        <f t="shared" si="37"/>
        <v>#REF!</v>
      </c>
      <c r="Q375" s="35" t="e">
        <f t="shared" si="38"/>
        <v>#REF!</v>
      </c>
      <c r="R375" s="36"/>
      <c r="S375" s="1" t="e">
        <f t="shared" si="39"/>
        <v>#REF!</v>
      </c>
      <c r="T375" s="16" t="e">
        <f>IF(OR(MID(G375,1,5)="avoir",MID(G375,1,3)="PMS",MID(J375,1,1)="a",J375="",A375="x",F375=""),"",IF(COUNTIF(#REF!,F375)=1,"ok","PAS DE SWAP"))</f>
        <v>#REF!</v>
      </c>
      <c r="U375" s="37" t="e">
        <f>IF(ISNA(INDEX(#REF!,MATCH(E375,#REF!,0),1))=TRUE,"-",F375&amp;" - "&amp;INDEX(#REF!,MATCH(E375,#REF!,0),1))</f>
        <v>#REF!</v>
      </c>
      <c r="V375" s="80" t="e">
        <f t="shared" si="40"/>
        <v>#REF!</v>
      </c>
      <c r="W375" s="38" t="e">
        <f t="shared" si="41"/>
        <v>#REF!</v>
      </c>
      <c r="X375" s="64"/>
      <c r="Y375" s="46"/>
      <c r="Z375" s="57" t="str">
        <f>IF(OR(MID(J375,1,1)="a",J375=""),"",IF(COUNTIF(Modèles!C:C,J375)=0,"absent","présent"))</f>
        <v/>
      </c>
      <c r="AA375" s="1"/>
    </row>
    <row r="376" spans="1:27" s="10" customFormat="1">
      <c r="A376" s="29" t="str">
        <f t="shared" si="35"/>
        <v/>
      </c>
      <c r="B376" s="29">
        <f t="shared" ca="1" si="36"/>
        <v>0</v>
      </c>
      <c r="C376" s="42"/>
      <c r="D376" s="39"/>
      <c r="E376" s="40"/>
      <c r="F376" s="41"/>
      <c r="G376" s="30" t="e">
        <f>IF(MID(J376,1,1)="a","à valider",IF(ISNA(INDEX(#REF!,MATCH(E376,#REF!,0),1))=TRUE,"",INDEX(#REF!,MATCH(E376,#REF!,0),1)))</f>
        <v>#REF!</v>
      </c>
      <c r="H376" s="22"/>
      <c r="I376" s="22"/>
      <c r="J376" s="59"/>
      <c r="K376" s="31" t="str">
        <f>IF(MID(J376,1,1)="a",C376,IF(COUNTIF(J$2:J376,J376)&gt;1,COUNTIF(J$2:J376,J376)&amp;"ème rebond",""))</f>
        <v/>
      </c>
      <c r="L376" s="67"/>
      <c r="M376" s="32" t="e">
        <f>IF(ISNA(INDEX(#REF!,MATCH(E376,#REF!,0),1))=TRUE,"",INDEX(#REF!,MATCH(E376,#REF!,0),1))</f>
        <v>#REF!</v>
      </c>
      <c r="N376" s="1"/>
      <c r="O376" s="33"/>
      <c r="P376" s="34" t="e">
        <f t="shared" si="37"/>
        <v>#REF!</v>
      </c>
      <c r="Q376" s="35" t="e">
        <f t="shared" si="38"/>
        <v>#REF!</v>
      </c>
      <c r="R376" s="36"/>
      <c r="S376" s="1" t="e">
        <f t="shared" si="39"/>
        <v>#REF!</v>
      </c>
      <c r="T376" s="16" t="e">
        <f>IF(OR(MID(G376,1,5)="avoir",MID(G376,1,3)="PMS",MID(J376,1,1)="a",J376="",A376="x",F376=""),"",IF(COUNTIF(#REF!,F376)=1,"ok","PAS DE SWAP"))</f>
        <v>#REF!</v>
      </c>
      <c r="U376" s="37" t="e">
        <f>IF(ISNA(INDEX(#REF!,MATCH(E376,#REF!,0),1))=TRUE,"-",F376&amp;" - "&amp;INDEX(#REF!,MATCH(E376,#REF!,0),1))</f>
        <v>#REF!</v>
      </c>
      <c r="V376" s="80" t="e">
        <f t="shared" si="40"/>
        <v>#REF!</v>
      </c>
      <c r="W376" s="38" t="e">
        <f t="shared" si="41"/>
        <v>#REF!</v>
      </c>
      <c r="X376" s="64"/>
      <c r="Y376" s="46"/>
      <c r="Z376" s="57" t="str">
        <f>IF(OR(MID(J376,1,1)="a",J376=""),"",IF(COUNTIF(Modèles!C:C,J376)=0,"absent","présent"))</f>
        <v/>
      </c>
      <c r="AA376" s="1"/>
    </row>
    <row r="377" spans="1:27" s="10" customFormat="1">
      <c r="A377" s="29" t="str">
        <f t="shared" si="35"/>
        <v/>
      </c>
      <c r="B377" s="29">
        <f t="shared" ca="1" si="36"/>
        <v>0</v>
      </c>
      <c r="C377" s="42"/>
      <c r="D377" s="39"/>
      <c r="E377" s="40"/>
      <c r="F377" s="41"/>
      <c r="G377" s="30" t="e">
        <f>IF(MID(J377,1,1)="a","à valider",IF(ISNA(INDEX(#REF!,MATCH(E377,#REF!,0),1))=TRUE,"",INDEX(#REF!,MATCH(E377,#REF!,0),1)))</f>
        <v>#REF!</v>
      </c>
      <c r="H377" s="22"/>
      <c r="I377" s="22"/>
      <c r="J377" s="59"/>
      <c r="K377" s="31" t="str">
        <f>IF(MID(J377,1,1)="a",C377,IF(COUNTIF(J$2:J377,J377)&gt;1,COUNTIF(J$2:J377,J377)&amp;"ème rebond",""))</f>
        <v/>
      </c>
      <c r="L377" s="67"/>
      <c r="M377" s="32" t="e">
        <f>IF(ISNA(INDEX(#REF!,MATCH(E377,#REF!,0),1))=TRUE,"",INDEX(#REF!,MATCH(E377,#REF!,0),1))</f>
        <v>#REF!</v>
      </c>
      <c r="N377" s="1"/>
      <c r="O377" s="33"/>
      <c r="P377" s="34" t="e">
        <f t="shared" si="37"/>
        <v>#REF!</v>
      </c>
      <c r="Q377" s="35" t="e">
        <f t="shared" si="38"/>
        <v>#REF!</v>
      </c>
      <c r="R377" s="36"/>
      <c r="S377" s="1" t="e">
        <f t="shared" si="39"/>
        <v>#REF!</v>
      </c>
      <c r="T377" s="16" t="e">
        <f>IF(OR(MID(G377,1,5)="avoir",MID(G377,1,3)="PMS",MID(J377,1,1)="a",J377="",A377="x",F377=""),"",IF(COUNTIF(#REF!,F377)=1,"ok","PAS DE SWAP"))</f>
        <v>#REF!</v>
      </c>
      <c r="U377" s="37" t="e">
        <f>IF(ISNA(INDEX(#REF!,MATCH(E377,#REF!,0),1))=TRUE,"-",F377&amp;" - "&amp;INDEX(#REF!,MATCH(E377,#REF!,0),1))</f>
        <v>#REF!</v>
      </c>
      <c r="V377" s="80" t="e">
        <f t="shared" si="40"/>
        <v>#REF!</v>
      </c>
      <c r="W377" s="38" t="e">
        <f t="shared" si="41"/>
        <v>#REF!</v>
      </c>
      <c r="X377" s="64"/>
      <c r="Y377" s="46"/>
      <c r="Z377" s="57" t="str">
        <f>IF(OR(MID(J377,1,1)="a",J377=""),"",IF(COUNTIF(Modèles!C:C,J377)=0,"absent","présent"))</f>
        <v/>
      </c>
      <c r="AA377" s="1"/>
    </row>
    <row r="378" spans="1:27" s="10" customFormat="1">
      <c r="A378" s="29" t="str">
        <f t="shared" si="35"/>
        <v/>
      </c>
      <c r="B378" s="29">
        <f t="shared" ca="1" si="36"/>
        <v>0</v>
      </c>
      <c r="C378" s="42"/>
      <c r="D378" s="39"/>
      <c r="E378" s="40"/>
      <c r="F378" s="41"/>
      <c r="G378" s="30" t="e">
        <f>IF(MID(J378,1,1)="a","à valider",IF(ISNA(INDEX(#REF!,MATCH(E378,#REF!,0),1))=TRUE,"",INDEX(#REF!,MATCH(E378,#REF!,0),1)))</f>
        <v>#REF!</v>
      </c>
      <c r="H378" s="22"/>
      <c r="I378" s="22"/>
      <c r="J378" s="59"/>
      <c r="K378" s="31" t="str">
        <f>IF(MID(J378,1,1)="a",C378,IF(COUNTIF(J$2:J378,J378)&gt;1,COUNTIF(J$2:J378,J378)&amp;"ème rebond",""))</f>
        <v/>
      </c>
      <c r="L378" s="67"/>
      <c r="M378" s="32" t="e">
        <f>IF(ISNA(INDEX(#REF!,MATCH(E378,#REF!,0),1))=TRUE,"",INDEX(#REF!,MATCH(E378,#REF!,0),1))</f>
        <v>#REF!</v>
      </c>
      <c r="N378" s="1"/>
      <c r="O378" s="33"/>
      <c r="P378" s="34" t="e">
        <f t="shared" si="37"/>
        <v>#REF!</v>
      </c>
      <c r="Q378" s="35" t="e">
        <f t="shared" si="38"/>
        <v>#REF!</v>
      </c>
      <c r="R378" s="36"/>
      <c r="S378" s="1" t="e">
        <f t="shared" si="39"/>
        <v>#REF!</v>
      </c>
      <c r="T378" s="16" t="e">
        <f>IF(OR(MID(G378,1,5)="avoir",MID(G378,1,3)="PMS",MID(J378,1,1)="a",J378="",A378="x",F378=""),"",IF(COUNTIF(#REF!,F378)=1,"ok","PAS DE SWAP"))</f>
        <v>#REF!</v>
      </c>
      <c r="U378" s="37" t="e">
        <f>IF(ISNA(INDEX(#REF!,MATCH(E378,#REF!,0),1))=TRUE,"-",F378&amp;" - "&amp;INDEX(#REF!,MATCH(E378,#REF!,0),1))</f>
        <v>#REF!</v>
      </c>
      <c r="V378" s="80" t="e">
        <f t="shared" si="40"/>
        <v>#REF!</v>
      </c>
      <c r="W378" s="38" t="e">
        <f t="shared" si="41"/>
        <v>#REF!</v>
      </c>
      <c r="X378" s="64"/>
      <c r="Y378" s="46"/>
      <c r="Z378" s="57" t="str">
        <f>IF(OR(MID(J378,1,1)="a",J378=""),"",IF(COUNTIF(Modèles!C:C,J378)=0,"absent","présent"))</f>
        <v/>
      </c>
      <c r="AA378" s="1"/>
    </row>
    <row r="379" spans="1:27" s="10" customFormat="1">
      <c r="A379" s="29" t="str">
        <f t="shared" si="35"/>
        <v/>
      </c>
      <c r="B379" s="29">
        <f t="shared" ca="1" si="36"/>
        <v>0</v>
      </c>
      <c r="C379" s="42"/>
      <c r="D379" s="39"/>
      <c r="E379" s="40"/>
      <c r="F379" s="41"/>
      <c r="G379" s="30" t="e">
        <f>IF(MID(J379,1,1)="a","à valider",IF(ISNA(INDEX(#REF!,MATCH(E379,#REF!,0),1))=TRUE,"",INDEX(#REF!,MATCH(E379,#REF!,0),1)))</f>
        <v>#REF!</v>
      </c>
      <c r="H379" s="22"/>
      <c r="I379" s="22"/>
      <c r="J379" s="59"/>
      <c r="K379" s="31" t="str">
        <f>IF(MID(J379,1,1)="a",C379,IF(COUNTIF(J$2:J379,J379)&gt;1,COUNTIF(J$2:J379,J379)&amp;"ème rebond",""))</f>
        <v/>
      </c>
      <c r="L379" s="67"/>
      <c r="M379" s="32" t="e">
        <f>IF(ISNA(INDEX(#REF!,MATCH(E379,#REF!,0),1))=TRUE,"",INDEX(#REF!,MATCH(E379,#REF!,0),1))</f>
        <v>#REF!</v>
      </c>
      <c r="N379" s="1"/>
      <c r="O379" s="33"/>
      <c r="P379" s="34" t="e">
        <f t="shared" si="37"/>
        <v>#REF!</v>
      </c>
      <c r="Q379" s="35" t="e">
        <f t="shared" si="38"/>
        <v>#REF!</v>
      </c>
      <c r="R379" s="36"/>
      <c r="S379" s="1" t="e">
        <f t="shared" si="39"/>
        <v>#REF!</v>
      </c>
      <c r="T379" s="16" t="e">
        <f>IF(OR(MID(G379,1,5)="avoir",MID(G379,1,3)="PMS",MID(J379,1,1)="a",J379="",A379="x",F379=""),"",IF(COUNTIF(#REF!,F379)=1,"ok","PAS DE SWAP"))</f>
        <v>#REF!</v>
      </c>
      <c r="U379" s="37" t="e">
        <f>IF(ISNA(INDEX(#REF!,MATCH(E379,#REF!,0),1))=TRUE,"-",F379&amp;" - "&amp;INDEX(#REF!,MATCH(E379,#REF!,0),1))</f>
        <v>#REF!</v>
      </c>
      <c r="V379" s="80" t="e">
        <f t="shared" si="40"/>
        <v>#REF!</v>
      </c>
      <c r="W379" s="38" t="e">
        <f t="shared" si="41"/>
        <v>#REF!</v>
      </c>
      <c r="X379" s="64"/>
      <c r="Y379" s="46"/>
      <c r="Z379" s="57" t="str">
        <f>IF(OR(MID(J379,1,1)="a",J379=""),"",IF(COUNTIF(Modèles!C:C,J379)=0,"absent","présent"))</f>
        <v/>
      </c>
      <c r="AA379" s="1"/>
    </row>
    <row r="380" spans="1:27" s="10" customFormat="1">
      <c r="A380" s="29" t="str">
        <f t="shared" si="35"/>
        <v/>
      </c>
      <c r="B380" s="29">
        <f t="shared" ca="1" si="36"/>
        <v>0</v>
      </c>
      <c r="C380" s="42"/>
      <c r="D380" s="39"/>
      <c r="E380" s="40"/>
      <c r="F380" s="41"/>
      <c r="G380" s="30" t="e">
        <f>IF(MID(J380,1,1)="a","à valider",IF(ISNA(INDEX(#REF!,MATCH(E380,#REF!,0),1))=TRUE,"",INDEX(#REF!,MATCH(E380,#REF!,0),1)))</f>
        <v>#REF!</v>
      </c>
      <c r="H380" s="22"/>
      <c r="I380" s="22"/>
      <c r="J380" s="59"/>
      <c r="K380" s="31" t="str">
        <f>IF(MID(J380,1,1)="a",C380,IF(COUNTIF(J$2:J380,J380)&gt;1,COUNTIF(J$2:J380,J380)&amp;"ème rebond",""))</f>
        <v/>
      </c>
      <c r="L380" s="67"/>
      <c r="M380" s="32" t="e">
        <f>IF(ISNA(INDEX(#REF!,MATCH(E380,#REF!,0),1))=TRUE,"",INDEX(#REF!,MATCH(E380,#REF!,0),1))</f>
        <v>#REF!</v>
      </c>
      <c r="N380" s="1"/>
      <c r="O380" s="33"/>
      <c r="P380" s="34" t="e">
        <f t="shared" si="37"/>
        <v>#REF!</v>
      </c>
      <c r="Q380" s="35" t="e">
        <f t="shared" si="38"/>
        <v>#REF!</v>
      </c>
      <c r="R380" s="36"/>
      <c r="S380" s="1" t="e">
        <f t="shared" si="39"/>
        <v>#REF!</v>
      </c>
      <c r="T380" s="16" t="e">
        <f>IF(OR(MID(G380,1,5)="avoir",MID(G380,1,3)="PMS",MID(J380,1,1)="a",J380="",A380="x",F380=""),"",IF(COUNTIF(#REF!,F380)=1,"ok","PAS DE SWAP"))</f>
        <v>#REF!</v>
      </c>
      <c r="U380" s="37" t="e">
        <f>IF(ISNA(INDEX(#REF!,MATCH(E380,#REF!,0),1))=TRUE,"-",F380&amp;" - "&amp;INDEX(#REF!,MATCH(E380,#REF!,0),1))</f>
        <v>#REF!</v>
      </c>
      <c r="V380" s="80" t="e">
        <f t="shared" si="40"/>
        <v>#REF!</v>
      </c>
      <c r="W380" s="38" t="e">
        <f t="shared" si="41"/>
        <v>#REF!</v>
      </c>
      <c r="X380" s="64"/>
      <c r="Y380" s="46"/>
      <c r="Z380" s="57" t="str">
        <f>IF(OR(MID(J380,1,1)="a",J380=""),"",IF(COUNTIF(Modèles!C:C,J380)=0,"absent","présent"))</f>
        <v/>
      </c>
      <c r="AA380" s="1"/>
    </row>
    <row r="381" spans="1:27" s="10" customFormat="1">
      <c r="A381" s="29" t="str">
        <f t="shared" si="35"/>
        <v/>
      </c>
      <c r="B381" s="29">
        <f t="shared" ca="1" si="36"/>
        <v>0</v>
      </c>
      <c r="C381" s="42"/>
      <c r="D381" s="39"/>
      <c r="E381" s="40"/>
      <c r="F381" s="41"/>
      <c r="G381" s="30" t="e">
        <f>IF(MID(J381,1,1)="a","à valider",IF(ISNA(INDEX(#REF!,MATCH(E381,#REF!,0),1))=TRUE,"",INDEX(#REF!,MATCH(E381,#REF!,0),1)))</f>
        <v>#REF!</v>
      </c>
      <c r="H381" s="22"/>
      <c r="I381" s="22"/>
      <c r="J381" s="59"/>
      <c r="K381" s="31" t="str">
        <f>IF(MID(J381,1,1)="a",C381,IF(COUNTIF(J$2:J381,J381)&gt;1,COUNTIF(J$2:J381,J381)&amp;"ème rebond",""))</f>
        <v/>
      </c>
      <c r="L381" s="67"/>
      <c r="M381" s="32" t="e">
        <f>IF(ISNA(INDEX(#REF!,MATCH(E381,#REF!,0),1))=TRUE,"",INDEX(#REF!,MATCH(E381,#REF!,0),1))</f>
        <v>#REF!</v>
      </c>
      <c r="N381" s="1"/>
      <c r="O381" s="33"/>
      <c r="P381" s="34" t="e">
        <f t="shared" si="37"/>
        <v>#REF!</v>
      </c>
      <c r="Q381" s="35" t="e">
        <f t="shared" si="38"/>
        <v>#REF!</v>
      </c>
      <c r="R381" s="36"/>
      <c r="S381" s="1" t="e">
        <f t="shared" si="39"/>
        <v>#REF!</v>
      </c>
      <c r="T381" s="16" t="e">
        <f>IF(OR(MID(G381,1,5)="avoir",MID(G381,1,3)="PMS",MID(J381,1,1)="a",J381="",A381="x",F381=""),"",IF(COUNTIF(#REF!,F381)=1,"ok","PAS DE SWAP"))</f>
        <v>#REF!</v>
      </c>
      <c r="U381" s="37" t="e">
        <f>IF(ISNA(INDEX(#REF!,MATCH(E381,#REF!,0),1))=TRUE,"-",F381&amp;" - "&amp;INDEX(#REF!,MATCH(E381,#REF!,0),1))</f>
        <v>#REF!</v>
      </c>
      <c r="V381" s="80" t="e">
        <f t="shared" si="40"/>
        <v>#REF!</v>
      </c>
      <c r="W381" s="38" t="e">
        <f t="shared" si="41"/>
        <v>#REF!</v>
      </c>
      <c r="X381" s="64"/>
      <c r="Y381" s="46"/>
      <c r="Z381" s="57" t="str">
        <f>IF(OR(MID(J381,1,1)="a",J381=""),"",IF(COUNTIF(Modèles!C:C,J381)=0,"absent","présent"))</f>
        <v/>
      </c>
      <c r="AA381" s="1"/>
    </row>
    <row r="382" spans="1:27" s="10" customFormat="1">
      <c r="A382" s="29" t="str">
        <f t="shared" si="35"/>
        <v/>
      </c>
      <c r="B382" s="29">
        <f t="shared" ca="1" si="36"/>
        <v>0</v>
      </c>
      <c r="C382" s="42"/>
      <c r="D382" s="39"/>
      <c r="E382" s="40"/>
      <c r="F382" s="41"/>
      <c r="G382" s="30" t="e">
        <f>IF(MID(J382,1,1)="a","à valider",IF(ISNA(INDEX(#REF!,MATCH(E382,#REF!,0),1))=TRUE,"",INDEX(#REF!,MATCH(E382,#REF!,0),1)))</f>
        <v>#REF!</v>
      </c>
      <c r="H382" s="22"/>
      <c r="I382" s="22"/>
      <c r="J382" s="59"/>
      <c r="K382" s="31" t="str">
        <f>IF(MID(J382,1,1)="a",C382,IF(COUNTIF(J$2:J382,J382)&gt;1,COUNTIF(J$2:J382,J382)&amp;"ème rebond",""))</f>
        <v/>
      </c>
      <c r="L382" s="67"/>
      <c r="M382" s="32" t="e">
        <f>IF(ISNA(INDEX(#REF!,MATCH(E382,#REF!,0),1))=TRUE,"",INDEX(#REF!,MATCH(E382,#REF!,0),1))</f>
        <v>#REF!</v>
      </c>
      <c r="N382" s="1"/>
      <c r="O382" s="33"/>
      <c r="P382" s="34" t="e">
        <f t="shared" si="37"/>
        <v>#REF!</v>
      </c>
      <c r="Q382" s="35" t="e">
        <f t="shared" si="38"/>
        <v>#REF!</v>
      </c>
      <c r="R382" s="36"/>
      <c r="S382" s="1" t="e">
        <f t="shared" si="39"/>
        <v>#REF!</v>
      </c>
      <c r="T382" s="16" t="e">
        <f>IF(OR(MID(G382,1,5)="avoir",MID(G382,1,3)="PMS",MID(J382,1,1)="a",J382="",A382="x",F382=""),"",IF(COUNTIF(#REF!,F382)=1,"ok","PAS DE SWAP"))</f>
        <v>#REF!</v>
      </c>
      <c r="U382" s="37" t="e">
        <f>IF(ISNA(INDEX(#REF!,MATCH(E382,#REF!,0),1))=TRUE,"-",F382&amp;" - "&amp;INDEX(#REF!,MATCH(E382,#REF!,0),1))</f>
        <v>#REF!</v>
      </c>
      <c r="V382" s="80" t="e">
        <f t="shared" si="40"/>
        <v>#REF!</v>
      </c>
      <c r="W382" s="38" t="e">
        <f t="shared" si="41"/>
        <v>#REF!</v>
      </c>
      <c r="X382" s="64"/>
      <c r="Y382" s="46"/>
      <c r="Z382" s="57" t="str">
        <f>IF(OR(MID(J382,1,1)="a",J382=""),"",IF(COUNTIF(Modèles!C:C,J382)=0,"absent","présent"))</f>
        <v/>
      </c>
      <c r="AA382" s="1"/>
    </row>
    <row r="383" spans="1:27" s="10" customFormat="1">
      <c r="A383" s="29" t="str">
        <f t="shared" si="35"/>
        <v/>
      </c>
      <c r="B383" s="29">
        <f t="shared" ca="1" si="36"/>
        <v>0</v>
      </c>
      <c r="C383" s="42"/>
      <c r="D383" s="39"/>
      <c r="E383" s="40"/>
      <c r="F383" s="41"/>
      <c r="G383" s="30" t="e">
        <f>IF(MID(J383,1,1)="a","à valider",IF(ISNA(INDEX(#REF!,MATCH(E383,#REF!,0),1))=TRUE,"",INDEX(#REF!,MATCH(E383,#REF!,0),1)))</f>
        <v>#REF!</v>
      </c>
      <c r="H383" s="22"/>
      <c r="I383" s="22"/>
      <c r="J383" s="59"/>
      <c r="K383" s="31" t="str">
        <f>IF(MID(J383,1,1)="a",C383,IF(COUNTIF(J$2:J383,J383)&gt;1,COUNTIF(J$2:J383,J383)&amp;"ème rebond",""))</f>
        <v/>
      </c>
      <c r="L383" s="67"/>
      <c r="M383" s="32" t="e">
        <f>IF(ISNA(INDEX(#REF!,MATCH(E383,#REF!,0),1))=TRUE,"",INDEX(#REF!,MATCH(E383,#REF!,0),1))</f>
        <v>#REF!</v>
      </c>
      <c r="N383" s="1"/>
      <c r="O383" s="33"/>
      <c r="P383" s="34" t="e">
        <f t="shared" si="37"/>
        <v>#REF!</v>
      </c>
      <c r="Q383" s="35" t="e">
        <f t="shared" si="38"/>
        <v>#REF!</v>
      </c>
      <c r="R383" s="36"/>
      <c r="S383" s="1" t="e">
        <f t="shared" si="39"/>
        <v>#REF!</v>
      </c>
      <c r="T383" s="16" t="e">
        <f>IF(OR(MID(G383,1,5)="avoir",MID(G383,1,3)="PMS",MID(J383,1,1)="a",J383="",A383="x",F383=""),"",IF(COUNTIF(#REF!,F383)=1,"ok","PAS DE SWAP"))</f>
        <v>#REF!</v>
      </c>
      <c r="U383" s="37" t="e">
        <f>IF(ISNA(INDEX(#REF!,MATCH(E383,#REF!,0),1))=TRUE,"-",F383&amp;" - "&amp;INDEX(#REF!,MATCH(E383,#REF!,0),1))</f>
        <v>#REF!</v>
      </c>
      <c r="V383" s="80" t="e">
        <f t="shared" si="40"/>
        <v>#REF!</v>
      </c>
      <c r="W383" s="38" t="e">
        <f t="shared" si="41"/>
        <v>#REF!</v>
      </c>
      <c r="X383" s="64"/>
      <c r="Y383" s="46"/>
      <c r="Z383" s="57" t="str">
        <f>IF(OR(MID(J383,1,1)="a",J383=""),"",IF(COUNTIF(Modèles!C:C,J383)=0,"absent","présent"))</f>
        <v/>
      </c>
      <c r="AA383" s="1"/>
    </row>
    <row r="384" spans="1:27" s="10" customFormat="1">
      <c r="A384" s="29" t="str">
        <f t="shared" si="35"/>
        <v/>
      </c>
      <c r="B384" s="29">
        <f t="shared" ca="1" si="36"/>
        <v>0</v>
      </c>
      <c r="C384" s="42"/>
      <c r="D384" s="39"/>
      <c r="E384" s="40"/>
      <c r="F384" s="41"/>
      <c r="G384" s="30" t="e">
        <f>IF(MID(J384,1,1)="a","à valider",IF(ISNA(INDEX(#REF!,MATCH(E384,#REF!,0),1))=TRUE,"",INDEX(#REF!,MATCH(E384,#REF!,0),1)))</f>
        <v>#REF!</v>
      </c>
      <c r="H384" s="22"/>
      <c r="I384" s="22"/>
      <c r="J384" s="59"/>
      <c r="K384" s="31" t="str">
        <f>IF(MID(J384,1,1)="a",C384,IF(COUNTIF(J$2:J384,J384)&gt;1,COUNTIF(J$2:J384,J384)&amp;"ème rebond",""))</f>
        <v/>
      </c>
      <c r="L384" s="67"/>
      <c r="M384" s="32" t="e">
        <f>IF(ISNA(INDEX(#REF!,MATCH(E384,#REF!,0),1))=TRUE,"",INDEX(#REF!,MATCH(E384,#REF!,0),1))</f>
        <v>#REF!</v>
      </c>
      <c r="N384" s="1"/>
      <c r="O384" s="33"/>
      <c r="P384" s="34" t="e">
        <f t="shared" si="37"/>
        <v>#REF!</v>
      </c>
      <c r="Q384" s="35" t="e">
        <f t="shared" si="38"/>
        <v>#REF!</v>
      </c>
      <c r="R384" s="36"/>
      <c r="S384" s="1" t="e">
        <f t="shared" si="39"/>
        <v>#REF!</v>
      </c>
      <c r="T384" s="16" t="e">
        <f>IF(OR(MID(G384,1,5)="avoir",MID(G384,1,3)="PMS",MID(J384,1,1)="a",J384="",A384="x",F384=""),"",IF(COUNTIF(#REF!,F384)=1,"ok","PAS DE SWAP"))</f>
        <v>#REF!</v>
      </c>
      <c r="U384" s="37" t="e">
        <f>IF(ISNA(INDEX(#REF!,MATCH(E384,#REF!,0),1))=TRUE,"-",F384&amp;" - "&amp;INDEX(#REF!,MATCH(E384,#REF!,0),1))</f>
        <v>#REF!</v>
      </c>
      <c r="V384" s="80" t="e">
        <f t="shared" si="40"/>
        <v>#REF!</v>
      </c>
      <c r="W384" s="38" t="e">
        <f t="shared" si="41"/>
        <v>#REF!</v>
      </c>
      <c r="X384" s="64"/>
      <c r="Y384" s="46"/>
      <c r="Z384" s="57" t="str">
        <f>IF(OR(MID(J384,1,1)="a",J384=""),"",IF(COUNTIF(Modèles!C:C,J384)=0,"absent","présent"))</f>
        <v/>
      </c>
      <c r="AA384" s="1"/>
    </row>
    <row r="385" spans="1:27" s="10" customFormat="1">
      <c r="A385" s="29" t="str">
        <f t="shared" si="35"/>
        <v/>
      </c>
      <c r="B385" s="29">
        <f t="shared" ca="1" si="36"/>
        <v>0</v>
      </c>
      <c r="C385" s="42"/>
      <c r="D385" s="39"/>
      <c r="E385" s="40"/>
      <c r="F385" s="41"/>
      <c r="G385" s="30" t="e">
        <f>IF(MID(J385,1,1)="a","à valider",IF(ISNA(INDEX(#REF!,MATCH(E385,#REF!,0),1))=TRUE,"",INDEX(#REF!,MATCH(E385,#REF!,0),1)))</f>
        <v>#REF!</v>
      </c>
      <c r="H385" s="22"/>
      <c r="I385" s="22"/>
      <c r="J385" s="59"/>
      <c r="K385" s="31" t="str">
        <f>IF(MID(J385,1,1)="a",C385,IF(COUNTIF(J$2:J385,J385)&gt;1,COUNTIF(J$2:J385,J385)&amp;"ème rebond",""))</f>
        <v/>
      </c>
      <c r="L385" s="67"/>
      <c r="M385" s="32" t="e">
        <f>IF(ISNA(INDEX(#REF!,MATCH(E385,#REF!,0),1))=TRUE,"",INDEX(#REF!,MATCH(E385,#REF!,0),1))</f>
        <v>#REF!</v>
      </c>
      <c r="N385" s="1"/>
      <c r="O385" s="33"/>
      <c r="P385" s="34" t="e">
        <f t="shared" si="37"/>
        <v>#REF!</v>
      </c>
      <c r="Q385" s="35" t="e">
        <f t="shared" si="38"/>
        <v>#REF!</v>
      </c>
      <c r="R385" s="36"/>
      <c r="S385" s="1" t="e">
        <f t="shared" si="39"/>
        <v>#REF!</v>
      </c>
      <c r="T385" s="16" t="e">
        <f>IF(OR(MID(G385,1,5)="avoir",MID(G385,1,3)="PMS",MID(J385,1,1)="a",J385="",A385="x",F385=""),"",IF(COUNTIF(#REF!,F385)=1,"ok","PAS DE SWAP"))</f>
        <v>#REF!</v>
      </c>
      <c r="U385" s="37" t="e">
        <f>IF(ISNA(INDEX(#REF!,MATCH(E385,#REF!,0),1))=TRUE,"-",F385&amp;" - "&amp;INDEX(#REF!,MATCH(E385,#REF!,0),1))</f>
        <v>#REF!</v>
      </c>
      <c r="V385" s="80" t="e">
        <f t="shared" si="40"/>
        <v>#REF!</v>
      </c>
      <c r="W385" s="38" t="e">
        <f t="shared" si="41"/>
        <v>#REF!</v>
      </c>
      <c r="X385" s="64"/>
      <c r="Y385" s="46"/>
      <c r="Z385" s="57" t="str">
        <f>IF(OR(MID(J385,1,1)="a",J385=""),"",IF(COUNTIF(Modèles!C:C,J385)=0,"absent","présent"))</f>
        <v/>
      </c>
      <c r="AA385" s="1"/>
    </row>
    <row r="386" spans="1:27" s="10" customFormat="1">
      <c r="A386" s="29" t="str">
        <f t="shared" ref="A386:A449" si="42">IF(F386="rebut",0,IF(J386="","","."))</f>
        <v/>
      </c>
      <c r="B386" s="29">
        <f t="shared" ref="B386:B449" ca="1" si="43">IF(AND(A386="x",C386=K$1),1,0)</f>
        <v>0</v>
      </c>
      <c r="C386" s="42"/>
      <c r="D386" s="39"/>
      <c r="E386" s="40"/>
      <c r="F386" s="41"/>
      <c r="G386" s="30" t="e">
        <f>IF(MID(J386,1,1)="a","à valider",IF(ISNA(INDEX(#REF!,MATCH(E386,#REF!,0),1))=TRUE,"",INDEX(#REF!,MATCH(E386,#REF!,0),1)))</f>
        <v>#REF!</v>
      </c>
      <c r="H386" s="22"/>
      <c r="I386" s="22"/>
      <c r="J386" s="59"/>
      <c r="K386" s="31" t="str">
        <f>IF(MID(J386,1,1)="a",C386,IF(COUNTIF(J$2:J386,J386)&gt;1,COUNTIF(J$2:J386,J386)&amp;"ème rebond",""))</f>
        <v/>
      </c>
      <c r="L386" s="67"/>
      <c r="M386" s="32" t="e">
        <f>IF(ISNA(INDEX(#REF!,MATCH(E386,#REF!,0),1))=TRUE,"",INDEX(#REF!,MATCH(E386,#REF!,0),1))</f>
        <v>#REF!</v>
      </c>
      <c r="N386" s="1"/>
      <c r="O386" s="33"/>
      <c r="P386" s="34" t="e">
        <f t="shared" ref="P386:P449" si="44">IF(AND(MID(G386,8,1)="",MID(G386,1,4)="SWAP",A386="."),F386,"")</f>
        <v>#REF!</v>
      </c>
      <c r="Q386" s="35" t="e">
        <f t="shared" ref="Q386:Q449" si="45">IF(OR(ISNUMBER(P386),P386=""),"",COUNTIF(P$2:P$1052,P386))</f>
        <v>#REF!</v>
      </c>
      <c r="R386" s="36"/>
      <c r="S386" s="1" t="e">
        <f t="shared" ref="S386:S449" si="46">IF(OR(P386="",ISNUMBER(P386)=TRUE),0,1)</f>
        <v>#REF!</v>
      </c>
      <c r="T386" s="16" t="e">
        <f>IF(OR(MID(G386,1,5)="avoir",MID(G386,1,3)="PMS",MID(J386,1,1)="a",J386="",A386="x",F386=""),"",IF(COUNTIF(#REF!,F386)=1,"ok","PAS DE SWAP"))</f>
        <v>#REF!</v>
      </c>
      <c r="U386" s="37" t="e">
        <f>IF(ISNA(INDEX(#REF!,MATCH(E386,#REF!,0),1))=TRUE,"-",F386&amp;" - "&amp;INDEX(#REF!,MATCH(E386,#REF!,0),1))</f>
        <v>#REF!</v>
      </c>
      <c r="V386" s="80" t="e">
        <f t="shared" ref="V386:V449" si="47">IF(ISNA(IF(OR(U386="",U386="-"),"",COUNTIF(U:U,U386)))=TRUE,"",IF(OR(U386="",U386="-"),"-",COUNTIF(U:U,U386)))</f>
        <v>#REF!</v>
      </c>
      <c r="W386" s="38" t="e">
        <f t="shared" ref="W386:W449" si="48">IF(ISNA(IF(V386="-","",V386/COUNTIF(F:F,F386)))=TRUE,"",IF(V386="-","",V386/COUNTIF(F:F,F386)))</f>
        <v>#REF!</v>
      </c>
      <c r="X386" s="64"/>
      <c r="Y386" s="46"/>
      <c r="Z386" s="57" t="str">
        <f>IF(OR(MID(J386,1,1)="a",J386=""),"",IF(COUNTIF(Modèles!C:C,J386)=0,"absent","présent"))</f>
        <v/>
      </c>
      <c r="AA386" s="1"/>
    </row>
    <row r="387" spans="1:27" s="10" customFormat="1">
      <c r="A387" s="29" t="str">
        <f t="shared" si="42"/>
        <v/>
      </c>
      <c r="B387" s="29">
        <f t="shared" ca="1" si="43"/>
        <v>0</v>
      </c>
      <c r="C387" s="42"/>
      <c r="D387" s="39"/>
      <c r="E387" s="40"/>
      <c r="F387" s="41"/>
      <c r="G387" s="30" t="e">
        <f>IF(MID(J387,1,1)="a","à valider",IF(ISNA(INDEX(#REF!,MATCH(E387,#REF!,0),1))=TRUE,"",INDEX(#REF!,MATCH(E387,#REF!,0),1)))</f>
        <v>#REF!</v>
      </c>
      <c r="H387" s="22"/>
      <c r="I387" s="22"/>
      <c r="J387" s="59"/>
      <c r="K387" s="31" t="str">
        <f>IF(MID(J387,1,1)="a",C387,IF(COUNTIF(J$2:J387,J387)&gt;1,COUNTIF(J$2:J387,J387)&amp;"ème rebond",""))</f>
        <v/>
      </c>
      <c r="L387" s="67"/>
      <c r="M387" s="32" t="e">
        <f>IF(ISNA(INDEX(#REF!,MATCH(E387,#REF!,0),1))=TRUE,"",INDEX(#REF!,MATCH(E387,#REF!,0),1))</f>
        <v>#REF!</v>
      </c>
      <c r="N387" s="1"/>
      <c r="O387" s="33"/>
      <c r="P387" s="34" t="e">
        <f t="shared" si="44"/>
        <v>#REF!</v>
      </c>
      <c r="Q387" s="35" t="e">
        <f t="shared" si="45"/>
        <v>#REF!</v>
      </c>
      <c r="R387" s="36"/>
      <c r="S387" s="1" t="e">
        <f t="shared" si="46"/>
        <v>#REF!</v>
      </c>
      <c r="T387" s="16" t="e">
        <f>IF(OR(MID(G387,1,5)="avoir",MID(G387,1,3)="PMS",MID(J387,1,1)="a",J387="",A387="x",F387=""),"",IF(COUNTIF(#REF!,F387)=1,"ok","PAS DE SWAP"))</f>
        <v>#REF!</v>
      </c>
      <c r="U387" s="37" t="e">
        <f>IF(ISNA(INDEX(#REF!,MATCH(E387,#REF!,0),1))=TRUE,"-",F387&amp;" - "&amp;INDEX(#REF!,MATCH(E387,#REF!,0),1))</f>
        <v>#REF!</v>
      </c>
      <c r="V387" s="80" t="e">
        <f t="shared" si="47"/>
        <v>#REF!</v>
      </c>
      <c r="W387" s="38" t="e">
        <f t="shared" si="48"/>
        <v>#REF!</v>
      </c>
      <c r="X387" s="64"/>
      <c r="Y387" s="46"/>
      <c r="Z387" s="57" t="str">
        <f>IF(OR(MID(J387,1,1)="a",J387=""),"",IF(COUNTIF(Modèles!C:C,J387)=0,"absent","présent"))</f>
        <v/>
      </c>
      <c r="AA387" s="1"/>
    </row>
    <row r="388" spans="1:27" s="10" customFormat="1">
      <c r="A388" s="29" t="str">
        <f t="shared" si="42"/>
        <v/>
      </c>
      <c r="B388" s="29">
        <f t="shared" ca="1" si="43"/>
        <v>0</v>
      </c>
      <c r="C388" s="42"/>
      <c r="D388" s="39"/>
      <c r="E388" s="40"/>
      <c r="F388" s="41"/>
      <c r="G388" s="30" t="e">
        <f>IF(MID(J388,1,1)="a","à valider",IF(ISNA(INDEX(#REF!,MATCH(E388,#REF!,0),1))=TRUE,"",INDEX(#REF!,MATCH(E388,#REF!,0),1)))</f>
        <v>#REF!</v>
      </c>
      <c r="H388" s="22"/>
      <c r="I388" s="22"/>
      <c r="J388" s="59"/>
      <c r="K388" s="31" t="str">
        <f>IF(MID(J388,1,1)="a",C388,IF(COUNTIF(J$2:J388,J388)&gt;1,COUNTIF(J$2:J388,J388)&amp;"ème rebond",""))</f>
        <v/>
      </c>
      <c r="L388" s="67"/>
      <c r="M388" s="32" t="e">
        <f>IF(ISNA(INDEX(#REF!,MATCH(E388,#REF!,0),1))=TRUE,"",INDEX(#REF!,MATCH(E388,#REF!,0),1))</f>
        <v>#REF!</v>
      </c>
      <c r="N388" s="1"/>
      <c r="O388" s="33"/>
      <c r="P388" s="34" t="e">
        <f t="shared" si="44"/>
        <v>#REF!</v>
      </c>
      <c r="Q388" s="35" t="e">
        <f t="shared" si="45"/>
        <v>#REF!</v>
      </c>
      <c r="R388" s="36"/>
      <c r="S388" s="1" t="e">
        <f t="shared" si="46"/>
        <v>#REF!</v>
      </c>
      <c r="T388" s="16" t="e">
        <f>IF(OR(MID(G388,1,5)="avoir",MID(G388,1,3)="PMS",MID(J388,1,1)="a",J388="",A388="x",F388=""),"",IF(COUNTIF(#REF!,F388)=1,"ok","PAS DE SWAP"))</f>
        <v>#REF!</v>
      </c>
      <c r="U388" s="37" t="e">
        <f>IF(ISNA(INDEX(#REF!,MATCH(E388,#REF!,0),1))=TRUE,"-",F388&amp;" - "&amp;INDEX(#REF!,MATCH(E388,#REF!,0),1))</f>
        <v>#REF!</v>
      </c>
      <c r="V388" s="80" t="e">
        <f t="shared" si="47"/>
        <v>#REF!</v>
      </c>
      <c r="W388" s="38" t="e">
        <f t="shared" si="48"/>
        <v>#REF!</v>
      </c>
      <c r="X388" s="64"/>
      <c r="Y388" s="46"/>
      <c r="Z388" s="57" t="str">
        <f>IF(OR(MID(J388,1,1)="a",J388=""),"",IF(COUNTIF(Modèles!C:C,J388)=0,"absent","présent"))</f>
        <v/>
      </c>
      <c r="AA388" s="1"/>
    </row>
    <row r="389" spans="1:27" s="10" customFormat="1">
      <c r="A389" s="29" t="str">
        <f t="shared" si="42"/>
        <v/>
      </c>
      <c r="B389" s="29">
        <f t="shared" ca="1" si="43"/>
        <v>0</v>
      </c>
      <c r="C389" s="42"/>
      <c r="D389" s="39"/>
      <c r="E389" s="40"/>
      <c r="F389" s="41"/>
      <c r="G389" s="30" t="e">
        <f>IF(MID(J389,1,1)="a","à valider",IF(ISNA(INDEX(#REF!,MATCH(E389,#REF!,0),1))=TRUE,"",INDEX(#REF!,MATCH(E389,#REF!,0),1)))</f>
        <v>#REF!</v>
      </c>
      <c r="H389" s="22"/>
      <c r="I389" s="22"/>
      <c r="J389" s="59"/>
      <c r="K389" s="31" t="str">
        <f>IF(MID(J389,1,1)="a",C389,IF(COUNTIF(J$2:J389,J389)&gt;1,COUNTIF(J$2:J389,J389)&amp;"ème rebond",""))</f>
        <v/>
      </c>
      <c r="L389" s="67"/>
      <c r="M389" s="32" t="e">
        <f>IF(ISNA(INDEX(#REF!,MATCH(E389,#REF!,0),1))=TRUE,"",INDEX(#REF!,MATCH(E389,#REF!,0),1))</f>
        <v>#REF!</v>
      </c>
      <c r="N389" s="1"/>
      <c r="O389" s="33"/>
      <c r="P389" s="34" t="e">
        <f t="shared" si="44"/>
        <v>#REF!</v>
      </c>
      <c r="Q389" s="35" t="e">
        <f t="shared" si="45"/>
        <v>#REF!</v>
      </c>
      <c r="R389" s="36"/>
      <c r="S389" s="1" t="e">
        <f t="shared" si="46"/>
        <v>#REF!</v>
      </c>
      <c r="T389" s="16" t="e">
        <f>IF(OR(MID(G389,1,5)="avoir",MID(G389,1,3)="PMS",MID(J389,1,1)="a",J389="",A389="x",F389=""),"",IF(COUNTIF(#REF!,F389)=1,"ok","PAS DE SWAP"))</f>
        <v>#REF!</v>
      </c>
      <c r="U389" s="37" t="e">
        <f>IF(ISNA(INDEX(#REF!,MATCH(E389,#REF!,0),1))=TRUE,"-",F389&amp;" - "&amp;INDEX(#REF!,MATCH(E389,#REF!,0),1))</f>
        <v>#REF!</v>
      </c>
      <c r="V389" s="80" t="e">
        <f t="shared" si="47"/>
        <v>#REF!</v>
      </c>
      <c r="W389" s="38" t="e">
        <f t="shared" si="48"/>
        <v>#REF!</v>
      </c>
      <c r="X389" s="64"/>
      <c r="Y389" s="46"/>
      <c r="Z389" s="57" t="str">
        <f>IF(OR(MID(J389,1,1)="a",J389=""),"",IF(COUNTIF(Modèles!C:C,J389)=0,"absent","présent"))</f>
        <v/>
      </c>
      <c r="AA389" s="1"/>
    </row>
    <row r="390" spans="1:27" s="10" customFormat="1">
      <c r="A390" s="29" t="str">
        <f t="shared" si="42"/>
        <v/>
      </c>
      <c r="B390" s="29">
        <f t="shared" ca="1" si="43"/>
        <v>0</v>
      </c>
      <c r="C390" s="42"/>
      <c r="D390" s="39"/>
      <c r="E390" s="40"/>
      <c r="F390" s="41"/>
      <c r="G390" s="30" t="e">
        <f>IF(MID(J390,1,1)="a","à valider",IF(ISNA(INDEX(#REF!,MATCH(E390,#REF!,0),1))=TRUE,"",INDEX(#REF!,MATCH(E390,#REF!,0),1)))</f>
        <v>#REF!</v>
      </c>
      <c r="H390" s="22"/>
      <c r="I390" s="22"/>
      <c r="J390" s="59"/>
      <c r="K390" s="31" t="str">
        <f>IF(MID(J390,1,1)="a",C390,IF(COUNTIF(J$2:J390,J390)&gt;1,COUNTIF(J$2:J390,J390)&amp;"ème rebond",""))</f>
        <v/>
      </c>
      <c r="L390" s="67"/>
      <c r="M390" s="32" t="e">
        <f>IF(ISNA(INDEX(#REF!,MATCH(E390,#REF!,0),1))=TRUE,"",INDEX(#REF!,MATCH(E390,#REF!,0),1))</f>
        <v>#REF!</v>
      </c>
      <c r="N390" s="1"/>
      <c r="O390" s="33"/>
      <c r="P390" s="34" t="e">
        <f t="shared" si="44"/>
        <v>#REF!</v>
      </c>
      <c r="Q390" s="35" t="e">
        <f t="shared" si="45"/>
        <v>#REF!</v>
      </c>
      <c r="R390" s="36"/>
      <c r="S390" s="1" t="e">
        <f t="shared" si="46"/>
        <v>#REF!</v>
      </c>
      <c r="T390" s="16" t="e">
        <f>IF(OR(MID(G390,1,5)="avoir",MID(G390,1,3)="PMS",MID(J390,1,1)="a",J390="",A390="x",F390=""),"",IF(COUNTIF(#REF!,F390)=1,"ok","PAS DE SWAP"))</f>
        <v>#REF!</v>
      </c>
      <c r="U390" s="37" t="e">
        <f>IF(ISNA(INDEX(#REF!,MATCH(E390,#REF!,0),1))=TRUE,"-",F390&amp;" - "&amp;INDEX(#REF!,MATCH(E390,#REF!,0),1))</f>
        <v>#REF!</v>
      </c>
      <c r="V390" s="80" t="e">
        <f t="shared" si="47"/>
        <v>#REF!</v>
      </c>
      <c r="W390" s="38" t="e">
        <f t="shared" si="48"/>
        <v>#REF!</v>
      </c>
      <c r="X390" s="64"/>
      <c r="Y390" s="46"/>
      <c r="Z390" s="57" t="str">
        <f>IF(OR(MID(J390,1,1)="a",J390=""),"",IF(COUNTIF(Modèles!C:C,J390)=0,"absent","présent"))</f>
        <v/>
      </c>
      <c r="AA390" s="1"/>
    </row>
    <row r="391" spans="1:27" s="10" customFormat="1">
      <c r="A391" s="29" t="str">
        <f t="shared" si="42"/>
        <v/>
      </c>
      <c r="B391" s="29">
        <f t="shared" ca="1" si="43"/>
        <v>0</v>
      </c>
      <c r="C391" s="42"/>
      <c r="D391" s="39"/>
      <c r="E391" s="40"/>
      <c r="F391" s="41"/>
      <c r="G391" s="30" t="e">
        <f>IF(MID(J391,1,1)="a","à valider",IF(ISNA(INDEX(#REF!,MATCH(E391,#REF!,0),1))=TRUE,"",INDEX(#REF!,MATCH(E391,#REF!,0),1)))</f>
        <v>#REF!</v>
      </c>
      <c r="H391" s="22"/>
      <c r="I391" s="22"/>
      <c r="J391" s="59"/>
      <c r="K391" s="31" t="str">
        <f>IF(MID(J391,1,1)="a",C391,IF(COUNTIF(J$2:J391,J391)&gt;1,COUNTIF(J$2:J391,J391)&amp;"ème rebond",""))</f>
        <v/>
      </c>
      <c r="L391" s="67"/>
      <c r="M391" s="32" t="e">
        <f>IF(ISNA(INDEX(#REF!,MATCH(E391,#REF!,0),1))=TRUE,"",INDEX(#REF!,MATCH(E391,#REF!,0),1))</f>
        <v>#REF!</v>
      </c>
      <c r="N391" s="1"/>
      <c r="O391" s="33"/>
      <c r="P391" s="34" t="e">
        <f t="shared" si="44"/>
        <v>#REF!</v>
      </c>
      <c r="Q391" s="35" t="e">
        <f t="shared" si="45"/>
        <v>#REF!</v>
      </c>
      <c r="R391" s="36"/>
      <c r="S391" s="1" t="e">
        <f t="shared" si="46"/>
        <v>#REF!</v>
      </c>
      <c r="T391" s="16" t="e">
        <f>IF(OR(MID(G391,1,5)="avoir",MID(G391,1,3)="PMS",MID(J391,1,1)="a",J391="",A391="x",F391=""),"",IF(COUNTIF(#REF!,F391)=1,"ok","PAS DE SWAP"))</f>
        <v>#REF!</v>
      </c>
      <c r="U391" s="37" t="e">
        <f>IF(ISNA(INDEX(#REF!,MATCH(E391,#REF!,0),1))=TRUE,"-",F391&amp;" - "&amp;INDEX(#REF!,MATCH(E391,#REF!,0),1))</f>
        <v>#REF!</v>
      </c>
      <c r="V391" s="80" t="e">
        <f t="shared" si="47"/>
        <v>#REF!</v>
      </c>
      <c r="W391" s="38" t="e">
        <f t="shared" si="48"/>
        <v>#REF!</v>
      </c>
      <c r="X391" s="64"/>
      <c r="Y391" s="46"/>
      <c r="Z391" s="57" t="str">
        <f>IF(OR(MID(J391,1,1)="a",J391=""),"",IF(COUNTIF(Modèles!C:C,J391)=0,"absent","présent"))</f>
        <v/>
      </c>
      <c r="AA391" s="1"/>
    </row>
    <row r="392" spans="1:27" s="10" customFormat="1">
      <c r="A392" s="29" t="str">
        <f t="shared" si="42"/>
        <v/>
      </c>
      <c r="B392" s="29">
        <f t="shared" ca="1" si="43"/>
        <v>0</v>
      </c>
      <c r="C392" s="42"/>
      <c r="D392" s="39"/>
      <c r="E392" s="40"/>
      <c r="F392" s="41"/>
      <c r="G392" s="30" t="e">
        <f>IF(MID(J392,1,1)="a","à valider",IF(ISNA(INDEX(#REF!,MATCH(E392,#REF!,0),1))=TRUE,"",INDEX(#REF!,MATCH(E392,#REF!,0),1)))</f>
        <v>#REF!</v>
      </c>
      <c r="H392" s="22"/>
      <c r="I392" s="22"/>
      <c r="J392" s="59"/>
      <c r="K392" s="31" t="str">
        <f>IF(MID(J392,1,1)="a",C392,IF(COUNTIF(J$2:J392,J392)&gt;1,COUNTIF(J$2:J392,J392)&amp;"ème rebond",""))</f>
        <v/>
      </c>
      <c r="L392" s="67"/>
      <c r="M392" s="32" t="e">
        <f>IF(ISNA(INDEX(#REF!,MATCH(E392,#REF!,0),1))=TRUE,"",INDEX(#REF!,MATCH(E392,#REF!,0),1))</f>
        <v>#REF!</v>
      </c>
      <c r="N392" s="1"/>
      <c r="O392" s="33"/>
      <c r="P392" s="34" t="e">
        <f t="shared" si="44"/>
        <v>#REF!</v>
      </c>
      <c r="Q392" s="35" t="e">
        <f t="shared" si="45"/>
        <v>#REF!</v>
      </c>
      <c r="R392" s="36"/>
      <c r="S392" s="1" t="e">
        <f t="shared" si="46"/>
        <v>#REF!</v>
      </c>
      <c r="T392" s="16" t="e">
        <f>IF(OR(MID(G392,1,5)="avoir",MID(G392,1,3)="PMS",MID(J392,1,1)="a",J392="",A392="x",F392=""),"",IF(COUNTIF(#REF!,F392)=1,"ok","PAS DE SWAP"))</f>
        <v>#REF!</v>
      </c>
      <c r="U392" s="37" t="e">
        <f>IF(ISNA(INDEX(#REF!,MATCH(E392,#REF!,0),1))=TRUE,"-",F392&amp;" - "&amp;INDEX(#REF!,MATCH(E392,#REF!,0),1))</f>
        <v>#REF!</v>
      </c>
      <c r="V392" s="80" t="e">
        <f t="shared" si="47"/>
        <v>#REF!</v>
      </c>
      <c r="W392" s="38" t="e">
        <f t="shared" si="48"/>
        <v>#REF!</v>
      </c>
      <c r="X392" s="64"/>
      <c r="Y392" s="46"/>
      <c r="Z392" s="57" t="str">
        <f>IF(OR(MID(J392,1,1)="a",J392=""),"",IF(COUNTIF(Modèles!C:C,J392)=0,"absent","présent"))</f>
        <v/>
      </c>
      <c r="AA392" s="1"/>
    </row>
    <row r="393" spans="1:27" s="10" customFormat="1">
      <c r="A393" s="29" t="str">
        <f t="shared" si="42"/>
        <v/>
      </c>
      <c r="B393" s="29">
        <f t="shared" ca="1" si="43"/>
        <v>0</v>
      </c>
      <c r="C393" s="42"/>
      <c r="D393" s="39"/>
      <c r="E393" s="40"/>
      <c r="F393" s="41"/>
      <c r="G393" s="30" t="e">
        <f>IF(MID(J393,1,1)="a","à valider",IF(ISNA(INDEX(#REF!,MATCH(E393,#REF!,0),1))=TRUE,"",INDEX(#REF!,MATCH(E393,#REF!,0),1)))</f>
        <v>#REF!</v>
      </c>
      <c r="H393" s="22"/>
      <c r="I393" s="22"/>
      <c r="J393" s="59"/>
      <c r="K393" s="31" t="str">
        <f>IF(MID(J393,1,1)="a",C393,IF(COUNTIF(J$2:J393,J393)&gt;1,COUNTIF(J$2:J393,J393)&amp;"ème rebond",""))</f>
        <v/>
      </c>
      <c r="L393" s="67"/>
      <c r="M393" s="32" t="e">
        <f>IF(ISNA(INDEX(#REF!,MATCH(E393,#REF!,0),1))=TRUE,"",INDEX(#REF!,MATCH(E393,#REF!,0),1))</f>
        <v>#REF!</v>
      </c>
      <c r="N393" s="1"/>
      <c r="O393" s="33"/>
      <c r="P393" s="34" t="e">
        <f t="shared" si="44"/>
        <v>#REF!</v>
      </c>
      <c r="Q393" s="35" t="e">
        <f t="shared" si="45"/>
        <v>#REF!</v>
      </c>
      <c r="R393" s="36"/>
      <c r="S393" s="1" t="e">
        <f t="shared" si="46"/>
        <v>#REF!</v>
      </c>
      <c r="T393" s="16" t="e">
        <f>IF(OR(MID(G393,1,5)="avoir",MID(G393,1,3)="PMS",MID(J393,1,1)="a",J393="",A393="x",F393=""),"",IF(COUNTIF(#REF!,F393)=1,"ok","PAS DE SWAP"))</f>
        <v>#REF!</v>
      </c>
      <c r="U393" s="37" t="e">
        <f>IF(ISNA(INDEX(#REF!,MATCH(E393,#REF!,0),1))=TRUE,"-",F393&amp;" - "&amp;INDEX(#REF!,MATCH(E393,#REF!,0),1))</f>
        <v>#REF!</v>
      </c>
      <c r="V393" s="80" t="e">
        <f t="shared" si="47"/>
        <v>#REF!</v>
      </c>
      <c r="W393" s="38" t="e">
        <f t="shared" si="48"/>
        <v>#REF!</v>
      </c>
      <c r="X393" s="64"/>
      <c r="Y393" s="46"/>
      <c r="Z393" s="57" t="str">
        <f>IF(OR(MID(J393,1,1)="a",J393=""),"",IF(COUNTIF(Modèles!C:C,J393)=0,"absent","présent"))</f>
        <v/>
      </c>
      <c r="AA393" s="1"/>
    </row>
    <row r="394" spans="1:27" s="10" customFormat="1">
      <c r="A394" s="29" t="str">
        <f t="shared" si="42"/>
        <v/>
      </c>
      <c r="B394" s="29">
        <f t="shared" ca="1" si="43"/>
        <v>0</v>
      </c>
      <c r="C394" s="42"/>
      <c r="D394" s="39"/>
      <c r="E394" s="40"/>
      <c r="F394" s="41"/>
      <c r="G394" s="30" t="e">
        <f>IF(MID(J394,1,1)="a","à valider",IF(ISNA(INDEX(#REF!,MATCH(E394,#REF!,0),1))=TRUE,"",INDEX(#REF!,MATCH(E394,#REF!,0),1)))</f>
        <v>#REF!</v>
      </c>
      <c r="H394" s="22"/>
      <c r="I394" s="22"/>
      <c r="J394" s="59"/>
      <c r="K394" s="31" t="str">
        <f>IF(MID(J394,1,1)="a",C394,IF(COUNTIF(J$2:J394,J394)&gt;1,COUNTIF(J$2:J394,J394)&amp;"ème rebond",""))</f>
        <v/>
      </c>
      <c r="L394" s="67"/>
      <c r="M394" s="32" t="e">
        <f>IF(ISNA(INDEX(#REF!,MATCH(E394,#REF!,0),1))=TRUE,"",INDEX(#REF!,MATCH(E394,#REF!,0),1))</f>
        <v>#REF!</v>
      </c>
      <c r="N394" s="1"/>
      <c r="O394" s="33"/>
      <c r="P394" s="34" t="e">
        <f t="shared" si="44"/>
        <v>#REF!</v>
      </c>
      <c r="Q394" s="35" t="e">
        <f t="shared" si="45"/>
        <v>#REF!</v>
      </c>
      <c r="R394" s="36"/>
      <c r="S394" s="1" t="e">
        <f t="shared" si="46"/>
        <v>#REF!</v>
      </c>
      <c r="T394" s="16" t="e">
        <f>IF(OR(MID(G394,1,5)="avoir",MID(G394,1,3)="PMS",MID(J394,1,1)="a",J394="",A394="x",F394=""),"",IF(COUNTIF(#REF!,F394)=1,"ok","PAS DE SWAP"))</f>
        <v>#REF!</v>
      </c>
      <c r="U394" s="37" t="e">
        <f>IF(ISNA(INDEX(#REF!,MATCH(E394,#REF!,0),1))=TRUE,"-",F394&amp;" - "&amp;INDEX(#REF!,MATCH(E394,#REF!,0),1))</f>
        <v>#REF!</v>
      </c>
      <c r="V394" s="80" t="e">
        <f t="shared" si="47"/>
        <v>#REF!</v>
      </c>
      <c r="W394" s="38" t="e">
        <f t="shared" si="48"/>
        <v>#REF!</v>
      </c>
      <c r="X394" s="64"/>
      <c r="Y394" s="46"/>
      <c r="Z394" s="57" t="str">
        <f>IF(OR(MID(J394,1,1)="a",J394=""),"",IF(COUNTIF(Modèles!C:C,J394)=0,"absent","présent"))</f>
        <v/>
      </c>
      <c r="AA394" s="1"/>
    </row>
    <row r="395" spans="1:27" s="10" customFormat="1">
      <c r="A395" s="29" t="str">
        <f t="shared" si="42"/>
        <v/>
      </c>
      <c r="B395" s="29">
        <f t="shared" ca="1" si="43"/>
        <v>0</v>
      </c>
      <c r="C395" s="42"/>
      <c r="D395" s="39"/>
      <c r="E395" s="40"/>
      <c r="F395" s="41"/>
      <c r="G395" s="30" t="e">
        <f>IF(MID(J395,1,1)="a","à valider",IF(ISNA(INDEX(#REF!,MATCH(E395,#REF!,0),1))=TRUE,"",INDEX(#REF!,MATCH(E395,#REF!,0),1)))</f>
        <v>#REF!</v>
      </c>
      <c r="H395" s="22"/>
      <c r="I395" s="22"/>
      <c r="J395" s="59"/>
      <c r="K395" s="31" t="str">
        <f>IF(MID(J395,1,1)="a",C395,IF(COUNTIF(J$2:J395,J395)&gt;1,COUNTIF(J$2:J395,J395)&amp;"ème rebond",""))</f>
        <v/>
      </c>
      <c r="L395" s="67"/>
      <c r="M395" s="32" t="e">
        <f>IF(ISNA(INDEX(#REF!,MATCH(E395,#REF!,0),1))=TRUE,"",INDEX(#REF!,MATCH(E395,#REF!,0),1))</f>
        <v>#REF!</v>
      </c>
      <c r="N395" s="1"/>
      <c r="O395" s="33"/>
      <c r="P395" s="34" t="e">
        <f t="shared" si="44"/>
        <v>#REF!</v>
      </c>
      <c r="Q395" s="35" t="e">
        <f t="shared" si="45"/>
        <v>#REF!</v>
      </c>
      <c r="R395" s="36"/>
      <c r="S395" s="1" t="e">
        <f t="shared" si="46"/>
        <v>#REF!</v>
      </c>
      <c r="T395" s="16" t="e">
        <f>IF(OR(MID(G395,1,5)="avoir",MID(G395,1,3)="PMS",MID(J395,1,1)="a",J395="",A395="x",F395=""),"",IF(COUNTIF(#REF!,F395)=1,"ok","PAS DE SWAP"))</f>
        <v>#REF!</v>
      </c>
      <c r="U395" s="37" t="e">
        <f>IF(ISNA(INDEX(#REF!,MATCH(E395,#REF!,0),1))=TRUE,"-",F395&amp;" - "&amp;INDEX(#REF!,MATCH(E395,#REF!,0),1))</f>
        <v>#REF!</v>
      </c>
      <c r="V395" s="80" t="e">
        <f t="shared" si="47"/>
        <v>#REF!</v>
      </c>
      <c r="W395" s="38" t="e">
        <f t="shared" si="48"/>
        <v>#REF!</v>
      </c>
      <c r="X395" s="64"/>
      <c r="Y395" s="46"/>
      <c r="Z395" s="57" t="str">
        <f>IF(OR(MID(J395,1,1)="a",J395=""),"",IF(COUNTIF(Modèles!C:C,J395)=0,"absent","présent"))</f>
        <v/>
      </c>
      <c r="AA395" s="1"/>
    </row>
    <row r="396" spans="1:27" s="10" customFormat="1">
      <c r="A396" s="29" t="str">
        <f t="shared" si="42"/>
        <v/>
      </c>
      <c r="B396" s="29">
        <f t="shared" ca="1" si="43"/>
        <v>0</v>
      </c>
      <c r="C396" s="42"/>
      <c r="D396" s="39"/>
      <c r="E396" s="40"/>
      <c r="F396" s="41"/>
      <c r="G396" s="30" t="e">
        <f>IF(MID(J396,1,1)="a","à valider",IF(ISNA(INDEX(#REF!,MATCH(E396,#REF!,0),1))=TRUE,"",INDEX(#REF!,MATCH(E396,#REF!,0),1)))</f>
        <v>#REF!</v>
      </c>
      <c r="H396" s="22"/>
      <c r="I396" s="22"/>
      <c r="J396" s="59"/>
      <c r="K396" s="31" t="str">
        <f>IF(MID(J396,1,1)="a",C396,IF(COUNTIF(J$2:J396,J396)&gt;1,COUNTIF(J$2:J396,J396)&amp;"ème rebond",""))</f>
        <v/>
      </c>
      <c r="L396" s="67"/>
      <c r="M396" s="32" t="e">
        <f>IF(ISNA(INDEX(#REF!,MATCH(E396,#REF!,0),1))=TRUE,"",INDEX(#REF!,MATCH(E396,#REF!,0),1))</f>
        <v>#REF!</v>
      </c>
      <c r="N396" s="1"/>
      <c r="O396" s="33"/>
      <c r="P396" s="34" t="e">
        <f t="shared" si="44"/>
        <v>#REF!</v>
      </c>
      <c r="Q396" s="35" t="e">
        <f t="shared" si="45"/>
        <v>#REF!</v>
      </c>
      <c r="R396" s="36"/>
      <c r="S396" s="1" t="e">
        <f t="shared" si="46"/>
        <v>#REF!</v>
      </c>
      <c r="T396" s="16" t="e">
        <f>IF(OR(MID(G396,1,5)="avoir",MID(G396,1,3)="PMS",MID(J396,1,1)="a",J396="",A396="x",F396=""),"",IF(COUNTIF(#REF!,F396)=1,"ok","PAS DE SWAP"))</f>
        <v>#REF!</v>
      </c>
      <c r="U396" s="37" t="e">
        <f>IF(ISNA(INDEX(#REF!,MATCH(E396,#REF!,0),1))=TRUE,"-",F396&amp;" - "&amp;INDEX(#REF!,MATCH(E396,#REF!,0),1))</f>
        <v>#REF!</v>
      </c>
      <c r="V396" s="80" t="e">
        <f t="shared" si="47"/>
        <v>#REF!</v>
      </c>
      <c r="W396" s="38" t="e">
        <f t="shared" si="48"/>
        <v>#REF!</v>
      </c>
      <c r="X396" s="64"/>
      <c r="Y396" s="46"/>
      <c r="Z396" s="57" t="str">
        <f>IF(OR(MID(J396,1,1)="a",J396=""),"",IF(COUNTIF(Modèles!C:C,J396)=0,"absent","présent"))</f>
        <v/>
      </c>
      <c r="AA396" s="1"/>
    </row>
    <row r="397" spans="1:27" s="10" customFormat="1">
      <c r="A397" s="29" t="str">
        <f t="shared" si="42"/>
        <v/>
      </c>
      <c r="B397" s="29">
        <f t="shared" ca="1" si="43"/>
        <v>0</v>
      </c>
      <c r="C397" s="42"/>
      <c r="D397" s="39"/>
      <c r="E397" s="40"/>
      <c r="F397" s="41"/>
      <c r="G397" s="30" t="e">
        <f>IF(MID(J397,1,1)="a","à valider",IF(ISNA(INDEX(#REF!,MATCH(E397,#REF!,0),1))=TRUE,"",INDEX(#REF!,MATCH(E397,#REF!,0),1)))</f>
        <v>#REF!</v>
      </c>
      <c r="H397" s="22"/>
      <c r="I397" s="22"/>
      <c r="J397" s="59"/>
      <c r="K397" s="31" t="str">
        <f>IF(MID(J397,1,1)="a",C397,IF(COUNTIF(J$2:J397,J397)&gt;1,COUNTIF(J$2:J397,J397)&amp;"ème rebond",""))</f>
        <v/>
      </c>
      <c r="L397" s="67"/>
      <c r="M397" s="32" t="e">
        <f>IF(ISNA(INDEX(#REF!,MATCH(E397,#REF!,0),1))=TRUE,"",INDEX(#REF!,MATCH(E397,#REF!,0),1))</f>
        <v>#REF!</v>
      </c>
      <c r="N397" s="1"/>
      <c r="O397" s="33"/>
      <c r="P397" s="34" t="e">
        <f t="shared" si="44"/>
        <v>#REF!</v>
      </c>
      <c r="Q397" s="35" t="e">
        <f t="shared" si="45"/>
        <v>#REF!</v>
      </c>
      <c r="R397" s="36"/>
      <c r="S397" s="1" t="e">
        <f t="shared" si="46"/>
        <v>#REF!</v>
      </c>
      <c r="T397" s="16" t="e">
        <f>IF(OR(MID(G397,1,5)="avoir",MID(G397,1,3)="PMS",MID(J397,1,1)="a",J397="",A397="x",F397=""),"",IF(COUNTIF(#REF!,F397)=1,"ok","PAS DE SWAP"))</f>
        <v>#REF!</v>
      </c>
      <c r="U397" s="37" t="e">
        <f>IF(ISNA(INDEX(#REF!,MATCH(E397,#REF!,0),1))=TRUE,"-",F397&amp;" - "&amp;INDEX(#REF!,MATCH(E397,#REF!,0),1))</f>
        <v>#REF!</v>
      </c>
      <c r="V397" s="80" t="e">
        <f t="shared" si="47"/>
        <v>#REF!</v>
      </c>
      <c r="W397" s="38" t="e">
        <f t="shared" si="48"/>
        <v>#REF!</v>
      </c>
      <c r="X397" s="64"/>
      <c r="Y397" s="46"/>
      <c r="Z397" s="57" t="str">
        <f>IF(OR(MID(J397,1,1)="a",J397=""),"",IF(COUNTIF(Modèles!C:C,J397)=0,"absent","présent"))</f>
        <v/>
      </c>
      <c r="AA397" s="1"/>
    </row>
    <row r="398" spans="1:27" s="10" customFormat="1">
      <c r="A398" s="29" t="str">
        <f t="shared" si="42"/>
        <v/>
      </c>
      <c r="B398" s="29">
        <f t="shared" ca="1" si="43"/>
        <v>0</v>
      </c>
      <c r="C398" s="42"/>
      <c r="D398" s="39"/>
      <c r="E398" s="40"/>
      <c r="F398" s="41"/>
      <c r="G398" s="30" t="e">
        <f>IF(MID(J398,1,1)="a","à valider",IF(ISNA(INDEX(#REF!,MATCH(E398,#REF!,0),1))=TRUE,"",INDEX(#REF!,MATCH(E398,#REF!,0),1)))</f>
        <v>#REF!</v>
      </c>
      <c r="H398" s="22"/>
      <c r="I398" s="22"/>
      <c r="J398" s="59"/>
      <c r="K398" s="31" t="str">
        <f>IF(MID(J398,1,1)="a",C398,IF(COUNTIF(J$2:J398,J398)&gt;1,COUNTIF(J$2:J398,J398)&amp;"ème rebond",""))</f>
        <v/>
      </c>
      <c r="L398" s="67"/>
      <c r="M398" s="32" t="e">
        <f>IF(ISNA(INDEX(#REF!,MATCH(E398,#REF!,0),1))=TRUE,"",INDEX(#REF!,MATCH(E398,#REF!,0),1))</f>
        <v>#REF!</v>
      </c>
      <c r="N398" s="1"/>
      <c r="O398" s="33"/>
      <c r="P398" s="34" t="e">
        <f t="shared" si="44"/>
        <v>#REF!</v>
      </c>
      <c r="Q398" s="35" t="e">
        <f t="shared" si="45"/>
        <v>#REF!</v>
      </c>
      <c r="R398" s="36"/>
      <c r="S398" s="1" t="e">
        <f t="shared" si="46"/>
        <v>#REF!</v>
      </c>
      <c r="T398" s="16" t="e">
        <f>IF(OR(MID(G398,1,5)="avoir",MID(G398,1,3)="PMS",MID(J398,1,1)="a",J398="",A398="x",F398=""),"",IF(COUNTIF(#REF!,F398)=1,"ok","PAS DE SWAP"))</f>
        <v>#REF!</v>
      </c>
      <c r="U398" s="37" t="e">
        <f>IF(ISNA(INDEX(#REF!,MATCH(E398,#REF!,0),1))=TRUE,"-",F398&amp;" - "&amp;INDEX(#REF!,MATCH(E398,#REF!,0),1))</f>
        <v>#REF!</v>
      </c>
      <c r="V398" s="80" t="e">
        <f t="shared" si="47"/>
        <v>#REF!</v>
      </c>
      <c r="W398" s="38" t="e">
        <f t="shared" si="48"/>
        <v>#REF!</v>
      </c>
      <c r="X398" s="64"/>
      <c r="Y398" s="46"/>
      <c r="Z398" s="57" t="str">
        <f>IF(OR(MID(J398,1,1)="a",J398=""),"",IF(COUNTIF(Modèles!C:C,J398)=0,"absent","présent"))</f>
        <v/>
      </c>
      <c r="AA398" s="1"/>
    </row>
    <row r="399" spans="1:27" s="10" customFormat="1">
      <c r="A399" s="29" t="str">
        <f t="shared" si="42"/>
        <v/>
      </c>
      <c r="B399" s="29">
        <f t="shared" ca="1" si="43"/>
        <v>0</v>
      </c>
      <c r="C399" s="42"/>
      <c r="D399" s="39"/>
      <c r="E399" s="40"/>
      <c r="F399" s="41"/>
      <c r="G399" s="30" t="e">
        <f>IF(MID(J399,1,1)="a","à valider",IF(ISNA(INDEX(#REF!,MATCH(E399,#REF!,0),1))=TRUE,"",INDEX(#REF!,MATCH(E399,#REF!,0),1)))</f>
        <v>#REF!</v>
      </c>
      <c r="H399" s="22"/>
      <c r="I399" s="22"/>
      <c r="J399" s="59"/>
      <c r="K399" s="31" t="str">
        <f>IF(MID(J399,1,1)="a",C399,IF(COUNTIF(J$2:J399,J399)&gt;1,COUNTIF(J$2:J399,J399)&amp;"ème rebond",""))</f>
        <v/>
      </c>
      <c r="L399" s="67"/>
      <c r="M399" s="32" t="e">
        <f>IF(ISNA(INDEX(#REF!,MATCH(E399,#REF!,0),1))=TRUE,"",INDEX(#REF!,MATCH(E399,#REF!,0),1))</f>
        <v>#REF!</v>
      </c>
      <c r="N399" s="1"/>
      <c r="O399" s="33"/>
      <c r="P399" s="34" t="e">
        <f t="shared" si="44"/>
        <v>#REF!</v>
      </c>
      <c r="Q399" s="35" t="e">
        <f t="shared" si="45"/>
        <v>#REF!</v>
      </c>
      <c r="R399" s="36"/>
      <c r="S399" s="1" t="e">
        <f t="shared" si="46"/>
        <v>#REF!</v>
      </c>
      <c r="T399" s="16" t="e">
        <f>IF(OR(MID(G399,1,5)="avoir",MID(G399,1,3)="PMS",MID(J399,1,1)="a",J399="",A399="x",F399=""),"",IF(COUNTIF(#REF!,F399)=1,"ok","PAS DE SWAP"))</f>
        <v>#REF!</v>
      </c>
      <c r="U399" s="37" t="e">
        <f>IF(ISNA(INDEX(#REF!,MATCH(E399,#REF!,0),1))=TRUE,"-",F399&amp;" - "&amp;INDEX(#REF!,MATCH(E399,#REF!,0),1))</f>
        <v>#REF!</v>
      </c>
      <c r="V399" s="80" t="e">
        <f t="shared" si="47"/>
        <v>#REF!</v>
      </c>
      <c r="W399" s="38" t="e">
        <f t="shared" si="48"/>
        <v>#REF!</v>
      </c>
      <c r="X399" s="64"/>
      <c r="Y399" s="46"/>
      <c r="Z399" s="57" t="str">
        <f>IF(OR(MID(J399,1,1)="a",J399=""),"",IF(COUNTIF(Modèles!C:C,J399)=0,"absent","présent"))</f>
        <v/>
      </c>
      <c r="AA399" s="1"/>
    </row>
    <row r="400" spans="1:27" s="10" customFormat="1">
      <c r="A400" s="29" t="str">
        <f t="shared" si="42"/>
        <v/>
      </c>
      <c r="B400" s="29">
        <f t="shared" ca="1" si="43"/>
        <v>0</v>
      </c>
      <c r="C400" s="42"/>
      <c r="D400" s="39"/>
      <c r="E400" s="40"/>
      <c r="F400" s="41"/>
      <c r="G400" s="30" t="e">
        <f>IF(MID(J400,1,1)="a","à valider",IF(ISNA(INDEX(#REF!,MATCH(E400,#REF!,0),1))=TRUE,"",INDEX(#REF!,MATCH(E400,#REF!,0),1)))</f>
        <v>#REF!</v>
      </c>
      <c r="H400" s="22"/>
      <c r="I400" s="22"/>
      <c r="J400" s="59"/>
      <c r="K400" s="31" t="str">
        <f>IF(MID(J400,1,1)="a",C400,IF(COUNTIF(J$2:J400,J400)&gt;1,COUNTIF(J$2:J400,J400)&amp;"ème rebond",""))</f>
        <v/>
      </c>
      <c r="L400" s="67"/>
      <c r="M400" s="32" t="e">
        <f>IF(ISNA(INDEX(#REF!,MATCH(E400,#REF!,0),1))=TRUE,"",INDEX(#REF!,MATCH(E400,#REF!,0),1))</f>
        <v>#REF!</v>
      </c>
      <c r="N400" s="1"/>
      <c r="O400" s="33"/>
      <c r="P400" s="34" t="e">
        <f t="shared" si="44"/>
        <v>#REF!</v>
      </c>
      <c r="Q400" s="35" t="e">
        <f t="shared" si="45"/>
        <v>#REF!</v>
      </c>
      <c r="R400" s="36"/>
      <c r="S400" s="1" t="e">
        <f t="shared" si="46"/>
        <v>#REF!</v>
      </c>
      <c r="T400" s="16" t="e">
        <f>IF(OR(MID(G400,1,5)="avoir",MID(G400,1,3)="PMS",MID(J400,1,1)="a",J400="",A400="x",F400=""),"",IF(COUNTIF(#REF!,F400)=1,"ok","PAS DE SWAP"))</f>
        <v>#REF!</v>
      </c>
      <c r="U400" s="37" t="e">
        <f>IF(ISNA(INDEX(#REF!,MATCH(E400,#REF!,0),1))=TRUE,"-",F400&amp;" - "&amp;INDEX(#REF!,MATCH(E400,#REF!,0),1))</f>
        <v>#REF!</v>
      </c>
      <c r="V400" s="80" t="e">
        <f t="shared" si="47"/>
        <v>#REF!</v>
      </c>
      <c r="W400" s="38" t="e">
        <f t="shared" si="48"/>
        <v>#REF!</v>
      </c>
      <c r="X400" s="64"/>
      <c r="Y400" s="46"/>
      <c r="Z400" s="57" t="str">
        <f>IF(OR(MID(J400,1,1)="a",J400=""),"",IF(COUNTIF(Modèles!C:C,J400)=0,"absent","présent"))</f>
        <v/>
      </c>
      <c r="AA400" s="1"/>
    </row>
    <row r="401" spans="1:27" s="10" customFormat="1">
      <c r="A401" s="29" t="str">
        <f t="shared" si="42"/>
        <v/>
      </c>
      <c r="B401" s="29">
        <f t="shared" ca="1" si="43"/>
        <v>0</v>
      </c>
      <c r="C401" s="42"/>
      <c r="D401" s="39"/>
      <c r="E401" s="40"/>
      <c r="F401" s="41"/>
      <c r="G401" s="30" t="e">
        <f>IF(MID(J401,1,1)="a","à valider",IF(ISNA(INDEX(#REF!,MATCH(E401,#REF!,0),1))=TRUE,"",INDEX(#REF!,MATCH(E401,#REF!,0),1)))</f>
        <v>#REF!</v>
      </c>
      <c r="H401" s="22"/>
      <c r="I401" s="22"/>
      <c r="J401" s="59"/>
      <c r="K401" s="31" t="str">
        <f>IF(MID(J401,1,1)="a",C401,IF(COUNTIF(J$2:J401,J401)&gt;1,COUNTIF(J$2:J401,J401)&amp;"ème rebond",""))</f>
        <v/>
      </c>
      <c r="L401" s="67"/>
      <c r="M401" s="32" t="e">
        <f>IF(ISNA(INDEX(#REF!,MATCH(E401,#REF!,0),1))=TRUE,"",INDEX(#REF!,MATCH(E401,#REF!,0),1))</f>
        <v>#REF!</v>
      </c>
      <c r="N401" s="1"/>
      <c r="O401" s="33"/>
      <c r="P401" s="34" t="e">
        <f t="shared" si="44"/>
        <v>#REF!</v>
      </c>
      <c r="Q401" s="35" t="e">
        <f t="shared" si="45"/>
        <v>#REF!</v>
      </c>
      <c r="R401" s="36"/>
      <c r="S401" s="1" t="e">
        <f t="shared" si="46"/>
        <v>#REF!</v>
      </c>
      <c r="T401" s="16" t="e">
        <f>IF(OR(MID(G401,1,5)="avoir",MID(G401,1,3)="PMS",MID(J401,1,1)="a",J401="",A401="x",F401=""),"",IF(COUNTIF(#REF!,F401)=1,"ok","PAS DE SWAP"))</f>
        <v>#REF!</v>
      </c>
      <c r="U401" s="37" t="e">
        <f>IF(ISNA(INDEX(#REF!,MATCH(E401,#REF!,0),1))=TRUE,"-",F401&amp;" - "&amp;INDEX(#REF!,MATCH(E401,#REF!,0),1))</f>
        <v>#REF!</v>
      </c>
      <c r="V401" s="80" t="e">
        <f t="shared" si="47"/>
        <v>#REF!</v>
      </c>
      <c r="W401" s="38" t="e">
        <f t="shared" si="48"/>
        <v>#REF!</v>
      </c>
      <c r="X401" s="64"/>
      <c r="Y401" s="46"/>
      <c r="Z401" s="57" t="str">
        <f>IF(OR(MID(J401,1,1)="a",J401=""),"",IF(COUNTIF(Modèles!C:C,J401)=0,"absent","présent"))</f>
        <v/>
      </c>
      <c r="AA401" s="1"/>
    </row>
    <row r="402" spans="1:27" s="10" customFormat="1">
      <c r="A402" s="29" t="str">
        <f t="shared" si="42"/>
        <v/>
      </c>
      <c r="B402" s="29">
        <f t="shared" ca="1" si="43"/>
        <v>0</v>
      </c>
      <c r="C402" s="42"/>
      <c r="D402" s="39"/>
      <c r="E402" s="40"/>
      <c r="F402" s="41"/>
      <c r="G402" s="30" t="e">
        <f>IF(MID(J402,1,1)="a","à valider",IF(ISNA(INDEX(#REF!,MATCH(E402,#REF!,0),1))=TRUE,"",INDEX(#REF!,MATCH(E402,#REF!,0),1)))</f>
        <v>#REF!</v>
      </c>
      <c r="H402" s="22"/>
      <c r="I402" s="22"/>
      <c r="J402" s="59"/>
      <c r="K402" s="31" t="str">
        <f>IF(MID(J402,1,1)="a",C402,IF(COUNTIF(J$2:J402,J402)&gt;1,COUNTIF(J$2:J402,J402)&amp;"ème rebond",""))</f>
        <v/>
      </c>
      <c r="L402" s="67"/>
      <c r="M402" s="32" t="e">
        <f>IF(ISNA(INDEX(#REF!,MATCH(E402,#REF!,0),1))=TRUE,"",INDEX(#REF!,MATCH(E402,#REF!,0),1))</f>
        <v>#REF!</v>
      </c>
      <c r="N402" s="1"/>
      <c r="O402" s="33"/>
      <c r="P402" s="34" t="e">
        <f t="shared" si="44"/>
        <v>#REF!</v>
      </c>
      <c r="Q402" s="35" t="e">
        <f t="shared" si="45"/>
        <v>#REF!</v>
      </c>
      <c r="R402" s="36"/>
      <c r="S402" s="1" t="e">
        <f t="shared" si="46"/>
        <v>#REF!</v>
      </c>
      <c r="T402" s="16" t="e">
        <f>IF(OR(MID(G402,1,5)="avoir",MID(G402,1,3)="PMS",MID(J402,1,1)="a",J402="",A402="x",F402=""),"",IF(COUNTIF(#REF!,F402)=1,"ok","PAS DE SWAP"))</f>
        <v>#REF!</v>
      </c>
      <c r="U402" s="37" t="e">
        <f>IF(ISNA(INDEX(#REF!,MATCH(E402,#REF!,0),1))=TRUE,"-",F402&amp;" - "&amp;INDEX(#REF!,MATCH(E402,#REF!,0),1))</f>
        <v>#REF!</v>
      </c>
      <c r="V402" s="80" t="e">
        <f t="shared" si="47"/>
        <v>#REF!</v>
      </c>
      <c r="W402" s="38" t="e">
        <f t="shared" si="48"/>
        <v>#REF!</v>
      </c>
      <c r="X402" s="64"/>
      <c r="Y402" s="46"/>
      <c r="Z402" s="57" t="str">
        <f>IF(OR(MID(J402,1,1)="a",J402=""),"",IF(COUNTIF(Modèles!C:C,J402)=0,"absent","présent"))</f>
        <v/>
      </c>
      <c r="AA402" s="1"/>
    </row>
    <row r="403" spans="1:27" s="10" customFormat="1">
      <c r="A403" s="29" t="str">
        <f t="shared" si="42"/>
        <v/>
      </c>
      <c r="B403" s="29">
        <f t="shared" ca="1" si="43"/>
        <v>0</v>
      </c>
      <c r="C403" s="42"/>
      <c r="D403" s="39"/>
      <c r="E403" s="40"/>
      <c r="F403" s="41"/>
      <c r="G403" s="30" t="e">
        <f>IF(MID(J403,1,1)="a","à valider",IF(ISNA(INDEX(#REF!,MATCH(E403,#REF!,0),1))=TRUE,"",INDEX(#REF!,MATCH(E403,#REF!,0),1)))</f>
        <v>#REF!</v>
      </c>
      <c r="H403" s="22"/>
      <c r="I403" s="22"/>
      <c r="J403" s="59"/>
      <c r="K403" s="31" t="str">
        <f>IF(MID(J403,1,1)="a",C403,IF(COUNTIF(J$2:J403,J403)&gt;1,COUNTIF(J$2:J403,J403)&amp;"ème rebond",""))</f>
        <v/>
      </c>
      <c r="L403" s="67"/>
      <c r="M403" s="32" t="e">
        <f>IF(ISNA(INDEX(#REF!,MATCH(E403,#REF!,0),1))=TRUE,"",INDEX(#REF!,MATCH(E403,#REF!,0),1))</f>
        <v>#REF!</v>
      </c>
      <c r="N403" s="1"/>
      <c r="O403" s="33"/>
      <c r="P403" s="34" t="e">
        <f t="shared" si="44"/>
        <v>#REF!</v>
      </c>
      <c r="Q403" s="35" t="e">
        <f t="shared" si="45"/>
        <v>#REF!</v>
      </c>
      <c r="R403" s="36"/>
      <c r="S403" s="1" t="e">
        <f t="shared" si="46"/>
        <v>#REF!</v>
      </c>
      <c r="T403" s="16" t="e">
        <f>IF(OR(MID(G403,1,5)="avoir",MID(G403,1,3)="PMS",MID(J403,1,1)="a",J403="",A403="x",F403=""),"",IF(COUNTIF(#REF!,F403)=1,"ok","PAS DE SWAP"))</f>
        <v>#REF!</v>
      </c>
      <c r="U403" s="37" t="e">
        <f>IF(ISNA(INDEX(#REF!,MATCH(E403,#REF!,0),1))=TRUE,"-",F403&amp;" - "&amp;INDEX(#REF!,MATCH(E403,#REF!,0),1))</f>
        <v>#REF!</v>
      </c>
      <c r="V403" s="80" t="e">
        <f t="shared" si="47"/>
        <v>#REF!</v>
      </c>
      <c r="W403" s="38" t="e">
        <f t="shared" si="48"/>
        <v>#REF!</v>
      </c>
      <c r="X403" s="64"/>
      <c r="Y403" s="46"/>
      <c r="Z403" s="57" t="str">
        <f>IF(OR(MID(J403,1,1)="a",J403=""),"",IF(COUNTIF(Modèles!C:C,J403)=0,"absent","présent"))</f>
        <v/>
      </c>
      <c r="AA403" s="1"/>
    </row>
    <row r="404" spans="1:27" s="10" customFormat="1">
      <c r="A404" s="29" t="str">
        <f t="shared" si="42"/>
        <v/>
      </c>
      <c r="B404" s="29">
        <f t="shared" ca="1" si="43"/>
        <v>0</v>
      </c>
      <c r="C404" s="42"/>
      <c r="D404" s="39"/>
      <c r="E404" s="40"/>
      <c r="F404" s="41"/>
      <c r="G404" s="30" t="e">
        <f>IF(MID(J404,1,1)="a","à valider",IF(ISNA(INDEX(#REF!,MATCH(E404,#REF!,0),1))=TRUE,"",INDEX(#REF!,MATCH(E404,#REF!,0),1)))</f>
        <v>#REF!</v>
      </c>
      <c r="H404" s="22"/>
      <c r="I404" s="22"/>
      <c r="J404" s="59"/>
      <c r="K404" s="31" t="str">
        <f>IF(MID(J404,1,1)="a",C404,IF(COUNTIF(J$2:J404,J404)&gt;1,COUNTIF(J$2:J404,J404)&amp;"ème rebond",""))</f>
        <v/>
      </c>
      <c r="L404" s="67"/>
      <c r="M404" s="32" t="e">
        <f>IF(ISNA(INDEX(#REF!,MATCH(E404,#REF!,0),1))=TRUE,"",INDEX(#REF!,MATCH(E404,#REF!,0),1))</f>
        <v>#REF!</v>
      </c>
      <c r="N404" s="1"/>
      <c r="O404" s="33"/>
      <c r="P404" s="34" t="e">
        <f t="shared" si="44"/>
        <v>#REF!</v>
      </c>
      <c r="Q404" s="35" t="e">
        <f t="shared" si="45"/>
        <v>#REF!</v>
      </c>
      <c r="R404" s="36"/>
      <c r="S404" s="1" t="e">
        <f t="shared" si="46"/>
        <v>#REF!</v>
      </c>
      <c r="T404" s="16" t="e">
        <f>IF(OR(MID(G404,1,5)="avoir",MID(G404,1,3)="PMS",MID(J404,1,1)="a",J404="",A404="x",F404=""),"",IF(COUNTIF(#REF!,F404)=1,"ok","PAS DE SWAP"))</f>
        <v>#REF!</v>
      </c>
      <c r="U404" s="37" t="e">
        <f>IF(ISNA(INDEX(#REF!,MATCH(E404,#REF!,0),1))=TRUE,"-",F404&amp;" - "&amp;INDEX(#REF!,MATCH(E404,#REF!,0),1))</f>
        <v>#REF!</v>
      </c>
      <c r="V404" s="80" t="e">
        <f t="shared" si="47"/>
        <v>#REF!</v>
      </c>
      <c r="W404" s="38" t="e">
        <f t="shared" si="48"/>
        <v>#REF!</v>
      </c>
      <c r="X404" s="64"/>
      <c r="Y404" s="46"/>
      <c r="Z404" s="57" t="str">
        <f>IF(OR(MID(J404,1,1)="a",J404=""),"",IF(COUNTIF(Modèles!C:C,J404)=0,"absent","présent"))</f>
        <v/>
      </c>
      <c r="AA404" s="1"/>
    </row>
    <row r="405" spans="1:27" s="10" customFormat="1">
      <c r="A405" s="29" t="str">
        <f t="shared" si="42"/>
        <v/>
      </c>
      <c r="B405" s="29">
        <f t="shared" ca="1" si="43"/>
        <v>0</v>
      </c>
      <c r="C405" s="42"/>
      <c r="D405" s="39"/>
      <c r="E405" s="40"/>
      <c r="F405" s="41"/>
      <c r="G405" s="30" t="e">
        <f>IF(MID(J405,1,1)="a","à valider",IF(ISNA(INDEX(#REF!,MATCH(E405,#REF!,0),1))=TRUE,"",INDEX(#REF!,MATCH(E405,#REF!,0),1)))</f>
        <v>#REF!</v>
      </c>
      <c r="H405" s="22"/>
      <c r="I405" s="22"/>
      <c r="J405" s="59"/>
      <c r="K405" s="31" t="str">
        <f>IF(MID(J405,1,1)="a",C405,IF(COUNTIF(J$2:J405,J405)&gt;1,COUNTIF(J$2:J405,J405)&amp;"ème rebond",""))</f>
        <v/>
      </c>
      <c r="L405" s="67"/>
      <c r="M405" s="32" t="e">
        <f>IF(ISNA(INDEX(#REF!,MATCH(E405,#REF!,0),1))=TRUE,"",INDEX(#REF!,MATCH(E405,#REF!,0),1))</f>
        <v>#REF!</v>
      </c>
      <c r="N405" s="1"/>
      <c r="O405" s="33"/>
      <c r="P405" s="34" t="e">
        <f t="shared" si="44"/>
        <v>#REF!</v>
      </c>
      <c r="Q405" s="35" t="e">
        <f t="shared" si="45"/>
        <v>#REF!</v>
      </c>
      <c r="R405" s="36"/>
      <c r="S405" s="1" t="e">
        <f t="shared" si="46"/>
        <v>#REF!</v>
      </c>
      <c r="T405" s="16" t="e">
        <f>IF(OR(MID(G405,1,5)="avoir",MID(G405,1,3)="PMS",MID(J405,1,1)="a",J405="",A405="x",F405=""),"",IF(COUNTIF(#REF!,F405)=1,"ok","PAS DE SWAP"))</f>
        <v>#REF!</v>
      </c>
      <c r="U405" s="37" t="e">
        <f>IF(ISNA(INDEX(#REF!,MATCH(E405,#REF!,0),1))=TRUE,"-",F405&amp;" - "&amp;INDEX(#REF!,MATCH(E405,#REF!,0),1))</f>
        <v>#REF!</v>
      </c>
      <c r="V405" s="80" t="e">
        <f t="shared" si="47"/>
        <v>#REF!</v>
      </c>
      <c r="W405" s="38" t="e">
        <f t="shared" si="48"/>
        <v>#REF!</v>
      </c>
      <c r="X405" s="64"/>
      <c r="Y405" s="46"/>
      <c r="Z405" s="57" t="str">
        <f>IF(OR(MID(J405,1,1)="a",J405=""),"",IF(COUNTIF(Modèles!C:C,J405)=0,"absent","présent"))</f>
        <v/>
      </c>
      <c r="AA405" s="1"/>
    </row>
    <row r="406" spans="1:27" s="10" customFormat="1">
      <c r="A406" s="29" t="str">
        <f t="shared" si="42"/>
        <v/>
      </c>
      <c r="B406" s="29">
        <f t="shared" ca="1" si="43"/>
        <v>0</v>
      </c>
      <c r="C406" s="42"/>
      <c r="D406" s="39"/>
      <c r="E406" s="40"/>
      <c r="F406" s="41"/>
      <c r="G406" s="30" t="e">
        <f>IF(MID(J406,1,1)="a","à valider",IF(ISNA(INDEX(#REF!,MATCH(E406,#REF!,0),1))=TRUE,"",INDEX(#REF!,MATCH(E406,#REF!,0),1)))</f>
        <v>#REF!</v>
      </c>
      <c r="H406" s="22"/>
      <c r="I406" s="22"/>
      <c r="J406" s="59"/>
      <c r="K406" s="31" t="str">
        <f>IF(MID(J406,1,1)="a",C406,IF(COUNTIF(J$2:J406,J406)&gt;1,COUNTIF(J$2:J406,J406)&amp;"ème rebond",""))</f>
        <v/>
      </c>
      <c r="L406" s="67"/>
      <c r="M406" s="32" t="e">
        <f>IF(ISNA(INDEX(#REF!,MATCH(E406,#REF!,0),1))=TRUE,"",INDEX(#REF!,MATCH(E406,#REF!,0),1))</f>
        <v>#REF!</v>
      </c>
      <c r="N406" s="1"/>
      <c r="O406" s="33"/>
      <c r="P406" s="34" t="e">
        <f t="shared" si="44"/>
        <v>#REF!</v>
      </c>
      <c r="Q406" s="35" t="e">
        <f t="shared" si="45"/>
        <v>#REF!</v>
      </c>
      <c r="R406" s="36"/>
      <c r="S406" s="1" t="e">
        <f t="shared" si="46"/>
        <v>#REF!</v>
      </c>
      <c r="T406" s="16" t="e">
        <f>IF(OR(MID(G406,1,5)="avoir",MID(G406,1,3)="PMS",MID(J406,1,1)="a",J406="",A406="x",F406=""),"",IF(COUNTIF(#REF!,F406)=1,"ok","PAS DE SWAP"))</f>
        <v>#REF!</v>
      </c>
      <c r="U406" s="37" t="e">
        <f>IF(ISNA(INDEX(#REF!,MATCH(E406,#REF!,0),1))=TRUE,"-",F406&amp;" - "&amp;INDEX(#REF!,MATCH(E406,#REF!,0),1))</f>
        <v>#REF!</v>
      </c>
      <c r="V406" s="80" t="e">
        <f t="shared" si="47"/>
        <v>#REF!</v>
      </c>
      <c r="W406" s="38" t="e">
        <f t="shared" si="48"/>
        <v>#REF!</v>
      </c>
      <c r="X406" s="64"/>
      <c r="Y406" s="46"/>
      <c r="Z406" s="57" t="str">
        <f>IF(OR(MID(J406,1,1)="a",J406=""),"",IF(COUNTIF(Modèles!C:C,J406)=0,"absent","présent"))</f>
        <v/>
      </c>
      <c r="AA406" s="1"/>
    </row>
    <row r="407" spans="1:27" s="10" customFormat="1">
      <c r="A407" s="29" t="str">
        <f t="shared" si="42"/>
        <v/>
      </c>
      <c r="B407" s="29">
        <f t="shared" ca="1" si="43"/>
        <v>0</v>
      </c>
      <c r="C407" s="42"/>
      <c r="D407" s="39"/>
      <c r="E407" s="40"/>
      <c r="F407" s="41"/>
      <c r="G407" s="30" t="e">
        <f>IF(MID(J407,1,1)="a","à valider",IF(ISNA(INDEX(#REF!,MATCH(E407,#REF!,0),1))=TRUE,"",INDEX(#REF!,MATCH(E407,#REF!,0),1)))</f>
        <v>#REF!</v>
      </c>
      <c r="H407" s="22"/>
      <c r="I407" s="22"/>
      <c r="J407" s="59"/>
      <c r="K407" s="31" t="str">
        <f>IF(MID(J407,1,1)="a",C407,IF(COUNTIF(J$2:J407,J407)&gt;1,COUNTIF(J$2:J407,J407)&amp;"ème rebond",""))</f>
        <v/>
      </c>
      <c r="L407" s="67"/>
      <c r="M407" s="32" t="e">
        <f>IF(ISNA(INDEX(#REF!,MATCH(E407,#REF!,0),1))=TRUE,"",INDEX(#REF!,MATCH(E407,#REF!,0),1))</f>
        <v>#REF!</v>
      </c>
      <c r="N407" s="1"/>
      <c r="O407" s="33"/>
      <c r="P407" s="34" t="e">
        <f t="shared" si="44"/>
        <v>#REF!</v>
      </c>
      <c r="Q407" s="35" t="e">
        <f t="shared" si="45"/>
        <v>#REF!</v>
      </c>
      <c r="R407" s="36"/>
      <c r="S407" s="1" t="e">
        <f t="shared" si="46"/>
        <v>#REF!</v>
      </c>
      <c r="T407" s="16" t="e">
        <f>IF(OR(MID(G407,1,5)="avoir",MID(G407,1,3)="PMS",MID(J407,1,1)="a",J407="",A407="x",F407=""),"",IF(COUNTIF(#REF!,F407)=1,"ok","PAS DE SWAP"))</f>
        <v>#REF!</v>
      </c>
      <c r="U407" s="37" t="e">
        <f>IF(ISNA(INDEX(#REF!,MATCH(E407,#REF!,0),1))=TRUE,"-",F407&amp;" - "&amp;INDEX(#REF!,MATCH(E407,#REF!,0),1))</f>
        <v>#REF!</v>
      </c>
      <c r="V407" s="80" t="e">
        <f t="shared" si="47"/>
        <v>#REF!</v>
      </c>
      <c r="W407" s="38" t="e">
        <f t="shared" si="48"/>
        <v>#REF!</v>
      </c>
      <c r="X407" s="64"/>
      <c r="Y407" s="46"/>
      <c r="Z407" s="57" t="str">
        <f>IF(OR(MID(J407,1,1)="a",J407=""),"",IF(COUNTIF(Modèles!C:C,J407)=0,"absent","présent"))</f>
        <v/>
      </c>
      <c r="AA407" s="1"/>
    </row>
    <row r="408" spans="1:27" s="10" customFormat="1">
      <c r="A408" s="29" t="str">
        <f t="shared" si="42"/>
        <v/>
      </c>
      <c r="B408" s="29">
        <f t="shared" ca="1" si="43"/>
        <v>0</v>
      </c>
      <c r="C408" s="42"/>
      <c r="D408" s="39"/>
      <c r="E408" s="40"/>
      <c r="F408" s="41"/>
      <c r="G408" s="30" t="e">
        <f>IF(MID(J408,1,1)="a","à valider",IF(ISNA(INDEX(#REF!,MATCH(E408,#REF!,0),1))=TRUE,"",INDEX(#REF!,MATCH(E408,#REF!,0),1)))</f>
        <v>#REF!</v>
      </c>
      <c r="H408" s="22"/>
      <c r="I408" s="22"/>
      <c r="J408" s="59"/>
      <c r="K408" s="31" t="str">
        <f>IF(MID(J408,1,1)="a",C408,IF(COUNTIF(J$2:J408,J408)&gt;1,COUNTIF(J$2:J408,J408)&amp;"ème rebond",""))</f>
        <v/>
      </c>
      <c r="L408" s="67"/>
      <c r="M408" s="32" t="e">
        <f>IF(ISNA(INDEX(#REF!,MATCH(E408,#REF!,0),1))=TRUE,"",INDEX(#REF!,MATCH(E408,#REF!,0),1))</f>
        <v>#REF!</v>
      </c>
      <c r="N408" s="1"/>
      <c r="O408" s="33"/>
      <c r="P408" s="34" t="e">
        <f t="shared" si="44"/>
        <v>#REF!</v>
      </c>
      <c r="Q408" s="35" t="e">
        <f t="shared" si="45"/>
        <v>#REF!</v>
      </c>
      <c r="R408" s="36"/>
      <c r="S408" s="1" t="e">
        <f t="shared" si="46"/>
        <v>#REF!</v>
      </c>
      <c r="T408" s="16" t="e">
        <f>IF(OR(MID(G408,1,5)="avoir",MID(G408,1,3)="PMS",MID(J408,1,1)="a",J408="",A408="x",F408=""),"",IF(COUNTIF(#REF!,F408)=1,"ok","PAS DE SWAP"))</f>
        <v>#REF!</v>
      </c>
      <c r="U408" s="37" t="e">
        <f>IF(ISNA(INDEX(#REF!,MATCH(E408,#REF!,0),1))=TRUE,"-",F408&amp;" - "&amp;INDEX(#REF!,MATCH(E408,#REF!,0),1))</f>
        <v>#REF!</v>
      </c>
      <c r="V408" s="80" t="e">
        <f t="shared" si="47"/>
        <v>#REF!</v>
      </c>
      <c r="W408" s="38" t="e">
        <f t="shared" si="48"/>
        <v>#REF!</v>
      </c>
      <c r="X408" s="64"/>
      <c r="Y408" s="46"/>
      <c r="Z408" s="57" t="str">
        <f>IF(OR(MID(J408,1,1)="a",J408=""),"",IF(COUNTIF(Modèles!C:C,J408)=0,"absent","présent"))</f>
        <v/>
      </c>
      <c r="AA408" s="1"/>
    </row>
    <row r="409" spans="1:27" s="10" customFormat="1">
      <c r="A409" s="29" t="str">
        <f t="shared" si="42"/>
        <v/>
      </c>
      <c r="B409" s="29">
        <f t="shared" ca="1" si="43"/>
        <v>0</v>
      </c>
      <c r="C409" s="42"/>
      <c r="D409" s="39"/>
      <c r="E409" s="40"/>
      <c r="F409" s="41"/>
      <c r="G409" s="30" t="e">
        <f>IF(MID(J409,1,1)="a","à valider",IF(ISNA(INDEX(#REF!,MATCH(E409,#REF!,0),1))=TRUE,"",INDEX(#REF!,MATCH(E409,#REF!,0),1)))</f>
        <v>#REF!</v>
      </c>
      <c r="H409" s="22"/>
      <c r="I409" s="22"/>
      <c r="J409" s="59"/>
      <c r="K409" s="31" t="str">
        <f>IF(MID(J409,1,1)="a",C409,IF(COUNTIF(J$2:J409,J409)&gt;1,COUNTIF(J$2:J409,J409)&amp;"ème rebond",""))</f>
        <v/>
      </c>
      <c r="L409" s="67"/>
      <c r="M409" s="32" t="e">
        <f>IF(ISNA(INDEX(#REF!,MATCH(E409,#REF!,0),1))=TRUE,"",INDEX(#REF!,MATCH(E409,#REF!,0),1))</f>
        <v>#REF!</v>
      </c>
      <c r="N409" s="1"/>
      <c r="O409" s="33"/>
      <c r="P409" s="34" t="e">
        <f t="shared" si="44"/>
        <v>#REF!</v>
      </c>
      <c r="Q409" s="35" t="e">
        <f t="shared" si="45"/>
        <v>#REF!</v>
      </c>
      <c r="R409" s="36"/>
      <c r="S409" s="1" t="e">
        <f t="shared" si="46"/>
        <v>#REF!</v>
      </c>
      <c r="T409" s="16" t="e">
        <f>IF(OR(MID(G409,1,5)="avoir",MID(G409,1,3)="PMS",MID(J409,1,1)="a",J409="",A409="x",F409=""),"",IF(COUNTIF(#REF!,F409)=1,"ok","PAS DE SWAP"))</f>
        <v>#REF!</v>
      </c>
      <c r="U409" s="37" t="e">
        <f>IF(ISNA(INDEX(#REF!,MATCH(E409,#REF!,0),1))=TRUE,"-",F409&amp;" - "&amp;INDEX(#REF!,MATCH(E409,#REF!,0),1))</f>
        <v>#REF!</v>
      </c>
      <c r="V409" s="80" t="e">
        <f t="shared" si="47"/>
        <v>#REF!</v>
      </c>
      <c r="W409" s="38" t="e">
        <f t="shared" si="48"/>
        <v>#REF!</v>
      </c>
      <c r="X409" s="64"/>
      <c r="Y409" s="46"/>
      <c r="Z409" s="57" t="str">
        <f>IF(OR(MID(J409,1,1)="a",J409=""),"",IF(COUNTIF(Modèles!C:C,J409)=0,"absent","présent"))</f>
        <v/>
      </c>
      <c r="AA409" s="1"/>
    </row>
    <row r="410" spans="1:27" s="10" customFormat="1">
      <c r="A410" s="29" t="str">
        <f t="shared" si="42"/>
        <v/>
      </c>
      <c r="B410" s="29">
        <f t="shared" ca="1" si="43"/>
        <v>0</v>
      </c>
      <c r="C410" s="42"/>
      <c r="D410" s="39"/>
      <c r="E410" s="40"/>
      <c r="F410" s="41"/>
      <c r="G410" s="30" t="e">
        <f>IF(MID(J410,1,1)="a","à valider",IF(ISNA(INDEX(#REF!,MATCH(E410,#REF!,0),1))=TRUE,"",INDEX(#REF!,MATCH(E410,#REF!,0),1)))</f>
        <v>#REF!</v>
      </c>
      <c r="H410" s="22"/>
      <c r="I410" s="22"/>
      <c r="J410" s="59"/>
      <c r="K410" s="31" t="str">
        <f>IF(MID(J410,1,1)="a",C410,IF(COUNTIF(J$2:J410,J410)&gt;1,COUNTIF(J$2:J410,J410)&amp;"ème rebond",""))</f>
        <v/>
      </c>
      <c r="L410" s="67"/>
      <c r="M410" s="32" t="e">
        <f>IF(ISNA(INDEX(#REF!,MATCH(E410,#REF!,0),1))=TRUE,"",INDEX(#REF!,MATCH(E410,#REF!,0),1))</f>
        <v>#REF!</v>
      </c>
      <c r="N410" s="1"/>
      <c r="O410" s="33"/>
      <c r="P410" s="34" t="e">
        <f t="shared" si="44"/>
        <v>#REF!</v>
      </c>
      <c r="Q410" s="35" t="e">
        <f t="shared" si="45"/>
        <v>#REF!</v>
      </c>
      <c r="R410" s="36"/>
      <c r="S410" s="1" t="e">
        <f t="shared" si="46"/>
        <v>#REF!</v>
      </c>
      <c r="T410" s="16" t="e">
        <f>IF(OR(MID(G410,1,5)="avoir",MID(G410,1,3)="PMS",MID(J410,1,1)="a",J410="",A410="x",F410=""),"",IF(COUNTIF(#REF!,F410)=1,"ok","PAS DE SWAP"))</f>
        <v>#REF!</v>
      </c>
      <c r="U410" s="37" t="e">
        <f>IF(ISNA(INDEX(#REF!,MATCH(E410,#REF!,0),1))=TRUE,"-",F410&amp;" - "&amp;INDEX(#REF!,MATCH(E410,#REF!,0),1))</f>
        <v>#REF!</v>
      </c>
      <c r="V410" s="80" t="e">
        <f t="shared" si="47"/>
        <v>#REF!</v>
      </c>
      <c r="W410" s="38" t="e">
        <f t="shared" si="48"/>
        <v>#REF!</v>
      </c>
      <c r="X410" s="64"/>
      <c r="Y410" s="46"/>
      <c r="Z410" s="57" t="str">
        <f>IF(OR(MID(J410,1,1)="a",J410=""),"",IF(COUNTIF(Modèles!C:C,J410)=0,"absent","présent"))</f>
        <v/>
      </c>
      <c r="AA410" s="1"/>
    </row>
    <row r="411" spans="1:27" s="10" customFormat="1">
      <c r="A411" s="29" t="str">
        <f t="shared" si="42"/>
        <v/>
      </c>
      <c r="B411" s="29">
        <f t="shared" ca="1" si="43"/>
        <v>0</v>
      </c>
      <c r="C411" s="42"/>
      <c r="D411" s="39"/>
      <c r="E411" s="40"/>
      <c r="F411" s="41"/>
      <c r="G411" s="30" t="e">
        <f>IF(MID(J411,1,1)="a","à valider",IF(ISNA(INDEX(#REF!,MATCH(E411,#REF!,0),1))=TRUE,"",INDEX(#REF!,MATCH(E411,#REF!,0),1)))</f>
        <v>#REF!</v>
      </c>
      <c r="H411" s="22"/>
      <c r="I411" s="22"/>
      <c r="J411" s="59"/>
      <c r="K411" s="31" t="str">
        <f>IF(MID(J411,1,1)="a",C411,IF(COUNTIF(J$2:J411,J411)&gt;1,COUNTIF(J$2:J411,J411)&amp;"ème rebond",""))</f>
        <v/>
      </c>
      <c r="L411" s="67"/>
      <c r="M411" s="32" t="e">
        <f>IF(ISNA(INDEX(#REF!,MATCH(E411,#REF!,0),1))=TRUE,"",INDEX(#REF!,MATCH(E411,#REF!,0),1))</f>
        <v>#REF!</v>
      </c>
      <c r="N411" s="1"/>
      <c r="O411" s="33"/>
      <c r="P411" s="34" t="e">
        <f t="shared" si="44"/>
        <v>#REF!</v>
      </c>
      <c r="Q411" s="35" t="e">
        <f t="shared" si="45"/>
        <v>#REF!</v>
      </c>
      <c r="R411" s="36"/>
      <c r="S411" s="1" t="e">
        <f t="shared" si="46"/>
        <v>#REF!</v>
      </c>
      <c r="T411" s="16" t="e">
        <f>IF(OR(MID(G411,1,5)="avoir",MID(G411,1,3)="PMS",MID(J411,1,1)="a",J411="",A411="x",F411=""),"",IF(COUNTIF(#REF!,F411)=1,"ok","PAS DE SWAP"))</f>
        <v>#REF!</v>
      </c>
      <c r="U411" s="37" t="e">
        <f>IF(ISNA(INDEX(#REF!,MATCH(E411,#REF!,0),1))=TRUE,"-",F411&amp;" - "&amp;INDEX(#REF!,MATCH(E411,#REF!,0),1))</f>
        <v>#REF!</v>
      </c>
      <c r="V411" s="80" t="e">
        <f t="shared" si="47"/>
        <v>#REF!</v>
      </c>
      <c r="W411" s="38" t="e">
        <f t="shared" si="48"/>
        <v>#REF!</v>
      </c>
      <c r="X411" s="64"/>
      <c r="Y411" s="46"/>
      <c r="Z411" s="57" t="str">
        <f>IF(OR(MID(J411,1,1)="a",J411=""),"",IF(COUNTIF(Modèles!C:C,J411)=0,"absent","présent"))</f>
        <v/>
      </c>
      <c r="AA411" s="1"/>
    </row>
    <row r="412" spans="1:27" s="10" customFormat="1">
      <c r="A412" s="29" t="str">
        <f t="shared" si="42"/>
        <v/>
      </c>
      <c r="B412" s="29">
        <f t="shared" ca="1" si="43"/>
        <v>0</v>
      </c>
      <c r="C412" s="42"/>
      <c r="D412" s="39"/>
      <c r="E412" s="40"/>
      <c r="F412" s="41"/>
      <c r="G412" s="30" t="e">
        <f>IF(MID(J412,1,1)="a","à valider",IF(ISNA(INDEX(#REF!,MATCH(E412,#REF!,0),1))=TRUE,"",INDEX(#REF!,MATCH(E412,#REF!,0),1)))</f>
        <v>#REF!</v>
      </c>
      <c r="H412" s="22"/>
      <c r="I412" s="22"/>
      <c r="J412" s="59"/>
      <c r="K412" s="31" t="str">
        <f>IF(MID(J412,1,1)="a",C412,IF(COUNTIF(J$2:J412,J412)&gt;1,COUNTIF(J$2:J412,J412)&amp;"ème rebond",""))</f>
        <v/>
      </c>
      <c r="L412" s="67"/>
      <c r="M412" s="32" t="e">
        <f>IF(ISNA(INDEX(#REF!,MATCH(E412,#REF!,0),1))=TRUE,"",INDEX(#REF!,MATCH(E412,#REF!,0),1))</f>
        <v>#REF!</v>
      </c>
      <c r="N412" s="1"/>
      <c r="O412" s="33"/>
      <c r="P412" s="34" t="e">
        <f t="shared" si="44"/>
        <v>#REF!</v>
      </c>
      <c r="Q412" s="35" t="e">
        <f t="shared" si="45"/>
        <v>#REF!</v>
      </c>
      <c r="R412" s="36"/>
      <c r="S412" s="1" t="e">
        <f t="shared" si="46"/>
        <v>#REF!</v>
      </c>
      <c r="T412" s="16" t="e">
        <f>IF(OR(MID(G412,1,5)="avoir",MID(G412,1,3)="PMS",MID(J412,1,1)="a",J412="",A412="x",F412=""),"",IF(COUNTIF(#REF!,F412)=1,"ok","PAS DE SWAP"))</f>
        <v>#REF!</v>
      </c>
      <c r="U412" s="37" t="e">
        <f>IF(ISNA(INDEX(#REF!,MATCH(E412,#REF!,0),1))=TRUE,"-",F412&amp;" - "&amp;INDEX(#REF!,MATCH(E412,#REF!,0),1))</f>
        <v>#REF!</v>
      </c>
      <c r="V412" s="80" t="e">
        <f t="shared" si="47"/>
        <v>#REF!</v>
      </c>
      <c r="W412" s="38" t="e">
        <f t="shared" si="48"/>
        <v>#REF!</v>
      </c>
      <c r="X412" s="64"/>
      <c r="Y412" s="46"/>
      <c r="Z412" s="57" t="str">
        <f>IF(OR(MID(J412,1,1)="a",J412=""),"",IF(COUNTIF(Modèles!C:C,J412)=0,"absent","présent"))</f>
        <v/>
      </c>
      <c r="AA412" s="1"/>
    </row>
    <row r="413" spans="1:27" s="10" customFormat="1">
      <c r="A413" s="29" t="str">
        <f t="shared" si="42"/>
        <v/>
      </c>
      <c r="B413" s="29">
        <f t="shared" ca="1" si="43"/>
        <v>0</v>
      </c>
      <c r="C413" s="42"/>
      <c r="D413" s="39"/>
      <c r="E413" s="40"/>
      <c r="F413" s="41"/>
      <c r="G413" s="30" t="e">
        <f>IF(MID(J413,1,1)="a","à valider",IF(ISNA(INDEX(#REF!,MATCH(E413,#REF!,0),1))=TRUE,"",INDEX(#REF!,MATCH(E413,#REF!,0),1)))</f>
        <v>#REF!</v>
      </c>
      <c r="H413" s="22"/>
      <c r="I413" s="22"/>
      <c r="J413" s="59"/>
      <c r="K413" s="31" t="str">
        <f>IF(MID(J413,1,1)="a",C413,IF(COUNTIF(J$2:J413,J413)&gt;1,COUNTIF(J$2:J413,J413)&amp;"ème rebond",""))</f>
        <v/>
      </c>
      <c r="L413" s="67"/>
      <c r="M413" s="32" t="e">
        <f>IF(ISNA(INDEX(#REF!,MATCH(E413,#REF!,0),1))=TRUE,"",INDEX(#REF!,MATCH(E413,#REF!,0),1))</f>
        <v>#REF!</v>
      </c>
      <c r="N413" s="1"/>
      <c r="O413" s="33"/>
      <c r="P413" s="34" t="e">
        <f t="shared" si="44"/>
        <v>#REF!</v>
      </c>
      <c r="Q413" s="35" t="e">
        <f t="shared" si="45"/>
        <v>#REF!</v>
      </c>
      <c r="R413" s="36"/>
      <c r="S413" s="1" t="e">
        <f t="shared" si="46"/>
        <v>#REF!</v>
      </c>
      <c r="T413" s="16" t="e">
        <f>IF(OR(MID(G413,1,5)="avoir",MID(G413,1,3)="PMS",MID(J413,1,1)="a",J413="",A413="x",F413=""),"",IF(COUNTIF(#REF!,F413)=1,"ok","PAS DE SWAP"))</f>
        <v>#REF!</v>
      </c>
      <c r="U413" s="37" t="e">
        <f>IF(ISNA(INDEX(#REF!,MATCH(E413,#REF!,0),1))=TRUE,"-",F413&amp;" - "&amp;INDEX(#REF!,MATCH(E413,#REF!,0),1))</f>
        <v>#REF!</v>
      </c>
      <c r="V413" s="80" t="e">
        <f t="shared" si="47"/>
        <v>#REF!</v>
      </c>
      <c r="W413" s="38" t="e">
        <f t="shared" si="48"/>
        <v>#REF!</v>
      </c>
      <c r="X413" s="64"/>
      <c r="Y413" s="46"/>
      <c r="Z413" s="57" t="str">
        <f>IF(OR(MID(J413,1,1)="a",J413=""),"",IF(COUNTIF(Modèles!C:C,J413)=0,"absent","présent"))</f>
        <v/>
      </c>
      <c r="AA413" s="1"/>
    </row>
    <row r="414" spans="1:27" s="10" customFormat="1">
      <c r="A414" s="29" t="str">
        <f t="shared" si="42"/>
        <v/>
      </c>
      <c r="B414" s="29">
        <f t="shared" ca="1" si="43"/>
        <v>0</v>
      </c>
      <c r="C414" s="42"/>
      <c r="D414" s="39"/>
      <c r="E414" s="40"/>
      <c r="F414" s="41"/>
      <c r="G414" s="30" t="e">
        <f>IF(MID(J414,1,1)="a","à valider",IF(ISNA(INDEX(#REF!,MATCH(E414,#REF!,0),1))=TRUE,"",INDEX(#REF!,MATCH(E414,#REF!,0),1)))</f>
        <v>#REF!</v>
      </c>
      <c r="H414" s="22"/>
      <c r="I414" s="22"/>
      <c r="J414" s="59"/>
      <c r="K414" s="31" t="str">
        <f>IF(MID(J414,1,1)="a",C414,IF(COUNTIF(J$2:J414,J414)&gt;1,COUNTIF(J$2:J414,J414)&amp;"ème rebond",""))</f>
        <v/>
      </c>
      <c r="L414" s="67"/>
      <c r="M414" s="32" t="e">
        <f>IF(ISNA(INDEX(#REF!,MATCH(E414,#REF!,0),1))=TRUE,"",INDEX(#REF!,MATCH(E414,#REF!,0),1))</f>
        <v>#REF!</v>
      </c>
      <c r="N414" s="1"/>
      <c r="O414" s="33"/>
      <c r="P414" s="34" t="e">
        <f t="shared" si="44"/>
        <v>#REF!</v>
      </c>
      <c r="Q414" s="35" t="e">
        <f t="shared" si="45"/>
        <v>#REF!</v>
      </c>
      <c r="R414" s="36"/>
      <c r="S414" s="1" t="e">
        <f t="shared" si="46"/>
        <v>#REF!</v>
      </c>
      <c r="T414" s="16" t="e">
        <f>IF(OR(MID(G414,1,5)="avoir",MID(G414,1,3)="PMS",MID(J414,1,1)="a",J414="",A414="x",F414=""),"",IF(COUNTIF(#REF!,F414)=1,"ok","PAS DE SWAP"))</f>
        <v>#REF!</v>
      </c>
      <c r="U414" s="37" t="e">
        <f>IF(ISNA(INDEX(#REF!,MATCH(E414,#REF!,0),1))=TRUE,"-",F414&amp;" - "&amp;INDEX(#REF!,MATCH(E414,#REF!,0),1))</f>
        <v>#REF!</v>
      </c>
      <c r="V414" s="80" t="e">
        <f t="shared" si="47"/>
        <v>#REF!</v>
      </c>
      <c r="W414" s="38" t="e">
        <f t="shared" si="48"/>
        <v>#REF!</v>
      </c>
      <c r="X414" s="64"/>
      <c r="Y414" s="46"/>
      <c r="Z414" s="57" t="str">
        <f>IF(OR(MID(J414,1,1)="a",J414=""),"",IF(COUNTIF(Modèles!C:C,J414)=0,"absent","présent"))</f>
        <v/>
      </c>
      <c r="AA414" s="1"/>
    </row>
    <row r="415" spans="1:27" s="10" customFormat="1">
      <c r="A415" s="29" t="str">
        <f t="shared" si="42"/>
        <v/>
      </c>
      <c r="B415" s="29">
        <f t="shared" ca="1" si="43"/>
        <v>0</v>
      </c>
      <c r="C415" s="42"/>
      <c r="D415" s="39"/>
      <c r="E415" s="40"/>
      <c r="F415" s="41"/>
      <c r="G415" s="30" t="e">
        <f>IF(MID(J415,1,1)="a","à valider",IF(ISNA(INDEX(#REF!,MATCH(E415,#REF!,0),1))=TRUE,"",INDEX(#REF!,MATCH(E415,#REF!,0),1)))</f>
        <v>#REF!</v>
      </c>
      <c r="H415" s="22"/>
      <c r="I415" s="22"/>
      <c r="J415" s="59"/>
      <c r="K415" s="31" t="str">
        <f>IF(MID(J415,1,1)="a",C415,IF(COUNTIF(J$2:J415,J415)&gt;1,COUNTIF(J$2:J415,J415)&amp;"ème rebond",""))</f>
        <v/>
      </c>
      <c r="L415" s="67"/>
      <c r="M415" s="32" t="e">
        <f>IF(ISNA(INDEX(#REF!,MATCH(E415,#REF!,0),1))=TRUE,"",INDEX(#REF!,MATCH(E415,#REF!,0),1))</f>
        <v>#REF!</v>
      </c>
      <c r="N415" s="1"/>
      <c r="O415" s="33"/>
      <c r="P415" s="34" t="e">
        <f t="shared" si="44"/>
        <v>#REF!</v>
      </c>
      <c r="Q415" s="35" t="e">
        <f t="shared" si="45"/>
        <v>#REF!</v>
      </c>
      <c r="R415" s="36"/>
      <c r="S415" s="1" t="e">
        <f t="shared" si="46"/>
        <v>#REF!</v>
      </c>
      <c r="T415" s="16" t="e">
        <f>IF(OR(MID(G415,1,5)="avoir",MID(G415,1,3)="PMS",MID(J415,1,1)="a",J415="",A415="x",F415=""),"",IF(COUNTIF(#REF!,F415)=1,"ok","PAS DE SWAP"))</f>
        <v>#REF!</v>
      </c>
      <c r="U415" s="37" t="e">
        <f>IF(ISNA(INDEX(#REF!,MATCH(E415,#REF!,0),1))=TRUE,"-",F415&amp;" - "&amp;INDEX(#REF!,MATCH(E415,#REF!,0),1))</f>
        <v>#REF!</v>
      </c>
      <c r="V415" s="80" t="e">
        <f t="shared" si="47"/>
        <v>#REF!</v>
      </c>
      <c r="W415" s="38" t="e">
        <f t="shared" si="48"/>
        <v>#REF!</v>
      </c>
      <c r="X415" s="64"/>
      <c r="Y415" s="46"/>
      <c r="Z415" s="57" t="str">
        <f>IF(OR(MID(J415,1,1)="a",J415=""),"",IF(COUNTIF(Modèles!C:C,J415)=0,"absent","présent"))</f>
        <v/>
      </c>
      <c r="AA415" s="1"/>
    </row>
    <row r="416" spans="1:27" s="10" customFormat="1">
      <c r="A416" s="29" t="str">
        <f t="shared" si="42"/>
        <v/>
      </c>
      <c r="B416" s="29">
        <f t="shared" ca="1" si="43"/>
        <v>0</v>
      </c>
      <c r="C416" s="42"/>
      <c r="D416" s="39"/>
      <c r="E416" s="40"/>
      <c r="F416" s="41"/>
      <c r="G416" s="30" t="e">
        <f>IF(MID(J416,1,1)="a","à valider",IF(ISNA(INDEX(#REF!,MATCH(E416,#REF!,0),1))=TRUE,"",INDEX(#REF!,MATCH(E416,#REF!,0),1)))</f>
        <v>#REF!</v>
      </c>
      <c r="H416" s="22"/>
      <c r="I416" s="22"/>
      <c r="J416" s="59"/>
      <c r="K416" s="31" t="str">
        <f>IF(MID(J416,1,1)="a",C416,IF(COUNTIF(J$2:J416,J416)&gt;1,COUNTIF(J$2:J416,J416)&amp;"ème rebond",""))</f>
        <v/>
      </c>
      <c r="L416" s="67"/>
      <c r="M416" s="32" t="e">
        <f>IF(ISNA(INDEX(#REF!,MATCH(E416,#REF!,0),1))=TRUE,"",INDEX(#REF!,MATCH(E416,#REF!,0),1))</f>
        <v>#REF!</v>
      </c>
      <c r="N416" s="1"/>
      <c r="O416" s="33"/>
      <c r="P416" s="34" t="e">
        <f t="shared" si="44"/>
        <v>#REF!</v>
      </c>
      <c r="Q416" s="35" t="e">
        <f t="shared" si="45"/>
        <v>#REF!</v>
      </c>
      <c r="R416" s="36"/>
      <c r="S416" s="1" t="e">
        <f t="shared" si="46"/>
        <v>#REF!</v>
      </c>
      <c r="T416" s="16" t="e">
        <f>IF(OR(MID(G416,1,5)="avoir",MID(G416,1,3)="PMS",MID(J416,1,1)="a",J416="",A416="x",F416=""),"",IF(COUNTIF(#REF!,F416)=1,"ok","PAS DE SWAP"))</f>
        <v>#REF!</v>
      </c>
      <c r="U416" s="37" t="e">
        <f>IF(ISNA(INDEX(#REF!,MATCH(E416,#REF!,0),1))=TRUE,"-",F416&amp;" - "&amp;INDEX(#REF!,MATCH(E416,#REF!,0),1))</f>
        <v>#REF!</v>
      </c>
      <c r="V416" s="80" t="e">
        <f t="shared" si="47"/>
        <v>#REF!</v>
      </c>
      <c r="W416" s="38" t="e">
        <f t="shared" si="48"/>
        <v>#REF!</v>
      </c>
      <c r="X416" s="64"/>
      <c r="Y416" s="46"/>
      <c r="Z416" s="57" t="str">
        <f>IF(OR(MID(J416,1,1)="a",J416=""),"",IF(COUNTIF(Modèles!C:C,J416)=0,"absent","présent"))</f>
        <v/>
      </c>
      <c r="AA416" s="1"/>
    </row>
    <row r="417" spans="1:27" s="10" customFormat="1">
      <c r="A417" s="29" t="str">
        <f t="shared" si="42"/>
        <v/>
      </c>
      <c r="B417" s="29">
        <f t="shared" ca="1" si="43"/>
        <v>0</v>
      </c>
      <c r="C417" s="42"/>
      <c r="D417" s="39"/>
      <c r="E417" s="40"/>
      <c r="F417" s="41"/>
      <c r="G417" s="30" t="e">
        <f>IF(MID(J417,1,1)="a","à valider",IF(ISNA(INDEX(#REF!,MATCH(E417,#REF!,0),1))=TRUE,"",INDEX(#REF!,MATCH(E417,#REF!,0),1)))</f>
        <v>#REF!</v>
      </c>
      <c r="H417" s="22"/>
      <c r="I417" s="22"/>
      <c r="J417" s="59"/>
      <c r="K417" s="31" t="str">
        <f>IF(MID(J417,1,1)="a",C417,IF(COUNTIF(J$2:J417,J417)&gt;1,COUNTIF(J$2:J417,J417)&amp;"ème rebond",""))</f>
        <v/>
      </c>
      <c r="L417" s="67"/>
      <c r="M417" s="32" t="e">
        <f>IF(ISNA(INDEX(#REF!,MATCH(E417,#REF!,0),1))=TRUE,"",INDEX(#REF!,MATCH(E417,#REF!,0),1))</f>
        <v>#REF!</v>
      </c>
      <c r="N417" s="1"/>
      <c r="O417" s="33"/>
      <c r="P417" s="34" t="e">
        <f t="shared" si="44"/>
        <v>#REF!</v>
      </c>
      <c r="Q417" s="35" t="e">
        <f t="shared" si="45"/>
        <v>#REF!</v>
      </c>
      <c r="R417" s="36"/>
      <c r="S417" s="1" t="e">
        <f t="shared" si="46"/>
        <v>#REF!</v>
      </c>
      <c r="T417" s="16" t="e">
        <f>IF(OR(MID(G417,1,5)="avoir",MID(G417,1,3)="PMS",MID(J417,1,1)="a",J417="",A417="x",F417=""),"",IF(COUNTIF(#REF!,F417)=1,"ok","PAS DE SWAP"))</f>
        <v>#REF!</v>
      </c>
      <c r="U417" s="37" t="e">
        <f>IF(ISNA(INDEX(#REF!,MATCH(E417,#REF!,0),1))=TRUE,"-",F417&amp;" - "&amp;INDEX(#REF!,MATCH(E417,#REF!,0),1))</f>
        <v>#REF!</v>
      </c>
      <c r="V417" s="80" t="e">
        <f t="shared" si="47"/>
        <v>#REF!</v>
      </c>
      <c r="W417" s="38" t="e">
        <f t="shared" si="48"/>
        <v>#REF!</v>
      </c>
      <c r="X417" s="64"/>
      <c r="Y417" s="46"/>
      <c r="Z417" s="57" t="str">
        <f>IF(OR(MID(J417,1,1)="a",J417=""),"",IF(COUNTIF(Modèles!C:C,J417)=0,"absent","présent"))</f>
        <v/>
      </c>
      <c r="AA417" s="1"/>
    </row>
    <row r="418" spans="1:27" s="10" customFormat="1">
      <c r="A418" s="29" t="str">
        <f t="shared" si="42"/>
        <v/>
      </c>
      <c r="B418" s="29">
        <f t="shared" ca="1" si="43"/>
        <v>0</v>
      </c>
      <c r="C418" s="42"/>
      <c r="D418" s="39"/>
      <c r="E418" s="40"/>
      <c r="F418" s="41"/>
      <c r="G418" s="30" t="e">
        <f>IF(MID(J418,1,1)="a","à valider",IF(ISNA(INDEX(#REF!,MATCH(E418,#REF!,0),1))=TRUE,"",INDEX(#REF!,MATCH(E418,#REF!,0),1)))</f>
        <v>#REF!</v>
      </c>
      <c r="H418" s="22"/>
      <c r="I418" s="22"/>
      <c r="J418" s="59"/>
      <c r="K418" s="31" t="str">
        <f>IF(MID(J418,1,1)="a",C418,IF(COUNTIF(J$2:J418,J418)&gt;1,COUNTIF(J$2:J418,J418)&amp;"ème rebond",""))</f>
        <v/>
      </c>
      <c r="L418" s="67"/>
      <c r="M418" s="32" t="e">
        <f>IF(ISNA(INDEX(#REF!,MATCH(E418,#REF!,0),1))=TRUE,"",INDEX(#REF!,MATCH(E418,#REF!,0),1))</f>
        <v>#REF!</v>
      </c>
      <c r="N418" s="1"/>
      <c r="O418" s="33"/>
      <c r="P418" s="34" t="e">
        <f t="shared" si="44"/>
        <v>#REF!</v>
      </c>
      <c r="Q418" s="35" t="e">
        <f t="shared" si="45"/>
        <v>#REF!</v>
      </c>
      <c r="R418" s="36"/>
      <c r="S418" s="1" t="e">
        <f t="shared" si="46"/>
        <v>#REF!</v>
      </c>
      <c r="T418" s="16" t="e">
        <f>IF(OR(MID(G418,1,5)="avoir",MID(G418,1,3)="PMS",MID(J418,1,1)="a",J418="",A418="x",F418=""),"",IF(COUNTIF(#REF!,F418)=1,"ok","PAS DE SWAP"))</f>
        <v>#REF!</v>
      </c>
      <c r="U418" s="37" t="e">
        <f>IF(ISNA(INDEX(#REF!,MATCH(E418,#REF!,0),1))=TRUE,"-",F418&amp;" - "&amp;INDEX(#REF!,MATCH(E418,#REF!,0),1))</f>
        <v>#REF!</v>
      </c>
      <c r="V418" s="80" t="e">
        <f t="shared" si="47"/>
        <v>#REF!</v>
      </c>
      <c r="W418" s="38" t="e">
        <f t="shared" si="48"/>
        <v>#REF!</v>
      </c>
      <c r="X418" s="64"/>
      <c r="Y418" s="46"/>
      <c r="Z418" s="57" t="str">
        <f>IF(OR(MID(J418,1,1)="a",J418=""),"",IF(COUNTIF(Modèles!C:C,J418)=0,"absent","présent"))</f>
        <v/>
      </c>
      <c r="AA418" s="1"/>
    </row>
    <row r="419" spans="1:27" s="10" customFormat="1">
      <c r="A419" s="29" t="str">
        <f t="shared" si="42"/>
        <v/>
      </c>
      <c r="B419" s="29">
        <f t="shared" ca="1" si="43"/>
        <v>0</v>
      </c>
      <c r="C419" s="42"/>
      <c r="D419" s="39"/>
      <c r="E419" s="40"/>
      <c r="F419" s="41"/>
      <c r="G419" s="30" t="e">
        <f>IF(MID(J419,1,1)="a","à valider",IF(ISNA(INDEX(#REF!,MATCH(E419,#REF!,0),1))=TRUE,"",INDEX(#REF!,MATCH(E419,#REF!,0),1)))</f>
        <v>#REF!</v>
      </c>
      <c r="H419" s="22"/>
      <c r="I419" s="22"/>
      <c r="J419" s="59"/>
      <c r="K419" s="31" t="str">
        <f>IF(MID(J419,1,1)="a",C419,IF(COUNTIF(J$2:J419,J419)&gt;1,COUNTIF(J$2:J419,J419)&amp;"ème rebond",""))</f>
        <v/>
      </c>
      <c r="L419" s="67"/>
      <c r="M419" s="32" t="e">
        <f>IF(ISNA(INDEX(#REF!,MATCH(E419,#REF!,0),1))=TRUE,"",INDEX(#REF!,MATCH(E419,#REF!,0),1))</f>
        <v>#REF!</v>
      </c>
      <c r="N419" s="1"/>
      <c r="O419" s="33"/>
      <c r="P419" s="34" t="e">
        <f t="shared" si="44"/>
        <v>#REF!</v>
      </c>
      <c r="Q419" s="35" t="e">
        <f t="shared" si="45"/>
        <v>#REF!</v>
      </c>
      <c r="R419" s="36"/>
      <c r="S419" s="1" t="e">
        <f t="shared" si="46"/>
        <v>#REF!</v>
      </c>
      <c r="T419" s="16" t="e">
        <f>IF(OR(MID(G419,1,5)="avoir",MID(G419,1,3)="PMS",MID(J419,1,1)="a",J419="",A419="x",F419=""),"",IF(COUNTIF(#REF!,F419)=1,"ok","PAS DE SWAP"))</f>
        <v>#REF!</v>
      </c>
      <c r="U419" s="37" t="e">
        <f>IF(ISNA(INDEX(#REF!,MATCH(E419,#REF!,0),1))=TRUE,"-",F419&amp;" - "&amp;INDEX(#REF!,MATCH(E419,#REF!,0),1))</f>
        <v>#REF!</v>
      </c>
      <c r="V419" s="80" t="e">
        <f t="shared" si="47"/>
        <v>#REF!</v>
      </c>
      <c r="W419" s="38" t="e">
        <f t="shared" si="48"/>
        <v>#REF!</v>
      </c>
      <c r="X419" s="64"/>
      <c r="Y419" s="46"/>
      <c r="Z419" s="57" t="str">
        <f>IF(OR(MID(J419,1,1)="a",J419=""),"",IF(COUNTIF(Modèles!C:C,J419)=0,"absent","présent"))</f>
        <v/>
      </c>
      <c r="AA419" s="1"/>
    </row>
    <row r="420" spans="1:27" s="10" customFormat="1">
      <c r="A420" s="29" t="str">
        <f t="shared" si="42"/>
        <v/>
      </c>
      <c r="B420" s="29">
        <f t="shared" ca="1" si="43"/>
        <v>0</v>
      </c>
      <c r="C420" s="42"/>
      <c r="D420" s="39"/>
      <c r="E420" s="40"/>
      <c r="F420" s="41"/>
      <c r="G420" s="30" t="e">
        <f>IF(MID(J420,1,1)="a","à valider",IF(ISNA(INDEX(#REF!,MATCH(E420,#REF!,0),1))=TRUE,"",INDEX(#REF!,MATCH(E420,#REF!,0),1)))</f>
        <v>#REF!</v>
      </c>
      <c r="H420" s="22"/>
      <c r="I420" s="22"/>
      <c r="J420" s="59"/>
      <c r="K420" s="31" t="str">
        <f>IF(MID(J420,1,1)="a",C420,IF(COUNTIF(J$2:J420,J420)&gt;1,COUNTIF(J$2:J420,J420)&amp;"ème rebond",""))</f>
        <v/>
      </c>
      <c r="L420" s="67"/>
      <c r="M420" s="32" t="e">
        <f>IF(ISNA(INDEX(#REF!,MATCH(E420,#REF!,0),1))=TRUE,"",INDEX(#REF!,MATCH(E420,#REF!,0),1))</f>
        <v>#REF!</v>
      </c>
      <c r="N420" s="1"/>
      <c r="O420" s="33"/>
      <c r="P420" s="34" t="e">
        <f t="shared" si="44"/>
        <v>#REF!</v>
      </c>
      <c r="Q420" s="35" t="e">
        <f t="shared" si="45"/>
        <v>#REF!</v>
      </c>
      <c r="R420" s="36"/>
      <c r="S420" s="1" t="e">
        <f t="shared" si="46"/>
        <v>#REF!</v>
      </c>
      <c r="T420" s="16" t="e">
        <f>IF(OR(MID(G420,1,5)="avoir",MID(G420,1,3)="PMS",MID(J420,1,1)="a",J420="",A420="x",F420=""),"",IF(COUNTIF(#REF!,F420)=1,"ok","PAS DE SWAP"))</f>
        <v>#REF!</v>
      </c>
      <c r="U420" s="37" t="e">
        <f>IF(ISNA(INDEX(#REF!,MATCH(E420,#REF!,0),1))=TRUE,"-",F420&amp;" - "&amp;INDEX(#REF!,MATCH(E420,#REF!,0),1))</f>
        <v>#REF!</v>
      </c>
      <c r="V420" s="80" t="e">
        <f t="shared" si="47"/>
        <v>#REF!</v>
      </c>
      <c r="W420" s="38" t="e">
        <f t="shared" si="48"/>
        <v>#REF!</v>
      </c>
      <c r="X420" s="64"/>
      <c r="Y420" s="46"/>
      <c r="Z420" s="57" t="str">
        <f>IF(OR(MID(J420,1,1)="a",J420=""),"",IF(COUNTIF(Modèles!C:C,J420)=0,"absent","présent"))</f>
        <v/>
      </c>
      <c r="AA420" s="1"/>
    </row>
    <row r="421" spans="1:27" s="10" customFormat="1">
      <c r="A421" s="29" t="str">
        <f t="shared" si="42"/>
        <v/>
      </c>
      <c r="B421" s="29">
        <f t="shared" ca="1" si="43"/>
        <v>0</v>
      </c>
      <c r="C421" s="42"/>
      <c r="D421" s="39"/>
      <c r="E421" s="40"/>
      <c r="F421" s="41"/>
      <c r="G421" s="30" t="e">
        <f>IF(MID(J421,1,1)="a","à valider",IF(ISNA(INDEX(#REF!,MATCH(E421,#REF!,0),1))=TRUE,"",INDEX(#REF!,MATCH(E421,#REF!,0),1)))</f>
        <v>#REF!</v>
      </c>
      <c r="H421" s="22"/>
      <c r="I421" s="22"/>
      <c r="J421" s="59"/>
      <c r="K421" s="31" t="str">
        <f>IF(MID(J421,1,1)="a",C421,IF(COUNTIF(J$2:J421,J421)&gt;1,COUNTIF(J$2:J421,J421)&amp;"ème rebond",""))</f>
        <v/>
      </c>
      <c r="L421" s="67"/>
      <c r="M421" s="32" t="e">
        <f>IF(ISNA(INDEX(#REF!,MATCH(E421,#REF!,0),1))=TRUE,"",INDEX(#REF!,MATCH(E421,#REF!,0),1))</f>
        <v>#REF!</v>
      </c>
      <c r="N421" s="1"/>
      <c r="O421" s="33"/>
      <c r="P421" s="34" t="e">
        <f t="shared" si="44"/>
        <v>#REF!</v>
      </c>
      <c r="Q421" s="35" t="e">
        <f t="shared" si="45"/>
        <v>#REF!</v>
      </c>
      <c r="R421" s="36"/>
      <c r="S421" s="1" t="e">
        <f t="shared" si="46"/>
        <v>#REF!</v>
      </c>
      <c r="T421" s="16" t="e">
        <f>IF(OR(MID(G421,1,5)="avoir",MID(G421,1,3)="PMS",MID(J421,1,1)="a",J421="",A421="x",F421=""),"",IF(COUNTIF(#REF!,F421)=1,"ok","PAS DE SWAP"))</f>
        <v>#REF!</v>
      </c>
      <c r="U421" s="37" t="e">
        <f>IF(ISNA(INDEX(#REF!,MATCH(E421,#REF!,0),1))=TRUE,"-",F421&amp;" - "&amp;INDEX(#REF!,MATCH(E421,#REF!,0),1))</f>
        <v>#REF!</v>
      </c>
      <c r="V421" s="80" t="e">
        <f t="shared" si="47"/>
        <v>#REF!</v>
      </c>
      <c r="W421" s="38" t="e">
        <f t="shared" si="48"/>
        <v>#REF!</v>
      </c>
      <c r="X421" s="64"/>
      <c r="Y421" s="46"/>
      <c r="Z421" s="57" t="str">
        <f>IF(OR(MID(J421,1,1)="a",J421=""),"",IF(COUNTIF(Modèles!C:C,J421)=0,"absent","présent"))</f>
        <v/>
      </c>
      <c r="AA421" s="1"/>
    </row>
    <row r="422" spans="1:27" s="10" customFormat="1">
      <c r="A422" s="29" t="str">
        <f t="shared" si="42"/>
        <v/>
      </c>
      <c r="B422" s="29">
        <f t="shared" ca="1" si="43"/>
        <v>0</v>
      </c>
      <c r="C422" s="42"/>
      <c r="D422" s="39"/>
      <c r="E422" s="40"/>
      <c r="F422" s="41"/>
      <c r="G422" s="30" t="e">
        <f>IF(MID(J422,1,1)="a","à valider",IF(ISNA(INDEX(#REF!,MATCH(E422,#REF!,0),1))=TRUE,"",INDEX(#REF!,MATCH(E422,#REF!,0),1)))</f>
        <v>#REF!</v>
      </c>
      <c r="H422" s="22"/>
      <c r="I422" s="22"/>
      <c r="J422" s="59"/>
      <c r="K422" s="31" t="str">
        <f>IF(MID(J422,1,1)="a",C422,IF(COUNTIF(J$2:J422,J422)&gt;1,COUNTIF(J$2:J422,J422)&amp;"ème rebond",""))</f>
        <v/>
      </c>
      <c r="L422" s="67"/>
      <c r="M422" s="32" t="e">
        <f>IF(ISNA(INDEX(#REF!,MATCH(E422,#REF!,0),1))=TRUE,"",INDEX(#REF!,MATCH(E422,#REF!,0),1))</f>
        <v>#REF!</v>
      </c>
      <c r="N422" s="1"/>
      <c r="O422" s="33"/>
      <c r="P422" s="34" t="e">
        <f t="shared" si="44"/>
        <v>#REF!</v>
      </c>
      <c r="Q422" s="35" t="e">
        <f t="shared" si="45"/>
        <v>#REF!</v>
      </c>
      <c r="R422" s="36"/>
      <c r="S422" s="1" t="e">
        <f t="shared" si="46"/>
        <v>#REF!</v>
      </c>
      <c r="T422" s="16" t="e">
        <f>IF(OR(MID(G422,1,5)="avoir",MID(G422,1,3)="PMS",MID(J422,1,1)="a",J422="",A422="x",F422=""),"",IF(COUNTIF(#REF!,F422)=1,"ok","PAS DE SWAP"))</f>
        <v>#REF!</v>
      </c>
      <c r="U422" s="37" t="e">
        <f>IF(ISNA(INDEX(#REF!,MATCH(E422,#REF!,0),1))=TRUE,"-",F422&amp;" - "&amp;INDEX(#REF!,MATCH(E422,#REF!,0),1))</f>
        <v>#REF!</v>
      </c>
      <c r="V422" s="80" t="e">
        <f t="shared" si="47"/>
        <v>#REF!</v>
      </c>
      <c r="W422" s="38" t="e">
        <f t="shared" si="48"/>
        <v>#REF!</v>
      </c>
      <c r="X422" s="64"/>
      <c r="Y422" s="46"/>
      <c r="Z422" s="57" t="str">
        <f>IF(OR(MID(J422,1,1)="a",J422=""),"",IF(COUNTIF(Modèles!C:C,J422)=0,"absent","présent"))</f>
        <v/>
      </c>
      <c r="AA422" s="1"/>
    </row>
    <row r="423" spans="1:27" s="10" customFormat="1">
      <c r="A423" s="29" t="str">
        <f t="shared" si="42"/>
        <v/>
      </c>
      <c r="B423" s="29">
        <f t="shared" ca="1" si="43"/>
        <v>0</v>
      </c>
      <c r="C423" s="42"/>
      <c r="D423" s="39"/>
      <c r="E423" s="40"/>
      <c r="F423" s="41"/>
      <c r="G423" s="30" t="e">
        <f>IF(MID(J423,1,1)="a","à valider",IF(ISNA(INDEX(#REF!,MATCH(E423,#REF!,0),1))=TRUE,"",INDEX(#REF!,MATCH(E423,#REF!,0),1)))</f>
        <v>#REF!</v>
      </c>
      <c r="H423" s="22"/>
      <c r="I423" s="22"/>
      <c r="J423" s="59"/>
      <c r="K423" s="31" t="str">
        <f>IF(MID(J423,1,1)="a",C423,IF(COUNTIF(J$2:J423,J423)&gt;1,COUNTIF(J$2:J423,J423)&amp;"ème rebond",""))</f>
        <v/>
      </c>
      <c r="L423" s="67"/>
      <c r="M423" s="32" t="e">
        <f>IF(ISNA(INDEX(#REF!,MATCH(E423,#REF!,0),1))=TRUE,"",INDEX(#REF!,MATCH(E423,#REF!,0),1))</f>
        <v>#REF!</v>
      </c>
      <c r="N423" s="1"/>
      <c r="O423" s="33"/>
      <c r="P423" s="34" t="e">
        <f t="shared" si="44"/>
        <v>#REF!</v>
      </c>
      <c r="Q423" s="35" t="e">
        <f t="shared" si="45"/>
        <v>#REF!</v>
      </c>
      <c r="R423" s="36"/>
      <c r="S423" s="1" t="e">
        <f t="shared" si="46"/>
        <v>#REF!</v>
      </c>
      <c r="T423" s="16" t="e">
        <f>IF(OR(MID(G423,1,5)="avoir",MID(G423,1,3)="PMS",MID(J423,1,1)="a",J423="",A423="x",F423=""),"",IF(COUNTIF(#REF!,F423)=1,"ok","PAS DE SWAP"))</f>
        <v>#REF!</v>
      </c>
      <c r="U423" s="37" t="e">
        <f>IF(ISNA(INDEX(#REF!,MATCH(E423,#REF!,0),1))=TRUE,"-",F423&amp;" - "&amp;INDEX(#REF!,MATCH(E423,#REF!,0),1))</f>
        <v>#REF!</v>
      </c>
      <c r="V423" s="80" t="e">
        <f t="shared" si="47"/>
        <v>#REF!</v>
      </c>
      <c r="W423" s="38" t="e">
        <f t="shared" si="48"/>
        <v>#REF!</v>
      </c>
      <c r="X423" s="64"/>
      <c r="Y423" s="46"/>
      <c r="Z423" s="57" t="str">
        <f>IF(OR(MID(J423,1,1)="a",J423=""),"",IF(COUNTIF(Modèles!C:C,J423)=0,"absent","présent"))</f>
        <v/>
      </c>
      <c r="AA423" s="1"/>
    </row>
    <row r="424" spans="1:27" s="10" customFormat="1">
      <c r="A424" s="29" t="str">
        <f t="shared" si="42"/>
        <v/>
      </c>
      <c r="B424" s="29">
        <f t="shared" ca="1" si="43"/>
        <v>0</v>
      </c>
      <c r="C424" s="42"/>
      <c r="D424" s="39"/>
      <c r="E424" s="40"/>
      <c r="F424" s="41"/>
      <c r="G424" s="30" t="e">
        <f>IF(MID(J424,1,1)="a","à valider",IF(ISNA(INDEX(#REF!,MATCH(E424,#REF!,0),1))=TRUE,"",INDEX(#REF!,MATCH(E424,#REF!,0),1)))</f>
        <v>#REF!</v>
      </c>
      <c r="H424" s="22"/>
      <c r="I424" s="22"/>
      <c r="J424" s="59"/>
      <c r="K424" s="31" t="str">
        <f>IF(MID(J424,1,1)="a",C424,IF(COUNTIF(J$2:J424,J424)&gt;1,COUNTIF(J$2:J424,J424)&amp;"ème rebond",""))</f>
        <v/>
      </c>
      <c r="L424" s="67"/>
      <c r="M424" s="32" t="e">
        <f>IF(ISNA(INDEX(#REF!,MATCH(E424,#REF!,0),1))=TRUE,"",INDEX(#REF!,MATCH(E424,#REF!,0),1))</f>
        <v>#REF!</v>
      </c>
      <c r="N424" s="1"/>
      <c r="O424" s="33"/>
      <c r="P424" s="34" t="e">
        <f t="shared" si="44"/>
        <v>#REF!</v>
      </c>
      <c r="Q424" s="35" t="e">
        <f t="shared" si="45"/>
        <v>#REF!</v>
      </c>
      <c r="R424" s="36"/>
      <c r="S424" s="1" t="e">
        <f t="shared" si="46"/>
        <v>#REF!</v>
      </c>
      <c r="T424" s="16" t="e">
        <f>IF(OR(MID(G424,1,5)="avoir",MID(G424,1,3)="PMS",MID(J424,1,1)="a",J424="",A424="x",F424=""),"",IF(COUNTIF(#REF!,F424)=1,"ok","PAS DE SWAP"))</f>
        <v>#REF!</v>
      </c>
      <c r="U424" s="37" t="e">
        <f>IF(ISNA(INDEX(#REF!,MATCH(E424,#REF!,0),1))=TRUE,"-",F424&amp;" - "&amp;INDEX(#REF!,MATCH(E424,#REF!,0),1))</f>
        <v>#REF!</v>
      </c>
      <c r="V424" s="80" t="e">
        <f t="shared" si="47"/>
        <v>#REF!</v>
      </c>
      <c r="W424" s="38" t="e">
        <f t="shared" si="48"/>
        <v>#REF!</v>
      </c>
      <c r="X424" s="64"/>
      <c r="Y424" s="46"/>
      <c r="Z424" s="57" t="str">
        <f>IF(OR(MID(J424,1,1)="a",J424=""),"",IF(COUNTIF(Modèles!C:C,J424)=0,"absent","présent"))</f>
        <v/>
      </c>
      <c r="AA424" s="1"/>
    </row>
    <row r="425" spans="1:27" s="10" customFormat="1">
      <c r="A425" s="29" t="str">
        <f t="shared" si="42"/>
        <v/>
      </c>
      <c r="B425" s="29">
        <f t="shared" ca="1" si="43"/>
        <v>0</v>
      </c>
      <c r="C425" s="42"/>
      <c r="D425" s="39"/>
      <c r="E425" s="40"/>
      <c r="F425" s="41"/>
      <c r="G425" s="30" t="e">
        <f>IF(MID(J425,1,1)="a","à valider",IF(ISNA(INDEX(#REF!,MATCH(E425,#REF!,0),1))=TRUE,"",INDEX(#REF!,MATCH(E425,#REF!,0),1)))</f>
        <v>#REF!</v>
      </c>
      <c r="H425" s="22"/>
      <c r="I425" s="22"/>
      <c r="J425" s="59"/>
      <c r="K425" s="31" t="str">
        <f>IF(MID(J425,1,1)="a",C425,IF(COUNTIF(J$2:J425,J425)&gt;1,COUNTIF(J$2:J425,J425)&amp;"ème rebond",""))</f>
        <v/>
      </c>
      <c r="L425" s="67"/>
      <c r="M425" s="32" t="e">
        <f>IF(ISNA(INDEX(#REF!,MATCH(E425,#REF!,0),1))=TRUE,"",INDEX(#REF!,MATCH(E425,#REF!,0),1))</f>
        <v>#REF!</v>
      </c>
      <c r="N425" s="1"/>
      <c r="O425" s="33"/>
      <c r="P425" s="34" t="e">
        <f t="shared" si="44"/>
        <v>#REF!</v>
      </c>
      <c r="Q425" s="35" t="e">
        <f t="shared" si="45"/>
        <v>#REF!</v>
      </c>
      <c r="R425" s="36"/>
      <c r="S425" s="1" t="e">
        <f t="shared" si="46"/>
        <v>#REF!</v>
      </c>
      <c r="T425" s="16" t="e">
        <f>IF(OR(MID(G425,1,5)="avoir",MID(G425,1,3)="PMS",MID(J425,1,1)="a",J425="",A425="x",F425=""),"",IF(COUNTIF(#REF!,F425)=1,"ok","PAS DE SWAP"))</f>
        <v>#REF!</v>
      </c>
      <c r="U425" s="37" t="e">
        <f>IF(ISNA(INDEX(#REF!,MATCH(E425,#REF!,0),1))=TRUE,"-",F425&amp;" - "&amp;INDEX(#REF!,MATCH(E425,#REF!,0),1))</f>
        <v>#REF!</v>
      </c>
      <c r="V425" s="80" t="e">
        <f t="shared" si="47"/>
        <v>#REF!</v>
      </c>
      <c r="W425" s="38" t="e">
        <f t="shared" si="48"/>
        <v>#REF!</v>
      </c>
      <c r="X425" s="64"/>
      <c r="Y425" s="46"/>
      <c r="Z425" s="57" t="str">
        <f>IF(OR(MID(J425,1,1)="a",J425=""),"",IF(COUNTIF(Modèles!C:C,J425)=0,"absent","présent"))</f>
        <v/>
      </c>
      <c r="AA425" s="1"/>
    </row>
    <row r="426" spans="1:27" s="10" customFormat="1">
      <c r="A426" s="29" t="str">
        <f t="shared" si="42"/>
        <v/>
      </c>
      <c r="B426" s="29">
        <f t="shared" ca="1" si="43"/>
        <v>0</v>
      </c>
      <c r="C426" s="42"/>
      <c r="D426" s="39"/>
      <c r="E426" s="40"/>
      <c r="F426" s="41"/>
      <c r="G426" s="30" t="e">
        <f>IF(MID(J426,1,1)="a","à valider",IF(ISNA(INDEX(#REF!,MATCH(E426,#REF!,0),1))=TRUE,"",INDEX(#REF!,MATCH(E426,#REF!,0),1)))</f>
        <v>#REF!</v>
      </c>
      <c r="H426" s="22"/>
      <c r="I426" s="22"/>
      <c r="J426" s="59"/>
      <c r="K426" s="31" t="str">
        <f>IF(MID(J426,1,1)="a",C426,IF(COUNTIF(J$2:J426,J426)&gt;1,COUNTIF(J$2:J426,J426)&amp;"ème rebond",""))</f>
        <v/>
      </c>
      <c r="L426" s="67"/>
      <c r="M426" s="32" t="e">
        <f>IF(ISNA(INDEX(#REF!,MATCH(E426,#REF!,0),1))=TRUE,"",INDEX(#REF!,MATCH(E426,#REF!,0),1))</f>
        <v>#REF!</v>
      </c>
      <c r="N426" s="1"/>
      <c r="O426" s="33"/>
      <c r="P426" s="34" t="e">
        <f t="shared" si="44"/>
        <v>#REF!</v>
      </c>
      <c r="Q426" s="35" t="e">
        <f t="shared" si="45"/>
        <v>#REF!</v>
      </c>
      <c r="R426" s="36"/>
      <c r="S426" s="1" t="e">
        <f t="shared" si="46"/>
        <v>#REF!</v>
      </c>
      <c r="T426" s="16" t="e">
        <f>IF(OR(MID(G426,1,5)="avoir",MID(G426,1,3)="PMS",MID(J426,1,1)="a",J426="",A426="x",F426=""),"",IF(COUNTIF(#REF!,F426)=1,"ok","PAS DE SWAP"))</f>
        <v>#REF!</v>
      </c>
      <c r="U426" s="37" t="e">
        <f>IF(ISNA(INDEX(#REF!,MATCH(E426,#REF!,0),1))=TRUE,"-",F426&amp;" - "&amp;INDEX(#REF!,MATCH(E426,#REF!,0),1))</f>
        <v>#REF!</v>
      </c>
      <c r="V426" s="80" t="e">
        <f t="shared" si="47"/>
        <v>#REF!</v>
      </c>
      <c r="W426" s="38" t="e">
        <f t="shared" si="48"/>
        <v>#REF!</v>
      </c>
      <c r="X426" s="64"/>
      <c r="Y426" s="46"/>
      <c r="Z426" s="57" t="str">
        <f>IF(OR(MID(J426,1,1)="a",J426=""),"",IF(COUNTIF(Modèles!C:C,J426)=0,"absent","présent"))</f>
        <v/>
      </c>
      <c r="AA426" s="1"/>
    </row>
    <row r="427" spans="1:27" s="10" customFormat="1">
      <c r="A427" s="29" t="str">
        <f t="shared" si="42"/>
        <v/>
      </c>
      <c r="B427" s="29">
        <f t="shared" ca="1" si="43"/>
        <v>0</v>
      </c>
      <c r="C427" s="42"/>
      <c r="D427" s="39"/>
      <c r="E427" s="40"/>
      <c r="F427" s="41"/>
      <c r="G427" s="30" t="e">
        <f>IF(MID(J427,1,1)="a","à valider",IF(ISNA(INDEX(#REF!,MATCH(E427,#REF!,0),1))=TRUE,"",INDEX(#REF!,MATCH(E427,#REF!,0),1)))</f>
        <v>#REF!</v>
      </c>
      <c r="H427" s="22"/>
      <c r="I427" s="22"/>
      <c r="J427" s="59"/>
      <c r="K427" s="31" t="str">
        <f>IF(MID(J427,1,1)="a",C427,IF(COUNTIF(J$2:J427,J427)&gt;1,COUNTIF(J$2:J427,J427)&amp;"ème rebond",""))</f>
        <v/>
      </c>
      <c r="L427" s="67"/>
      <c r="M427" s="32" t="e">
        <f>IF(ISNA(INDEX(#REF!,MATCH(E427,#REF!,0),1))=TRUE,"",INDEX(#REF!,MATCH(E427,#REF!,0),1))</f>
        <v>#REF!</v>
      </c>
      <c r="N427" s="1"/>
      <c r="O427" s="33"/>
      <c r="P427" s="34" t="e">
        <f t="shared" si="44"/>
        <v>#REF!</v>
      </c>
      <c r="Q427" s="35" t="e">
        <f t="shared" si="45"/>
        <v>#REF!</v>
      </c>
      <c r="R427" s="36"/>
      <c r="S427" s="1" t="e">
        <f t="shared" si="46"/>
        <v>#REF!</v>
      </c>
      <c r="T427" s="16" t="e">
        <f>IF(OR(MID(G427,1,5)="avoir",MID(G427,1,3)="PMS",MID(J427,1,1)="a",J427="",A427="x",F427=""),"",IF(COUNTIF(#REF!,F427)=1,"ok","PAS DE SWAP"))</f>
        <v>#REF!</v>
      </c>
      <c r="U427" s="37" t="e">
        <f>IF(ISNA(INDEX(#REF!,MATCH(E427,#REF!,0),1))=TRUE,"-",F427&amp;" - "&amp;INDEX(#REF!,MATCH(E427,#REF!,0),1))</f>
        <v>#REF!</v>
      </c>
      <c r="V427" s="80" t="e">
        <f t="shared" si="47"/>
        <v>#REF!</v>
      </c>
      <c r="W427" s="38" t="e">
        <f t="shared" si="48"/>
        <v>#REF!</v>
      </c>
      <c r="X427" s="64"/>
      <c r="Y427" s="46"/>
      <c r="Z427" s="57" t="str">
        <f>IF(OR(MID(J427,1,1)="a",J427=""),"",IF(COUNTIF(Modèles!C:C,J427)=0,"absent","présent"))</f>
        <v/>
      </c>
      <c r="AA427" s="1"/>
    </row>
    <row r="428" spans="1:27" s="10" customFormat="1">
      <c r="A428" s="29" t="str">
        <f t="shared" si="42"/>
        <v/>
      </c>
      <c r="B428" s="29">
        <f t="shared" ca="1" si="43"/>
        <v>0</v>
      </c>
      <c r="C428" s="42"/>
      <c r="D428" s="39"/>
      <c r="E428" s="40"/>
      <c r="F428" s="41"/>
      <c r="G428" s="30" t="e">
        <f>IF(MID(J428,1,1)="a","à valider",IF(ISNA(INDEX(#REF!,MATCH(E428,#REF!,0),1))=TRUE,"",INDEX(#REF!,MATCH(E428,#REF!,0),1)))</f>
        <v>#REF!</v>
      </c>
      <c r="H428" s="22"/>
      <c r="I428" s="22"/>
      <c r="J428" s="59"/>
      <c r="K428" s="31" t="str">
        <f>IF(MID(J428,1,1)="a",C428,IF(COUNTIF(J$2:J428,J428)&gt;1,COUNTIF(J$2:J428,J428)&amp;"ème rebond",""))</f>
        <v/>
      </c>
      <c r="L428" s="67"/>
      <c r="M428" s="32" t="e">
        <f>IF(ISNA(INDEX(#REF!,MATCH(E428,#REF!,0),1))=TRUE,"",INDEX(#REF!,MATCH(E428,#REF!,0),1))</f>
        <v>#REF!</v>
      </c>
      <c r="N428" s="1"/>
      <c r="O428" s="33"/>
      <c r="P428" s="34" t="e">
        <f t="shared" si="44"/>
        <v>#REF!</v>
      </c>
      <c r="Q428" s="35" t="e">
        <f t="shared" si="45"/>
        <v>#REF!</v>
      </c>
      <c r="R428" s="36"/>
      <c r="S428" s="1" t="e">
        <f t="shared" si="46"/>
        <v>#REF!</v>
      </c>
      <c r="T428" s="16" t="e">
        <f>IF(OR(MID(G428,1,5)="avoir",MID(G428,1,3)="PMS",MID(J428,1,1)="a",J428="",A428="x",F428=""),"",IF(COUNTIF(#REF!,F428)=1,"ok","PAS DE SWAP"))</f>
        <v>#REF!</v>
      </c>
      <c r="U428" s="37" t="e">
        <f>IF(ISNA(INDEX(#REF!,MATCH(E428,#REF!,0),1))=TRUE,"-",F428&amp;" - "&amp;INDEX(#REF!,MATCH(E428,#REF!,0),1))</f>
        <v>#REF!</v>
      </c>
      <c r="V428" s="80" t="e">
        <f t="shared" si="47"/>
        <v>#REF!</v>
      </c>
      <c r="W428" s="38" t="e">
        <f t="shared" si="48"/>
        <v>#REF!</v>
      </c>
      <c r="X428" s="64"/>
      <c r="Y428" s="46"/>
      <c r="Z428" s="57" t="str">
        <f>IF(OR(MID(J428,1,1)="a",J428=""),"",IF(COUNTIF(Modèles!C:C,J428)=0,"absent","présent"))</f>
        <v/>
      </c>
      <c r="AA428" s="1"/>
    </row>
    <row r="429" spans="1:27" s="10" customFormat="1">
      <c r="A429" s="29" t="str">
        <f t="shared" si="42"/>
        <v/>
      </c>
      <c r="B429" s="29">
        <f t="shared" ca="1" si="43"/>
        <v>0</v>
      </c>
      <c r="C429" s="42"/>
      <c r="D429" s="39"/>
      <c r="E429" s="40"/>
      <c r="F429" s="41"/>
      <c r="G429" s="30" t="e">
        <f>IF(MID(J429,1,1)="a","à valider",IF(ISNA(INDEX(#REF!,MATCH(E429,#REF!,0),1))=TRUE,"",INDEX(#REF!,MATCH(E429,#REF!,0),1)))</f>
        <v>#REF!</v>
      </c>
      <c r="H429" s="22"/>
      <c r="I429" s="22"/>
      <c r="J429" s="59"/>
      <c r="K429" s="31" t="str">
        <f>IF(MID(J429,1,1)="a",C429,IF(COUNTIF(J$2:J429,J429)&gt;1,COUNTIF(J$2:J429,J429)&amp;"ème rebond",""))</f>
        <v/>
      </c>
      <c r="L429" s="67"/>
      <c r="M429" s="32" t="e">
        <f>IF(ISNA(INDEX(#REF!,MATCH(E429,#REF!,0),1))=TRUE,"",INDEX(#REF!,MATCH(E429,#REF!,0),1))</f>
        <v>#REF!</v>
      </c>
      <c r="N429" s="1"/>
      <c r="O429" s="33"/>
      <c r="P429" s="34" t="e">
        <f t="shared" si="44"/>
        <v>#REF!</v>
      </c>
      <c r="Q429" s="35" t="e">
        <f t="shared" si="45"/>
        <v>#REF!</v>
      </c>
      <c r="R429" s="36"/>
      <c r="S429" s="1" t="e">
        <f t="shared" si="46"/>
        <v>#REF!</v>
      </c>
      <c r="T429" s="16" t="e">
        <f>IF(OR(MID(G429,1,5)="avoir",MID(G429,1,3)="PMS",MID(J429,1,1)="a",J429="",A429="x",F429=""),"",IF(COUNTIF(#REF!,F429)=1,"ok","PAS DE SWAP"))</f>
        <v>#REF!</v>
      </c>
      <c r="U429" s="37" t="e">
        <f>IF(ISNA(INDEX(#REF!,MATCH(E429,#REF!,0),1))=TRUE,"-",F429&amp;" - "&amp;INDEX(#REF!,MATCH(E429,#REF!,0),1))</f>
        <v>#REF!</v>
      </c>
      <c r="V429" s="80" t="e">
        <f t="shared" si="47"/>
        <v>#REF!</v>
      </c>
      <c r="W429" s="38" t="e">
        <f t="shared" si="48"/>
        <v>#REF!</v>
      </c>
      <c r="X429" s="64"/>
      <c r="Y429" s="46"/>
      <c r="Z429" s="57" t="str">
        <f>IF(OR(MID(J429,1,1)="a",J429=""),"",IF(COUNTIF(Modèles!C:C,J429)=0,"absent","présent"))</f>
        <v/>
      </c>
      <c r="AA429" s="1"/>
    </row>
    <row r="430" spans="1:27" s="10" customFormat="1">
      <c r="A430" s="29" t="str">
        <f t="shared" si="42"/>
        <v/>
      </c>
      <c r="B430" s="29">
        <f t="shared" ca="1" si="43"/>
        <v>0</v>
      </c>
      <c r="C430" s="42"/>
      <c r="D430" s="39"/>
      <c r="E430" s="40"/>
      <c r="F430" s="41"/>
      <c r="G430" s="30" t="e">
        <f>IF(MID(J430,1,1)="a","à valider",IF(ISNA(INDEX(#REF!,MATCH(E430,#REF!,0),1))=TRUE,"",INDEX(#REF!,MATCH(E430,#REF!,0),1)))</f>
        <v>#REF!</v>
      </c>
      <c r="H430" s="22"/>
      <c r="I430" s="22"/>
      <c r="J430" s="59"/>
      <c r="K430" s="31" t="str">
        <f>IF(MID(J430,1,1)="a",C430,IF(COUNTIF(J$2:J430,J430)&gt;1,COUNTIF(J$2:J430,J430)&amp;"ème rebond",""))</f>
        <v/>
      </c>
      <c r="L430" s="67"/>
      <c r="M430" s="32" t="e">
        <f>IF(ISNA(INDEX(#REF!,MATCH(E430,#REF!,0),1))=TRUE,"",INDEX(#REF!,MATCH(E430,#REF!,0),1))</f>
        <v>#REF!</v>
      </c>
      <c r="N430" s="1"/>
      <c r="O430" s="33"/>
      <c r="P430" s="34" t="e">
        <f t="shared" si="44"/>
        <v>#REF!</v>
      </c>
      <c r="Q430" s="35" t="e">
        <f t="shared" si="45"/>
        <v>#REF!</v>
      </c>
      <c r="R430" s="36"/>
      <c r="S430" s="1" t="e">
        <f t="shared" si="46"/>
        <v>#REF!</v>
      </c>
      <c r="T430" s="16" t="e">
        <f>IF(OR(MID(G430,1,5)="avoir",MID(G430,1,3)="PMS",MID(J430,1,1)="a",J430="",A430="x",F430=""),"",IF(COUNTIF(#REF!,F430)=1,"ok","PAS DE SWAP"))</f>
        <v>#REF!</v>
      </c>
      <c r="U430" s="37" t="e">
        <f>IF(ISNA(INDEX(#REF!,MATCH(E430,#REF!,0),1))=TRUE,"-",F430&amp;" - "&amp;INDEX(#REF!,MATCH(E430,#REF!,0),1))</f>
        <v>#REF!</v>
      </c>
      <c r="V430" s="80" t="e">
        <f t="shared" si="47"/>
        <v>#REF!</v>
      </c>
      <c r="W430" s="38" t="e">
        <f t="shared" si="48"/>
        <v>#REF!</v>
      </c>
      <c r="X430" s="64"/>
      <c r="Y430" s="46"/>
      <c r="Z430" s="57" t="str">
        <f>IF(OR(MID(J430,1,1)="a",J430=""),"",IF(COUNTIF(Modèles!C:C,J430)=0,"absent","présent"))</f>
        <v/>
      </c>
      <c r="AA430" s="1"/>
    </row>
    <row r="431" spans="1:27" s="10" customFormat="1">
      <c r="A431" s="29" t="str">
        <f t="shared" si="42"/>
        <v/>
      </c>
      <c r="B431" s="29">
        <f t="shared" ca="1" si="43"/>
        <v>0</v>
      </c>
      <c r="C431" s="42"/>
      <c r="D431" s="39"/>
      <c r="E431" s="40"/>
      <c r="F431" s="41"/>
      <c r="G431" s="30" t="e">
        <f>IF(MID(J431,1,1)="a","à valider",IF(ISNA(INDEX(#REF!,MATCH(E431,#REF!,0),1))=TRUE,"",INDEX(#REF!,MATCH(E431,#REF!,0),1)))</f>
        <v>#REF!</v>
      </c>
      <c r="H431" s="22"/>
      <c r="I431" s="22"/>
      <c r="J431" s="59"/>
      <c r="K431" s="31" t="str">
        <f>IF(MID(J431,1,1)="a",C431,IF(COUNTIF(J$2:J431,J431)&gt;1,COUNTIF(J$2:J431,J431)&amp;"ème rebond",""))</f>
        <v/>
      </c>
      <c r="L431" s="67"/>
      <c r="M431" s="32" t="e">
        <f>IF(ISNA(INDEX(#REF!,MATCH(E431,#REF!,0),1))=TRUE,"",INDEX(#REF!,MATCH(E431,#REF!,0),1))</f>
        <v>#REF!</v>
      </c>
      <c r="N431" s="1"/>
      <c r="O431" s="33"/>
      <c r="P431" s="34" t="e">
        <f t="shared" si="44"/>
        <v>#REF!</v>
      </c>
      <c r="Q431" s="35" t="e">
        <f t="shared" si="45"/>
        <v>#REF!</v>
      </c>
      <c r="R431" s="36"/>
      <c r="S431" s="1" t="e">
        <f t="shared" si="46"/>
        <v>#REF!</v>
      </c>
      <c r="T431" s="16" t="e">
        <f>IF(OR(MID(G431,1,5)="avoir",MID(G431,1,3)="PMS",MID(J431,1,1)="a",J431="",A431="x",F431=""),"",IF(COUNTIF(#REF!,F431)=1,"ok","PAS DE SWAP"))</f>
        <v>#REF!</v>
      </c>
      <c r="U431" s="37" t="e">
        <f>IF(ISNA(INDEX(#REF!,MATCH(E431,#REF!,0),1))=TRUE,"-",F431&amp;" - "&amp;INDEX(#REF!,MATCH(E431,#REF!,0),1))</f>
        <v>#REF!</v>
      </c>
      <c r="V431" s="80" t="e">
        <f t="shared" si="47"/>
        <v>#REF!</v>
      </c>
      <c r="W431" s="38" t="e">
        <f t="shared" si="48"/>
        <v>#REF!</v>
      </c>
      <c r="X431" s="64"/>
      <c r="Y431" s="46"/>
      <c r="Z431" s="57" t="str">
        <f>IF(OR(MID(J431,1,1)="a",J431=""),"",IF(COUNTIF(Modèles!C:C,J431)=0,"absent","présent"))</f>
        <v/>
      </c>
      <c r="AA431" s="1"/>
    </row>
    <row r="432" spans="1:27" s="10" customFormat="1">
      <c r="A432" s="29" t="str">
        <f t="shared" si="42"/>
        <v/>
      </c>
      <c r="B432" s="29">
        <f t="shared" ca="1" si="43"/>
        <v>0</v>
      </c>
      <c r="C432" s="42"/>
      <c r="D432" s="39"/>
      <c r="E432" s="40"/>
      <c r="F432" s="41"/>
      <c r="G432" s="30" t="e">
        <f>IF(MID(J432,1,1)="a","à valider",IF(ISNA(INDEX(#REF!,MATCH(E432,#REF!,0),1))=TRUE,"",INDEX(#REF!,MATCH(E432,#REF!,0),1)))</f>
        <v>#REF!</v>
      </c>
      <c r="H432" s="22"/>
      <c r="I432" s="22"/>
      <c r="J432" s="59"/>
      <c r="K432" s="31" t="str">
        <f>IF(MID(J432,1,1)="a",C432,IF(COUNTIF(J$2:J432,J432)&gt;1,COUNTIF(J$2:J432,J432)&amp;"ème rebond",""))</f>
        <v/>
      </c>
      <c r="L432" s="67"/>
      <c r="M432" s="32" t="e">
        <f>IF(ISNA(INDEX(#REF!,MATCH(E432,#REF!,0),1))=TRUE,"",INDEX(#REF!,MATCH(E432,#REF!,0),1))</f>
        <v>#REF!</v>
      </c>
      <c r="N432" s="1"/>
      <c r="O432" s="33"/>
      <c r="P432" s="34" t="e">
        <f t="shared" si="44"/>
        <v>#REF!</v>
      </c>
      <c r="Q432" s="35" t="e">
        <f t="shared" si="45"/>
        <v>#REF!</v>
      </c>
      <c r="R432" s="36"/>
      <c r="S432" s="1" t="e">
        <f t="shared" si="46"/>
        <v>#REF!</v>
      </c>
      <c r="T432" s="16" t="e">
        <f>IF(OR(MID(G432,1,5)="avoir",MID(G432,1,3)="PMS",MID(J432,1,1)="a",J432="",A432="x",F432=""),"",IF(COUNTIF(#REF!,F432)=1,"ok","PAS DE SWAP"))</f>
        <v>#REF!</v>
      </c>
      <c r="U432" s="37" t="e">
        <f>IF(ISNA(INDEX(#REF!,MATCH(E432,#REF!,0),1))=TRUE,"-",F432&amp;" - "&amp;INDEX(#REF!,MATCH(E432,#REF!,0),1))</f>
        <v>#REF!</v>
      </c>
      <c r="V432" s="80" t="e">
        <f t="shared" si="47"/>
        <v>#REF!</v>
      </c>
      <c r="W432" s="38" t="e">
        <f t="shared" si="48"/>
        <v>#REF!</v>
      </c>
      <c r="X432" s="64"/>
      <c r="Y432" s="46"/>
      <c r="Z432" s="57" t="str">
        <f>IF(OR(MID(J432,1,1)="a",J432=""),"",IF(COUNTIF(Modèles!C:C,J432)=0,"absent","présent"))</f>
        <v/>
      </c>
      <c r="AA432" s="1"/>
    </row>
    <row r="433" spans="1:27" s="10" customFormat="1">
      <c r="A433" s="29" t="str">
        <f t="shared" si="42"/>
        <v/>
      </c>
      <c r="B433" s="29">
        <f t="shared" ca="1" si="43"/>
        <v>0</v>
      </c>
      <c r="C433" s="42"/>
      <c r="D433" s="39"/>
      <c r="E433" s="40"/>
      <c r="F433" s="41"/>
      <c r="G433" s="30" t="e">
        <f>IF(MID(J433,1,1)="a","à valider",IF(ISNA(INDEX(#REF!,MATCH(E433,#REF!,0),1))=TRUE,"",INDEX(#REF!,MATCH(E433,#REF!,0),1)))</f>
        <v>#REF!</v>
      </c>
      <c r="H433" s="22"/>
      <c r="I433" s="22"/>
      <c r="J433" s="59"/>
      <c r="K433" s="31" t="str">
        <f>IF(MID(J433,1,1)="a",C433,IF(COUNTIF(J$2:J433,J433)&gt;1,COUNTIF(J$2:J433,J433)&amp;"ème rebond",""))</f>
        <v/>
      </c>
      <c r="L433" s="67"/>
      <c r="M433" s="32" t="e">
        <f>IF(ISNA(INDEX(#REF!,MATCH(E433,#REF!,0),1))=TRUE,"",INDEX(#REF!,MATCH(E433,#REF!,0),1))</f>
        <v>#REF!</v>
      </c>
      <c r="N433" s="1"/>
      <c r="O433" s="33"/>
      <c r="P433" s="34" t="e">
        <f t="shared" si="44"/>
        <v>#REF!</v>
      </c>
      <c r="Q433" s="35" t="e">
        <f t="shared" si="45"/>
        <v>#REF!</v>
      </c>
      <c r="R433" s="36"/>
      <c r="S433" s="1" t="e">
        <f t="shared" si="46"/>
        <v>#REF!</v>
      </c>
      <c r="T433" s="16" t="e">
        <f>IF(OR(MID(G433,1,5)="avoir",MID(G433,1,3)="PMS",MID(J433,1,1)="a",J433="",A433="x",F433=""),"",IF(COUNTIF(#REF!,F433)=1,"ok","PAS DE SWAP"))</f>
        <v>#REF!</v>
      </c>
      <c r="U433" s="37" t="e">
        <f>IF(ISNA(INDEX(#REF!,MATCH(E433,#REF!,0),1))=TRUE,"-",F433&amp;" - "&amp;INDEX(#REF!,MATCH(E433,#REF!,0),1))</f>
        <v>#REF!</v>
      </c>
      <c r="V433" s="80" t="e">
        <f t="shared" si="47"/>
        <v>#REF!</v>
      </c>
      <c r="W433" s="38" t="e">
        <f t="shared" si="48"/>
        <v>#REF!</v>
      </c>
      <c r="X433" s="64"/>
      <c r="Y433" s="46"/>
      <c r="Z433" s="57" t="str">
        <f>IF(OR(MID(J433,1,1)="a",J433=""),"",IF(COUNTIF(Modèles!C:C,J433)=0,"absent","présent"))</f>
        <v/>
      </c>
      <c r="AA433" s="1"/>
    </row>
    <row r="434" spans="1:27" s="10" customFormat="1">
      <c r="A434" s="29" t="str">
        <f t="shared" si="42"/>
        <v/>
      </c>
      <c r="B434" s="29">
        <f t="shared" ca="1" si="43"/>
        <v>0</v>
      </c>
      <c r="C434" s="42"/>
      <c r="D434" s="39"/>
      <c r="E434" s="40"/>
      <c r="F434" s="41"/>
      <c r="G434" s="30" t="e">
        <f>IF(MID(J434,1,1)="a","à valider",IF(ISNA(INDEX(#REF!,MATCH(E434,#REF!,0),1))=TRUE,"",INDEX(#REF!,MATCH(E434,#REF!,0),1)))</f>
        <v>#REF!</v>
      </c>
      <c r="H434" s="22"/>
      <c r="I434" s="22"/>
      <c r="J434" s="59"/>
      <c r="K434" s="31" t="str">
        <f>IF(MID(J434,1,1)="a",C434,IF(COUNTIF(J$2:J434,J434)&gt;1,COUNTIF(J$2:J434,J434)&amp;"ème rebond",""))</f>
        <v/>
      </c>
      <c r="L434" s="67"/>
      <c r="M434" s="32" t="e">
        <f>IF(ISNA(INDEX(#REF!,MATCH(E434,#REF!,0),1))=TRUE,"",INDEX(#REF!,MATCH(E434,#REF!,0),1))</f>
        <v>#REF!</v>
      </c>
      <c r="N434" s="1"/>
      <c r="O434" s="33"/>
      <c r="P434" s="34" t="e">
        <f t="shared" si="44"/>
        <v>#REF!</v>
      </c>
      <c r="Q434" s="35" t="e">
        <f t="shared" si="45"/>
        <v>#REF!</v>
      </c>
      <c r="R434" s="36"/>
      <c r="S434" s="1" t="e">
        <f t="shared" si="46"/>
        <v>#REF!</v>
      </c>
      <c r="T434" s="16" t="e">
        <f>IF(OR(MID(G434,1,5)="avoir",MID(G434,1,3)="PMS",MID(J434,1,1)="a",J434="",A434="x",F434=""),"",IF(COUNTIF(#REF!,F434)=1,"ok","PAS DE SWAP"))</f>
        <v>#REF!</v>
      </c>
      <c r="U434" s="37" t="e">
        <f>IF(ISNA(INDEX(#REF!,MATCH(E434,#REF!,0),1))=TRUE,"-",F434&amp;" - "&amp;INDEX(#REF!,MATCH(E434,#REF!,0),1))</f>
        <v>#REF!</v>
      </c>
      <c r="V434" s="80" t="e">
        <f t="shared" si="47"/>
        <v>#REF!</v>
      </c>
      <c r="W434" s="38" t="e">
        <f t="shared" si="48"/>
        <v>#REF!</v>
      </c>
      <c r="X434" s="64"/>
      <c r="Y434" s="46"/>
      <c r="Z434" s="57" t="str">
        <f>IF(OR(MID(J434,1,1)="a",J434=""),"",IF(COUNTIF(Modèles!C:C,J434)=0,"absent","présent"))</f>
        <v/>
      </c>
      <c r="AA434" s="1"/>
    </row>
    <row r="435" spans="1:27" s="10" customFormat="1">
      <c r="A435" s="29" t="str">
        <f t="shared" si="42"/>
        <v/>
      </c>
      <c r="B435" s="29">
        <f t="shared" ca="1" si="43"/>
        <v>0</v>
      </c>
      <c r="C435" s="42"/>
      <c r="D435" s="39"/>
      <c r="E435" s="40"/>
      <c r="F435" s="41"/>
      <c r="G435" s="30" t="e">
        <f>IF(MID(J435,1,1)="a","à valider",IF(ISNA(INDEX(#REF!,MATCH(E435,#REF!,0),1))=TRUE,"",INDEX(#REF!,MATCH(E435,#REF!,0),1)))</f>
        <v>#REF!</v>
      </c>
      <c r="H435" s="22"/>
      <c r="I435" s="22"/>
      <c r="J435" s="59"/>
      <c r="K435" s="31" t="str">
        <f>IF(MID(J435,1,1)="a",C435,IF(COUNTIF(J$2:J435,J435)&gt;1,COUNTIF(J$2:J435,J435)&amp;"ème rebond",""))</f>
        <v/>
      </c>
      <c r="L435" s="67"/>
      <c r="M435" s="32" t="e">
        <f>IF(ISNA(INDEX(#REF!,MATCH(E435,#REF!,0),1))=TRUE,"",INDEX(#REF!,MATCH(E435,#REF!,0),1))</f>
        <v>#REF!</v>
      </c>
      <c r="N435" s="1"/>
      <c r="O435" s="33"/>
      <c r="P435" s="34" t="e">
        <f t="shared" si="44"/>
        <v>#REF!</v>
      </c>
      <c r="Q435" s="35" t="e">
        <f t="shared" si="45"/>
        <v>#REF!</v>
      </c>
      <c r="R435" s="36"/>
      <c r="S435" s="1" t="e">
        <f t="shared" si="46"/>
        <v>#REF!</v>
      </c>
      <c r="T435" s="16" t="e">
        <f>IF(OR(MID(G435,1,5)="avoir",MID(G435,1,3)="PMS",MID(J435,1,1)="a",J435="",A435="x",F435=""),"",IF(COUNTIF(#REF!,F435)=1,"ok","PAS DE SWAP"))</f>
        <v>#REF!</v>
      </c>
      <c r="U435" s="37" t="e">
        <f>IF(ISNA(INDEX(#REF!,MATCH(E435,#REF!,0),1))=TRUE,"-",F435&amp;" - "&amp;INDEX(#REF!,MATCH(E435,#REF!,0),1))</f>
        <v>#REF!</v>
      </c>
      <c r="V435" s="80" t="e">
        <f t="shared" si="47"/>
        <v>#REF!</v>
      </c>
      <c r="W435" s="38" t="e">
        <f t="shared" si="48"/>
        <v>#REF!</v>
      </c>
      <c r="X435" s="64"/>
      <c r="Y435" s="46"/>
      <c r="Z435" s="57" t="str">
        <f>IF(OR(MID(J435,1,1)="a",J435=""),"",IF(COUNTIF(Modèles!C:C,J435)=0,"absent","présent"))</f>
        <v/>
      </c>
      <c r="AA435" s="1"/>
    </row>
    <row r="436" spans="1:27" s="10" customFormat="1">
      <c r="A436" s="29" t="str">
        <f t="shared" si="42"/>
        <v/>
      </c>
      <c r="B436" s="29">
        <f t="shared" ca="1" si="43"/>
        <v>0</v>
      </c>
      <c r="C436" s="42"/>
      <c r="D436" s="39"/>
      <c r="E436" s="40"/>
      <c r="F436" s="41"/>
      <c r="G436" s="30" t="e">
        <f>IF(MID(J436,1,1)="a","à valider",IF(ISNA(INDEX(#REF!,MATCH(E436,#REF!,0),1))=TRUE,"",INDEX(#REF!,MATCH(E436,#REF!,0),1)))</f>
        <v>#REF!</v>
      </c>
      <c r="H436" s="22"/>
      <c r="I436" s="22"/>
      <c r="J436" s="59"/>
      <c r="K436" s="31" t="str">
        <f>IF(MID(J436,1,1)="a",C436,IF(COUNTIF(J$2:J436,J436)&gt;1,COUNTIF(J$2:J436,J436)&amp;"ème rebond",""))</f>
        <v/>
      </c>
      <c r="L436" s="67"/>
      <c r="M436" s="32" t="e">
        <f>IF(ISNA(INDEX(#REF!,MATCH(E436,#REF!,0),1))=TRUE,"",INDEX(#REF!,MATCH(E436,#REF!,0),1))</f>
        <v>#REF!</v>
      </c>
      <c r="N436" s="1"/>
      <c r="O436" s="33"/>
      <c r="P436" s="34" t="e">
        <f t="shared" si="44"/>
        <v>#REF!</v>
      </c>
      <c r="Q436" s="35" t="e">
        <f t="shared" si="45"/>
        <v>#REF!</v>
      </c>
      <c r="R436" s="36"/>
      <c r="S436" s="1" t="e">
        <f t="shared" si="46"/>
        <v>#REF!</v>
      </c>
      <c r="T436" s="16" t="e">
        <f>IF(OR(MID(G436,1,5)="avoir",MID(G436,1,3)="PMS",MID(J436,1,1)="a",J436="",A436="x",F436=""),"",IF(COUNTIF(#REF!,F436)=1,"ok","PAS DE SWAP"))</f>
        <v>#REF!</v>
      </c>
      <c r="U436" s="37" t="e">
        <f>IF(ISNA(INDEX(#REF!,MATCH(E436,#REF!,0),1))=TRUE,"-",F436&amp;" - "&amp;INDEX(#REF!,MATCH(E436,#REF!,0),1))</f>
        <v>#REF!</v>
      </c>
      <c r="V436" s="80" t="e">
        <f t="shared" si="47"/>
        <v>#REF!</v>
      </c>
      <c r="W436" s="38" t="e">
        <f t="shared" si="48"/>
        <v>#REF!</v>
      </c>
      <c r="X436" s="64"/>
      <c r="Y436" s="46"/>
      <c r="Z436" s="57" t="str">
        <f>IF(OR(MID(J436,1,1)="a",J436=""),"",IF(COUNTIF(Modèles!C:C,J436)=0,"absent","présent"))</f>
        <v/>
      </c>
      <c r="AA436" s="1"/>
    </row>
    <row r="437" spans="1:27" s="10" customFormat="1">
      <c r="A437" s="29" t="str">
        <f t="shared" si="42"/>
        <v/>
      </c>
      <c r="B437" s="29">
        <f t="shared" ca="1" si="43"/>
        <v>0</v>
      </c>
      <c r="C437" s="42"/>
      <c r="D437" s="39"/>
      <c r="E437" s="40"/>
      <c r="F437" s="41"/>
      <c r="G437" s="30" t="e">
        <f>IF(MID(J437,1,1)="a","à valider",IF(ISNA(INDEX(#REF!,MATCH(E437,#REF!,0),1))=TRUE,"",INDEX(#REF!,MATCH(E437,#REF!,0),1)))</f>
        <v>#REF!</v>
      </c>
      <c r="H437" s="22"/>
      <c r="I437" s="22"/>
      <c r="J437" s="59"/>
      <c r="K437" s="31" t="str">
        <f>IF(MID(J437,1,1)="a",C437,IF(COUNTIF(J$2:J437,J437)&gt;1,COUNTIF(J$2:J437,J437)&amp;"ème rebond",""))</f>
        <v/>
      </c>
      <c r="L437" s="67"/>
      <c r="M437" s="32" t="e">
        <f>IF(ISNA(INDEX(#REF!,MATCH(E437,#REF!,0),1))=TRUE,"",INDEX(#REF!,MATCH(E437,#REF!,0),1))</f>
        <v>#REF!</v>
      </c>
      <c r="N437" s="1"/>
      <c r="O437" s="33"/>
      <c r="P437" s="34" t="e">
        <f t="shared" si="44"/>
        <v>#REF!</v>
      </c>
      <c r="Q437" s="35" t="e">
        <f t="shared" si="45"/>
        <v>#REF!</v>
      </c>
      <c r="R437" s="36"/>
      <c r="S437" s="1" t="e">
        <f t="shared" si="46"/>
        <v>#REF!</v>
      </c>
      <c r="T437" s="16" t="e">
        <f>IF(OR(MID(G437,1,5)="avoir",MID(G437,1,3)="PMS",MID(J437,1,1)="a",J437="",A437="x",F437=""),"",IF(COUNTIF(#REF!,F437)=1,"ok","PAS DE SWAP"))</f>
        <v>#REF!</v>
      </c>
      <c r="U437" s="37" t="e">
        <f>IF(ISNA(INDEX(#REF!,MATCH(E437,#REF!,0),1))=TRUE,"-",F437&amp;" - "&amp;INDEX(#REF!,MATCH(E437,#REF!,0),1))</f>
        <v>#REF!</v>
      </c>
      <c r="V437" s="80" t="e">
        <f t="shared" si="47"/>
        <v>#REF!</v>
      </c>
      <c r="W437" s="38" t="e">
        <f t="shared" si="48"/>
        <v>#REF!</v>
      </c>
      <c r="X437" s="64"/>
      <c r="Y437" s="46"/>
      <c r="Z437" s="57" t="str">
        <f>IF(OR(MID(J437,1,1)="a",J437=""),"",IF(COUNTIF(Modèles!C:C,J437)=0,"absent","présent"))</f>
        <v/>
      </c>
      <c r="AA437" s="1"/>
    </row>
    <row r="438" spans="1:27" s="10" customFormat="1">
      <c r="A438" s="29" t="str">
        <f t="shared" si="42"/>
        <v/>
      </c>
      <c r="B438" s="29">
        <f t="shared" ca="1" si="43"/>
        <v>0</v>
      </c>
      <c r="C438" s="42"/>
      <c r="D438" s="39"/>
      <c r="E438" s="40"/>
      <c r="F438" s="41"/>
      <c r="G438" s="30" t="e">
        <f>IF(MID(J438,1,1)="a","à valider",IF(ISNA(INDEX(#REF!,MATCH(E438,#REF!,0),1))=TRUE,"",INDEX(#REF!,MATCH(E438,#REF!,0),1)))</f>
        <v>#REF!</v>
      </c>
      <c r="H438" s="22"/>
      <c r="I438" s="22"/>
      <c r="J438" s="59"/>
      <c r="K438" s="31" t="str">
        <f>IF(MID(J438,1,1)="a",C438,IF(COUNTIF(J$2:J438,J438)&gt;1,COUNTIF(J$2:J438,J438)&amp;"ème rebond",""))</f>
        <v/>
      </c>
      <c r="L438" s="67"/>
      <c r="M438" s="32" t="e">
        <f>IF(ISNA(INDEX(#REF!,MATCH(E438,#REF!,0),1))=TRUE,"",INDEX(#REF!,MATCH(E438,#REF!,0),1))</f>
        <v>#REF!</v>
      </c>
      <c r="N438" s="1"/>
      <c r="O438" s="33"/>
      <c r="P438" s="34" t="e">
        <f t="shared" si="44"/>
        <v>#REF!</v>
      </c>
      <c r="Q438" s="35" t="e">
        <f t="shared" si="45"/>
        <v>#REF!</v>
      </c>
      <c r="R438" s="36"/>
      <c r="S438" s="1" t="e">
        <f t="shared" si="46"/>
        <v>#REF!</v>
      </c>
      <c r="T438" s="16" t="e">
        <f>IF(OR(MID(G438,1,5)="avoir",MID(G438,1,3)="PMS",MID(J438,1,1)="a",J438="",A438="x",F438=""),"",IF(COUNTIF(#REF!,F438)=1,"ok","PAS DE SWAP"))</f>
        <v>#REF!</v>
      </c>
      <c r="U438" s="37" t="e">
        <f>IF(ISNA(INDEX(#REF!,MATCH(E438,#REF!,0),1))=TRUE,"-",F438&amp;" - "&amp;INDEX(#REF!,MATCH(E438,#REF!,0),1))</f>
        <v>#REF!</v>
      </c>
      <c r="V438" s="80" t="e">
        <f t="shared" si="47"/>
        <v>#REF!</v>
      </c>
      <c r="W438" s="38" t="e">
        <f t="shared" si="48"/>
        <v>#REF!</v>
      </c>
      <c r="X438" s="64"/>
      <c r="Y438" s="46"/>
      <c r="Z438" s="57" t="str">
        <f>IF(OR(MID(J438,1,1)="a",J438=""),"",IF(COUNTIF(Modèles!C:C,J438)=0,"absent","présent"))</f>
        <v/>
      </c>
      <c r="AA438" s="1"/>
    </row>
    <row r="439" spans="1:27" s="10" customFormat="1">
      <c r="A439" s="29" t="str">
        <f t="shared" si="42"/>
        <v/>
      </c>
      <c r="B439" s="29">
        <f t="shared" ca="1" si="43"/>
        <v>0</v>
      </c>
      <c r="C439" s="42"/>
      <c r="D439" s="39"/>
      <c r="E439" s="40"/>
      <c r="F439" s="41"/>
      <c r="G439" s="30" t="e">
        <f>IF(MID(J439,1,1)="a","à valider",IF(ISNA(INDEX(#REF!,MATCH(E439,#REF!,0),1))=TRUE,"",INDEX(#REF!,MATCH(E439,#REF!,0),1)))</f>
        <v>#REF!</v>
      </c>
      <c r="H439" s="22"/>
      <c r="I439" s="22"/>
      <c r="J439" s="59"/>
      <c r="K439" s="31" t="str">
        <f>IF(MID(J439,1,1)="a",C439,IF(COUNTIF(J$2:J439,J439)&gt;1,COUNTIF(J$2:J439,J439)&amp;"ème rebond",""))</f>
        <v/>
      </c>
      <c r="L439" s="67"/>
      <c r="M439" s="32" t="e">
        <f>IF(ISNA(INDEX(#REF!,MATCH(E439,#REF!,0),1))=TRUE,"",INDEX(#REF!,MATCH(E439,#REF!,0),1))</f>
        <v>#REF!</v>
      </c>
      <c r="N439" s="1"/>
      <c r="O439" s="33"/>
      <c r="P439" s="34" t="e">
        <f t="shared" si="44"/>
        <v>#REF!</v>
      </c>
      <c r="Q439" s="35" t="e">
        <f t="shared" si="45"/>
        <v>#REF!</v>
      </c>
      <c r="R439" s="36"/>
      <c r="S439" s="1" t="e">
        <f t="shared" si="46"/>
        <v>#REF!</v>
      </c>
      <c r="T439" s="16" t="e">
        <f>IF(OR(MID(G439,1,5)="avoir",MID(G439,1,3)="PMS",MID(J439,1,1)="a",J439="",A439="x",F439=""),"",IF(COUNTIF(#REF!,F439)=1,"ok","PAS DE SWAP"))</f>
        <v>#REF!</v>
      </c>
      <c r="U439" s="37" t="e">
        <f>IF(ISNA(INDEX(#REF!,MATCH(E439,#REF!,0),1))=TRUE,"-",F439&amp;" - "&amp;INDEX(#REF!,MATCH(E439,#REF!,0),1))</f>
        <v>#REF!</v>
      </c>
      <c r="V439" s="80" t="e">
        <f t="shared" si="47"/>
        <v>#REF!</v>
      </c>
      <c r="W439" s="38" t="e">
        <f t="shared" si="48"/>
        <v>#REF!</v>
      </c>
      <c r="X439" s="64"/>
      <c r="Y439" s="46"/>
      <c r="Z439" s="57" t="str">
        <f>IF(OR(MID(J439,1,1)="a",J439=""),"",IF(COUNTIF(Modèles!C:C,J439)=0,"absent","présent"))</f>
        <v/>
      </c>
      <c r="AA439" s="1"/>
    </row>
    <row r="440" spans="1:27" s="10" customFormat="1">
      <c r="A440" s="29" t="str">
        <f t="shared" si="42"/>
        <v/>
      </c>
      <c r="B440" s="29">
        <f t="shared" ca="1" si="43"/>
        <v>0</v>
      </c>
      <c r="C440" s="42"/>
      <c r="D440" s="39"/>
      <c r="E440" s="40"/>
      <c r="F440" s="41"/>
      <c r="G440" s="30" t="e">
        <f>IF(MID(J440,1,1)="a","à valider",IF(ISNA(INDEX(#REF!,MATCH(E440,#REF!,0),1))=TRUE,"",INDEX(#REF!,MATCH(E440,#REF!,0),1)))</f>
        <v>#REF!</v>
      </c>
      <c r="H440" s="22"/>
      <c r="I440" s="22"/>
      <c r="J440" s="59"/>
      <c r="K440" s="31" t="str">
        <f>IF(MID(J440,1,1)="a",C440,IF(COUNTIF(J$2:J440,J440)&gt;1,COUNTIF(J$2:J440,J440)&amp;"ème rebond",""))</f>
        <v/>
      </c>
      <c r="L440" s="67"/>
      <c r="M440" s="32" t="e">
        <f>IF(ISNA(INDEX(#REF!,MATCH(E440,#REF!,0),1))=TRUE,"",INDEX(#REF!,MATCH(E440,#REF!,0),1))</f>
        <v>#REF!</v>
      </c>
      <c r="N440" s="1"/>
      <c r="O440" s="33"/>
      <c r="P440" s="34" t="e">
        <f t="shared" si="44"/>
        <v>#REF!</v>
      </c>
      <c r="Q440" s="35" t="e">
        <f t="shared" si="45"/>
        <v>#REF!</v>
      </c>
      <c r="R440" s="36"/>
      <c r="S440" s="1" t="e">
        <f t="shared" si="46"/>
        <v>#REF!</v>
      </c>
      <c r="T440" s="16" t="e">
        <f>IF(OR(MID(G440,1,5)="avoir",MID(G440,1,3)="PMS",MID(J440,1,1)="a",J440="",A440="x",F440=""),"",IF(COUNTIF(#REF!,F440)=1,"ok","PAS DE SWAP"))</f>
        <v>#REF!</v>
      </c>
      <c r="U440" s="37" t="e">
        <f>IF(ISNA(INDEX(#REF!,MATCH(E440,#REF!,0),1))=TRUE,"-",F440&amp;" - "&amp;INDEX(#REF!,MATCH(E440,#REF!,0),1))</f>
        <v>#REF!</v>
      </c>
      <c r="V440" s="80" t="e">
        <f t="shared" si="47"/>
        <v>#REF!</v>
      </c>
      <c r="W440" s="38" t="e">
        <f t="shared" si="48"/>
        <v>#REF!</v>
      </c>
      <c r="X440" s="64"/>
      <c r="Y440" s="46"/>
      <c r="Z440" s="57" t="str">
        <f>IF(OR(MID(J440,1,1)="a",J440=""),"",IF(COUNTIF(Modèles!C:C,J440)=0,"absent","présent"))</f>
        <v/>
      </c>
      <c r="AA440" s="1"/>
    </row>
    <row r="441" spans="1:27" s="10" customFormat="1">
      <c r="A441" s="29" t="str">
        <f t="shared" si="42"/>
        <v/>
      </c>
      <c r="B441" s="29">
        <f t="shared" ca="1" si="43"/>
        <v>0</v>
      </c>
      <c r="C441" s="42"/>
      <c r="D441" s="39"/>
      <c r="E441" s="40"/>
      <c r="F441" s="41"/>
      <c r="G441" s="30" t="e">
        <f>IF(MID(J441,1,1)="a","à valider",IF(ISNA(INDEX(#REF!,MATCH(E441,#REF!,0),1))=TRUE,"",INDEX(#REF!,MATCH(E441,#REF!,0),1)))</f>
        <v>#REF!</v>
      </c>
      <c r="H441" s="22"/>
      <c r="I441" s="22"/>
      <c r="J441" s="59"/>
      <c r="K441" s="31" t="str">
        <f>IF(MID(J441,1,1)="a",C441,IF(COUNTIF(J$2:J441,J441)&gt;1,COUNTIF(J$2:J441,J441)&amp;"ème rebond",""))</f>
        <v/>
      </c>
      <c r="L441" s="67"/>
      <c r="M441" s="32" t="e">
        <f>IF(ISNA(INDEX(#REF!,MATCH(E441,#REF!,0),1))=TRUE,"",INDEX(#REF!,MATCH(E441,#REF!,0),1))</f>
        <v>#REF!</v>
      </c>
      <c r="N441" s="1"/>
      <c r="O441" s="33"/>
      <c r="P441" s="34" t="e">
        <f t="shared" si="44"/>
        <v>#REF!</v>
      </c>
      <c r="Q441" s="35" t="e">
        <f t="shared" si="45"/>
        <v>#REF!</v>
      </c>
      <c r="R441" s="36"/>
      <c r="S441" s="1" t="e">
        <f t="shared" si="46"/>
        <v>#REF!</v>
      </c>
      <c r="T441" s="16" t="e">
        <f>IF(OR(MID(G441,1,5)="avoir",MID(G441,1,3)="PMS",MID(J441,1,1)="a",J441="",A441="x",F441=""),"",IF(COUNTIF(#REF!,F441)=1,"ok","PAS DE SWAP"))</f>
        <v>#REF!</v>
      </c>
      <c r="U441" s="37" t="e">
        <f>IF(ISNA(INDEX(#REF!,MATCH(E441,#REF!,0),1))=TRUE,"-",F441&amp;" - "&amp;INDEX(#REF!,MATCH(E441,#REF!,0),1))</f>
        <v>#REF!</v>
      </c>
      <c r="V441" s="80" t="e">
        <f t="shared" si="47"/>
        <v>#REF!</v>
      </c>
      <c r="W441" s="38" t="e">
        <f t="shared" si="48"/>
        <v>#REF!</v>
      </c>
      <c r="X441" s="64"/>
      <c r="Y441" s="46"/>
      <c r="Z441" s="57" t="str">
        <f>IF(OR(MID(J441,1,1)="a",J441=""),"",IF(COUNTIF(Modèles!C:C,J441)=0,"absent","présent"))</f>
        <v/>
      </c>
      <c r="AA441" s="1"/>
    </row>
    <row r="442" spans="1:27" s="10" customFormat="1">
      <c r="A442" s="29" t="str">
        <f t="shared" si="42"/>
        <v/>
      </c>
      <c r="B442" s="29">
        <f t="shared" ca="1" si="43"/>
        <v>0</v>
      </c>
      <c r="C442" s="42"/>
      <c r="D442" s="39"/>
      <c r="E442" s="40"/>
      <c r="F442" s="41"/>
      <c r="G442" s="30" t="e">
        <f>IF(MID(J442,1,1)="a","à valider",IF(ISNA(INDEX(#REF!,MATCH(E442,#REF!,0),1))=TRUE,"",INDEX(#REF!,MATCH(E442,#REF!,0),1)))</f>
        <v>#REF!</v>
      </c>
      <c r="H442" s="22"/>
      <c r="I442" s="22"/>
      <c r="J442" s="59"/>
      <c r="K442" s="31" t="str">
        <f>IF(MID(J442,1,1)="a",C442,IF(COUNTIF(J$2:J442,J442)&gt;1,COUNTIF(J$2:J442,J442)&amp;"ème rebond",""))</f>
        <v/>
      </c>
      <c r="L442" s="67"/>
      <c r="M442" s="32" t="e">
        <f>IF(ISNA(INDEX(#REF!,MATCH(E442,#REF!,0),1))=TRUE,"",INDEX(#REF!,MATCH(E442,#REF!,0),1))</f>
        <v>#REF!</v>
      </c>
      <c r="N442" s="1"/>
      <c r="O442" s="33"/>
      <c r="P442" s="34" t="e">
        <f t="shared" si="44"/>
        <v>#REF!</v>
      </c>
      <c r="Q442" s="35" t="e">
        <f t="shared" si="45"/>
        <v>#REF!</v>
      </c>
      <c r="R442" s="36"/>
      <c r="S442" s="1" t="e">
        <f t="shared" si="46"/>
        <v>#REF!</v>
      </c>
      <c r="T442" s="16" t="e">
        <f>IF(OR(MID(G442,1,5)="avoir",MID(G442,1,3)="PMS",MID(J442,1,1)="a",J442="",A442="x",F442=""),"",IF(COUNTIF(#REF!,F442)=1,"ok","PAS DE SWAP"))</f>
        <v>#REF!</v>
      </c>
      <c r="U442" s="37" t="e">
        <f>IF(ISNA(INDEX(#REF!,MATCH(E442,#REF!,0),1))=TRUE,"-",F442&amp;" - "&amp;INDEX(#REF!,MATCH(E442,#REF!,0),1))</f>
        <v>#REF!</v>
      </c>
      <c r="V442" s="80" t="e">
        <f t="shared" si="47"/>
        <v>#REF!</v>
      </c>
      <c r="W442" s="38" t="e">
        <f t="shared" si="48"/>
        <v>#REF!</v>
      </c>
      <c r="X442" s="64"/>
      <c r="Y442" s="46"/>
      <c r="Z442" s="57" t="str">
        <f>IF(OR(MID(J442,1,1)="a",J442=""),"",IF(COUNTIF(Modèles!C:C,J442)=0,"absent","présent"))</f>
        <v/>
      </c>
      <c r="AA442" s="1"/>
    </row>
    <row r="443" spans="1:27" s="10" customFormat="1">
      <c r="A443" s="29" t="str">
        <f t="shared" si="42"/>
        <v/>
      </c>
      <c r="B443" s="29">
        <f t="shared" ca="1" si="43"/>
        <v>0</v>
      </c>
      <c r="C443" s="42"/>
      <c r="D443" s="39"/>
      <c r="E443" s="40"/>
      <c r="F443" s="41"/>
      <c r="G443" s="30" t="e">
        <f>IF(MID(J443,1,1)="a","à valider",IF(ISNA(INDEX(#REF!,MATCH(E443,#REF!,0),1))=TRUE,"",INDEX(#REF!,MATCH(E443,#REF!,0),1)))</f>
        <v>#REF!</v>
      </c>
      <c r="H443" s="22"/>
      <c r="I443" s="22"/>
      <c r="J443" s="59"/>
      <c r="K443" s="31" t="str">
        <f>IF(MID(J443,1,1)="a",C443,IF(COUNTIF(J$2:J443,J443)&gt;1,COUNTIF(J$2:J443,J443)&amp;"ème rebond",""))</f>
        <v/>
      </c>
      <c r="L443" s="67"/>
      <c r="M443" s="32" t="e">
        <f>IF(ISNA(INDEX(#REF!,MATCH(E443,#REF!,0),1))=TRUE,"",INDEX(#REF!,MATCH(E443,#REF!,0),1))</f>
        <v>#REF!</v>
      </c>
      <c r="N443" s="1"/>
      <c r="O443" s="33"/>
      <c r="P443" s="34" t="e">
        <f t="shared" si="44"/>
        <v>#REF!</v>
      </c>
      <c r="Q443" s="35" t="e">
        <f t="shared" si="45"/>
        <v>#REF!</v>
      </c>
      <c r="R443" s="36"/>
      <c r="S443" s="1" t="e">
        <f t="shared" si="46"/>
        <v>#REF!</v>
      </c>
      <c r="T443" s="16" t="e">
        <f>IF(OR(MID(G443,1,5)="avoir",MID(G443,1,3)="PMS",MID(J443,1,1)="a",J443="",A443="x",F443=""),"",IF(COUNTIF(#REF!,F443)=1,"ok","PAS DE SWAP"))</f>
        <v>#REF!</v>
      </c>
      <c r="U443" s="37" t="e">
        <f>IF(ISNA(INDEX(#REF!,MATCH(E443,#REF!,0),1))=TRUE,"-",F443&amp;" - "&amp;INDEX(#REF!,MATCH(E443,#REF!,0),1))</f>
        <v>#REF!</v>
      </c>
      <c r="V443" s="80" t="e">
        <f t="shared" si="47"/>
        <v>#REF!</v>
      </c>
      <c r="W443" s="38" t="e">
        <f t="shared" si="48"/>
        <v>#REF!</v>
      </c>
      <c r="X443" s="64"/>
      <c r="Y443" s="46"/>
      <c r="Z443" s="57" t="str">
        <f>IF(OR(MID(J443,1,1)="a",J443=""),"",IF(COUNTIF(Modèles!C:C,J443)=0,"absent","présent"))</f>
        <v/>
      </c>
      <c r="AA443" s="1"/>
    </row>
    <row r="444" spans="1:27" s="10" customFormat="1">
      <c r="A444" s="29" t="str">
        <f t="shared" si="42"/>
        <v/>
      </c>
      <c r="B444" s="29">
        <f t="shared" ca="1" si="43"/>
        <v>0</v>
      </c>
      <c r="C444" s="42"/>
      <c r="D444" s="39"/>
      <c r="E444" s="40"/>
      <c r="F444" s="41"/>
      <c r="G444" s="30" t="e">
        <f>IF(MID(J444,1,1)="a","à valider",IF(ISNA(INDEX(#REF!,MATCH(E444,#REF!,0),1))=TRUE,"",INDEX(#REF!,MATCH(E444,#REF!,0),1)))</f>
        <v>#REF!</v>
      </c>
      <c r="H444" s="22"/>
      <c r="I444" s="22"/>
      <c r="J444" s="59"/>
      <c r="K444" s="31" t="str">
        <f>IF(MID(J444,1,1)="a",C444,IF(COUNTIF(J$2:J444,J444)&gt;1,COUNTIF(J$2:J444,J444)&amp;"ème rebond",""))</f>
        <v/>
      </c>
      <c r="L444" s="67"/>
      <c r="M444" s="32" t="e">
        <f>IF(ISNA(INDEX(#REF!,MATCH(E444,#REF!,0),1))=TRUE,"",INDEX(#REF!,MATCH(E444,#REF!,0),1))</f>
        <v>#REF!</v>
      </c>
      <c r="N444" s="1"/>
      <c r="O444" s="33"/>
      <c r="P444" s="34" t="e">
        <f t="shared" si="44"/>
        <v>#REF!</v>
      </c>
      <c r="Q444" s="35" t="e">
        <f t="shared" si="45"/>
        <v>#REF!</v>
      </c>
      <c r="R444" s="36"/>
      <c r="S444" s="1" t="e">
        <f t="shared" si="46"/>
        <v>#REF!</v>
      </c>
      <c r="T444" s="16" t="e">
        <f>IF(OR(MID(G444,1,5)="avoir",MID(G444,1,3)="PMS",MID(J444,1,1)="a",J444="",A444="x",F444=""),"",IF(COUNTIF(#REF!,F444)=1,"ok","PAS DE SWAP"))</f>
        <v>#REF!</v>
      </c>
      <c r="U444" s="37" t="e">
        <f>IF(ISNA(INDEX(#REF!,MATCH(E444,#REF!,0),1))=TRUE,"-",F444&amp;" - "&amp;INDEX(#REF!,MATCH(E444,#REF!,0),1))</f>
        <v>#REF!</v>
      </c>
      <c r="V444" s="80" t="e">
        <f t="shared" si="47"/>
        <v>#REF!</v>
      </c>
      <c r="W444" s="38" t="e">
        <f t="shared" si="48"/>
        <v>#REF!</v>
      </c>
      <c r="X444" s="64"/>
      <c r="Y444" s="46"/>
      <c r="Z444" s="57" t="str">
        <f>IF(OR(MID(J444,1,1)="a",J444=""),"",IF(COUNTIF(Modèles!C:C,J444)=0,"absent","présent"))</f>
        <v/>
      </c>
      <c r="AA444" s="1"/>
    </row>
    <row r="445" spans="1:27" s="10" customFormat="1">
      <c r="A445" s="29" t="str">
        <f t="shared" si="42"/>
        <v/>
      </c>
      <c r="B445" s="29">
        <f t="shared" ca="1" si="43"/>
        <v>0</v>
      </c>
      <c r="C445" s="42"/>
      <c r="D445" s="39"/>
      <c r="E445" s="40"/>
      <c r="F445" s="41"/>
      <c r="G445" s="30" t="e">
        <f>IF(MID(J445,1,1)="a","à valider",IF(ISNA(INDEX(#REF!,MATCH(E445,#REF!,0),1))=TRUE,"",INDEX(#REF!,MATCH(E445,#REF!,0),1)))</f>
        <v>#REF!</v>
      </c>
      <c r="H445" s="22"/>
      <c r="I445" s="22"/>
      <c r="J445" s="59"/>
      <c r="K445" s="31" t="str">
        <f>IF(MID(J445,1,1)="a",C445,IF(COUNTIF(J$2:J445,J445)&gt;1,COUNTIF(J$2:J445,J445)&amp;"ème rebond",""))</f>
        <v/>
      </c>
      <c r="L445" s="67"/>
      <c r="M445" s="32" t="e">
        <f>IF(ISNA(INDEX(#REF!,MATCH(E445,#REF!,0),1))=TRUE,"",INDEX(#REF!,MATCH(E445,#REF!,0),1))</f>
        <v>#REF!</v>
      </c>
      <c r="N445" s="1"/>
      <c r="O445" s="33"/>
      <c r="P445" s="34" t="e">
        <f t="shared" si="44"/>
        <v>#REF!</v>
      </c>
      <c r="Q445" s="35" t="e">
        <f t="shared" si="45"/>
        <v>#REF!</v>
      </c>
      <c r="R445" s="36"/>
      <c r="S445" s="1" t="e">
        <f t="shared" si="46"/>
        <v>#REF!</v>
      </c>
      <c r="T445" s="16" t="e">
        <f>IF(OR(MID(G445,1,5)="avoir",MID(G445,1,3)="PMS",MID(J445,1,1)="a",J445="",A445="x",F445=""),"",IF(COUNTIF(#REF!,F445)=1,"ok","PAS DE SWAP"))</f>
        <v>#REF!</v>
      </c>
      <c r="U445" s="37" t="e">
        <f>IF(ISNA(INDEX(#REF!,MATCH(E445,#REF!,0),1))=TRUE,"-",F445&amp;" - "&amp;INDEX(#REF!,MATCH(E445,#REF!,0),1))</f>
        <v>#REF!</v>
      </c>
      <c r="V445" s="80" t="e">
        <f t="shared" si="47"/>
        <v>#REF!</v>
      </c>
      <c r="W445" s="38" t="e">
        <f t="shared" si="48"/>
        <v>#REF!</v>
      </c>
      <c r="X445" s="64"/>
      <c r="Y445" s="46"/>
      <c r="Z445" s="57" t="str">
        <f>IF(OR(MID(J445,1,1)="a",J445=""),"",IF(COUNTIF(Modèles!C:C,J445)=0,"absent","présent"))</f>
        <v/>
      </c>
      <c r="AA445" s="1"/>
    </row>
    <row r="446" spans="1:27" s="10" customFormat="1">
      <c r="A446" s="29" t="str">
        <f t="shared" si="42"/>
        <v/>
      </c>
      <c r="B446" s="29">
        <f t="shared" ca="1" si="43"/>
        <v>0</v>
      </c>
      <c r="C446" s="42"/>
      <c r="D446" s="39"/>
      <c r="E446" s="40"/>
      <c r="F446" s="41"/>
      <c r="G446" s="30" t="e">
        <f>IF(MID(J446,1,1)="a","à valider",IF(ISNA(INDEX(#REF!,MATCH(E446,#REF!,0),1))=TRUE,"",INDEX(#REF!,MATCH(E446,#REF!,0),1)))</f>
        <v>#REF!</v>
      </c>
      <c r="H446" s="22"/>
      <c r="I446" s="22"/>
      <c r="J446" s="59"/>
      <c r="K446" s="31" t="str">
        <f>IF(MID(J446,1,1)="a",C446,IF(COUNTIF(J$2:J446,J446)&gt;1,COUNTIF(J$2:J446,J446)&amp;"ème rebond",""))</f>
        <v/>
      </c>
      <c r="L446" s="67"/>
      <c r="M446" s="32" t="e">
        <f>IF(ISNA(INDEX(#REF!,MATCH(E446,#REF!,0),1))=TRUE,"",INDEX(#REF!,MATCH(E446,#REF!,0),1))</f>
        <v>#REF!</v>
      </c>
      <c r="N446" s="1"/>
      <c r="O446" s="33"/>
      <c r="P446" s="34" t="e">
        <f t="shared" si="44"/>
        <v>#REF!</v>
      </c>
      <c r="Q446" s="35" t="e">
        <f t="shared" si="45"/>
        <v>#REF!</v>
      </c>
      <c r="R446" s="36"/>
      <c r="S446" s="1" t="e">
        <f t="shared" si="46"/>
        <v>#REF!</v>
      </c>
      <c r="T446" s="16" t="e">
        <f>IF(OR(MID(G446,1,5)="avoir",MID(G446,1,3)="PMS",MID(J446,1,1)="a",J446="",A446="x",F446=""),"",IF(COUNTIF(#REF!,F446)=1,"ok","PAS DE SWAP"))</f>
        <v>#REF!</v>
      </c>
      <c r="U446" s="37" t="e">
        <f>IF(ISNA(INDEX(#REF!,MATCH(E446,#REF!,0),1))=TRUE,"-",F446&amp;" - "&amp;INDEX(#REF!,MATCH(E446,#REF!,0),1))</f>
        <v>#REF!</v>
      </c>
      <c r="V446" s="80" t="e">
        <f t="shared" si="47"/>
        <v>#REF!</v>
      </c>
      <c r="W446" s="38" t="e">
        <f t="shared" si="48"/>
        <v>#REF!</v>
      </c>
      <c r="X446" s="64"/>
      <c r="Y446" s="46"/>
      <c r="Z446" s="57" t="str">
        <f>IF(OR(MID(J446,1,1)="a",J446=""),"",IF(COUNTIF(Modèles!C:C,J446)=0,"absent","présent"))</f>
        <v/>
      </c>
      <c r="AA446" s="1"/>
    </row>
    <row r="447" spans="1:27" s="10" customFormat="1">
      <c r="A447" s="29" t="str">
        <f t="shared" si="42"/>
        <v/>
      </c>
      <c r="B447" s="29">
        <f t="shared" ca="1" si="43"/>
        <v>0</v>
      </c>
      <c r="C447" s="42"/>
      <c r="D447" s="39"/>
      <c r="E447" s="40"/>
      <c r="F447" s="41"/>
      <c r="G447" s="30" t="e">
        <f>IF(MID(J447,1,1)="a","à valider",IF(ISNA(INDEX(#REF!,MATCH(E447,#REF!,0),1))=TRUE,"",INDEX(#REF!,MATCH(E447,#REF!,0),1)))</f>
        <v>#REF!</v>
      </c>
      <c r="H447" s="22"/>
      <c r="I447" s="22"/>
      <c r="J447" s="59"/>
      <c r="K447" s="31" t="str">
        <f>IF(MID(J447,1,1)="a",C447,IF(COUNTIF(J$2:J447,J447)&gt;1,COUNTIF(J$2:J447,J447)&amp;"ème rebond",""))</f>
        <v/>
      </c>
      <c r="L447" s="67"/>
      <c r="M447" s="32" t="e">
        <f>IF(ISNA(INDEX(#REF!,MATCH(E447,#REF!,0),1))=TRUE,"",INDEX(#REF!,MATCH(E447,#REF!,0),1))</f>
        <v>#REF!</v>
      </c>
      <c r="N447" s="1"/>
      <c r="O447" s="33"/>
      <c r="P447" s="34" t="e">
        <f t="shared" si="44"/>
        <v>#REF!</v>
      </c>
      <c r="Q447" s="35" t="e">
        <f t="shared" si="45"/>
        <v>#REF!</v>
      </c>
      <c r="R447" s="36"/>
      <c r="S447" s="1" t="e">
        <f t="shared" si="46"/>
        <v>#REF!</v>
      </c>
      <c r="T447" s="16" t="e">
        <f>IF(OR(MID(G447,1,5)="avoir",MID(G447,1,3)="PMS",MID(J447,1,1)="a",J447="",A447="x",F447=""),"",IF(COUNTIF(#REF!,F447)=1,"ok","PAS DE SWAP"))</f>
        <v>#REF!</v>
      </c>
      <c r="U447" s="37" t="e">
        <f>IF(ISNA(INDEX(#REF!,MATCH(E447,#REF!,0),1))=TRUE,"-",F447&amp;" - "&amp;INDEX(#REF!,MATCH(E447,#REF!,0),1))</f>
        <v>#REF!</v>
      </c>
      <c r="V447" s="80" t="e">
        <f t="shared" si="47"/>
        <v>#REF!</v>
      </c>
      <c r="W447" s="38" t="e">
        <f t="shared" si="48"/>
        <v>#REF!</v>
      </c>
      <c r="X447" s="64"/>
      <c r="Y447" s="46"/>
      <c r="Z447" s="57" t="str">
        <f>IF(OR(MID(J447,1,1)="a",J447=""),"",IF(COUNTIF(Modèles!C:C,J447)=0,"absent","présent"))</f>
        <v/>
      </c>
      <c r="AA447" s="1"/>
    </row>
    <row r="448" spans="1:27" s="10" customFormat="1">
      <c r="A448" s="29" t="str">
        <f t="shared" si="42"/>
        <v/>
      </c>
      <c r="B448" s="29">
        <f t="shared" ca="1" si="43"/>
        <v>0</v>
      </c>
      <c r="C448" s="42"/>
      <c r="D448" s="39"/>
      <c r="E448" s="40"/>
      <c r="F448" s="41"/>
      <c r="G448" s="30" t="e">
        <f>IF(MID(J448,1,1)="a","à valider",IF(ISNA(INDEX(#REF!,MATCH(E448,#REF!,0),1))=TRUE,"",INDEX(#REF!,MATCH(E448,#REF!,0),1)))</f>
        <v>#REF!</v>
      </c>
      <c r="H448" s="22"/>
      <c r="I448" s="22"/>
      <c r="J448" s="59"/>
      <c r="K448" s="31" t="str">
        <f>IF(MID(J448,1,1)="a",C448,IF(COUNTIF(J$2:J448,J448)&gt;1,COUNTIF(J$2:J448,J448)&amp;"ème rebond",""))</f>
        <v/>
      </c>
      <c r="L448" s="67"/>
      <c r="M448" s="32" t="e">
        <f>IF(ISNA(INDEX(#REF!,MATCH(E448,#REF!,0),1))=TRUE,"",INDEX(#REF!,MATCH(E448,#REF!,0),1))</f>
        <v>#REF!</v>
      </c>
      <c r="N448" s="1"/>
      <c r="O448" s="33"/>
      <c r="P448" s="34" t="e">
        <f t="shared" si="44"/>
        <v>#REF!</v>
      </c>
      <c r="Q448" s="35" t="e">
        <f t="shared" si="45"/>
        <v>#REF!</v>
      </c>
      <c r="R448" s="36"/>
      <c r="S448" s="1" t="e">
        <f t="shared" si="46"/>
        <v>#REF!</v>
      </c>
      <c r="T448" s="16" t="e">
        <f>IF(OR(MID(G448,1,5)="avoir",MID(G448,1,3)="PMS",MID(J448,1,1)="a",J448="",A448="x",F448=""),"",IF(COUNTIF(#REF!,F448)=1,"ok","PAS DE SWAP"))</f>
        <v>#REF!</v>
      </c>
      <c r="U448" s="37" t="e">
        <f>IF(ISNA(INDEX(#REF!,MATCH(E448,#REF!,0),1))=TRUE,"-",F448&amp;" - "&amp;INDEX(#REF!,MATCH(E448,#REF!,0),1))</f>
        <v>#REF!</v>
      </c>
      <c r="V448" s="80" t="e">
        <f t="shared" si="47"/>
        <v>#REF!</v>
      </c>
      <c r="W448" s="38" t="e">
        <f t="shared" si="48"/>
        <v>#REF!</v>
      </c>
      <c r="X448" s="64"/>
      <c r="Y448" s="46"/>
      <c r="Z448" s="57" t="str">
        <f>IF(OR(MID(J448,1,1)="a",J448=""),"",IF(COUNTIF(Modèles!C:C,J448)=0,"absent","présent"))</f>
        <v/>
      </c>
      <c r="AA448" s="1"/>
    </row>
    <row r="449" spans="1:27" s="10" customFormat="1">
      <c r="A449" s="29" t="str">
        <f t="shared" si="42"/>
        <v/>
      </c>
      <c r="B449" s="29">
        <f t="shared" ca="1" si="43"/>
        <v>0</v>
      </c>
      <c r="C449" s="42"/>
      <c r="D449" s="39"/>
      <c r="E449" s="40"/>
      <c r="F449" s="41"/>
      <c r="G449" s="30" t="e">
        <f>IF(MID(J449,1,1)="a","à valider",IF(ISNA(INDEX(#REF!,MATCH(E449,#REF!,0),1))=TRUE,"",INDEX(#REF!,MATCH(E449,#REF!,0),1)))</f>
        <v>#REF!</v>
      </c>
      <c r="H449" s="22"/>
      <c r="I449" s="22"/>
      <c r="J449" s="59"/>
      <c r="K449" s="31" t="str">
        <f>IF(MID(J449,1,1)="a",C449,IF(COUNTIF(J$2:J449,J449)&gt;1,COUNTIF(J$2:J449,J449)&amp;"ème rebond",""))</f>
        <v/>
      </c>
      <c r="L449" s="67"/>
      <c r="M449" s="32" t="e">
        <f>IF(ISNA(INDEX(#REF!,MATCH(E449,#REF!,0),1))=TRUE,"",INDEX(#REF!,MATCH(E449,#REF!,0),1))</f>
        <v>#REF!</v>
      </c>
      <c r="N449" s="1"/>
      <c r="O449" s="33"/>
      <c r="P449" s="34" t="e">
        <f t="shared" si="44"/>
        <v>#REF!</v>
      </c>
      <c r="Q449" s="35" t="e">
        <f t="shared" si="45"/>
        <v>#REF!</v>
      </c>
      <c r="R449" s="36"/>
      <c r="S449" s="1" t="e">
        <f t="shared" si="46"/>
        <v>#REF!</v>
      </c>
      <c r="T449" s="16" t="e">
        <f>IF(OR(MID(G449,1,5)="avoir",MID(G449,1,3)="PMS",MID(J449,1,1)="a",J449="",A449="x",F449=""),"",IF(COUNTIF(#REF!,F449)=1,"ok","PAS DE SWAP"))</f>
        <v>#REF!</v>
      </c>
      <c r="U449" s="37" t="e">
        <f>IF(ISNA(INDEX(#REF!,MATCH(E449,#REF!,0),1))=TRUE,"-",F449&amp;" - "&amp;INDEX(#REF!,MATCH(E449,#REF!,0),1))</f>
        <v>#REF!</v>
      </c>
      <c r="V449" s="80" t="e">
        <f t="shared" si="47"/>
        <v>#REF!</v>
      </c>
      <c r="W449" s="38" t="e">
        <f t="shared" si="48"/>
        <v>#REF!</v>
      </c>
      <c r="X449" s="64"/>
      <c r="Y449" s="46"/>
      <c r="Z449" s="57" t="str">
        <f>IF(OR(MID(J449,1,1)="a",J449=""),"",IF(COUNTIF(Modèles!C:C,J449)=0,"absent","présent"))</f>
        <v/>
      </c>
      <c r="AA449" s="1"/>
    </row>
    <row r="450" spans="1:27" s="10" customFormat="1">
      <c r="A450" s="29" t="str">
        <f t="shared" ref="A450:A458" si="49">IF(F450="rebut",0,IF(J450="","","."))</f>
        <v/>
      </c>
      <c r="B450" s="29">
        <f t="shared" ref="B450:B458" ca="1" si="50">IF(AND(A450="x",C450=K$1),1,0)</f>
        <v>0</v>
      </c>
      <c r="C450" s="42"/>
      <c r="D450" s="39"/>
      <c r="E450" s="40"/>
      <c r="F450" s="41"/>
      <c r="G450" s="30" t="e">
        <f>IF(MID(J450,1,1)="a","à valider",IF(ISNA(INDEX(#REF!,MATCH(E450,#REF!,0),1))=TRUE,"",INDEX(#REF!,MATCH(E450,#REF!,0),1)))</f>
        <v>#REF!</v>
      </c>
      <c r="H450" s="22"/>
      <c r="I450" s="22"/>
      <c r="J450" s="59"/>
      <c r="K450" s="31" t="str">
        <f>IF(MID(J450,1,1)="a",C450,IF(COUNTIF(J$2:J450,J450)&gt;1,COUNTIF(J$2:J450,J450)&amp;"ème rebond",""))</f>
        <v/>
      </c>
      <c r="L450" s="67"/>
      <c r="M450" s="32" t="e">
        <f>IF(ISNA(INDEX(#REF!,MATCH(E450,#REF!,0),1))=TRUE,"",INDEX(#REF!,MATCH(E450,#REF!,0),1))</f>
        <v>#REF!</v>
      </c>
      <c r="N450" s="1"/>
      <c r="O450" s="33"/>
      <c r="P450" s="34" t="e">
        <f t="shared" ref="P450:P458" si="51">IF(AND(MID(G450,8,1)="",MID(G450,1,4)="SWAP",A450="."),F450,"")</f>
        <v>#REF!</v>
      </c>
      <c r="Q450" s="35" t="e">
        <f t="shared" ref="Q450:Q458" si="52">IF(OR(ISNUMBER(P450),P450=""),"",COUNTIF(P$2:P$1052,P450))</f>
        <v>#REF!</v>
      </c>
      <c r="R450" s="36"/>
      <c r="S450" s="1" t="e">
        <f t="shared" ref="S450:S458" si="53">IF(OR(P450="",ISNUMBER(P450)=TRUE),0,1)</f>
        <v>#REF!</v>
      </c>
      <c r="T450" s="16" t="e">
        <f>IF(OR(MID(G450,1,5)="avoir",MID(G450,1,3)="PMS",MID(J450,1,1)="a",J450="",A450="x",F450=""),"",IF(COUNTIF(#REF!,F450)=1,"ok","PAS DE SWAP"))</f>
        <v>#REF!</v>
      </c>
      <c r="U450" s="37" t="e">
        <f>IF(ISNA(INDEX(#REF!,MATCH(E450,#REF!,0),1))=TRUE,"-",F450&amp;" - "&amp;INDEX(#REF!,MATCH(E450,#REF!,0),1))</f>
        <v>#REF!</v>
      </c>
      <c r="V450" s="80" t="e">
        <f t="shared" ref="V450:V458" si="54">IF(ISNA(IF(OR(U450="",U450="-"),"",COUNTIF(U:U,U450)))=TRUE,"",IF(OR(U450="",U450="-"),"-",COUNTIF(U:U,U450)))</f>
        <v>#REF!</v>
      </c>
      <c r="W450" s="38" t="e">
        <f t="shared" ref="W450:W458" si="55">IF(ISNA(IF(V450="-","",V450/COUNTIF(F:F,F450)))=TRUE,"",IF(V450="-","",V450/COUNTIF(F:F,F450)))</f>
        <v>#REF!</v>
      </c>
      <c r="X450" s="64"/>
      <c r="Y450" s="46"/>
      <c r="Z450" s="57" t="str">
        <f>IF(OR(MID(J450,1,1)="a",J450=""),"",IF(COUNTIF(Modèles!C:C,J450)=0,"absent","présent"))</f>
        <v/>
      </c>
      <c r="AA450" s="1"/>
    </row>
    <row r="451" spans="1:27" s="10" customFormat="1">
      <c r="A451" s="29" t="str">
        <f t="shared" si="49"/>
        <v/>
      </c>
      <c r="B451" s="29">
        <f t="shared" ca="1" si="50"/>
        <v>0</v>
      </c>
      <c r="C451" s="42"/>
      <c r="D451" s="39"/>
      <c r="E451" s="40"/>
      <c r="F451" s="41"/>
      <c r="G451" s="30" t="e">
        <f>IF(MID(J451,1,1)="a","à valider",IF(ISNA(INDEX(#REF!,MATCH(E451,#REF!,0),1))=TRUE,"",INDEX(#REF!,MATCH(E451,#REF!,0),1)))</f>
        <v>#REF!</v>
      </c>
      <c r="H451" s="22"/>
      <c r="I451" s="22"/>
      <c r="J451" s="59"/>
      <c r="K451" s="31" t="str">
        <f>IF(MID(J451,1,1)="a",C451,IF(COUNTIF(J$2:J451,J451)&gt;1,COUNTIF(J$2:J451,J451)&amp;"ème rebond",""))</f>
        <v/>
      </c>
      <c r="L451" s="67"/>
      <c r="M451" s="32" t="e">
        <f>IF(ISNA(INDEX(#REF!,MATCH(E451,#REF!,0),1))=TRUE,"",INDEX(#REF!,MATCH(E451,#REF!,0),1))</f>
        <v>#REF!</v>
      </c>
      <c r="N451" s="1"/>
      <c r="O451" s="33"/>
      <c r="P451" s="34" t="e">
        <f t="shared" si="51"/>
        <v>#REF!</v>
      </c>
      <c r="Q451" s="35" t="e">
        <f t="shared" si="52"/>
        <v>#REF!</v>
      </c>
      <c r="R451" s="36"/>
      <c r="S451" s="1" t="e">
        <f t="shared" si="53"/>
        <v>#REF!</v>
      </c>
      <c r="T451" s="16" t="e">
        <f>IF(OR(MID(G451,1,5)="avoir",MID(G451,1,3)="PMS",MID(J451,1,1)="a",J451="",A451="x",F451=""),"",IF(COUNTIF(#REF!,F451)=1,"ok","PAS DE SWAP"))</f>
        <v>#REF!</v>
      </c>
      <c r="U451" s="37" t="e">
        <f>IF(ISNA(INDEX(#REF!,MATCH(E451,#REF!,0),1))=TRUE,"-",F451&amp;" - "&amp;INDEX(#REF!,MATCH(E451,#REF!,0),1))</f>
        <v>#REF!</v>
      </c>
      <c r="V451" s="80" t="e">
        <f t="shared" si="54"/>
        <v>#REF!</v>
      </c>
      <c r="W451" s="38" t="e">
        <f t="shared" si="55"/>
        <v>#REF!</v>
      </c>
      <c r="X451" s="64"/>
      <c r="Y451" s="46"/>
      <c r="Z451" s="57" t="str">
        <f>IF(OR(MID(J451,1,1)="a",J451=""),"",IF(COUNTIF(Modèles!C:C,J451)=0,"absent","présent"))</f>
        <v/>
      </c>
      <c r="AA451" s="1"/>
    </row>
    <row r="452" spans="1:27" s="10" customFormat="1">
      <c r="A452" s="29" t="str">
        <f t="shared" si="49"/>
        <v/>
      </c>
      <c r="B452" s="29">
        <f t="shared" ca="1" si="50"/>
        <v>0</v>
      </c>
      <c r="C452" s="42"/>
      <c r="D452" s="39"/>
      <c r="E452" s="40"/>
      <c r="F452" s="41"/>
      <c r="G452" s="30" t="e">
        <f>IF(MID(J452,1,1)="a","à valider",IF(ISNA(INDEX(#REF!,MATCH(E452,#REF!,0),1))=TRUE,"",INDEX(#REF!,MATCH(E452,#REF!,0),1)))</f>
        <v>#REF!</v>
      </c>
      <c r="H452" s="22"/>
      <c r="I452" s="22"/>
      <c r="J452" s="59"/>
      <c r="K452" s="31" t="str">
        <f>IF(MID(J452,1,1)="a",C452,IF(COUNTIF(J$2:J452,J452)&gt;1,COUNTIF(J$2:J452,J452)&amp;"ème rebond",""))</f>
        <v/>
      </c>
      <c r="L452" s="67"/>
      <c r="M452" s="32" t="e">
        <f>IF(ISNA(INDEX(#REF!,MATCH(E452,#REF!,0),1))=TRUE,"",INDEX(#REF!,MATCH(E452,#REF!,0),1))</f>
        <v>#REF!</v>
      </c>
      <c r="N452" s="1"/>
      <c r="O452" s="33"/>
      <c r="P452" s="34" t="e">
        <f t="shared" si="51"/>
        <v>#REF!</v>
      </c>
      <c r="Q452" s="35" t="e">
        <f t="shared" si="52"/>
        <v>#REF!</v>
      </c>
      <c r="R452" s="36"/>
      <c r="S452" s="1" t="e">
        <f t="shared" si="53"/>
        <v>#REF!</v>
      </c>
      <c r="T452" s="16" t="e">
        <f>IF(OR(MID(G452,1,5)="avoir",MID(G452,1,3)="PMS",MID(J452,1,1)="a",J452="",A452="x",F452=""),"",IF(COUNTIF(#REF!,F452)=1,"ok","PAS DE SWAP"))</f>
        <v>#REF!</v>
      </c>
      <c r="U452" s="37" t="e">
        <f>IF(ISNA(INDEX(#REF!,MATCH(E452,#REF!,0),1))=TRUE,"-",F452&amp;" - "&amp;INDEX(#REF!,MATCH(E452,#REF!,0),1))</f>
        <v>#REF!</v>
      </c>
      <c r="V452" s="80" t="e">
        <f t="shared" si="54"/>
        <v>#REF!</v>
      </c>
      <c r="W452" s="38" t="e">
        <f t="shared" si="55"/>
        <v>#REF!</v>
      </c>
      <c r="X452" s="64"/>
      <c r="Y452" s="46"/>
      <c r="Z452" s="57" t="str">
        <f>IF(OR(MID(J452,1,1)="a",J452=""),"",IF(COUNTIF(Modèles!C:C,J452)=0,"absent","présent"))</f>
        <v/>
      </c>
      <c r="AA452" s="1"/>
    </row>
    <row r="453" spans="1:27" s="10" customFormat="1">
      <c r="A453" s="29" t="str">
        <f t="shared" si="49"/>
        <v/>
      </c>
      <c r="B453" s="29">
        <f t="shared" ca="1" si="50"/>
        <v>0</v>
      </c>
      <c r="C453" s="42"/>
      <c r="D453" s="39"/>
      <c r="E453" s="40"/>
      <c r="F453" s="41"/>
      <c r="G453" s="30" t="e">
        <f>IF(MID(J453,1,1)="a","à valider",IF(ISNA(INDEX(#REF!,MATCH(E453,#REF!,0),1))=TRUE,"",INDEX(#REF!,MATCH(E453,#REF!,0),1)))</f>
        <v>#REF!</v>
      </c>
      <c r="H453" s="22"/>
      <c r="I453" s="22"/>
      <c r="J453" s="59"/>
      <c r="K453" s="31" t="str">
        <f>IF(MID(J453,1,1)="a",C453,IF(COUNTIF(J$2:J453,J453)&gt;1,COUNTIF(J$2:J453,J453)&amp;"ème rebond",""))</f>
        <v/>
      </c>
      <c r="L453" s="67"/>
      <c r="M453" s="32" t="e">
        <f>IF(ISNA(INDEX(#REF!,MATCH(E453,#REF!,0),1))=TRUE,"",INDEX(#REF!,MATCH(E453,#REF!,0),1))</f>
        <v>#REF!</v>
      </c>
      <c r="N453" s="1"/>
      <c r="O453" s="33"/>
      <c r="P453" s="34" t="e">
        <f t="shared" si="51"/>
        <v>#REF!</v>
      </c>
      <c r="Q453" s="35" t="e">
        <f t="shared" si="52"/>
        <v>#REF!</v>
      </c>
      <c r="R453" s="36"/>
      <c r="S453" s="1" t="e">
        <f t="shared" si="53"/>
        <v>#REF!</v>
      </c>
      <c r="T453" s="16" t="e">
        <f>IF(OR(MID(G453,1,5)="avoir",MID(G453,1,3)="PMS",MID(J453,1,1)="a",J453="",A453="x",F453=""),"",IF(COUNTIF(#REF!,F453)=1,"ok","PAS DE SWAP"))</f>
        <v>#REF!</v>
      </c>
      <c r="U453" s="37" t="e">
        <f>IF(ISNA(INDEX(#REF!,MATCH(E453,#REF!,0),1))=TRUE,"-",F453&amp;" - "&amp;INDEX(#REF!,MATCH(E453,#REF!,0),1))</f>
        <v>#REF!</v>
      </c>
      <c r="V453" s="80" t="e">
        <f t="shared" si="54"/>
        <v>#REF!</v>
      </c>
      <c r="W453" s="38" t="e">
        <f t="shared" si="55"/>
        <v>#REF!</v>
      </c>
      <c r="X453" s="64"/>
      <c r="Y453" s="46"/>
      <c r="Z453" s="57" t="str">
        <f>IF(OR(MID(J453,1,1)="a",J453=""),"",IF(COUNTIF(Modèles!C:C,J453)=0,"absent","présent"))</f>
        <v/>
      </c>
      <c r="AA453" s="1"/>
    </row>
    <row r="454" spans="1:27" s="10" customFormat="1">
      <c r="A454" s="29" t="str">
        <f t="shared" si="49"/>
        <v/>
      </c>
      <c r="B454" s="29">
        <f t="shared" ca="1" si="50"/>
        <v>0</v>
      </c>
      <c r="C454" s="42"/>
      <c r="D454" s="39"/>
      <c r="E454" s="40"/>
      <c r="F454" s="41"/>
      <c r="G454" s="30" t="e">
        <f>IF(MID(J454,1,1)="a","à valider",IF(ISNA(INDEX(#REF!,MATCH(E454,#REF!,0),1))=TRUE,"",INDEX(#REF!,MATCH(E454,#REF!,0),1)))</f>
        <v>#REF!</v>
      </c>
      <c r="H454" s="22"/>
      <c r="I454" s="22"/>
      <c r="J454" s="59"/>
      <c r="K454" s="31" t="str">
        <f>IF(MID(J454,1,1)="a",C454,IF(COUNTIF(J$2:J454,J454)&gt;1,COUNTIF(J$2:J454,J454)&amp;"ème rebond",""))</f>
        <v/>
      </c>
      <c r="L454" s="67"/>
      <c r="M454" s="32" t="e">
        <f>IF(ISNA(INDEX(#REF!,MATCH(E454,#REF!,0),1))=TRUE,"",INDEX(#REF!,MATCH(E454,#REF!,0),1))</f>
        <v>#REF!</v>
      </c>
      <c r="N454" s="1"/>
      <c r="O454" s="33"/>
      <c r="P454" s="34" t="e">
        <f t="shared" si="51"/>
        <v>#REF!</v>
      </c>
      <c r="Q454" s="35" t="e">
        <f t="shared" si="52"/>
        <v>#REF!</v>
      </c>
      <c r="R454" s="36"/>
      <c r="S454" s="1" t="e">
        <f t="shared" si="53"/>
        <v>#REF!</v>
      </c>
      <c r="T454" s="16" t="e">
        <f>IF(OR(MID(G454,1,5)="avoir",MID(G454,1,3)="PMS",MID(J454,1,1)="a",J454="",A454="x",F454=""),"",IF(COUNTIF(#REF!,F454)=1,"ok","PAS DE SWAP"))</f>
        <v>#REF!</v>
      </c>
      <c r="U454" s="37" t="e">
        <f>IF(ISNA(INDEX(#REF!,MATCH(E454,#REF!,0),1))=TRUE,"-",F454&amp;" - "&amp;INDEX(#REF!,MATCH(E454,#REF!,0),1))</f>
        <v>#REF!</v>
      </c>
      <c r="V454" s="80" t="e">
        <f t="shared" si="54"/>
        <v>#REF!</v>
      </c>
      <c r="W454" s="38" t="e">
        <f t="shared" si="55"/>
        <v>#REF!</v>
      </c>
      <c r="X454" s="64"/>
      <c r="Y454" s="46"/>
      <c r="Z454" s="57" t="str">
        <f>IF(OR(MID(J454,1,1)="a",J454=""),"",IF(COUNTIF(Modèles!C:C,J454)=0,"absent","présent"))</f>
        <v/>
      </c>
      <c r="AA454" s="1"/>
    </row>
    <row r="455" spans="1:27" s="10" customFormat="1">
      <c r="A455" s="29" t="str">
        <f t="shared" si="49"/>
        <v/>
      </c>
      <c r="B455" s="29">
        <f t="shared" ca="1" si="50"/>
        <v>0</v>
      </c>
      <c r="C455" s="42"/>
      <c r="D455" s="39"/>
      <c r="E455" s="40"/>
      <c r="F455" s="41"/>
      <c r="G455" s="30" t="e">
        <f>IF(MID(J455,1,1)="a","à valider",IF(ISNA(INDEX(#REF!,MATCH(E455,#REF!,0),1))=TRUE,"",INDEX(#REF!,MATCH(E455,#REF!,0),1)))</f>
        <v>#REF!</v>
      </c>
      <c r="H455" s="22"/>
      <c r="I455" s="22"/>
      <c r="J455" s="59"/>
      <c r="K455" s="31" t="str">
        <f>IF(MID(J455,1,1)="a",C455,IF(COUNTIF(J$2:J455,J455)&gt;1,COUNTIF(J$2:J455,J455)&amp;"ème rebond",""))</f>
        <v/>
      </c>
      <c r="L455" s="67"/>
      <c r="M455" s="32" t="e">
        <f>IF(ISNA(INDEX(#REF!,MATCH(E455,#REF!,0),1))=TRUE,"",INDEX(#REF!,MATCH(E455,#REF!,0),1))</f>
        <v>#REF!</v>
      </c>
      <c r="N455" s="1"/>
      <c r="O455" s="33"/>
      <c r="P455" s="34" t="e">
        <f t="shared" si="51"/>
        <v>#REF!</v>
      </c>
      <c r="Q455" s="35" t="e">
        <f t="shared" si="52"/>
        <v>#REF!</v>
      </c>
      <c r="R455" s="36"/>
      <c r="S455" s="1" t="e">
        <f t="shared" si="53"/>
        <v>#REF!</v>
      </c>
      <c r="T455" s="16" t="e">
        <f>IF(OR(MID(G455,1,5)="avoir",MID(G455,1,3)="PMS",MID(J455,1,1)="a",J455="",A455="x",F455=""),"",IF(COUNTIF(#REF!,F455)=1,"ok","PAS DE SWAP"))</f>
        <v>#REF!</v>
      </c>
      <c r="U455" s="37" t="e">
        <f>IF(ISNA(INDEX(#REF!,MATCH(E455,#REF!,0),1))=TRUE,"-",F455&amp;" - "&amp;INDEX(#REF!,MATCH(E455,#REF!,0),1))</f>
        <v>#REF!</v>
      </c>
      <c r="V455" s="80" t="e">
        <f t="shared" si="54"/>
        <v>#REF!</v>
      </c>
      <c r="W455" s="38" t="e">
        <f t="shared" si="55"/>
        <v>#REF!</v>
      </c>
      <c r="X455" s="64"/>
      <c r="Y455" s="46"/>
      <c r="Z455" s="57" t="str">
        <f>IF(OR(MID(J455,1,1)="a",J455=""),"",IF(COUNTIF(Modèles!C:C,J455)=0,"absent","présent"))</f>
        <v/>
      </c>
      <c r="AA455" s="1"/>
    </row>
    <row r="456" spans="1:27" s="10" customFormat="1">
      <c r="A456" s="29" t="str">
        <f t="shared" si="49"/>
        <v/>
      </c>
      <c r="B456" s="29">
        <f t="shared" ca="1" si="50"/>
        <v>0</v>
      </c>
      <c r="C456" s="42"/>
      <c r="D456" s="39"/>
      <c r="E456" s="40"/>
      <c r="F456" s="41"/>
      <c r="G456" s="30" t="e">
        <f>IF(MID(J456,1,1)="a","à valider",IF(ISNA(INDEX(#REF!,MATCH(E456,#REF!,0),1))=TRUE,"",INDEX(#REF!,MATCH(E456,#REF!,0),1)))</f>
        <v>#REF!</v>
      </c>
      <c r="H456" s="22"/>
      <c r="I456" s="22"/>
      <c r="J456" s="59"/>
      <c r="K456" s="31" t="str">
        <f>IF(MID(J456,1,1)="a",C456,IF(COUNTIF(J$2:J456,J456)&gt;1,COUNTIF(J$2:J456,J456)&amp;"ème rebond",""))</f>
        <v/>
      </c>
      <c r="L456" s="67"/>
      <c r="M456" s="32" t="e">
        <f>IF(ISNA(INDEX(#REF!,MATCH(E456,#REF!,0),1))=TRUE,"",INDEX(#REF!,MATCH(E456,#REF!,0),1))</f>
        <v>#REF!</v>
      </c>
      <c r="N456" s="1"/>
      <c r="O456" s="33"/>
      <c r="P456" s="34" t="e">
        <f t="shared" si="51"/>
        <v>#REF!</v>
      </c>
      <c r="Q456" s="35" t="e">
        <f t="shared" si="52"/>
        <v>#REF!</v>
      </c>
      <c r="R456" s="36"/>
      <c r="S456" s="1" t="e">
        <f t="shared" si="53"/>
        <v>#REF!</v>
      </c>
      <c r="T456" s="16" t="e">
        <f>IF(OR(MID(G456,1,5)="avoir",MID(G456,1,3)="PMS",MID(J456,1,1)="a",J456="",A456="x",F456=""),"",IF(COUNTIF(#REF!,F456)=1,"ok","PAS DE SWAP"))</f>
        <v>#REF!</v>
      </c>
      <c r="U456" s="37" t="e">
        <f>IF(ISNA(INDEX(#REF!,MATCH(E456,#REF!,0),1))=TRUE,"-",F456&amp;" - "&amp;INDEX(#REF!,MATCH(E456,#REF!,0),1))</f>
        <v>#REF!</v>
      </c>
      <c r="V456" s="80" t="e">
        <f t="shared" si="54"/>
        <v>#REF!</v>
      </c>
      <c r="W456" s="38" t="e">
        <f t="shared" si="55"/>
        <v>#REF!</v>
      </c>
      <c r="X456" s="64"/>
      <c r="Y456" s="46"/>
      <c r="Z456" s="57" t="str">
        <f>IF(OR(MID(J456,1,1)="a",J456=""),"",IF(COUNTIF(Modèles!C:C,J456)=0,"absent","présent"))</f>
        <v/>
      </c>
      <c r="AA456" s="1"/>
    </row>
    <row r="457" spans="1:27" s="10" customFormat="1">
      <c r="A457" s="29" t="str">
        <f t="shared" si="49"/>
        <v/>
      </c>
      <c r="B457" s="29">
        <f t="shared" ca="1" si="50"/>
        <v>0</v>
      </c>
      <c r="C457" s="42"/>
      <c r="D457" s="39"/>
      <c r="E457" s="40"/>
      <c r="F457" s="41"/>
      <c r="G457" s="30" t="e">
        <f>IF(MID(J457,1,1)="a","à valider",IF(ISNA(INDEX(#REF!,MATCH(E457,#REF!,0),1))=TRUE,"",INDEX(#REF!,MATCH(E457,#REF!,0),1)))</f>
        <v>#REF!</v>
      </c>
      <c r="H457" s="22"/>
      <c r="I457" s="22"/>
      <c r="J457" s="59"/>
      <c r="K457" s="31" t="str">
        <f>IF(MID(J457,1,1)="a",C457,IF(COUNTIF(J$2:J457,J457)&gt;1,COUNTIF(J$2:J457,J457)&amp;"ème rebond",""))</f>
        <v/>
      </c>
      <c r="L457" s="67"/>
      <c r="M457" s="32" t="e">
        <f>IF(ISNA(INDEX(#REF!,MATCH(E457,#REF!,0),1))=TRUE,"",INDEX(#REF!,MATCH(E457,#REF!,0),1))</f>
        <v>#REF!</v>
      </c>
      <c r="N457" s="1"/>
      <c r="O457" s="33"/>
      <c r="P457" s="34" t="e">
        <f t="shared" si="51"/>
        <v>#REF!</v>
      </c>
      <c r="Q457" s="35" t="e">
        <f t="shared" si="52"/>
        <v>#REF!</v>
      </c>
      <c r="R457" s="36"/>
      <c r="S457" s="1" t="e">
        <f t="shared" si="53"/>
        <v>#REF!</v>
      </c>
      <c r="T457" s="16" t="e">
        <f>IF(OR(MID(G457,1,5)="avoir",MID(G457,1,3)="PMS",MID(J457,1,1)="a",J457="",A457="x",F457=""),"",IF(COUNTIF(#REF!,F457)=1,"ok","PAS DE SWAP"))</f>
        <v>#REF!</v>
      </c>
      <c r="U457" s="37" t="e">
        <f>IF(ISNA(INDEX(#REF!,MATCH(E457,#REF!,0),1))=TRUE,"-",F457&amp;" - "&amp;INDEX(#REF!,MATCH(E457,#REF!,0),1))</f>
        <v>#REF!</v>
      </c>
      <c r="V457" s="80" t="e">
        <f t="shared" si="54"/>
        <v>#REF!</v>
      </c>
      <c r="W457" s="38" t="e">
        <f t="shared" si="55"/>
        <v>#REF!</v>
      </c>
      <c r="X457" s="64"/>
      <c r="Y457" s="46"/>
      <c r="Z457" s="57" t="str">
        <f>IF(OR(MID(J457,1,1)="a",J457=""),"",IF(COUNTIF(Modèles!C:C,J457)=0,"absent","présent"))</f>
        <v/>
      </c>
      <c r="AA457" s="1"/>
    </row>
    <row r="458" spans="1:27" s="10" customFormat="1">
      <c r="A458" s="29" t="str">
        <f t="shared" si="49"/>
        <v/>
      </c>
      <c r="B458" s="29">
        <f t="shared" ca="1" si="50"/>
        <v>0</v>
      </c>
      <c r="C458" s="42"/>
      <c r="D458" s="39"/>
      <c r="E458" s="40"/>
      <c r="F458" s="41"/>
      <c r="G458" s="30" t="e">
        <f>IF(MID(J458,1,1)="a","à valider",IF(ISNA(INDEX(#REF!,MATCH(E458,#REF!,0),1))=TRUE,"",INDEX(#REF!,MATCH(E458,#REF!,0),1)))</f>
        <v>#REF!</v>
      </c>
      <c r="H458" s="22"/>
      <c r="I458" s="22"/>
      <c r="J458" s="59"/>
      <c r="K458" s="31" t="str">
        <f>IF(MID(J458,1,1)="a",C458,IF(COUNTIF(J$2:J458,J458)&gt;1,COUNTIF(J$2:J458,J458)&amp;"ème rebond",""))</f>
        <v/>
      </c>
      <c r="L458" s="67"/>
      <c r="M458" s="32" t="e">
        <f>IF(ISNA(INDEX(#REF!,MATCH(E458,#REF!,0),1))=TRUE,"",INDEX(#REF!,MATCH(E458,#REF!,0),1))</f>
        <v>#REF!</v>
      </c>
      <c r="N458" s="1"/>
      <c r="O458" s="33"/>
      <c r="P458" s="34" t="e">
        <f t="shared" si="51"/>
        <v>#REF!</v>
      </c>
      <c r="Q458" s="35" t="e">
        <f t="shared" si="52"/>
        <v>#REF!</v>
      </c>
      <c r="R458" s="36"/>
      <c r="S458" s="1" t="e">
        <f t="shared" si="53"/>
        <v>#REF!</v>
      </c>
      <c r="T458" s="16" t="e">
        <f>IF(OR(MID(G458,1,5)="avoir",MID(G458,1,3)="PMS",MID(J458,1,1)="a",J458="",A458="x",F458=""),"",IF(COUNTIF(#REF!,F458)=1,"ok","PAS DE SWAP"))</f>
        <v>#REF!</v>
      </c>
      <c r="U458" s="37" t="e">
        <f>IF(ISNA(INDEX(#REF!,MATCH(E458,#REF!,0),1))=TRUE,"-",F458&amp;" - "&amp;INDEX(#REF!,MATCH(E458,#REF!,0),1))</f>
        <v>#REF!</v>
      </c>
      <c r="V458" s="80" t="e">
        <f t="shared" si="54"/>
        <v>#REF!</v>
      </c>
      <c r="W458" s="38" t="e">
        <f t="shared" si="55"/>
        <v>#REF!</v>
      </c>
      <c r="X458" s="64"/>
      <c r="Y458" s="46"/>
      <c r="Z458" s="57" t="str">
        <f>IF(OR(MID(J458,1,1)="a",J458=""),"",IF(COUNTIF(Modèles!C:C,J458)=0,"absent","présent"))</f>
        <v/>
      </c>
      <c r="AA458" s="1"/>
    </row>
    <row r="459" spans="1:27" s="10" customFormat="1">
      <c r="A459" s="29" t="str">
        <f t="shared" ref="A459:A515" si="56">IF(F459="rebut",0,IF(J459="","","."))</f>
        <v/>
      </c>
      <c r="B459" s="29">
        <f t="shared" ref="B459:B477" ca="1" si="57">IF(AND(A459="x",C459=K$1),1,0)</f>
        <v>0</v>
      </c>
      <c r="C459" s="42"/>
      <c r="D459" s="39"/>
      <c r="E459" s="40"/>
      <c r="F459" s="41"/>
      <c r="G459" s="30" t="e">
        <f>IF(MID(J459,1,1)="a","à valider",IF(ISNA(INDEX(#REF!,MATCH(E459,#REF!,0),1))=TRUE,"",INDEX(#REF!,MATCH(E459,#REF!,0),1)))</f>
        <v>#REF!</v>
      </c>
      <c r="H459" s="22"/>
      <c r="I459" s="22"/>
      <c r="J459" s="59"/>
      <c r="K459" s="31" t="str">
        <f>IF(MID(J459,1,1)="a",C459,IF(COUNTIF(J$2:J459,J459)&gt;1,COUNTIF(J$2:J459,J459)&amp;"ème rebond",""))</f>
        <v/>
      </c>
      <c r="L459" s="67"/>
      <c r="M459" s="32" t="e">
        <f>IF(ISNA(INDEX(#REF!,MATCH(E459,#REF!,0),1))=TRUE,"",INDEX(#REF!,MATCH(E459,#REF!,0),1))</f>
        <v>#REF!</v>
      </c>
      <c r="N459" s="1"/>
      <c r="O459" s="33"/>
      <c r="P459" s="34" t="e">
        <f t="shared" ref="P459:P515" si="58">IF(AND(MID(G459,8,1)="",MID(G459,1,4)="SWAP",A459="."),F459,"")</f>
        <v>#REF!</v>
      </c>
      <c r="Q459" s="35" t="e">
        <f t="shared" ref="Q459:Q481" si="59">IF(OR(ISNUMBER(P459),P459=""),"",COUNTIF(P$2:P$1052,P459))</f>
        <v>#REF!</v>
      </c>
      <c r="R459" s="36"/>
      <c r="S459" s="1" t="e">
        <f t="shared" ref="S459:S486" si="60">IF(OR(P459="",ISNUMBER(P459)=TRUE),0,1)</f>
        <v>#REF!</v>
      </c>
      <c r="T459" s="16" t="e">
        <f>IF(OR(MID(G459,1,5)="avoir",MID(G459,1,3)="PMS",MID(J459,1,1)="a",J459="",A459="x",F459=""),"",IF(COUNTIF(#REF!,F459)=1,"ok","PAS DE SWAP"))</f>
        <v>#REF!</v>
      </c>
      <c r="U459" s="37" t="e">
        <f>IF(ISNA(INDEX(#REF!,MATCH(E459,#REF!,0),1))=TRUE,"-",F459&amp;" - "&amp;INDEX(#REF!,MATCH(E459,#REF!,0),1))</f>
        <v>#REF!</v>
      </c>
      <c r="V459" s="43" t="e">
        <f t="shared" ref="V459:V513" si="61">IF(ISNA(IF(OR(U459="",U459="-"),"",COUNTIF(U:U,U459)))=TRUE,"",IF(OR(U459="",U459="-"),"-",COUNTIF(U:U,U459)))</f>
        <v>#REF!</v>
      </c>
      <c r="W459" s="38" t="e">
        <f t="shared" ref="W459:W513" si="62">IF(ISNA(IF(V459="-","",V459/COUNTIF(F:F,F459)))=TRUE,"",IF(V459="-","",V459/COUNTIF(F:F,F459)))</f>
        <v>#REF!</v>
      </c>
      <c r="X459" s="64"/>
      <c r="Y459" s="46"/>
      <c r="Z459" s="57" t="str">
        <f>IF(OR(MID(J459,1,1)="a",J459=""),"",IF(COUNTIF(Modèles!C:C,J459)=0,"absent","présent"))</f>
        <v/>
      </c>
      <c r="AA459" s="1"/>
    </row>
    <row r="460" spans="1:27" s="10" customFormat="1">
      <c r="A460" s="29" t="str">
        <f t="shared" si="56"/>
        <v/>
      </c>
      <c r="B460" s="29">
        <f t="shared" ca="1" si="57"/>
        <v>0</v>
      </c>
      <c r="C460" s="42"/>
      <c r="D460" s="42"/>
      <c r="E460" s="40"/>
      <c r="F460" s="41"/>
      <c r="G460" s="30" t="e">
        <f>IF(MID(J460,1,1)="a","à valider",IF(ISNA(INDEX(#REF!,MATCH(E460,#REF!,0),1))=TRUE,"",INDEX(#REF!,MATCH(E460,#REF!,0),1)))</f>
        <v>#REF!</v>
      </c>
      <c r="H460" s="22"/>
      <c r="I460" s="22"/>
      <c r="J460" s="59"/>
      <c r="K460" s="31" t="str">
        <f>IF(MID(J460,1,1)="a",C460,IF(COUNTIF(J$2:J460,J460)&gt;1,COUNTIF(J$2:J460,J460)&amp;"ème rebond",""))</f>
        <v/>
      </c>
      <c r="L460" s="67"/>
      <c r="M460" s="32" t="e">
        <f>IF(ISNA(INDEX(#REF!,MATCH(E460,#REF!,0),1))=TRUE,"",INDEX(#REF!,MATCH(E460,#REF!,0),1))</f>
        <v>#REF!</v>
      </c>
      <c r="N460" s="1"/>
      <c r="O460" s="33"/>
      <c r="P460" s="34" t="e">
        <f t="shared" si="58"/>
        <v>#REF!</v>
      </c>
      <c r="Q460" s="35" t="e">
        <f t="shared" si="59"/>
        <v>#REF!</v>
      </c>
      <c r="R460" s="36"/>
      <c r="S460" s="1" t="e">
        <f t="shared" si="60"/>
        <v>#REF!</v>
      </c>
      <c r="T460" s="16" t="e">
        <f>IF(OR(MID(G460,1,5)="avoir",MID(G460,1,3)="PMS",MID(J460,1,1)="a",J460="",A460="x",F460=""),"",IF(COUNTIF(#REF!,F460)=1,"ok","PAS DE SWAP"))</f>
        <v>#REF!</v>
      </c>
      <c r="U460" s="37" t="e">
        <f>IF(ISNA(INDEX(#REF!,MATCH(E460,#REF!,0),1))=TRUE,"-",F460&amp;" - "&amp;INDEX(#REF!,MATCH(E460,#REF!,0),1))</f>
        <v>#REF!</v>
      </c>
      <c r="V460" s="43" t="e">
        <f t="shared" si="61"/>
        <v>#REF!</v>
      </c>
      <c r="W460" s="38" t="e">
        <f t="shared" si="62"/>
        <v>#REF!</v>
      </c>
      <c r="X460" s="64"/>
      <c r="Y460" s="46"/>
      <c r="Z460" s="57" t="str">
        <f>IF(OR(MID(J460,1,1)="a",J460=""),"",IF(COUNTIF(Modèles!C:C,J460)=0,"absent","présent"))</f>
        <v/>
      </c>
      <c r="AA460" s="1"/>
    </row>
    <row r="461" spans="1:27" s="10" customFormat="1">
      <c r="A461" s="29" t="str">
        <f t="shared" si="56"/>
        <v/>
      </c>
      <c r="B461" s="29">
        <f t="shared" ca="1" si="57"/>
        <v>0</v>
      </c>
      <c r="C461" s="42"/>
      <c r="D461" s="42"/>
      <c r="E461" s="40"/>
      <c r="F461" s="41"/>
      <c r="G461" s="30" t="e">
        <f>IF(MID(J461,1,1)="a","à valider",IF(ISNA(INDEX(#REF!,MATCH(E461,#REF!,0),1))=TRUE,"",INDEX(#REF!,MATCH(E461,#REF!,0),1)))</f>
        <v>#REF!</v>
      </c>
      <c r="H461" s="22"/>
      <c r="I461" s="22"/>
      <c r="J461" s="59"/>
      <c r="K461" s="31" t="str">
        <f>IF(MID(J461,1,1)="a",C461,IF(COUNTIF(J$2:J461,J461)&gt;1,COUNTIF(J$2:J461,J461)&amp;"ème rebond",""))</f>
        <v/>
      </c>
      <c r="L461" s="67"/>
      <c r="M461" s="32" t="e">
        <f>IF(ISNA(INDEX(#REF!,MATCH(E461,#REF!,0),1))=TRUE,"",INDEX(#REF!,MATCH(E461,#REF!,0),1))</f>
        <v>#REF!</v>
      </c>
      <c r="N461" s="1"/>
      <c r="O461" s="33"/>
      <c r="P461" s="34" t="e">
        <f t="shared" si="58"/>
        <v>#REF!</v>
      </c>
      <c r="Q461" s="35" t="e">
        <f t="shared" si="59"/>
        <v>#REF!</v>
      </c>
      <c r="R461" s="36"/>
      <c r="S461" s="1" t="e">
        <f t="shared" si="60"/>
        <v>#REF!</v>
      </c>
      <c r="T461" s="16" t="e">
        <f>IF(OR(MID(G461,1,5)="avoir",MID(G461,1,3)="PMS",MID(J461,1,1)="a",J461="",A461="x",F461=""),"",IF(COUNTIF(#REF!,F461)=1,"ok","PAS DE SWAP"))</f>
        <v>#REF!</v>
      </c>
      <c r="U461" s="37" t="e">
        <f>IF(ISNA(INDEX(#REF!,MATCH(E461,#REF!,0),1))=TRUE,"-",F461&amp;" - "&amp;INDEX(#REF!,MATCH(E461,#REF!,0),1))</f>
        <v>#REF!</v>
      </c>
      <c r="V461" s="43" t="e">
        <f t="shared" si="61"/>
        <v>#REF!</v>
      </c>
      <c r="W461" s="38" t="e">
        <f t="shared" si="62"/>
        <v>#REF!</v>
      </c>
      <c r="X461" s="64"/>
      <c r="Y461" s="46"/>
      <c r="Z461" s="57" t="str">
        <f>IF(OR(MID(J461,1,1)="a",J461=""),"",IF(COUNTIF(Modèles!C:C,J461)=0,"absent","présent"))</f>
        <v/>
      </c>
      <c r="AA461" s="1"/>
    </row>
    <row r="462" spans="1:27" s="10" customFormat="1">
      <c r="A462" s="29" t="str">
        <f t="shared" si="56"/>
        <v/>
      </c>
      <c r="B462" s="29">
        <f t="shared" ca="1" si="57"/>
        <v>0</v>
      </c>
      <c r="C462" s="42"/>
      <c r="D462" s="42"/>
      <c r="E462" s="40"/>
      <c r="F462" s="41"/>
      <c r="G462" s="30" t="e">
        <f>IF(MID(J462,1,1)="a","à valider",IF(ISNA(INDEX(#REF!,MATCH(E462,#REF!,0),1))=TRUE,"",INDEX(#REF!,MATCH(E462,#REF!,0),1)))</f>
        <v>#REF!</v>
      </c>
      <c r="H462" s="22"/>
      <c r="I462" s="22"/>
      <c r="J462" s="59"/>
      <c r="K462" s="31" t="str">
        <f>IF(MID(J462,1,1)="a",C462,IF(COUNTIF(J$2:J462,J462)&gt;1,COUNTIF(J$2:J462,J462)&amp;"ème rebond",""))</f>
        <v/>
      </c>
      <c r="L462" s="67"/>
      <c r="M462" s="32" t="e">
        <f>IF(ISNA(INDEX(#REF!,MATCH(E462,#REF!,0),1))=TRUE,"",INDEX(#REF!,MATCH(E462,#REF!,0),1))</f>
        <v>#REF!</v>
      </c>
      <c r="N462" s="1"/>
      <c r="O462" s="33"/>
      <c r="P462" s="34" t="e">
        <f t="shared" si="58"/>
        <v>#REF!</v>
      </c>
      <c r="Q462" s="35" t="e">
        <f t="shared" si="59"/>
        <v>#REF!</v>
      </c>
      <c r="R462" s="36"/>
      <c r="S462" s="1" t="e">
        <f t="shared" si="60"/>
        <v>#REF!</v>
      </c>
      <c r="T462" s="16" t="e">
        <f>IF(OR(MID(G462,1,5)="avoir",MID(G462,1,3)="PMS",MID(J462,1,1)="a",J462="",A462="x",F462=""),"",IF(COUNTIF(#REF!,F462)=1,"ok","PAS DE SWAP"))</f>
        <v>#REF!</v>
      </c>
      <c r="U462" s="37" t="e">
        <f>IF(ISNA(INDEX(#REF!,MATCH(E462,#REF!,0),1))=TRUE,"-",F462&amp;" - "&amp;INDEX(#REF!,MATCH(E462,#REF!,0),1))</f>
        <v>#REF!</v>
      </c>
      <c r="V462" s="43" t="e">
        <f t="shared" si="61"/>
        <v>#REF!</v>
      </c>
      <c r="W462" s="38" t="e">
        <f t="shared" si="62"/>
        <v>#REF!</v>
      </c>
      <c r="X462" s="64"/>
      <c r="Y462" s="46"/>
      <c r="Z462" s="57" t="str">
        <f>IF(OR(MID(J462,1,1)="a",J462=""),"",IF(COUNTIF(Modèles!C:C,J462)=0,"absent","présent"))</f>
        <v/>
      </c>
      <c r="AA462" s="1"/>
    </row>
    <row r="463" spans="1:27" s="10" customFormat="1">
      <c r="A463" s="29" t="str">
        <f t="shared" si="56"/>
        <v/>
      </c>
      <c r="B463" s="29">
        <f t="shared" ca="1" si="57"/>
        <v>0</v>
      </c>
      <c r="C463" s="42"/>
      <c r="D463" s="42"/>
      <c r="E463" s="40"/>
      <c r="F463" s="41"/>
      <c r="G463" s="30" t="e">
        <f>IF(MID(J463,1,1)="a","à valider",IF(ISNA(INDEX(#REF!,MATCH(E463,#REF!,0),1))=TRUE,"",INDEX(#REF!,MATCH(E463,#REF!,0),1)))</f>
        <v>#REF!</v>
      </c>
      <c r="H463" s="22"/>
      <c r="I463" s="22"/>
      <c r="J463" s="59"/>
      <c r="K463" s="31" t="str">
        <f>IF(MID(J463,1,1)="a",C463,IF(COUNTIF(J$2:J463,J463)&gt;1,COUNTIF(J$2:J463,J463)&amp;"ème rebond",""))</f>
        <v/>
      </c>
      <c r="L463" s="67"/>
      <c r="M463" s="32" t="e">
        <f>IF(ISNA(INDEX(#REF!,MATCH(E463,#REF!,0),1))=TRUE,"",INDEX(#REF!,MATCH(E463,#REF!,0),1))</f>
        <v>#REF!</v>
      </c>
      <c r="N463" s="1"/>
      <c r="O463" s="33"/>
      <c r="P463" s="34" t="e">
        <f t="shared" si="58"/>
        <v>#REF!</v>
      </c>
      <c r="Q463" s="35" t="e">
        <f t="shared" si="59"/>
        <v>#REF!</v>
      </c>
      <c r="R463" s="36"/>
      <c r="S463" s="1" t="e">
        <f t="shared" si="60"/>
        <v>#REF!</v>
      </c>
      <c r="T463" s="16" t="e">
        <f>IF(OR(MID(G463,1,5)="avoir",MID(G463,1,3)="PMS",MID(J463,1,1)="a",J463="",A463="x",F463=""),"",IF(COUNTIF(#REF!,F463)=1,"ok","PAS DE SWAP"))</f>
        <v>#REF!</v>
      </c>
      <c r="U463" s="37" t="e">
        <f>IF(ISNA(INDEX(#REF!,MATCH(E463,#REF!,0),1))=TRUE,"-",F463&amp;" - "&amp;INDEX(#REF!,MATCH(E463,#REF!,0),1))</f>
        <v>#REF!</v>
      </c>
      <c r="V463" s="43" t="e">
        <f t="shared" si="61"/>
        <v>#REF!</v>
      </c>
      <c r="W463" s="38" t="e">
        <f t="shared" si="62"/>
        <v>#REF!</v>
      </c>
      <c r="X463" s="64"/>
      <c r="Y463" s="46"/>
      <c r="Z463" s="57" t="str">
        <f>IF(OR(MID(J463,1,1)="a",J463=""),"",IF(COUNTIF(Modèles!C:C,J463)=0,"absent","présent"))</f>
        <v/>
      </c>
      <c r="AA463" s="1"/>
    </row>
    <row r="464" spans="1:27" s="10" customFormat="1">
      <c r="A464" s="29" t="str">
        <f t="shared" si="56"/>
        <v/>
      </c>
      <c r="B464" s="29">
        <f t="shared" ca="1" si="57"/>
        <v>0</v>
      </c>
      <c r="C464" s="42"/>
      <c r="D464" s="42"/>
      <c r="E464" s="40"/>
      <c r="F464" s="41"/>
      <c r="G464" s="30" t="e">
        <f>IF(MID(J464,1,1)="a","à valider",IF(ISNA(INDEX(#REF!,MATCH(E464,#REF!,0),1))=TRUE,"",INDEX(#REF!,MATCH(E464,#REF!,0),1)))</f>
        <v>#REF!</v>
      </c>
      <c r="H464" s="22"/>
      <c r="I464" s="22"/>
      <c r="J464" s="59"/>
      <c r="K464" s="31" t="str">
        <f>IF(MID(J464,1,1)="a",C464,IF(COUNTIF(J$2:J464,J464)&gt;1,COUNTIF(J$2:J464,J464)&amp;"ème rebond",""))</f>
        <v/>
      </c>
      <c r="L464" s="67"/>
      <c r="M464" s="32" t="e">
        <f>IF(ISNA(INDEX(#REF!,MATCH(E464,#REF!,0),1))=TRUE,"",INDEX(#REF!,MATCH(E464,#REF!,0),1))</f>
        <v>#REF!</v>
      </c>
      <c r="N464" s="1"/>
      <c r="O464" s="33"/>
      <c r="P464" s="34" t="e">
        <f t="shared" si="58"/>
        <v>#REF!</v>
      </c>
      <c r="Q464" s="35" t="e">
        <f t="shared" si="59"/>
        <v>#REF!</v>
      </c>
      <c r="R464" s="36"/>
      <c r="S464" s="1" t="e">
        <f t="shared" si="60"/>
        <v>#REF!</v>
      </c>
      <c r="T464" s="16" t="e">
        <f>IF(OR(MID(G464,1,5)="avoir",MID(G464,1,3)="PMS",MID(J464,1,1)="a",J464="",A464="x",F464=""),"",IF(COUNTIF(#REF!,F464)=1,"ok","PAS DE SWAP"))</f>
        <v>#REF!</v>
      </c>
      <c r="U464" s="37" t="e">
        <f>IF(ISNA(INDEX(#REF!,MATCH(E464,#REF!,0),1))=TRUE,"-",F464&amp;" - "&amp;INDEX(#REF!,MATCH(E464,#REF!,0),1))</f>
        <v>#REF!</v>
      </c>
      <c r="V464" s="43" t="e">
        <f t="shared" si="61"/>
        <v>#REF!</v>
      </c>
      <c r="W464" s="38" t="e">
        <f t="shared" si="62"/>
        <v>#REF!</v>
      </c>
      <c r="X464" s="64"/>
      <c r="Y464" s="46"/>
      <c r="Z464" s="57" t="str">
        <f>IF(OR(MID(J464,1,1)="a",J464=""),"",IF(COUNTIF(Modèles!C:C,J464)=0,"absent","présent"))</f>
        <v/>
      </c>
      <c r="AA464" s="1"/>
    </row>
    <row r="465" spans="1:27" s="10" customFormat="1">
      <c r="A465" s="29" t="str">
        <f t="shared" si="56"/>
        <v/>
      </c>
      <c r="B465" s="29">
        <f t="shared" ca="1" si="57"/>
        <v>0</v>
      </c>
      <c r="C465" s="42"/>
      <c r="D465" s="42"/>
      <c r="E465" s="40"/>
      <c r="F465" s="41"/>
      <c r="G465" s="30" t="e">
        <f>IF(MID(J465,1,1)="a","à valider",IF(ISNA(INDEX(#REF!,MATCH(E465,#REF!,0),1))=TRUE,"",INDEX(#REF!,MATCH(E465,#REF!,0),1)))</f>
        <v>#REF!</v>
      </c>
      <c r="H465" s="22"/>
      <c r="I465" s="22"/>
      <c r="J465" s="59"/>
      <c r="K465" s="31" t="str">
        <f>IF(MID(J465,1,1)="a",C465,IF(COUNTIF(J$2:J465,J465)&gt;1,COUNTIF(J$2:J465,J465)&amp;"ème rebond",""))</f>
        <v/>
      </c>
      <c r="L465" s="67"/>
      <c r="M465" s="32" t="e">
        <f>IF(ISNA(INDEX(#REF!,MATCH(E465,#REF!,0),1))=TRUE,"",INDEX(#REF!,MATCH(E465,#REF!,0),1))</f>
        <v>#REF!</v>
      </c>
      <c r="N465" s="1"/>
      <c r="O465" s="33"/>
      <c r="P465" s="34" t="e">
        <f t="shared" si="58"/>
        <v>#REF!</v>
      </c>
      <c r="Q465" s="35" t="e">
        <f t="shared" si="59"/>
        <v>#REF!</v>
      </c>
      <c r="R465" s="36"/>
      <c r="S465" s="1" t="e">
        <f t="shared" si="60"/>
        <v>#REF!</v>
      </c>
      <c r="T465" s="16" t="e">
        <f>IF(OR(MID(G465,1,5)="avoir",MID(G465,1,3)="PMS",MID(J465,1,1)="a",J465="",A465="x",F465=""),"",IF(COUNTIF(#REF!,F465)=1,"ok","PAS DE SWAP"))</f>
        <v>#REF!</v>
      </c>
      <c r="U465" s="37" t="e">
        <f>IF(ISNA(INDEX(#REF!,MATCH(E465,#REF!,0),1))=TRUE,"-",F465&amp;" - "&amp;INDEX(#REF!,MATCH(E465,#REF!,0),1))</f>
        <v>#REF!</v>
      </c>
      <c r="V465" s="43" t="e">
        <f t="shared" si="61"/>
        <v>#REF!</v>
      </c>
      <c r="W465" s="38" t="e">
        <f t="shared" si="62"/>
        <v>#REF!</v>
      </c>
      <c r="X465" s="64"/>
      <c r="Y465" s="46"/>
      <c r="Z465" s="57" t="str">
        <f>IF(OR(MID(J465,1,1)="a",J465=""),"",IF(COUNTIF(Modèles!C:C,J465)=0,"absent","présent"))</f>
        <v/>
      </c>
      <c r="AA465" s="1"/>
    </row>
    <row r="466" spans="1:27" s="10" customFormat="1">
      <c r="A466" s="29" t="str">
        <f t="shared" si="56"/>
        <v/>
      </c>
      <c r="B466" s="29">
        <f t="shared" ca="1" si="57"/>
        <v>0</v>
      </c>
      <c r="C466" s="42"/>
      <c r="D466" s="42"/>
      <c r="E466" s="40"/>
      <c r="F466" s="41"/>
      <c r="G466" s="30" t="e">
        <f>IF(MID(J466,1,1)="a","à valider",IF(ISNA(INDEX(#REF!,MATCH(E466,#REF!,0),1))=TRUE,"",INDEX(#REF!,MATCH(E466,#REF!,0),1)))</f>
        <v>#REF!</v>
      </c>
      <c r="H466" s="22"/>
      <c r="I466" s="22"/>
      <c r="J466" s="59"/>
      <c r="K466" s="31" t="str">
        <f>IF(MID(J466,1,1)="a",C466,IF(COUNTIF(J$2:J466,J466)&gt;1,COUNTIF(J$2:J466,J466)&amp;"ème rebond",""))</f>
        <v/>
      </c>
      <c r="L466" s="67"/>
      <c r="M466" s="32" t="e">
        <f>IF(ISNA(INDEX(#REF!,MATCH(E466,#REF!,0),1))=TRUE,"",INDEX(#REF!,MATCH(E466,#REF!,0),1))</f>
        <v>#REF!</v>
      </c>
      <c r="N466" s="1"/>
      <c r="O466" s="33"/>
      <c r="P466" s="34" t="e">
        <f t="shared" si="58"/>
        <v>#REF!</v>
      </c>
      <c r="Q466" s="35" t="e">
        <f t="shared" si="59"/>
        <v>#REF!</v>
      </c>
      <c r="R466" s="36"/>
      <c r="S466" s="1" t="e">
        <f t="shared" si="60"/>
        <v>#REF!</v>
      </c>
      <c r="T466" s="16" t="e">
        <f>IF(OR(MID(G466,1,5)="avoir",MID(G466,1,3)="PMS",MID(J466,1,1)="a",J466="",A466="x",F466=""),"",IF(COUNTIF(#REF!,F466)=1,"ok","PAS DE SWAP"))</f>
        <v>#REF!</v>
      </c>
      <c r="U466" s="37" t="e">
        <f>IF(ISNA(INDEX(#REF!,MATCH(E466,#REF!,0),1))=TRUE,"-",F466&amp;" - "&amp;INDEX(#REF!,MATCH(E466,#REF!,0),1))</f>
        <v>#REF!</v>
      </c>
      <c r="V466" s="43" t="e">
        <f t="shared" si="61"/>
        <v>#REF!</v>
      </c>
      <c r="W466" s="38" t="e">
        <f t="shared" si="62"/>
        <v>#REF!</v>
      </c>
      <c r="X466" s="64"/>
      <c r="Y466" s="46"/>
      <c r="Z466" s="57" t="str">
        <f>IF(OR(MID(J466,1,1)="a",J466=""),"",IF(COUNTIF(Modèles!C:C,J466)=0,"absent","présent"))</f>
        <v/>
      </c>
      <c r="AA466" s="1"/>
    </row>
    <row r="467" spans="1:27" s="10" customFormat="1">
      <c r="A467" s="29" t="str">
        <f t="shared" si="56"/>
        <v/>
      </c>
      <c r="B467" s="29">
        <f t="shared" ca="1" si="57"/>
        <v>0</v>
      </c>
      <c r="C467" s="42"/>
      <c r="D467" s="42"/>
      <c r="E467" s="40"/>
      <c r="F467" s="41"/>
      <c r="G467" s="30" t="e">
        <f>IF(MID(J467,1,1)="a","à valider",IF(ISNA(INDEX(#REF!,MATCH(E467,#REF!,0),1))=TRUE,"",INDEX(#REF!,MATCH(E467,#REF!,0),1)))</f>
        <v>#REF!</v>
      </c>
      <c r="H467" s="22"/>
      <c r="I467" s="22"/>
      <c r="J467" s="59"/>
      <c r="K467" s="31" t="str">
        <f>IF(MID(J467,1,1)="a",C467,IF(COUNTIF(J$2:J467,J467)&gt;1,COUNTIF(J$2:J467,J467)&amp;"ème rebond",""))</f>
        <v/>
      </c>
      <c r="L467" s="67"/>
      <c r="M467" s="32" t="e">
        <f>IF(ISNA(INDEX(#REF!,MATCH(E467,#REF!,0),1))=TRUE,"",INDEX(#REF!,MATCH(E467,#REF!,0),1))</f>
        <v>#REF!</v>
      </c>
      <c r="N467" s="1"/>
      <c r="O467" s="33"/>
      <c r="P467" s="34" t="e">
        <f t="shared" si="58"/>
        <v>#REF!</v>
      </c>
      <c r="Q467" s="35" t="e">
        <f t="shared" si="59"/>
        <v>#REF!</v>
      </c>
      <c r="R467" s="36"/>
      <c r="S467" s="1" t="e">
        <f t="shared" si="60"/>
        <v>#REF!</v>
      </c>
      <c r="T467" s="16" t="e">
        <f>IF(OR(MID(G467,1,5)="avoir",MID(G467,1,3)="PMS",MID(J467,1,1)="a",J467="",A467="x",F467=""),"",IF(COUNTIF(#REF!,F467)=1,"ok","PAS DE SWAP"))</f>
        <v>#REF!</v>
      </c>
      <c r="U467" s="37" t="e">
        <f>IF(ISNA(INDEX(#REF!,MATCH(E467,#REF!,0),1))=TRUE,"-",F467&amp;" - "&amp;INDEX(#REF!,MATCH(E467,#REF!,0),1))</f>
        <v>#REF!</v>
      </c>
      <c r="V467" s="43" t="e">
        <f t="shared" si="61"/>
        <v>#REF!</v>
      </c>
      <c r="W467" s="38" t="e">
        <f t="shared" si="62"/>
        <v>#REF!</v>
      </c>
      <c r="X467" s="64"/>
      <c r="Y467" s="46"/>
      <c r="Z467" s="57" t="str">
        <f>IF(OR(MID(J467,1,1)="a",J467=""),"",IF(COUNTIF(Modèles!C:C,J467)=0,"absent","présent"))</f>
        <v/>
      </c>
      <c r="AA467" s="1"/>
    </row>
    <row r="468" spans="1:27" s="10" customFormat="1">
      <c r="A468" s="29" t="str">
        <f t="shared" si="56"/>
        <v/>
      </c>
      <c r="B468" s="29">
        <f t="shared" ca="1" si="57"/>
        <v>0</v>
      </c>
      <c r="C468" s="42"/>
      <c r="D468" s="42"/>
      <c r="E468" s="40"/>
      <c r="F468" s="41"/>
      <c r="G468" s="30" t="e">
        <f>IF(MID(J468,1,1)="a","à valider",IF(ISNA(INDEX(#REF!,MATCH(E468,#REF!,0),1))=TRUE,"",INDEX(#REF!,MATCH(E468,#REF!,0),1)))</f>
        <v>#REF!</v>
      </c>
      <c r="H468" s="22"/>
      <c r="I468" s="22"/>
      <c r="J468" s="59"/>
      <c r="K468" s="31" t="str">
        <f>IF(MID(J468,1,1)="a",C468,IF(COUNTIF(J$2:J468,J468)&gt;1,COUNTIF(J$2:J468,J468)&amp;"ème rebond",""))</f>
        <v/>
      </c>
      <c r="L468" s="67"/>
      <c r="M468" s="32" t="e">
        <f>IF(ISNA(INDEX(#REF!,MATCH(E468,#REF!,0),1))=TRUE,"",INDEX(#REF!,MATCH(E468,#REF!,0),1))</f>
        <v>#REF!</v>
      </c>
      <c r="N468" s="1"/>
      <c r="O468" s="33"/>
      <c r="P468" s="34" t="e">
        <f t="shared" si="58"/>
        <v>#REF!</v>
      </c>
      <c r="Q468" s="35" t="e">
        <f t="shared" si="59"/>
        <v>#REF!</v>
      </c>
      <c r="R468" s="36"/>
      <c r="S468" s="1" t="e">
        <f t="shared" si="60"/>
        <v>#REF!</v>
      </c>
      <c r="T468" s="16" t="e">
        <f>IF(OR(MID(G468,1,5)="avoir",MID(G468,1,3)="PMS",MID(J468,1,1)="a",J468="",A468="x",F468=""),"",IF(COUNTIF(#REF!,F468)=1,"ok","PAS DE SWAP"))</f>
        <v>#REF!</v>
      </c>
      <c r="U468" s="37" t="e">
        <f>IF(ISNA(INDEX(#REF!,MATCH(E468,#REF!,0),1))=TRUE,"-",F468&amp;" - "&amp;INDEX(#REF!,MATCH(E468,#REF!,0),1))</f>
        <v>#REF!</v>
      </c>
      <c r="V468" s="43" t="e">
        <f t="shared" si="61"/>
        <v>#REF!</v>
      </c>
      <c r="W468" s="38" t="e">
        <f t="shared" si="62"/>
        <v>#REF!</v>
      </c>
      <c r="X468" s="64"/>
      <c r="Y468" s="46"/>
      <c r="Z468" s="57" t="str">
        <f>IF(OR(MID(J468,1,1)="a",J468=""),"",IF(COUNTIF(Modèles!C:C,J468)=0,"absent","présent"))</f>
        <v/>
      </c>
      <c r="AA468" s="1"/>
    </row>
    <row r="469" spans="1:27" s="10" customFormat="1">
      <c r="A469" s="29" t="str">
        <f t="shared" si="56"/>
        <v/>
      </c>
      <c r="B469" s="29">
        <f t="shared" ca="1" si="57"/>
        <v>0</v>
      </c>
      <c r="C469" s="42"/>
      <c r="D469" s="42"/>
      <c r="E469" s="40"/>
      <c r="F469" s="41"/>
      <c r="G469" s="30" t="e">
        <f>IF(MID(J469,1,1)="a","à valider",IF(ISNA(INDEX(#REF!,MATCH(E469,#REF!,0),1))=TRUE,"",INDEX(#REF!,MATCH(E469,#REF!,0),1)))</f>
        <v>#REF!</v>
      </c>
      <c r="H469" s="22"/>
      <c r="I469" s="22"/>
      <c r="J469" s="59"/>
      <c r="K469" s="31" t="str">
        <f>IF(MID(J469,1,1)="a",C469,IF(COUNTIF(J$2:J469,J469)&gt;1,COUNTIF(J$2:J469,J469)&amp;"ème rebond",""))</f>
        <v/>
      </c>
      <c r="L469" s="67"/>
      <c r="M469" s="32" t="e">
        <f>IF(ISNA(INDEX(#REF!,MATCH(E469,#REF!,0),1))=TRUE,"",INDEX(#REF!,MATCH(E469,#REF!,0),1))</f>
        <v>#REF!</v>
      </c>
      <c r="N469" s="1"/>
      <c r="O469" s="33"/>
      <c r="P469" s="34" t="e">
        <f t="shared" si="58"/>
        <v>#REF!</v>
      </c>
      <c r="Q469" s="35" t="e">
        <f t="shared" si="59"/>
        <v>#REF!</v>
      </c>
      <c r="R469" s="36"/>
      <c r="S469" s="1" t="e">
        <f t="shared" si="60"/>
        <v>#REF!</v>
      </c>
      <c r="T469" s="16" t="e">
        <f>IF(OR(MID(G469,1,5)="avoir",MID(G469,1,3)="PMS",MID(J469,1,1)="a",J469="",A469="x",F469=""),"",IF(COUNTIF(#REF!,F469)=1,"ok","PAS DE SWAP"))</f>
        <v>#REF!</v>
      </c>
      <c r="U469" s="37" t="e">
        <f>IF(ISNA(INDEX(#REF!,MATCH(E469,#REF!,0),1))=TRUE,"-",F469&amp;" - "&amp;INDEX(#REF!,MATCH(E469,#REF!,0),1))</f>
        <v>#REF!</v>
      </c>
      <c r="V469" s="43" t="e">
        <f t="shared" si="61"/>
        <v>#REF!</v>
      </c>
      <c r="W469" s="38" t="e">
        <f t="shared" si="62"/>
        <v>#REF!</v>
      </c>
      <c r="X469" s="64"/>
      <c r="Y469" s="46"/>
      <c r="Z469" s="57" t="str">
        <f>IF(OR(MID(J469,1,1)="a",J469=""),"",IF(COUNTIF(Modèles!C:C,J469)=0,"absent","présent"))</f>
        <v/>
      </c>
      <c r="AA469" s="1"/>
    </row>
    <row r="470" spans="1:27" s="10" customFormat="1">
      <c r="A470" s="29" t="str">
        <f t="shared" si="56"/>
        <v/>
      </c>
      <c r="B470" s="29">
        <f t="shared" ca="1" si="57"/>
        <v>0</v>
      </c>
      <c r="C470" s="42"/>
      <c r="D470" s="42"/>
      <c r="E470" s="40"/>
      <c r="F470" s="41"/>
      <c r="G470" s="30" t="e">
        <f>IF(MID(J470,1,1)="a","à valider",IF(ISNA(INDEX(#REF!,MATCH(E470,#REF!,0),1))=TRUE,"",INDEX(#REF!,MATCH(E470,#REF!,0),1)))</f>
        <v>#REF!</v>
      </c>
      <c r="H470" s="22"/>
      <c r="I470" s="22"/>
      <c r="J470" s="59"/>
      <c r="K470" s="31" t="str">
        <f>IF(MID(J470,1,1)="a",C470,IF(COUNTIF(J$2:J470,J470)&gt;1,COUNTIF(J$2:J470,J470)&amp;"ème rebond",""))</f>
        <v/>
      </c>
      <c r="L470" s="67"/>
      <c r="M470" s="32" t="e">
        <f>IF(ISNA(INDEX(#REF!,MATCH(E470,#REF!,0),1))=TRUE,"",INDEX(#REF!,MATCH(E470,#REF!,0),1))</f>
        <v>#REF!</v>
      </c>
      <c r="N470" s="1"/>
      <c r="O470" s="33"/>
      <c r="P470" s="34" t="e">
        <f t="shared" si="58"/>
        <v>#REF!</v>
      </c>
      <c r="Q470" s="35" t="e">
        <f t="shared" si="59"/>
        <v>#REF!</v>
      </c>
      <c r="R470" s="36"/>
      <c r="S470" s="1" t="e">
        <f t="shared" si="60"/>
        <v>#REF!</v>
      </c>
      <c r="T470" s="16" t="e">
        <f>IF(OR(MID(G470,1,5)="avoir",MID(G470,1,3)="PMS",MID(J470,1,1)="a",J470="",A470="x",F470=""),"",IF(COUNTIF(#REF!,F470)=1,"ok","PAS DE SWAP"))</f>
        <v>#REF!</v>
      </c>
      <c r="U470" s="37" t="e">
        <f>IF(ISNA(INDEX(#REF!,MATCH(E470,#REF!,0),1))=TRUE,"-",F470&amp;" - "&amp;INDEX(#REF!,MATCH(E470,#REF!,0),1))</f>
        <v>#REF!</v>
      </c>
      <c r="V470" s="43" t="e">
        <f t="shared" si="61"/>
        <v>#REF!</v>
      </c>
      <c r="W470" s="38" t="e">
        <f t="shared" si="62"/>
        <v>#REF!</v>
      </c>
      <c r="X470" s="64"/>
      <c r="Y470" s="46"/>
      <c r="Z470" s="57" t="str">
        <f>IF(OR(MID(J470,1,1)="a",J470=""),"",IF(COUNTIF(Modèles!C:C,J470)=0,"absent","présent"))</f>
        <v/>
      </c>
      <c r="AA470" s="1"/>
    </row>
    <row r="471" spans="1:27" s="10" customFormat="1">
      <c r="A471" s="29" t="str">
        <f t="shared" si="56"/>
        <v/>
      </c>
      <c r="B471" s="29">
        <f t="shared" ca="1" si="57"/>
        <v>0</v>
      </c>
      <c r="C471" s="42"/>
      <c r="D471" s="42"/>
      <c r="E471" s="40"/>
      <c r="F471" s="41"/>
      <c r="G471" s="30" t="e">
        <f>IF(MID(J471,1,1)="a","à valider",IF(ISNA(INDEX(#REF!,MATCH(E471,#REF!,0),1))=TRUE,"",INDEX(#REF!,MATCH(E471,#REF!,0),1)))</f>
        <v>#REF!</v>
      </c>
      <c r="H471" s="22"/>
      <c r="I471" s="22"/>
      <c r="J471" s="59"/>
      <c r="K471" s="31" t="str">
        <f>IF(MID(J471,1,1)="a",C471,IF(COUNTIF(J$2:J471,J471)&gt;1,COUNTIF(J$2:J471,J471)&amp;"ème rebond",""))</f>
        <v/>
      </c>
      <c r="L471" s="67"/>
      <c r="M471" s="32" t="e">
        <f>IF(ISNA(INDEX(#REF!,MATCH(E471,#REF!,0),1))=TRUE,"",INDEX(#REF!,MATCH(E471,#REF!,0),1))</f>
        <v>#REF!</v>
      </c>
      <c r="N471" s="1"/>
      <c r="O471" s="33"/>
      <c r="P471" s="34" t="e">
        <f t="shared" si="58"/>
        <v>#REF!</v>
      </c>
      <c r="Q471" s="35" t="e">
        <f t="shared" si="59"/>
        <v>#REF!</v>
      </c>
      <c r="R471" s="36"/>
      <c r="S471" s="1" t="e">
        <f t="shared" si="60"/>
        <v>#REF!</v>
      </c>
      <c r="T471" s="16" t="e">
        <f>IF(OR(MID(G471,1,5)="avoir",MID(G471,1,3)="PMS",MID(J471,1,1)="a",J471="",A471="x",F471=""),"",IF(COUNTIF(#REF!,F471)=1,"ok","PAS DE SWAP"))</f>
        <v>#REF!</v>
      </c>
      <c r="U471" s="37" t="e">
        <f>IF(ISNA(INDEX(#REF!,MATCH(E471,#REF!,0),1))=TRUE,"-",F471&amp;" - "&amp;INDEX(#REF!,MATCH(E471,#REF!,0),1))</f>
        <v>#REF!</v>
      </c>
      <c r="V471" s="43" t="e">
        <f t="shared" si="61"/>
        <v>#REF!</v>
      </c>
      <c r="W471" s="38" t="e">
        <f t="shared" si="62"/>
        <v>#REF!</v>
      </c>
      <c r="X471" s="64"/>
      <c r="Y471" s="46"/>
      <c r="Z471" s="57" t="str">
        <f>IF(OR(MID(J471,1,1)="a",J471=""),"",IF(COUNTIF(Modèles!C:C,J471)=0,"absent","présent"))</f>
        <v/>
      </c>
      <c r="AA471" s="1"/>
    </row>
    <row r="472" spans="1:27" s="10" customFormat="1">
      <c r="A472" s="29" t="str">
        <f t="shared" si="56"/>
        <v/>
      </c>
      <c r="B472" s="29">
        <f t="shared" ca="1" si="57"/>
        <v>0</v>
      </c>
      <c r="C472" s="42"/>
      <c r="D472" s="42"/>
      <c r="E472" s="40"/>
      <c r="F472" s="41"/>
      <c r="G472" s="30" t="e">
        <f>IF(MID(J472,1,1)="a","à valider",IF(ISNA(INDEX(#REF!,MATCH(E472,#REF!,0),1))=TRUE,"",INDEX(#REF!,MATCH(E472,#REF!,0),1)))</f>
        <v>#REF!</v>
      </c>
      <c r="H472" s="22"/>
      <c r="I472" s="22"/>
      <c r="J472" s="59"/>
      <c r="K472" s="31" t="str">
        <f>IF(MID(J472,1,1)="a",C472,IF(COUNTIF(J$2:J472,J472)&gt;1,COUNTIF(J$2:J472,J472)&amp;"ème rebond",""))</f>
        <v/>
      </c>
      <c r="L472" s="67"/>
      <c r="M472" s="32" t="e">
        <f>IF(ISNA(INDEX(#REF!,MATCH(E472,#REF!,0),1))=TRUE,"",INDEX(#REF!,MATCH(E472,#REF!,0),1))</f>
        <v>#REF!</v>
      </c>
      <c r="N472" s="1"/>
      <c r="O472" s="33"/>
      <c r="P472" s="34" t="e">
        <f t="shared" si="58"/>
        <v>#REF!</v>
      </c>
      <c r="Q472" s="35" t="e">
        <f t="shared" si="59"/>
        <v>#REF!</v>
      </c>
      <c r="R472" s="36"/>
      <c r="S472" s="1" t="e">
        <f t="shared" si="60"/>
        <v>#REF!</v>
      </c>
      <c r="T472" s="16" t="e">
        <f>IF(OR(MID(G472,1,5)="avoir",MID(G472,1,3)="PMS",MID(J472,1,1)="a",J472="",A472="x",F472=""),"",IF(COUNTIF(#REF!,F472)=1,"ok","PAS DE SWAP"))</f>
        <v>#REF!</v>
      </c>
      <c r="U472" s="37" t="e">
        <f>IF(ISNA(INDEX(#REF!,MATCH(E472,#REF!,0),1))=TRUE,"-",F472&amp;" - "&amp;INDEX(#REF!,MATCH(E472,#REF!,0),1))</f>
        <v>#REF!</v>
      </c>
      <c r="V472" s="43" t="e">
        <f t="shared" si="61"/>
        <v>#REF!</v>
      </c>
      <c r="W472" s="38" t="e">
        <f t="shared" si="62"/>
        <v>#REF!</v>
      </c>
      <c r="X472" s="64"/>
      <c r="Y472" s="46"/>
      <c r="Z472" s="57" t="str">
        <f>IF(OR(MID(J472,1,1)="a",J472=""),"",IF(COUNTIF(Modèles!C:C,J472)=0,"absent","présent"))</f>
        <v/>
      </c>
      <c r="AA472" s="1"/>
    </row>
    <row r="473" spans="1:27" s="10" customFormat="1">
      <c r="A473" s="29" t="str">
        <f t="shared" si="56"/>
        <v/>
      </c>
      <c r="B473" s="29">
        <f t="shared" ca="1" si="57"/>
        <v>0</v>
      </c>
      <c r="C473" s="42"/>
      <c r="D473" s="42"/>
      <c r="E473" s="40"/>
      <c r="F473" s="41"/>
      <c r="G473" s="30" t="e">
        <f>IF(MID(J473,1,1)="a","à valider",IF(ISNA(INDEX(#REF!,MATCH(E473,#REF!,0),1))=TRUE,"",INDEX(#REF!,MATCH(E473,#REF!,0),1)))</f>
        <v>#REF!</v>
      </c>
      <c r="H473" s="22"/>
      <c r="I473" s="22"/>
      <c r="J473" s="59"/>
      <c r="K473" s="31" t="str">
        <f>IF(MID(J473,1,1)="a",C473,IF(COUNTIF(J$2:J473,J473)&gt;1,COUNTIF(J$2:J473,J473)&amp;"ème rebond",""))</f>
        <v/>
      </c>
      <c r="L473" s="67"/>
      <c r="M473" s="32" t="e">
        <f>IF(ISNA(INDEX(#REF!,MATCH(E473,#REF!,0),1))=TRUE,"",INDEX(#REF!,MATCH(E473,#REF!,0),1))</f>
        <v>#REF!</v>
      </c>
      <c r="N473" s="1"/>
      <c r="O473" s="33"/>
      <c r="P473" s="34" t="e">
        <f t="shared" si="58"/>
        <v>#REF!</v>
      </c>
      <c r="Q473" s="35" t="e">
        <f t="shared" si="59"/>
        <v>#REF!</v>
      </c>
      <c r="R473" s="36"/>
      <c r="S473" s="1" t="e">
        <f t="shared" si="60"/>
        <v>#REF!</v>
      </c>
      <c r="T473" s="16" t="e">
        <f>IF(OR(MID(G473,1,5)="avoir",MID(G473,1,3)="PMS",MID(J473,1,1)="a",J473="",A473="x",F473=""),"",IF(COUNTIF(#REF!,F473)=1,"ok","PAS DE SWAP"))</f>
        <v>#REF!</v>
      </c>
      <c r="U473" s="37" t="e">
        <f>IF(ISNA(INDEX(#REF!,MATCH(E473,#REF!,0),1))=TRUE,"-",F473&amp;" - "&amp;INDEX(#REF!,MATCH(E473,#REF!,0),1))</f>
        <v>#REF!</v>
      </c>
      <c r="V473" s="43" t="e">
        <f t="shared" si="61"/>
        <v>#REF!</v>
      </c>
      <c r="W473" s="38" t="e">
        <f t="shared" si="62"/>
        <v>#REF!</v>
      </c>
      <c r="X473" s="64"/>
      <c r="Y473" s="46"/>
      <c r="Z473" s="57" t="str">
        <f>IF(OR(MID(J473,1,1)="a",J473=""),"",IF(COUNTIF(Modèles!C:C,J473)=0,"absent","présent"))</f>
        <v/>
      </c>
      <c r="AA473" s="1"/>
    </row>
    <row r="474" spans="1:27" s="10" customFormat="1">
      <c r="A474" s="29" t="str">
        <f t="shared" si="56"/>
        <v/>
      </c>
      <c r="B474" s="29">
        <f t="shared" ca="1" si="57"/>
        <v>0</v>
      </c>
      <c r="C474" s="42"/>
      <c r="D474" s="42"/>
      <c r="E474" s="40"/>
      <c r="F474" s="41"/>
      <c r="G474" s="30" t="e">
        <f>IF(MID(J474,1,1)="a","à valider",IF(ISNA(INDEX(#REF!,MATCH(E474,#REF!,0),1))=TRUE,"",INDEX(#REF!,MATCH(E474,#REF!,0),1)))</f>
        <v>#REF!</v>
      </c>
      <c r="H474" s="22"/>
      <c r="I474" s="22"/>
      <c r="J474" s="59"/>
      <c r="K474" s="31" t="str">
        <f>IF(MID(J474,1,1)="a",C474,IF(COUNTIF(J$2:J474,J474)&gt;1,COUNTIF(J$2:J474,J474)&amp;"ème rebond",""))</f>
        <v/>
      </c>
      <c r="L474" s="67"/>
      <c r="M474" s="32" t="e">
        <f>IF(ISNA(INDEX(#REF!,MATCH(E474,#REF!,0),1))=TRUE,"",INDEX(#REF!,MATCH(E474,#REF!,0),1))</f>
        <v>#REF!</v>
      </c>
      <c r="N474" s="1"/>
      <c r="O474" s="33"/>
      <c r="P474" s="34" t="e">
        <f t="shared" si="58"/>
        <v>#REF!</v>
      </c>
      <c r="Q474" s="35" t="e">
        <f t="shared" si="59"/>
        <v>#REF!</v>
      </c>
      <c r="R474" s="36"/>
      <c r="S474" s="1" t="e">
        <f t="shared" si="60"/>
        <v>#REF!</v>
      </c>
      <c r="T474" s="16" t="e">
        <f>IF(OR(MID(G474,1,5)="avoir",MID(G474,1,3)="PMS",MID(J474,1,1)="a",J474="",A474="x",F474=""),"",IF(COUNTIF(#REF!,F474)=1,"ok","PAS DE SWAP"))</f>
        <v>#REF!</v>
      </c>
      <c r="U474" s="37" t="e">
        <f>IF(ISNA(INDEX(#REF!,MATCH(E474,#REF!,0),1))=TRUE,"-",F474&amp;" - "&amp;INDEX(#REF!,MATCH(E474,#REF!,0),1))</f>
        <v>#REF!</v>
      </c>
      <c r="V474" s="43" t="e">
        <f t="shared" si="61"/>
        <v>#REF!</v>
      </c>
      <c r="W474" s="38" t="e">
        <f t="shared" si="62"/>
        <v>#REF!</v>
      </c>
      <c r="X474" s="64"/>
      <c r="Y474" s="46"/>
      <c r="Z474" s="57" t="str">
        <f>IF(OR(MID(J474,1,1)="a",J474=""),"",IF(COUNTIF(Modèles!C:C,J474)=0,"absent","présent"))</f>
        <v/>
      </c>
      <c r="AA474" s="1"/>
    </row>
    <row r="475" spans="1:27" s="10" customFormat="1">
      <c r="A475" s="29" t="str">
        <f t="shared" si="56"/>
        <v/>
      </c>
      <c r="B475" s="29">
        <f t="shared" ca="1" si="57"/>
        <v>0</v>
      </c>
      <c r="C475" s="42"/>
      <c r="D475" s="42"/>
      <c r="E475" s="40"/>
      <c r="F475" s="41"/>
      <c r="G475" s="30" t="e">
        <f>IF(MID(J475,1,1)="a","à valider",IF(ISNA(INDEX(#REF!,MATCH(E475,#REF!,0),1))=TRUE,"",INDEX(#REF!,MATCH(E475,#REF!,0),1)))</f>
        <v>#REF!</v>
      </c>
      <c r="H475" s="22"/>
      <c r="I475" s="22"/>
      <c r="J475" s="59"/>
      <c r="K475" s="31" t="str">
        <f>IF(MID(J475,1,1)="a",C475,IF(COUNTIF(J$2:J475,J475)&gt;1,COUNTIF(J$2:J475,J475)&amp;"ème rebond",""))</f>
        <v/>
      </c>
      <c r="L475" s="67"/>
      <c r="M475" s="32" t="e">
        <f>IF(ISNA(INDEX(#REF!,MATCH(E475,#REF!,0),1))=TRUE,"",INDEX(#REF!,MATCH(E475,#REF!,0),1))</f>
        <v>#REF!</v>
      </c>
      <c r="N475" s="1"/>
      <c r="O475" s="33"/>
      <c r="P475" s="34" t="e">
        <f t="shared" si="58"/>
        <v>#REF!</v>
      </c>
      <c r="Q475" s="35" t="e">
        <f t="shared" si="59"/>
        <v>#REF!</v>
      </c>
      <c r="R475" s="36"/>
      <c r="S475" s="1" t="e">
        <f t="shared" si="60"/>
        <v>#REF!</v>
      </c>
      <c r="T475" s="16" t="e">
        <f>IF(OR(MID(G475,1,5)="avoir",MID(G475,1,3)="PMS",MID(J475,1,1)="a",J475="",A475="x",F475=""),"",IF(COUNTIF(#REF!,F475)=1,"ok","PAS DE SWAP"))</f>
        <v>#REF!</v>
      </c>
      <c r="U475" s="37" t="e">
        <f>IF(ISNA(INDEX(#REF!,MATCH(E475,#REF!,0),1))=TRUE,"-",F475&amp;" - "&amp;INDEX(#REF!,MATCH(E475,#REF!,0),1))</f>
        <v>#REF!</v>
      </c>
      <c r="V475" s="43" t="e">
        <f t="shared" si="61"/>
        <v>#REF!</v>
      </c>
      <c r="W475" s="38" t="e">
        <f t="shared" si="62"/>
        <v>#REF!</v>
      </c>
      <c r="X475" s="64"/>
      <c r="Y475" s="46"/>
      <c r="Z475" s="57" t="str">
        <f>IF(OR(MID(J475,1,1)="a",J475=""),"",IF(COUNTIF(Modèles!C:C,J475)=0,"absent","présent"))</f>
        <v/>
      </c>
      <c r="AA475" s="1"/>
    </row>
    <row r="476" spans="1:27" s="10" customFormat="1">
      <c r="A476" s="29" t="str">
        <f t="shared" si="56"/>
        <v/>
      </c>
      <c r="B476" s="29">
        <f t="shared" ca="1" si="57"/>
        <v>0</v>
      </c>
      <c r="C476" s="42"/>
      <c r="D476" s="42"/>
      <c r="E476" s="40"/>
      <c r="F476" s="41"/>
      <c r="G476" s="30" t="e">
        <f>IF(MID(J476,1,1)="a","à valider",IF(ISNA(INDEX(#REF!,MATCH(E476,#REF!,0),1))=TRUE,"",INDEX(#REF!,MATCH(E476,#REF!,0),1)))</f>
        <v>#REF!</v>
      </c>
      <c r="H476" s="22"/>
      <c r="I476" s="22"/>
      <c r="J476" s="59"/>
      <c r="K476" s="31" t="str">
        <f>IF(MID(J476,1,1)="a",C476,IF(COUNTIF(J$2:J476,J476)&gt;1,COUNTIF(J$2:J476,J476)&amp;"ème rebond",""))</f>
        <v/>
      </c>
      <c r="L476" s="67"/>
      <c r="M476" s="32" t="e">
        <f>IF(ISNA(INDEX(#REF!,MATCH(E476,#REF!,0),1))=TRUE,"",INDEX(#REF!,MATCH(E476,#REF!,0),1))</f>
        <v>#REF!</v>
      </c>
      <c r="N476" s="1"/>
      <c r="O476" s="33"/>
      <c r="P476" s="34" t="e">
        <f t="shared" si="58"/>
        <v>#REF!</v>
      </c>
      <c r="Q476" s="35" t="e">
        <f t="shared" si="59"/>
        <v>#REF!</v>
      </c>
      <c r="R476" s="36"/>
      <c r="S476" s="1" t="e">
        <f t="shared" si="60"/>
        <v>#REF!</v>
      </c>
      <c r="T476" s="16" t="e">
        <f>IF(OR(MID(G476,1,5)="avoir",MID(G476,1,3)="PMS",MID(J476,1,1)="a",J476="",A476="x",F476=""),"",IF(COUNTIF(#REF!,F476)=1,"ok","PAS DE SWAP"))</f>
        <v>#REF!</v>
      </c>
      <c r="U476" s="37" t="e">
        <f>IF(ISNA(INDEX(#REF!,MATCH(E476,#REF!,0),1))=TRUE,"-",F476&amp;" - "&amp;INDEX(#REF!,MATCH(E476,#REF!,0),1))</f>
        <v>#REF!</v>
      </c>
      <c r="V476" s="43" t="e">
        <f t="shared" si="61"/>
        <v>#REF!</v>
      </c>
      <c r="W476" s="38" t="e">
        <f t="shared" si="62"/>
        <v>#REF!</v>
      </c>
      <c r="X476" s="64"/>
      <c r="Y476" s="46"/>
      <c r="Z476" s="57" t="str">
        <f>IF(OR(MID(J476,1,1)="a",J476=""),"",IF(COUNTIF(Modèles!C:C,J476)=0,"absent","présent"))</f>
        <v/>
      </c>
      <c r="AA476" s="1"/>
    </row>
    <row r="477" spans="1:27" s="10" customFormat="1">
      <c r="A477" s="29" t="str">
        <f t="shared" si="56"/>
        <v/>
      </c>
      <c r="B477" s="29">
        <f t="shared" ca="1" si="57"/>
        <v>0</v>
      </c>
      <c r="C477" s="42"/>
      <c r="D477" s="42"/>
      <c r="E477" s="40"/>
      <c r="F477" s="41"/>
      <c r="G477" s="30" t="e">
        <f>IF(MID(J477,1,1)="a","à valider",IF(ISNA(INDEX(#REF!,MATCH(E477,#REF!,0),1))=TRUE,"",INDEX(#REF!,MATCH(E477,#REF!,0),1)))</f>
        <v>#REF!</v>
      </c>
      <c r="H477" s="22"/>
      <c r="I477" s="22"/>
      <c r="J477" s="59"/>
      <c r="K477" s="31" t="str">
        <f>IF(MID(J477,1,1)="a",C477,IF(COUNTIF(J$2:J477,J477)&gt;1,COUNTIF(J$2:J477,J477)&amp;"ème rebond",""))</f>
        <v/>
      </c>
      <c r="L477" s="67"/>
      <c r="M477" s="32" t="e">
        <f>IF(ISNA(INDEX(#REF!,MATCH(E477,#REF!,0),1))=TRUE,"",INDEX(#REF!,MATCH(E477,#REF!,0),1))</f>
        <v>#REF!</v>
      </c>
      <c r="N477" s="1"/>
      <c r="O477" s="33"/>
      <c r="P477" s="34" t="e">
        <f t="shared" si="58"/>
        <v>#REF!</v>
      </c>
      <c r="Q477" s="35" t="e">
        <f t="shared" si="59"/>
        <v>#REF!</v>
      </c>
      <c r="R477" s="36"/>
      <c r="S477" s="1" t="e">
        <f t="shared" si="60"/>
        <v>#REF!</v>
      </c>
      <c r="T477" s="16" t="e">
        <f>IF(OR(MID(G477,1,5)="avoir",MID(G477,1,3)="PMS",MID(J477,1,1)="a",J477="",A477="x",F477=""),"",IF(COUNTIF(#REF!,F477)=1,"ok","PAS DE SWAP"))</f>
        <v>#REF!</v>
      </c>
      <c r="U477" s="37" t="e">
        <f>IF(ISNA(INDEX(#REF!,MATCH(E477,#REF!,0),1))=TRUE,"-",F477&amp;" - "&amp;INDEX(#REF!,MATCH(E477,#REF!,0),1))</f>
        <v>#REF!</v>
      </c>
      <c r="V477" s="43" t="e">
        <f t="shared" si="61"/>
        <v>#REF!</v>
      </c>
      <c r="W477" s="38" t="e">
        <f t="shared" si="62"/>
        <v>#REF!</v>
      </c>
      <c r="X477" s="64"/>
      <c r="Y477" s="46"/>
      <c r="Z477" s="57" t="str">
        <f>IF(OR(MID(J477,1,1)="a",J477=""),"",IF(COUNTIF(Modèles!C:C,J477)=0,"absent","présent"))</f>
        <v/>
      </c>
      <c r="AA477" s="1"/>
    </row>
    <row r="478" spans="1:27" s="10" customFormat="1">
      <c r="A478" s="29" t="str">
        <f t="shared" si="56"/>
        <v/>
      </c>
      <c r="B478" s="29">
        <f t="shared" ref="B478:B541" ca="1" si="63">IF(AND(A478="x",C478=K$1),1,0)</f>
        <v>0</v>
      </c>
      <c r="C478" s="42"/>
      <c r="D478" s="42"/>
      <c r="E478" s="40"/>
      <c r="F478" s="41"/>
      <c r="G478" s="30" t="e">
        <f>IF(MID(J478,1,1)="a","à valider",IF(ISNA(INDEX(#REF!,MATCH(E478,#REF!,0),1))=TRUE,"",INDEX(#REF!,MATCH(E478,#REF!,0),1)))</f>
        <v>#REF!</v>
      </c>
      <c r="H478" s="22"/>
      <c r="I478" s="22"/>
      <c r="J478" s="59"/>
      <c r="K478" s="31" t="str">
        <f>IF(MID(J478,1,1)="a",C478,IF(COUNTIF(J$2:J478,J478)&gt;1,COUNTIF(J$2:J478,J478)&amp;"ème rebond",""))</f>
        <v/>
      </c>
      <c r="L478" s="67"/>
      <c r="M478" s="32" t="e">
        <f>IF(ISNA(INDEX(#REF!,MATCH(E478,#REF!,0),1))=TRUE,"",INDEX(#REF!,MATCH(E478,#REF!,0),1))</f>
        <v>#REF!</v>
      </c>
      <c r="N478" s="1"/>
      <c r="O478" s="33"/>
      <c r="P478" s="34" t="e">
        <f t="shared" si="58"/>
        <v>#REF!</v>
      </c>
      <c r="Q478" s="35" t="e">
        <f t="shared" si="59"/>
        <v>#REF!</v>
      </c>
      <c r="R478" s="36"/>
      <c r="S478" s="1" t="e">
        <f t="shared" si="60"/>
        <v>#REF!</v>
      </c>
      <c r="T478" s="16" t="e">
        <f>IF(OR(MID(G478,1,5)="avoir",MID(G478,1,3)="PMS",MID(J478,1,1)="a",J478="",A478="x",F478=""),"",IF(COUNTIF(#REF!,F478)=1,"ok","PAS DE SWAP"))</f>
        <v>#REF!</v>
      </c>
      <c r="U478" s="37" t="e">
        <f>IF(ISNA(INDEX(#REF!,MATCH(E478,#REF!,0),1))=TRUE,"-",F478&amp;" - "&amp;INDEX(#REF!,MATCH(E478,#REF!,0),1))</f>
        <v>#REF!</v>
      </c>
      <c r="V478" s="43" t="e">
        <f t="shared" si="61"/>
        <v>#REF!</v>
      </c>
      <c r="W478" s="38" t="e">
        <f t="shared" si="62"/>
        <v>#REF!</v>
      </c>
      <c r="X478" s="64"/>
      <c r="Y478" s="46"/>
      <c r="Z478" s="57" t="str">
        <f>IF(OR(MID(J478,1,1)="a",J478=""),"",IF(COUNTIF(Modèles!C:C,J478)=0,"absent","présent"))</f>
        <v/>
      </c>
      <c r="AA478" s="1"/>
    </row>
    <row r="479" spans="1:27" s="10" customFormat="1">
      <c r="A479" s="29" t="str">
        <f t="shared" si="56"/>
        <v/>
      </c>
      <c r="B479" s="29">
        <f t="shared" ca="1" si="63"/>
        <v>0</v>
      </c>
      <c r="C479" s="42"/>
      <c r="D479" s="42"/>
      <c r="E479" s="40"/>
      <c r="F479" s="41"/>
      <c r="G479" s="30" t="e">
        <f>IF(MID(J479,1,1)="a","à valider",IF(ISNA(INDEX(#REF!,MATCH(E479,#REF!,0),1))=TRUE,"",INDEX(#REF!,MATCH(E479,#REF!,0),1)))</f>
        <v>#REF!</v>
      </c>
      <c r="H479" s="22"/>
      <c r="I479" s="22"/>
      <c r="J479" s="59"/>
      <c r="K479" s="31" t="str">
        <f>IF(MID(J479,1,1)="a",C479,IF(COUNTIF(J$2:J479,J479)&gt;1,COUNTIF(J$2:J479,J479)&amp;"ème rebond",""))</f>
        <v/>
      </c>
      <c r="L479" s="67"/>
      <c r="M479" s="32" t="e">
        <f>IF(ISNA(INDEX(#REF!,MATCH(E479,#REF!,0),1))=TRUE,"",INDEX(#REF!,MATCH(E479,#REF!,0),1))</f>
        <v>#REF!</v>
      </c>
      <c r="N479" s="1"/>
      <c r="O479" s="33"/>
      <c r="P479" s="34" t="e">
        <f t="shared" si="58"/>
        <v>#REF!</v>
      </c>
      <c r="Q479" s="35" t="e">
        <f t="shared" si="59"/>
        <v>#REF!</v>
      </c>
      <c r="R479" s="36"/>
      <c r="S479" s="1" t="e">
        <f t="shared" si="60"/>
        <v>#REF!</v>
      </c>
      <c r="T479" s="16" t="e">
        <f>IF(OR(MID(G479,1,5)="avoir",MID(G479,1,3)="PMS",MID(J479,1,1)="a",J479="",A479="x",F479=""),"",IF(COUNTIF(#REF!,F479)=1,"ok","PAS DE SWAP"))</f>
        <v>#REF!</v>
      </c>
      <c r="U479" s="37" t="e">
        <f>IF(ISNA(INDEX(#REF!,MATCH(E479,#REF!,0),1))=TRUE,"-",F479&amp;" - "&amp;INDEX(#REF!,MATCH(E479,#REF!,0),1))</f>
        <v>#REF!</v>
      </c>
      <c r="V479" s="43" t="e">
        <f t="shared" si="61"/>
        <v>#REF!</v>
      </c>
      <c r="W479" s="38" t="e">
        <f t="shared" si="62"/>
        <v>#REF!</v>
      </c>
      <c r="X479" s="64"/>
      <c r="Y479" s="46"/>
      <c r="Z479" s="57" t="str">
        <f>IF(OR(MID(J479,1,1)="a",J479=""),"",IF(COUNTIF(Modèles!C:C,J479)=0,"absent","présent"))</f>
        <v/>
      </c>
      <c r="AA479" s="1"/>
    </row>
    <row r="480" spans="1:27" s="10" customFormat="1">
      <c r="A480" s="29" t="str">
        <f t="shared" si="56"/>
        <v/>
      </c>
      <c r="B480" s="29">
        <f t="shared" ca="1" si="63"/>
        <v>0</v>
      </c>
      <c r="C480" s="42"/>
      <c r="D480" s="42"/>
      <c r="E480" s="40"/>
      <c r="F480" s="41"/>
      <c r="G480" s="30" t="e">
        <f>IF(MID(J480,1,1)="a","à valider",IF(ISNA(INDEX(#REF!,MATCH(E480,#REF!,0),1))=TRUE,"",INDEX(#REF!,MATCH(E480,#REF!,0),1)))</f>
        <v>#REF!</v>
      </c>
      <c r="H480" s="22"/>
      <c r="I480" s="22"/>
      <c r="J480" s="59"/>
      <c r="K480" s="31" t="str">
        <f>IF(MID(J480,1,1)="a",C480,IF(COUNTIF(J$2:J480,J480)&gt;1,COUNTIF(J$2:J480,J480)&amp;"ème rebond",""))</f>
        <v/>
      </c>
      <c r="L480" s="67"/>
      <c r="M480" s="32" t="e">
        <f>IF(ISNA(INDEX(#REF!,MATCH(E480,#REF!,0),1))=TRUE,"",INDEX(#REF!,MATCH(E480,#REF!,0),1))</f>
        <v>#REF!</v>
      </c>
      <c r="N480" s="1"/>
      <c r="O480" s="33"/>
      <c r="P480" s="34" t="e">
        <f t="shared" si="58"/>
        <v>#REF!</v>
      </c>
      <c r="Q480" s="35" t="e">
        <f t="shared" si="59"/>
        <v>#REF!</v>
      </c>
      <c r="R480" s="36"/>
      <c r="S480" s="1" t="e">
        <f t="shared" si="60"/>
        <v>#REF!</v>
      </c>
      <c r="T480" s="16" t="e">
        <f>IF(OR(MID(G480,1,5)="avoir",MID(G480,1,3)="PMS",MID(J480,1,1)="a",J480="",A480="x",F480=""),"",IF(COUNTIF(#REF!,F480)=1,"ok","PAS DE SWAP"))</f>
        <v>#REF!</v>
      </c>
      <c r="U480" s="37" t="e">
        <f>IF(ISNA(INDEX(#REF!,MATCH(E480,#REF!,0),1))=TRUE,"-",F480&amp;" - "&amp;INDEX(#REF!,MATCH(E480,#REF!,0),1))</f>
        <v>#REF!</v>
      </c>
      <c r="V480" s="43" t="e">
        <f t="shared" si="61"/>
        <v>#REF!</v>
      </c>
      <c r="W480" s="38" t="e">
        <f t="shared" si="62"/>
        <v>#REF!</v>
      </c>
      <c r="X480" s="64"/>
      <c r="Y480" s="46"/>
      <c r="Z480" s="57" t="str">
        <f>IF(OR(MID(J480,1,1)="a",J480=""),"",IF(COUNTIF(Modèles!C:C,J480)=0,"absent","présent"))</f>
        <v/>
      </c>
      <c r="AA480" s="1"/>
    </row>
    <row r="481" spans="1:27" s="10" customFormat="1">
      <c r="A481" s="29" t="str">
        <f t="shared" si="56"/>
        <v/>
      </c>
      <c r="B481" s="29">
        <f t="shared" ca="1" si="63"/>
        <v>0</v>
      </c>
      <c r="C481" s="42"/>
      <c r="D481" s="42"/>
      <c r="E481" s="40"/>
      <c r="F481" s="41"/>
      <c r="G481" s="30" t="e">
        <f>IF(MID(J481,1,1)="a","à valider",IF(ISNA(INDEX(#REF!,MATCH(E481,#REF!,0),1))=TRUE,"",INDEX(#REF!,MATCH(E481,#REF!,0),1)))</f>
        <v>#REF!</v>
      </c>
      <c r="H481" s="22"/>
      <c r="I481" s="22"/>
      <c r="J481" s="59"/>
      <c r="K481" s="31" t="str">
        <f>IF(MID(J481,1,1)="a",C481,IF(COUNTIF(J$2:J481,J481)&gt;1,COUNTIF(J$2:J481,J481)&amp;"ème rebond",""))</f>
        <v/>
      </c>
      <c r="L481" s="67"/>
      <c r="M481" s="32" t="e">
        <f>IF(ISNA(INDEX(#REF!,MATCH(E481,#REF!,0),1))=TRUE,"",INDEX(#REF!,MATCH(E481,#REF!,0),1))</f>
        <v>#REF!</v>
      </c>
      <c r="N481" s="1"/>
      <c r="O481" s="33"/>
      <c r="P481" s="34" t="e">
        <f t="shared" si="58"/>
        <v>#REF!</v>
      </c>
      <c r="Q481" s="35" t="e">
        <f t="shared" si="59"/>
        <v>#REF!</v>
      </c>
      <c r="R481" s="36"/>
      <c r="S481" s="1" t="e">
        <f t="shared" si="60"/>
        <v>#REF!</v>
      </c>
      <c r="T481" s="16" t="e">
        <f>IF(OR(MID(G481,1,5)="avoir",MID(G481,1,3)="PMS",MID(J481,1,1)="a",J481="",A481="x",F481=""),"",IF(COUNTIF(#REF!,F481)=1,"ok","PAS DE SWAP"))</f>
        <v>#REF!</v>
      </c>
      <c r="U481" s="37" t="e">
        <f>IF(ISNA(INDEX(#REF!,MATCH(E481,#REF!,0),1))=TRUE,"-",F481&amp;" - "&amp;INDEX(#REF!,MATCH(E481,#REF!,0),1))</f>
        <v>#REF!</v>
      </c>
      <c r="V481" s="43" t="e">
        <f t="shared" si="61"/>
        <v>#REF!</v>
      </c>
      <c r="W481" s="38" t="e">
        <f t="shared" si="62"/>
        <v>#REF!</v>
      </c>
      <c r="X481" s="64"/>
      <c r="Y481" s="46"/>
      <c r="Z481" s="57" t="str">
        <f>IF(OR(MID(J481,1,1)="a",J481=""),"",IF(COUNTIF(Modèles!C:C,J481)=0,"absent","présent"))</f>
        <v/>
      </c>
      <c r="AA481" s="1"/>
    </row>
    <row r="482" spans="1:27" s="10" customFormat="1">
      <c r="A482" s="29" t="str">
        <f t="shared" si="56"/>
        <v/>
      </c>
      <c r="B482" s="29">
        <f t="shared" ca="1" si="63"/>
        <v>0</v>
      </c>
      <c r="C482" s="42"/>
      <c r="D482" s="42"/>
      <c r="E482" s="40"/>
      <c r="F482" s="41"/>
      <c r="G482" s="30" t="e">
        <f>IF(MID(J482,1,1)="a","à valider",IF(ISNA(INDEX(#REF!,MATCH(E482,#REF!,0),1))=TRUE,"",INDEX(#REF!,MATCH(E482,#REF!,0),1)))</f>
        <v>#REF!</v>
      </c>
      <c r="H482" s="22"/>
      <c r="I482" s="22"/>
      <c r="J482" s="59"/>
      <c r="K482" s="31" t="str">
        <f>IF(MID(J482,1,1)="a",C482,IF(COUNTIF(J$2:J482,J482)&gt;1,COUNTIF(J$2:J482,J482)&amp;"ème rebond",""))</f>
        <v/>
      </c>
      <c r="L482" s="67"/>
      <c r="M482" s="32" t="e">
        <f>IF(ISNA(INDEX(#REF!,MATCH(E482,#REF!,0),1))=TRUE,"",INDEX(#REF!,MATCH(E482,#REF!,0),1))</f>
        <v>#REF!</v>
      </c>
      <c r="N482" s="1"/>
      <c r="O482" s="33"/>
      <c r="P482" s="34" t="e">
        <f t="shared" si="58"/>
        <v>#REF!</v>
      </c>
      <c r="Q482" s="35" t="e">
        <f t="shared" ref="Q482:Q545" si="64">IF(OR(ISNUMBER(P482),P482=""),"",COUNTIF(P$2:P$1052,P482))</f>
        <v>#REF!</v>
      </c>
      <c r="R482" s="36"/>
      <c r="S482" s="1" t="e">
        <f t="shared" si="60"/>
        <v>#REF!</v>
      </c>
      <c r="T482" s="16" t="e">
        <f>IF(OR(MID(G482,1,5)="avoir",MID(G482,1,3)="PMS",MID(J482,1,1)="a",J482="",A482="x",F482=""),"",IF(COUNTIF(#REF!,F482)=1,"ok","PAS DE SWAP"))</f>
        <v>#REF!</v>
      </c>
      <c r="U482" s="37" t="e">
        <f>IF(ISNA(INDEX(#REF!,MATCH(E482,#REF!,0),1))=TRUE,"-",F482&amp;" - "&amp;INDEX(#REF!,MATCH(E482,#REF!,0),1))</f>
        <v>#REF!</v>
      </c>
      <c r="V482" s="43" t="e">
        <f t="shared" si="61"/>
        <v>#REF!</v>
      </c>
      <c r="W482" s="38" t="e">
        <f t="shared" si="62"/>
        <v>#REF!</v>
      </c>
      <c r="X482" s="64"/>
      <c r="Y482" s="46"/>
      <c r="Z482" s="57" t="str">
        <f>IF(OR(MID(J482,1,1)="a",J482=""),"",IF(COUNTIF(Modèles!C:C,J482)=0,"absent","présent"))</f>
        <v/>
      </c>
      <c r="AA482" s="1"/>
    </row>
    <row r="483" spans="1:27" s="10" customFormat="1">
      <c r="A483" s="29" t="str">
        <f t="shared" si="56"/>
        <v/>
      </c>
      <c r="B483" s="29">
        <f t="shared" ca="1" si="63"/>
        <v>0</v>
      </c>
      <c r="C483" s="42"/>
      <c r="D483" s="42"/>
      <c r="E483" s="40"/>
      <c r="F483" s="41"/>
      <c r="G483" s="30" t="e">
        <f>IF(MID(J483,1,1)="a","à valider",IF(ISNA(INDEX(#REF!,MATCH(E483,#REF!,0),1))=TRUE,"",INDEX(#REF!,MATCH(E483,#REF!,0),1)))</f>
        <v>#REF!</v>
      </c>
      <c r="H483" s="22"/>
      <c r="I483" s="22"/>
      <c r="J483" s="59"/>
      <c r="K483" s="31" t="str">
        <f>IF(MID(J483,1,1)="a",C483,IF(COUNTIF(J$2:J483,J483)&gt;1,COUNTIF(J$2:J483,J483)&amp;"ème rebond",""))</f>
        <v/>
      </c>
      <c r="L483" s="67"/>
      <c r="M483" s="32" t="e">
        <f>IF(ISNA(INDEX(#REF!,MATCH(E483,#REF!,0),1))=TRUE,"",INDEX(#REF!,MATCH(E483,#REF!,0),1))</f>
        <v>#REF!</v>
      </c>
      <c r="N483" s="1"/>
      <c r="O483" s="33"/>
      <c r="P483" s="34" t="e">
        <f t="shared" si="58"/>
        <v>#REF!</v>
      </c>
      <c r="Q483" s="35" t="e">
        <f t="shared" si="64"/>
        <v>#REF!</v>
      </c>
      <c r="R483" s="36"/>
      <c r="S483" s="1" t="e">
        <f t="shared" si="60"/>
        <v>#REF!</v>
      </c>
      <c r="T483" s="16" t="e">
        <f>IF(OR(MID(G483,1,5)="avoir",MID(G483,1,3)="PMS",MID(J483,1,1)="a",J483="",A483="x",F483=""),"",IF(COUNTIF(#REF!,F483)=1,"ok","PAS DE SWAP"))</f>
        <v>#REF!</v>
      </c>
      <c r="U483" s="37" t="e">
        <f>IF(ISNA(INDEX(#REF!,MATCH(E483,#REF!,0),1))=TRUE,"-",F483&amp;" - "&amp;INDEX(#REF!,MATCH(E483,#REF!,0),1))</f>
        <v>#REF!</v>
      </c>
      <c r="V483" s="43" t="e">
        <f t="shared" si="61"/>
        <v>#REF!</v>
      </c>
      <c r="W483" s="38" t="e">
        <f t="shared" si="62"/>
        <v>#REF!</v>
      </c>
      <c r="X483" s="64"/>
      <c r="Y483" s="46"/>
      <c r="Z483" s="57" t="str">
        <f>IF(OR(MID(J483,1,1)="a",J483=""),"",IF(COUNTIF(Modèles!C:C,J483)=0,"absent","présent"))</f>
        <v/>
      </c>
      <c r="AA483" s="1"/>
    </row>
    <row r="484" spans="1:27" s="10" customFormat="1">
      <c r="A484" s="29" t="str">
        <f t="shared" si="56"/>
        <v/>
      </c>
      <c r="B484" s="29">
        <f t="shared" ca="1" si="63"/>
        <v>0</v>
      </c>
      <c r="C484" s="42"/>
      <c r="D484" s="42"/>
      <c r="E484" s="40"/>
      <c r="F484" s="41"/>
      <c r="G484" s="30" t="e">
        <f>IF(MID(J484,1,1)="a","à valider",IF(ISNA(INDEX(#REF!,MATCH(E484,#REF!,0),1))=TRUE,"",INDEX(#REF!,MATCH(E484,#REF!,0),1)))</f>
        <v>#REF!</v>
      </c>
      <c r="H484" s="22"/>
      <c r="I484" s="22"/>
      <c r="J484" s="59"/>
      <c r="K484" s="31" t="str">
        <f>IF(MID(J484,1,1)="a",C484,IF(COUNTIF(J$2:J484,J484)&gt;1,COUNTIF(J$2:J484,J484)&amp;"ème rebond",""))</f>
        <v/>
      </c>
      <c r="L484" s="67"/>
      <c r="M484" s="32" t="e">
        <f>IF(ISNA(INDEX(#REF!,MATCH(E484,#REF!,0),1))=TRUE,"",INDEX(#REF!,MATCH(E484,#REF!,0),1))</f>
        <v>#REF!</v>
      </c>
      <c r="N484" s="1"/>
      <c r="O484" s="33"/>
      <c r="P484" s="34" t="e">
        <f t="shared" si="58"/>
        <v>#REF!</v>
      </c>
      <c r="Q484" s="35" t="e">
        <f t="shared" si="64"/>
        <v>#REF!</v>
      </c>
      <c r="R484" s="36"/>
      <c r="S484" s="1" t="e">
        <f t="shared" si="60"/>
        <v>#REF!</v>
      </c>
      <c r="T484" s="16" t="e">
        <f>IF(OR(MID(G484,1,5)="avoir",MID(G484,1,3)="PMS",MID(J484,1,1)="a",J484="",A484="x",F484=""),"",IF(COUNTIF(#REF!,F484)=1,"ok","PAS DE SWAP"))</f>
        <v>#REF!</v>
      </c>
      <c r="U484" s="37" t="e">
        <f>IF(ISNA(INDEX(#REF!,MATCH(E484,#REF!,0),1))=TRUE,"-",F484&amp;" - "&amp;INDEX(#REF!,MATCH(E484,#REF!,0),1))</f>
        <v>#REF!</v>
      </c>
      <c r="V484" s="43" t="e">
        <f t="shared" si="61"/>
        <v>#REF!</v>
      </c>
      <c r="W484" s="38" t="e">
        <f t="shared" si="62"/>
        <v>#REF!</v>
      </c>
      <c r="X484" s="64"/>
      <c r="Y484" s="46"/>
      <c r="Z484" s="57" t="str">
        <f>IF(OR(MID(J484,1,1)="a",J484=""),"",IF(COUNTIF(Modèles!C:C,J484)=0,"absent","présent"))</f>
        <v/>
      </c>
      <c r="AA484" s="1"/>
    </row>
    <row r="485" spans="1:27" s="10" customFormat="1">
      <c r="A485" s="29" t="str">
        <f t="shared" si="56"/>
        <v/>
      </c>
      <c r="B485" s="29">
        <f t="shared" ca="1" si="63"/>
        <v>0</v>
      </c>
      <c r="C485" s="42"/>
      <c r="D485" s="42"/>
      <c r="E485" s="40"/>
      <c r="F485" s="41"/>
      <c r="G485" s="30" t="e">
        <f>IF(MID(J485,1,1)="a","à valider",IF(ISNA(INDEX(#REF!,MATCH(E485,#REF!,0),1))=TRUE,"",INDEX(#REF!,MATCH(E485,#REF!,0),1)))</f>
        <v>#REF!</v>
      </c>
      <c r="H485" s="22"/>
      <c r="I485" s="22"/>
      <c r="J485" s="59"/>
      <c r="K485" s="31" t="str">
        <f>IF(MID(J485,1,1)="a",C485,IF(COUNTIF(J$2:J485,J485)&gt;1,COUNTIF(J$2:J485,J485)&amp;"ème rebond",""))</f>
        <v/>
      </c>
      <c r="L485" s="67"/>
      <c r="M485" s="32" t="e">
        <f>IF(ISNA(INDEX(#REF!,MATCH(E485,#REF!,0),1))=TRUE,"",INDEX(#REF!,MATCH(E485,#REF!,0),1))</f>
        <v>#REF!</v>
      </c>
      <c r="N485" s="1"/>
      <c r="O485" s="33"/>
      <c r="P485" s="34" t="e">
        <f t="shared" si="58"/>
        <v>#REF!</v>
      </c>
      <c r="Q485" s="35" t="e">
        <f t="shared" si="64"/>
        <v>#REF!</v>
      </c>
      <c r="R485" s="36"/>
      <c r="S485" s="1" t="e">
        <f t="shared" si="60"/>
        <v>#REF!</v>
      </c>
      <c r="T485" s="16" t="e">
        <f>IF(OR(MID(G485,1,5)="avoir",MID(G485,1,3)="PMS",MID(J485,1,1)="a",J485="",A485="x",F485=""),"",IF(COUNTIF(#REF!,F485)=1,"ok","PAS DE SWAP"))</f>
        <v>#REF!</v>
      </c>
      <c r="U485" s="37" t="e">
        <f>IF(ISNA(INDEX(#REF!,MATCH(E485,#REF!,0),1))=TRUE,"-",F485&amp;" - "&amp;INDEX(#REF!,MATCH(E485,#REF!,0),1))</f>
        <v>#REF!</v>
      </c>
      <c r="V485" s="43" t="e">
        <f t="shared" si="61"/>
        <v>#REF!</v>
      </c>
      <c r="W485" s="38" t="e">
        <f t="shared" si="62"/>
        <v>#REF!</v>
      </c>
      <c r="X485" s="64"/>
      <c r="Y485" s="46"/>
      <c r="Z485" s="57" t="str">
        <f>IF(OR(MID(J485,1,1)="a",J485=""),"",IF(COUNTIF(Modèles!C:C,J485)=0,"absent","présent"))</f>
        <v/>
      </c>
      <c r="AA485" s="1"/>
    </row>
    <row r="486" spans="1:27" s="10" customFormat="1">
      <c r="A486" s="29" t="str">
        <f t="shared" si="56"/>
        <v/>
      </c>
      <c r="B486" s="29">
        <f t="shared" ca="1" si="63"/>
        <v>0</v>
      </c>
      <c r="C486" s="42"/>
      <c r="D486" s="42"/>
      <c r="E486" s="40"/>
      <c r="F486" s="41"/>
      <c r="G486" s="30" t="e">
        <f>IF(MID(J486,1,1)="a","à valider",IF(ISNA(INDEX(#REF!,MATCH(E486,#REF!,0),1))=TRUE,"",INDEX(#REF!,MATCH(E486,#REF!,0),1)))</f>
        <v>#REF!</v>
      </c>
      <c r="H486" s="22"/>
      <c r="I486" s="22"/>
      <c r="J486" s="59"/>
      <c r="K486" s="31" t="str">
        <f>IF(MID(J486,1,1)="a",C486,IF(COUNTIF(J$2:J486,J486)&gt;1,COUNTIF(J$2:J486,J486)&amp;"ème rebond",""))</f>
        <v/>
      </c>
      <c r="L486" s="67"/>
      <c r="M486" s="32" t="e">
        <f>IF(ISNA(INDEX(#REF!,MATCH(E486,#REF!,0),1))=TRUE,"",INDEX(#REF!,MATCH(E486,#REF!,0),1))</f>
        <v>#REF!</v>
      </c>
      <c r="N486" s="1"/>
      <c r="O486" s="33"/>
      <c r="P486" s="34" t="e">
        <f t="shared" si="58"/>
        <v>#REF!</v>
      </c>
      <c r="Q486" s="35" t="e">
        <f t="shared" si="64"/>
        <v>#REF!</v>
      </c>
      <c r="R486" s="36"/>
      <c r="S486" s="1" t="e">
        <f t="shared" si="60"/>
        <v>#REF!</v>
      </c>
      <c r="T486" s="16" t="e">
        <f>IF(OR(MID(G486,1,5)="avoir",MID(G486,1,3)="PMS",MID(J486,1,1)="a",J486="",A486="x",F486=""),"",IF(COUNTIF(#REF!,F486)=1,"ok","PAS DE SWAP"))</f>
        <v>#REF!</v>
      </c>
      <c r="U486" s="37" t="e">
        <f>IF(ISNA(INDEX(#REF!,MATCH(E486,#REF!,0),1))=TRUE,"-",F486&amp;" - "&amp;INDEX(#REF!,MATCH(E486,#REF!,0),1))</f>
        <v>#REF!</v>
      </c>
      <c r="V486" s="43" t="e">
        <f t="shared" si="61"/>
        <v>#REF!</v>
      </c>
      <c r="W486" s="38" t="e">
        <f t="shared" si="62"/>
        <v>#REF!</v>
      </c>
      <c r="X486" s="64"/>
      <c r="Y486" s="46"/>
      <c r="Z486" s="57" t="str">
        <f>IF(OR(MID(J486,1,1)="a",J486=""),"",IF(COUNTIF(Modèles!C:C,J486)=0,"absent","présent"))</f>
        <v/>
      </c>
      <c r="AA486" s="1"/>
    </row>
    <row r="487" spans="1:27" s="10" customFormat="1">
      <c r="A487" s="29" t="str">
        <f t="shared" si="56"/>
        <v/>
      </c>
      <c r="B487" s="29">
        <f t="shared" ca="1" si="63"/>
        <v>0</v>
      </c>
      <c r="C487" s="42"/>
      <c r="D487" s="42"/>
      <c r="E487" s="40"/>
      <c r="F487" s="41"/>
      <c r="G487" s="30" t="e">
        <f>IF(MID(J487,1,1)="a","à valider",IF(ISNA(INDEX(#REF!,MATCH(E487,#REF!,0),1))=TRUE,"",INDEX(#REF!,MATCH(E487,#REF!,0),1)))</f>
        <v>#REF!</v>
      </c>
      <c r="H487" s="22"/>
      <c r="I487" s="22"/>
      <c r="J487" s="59"/>
      <c r="K487" s="31" t="str">
        <f>IF(MID(J487,1,1)="a",C487,IF(COUNTIF(J$2:J487,J487)&gt;1,COUNTIF(J$2:J487,J487)&amp;"ème rebond",""))</f>
        <v/>
      </c>
      <c r="L487" s="67"/>
      <c r="M487" s="32" t="e">
        <f>IF(ISNA(INDEX(#REF!,MATCH(E487,#REF!,0),1))=TRUE,"",INDEX(#REF!,MATCH(E487,#REF!,0),1))</f>
        <v>#REF!</v>
      </c>
      <c r="N487" s="1"/>
      <c r="O487" s="33"/>
      <c r="P487" s="34" t="e">
        <f t="shared" si="58"/>
        <v>#REF!</v>
      </c>
      <c r="Q487" s="35" t="e">
        <f t="shared" si="64"/>
        <v>#REF!</v>
      </c>
      <c r="R487" s="36"/>
      <c r="S487" s="1" t="e">
        <f t="shared" ref="S487:S550" si="65">IF(OR(P487="",ISNUMBER(P487)=TRUE),0,1)</f>
        <v>#REF!</v>
      </c>
      <c r="T487" s="16" t="e">
        <f>IF(OR(MID(G487,1,5)="avoir",MID(G487,1,3)="PMS",MID(J487,1,1)="a",J487="",A487="x",F487=""),"",IF(COUNTIF(#REF!,F487)=1,"ok","PAS DE SWAP"))</f>
        <v>#REF!</v>
      </c>
      <c r="U487" s="37" t="e">
        <f>IF(ISNA(INDEX(#REF!,MATCH(E487,#REF!,0),1))=TRUE,"-",F487&amp;" - "&amp;INDEX(#REF!,MATCH(E487,#REF!,0),1))</f>
        <v>#REF!</v>
      </c>
      <c r="V487" s="43" t="e">
        <f t="shared" si="61"/>
        <v>#REF!</v>
      </c>
      <c r="W487" s="38" t="e">
        <f t="shared" si="62"/>
        <v>#REF!</v>
      </c>
      <c r="X487" s="64"/>
      <c r="Y487" s="46"/>
      <c r="Z487" s="57" t="str">
        <f>IF(OR(MID(J487,1,1)="a",J487=""),"",IF(COUNTIF(Modèles!C:C,J487)=0,"absent","présent"))</f>
        <v/>
      </c>
      <c r="AA487" s="1"/>
    </row>
    <row r="488" spans="1:27" s="10" customFormat="1">
      <c r="A488" s="29" t="str">
        <f t="shared" si="56"/>
        <v/>
      </c>
      <c r="B488" s="29">
        <f t="shared" ca="1" si="63"/>
        <v>0</v>
      </c>
      <c r="C488" s="42"/>
      <c r="D488" s="42"/>
      <c r="E488" s="40"/>
      <c r="F488" s="41"/>
      <c r="G488" s="30" t="e">
        <f>IF(MID(J488,1,1)="a","à valider",IF(ISNA(INDEX(#REF!,MATCH(E488,#REF!,0),1))=TRUE,"",INDEX(#REF!,MATCH(E488,#REF!,0),1)))</f>
        <v>#REF!</v>
      </c>
      <c r="H488" s="22"/>
      <c r="I488" s="22"/>
      <c r="J488" s="59"/>
      <c r="K488" s="31" t="str">
        <f>IF(MID(J488,1,1)="a",C488,IF(COUNTIF(J$2:J488,J488)&gt;1,COUNTIF(J$2:J488,J488)&amp;"ème rebond",""))</f>
        <v/>
      </c>
      <c r="L488" s="67"/>
      <c r="M488" s="32" t="e">
        <f>IF(ISNA(INDEX(#REF!,MATCH(E488,#REF!,0),1))=TRUE,"",INDEX(#REF!,MATCH(E488,#REF!,0),1))</f>
        <v>#REF!</v>
      </c>
      <c r="N488" s="1"/>
      <c r="O488" s="33"/>
      <c r="P488" s="34" t="e">
        <f t="shared" si="58"/>
        <v>#REF!</v>
      </c>
      <c r="Q488" s="35" t="e">
        <f t="shared" si="64"/>
        <v>#REF!</v>
      </c>
      <c r="R488" s="36"/>
      <c r="S488" s="1" t="e">
        <f t="shared" si="65"/>
        <v>#REF!</v>
      </c>
      <c r="T488" s="16" t="e">
        <f>IF(OR(MID(G488,1,5)="avoir",MID(G488,1,3)="PMS",MID(J488,1,1)="a",J488="",A488="x",F488=""),"",IF(COUNTIF(#REF!,F488)=1,"ok","PAS DE SWAP"))</f>
        <v>#REF!</v>
      </c>
      <c r="U488" s="37" t="e">
        <f>IF(ISNA(INDEX(#REF!,MATCH(E488,#REF!,0),1))=TRUE,"-",F488&amp;" - "&amp;INDEX(#REF!,MATCH(E488,#REF!,0),1))</f>
        <v>#REF!</v>
      </c>
      <c r="V488" s="43" t="e">
        <f t="shared" si="61"/>
        <v>#REF!</v>
      </c>
      <c r="W488" s="38" t="e">
        <f t="shared" si="62"/>
        <v>#REF!</v>
      </c>
      <c r="X488" s="64"/>
      <c r="Y488" s="46"/>
      <c r="Z488" s="57" t="str">
        <f>IF(OR(MID(J488,1,1)="a",J488=""),"",IF(COUNTIF(Modèles!C:C,J488)=0,"absent","présent"))</f>
        <v/>
      </c>
      <c r="AA488" s="1"/>
    </row>
    <row r="489" spans="1:27" s="10" customFormat="1">
      <c r="A489" s="29" t="str">
        <f t="shared" si="56"/>
        <v/>
      </c>
      <c r="B489" s="29">
        <f t="shared" ca="1" si="63"/>
        <v>0</v>
      </c>
      <c r="C489" s="42"/>
      <c r="D489" s="42"/>
      <c r="E489" s="40"/>
      <c r="F489" s="41"/>
      <c r="G489" s="30" t="e">
        <f>IF(MID(J489,1,1)="a","à valider",IF(ISNA(INDEX(#REF!,MATCH(E489,#REF!,0),1))=TRUE,"",INDEX(#REF!,MATCH(E489,#REF!,0),1)))</f>
        <v>#REF!</v>
      </c>
      <c r="H489" s="22"/>
      <c r="I489" s="22"/>
      <c r="J489" s="59"/>
      <c r="K489" s="31" t="str">
        <f>IF(MID(J489,1,1)="a",C489,IF(COUNTIF(J$2:J489,J489)&gt;1,COUNTIF(J$2:J489,J489)&amp;"ème rebond",""))</f>
        <v/>
      </c>
      <c r="L489" s="67"/>
      <c r="M489" s="32" t="e">
        <f>IF(ISNA(INDEX(#REF!,MATCH(E489,#REF!,0),1))=TRUE,"",INDEX(#REF!,MATCH(E489,#REF!,0),1))</f>
        <v>#REF!</v>
      </c>
      <c r="N489" s="1"/>
      <c r="O489" s="33"/>
      <c r="P489" s="34" t="e">
        <f t="shared" si="58"/>
        <v>#REF!</v>
      </c>
      <c r="Q489" s="35" t="e">
        <f t="shared" si="64"/>
        <v>#REF!</v>
      </c>
      <c r="R489" s="36"/>
      <c r="S489" s="1" t="e">
        <f t="shared" si="65"/>
        <v>#REF!</v>
      </c>
      <c r="T489" s="16" t="e">
        <f>IF(OR(MID(G489,1,5)="avoir",MID(G489,1,3)="PMS",MID(J489,1,1)="a",J489="",A489="x",F489=""),"",IF(COUNTIF(#REF!,F489)=1,"ok","PAS DE SWAP"))</f>
        <v>#REF!</v>
      </c>
      <c r="U489" s="37" t="e">
        <f>IF(ISNA(INDEX(#REF!,MATCH(E489,#REF!,0),1))=TRUE,"-",F489&amp;" - "&amp;INDEX(#REF!,MATCH(E489,#REF!,0),1))</f>
        <v>#REF!</v>
      </c>
      <c r="V489" s="43" t="e">
        <f t="shared" si="61"/>
        <v>#REF!</v>
      </c>
      <c r="W489" s="38" t="e">
        <f t="shared" si="62"/>
        <v>#REF!</v>
      </c>
      <c r="X489" s="64"/>
      <c r="Y489" s="46"/>
      <c r="Z489" s="57" t="str">
        <f>IF(OR(MID(J489,1,1)="a",J489=""),"",IF(COUNTIF(Modèles!C:C,J489)=0,"absent","présent"))</f>
        <v/>
      </c>
      <c r="AA489" s="1"/>
    </row>
    <row r="490" spans="1:27" s="10" customFormat="1">
      <c r="A490" s="29" t="str">
        <f t="shared" si="56"/>
        <v/>
      </c>
      <c r="B490" s="29">
        <f t="shared" ca="1" si="63"/>
        <v>0</v>
      </c>
      <c r="C490" s="42"/>
      <c r="D490" s="42"/>
      <c r="E490" s="40"/>
      <c r="F490" s="41"/>
      <c r="G490" s="30" t="e">
        <f>IF(MID(J490,1,1)="a","à valider",IF(ISNA(INDEX(#REF!,MATCH(E490,#REF!,0),1))=TRUE,"",INDEX(#REF!,MATCH(E490,#REF!,0),1)))</f>
        <v>#REF!</v>
      </c>
      <c r="H490" s="22"/>
      <c r="I490" s="22"/>
      <c r="J490" s="59"/>
      <c r="K490" s="31" t="str">
        <f>IF(MID(J490,1,1)="a",C490,IF(COUNTIF(J$2:J490,J490)&gt;1,COUNTIF(J$2:J490,J490)&amp;"ème rebond",""))</f>
        <v/>
      </c>
      <c r="L490" s="67"/>
      <c r="M490" s="32" t="e">
        <f>IF(ISNA(INDEX(#REF!,MATCH(E490,#REF!,0),1))=TRUE,"",INDEX(#REF!,MATCH(E490,#REF!,0),1))</f>
        <v>#REF!</v>
      </c>
      <c r="N490" s="1"/>
      <c r="O490" s="33"/>
      <c r="P490" s="34" t="e">
        <f t="shared" si="58"/>
        <v>#REF!</v>
      </c>
      <c r="Q490" s="35" t="e">
        <f t="shared" si="64"/>
        <v>#REF!</v>
      </c>
      <c r="R490" s="36"/>
      <c r="S490" s="1" t="e">
        <f t="shared" si="65"/>
        <v>#REF!</v>
      </c>
      <c r="T490" s="16" t="e">
        <f>IF(OR(MID(G490,1,5)="avoir",MID(G490,1,3)="PMS",MID(J490,1,1)="a",J490="",A490="x",F490=""),"",IF(COUNTIF(#REF!,F490)=1,"ok","PAS DE SWAP"))</f>
        <v>#REF!</v>
      </c>
      <c r="U490" s="37" t="e">
        <f>IF(ISNA(INDEX(#REF!,MATCH(E490,#REF!,0),1))=TRUE,"-",F490&amp;" - "&amp;INDEX(#REF!,MATCH(E490,#REF!,0),1))</f>
        <v>#REF!</v>
      </c>
      <c r="V490" s="43" t="e">
        <f t="shared" si="61"/>
        <v>#REF!</v>
      </c>
      <c r="W490" s="38" t="e">
        <f t="shared" si="62"/>
        <v>#REF!</v>
      </c>
      <c r="X490" s="64"/>
      <c r="Y490" s="46"/>
      <c r="Z490" s="57" t="str">
        <f>IF(OR(MID(J490,1,1)="a",J490=""),"",IF(COUNTIF(Modèles!C:C,J490)=0,"absent","présent"))</f>
        <v/>
      </c>
      <c r="AA490" s="1"/>
    </row>
    <row r="491" spans="1:27" s="10" customFormat="1">
      <c r="A491" s="29" t="str">
        <f t="shared" si="56"/>
        <v/>
      </c>
      <c r="B491" s="29">
        <f t="shared" ca="1" si="63"/>
        <v>0</v>
      </c>
      <c r="C491" s="42"/>
      <c r="D491" s="42"/>
      <c r="E491" s="40"/>
      <c r="F491" s="41"/>
      <c r="G491" s="30" t="e">
        <f>IF(MID(J491,1,1)="a","à valider",IF(ISNA(INDEX(#REF!,MATCH(E491,#REF!,0),1))=TRUE,"",INDEX(#REF!,MATCH(E491,#REF!,0),1)))</f>
        <v>#REF!</v>
      </c>
      <c r="H491" s="22"/>
      <c r="I491" s="22"/>
      <c r="J491" s="59"/>
      <c r="K491" s="31" t="str">
        <f>IF(MID(J491,1,1)="a",C491,IF(COUNTIF(J$2:J491,J491)&gt;1,COUNTIF(J$2:J491,J491)&amp;"ème rebond",""))</f>
        <v/>
      </c>
      <c r="L491" s="67"/>
      <c r="M491" s="32" t="e">
        <f>IF(ISNA(INDEX(#REF!,MATCH(E491,#REF!,0),1))=TRUE,"",INDEX(#REF!,MATCH(E491,#REF!,0),1))</f>
        <v>#REF!</v>
      </c>
      <c r="N491" s="1"/>
      <c r="O491" s="33"/>
      <c r="P491" s="34" t="e">
        <f t="shared" si="58"/>
        <v>#REF!</v>
      </c>
      <c r="Q491" s="35" t="e">
        <f t="shared" si="64"/>
        <v>#REF!</v>
      </c>
      <c r="R491" s="36"/>
      <c r="S491" s="1" t="e">
        <f t="shared" si="65"/>
        <v>#REF!</v>
      </c>
      <c r="T491" s="16" t="e">
        <f>IF(OR(MID(G491,1,5)="avoir",MID(G491,1,3)="PMS",MID(J491,1,1)="a",J491="",A491="x",F491=""),"",IF(COUNTIF(#REF!,F491)=1,"ok","PAS DE SWAP"))</f>
        <v>#REF!</v>
      </c>
      <c r="U491" s="37" t="e">
        <f>IF(ISNA(INDEX(#REF!,MATCH(E491,#REF!,0),1))=TRUE,"-",F491&amp;" - "&amp;INDEX(#REF!,MATCH(E491,#REF!,0),1))</f>
        <v>#REF!</v>
      </c>
      <c r="V491" s="43" t="e">
        <f t="shared" si="61"/>
        <v>#REF!</v>
      </c>
      <c r="W491" s="38" t="e">
        <f t="shared" si="62"/>
        <v>#REF!</v>
      </c>
      <c r="X491" s="64"/>
      <c r="Y491" s="46"/>
      <c r="Z491" s="57" t="str">
        <f>IF(OR(MID(J491,1,1)="a",J491=""),"",IF(COUNTIF(Modèles!C:C,J491)=0,"absent","présent"))</f>
        <v/>
      </c>
      <c r="AA491" s="1"/>
    </row>
    <row r="492" spans="1:27" s="10" customFormat="1">
      <c r="A492" s="29" t="str">
        <f t="shared" si="56"/>
        <v/>
      </c>
      <c r="B492" s="29">
        <f t="shared" ca="1" si="63"/>
        <v>0</v>
      </c>
      <c r="C492" s="42"/>
      <c r="D492" s="42"/>
      <c r="E492" s="40"/>
      <c r="F492" s="41"/>
      <c r="G492" s="30" t="e">
        <f>IF(MID(J492,1,1)="a","à valider",IF(ISNA(INDEX(#REF!,MATCH(E492,#REF!,0),1))=TRUE,"",INDEX(#REF!,MATCH(E492,#REF!,0),1)))</f>
        <v>#REF!</v>
      </c>
      <c r="H492" s="22"/>
      <c r="I492" s="22"/>
      <c r="J492" s="59"/>
      <c r="K492" s="31" t="str">
        <f>IF(MID(J492,1,1)="a",C492,IF(COUNTIF(J$2:J492,J492)&gt;1,COUNTIF(J$2:J492,J492)&amp;"ème rebond",""))</f>
        <v/>
      </c>
      <c r="L492" s="67"/>
      <c r="M492" s="32" t="e">
        <f>IF(ISNA(INDEX(#REF!,MATCH(E492,#REF!,0),1))=TRUE,"",INDEX(#REF!,MATCH(E492,#REF!,0),1))</f>
        <v>#REF!</v>
      </c>
      <c r="N492" s="1"/>
      <c r="O492" s="33"/>
      <c r="P492" s="34" t="e">
        <f t="shared" si="58"/>
        <v>#REF!</v>
      </c>
      <c r="Q492" s="35" t="e">
        <f t="shared" si="64"/>
        <v>#REF!</v>
      </c>
      <c r="R492" s="36"/>
      <c r="S492" s="1" t="e">
        <f t="shared" si="65"/>
        <v>#REF!</v>
      </c>
      <c r="T492" s="16" t="e">
        <f>IF(OR(MID(G492,1,5)="avoir",MID(G492,1,3)="PMS",MID(J492,1,1)="a",J492="",A492="x",F492=""),"",IF(COUNTIF(#REF!,F492)=1,"ok","PAS DE SWAP"))</f>
        <v>#REF!</v>
      </c>
      <c r="U492" s="37" t="e">
        <f>IF(ISNA(INDEX(#REF!,MATCH(E492,#REF!,0),1))=TRUE,"-",F492&amp;" - "&amp;INDEX(#REF!,MATCH(E492,#REF!,0),1))</f>
        <v>#REF!</v>
      </c>
      <c r="V492" s="43" t="e">
        <f t="shared" si="61"/>
        <v>#REF!</v>
      </c>
      <c r="W492" s="38" t="e">
        <f t="shared" si="62"/>
        <v>#REF!</v>
      </c>
      <c r="X492" s="64"/>
      <c r="Y492" s="46"/>
      <c r="Z492" s="57" t="str">
        <f>IF(OR(MID(J492,1,1)="a",J492=""),"",IF(COUNTIF(Modèles!C:C,J492)=0,"absent","présent"))</f>
        <v/>
      </c>
      <c r="AA492" s="1"/>
    </row>
    <row r="493" spans="1:27" s="10" customFormat="1">
      <c r="A493" s="29" t="str">
        <f t="shared" si="56"/>
        <v/>
      </c>
      <c r="B493" s="29">
        <f t="shared" ca="1" si="63"/>
        <v>0</v>
      </c>
      <c r="C493" s="42"/>
      <c r="D493" s="42"/>
      <c r="E493" s="40"/>
      <c r="F493" s="41"/>
      <c r="G493" s="30" t="e">
        <f>IF(MID(J493,1,1)="a","à valider",IF(ISNA(INDEX(#REF!,MATCH(E493,#REF!,0),1))=TRUE,"",INDEX(#REF!,MATCH(E493,#REF!,0),1)))</f>
        <v>#REF!</v>
      </c>
      <c r="H493" s="22"/>
      <c r="I493" s="22"/>
      <c r="J493" s="59"/>
      <c r="K493" s="31" t="str">
        <f>IF(MID(J493,1,1)="a",C493,IF(COUNTIF(J$2:J493,J493)&gt;1,COUNTIF(J$2:J493,J493)&amp;"ème rebond",""))</f>
        <v/>
      </c>
      <c r="L493" s="67"/>
      <c r="M493" s="32" t="e">
        <f>IF(ISNA(INDEX(#REF!,MATCH(E493,#REF!,0),1))=TRUE,"",INDEX(#REF!,MATCH(E493,#REF!,0),1))</f>
        <v>#REF!</v>
      </c>
      <c r="N493" s="1"/>
      <c r="O493" s="33"/>
      <c r="P493" s="34" t="e">
        <f t="shared" si="58"/>
        <v>#REF!</v>
      </c>
      <c r="Q493" s="35" t="e">
        <f t="shared" si="64"/>
        <v>#REF!</v>
      </c>
      <c r="R493" s="36"/>
      <c r="S493" s="1" t="e">
        <f t="shared" si="65"/>
        <v>#REF!</v>
      </c>
      <c r="T493" s="16" t="e">
        <f>IF(OR(MID(G493,1,5)="avoir",MID(G493,1,3)="PMS",MID(J493,1,1)="a",J493="",A493="x",F493=""),"",IF(COUNTIF(#REF!,F493)=1,"ok","PAS DE SWAP"))</f>
        <v>#REF!</v>
      </c>
      <c r="U493" s="37" t="e">
        <f>IF(ISNA(INDEX(#REF!,MATCH(E493,#REF!,0),1))=TRUE,"-",F493&amp;" - "&amp;INDEX(#REF!,MATCH(E493,#REF!,0),1))</f>
        <v>#REF!</v>
      </c>
      <c r="V493" s="43" t="e">
        <f t="shared" si="61"/>
        <v>#REF!</v>
      </c>
      <c r="W493" s="38" t="e">
        <f t="shared" si="62"/>
        <v>#REF!</v>
      </c>
      <c r="X493" s="64"/>
      <c r="Y493" s="46"/>
      <c r="Z493" s="57" t="str">
        <f>IF(OR(MID(J493,1,1)="a",J493=""),"",IF(COUNTIF(Modèles!C:C,J493)=0,"absent","présent"))</f>
        <v/>
      </c>
      <c r="AA493" s="1"/>
    </row>
    <row r="494" spans="1:27" s="10" customFormat="1">
      <c r="A494" s="29" t="str">
        <f t="shared" si="56"/>
        <v/>
      </c>
      <c r="B494" s="29">
        <f t="shared" ca="1" si="63"/>
        <v>0</v>
      </c>
      <c r="C494" s="42"/>
      <c r="D494" s="42"/>
      <c r="E494" s="40"/>
      <c r="F494" s="41"/>
      <c r="G494" s="30" t="e">
        <f>IF(MID(J494,1,1)="a","à valider",IF(ISNA(INDEX(#REF!,MATCH(E494,#REF!,0),1))=TRUE,"",INDEX(#REF!,MATCH(E494,#REF!,0),1)))</f>
        <v>#REF!</v>
      </c>
      <c r="H494" s="22"/>
      <c r="I494" s="22"/>
      <c r="J494" s="59"/>
      <c r="K494" s="31" t="str">
        <f>IF(MID(J494,1,1)="a",C494,IF(COUNTIF(J$2:J494,J494)&gt;1,COUNTIF(J$2:J494,J494)&amp;"ème rebond",""))</f>
        <v/>
      </c>
      <c r="L494" s="67"/>
      <c r="M494" s="32" t="e">
        <f>IF(ISNA(INDEX(#REF!,MATCH(E494,#REF!,0),1))=TRUE,"",INDEX(#REF!,MATCH(E494,#REF!,0),1))</f>
        <v>#REF!</v>
      </c>
      <c r="N494" s="1"/>
      <c r="O494" s="33"/>
      <c r="P494" s="34" t="e">
        <f t="shared" si="58"/>
        <v>#REF!</v>
      </c>
      <c r="Q494" s="35" t="e">
        <f t="shared" si="64"/>
        <v>#REF!</v>
      </c>
      <c r="R494" s="36"/>
      <c r="S494" s="1" t="e">
        <f t="shared" si="65"/>
        <v>#REF!</v>
      </c>
      <c r="T494" s="16" t="e">
        <f>IF(OR(MID(G494,1,5)="avoir",MID(G494,1,3)="PMS",MID(J494,1,1)="a",J494="",A494="x",F494=""),"",IF(COUNTIF(#REF!,F494)=1,"ok","PAS DE SWAP"))</f>
        <v>#REF!</v>
      </c>
      <c r="U494" s="37" t="e">
        <f>IF(ISNA(INDEX(#REF!,MATCH(E494,#REF!,0),1))=TRUE,"-",F494&amp;" - "&amp;INDEX(#REF!,MATCH(E494,#REF!,0),1))</f>
        <v>#REF!</v>
      </c>
      <c r="V494" s="43" t="e">
        <f t="shared" si="61"/>
        <v>#REF!</v>
      </c>
      <c r="W494" s="38" t="e">
        <f t="shared" si="62"/>
        <v>#REF!</v>
      </c>
      <c r="X494" s="64"/>
      <c r="Y494" s="46"/>
      <c r="Z494" s="57" t="str">
        <f>IF(OR(MID(J494,1,1)="a",J494=""),"",IF(COUNTIF(Modèles!C:C,J494)=0,"absent","présent"))</f>
        <v/>
      </c>
      <c r="AA494" s="1"/>
    </row>
    <row r="495" spans="1:27" s="10" customFormat="1">
      <c r="A495" s="29" t="str">
        <f t="shared" si="56"/>
        <v/>
      </c>
      <c r="B495" s="29">
        <f t="shared" ca="1" si="63"/>
        <v>0</v>
      </c>
      <c r="C495" s="42"/>
      <c r="D495" s="42"/>
      <c r="E495" s="40"/>
      <c r="F495" s="41"/>
      <c r="G495" s="30" t="e">
        <f>IF(MID(J495,1,1)="a","à valider",IF(ISNA(INDEX(#REF!,MATCH(E495,#REF!,0),1))=TRUE,"",INDEX(#REF!,MATCH(E495,#REF!,0),1)))</f>
        <v>#REF!</v>
      </c>
      <c r="H495" s="22"/>
      <c r="I495" s="22"/>
      <c r="J495" s="59"/>
      <c r="K495" s="31" t="str">
        <f>IF(MID(J495,1,1)="a",C495,IF(COUNTIF(J$2:J495,J495)&gt;1,COUNTIF(J$2:J495,J495)&amp;"ème rebond",""))</f>
        <v/>
      </c>
      <c r="L495" s="67"/>
      <c r="M495" s="32" t="e">
        <f>IF(ISNA(INDEX(#REF!,MATCH(E495,#REF!,0),1))=TRUE,"",INDEX(#REF!,MATCH(E495,#REF!,0),1))</f>
        <v>#REF!</v>
      </c>
      <c r="N495" s="1"/>
      <c r="O495" s="33"/>
      <c r="P495" s="34" t="e">
        <f t="shared" si="58"/>
        <v>#REF!</v>
      </c>
      <c r="Q495" s="35" t="e">
        <f t="shared" si="64"/>
        <v>#REF!</v>
      </c>
      <c r="R495" s="36"/>
      <c r="S495" s="1" t="e">
        <f t="shared" si="65"/>
        <v>#REF!</v>
      </c>
      <c r="T495" s="16" t="e">
        <f>IF(OR(MID(G495,1,5)="avoir",MID(G495,1,3)="PMS",MID(J495,1,1)="a",J495="",A495="x",F495=""),"",IF(COUNTIF(#REF!,F495)=1,"ok","PAS DE SWAP"))</f>
        <v>#REF!</v>
      </c>
      <c r="U495" s="37" t="e">
        <f>IF(ISNA(INDEX(#REF!,MATCH(E495,#REF!,0),1))=TRUE,"-",F495&amp;" - "&amp;INDEX(#REF!,MATCH(E495,#REF!,0),1))</f>
        <v>#REF!</v>
      </c>
      <c r="V495" s="43" t="e">
        <f t="shared" si="61"/>
        <v>#REF!</v>
      </c>
      <c r="W495" s="38" t="e">
        <f t="shared" si="62"/>
        <v>#REF!</v>
      </c>
      <c r="X495" s="64"/>
      <c r="Y495" s="46"/>
      <c r="Z495" s="57" t="str">
        <f>IF(OR(MID(J495,1,1)="a",J495=""),"",IF(COUNTIF(Modèles!C:C,J495)=0,"absent","présent"))</f>
        <v/>
      </c>
      <c r="AA495" s="1"/>
    </row>
    <row r="496" spans="1:27" s="10" customFormat="1">
      <c r="A496" s="29" t="str">
        <f t="shared" si="56"/>
        <v/>
      </c>
      <c r="B496" s="29">
        <f t="shared" ca="1" si="63"/>
        <v>0</v>
      </c>
      <c r="C496" s="42"/>
      <c r="D496" s="42"/>
      <c r="E496" s="40"/>
      <c r="F496" s="41"/>
      <c r="G496" s="30" t="e">
        <f>IF(MID(J496,1,1)="a","à valider",IF(ISNA(INDEX(#REF!,MATCH(E496,#REF!,0),1))=TRUE,"",INDEX(#REF!,MATCH(E496,#REF!,0),1)))</f>
        <v>#REF!</v>
      </c>
      <c r="H496" s="22"/>
      <c r="I496" s="22"/>
      <c r="J496" s="59"/>
      <c r="K496" s="31" t="str">
        <f>IF(MID(J496,1,1)="a",C496,IF(COUNTIF(J$2:J496,J496)&gt;1,COUNTIF(J$2:J496,J496)&amp;"ème rebond",""))</f>
        <v/>
      </c>
      <c r="L496" s="67"/>
      <c r="M496" s="32" t="e">
        <f>IF(ISNA(INDEX(#REF!,MATCH(E496,#REF!,0),1))=TRUE,"",INDEX(#REF!,MATCH(E496,#REF!,0),1))</f>
        <v>#REF!</v>
      </c>
      <c r="N496" s="1"/>
      <c r="O496" s="33"/>
      <c r="P496" s="34" t="e">
        <f t="shared" si="58"/>
        <v>#REF!</v>
      </c>
      <c r="Q496" s="35" t="e">
        <f t="shared" si="64"/>
        <v>#REF!</v>
      </c>
      <c r="R496" s="36"/>
      <c r="S496" s="1" t="e">
        <f t="shared" si="65"/>
        <v>#REF!</v>
      </c>
      <c r="T496" s="16" t="e">
        <f>IF(OR(MID(G496,1,5)="avoir",MID(G496,1,3)="PMS",MID(J496,1,1)="a",J496="",A496="x",F496=""),"",IF(COUNTIF(#REF!,F496)=1,"ok","PAS DE SWAP"))</f>
        <v>#REF!</v>
      </c>
      <c r="U496" s="37" t="e">
        <f>IF(ISNA(INDEX(#REF!,MATCH(E496,#REF!,0),1))=TRUE,"-",F496&amp;" - "&amp;INDEX(#REF!,MATCH(E496,#REF!,0),1))</f>
        <v>#REF!</v>
      </c>
      <c r="V496" s="43" t="e">
        <f t="shared" si="61"/>
        <v>#REF!</v>
      </c>
      <c r="W496" s="38" t="e">
        <f t="shared" si="62"/>
        <v>#REF!</v>
      </c>
      <c r="X496" s="64"/>
      <c r="Y496" s="46"/>
      <c r="Z496" s="57" t="str">
        <f>IF(OR(MID(J496,1,1)="a",J496=""),"",IF(COUNTIF(Modèles!C:C,J496)=0,"absent","présent"))</f>
        <v/>
      </c>
      <c r="AA496" s="1"/>
    </row>
    <row r="497" spans="1:27" s="10" customFormat="1">
      <c r="A497" s="29" t="str">
        <f t="shared" si="56"/>
        <v/>
      </c>
      <c r="B497" s="29">
        <f t="shared" ca="1" si="63"/>
        <v>0</v>
      </c>
      <c r="C497" s="42"/>
      <c r="D497" s="42"/>
      <c r="E497" s="40"/>
      <c r="F497" s="41"/>
      <c r="G497" s="30" t="e">
        <f>IF(MID(J497,1,1)="a","à valider",IF(ISNA(INDEX(#REF!,MATCH(E497,#REF!,0),1))=TRUE,"",INDEX(#REF!,MATCH(E497,#REF!,0),1)))</f>
        <v>#REF!</v>
      </c>
      <c r="H497" s="22"/>
      <c r="I497" s="22"/>
      <c r="J497" s="59"/>
      <c r="K497" s="31" t="str">
        <f>IF(MID(J497,1,1)="a",C497,IF(COUNTIF(J$2:J497,J497)&gt;1,COUNTIF(J$2:J497,J497)&amp;"ème rebond",""))</f>
        <v/>
      </c>
      <c r="L497" s="67"/>
      <c r="M497" s="32" t="e">
        <f>IF(ISNA(INDEX(#REF!,MATCH(E497,#REF!,0),1))=TRUE,"",INDEX(#REF!,MATCH(E497,#REF!,0),1))</f>
        <v>#REF!</v>
      </c>
      <c r="N497" s="1"/>
      <c r="O497" s="33"/>
      <c r="P497" s="34" t="e">
        <f t="shared" si="58"/>
        <v>#REF!</v>
      </c>
      <c r="Q497" s="35" t="e">
        <f t="shared" si="64"/>
        <v>#REF!</v>
      </c>
      <c r="R497" s="36"/>
      <c r="S497" s="1" t="e">
        <f t="shared" si="65"/>
        <v>#REF!</v>
      </c>
      <c r="T497" s="16" t="e">
        <f>IF(OR(MID(G497,1,5)="avoir",MID(G497,1,3)="PMS",MID(J497,1,1)="a",J497="",A497="x",F497=""),"",IF(COUNTIF(#REF!,F497)=1,"ok","PAS DE SWAP"))</f>
        <v>#REF!</v>
      </c>
      <c r="U497" s="37" t="e">
        <f>IF(ISNA(INDEX(#REF!,MATCH(E497,#REF!,0),1))=TRUE,"-",F497&amp;" - "&amp;INDEX(#REF!,MATCH(E497,#REF!,0),1))</f>
        <v>#REF!</v>
      </c>
      <c r="V497" s="43" t="e">
        <f t="shared" si="61"/>
        <v>#REF!</v>
      </c>
      <c r="W497" s="38" t="e">
        <f t="shared" si="62"/>
        <v>#REF!</v>
      </c>
      <c r="X497" s="64"/>
      <c r="Y497" s="46"/>
      <c r="Z497" s="57" t="str">
        <f>IF(OR(MID(J497,1,1)="a",J497=""),"",IF(COUNTIF(Modèles!C:C,J497)=0,"absent","présent"))</f>
        <v/>
      </c>
      <c r="AA497" s="1"/>
    </row>
    <row r="498" spans="1:27" s="10" customFormat="1">
      <c r="A498" s="29" t="str">
        <f t="shared" si="56"/>
        <v/>
      </c>
      <c r="B498" s="29">
        <f t="shared" ca="1" si="63"/>
        <v>0</v>
      </c>
      <c r="C498" s="42"/>
      <c r="D498" s="42"/>
      <c r="E498" s="40"/>
      <c r="F498" s="41"/>
      <c r="G498" s="30" t="e">
        <f>IF(MID(J498,1,1)="a","à valider",IF(ISNA(INDEX(#REF!,MATCH(E498,#REF!,0),1))=TRUE,"",INDEX(#REF!,MATCH(E498,#REF!,0),1)))</f>
        <v>#REF!</v>
      </c>
      <c r="H498" s="22"/>
      <c r="I498" s="22"/>
      <c r="J498" s="59"/>
      <c r="K498" s="31" t="str">
        <f>IF(MID(J498,1,1)="a",C498,IF(COUNTIF(J$2:J498,J498)&gt;1,COUNTIF(J$2:J498,J498)&amp;"ème rebond",""))</f>
        <v/>
      </c>
      <c r="L498" s="67"/>
      <c r="M498" s="32" t="e">
        <f>IF(ISNA(INDEX(#REF!,MATCH(E498,#REF!,0),1))=TRUE,"",INDEX(#REF!,MATCH(E498,#REF!,0),1))</f>
        <v>#REF!</v>
      </c>
      <c r="N498" s="1"/>
      <c r="O498" s="33"/>
      <c r="P498" s="34" t="e">
        <f t="shared" si="58"/>
        <v>#REF!</v>
      </c>
      <c r="Q498" s="35" t="e">
        <f t="shared" si="64"/>
        <v>#REF!</v>
      </c>
      <c r="R498" s="36"/>
      <c r="S498" s="1" t="e">
        <f t="shared" si="65"/>
        <v>#REF!</v>
      </c>
      <c r="T498" s="16" t="e">
        <f>IF(OR(MID(G498,1,5)="avoir",MID(G498,1,3)="PMS",MID(J498,1,1)="a",J498="",A498="x",F498=""),"",IF(COUNTIF(#REF!,F498)=1,"ok","PAS DE SWAP"))</f>
        <v>#REF!</v>
      </c>
      <c r="U498" s="37" t="e">
        <f>IF(ISNA(INDEX(#REF!,MATCH(E498,#REF!,0),1))=TRUE,"-",F498&amp;" - "&amp;INDEX(#REF!,MATCH(E498,#REF!,0),1))</f>
        <v>#REF!</v>
      </c>
      <c r="V498" s="43" t="e">
        <f t="shared" si="61"/>
        <v>#REF!</v>
      </c>
      <c r="W498" s="38" t="e">
        <f t="shared" si="62"/>
        <v>#REF!</v>
      </c>
      <c r="X498" s="64"/>
      <c r="Y498" s="46"/>
      <c r="Z498" s="57" t="str">
        <f>IF(OR(MID(J498,1,1)="a",J498=""),"",IF(COUNTIF(Modèles!C:C,J498)=0,"absent","présent"))</f>
        <v/>
      </c>
      <c r="AA498" s="1"/>
    </row>
    <row r="499" spans="1:27" s="10" customFormat="1">
      <c r="A499" s="29" t="str">
        <f t="shared" si="56"/>
        <v/>
      </c>
      <c r="B499" s="29">
        <f t="shared" ca="1" si="63"/>
        <v>0</v>
      </c>
      <c r="C499" s="42"/>
      <c r="D499" s="42"/>
      <c r="E499" s="40"/>
      <c r="F499" s="41"/>
      <c r="G499" s="30" t="e">
        <f>IF(MID(J499,1,1)="a","à valider",IF(ISNA(INDEX(#REF!,MATCH(E499,#REF!,0),1))=TRUE,"",INDEX(#REF!,MATCH(E499,#REF!,0),1)))</f>
        <v>#REF!</v>
      </c>
      <c r="H499" s="22"/>
      <c r="I499" s="22"/>
      <c r="J499" s="59"/>
      <c r="K499" s="31" t="str">
        <f>IF(MID(J499,1,1)="a",C499,IF(COUNTIF(J$2:J499,J499)&gt;1,COUNTIF(J$2:J499,J499)&amp;"ème rebond",""))</f>
        <v/>
      </c>
      <c r="L499" s="67"/>
      <c r="M499" s="32" t="e">
        <f>IF(ISNA(INDEX(#REF!,MATCH(E499,#REF!,0),1))=TRUE,"",INDEX(#REF!,MATCH(E499,#REF!,0),1))</f>
        <v>#REF!</v>
      </c>
      <c r="N499" s="1"/>
      <c r="O499" s="33"/>
      <c r="P499" s="34" t="e">
        <f t="shared" si="58"/>
        <v>#REF!</v>
      </c>
      <c r="Q499" s="35" t="e">
        <f t="shared" si="64"/>
        <v>#REF!</v>
      </c>
      <c r="R499" s="36"/>
      <c r="S499" s="1" t="e">
        <f t="shared" si="65"/>
        <v>#REF!</v>
      </c>
      <c r="T499" s="16" t="e">
        <f>IF(OR(MID(G499,1,5)="avoir",MID(G499,1,3)="PMS",MID(J499,1,1)="a",J499="",A499="x",F499=""),"",IF(COUNTIF(#REF!,F499)=1,"ok","PAS DE SWAP"))</f>
        <v>#REF!</v>
      </c>
      <c r="U499" s="37" t="e">
        <f>IF(ISNA(INDEX(#REF!,MATCH(E499,#REF!,0),1))=TRUE,"-",F499&amp;" - "&amp;INDEX(#REF!,MATCH(E499,#REF!,0),1))</f>
        <v>#REF!</v>
      </c>
      <c r="V499" s="43" t="e">
        <f t="shared" si="61"/>
        <v>#REF!</v>
      </c>
      <c r="W499" s="38" t="e">
        <f t="shared" si="62"/>
        <v>#REF!</v>
      </c>
      <c r="X499" s="64"/>
      <c r="Y499" s="46"/>
      <c r="Z499" s="57" t="str">
        <f>IF(OR(MID(J499,1,1)="a",J499=""),"",IF(COUNTIF(Modèles!C:C,J499)=0,"absent","présent"))</f>
        <v/>
      </c>
      <c r="AA499" s="1"/>
    </row>
    <row r="500" spans="1:27" s="10" customFormat="1">
      <c r="A500" s="29" t="str">
        <f t="shared" si="56"/>
        <v/>
      </c>
      <c r="B500" s="29">
        <f t="shared" ca="1" si="63"/>
        <v>0</v>
      </c>
      <c r="C500" s="42"/>
      <c r="D500" s="42"/>
      <c r="E500" s="40"/>
      <c r="F500" s="41"/>
      <c r="G500" s="30" t="e">
        <f>IF(MID(J500,1,1)="a","à valider",IF(ISNA(INDEX(#REF!,MATCH(E500,#REF!,0),1))=TRUE,"",INDEX(#REF!,MATCH(E500,#REF!,0),1)))</f>
        <v>#REF!</v>
      </c>
      <c r="H500" s="22"/>
      <c r="I500" s="22"/>
      <c r="J500" s="59"/>
      <c r="K500" s="31" t="str">
        <f>IF(MID(J500,1,1)="a",C500,IF(COUNTIF(J$2:J500,J500)&gt;1,COUNTIF(J$2:J500,J500)&amp;"ème rebond",""))</f>
        <v/>
      </c>
      <c r="L500" s="67"/>
      <c r="M500" s="32" t="e">
        <f>IF(ISNA(INDEX(#REF!,MATCH(E500,#REF!,0),1))=TRUE,"",INDEX(#REF!,MATCH(E500,#REF!,0),1))</f>
        <v>#REF!</v>
      </c>
      <c r="N500" s="1"/>
      <c r="O500" s="33"/>
      <c r="P500" s="34" t="e">
        <f t="shared" si="58"/>
        <v>#REF!</v>
      </c>
      <c r="Q500" s="35" t="e">
        <f t="shared" si="64"/>
        <v>#REF!</v>
      </c>
      <c r="R500" s="36"/>
      <c r="S500" s="1" t="e">
        <f t="shared" si="65"/>
        <v>#REF!</v>
      </c>
      <c r="T500" s="16" t="e">
        <f>IF(OR(MID(G500,1,5)="avoir",MID(G500,1,3)="PMS",MID(J500,1,1)="a",J500="",A500="x",F500=""),"",IF(COUNTIF(#REF!,F500)=1,"ok","PAS DE SWAP"))</f>
        <v>#REF!</v>
      </c>
      <c r="U500" s="37" t="e">
        <f>IF(ISNA(INDEX(#REF!,MATCH(E500,#REF!,0),1))=TRUE,"-",F500&amp;" - "&amp;INDEX(#REF!,MATCH(E500,#REF!,0),1))</f>
        <v>#REF!</v>
      </c>
      <c r="V500" s="43" t="e">
        <f t="shared" si="61"/>
        <v>#REF!</v>
      </c>
      <c r="W500" s="38" t="e">
        <f t="shared" si="62"/>
        <v>#REF!</v>
      </c>
      <c r="X500" s="64"/>
      <c r="Y500" s="46"/>
      <c r="Z500" s="57" t="str">
        <f>IF(OR(MID(J500,1,1)="a",J500=""),"",IF(COUNTIF(Modèles!C:C,J500)=0,"absent","présent"))</f>
        <v/>
      </c>
      <c r="AA500" s="1"/>
    </row>
    <row r="501" spans="1:27" s="10" customFormat="1">
      <c r="A501" s="29" t="str">
        <f t="shared" si="56"/>
        <v/>
      </c>
      <c r="B501" s="29">
        <f t="shared" ca="1" si="63"/>
        <v>0</v>
      </c>
      <c r="C501" s="42"/>
      <c r="D501" s="42"/>
      <c r="E501" s="40"/>
      <c r="F501" s="41"/>
      <c r="G501" s="30" t="e">
        <f>IF(MID(J501,1,1)="a","à valider",IF(ISNA(INDEX(#REF!,MATCH(E501,#REF!,0),1))=TRUE,"",INDEX(#REF!,MATCH(E501,#REF!,0),1)))</f>
        <v>#REF!</v>
      </c>
      <c r="H501" s="22"/>
      <c r="I501" s="22"/>
      <c r="J501" s="59"/>
      <c r="K501" s="31" t="str">
        <f>IF(MID(J501,1,1)="a",C501,IF(COUNTIF(J$2:J501,J501)&gt;1,COUNTIF(J$2:J501,J501)&amp;"ème rebond",""))</f>
        <v/>
      </c>
      <c r="L501" s="67"/>
      <c r="M501" s="32" t="e">
        <f>IF(ISNA(INDEX(#REF!,MATCH(E501,#REF!,0),1))=TRUE,"",INDEX(#REF!,MATCH(E501,#REF!,0),1))</f>
        <v>#REF!</v>
      </c>
      <c r="N501" s="1"/>
      <c r="O501" s="33"/>
      <c r="P501" s="34" t="e">
        <f t="shared" si="58"/>
        <v>#REF!</v>
      </c>
      <c r="Q501" s="35" t="e">
        <f t="shared" si="64"/>
        <v>#REF!</v>
      </c>
      <c r="R501" s="36"/>
      <c r="S501" s="1" t="e">
        <f t="shared" si="65"/>
        <v>#REF!</v>
      </c>
      <c r="T501" s="16" t="e">
        <f>IF(OR(MID(G501,1,5)="avoir",MID(G501,1,3)="PMS",MID(J501,1,1)="a",J501="",A501="x",F501=""),"",IF(COUNTIF(#REF!,F501)=1,"ok","PAS DE SWAP"))</f>
        <v>#REF!</v>
      </c>
      <c r="U501" s="37" t="e">
        <f>IF(ISNA(INDEX(#REF!,MATCH(E501,#REF!,0),1))=TRUE,"-",F501&amp;" - "&amp;INDEX(#REF!,MATCH(E501,#REF!,0),1))</f>
        <v>#REF!</v>
      </c>
      <c r="V501" s="43" t="e">
        <f t="shared" si="61"/>
        <v>#REF!</v>
      </c>
      <c r="W501" s="38" t="e">
        <f t="shared" si="62"/>
        <v>#REF!</v>
      </c>
      <c r="X501" s="64"/>
      <c r="Y501" s="46"/>
      <c r="Z501" s="57" t="str">
        <f>IF(OR(MID(J501,1,1)="a",J501=""),"",IF(COUNTIF(Modèles!C:C,J501)=0,"absent","présent"))</f>
        <v/>
      </c>
      <c r="AA501" s="1"/>
    </row>
    <row r="502" spans="1:27" s="10" customFormat="1">
      <c r="A502" s="29" t="str">
        <f t="shared" si="56"/>
        <v/>
      </c>
      <c r="B502" s="29">
        <f t="shared" ca="1" si="63"/>
        <v>0</v>
      </c>
      <c r="C502" s="42"/>
      <c r="D502" s="42"/>
      <c r="E502" s="40"/>
      <c r="F502" s="41"/>
      <c r="G502" s="30" t="e">
        <f>IF(MID(J502,1,1)="a","à valider",IF(ISNA(INDEX(#REF!,MATCH(E502,#REF!,0),1))=TRUE,"",INDEX(#REF!,MATCH(E502,#REF!,0),1)))</f>
        <v>#REF!</v>
      </c>
      <c r="H502" s="22"/>
      <c r="I502" s="22"/>
      <c r="J502" s="59"/>
      <c r="K502" s="31" t="str">
        <f>IF(MID(J502,1,1)="a",C502,IF(COUNTIF(J$2:J502,J502)&gt;1,COUNTIF(J$2:J502,J502)&amp;"ème rebond",""))</f>
        <v/>
      </c>
      <c r="L502" s="67"/>
      <c r="M502" s="32" t="e">
        <f>IF(ISNA(INDEX(#REF!,MATCH(E502,#REF!,0),1))=TRUE,"",INDEX(#REF!,MATCH(E502,#REF!,0),1))</f>
        <v>#REF!</v>
      </c>
      <c r="N502" s="1"/>
      <c r="O502" s="33"/>
      <c r="P502" s="34" t="e">
        <f t="shared" si="58"/>
        <v>#REF!</v>
      </c>
      <c r="Q502" s="35" t="e">
        <f t="shared" si="64"/>
        <v>#REF!</v>
      </c>
      <c r="R502" s="36"/>
      <c r="S502" s="1" t="e">
        <f t="shared" si="65"/>
        <v>#REF!</v>
      </c>
      <c r="T502" s="16" t="e">
        <f>IF(OR(MID(G502,1,5)="avoir",MID(G502,1,3)="PMS",MID(J502,1,1)="a",J502="",A502="x",F502=""),"",IF(COUNTIF(#REF!,F502)=1,"ok","PAS DE SWAP"))</f>
        <v>#REF!</v>
      </c>
      <c r="U502" s="37" t="e">
        <f>IF(ISNA(INDEX(#REF!,MATCH(E502,#REF!,0),1))=TRUE,"-",F502&amp;" - "&amp;INDEX(#REF!,MATCH(E502,#REF!,0),1))</f>
        <v>#REF!</v>
      </c>
      <c r="V502" s="43" t="e">
        <f t="shared" si="61"/>
        <v>#REF!</v>
      </c>
      <c r="W502" s="38" t="e">
        <f t="shared" si="62"/>
        <v>#REF!</v>
      </c>
      <c r="X502" s="64"/>
      <c r="Y502" s="46"/>
      <c r="Z502" s="57" t="str">
        <f>IF(OR(MID(J502,1,1)="a",J502=""),"",IF(COUNTIF(Modèles!C:C,J502)=0,"absent","présent"))</f>
        <v/>
      </c>
      <c r="AA502" s="1"/>
    </row>
    <row r="503" spans="1:27" s="10" customFormat="1">
      <c r="A503" s="29" t="str">
        <f t="shared" si="56"/>
        <v/>
      </c>
      <c r="B503" s="29">
        <f t="shared" ca="1" si="63"/>
        <v>0</v>
      </c>
      <c r="C503" s="42"/>
      <c r="D503" s="42"/>
      <c r="E503" s="40"/>
      <c r="F503" s="41"/>
      <c r="G503" s="30" t="e">
        <f>IF(MID(J503,1,1)="a","à valider",IF(ISNA(INDEX(#REF!,MATCH(E503,#REF!,0),1))=TRUE,"",INDEX(#REF!,MATCH(E503,#REF!,0),1)))</f>
        <v>#REF!</v>
      </c>
      <c r="H503" s="22"/>
      <c r="I503" s="22"/>
      <c r="J503" s="59"/>
      <c r="K503" s="31" t="str">
        <f>IF(MID(J503,1,1)="a",C503,IF(COUNTIF(J$2:J503,J503)&gt;1,COUNTIF(J$2:J503,J503)&amp;"ème rebond",""))</f>
        <v/>
      </c>
      <c r="L503" s="67"/>
      <c r="M503" s="32" t="e">
        <f>IF(ISNA(INDEX(#REF!,MATCH(E503,#REF!,0),1))=TRUE,"",INDEX(#REF!,MATCH(E503,#REF!,0),1))</f>
        <v>#REF!</v>
      </c>
      <c r="N503" s="1"/>
      <c r="O503" s="33"/>
      <c r="P503" s="34" t="e">
        <f t="shared" si="58"/>
        <v>#REF!</v>
      </c>
      <c r="Q503" s="35" t="e">
        <f t="shared" si="64"/>
        <v>#REF!</v>
      </c>
      <c r="R503" s="36"/>
      <c r="S503" s="1" t="e">
        <f t="shared" si="65"/>
        <v>#REF!</v>
      </c>
      <c r="T503" s="16" t="e">
        <f>IF(OR(MID(G503,1,5)="avoir",MID(G503,1,3)="PMS",MID(J503,1,1)="a",J503="",A503="x",F503=""),"",IF(COUNTIF(#REF!,F503)=1,"ok","PAS DE SWAP"))</f>
        <v>#REF!</v>
      </c>
      <c r="U503" s="37" t="e">
        <f>IF(ISNA(INDEX(#REF!,MATCH(E503,#REF!,0),1))=TRUE,"-",F503&amp;" - "&amp;INDEX(#REF!,MATCH(E503,#REF!,0),1))</f>
        <v>#REF!</v>
      </c>
      <c r="V503" s="43" t="e">
        <f t="shared" si="61"/>
        <v>#REF!</v>
      </c>
      <c r="W503" s="38" t="e">
        <f t="shared" si="62"/>
        <v>#REF!</v>
      </c>
      <c r="X503" s="64"/>
      <c r="Y503" s="46"/>
      <c r="Z503" s="57" t="str">
        <f>IF(OR(MID(J503,1,1)="a",J503=""),"",IF(COUNTIF(Modèles!C:C,J503)=0,"absent","présent"))</f>
        <v/>
      </c>
      <c r="AA503" s="1"/>
    </row>
    <row r="504" spans="1:27" s="10" customFormat="1">
      <c r="A504" s="29" t="str">
        <f t="shared" si="56"/>
        <v/>
      </c>
      <c r="B504" s="29">
        <f t="shared" ca="1" si="63"/>
        <v>0</v>
      </c>
      <c r="C504" s="42"/>
      <c r="D504" s="42"/>
      <c r="E504" s="40"/>
      <c r="F504" s="41"/>
      <c r="G504" s="30" t="e">
        <f>IF(MID(J504,1,1)="a","à valider",IF(ISNA(INDEX(#REF!,MATCH(E504,#REF!,0),1))=TRUE,"",INDEX(#REF!,MATCH(E504,#REF!,0),1)))</f>
        <v>#REF!</v>
      </c>
      <c r="H504" s="22"/>
      <c r="I504" s="22"/>
      <c r="J504" s="59"/>
      <c r="K504" s="31" t="str">
        <f>IF(MID(J504,1,1)="a",C504,IF(COUNTIF(J$2:J504,J504)&gt;1,COUNTIF(J$2:J504,J504)&amp;"ème rebond",""))</f>
        <v/>
      </c>
      <c r="L504" s="67"/>
      <c r="M504" s="32" t="e">
        <f>IF(ISNA(INDEX(#REF!,MATCH(E504,#REF!,0),1))=TRUE,"",INDEX(#REF!,MATCH(E504,#REF!,0),1))</f>
        <v>#REF!</v>
      </c>
      <c r="N504" s="1"/>
      <c r="O504" s="33"/>
      <c r="P504" s="34" t="e">
        <f t="shared" si="58"/>
        <v>#REF!</v>
      </c>
      <c r="Q504" s="35" t="e">
        <f t="shared" si="64"/>
        <v>#REF!</v>
      </c>
      <c r="R504" s="36"/>
      <c r="S504" s="1" t="e">
        <f t="shared" si="65"/>
        <v>#REF!</v>
      </c>
      <c r="T504" s="16" t="e">
        <f>IF(OR(MID(G504,1,5)="avoir",MID(G504,1,3)="PMS",MID(J504,1,1)="a",J504="",A504="x",F504=""),"",IF(COUNTIF(#REF!,F504)=1,"ok","PAS DE SWAP"))</f>
        <v>#REF!</v>
      </c>
      <c r="U504" s="37" t="e">
        <f>IF(ISNA(INDEX(#REF!,MATCH(E504,#REF!,0),1))=TRUE,"-",F504&amp;" - "&amp;INDEX(#REF!,MATCH(E504,#REF!,0),1))</f>
        <v>#REF!</v>
      </c>
      <c r="V504" s="43" t="e">
        <f t="shared" si="61"/>
        <v>#REF!</v>
      </c>
      <c r="W504" s="38" t="e">
        <f t="shared" si="62"/>
        <v>#REF!</v>
      </c>
      <c r="X504" s="64"/>
      <c r="Y504" s="46"/>
      <c r="Z504" s="57" t="str">
        <f>IF(OR(MID(J504,1,1)="a",J504=""),"",IF(COUNTIF(Modèles!C:C,J504)=0,"absent","présent"))</f>
        <v/>
      </c>
      <c r="AA504" s="1"/>
    </row>
    <row r="505" spans="1:27" s="10" customFormat="1">
      <c r="A505" s="29" t="str">
        <f t="shared" si="56"/>
        <v/>
      </c>
      <c r="B505" s="29">
        <f t="shared" ca="1" si="63"/>
        <v>0</v>
      </c>
      <c r="C505" s="42"/>
      <c r="D505" s="42"/>
      <c r="E505" s="40"/>
      <c r="F505" s="41"/>
      <c r="G505" s="30" t="e">
        <f>IF(MID(J505,1,1)="a","à valider",IF(ISNA(INDEX(#REF!,MATCH(E505,#REF!,0),1))=TRUE,"",INDEX(#REF!,MATCH(E505,#REF!,0),1)))</f>
        <v>#REF!</v>
      </c>
      <c r="H505" s="22"/>
      <c r="I505" s="22"/>
      <c r="J505" s="59"/>
      <c r="K505" s="31" t="str">
        <f>IF(MID(J505,1,1)="a",C505,IF(COUNTIF(J$2:J505,J505)&gt;1,COUNTIF(J$2:J505,J505)&amp;"ème rebond",""))</f>
        <v/>
      </c>
      <c r="L505" s="67"/>
      <c r="M505" s="32" t="e">
        <f>IF(ISNA(INDEX(#REF!,MATCH(E505,#REF!,0),1))=TRUE,"",INDEX(#REF!,MATCH(E505,#REF!,0),1))</f>
        <v>#REF!</v>
      </c>
      <c r="N505" s="1"/>
      <c r="O505" s="33"/>
      <c r="P505" s="34" t="e">
        <f t="shared" si="58"/>
        <v>#REF!</v>
      </c>
      <c r="Q505" s="35" t="e">
        <f t="shared" si="64"/>
        <v>#REF!</v>
      </c>
      <c r="R505" s="36"/>
      <c r="S505" s="1" t="e">
        <f t="shared" si="65"/>
        <v>#REF!</v>
      </c>
      <c r="T505" s="16" t="e">
        <f>IF(OR(MID(G505,1,5)="avoir",MID(G505,1,3)="PMS",MID(J505,1,1)="a",J505="",A505="x",F505=""),"",IF(COUNTIF(#REF!,F505)=1,"ok","PAS DE SWAP"))</f>
        <v>#REF!</v>
      </c>
      <c r="U505" s="37" t="e">
        <f>IF(ISNA(INDEX(#REF!,MATCH(E505,#REF!,0),1))=TRUE,"-",F505&amp;" - "&amp;INDEX(#REF!,MATCH(E505,#REF!,0),1))</f>
        <v>#REF!</v>
      </c>
      <c r="V505" s="43" t="e">
        <f t="shared" si="61"/>
        <v>#REF!</v>
      </c>
      <c r="W505" s="38" t="e">
        <f t="shared" si="62"/>
        <v>#REF!</v>
      </c>
      <c r="X505" s="64"/>
      <c r="Y505" s="46"/>
      <c r="Z505" s="57" t="str">
        <f>IF(OR(MID(J505,1,1)="a",J505=""),"",IF(COUNTIF(Modèles!C:C,J505)=0,"absent","présent"))</f>
        <v/>
      </c>
      <c r="AA505" s="1"/>
    </row>
    <row r="506" spans="1:27" s="10" customFormat="1">
      <c r="A506" s="29" t="str">
        <f t="shared" si="56"/>
        <v/>
      </c>
      <c r="B506" s="29">
        <f t="shared" ca="1" si="63"/>
        <v>0</v>
      </c>
      <c r="C506" s="42"/>
      <c r="D506" s="42"/>
      <c r="E506" s="40"/>
      <c r="F506" s="41"/>
      <c r="G506" s="30" t="e">
        <f>IF(MID(J506,1,1)="a","à valider",IF(ISNA(INDEX(#REF!,MATCH(E506,#REF!,0),1))=TRUE,"",INDEX(#REF!,MATCH(E506,#REF!,0),1)))</f>
        <v>#REF!</v>
      </c>
      <c r="H506" s="22"/>
      <c r="I506" s="22"/>
      <c r="J506" s="59"/>
      <c r="K506" s="31" t="str">
        <f>IF(MID(J506,1,1)="a",C506,IF(COUNTIF(J$2:J506,J506)&gt;1,COUNTIF(J$2:J506,J506)&amp;"ème rebond",""))</f>
        <v/>
      </c>
      <c r="L506" s="67"/>
      <c r="M506" s="32" t="e">
        <f>IF(ISNA(INDEX(#REF!,MATCH(E506,#REF!,0),1))=TRUE,"",INDEX(#REF!,MATCH(E506,#REF!,0),1))</f>
        <v>#REF!</v>
      </c>
      <c r="N506" s="1"/>
      <c r="O506" s="33"/>
      <c r="P506" s="34" t="e">
        <f t="shared" si="58"/>
        <v>#REF!</v>
      </c>
      <c r="Q506" s="35" t="e">
        <f t="shared" si="64"/>
        <v>#REF!</v>
      </c>
      <c r="R506" s="36"/>
      <c r="S506" s="1" t="e">
        <f t="shared" si="65"/>
        <v>#REF!</v>
      </c>
      <c r="T506" s="16" t="e">
        <f>IF(OR(MID(G506,1,5)="avoir",MID(G506,1,3)="PMS",MID(J506,1,1)="a",J506="",A506="x",F506=""),"",IF(COUNTIF(#REF!,F506)=1,"ok","PAS DE SWAP"))</f>
        <v>#REF!</v>
      </c>
      <c r="U506" s="37" t="e">
        <f>IF(ISNA(INDEX(#REF!,MATCH(E506,#REF!,0),1))=TRUE,"-",F506&amp;" - "&amp;INDEX(#REF!,MATCH(E506,#REF!,0),1))</f>
        <v>#REF!</v>
      </c>
      <c r="V506" s="43" t="e">
        <f t="shared" si="61"/>
        <v>#REF!</v>
      </c>
      <c r="W506" s="38" t="e">
        <f t="shared" si="62"/>
        <v>#REF!</v>
      </c>
      <c r="X506" s="64"/>
      <c r="Y506" s="46"/>
      <c r="Z506" s="57" t="str">
        <f>IF(OR(MID(J506,1,1)="a",J506=""),"",IF(COUNTIF(Modèles!C:C,J506)=0,"absent","présent"))</f>
        <v/>
      </c>
      <c r="AA506" s="1"/>
    </row>
    <row r="507" spans="1:27" s="10" customFormat="1">
      <c r="A507" s="29" t="str">
        <f t="shared" si="56"/>
        <v/>
      </c>
      <c r="B507" s="29">
        <f t="shared" ca="1" si="63"/>
        <v>0</v>
      </c>
      <c r="C507" s="42"/>
      <c r="D507" s="42"/>
      <c r="E507" s="40"/>
      <c r="F507" s="41"/>
      <c r="G507" s="30" t="e">
        <f>IF(MID(J507,1,1)="a","à valider",IF(ISNA(INDEX(#REF!,MATCH(E507,#REF!,0),1))=TRUE,"",INDEX(#REF!,MATCH(E507,#REF!,0),1)))</f>
        <v>#REF!</v>
      </c>
      <c r="H507" s="22"/>
      <c r="I507" s="22"/>
      <c r="J507" s="59"/>
      <c r="K507" s="31" t="str">
        <f>IF(MID(J507,1,1)="a",C507,IF(COUNTIF(J$2:J507,J507)&gt;1,COUNTIF(J$2:J507,J507)&amp;"ème rebond",""))</f>
        <v/>
      </c>
      <c r="L507" s="67"/>
      <c r="M507" s="32" t="e">
        <f>IF(ISNA(INDEX(#REF!,MATCH(E507,#REF!,0),1))=TRUE,"",INDEX(#REF!,MATCH(E507,#REF!,0),1))</f>
        <v>#REF!</v>
      </c>
      <c r="N507" s="1"/>
      <c r="O507" s="33"/>
      <c r="P507" s="34" t="e">
        <f t="shared" si="58"/>
        <v>#REF!</v>
      </c>
      <c r="Q507" s="35" t="e">
        <f t="shared" si="64"/>
        <v>#REF!</v>
      </c>
      <c r="R507" s="36"/>
      <c r="S507" s="1" t="e">
        <f t="shared" si="65"/>
        <v>#REF!</v>
      </c>
      <c r="T507" s="16" t="e">
        <f>IF(OR(MID(G507,1,5)="avoir",MID(G507,1,3)="PMS",MID(J507,1,1)="a",J507="",A507="x",F507=""),"",IF(COUNTIF(#REF!,F507)=1,"ok","PAS DE SWAP"))</f>
        <v>#REF!</v>
      </c>
      <c r="U507" s="37" t="e">
        <f>IF(ISNA(INDEX(#REF!,MATCH(E507,#REF!,0),1))=TRUE,"-",F507&amp;" - "&amp;INDEX(#REF!,MATCH(E507,#REF!,0),1))</f>
        <v>#REF!</v>
      </c>
      <c r="V507" s="43" t="e">
        <f t="shared" si="61"/>
        <v>#REF!</v>
      </c>
      <c r="W507" s="38" t="e">
        <f t="shared" si="62"/>
        <v>#REF!</v>
      </c>
      <c r="X507" s="64"/>
      <c r="Y507" s="46"/>
      <c r="Z507" s="57" t="str">
        <f>IF(OR(MID(J507,1,1)="a",J507=""),"",IF(COUNTIF(Modèles!C:C,J507)=0,"absent","présent"))</f>
        <v/>
      </c>
      <c r="AA507" s="1"/>
    </row>
    <row r="508" spans="1:27" s="10" customFormat="1">
      <c r="A508" s="29" t="str">
        <f t="shared" si="56"/>
        <v/>
      </c>
      <c r="B508" s="29">
        <f t="shared" ca="1" si="63"/>
        <v>0</v>
      </c>
      <c r="C508" s="42"/>
      <c r="D508" s="42"/>
      <c r="E508" s="40"/>
      <c r="F508" s="41"/>
      <c r="G508" s="30" t="e">
        <f>IF(MID(J508,1,1)="a","à valider",IF(ISNA(INDEX(#REF!,MATCH(E508,#REF!,0),1))=TRUE,"",INDEX(#REF!,MATCH(E508,#REF!,0),1)))</f>
        <v>#REF!</v>
      </c>
      <c r="H508" s="22"/>
      <c r="I508" s="22"/>
      <c r="J508" s="59"/>
      <c r="K508" s="31" t="str">
        <f>IF(MID(J508,1,1)="a",C508,IF(COUNTIF(J$2:J508,J508)&gt;1,COUNTIF(J$2:J508,J508)&amp;"ème rebond",""))</f>
        <v/>
      </c>
      <c r="L508" s="67"/>
      <c r="M508" s="32" t="e">
        <f>IF(ISNA(INDEX(#REF!,MATCH(E508,#REF!,0),1))=TRUE,"",INDEX(#REF!,MATCH(E508,#REF!,0),1))</f>
        <v>#REF!</v>
      </c>
      <c r="N508" s="1"/>
      <c r="O508" s="33"/>
      <c r="P508" s="34" t="e">
        <f t="shared" si="58"/>
        <v>#REF!</v>
      </c>
      <c r="Q508" s="35" t="e">
        <f t="shared" si="64"/>
        <v>#REF!</v>
      </c>
      <c r="R508" s="36"/>
      <c r="S508" s="1" t="e">
        <f t="shared" si="65"/>
        <v>#REF!</v>
      </c>
      <c r="T508" s="16" t="e">
        <f>IF(OR(MID(G508,1,5)="avoir",MID(G508,1,3)="PMS",MID(J508,1,1)="a",J508="",A508="x",F508=""),"",IF(COUNTIF(#REF!,F508)=1,"ok","PAS DE SWAP"))</f>
        <v>#REF!</v>
      </c>
      <c r="U508" s="37" t="e">
        <f>IF(ISNA(INDEX(#REF!,MATCH(E508,#REF!,0),1))=TRUE,"-",F508&amp;" - "&amp;INDEX(#REF!,MATCH(E508,#REF!,0),1))</f>
        <v>#REF!</v>
      </c>
      <c r="V508" s="43" t="e">
        <f t="shared" si="61"/>
        <v>#REF!</v>
      </c>
      <c r="W508" s="38" t="e">
        <f t="shared" si="62"/>
        <v>#REF!</v>
      </c>
      <c r="X508" s="64"/>
      <c r="Y508" s="46"/>
      <c r="Z508" s="57" t="str">
        <f>IF(OR(MID(J508,1,1)="a",J508=""),"",IF(COUNTIF(Modèles!C:C,J508)=0,"absent","présent"))</f>
        <v/>
      </c>
      <c r="AA508" s="1"/>
    </row>
    <row r="509" spans="1:27" s="10" customFormat="1">
      <c r="A509" s="29" t="str">
        <f t="shared" si="56"/>
        <v/>
      </c>
      <c r="B509" s="29">
        <f t="shared" ca="1" si="63"/>
        <v>0</v>
      </c>
      <c r="C509" s="42"/>
      <c r="D509" s="42"/>
      <c r="E509" s="40"/>
      <c r="F509" s="41"/>
      <c r="G509" s="30" t="e">
        <f>IF(MID(J509,1,1)="a","à valider",IF(ISNA(INDEX(#REF!,MATCH(E509,#REF!,0),1))=TRUE,"",INDEX(#REF!,MATCH(E509,#REF!,0),1)))</f>
        <v>#REF!</v>
      </c>
      <c r="H509" s="22"/>
      <c r="I509" s="22"/>
      <c r="J509" s="59"/>
      <c r="K509" s="31" t="str">
        <f>IF(MID(J509,1,1)="a",C509,IF(COUNTIF(J$2:J509,J509)&gt;1,COUNTIF(J$2:J509,J509)&amp;"ème rebond",""))</f>
        <v/>
      </c>
      <c r="L509" s="67"/>
      <c r="M509" s="32" t="e">
        <f>IF(ISNA(INDEX(#REF!,MATCH(E509,#REF!,0),1))=TRUE,"",INDEX(#REF!,MATCH(E509,#REF!,0),1))</f>
        <v>#REF!</v>
      </c>
      <c r="N509" s="1"/>
      <c r="O509" s="33"/>
      <c r="P509" s="34" t="e">
        <f t="shared" si="58"/>
        <v>#REF!</v>
      </c>
      <c r="Q509" s="35" t="e">
        <f t="shared" si="64"/>
        <v>#REF!</v>
      </c>
      <c r="R509" s="36"/>
      <c r="S509" s="1" t="e">
        <f t="shared" si="65"/>
        <v>#REF!</v>
      </c>
      <c r="T509" s="16" t="e">
        <f>IF(OR(MID(G509,1,5)="avoir",MID(G509,1,3)="PMS",MID(J509,1,1)="a",J509="",A509="x",F509=""),"",IF(COUNTIF(#REF!,F509)=1,"ok","PAS DE SWAP"))</f>
        <v>#REF!</v>
      </c>
      <c r="U509" s="37" t="e">
        <f>IF(ISNA(INDEX(#REF!,MATCH(E509,#REF!,0),1))=TRUE,"-",F509&amp;" - "&amp;INDEX(#REF!,MATCH(E509,#REF!,0),1))</f>
        <v>#REF!</v>
      </c>
      <c r="V509" s="43" t="e">
        <f t="shared" si="61"/>
        <v>#REF!</v>
      </c>
      <c r="W509" s="38" t="e">
        <f t="shared" si="62"/>
        <v>#REF!</v>
      </c>
      <c r="X509" s="64"/>
      <c r="Y509" s="46"/>
      <c r="Z509" s="57" t="str">
        <f>IF(OR(MID(J509,1,1)="a",J509=""),"",IF(COUNTIF(Modèles!C:C,J509)=0,"absent","présent"))</f>
        <v/>
      </c>
      <c r="AA509" s="1"/>
    </row>
    <row r="510" spans="1:27" s="10" customFormat="1">
      <c r="A510" s="29" t="str">
        <f t="shared" si="56"/>
        <v/>
      </c>
      <c r="B510" s="29">
        <f t="shared" ca="1" si="63"/>
        <v>0</v>
      </c>
      <c r="C510" s="42"/>
      <c r="D510" s="42"/>
      <c r="E510" s="40"/>
      <c r="F510" s="41"/>
      <c r="G510" s="30" t="e">
        <f>IF(MID(J510,1,1)="a","à valider",IF(ISNA(INDEX(#REF!,MATCH(E510,#REF!,0),1))=TRUE,"",INDEX(#REF!,MATCH(E510,#REF!,0),1)))</f>
        <v>#REF!</v>
      </c>
      <c r="H510" s="22"/>
      <c r="I510" s="22"/>
      <c r="J510" s="59"/>
      <c r="K510" s="31" t="str">
        <f>IF(MID(J510,1,1)="a",C510,IF(COUNTIF(J$2:J510,J510)&gt;1,COUNTIF(J$2:J510,J510)&amp;"ème rebond",""))</f>
        <v/>
      </c>
      <c r="L510" s="67"/>
      <c r="M510" s="32" t="e">
        <f>IF(ISNA(INDEX(#REF!,MATCH(E510,#REF!,0),1))=TRUE,"",INDEX(#REF!,MATCH(E510,#REF!,0),1))</f>
        <v>#REF!</v>
      </c>
      <c r="N510" s="1"/>
      <c r="O510" s="33"/>
      <c r="P510" s="34" t="e">
        <f t="shared" si="58"/>
        <v>#REF!</v>
      </c>
      <c r="Q510" s="35" t="e">
        <f t="shared" si="64"/>
        <v>#REF!</v>
      </c>
      <c r="R510" s="36"/>
      <c r="S510" s="1" t="e">
        <f t="shared" si="65"/>
        <v>#REF!</v>
      </c>
      <c r="T510" s="16" t="e">
        <f>IF(OR(MID(G510,1,5)="avoir",MID(G510,1,3)="PMS",MID(J510,1,1)="a",J510="",A510="x",F510=""),"",IF(COUNTIF(#REF!,F510)=1,"ok","PAS DE SWAP"))</f>
        <v>#REF!</v>
      </c>
      <c r="U510" s="37" t="e">
        <f>IF(ISNA(INDEX(#REF!,MATCH(E510,#REF!,0),1))=TRUE,"-",F510&amp;" - "&amp;INDEX(#REF!,MATCH(E510,#REF!,0),1))</f>
        <v>#REF!</v>
      </c>
      <c r="V510" s="43" t="e">
        <f t="shared" si="61"/>
        <v>#REF!</v>
      </c>
      <c r="W510" s="38" t="e">
        <f t="shared" si="62"/>
        <v>#REF!</v>
      </c>
      <c r="X510" s="64"/>
      <c r="Y510" s="46"/>
      <c r="Z510" s="57" t="str">
        <f>IF(OR(MID(J510,1,1)="a",J510=""),"",IF(COUNTIF(Modèles!C:C,J510)=0,"absent","présent"))</f>
        <v/>
      </c>
      <c r="AA510" s="1"/>
    </row>
    <row r="511" spans="1:27" s="10" customFormat="1">
      <c r="A511" s="29" t="str">
        <f t="shared" si="56"/>
        <v/>
      </c>
      <c r="B511" s="29">
        <f t="shared" ca="1" si="63"/>
        <v>0</v>
      </c>
      <c r="C511" s="42"/>
      <c r="D511" s="42"/>
      <c r="E511" s="40"/>
      <c r="F511" s="41"/>
      <c r="G511" s="30" t="e">
        <f>IF(MID(J511,1,1)="a","à valider",IF(ISNA(INDEX(#REF!,MATCH(E511,#REF!,0),1))=TRUE,"",INDEX(#REF!,MATCH(E511,#REF!,0),1)))</f>
        <v>#REF!</v>
      </c>
      <c r="H511" s="22"/>
      <c r="I511" s="22"/>
      <c r="J511" s="59"/>
      <c r="K511" s="31" t="str">
        <f>IF(MID(J511,1,1)="a",C511,IF(COUNTIF(J$2:J511,J511)&gt;1,COUNTIF(J$2:J511,J511)&amp;"ème rebond",""))</f>
        <v/>
      </c>
      <c r="L511" s="67"/>
      <c r="M511" s="32" t="e">
        <f>IF(ISNA(INDEX(#REF!,MATCH(E511,#REF!,0),1))=TRUE,"",INDEX(#REF!,MATCH(E511,#REF!,0),1))</f>
        <v>#REF!</v>
      </c>
      <c r="N511" s="1"/>
      <c r="O511" s="33"/>
      <c r="P511" s="34" t="e">
        <f t="shared" si="58"/>
        <v>#REF!</v>
      </c>
      <c r="Q511" s="35" t="e">
        <f t="shared" si="64"/>
        <v>#REF!</v>
      </c>
      <c r="R511" s="36"/>
      <c r="S511" s="1" t="e">
        <f t="shared" si="65"/>
        <v>#REF!</v>
      </c>
      <c r="T511" s="16" t="e">
        <f>IF(OR(MID(G511,1,5)="avoir",MID(G511,1,3)="PMS",MID(J511,1,1)="a",J511="",A511="x",F511=""),"",IF(COUNTIF(#REF!,F511)=1,"ok","PAS DE SWAP"))</f>
        <v>#REF!</v>
      </c>
      <c r="U511" s="37" t="e">
        <f>IF(ISNA(INDEX(#REF!,MATCH(E511,#REF!,0),1))=TRUE,"-",F511&amp;" - "&amp;INDEX(#REF!,MATCH(E511,#REF!,0),1))</f>
        <v>#REF!</v>
      </c>
      <c r="V511" s="43" t="e">
        <f t="shared" si="61"/>
        <v>#REF!</v>
      </c>
      <c r="W511" s="38" t="e">
        <f t="shared" si="62"/>
        <v>#REF!</v>
      </c>
      <c r="X511" s="64"/>
      <c r="Y511" s="46"/>
      <c r="Z511" s="57" t="str">
        <f>IF(OR(MID(J511,1,1)="a",J511=""),"",IF(COUNTIF(Modèles!C:C,J511)=0,"absent","présent"))</f>
        <v/>
      </c>
      <c r="AA511" s="1"/>
    </row>
    <row r="512" spans="1:27" s="10" customFormat="1">
      <c r="A512" s="29" t="str">
        <f t="shared" si="56"/>
        <v/>
      </c>
      <c r="B512" s="29">
        <f t="shared" ca="1" si="63"/>
        <v>0</v>
      </c>
      <c r="C512" s="42"/>
      <c r="D512" s="42"/>
      <c r="E512" s="40"/>
      <c r="F512" s="41"/>
      <c r="G512" s="30" t="e">
        <f>IF(MID(J512,1,1)="a","à valider",IF(ISNA(INDEX(#REF!,MATCH(E512,#REF!,0),1))=TRUE,"",INDEX(#REF!,MATCH(E512,#REF!,0),1)))</f>
        <v>#REF!</v>
      </c>
      <c r="H512" s="22"/>
      <c r="I512" s="22"/>
      <c r="J512" s="59"/>
      <c r="K512" s="31" t="str">
        <f>IF(MID(J512,1,1)="a",C512,IF(COUNTIF(J$2:J512,J512)&gt;1,COUNTIF(J$2:J512,J512)&amp;"ème rebond",""))</f>
        <v/>
      </c>
      <c r="L512" s="67"/>
      <c r="M512" s="32" t="e">
        <f>IF(ISNA(INDEX(#REF!,MATCH(E512,#REF!,0),1))=TRUE,"",INDEX(#REF!,MATCH(E512,#REF!,0),1))</f>
        <v>#REF!</v>
      </c>
      <c r="N512" s="1"/>
      <c r="O512" s="33"/>
      <c r="P512" s="34" t="e">
        <f t="shared" si="58"/>
        <v>#REF!</v>
      </c>
      <c r="Q512" s="35" t="e">
        <f t="shared" si="64"/>
        <v>#REF!</v>
      </c>
      <c r="R512" s="36"/>
      <c r="S512" s="1" t="e">
        <f t="shared" si="65"/>
        <v>#REF!</v>
      </c>
      <c r="T512" s="16" t="e">
        <f>IF(OR(MID(G512,1,5)="avoir",MID(G512,1,3)="PMS",MID(J512,1,1)="a",J512="",A512="x",F512=""),"",IF(COUNTIF(#REF!,F512)=1,"ok","PAS DE SWAP"))</f>
        <v>#REF!</v>
      </c>
      <c r="U512" s="37" t="e">
        <f>IF(ISNA(INDEX(#REF!,MATCH(E512,#REF!,0),1))=TRUE,"-",F512&amp;" - "&amp;INDEX(#REF!,MATCH(E512,#REF!,0),1))</f>
        <v>#REF!</v>
      </c>
      <c r="V512" s="43" t="e">
        <f t="shared" si="61"/>
        <v>#REF!</v>
      </c>
      <c r="W512" s="38" t="e">
        <f t="shared" si="62"/>
        <v>#REF!</v>
      </c>
      <c r="X512" s="64"/>
      <c r="Y512" s="46"/>
      <c r="Z512" s="57" t="str">
        <f>IF(OR(MID(J512,1,1)="a",J512=""),"",IF(COUNTIF(Modèles!C:C,J512)=0,"absent","présent"))</f>
        <v/>
      </c>
      <c r="AA512" s="1"/>
    </row>
    <row r="513" spans="1:27" s="10" customFormat="1">
      <c r="A513" s="29" t="str">
        <f t="shared" si="56"/>
        <v/>
      </c>
      <c r="B513" s="29">
        <f t="shared" ca="1" si="63"/>
        <v>0</v>
      </c>
      <c r="C513" s="42"/>
      <c r="D513" s="42"/>
      <c r="E513" s="40"/>
      <c r="F513" s="41"/>
      <c r="G513" s="30" t="e">
        <f>IF(MID(J513,1,1)="a","à valider",IF(ISNA(INDEX(#REF!,MATCH(E513,#REF!,0),1))=TRUE,"",INDEX(#REF!,MATCH(E513,#REF!,0),1)))</f>
        <v>#REF!</v>
      </c>
      <c r="H513" s="22"/>
      <c r="I513" s="22"/>
      <c r="J513" s="59"/>
      <c r="K513" s="31" t="str">
        <f>IF(MID(J513,1,1)="a",C513,IF(COUNTIF(J$2:J513,J513)&gt;1,COUNTIF(J$2:J513,J513)&amp;"ème rebond",""))</f>
        <v/>
      </c>
      <c r="L513" s="67"/>
      <c r="M513" s="32" t="e">
        <f>IF(ISNA(INDEX(#REF!,MATCH(E513,#REF!,0),1))=TRUE,"",INDEX(#REF!,MATCH(E513,#REF!,0),1))</f>
        <v>#REF!</v>
      </c>
      <c r="N513" s="1"/>
      <c r="O513" s="33"/>
      <c r="P513" s="34" t="e">
        <f t="shared" si="58"/>
        <v>#REF!</v>
      </c>
      <c r="Q513" s="35" t="e">
        <f t="shared" si="64"/>
        <v>#REF!</v>
      </c>
      <c r="R513" s="36"/>
      <c r="S513" s="1" t="e">
        <f t="shared" si="65"/>
        <v>#REF!</v>
      </c>
      <c r="T513" s="16" t="e">
        <f>IF(OR(MID(G513,1,5)="avoir",MID(G513,1,3)="PMS",MID(J513,1,1)="a",J513="",A513="x",F513=""),"",IF(COUNTIF(#REF!,F513)=1,"ok","PAS DE SWAP"))</f>
        <v>#REF!</v>
      </c>
      <c r="U513" s="37" t="e">
        <f>IF(ISNA(INDEX(#REF!,MATCH(E513,#REF!,0),1))=TRUE,"-",F513&amp;" - "&amp;INDEX(#REF!,MATCH(E513,#REF!,0),1))</f>
        <v>#REF!</v>
      </c>
      <c r="V513" s="43" t="e">
        <f t="shared" si="61"/>
        <v>#REF!</v>
      </c>
      <c r="W513" s="38" t="e">
        <f t="shared" si="62"/>
        <v>#REF!</v>
      </c>
      <c r="X513" s="64"/>
      <c r="Y513" s="46"/>
      <c r="Z513" s="57" t="str">
        <f>IF(OR(MID(J513,1,1)="a",J513=""),"",IF(COUNTIF(Modèles!C:C,J513)=0,"absent","présent"))</f>
        <v/>
      </c>
      <c r="AA513" s="1"/>
    </row>
    <row r="514" spans="1:27" s="10" customFormat="1">
      <c r="A514" s="29" t="str">
        <f t="shared" si="56"/>
        <v/>
      </c>
      <c r="B514" s="29">
        <f t="shared" ca="1" si="63"/>
        <v>0</v>
      </c>
      <c r="C514" s="42"/>
      <c r="D514" s="42"/>
      <c r="E514" s="40"/>
      <c r="F514" s="41"/>
      <c r="G514" s="30" t="e">
        <f>IF(MID(J514,1,1)="a","à valider",IF(ISNA(INDEX(#REF!,MATCH(E514,#REF!,0),1))=TRUE,"",INDEX(#REF!,MATCH(E514,#REF!,0),1)))</f>
        <v>#REF!</v>
      </c>
      <c r="H514" s="22"/>
      <c r="I514" s="22"/>
      <c r="J514" s="59"/>
      <c r="K514" s="31" t="str">
        <f>IF(MID(J514,1,1)="a",C514,IF(COUNTIF(J$2:J514,J514)&gt;1,COUNTIF(J$2:J514,J514)&amp;"ème rebond",""))</f>
        <v/>
      </c>
      <c r="L514" s="67"/>
      <c r="M514" s="32" t="e">
        <f>IF(ISNA(INDEX(#REF!,MATCH(E514,#REF!,0),1))=TRUE,"",INDEX(#REF!,MATCH(E514,#REF!,0),1))</f>
        <v>#REF!</v>
      </c>
      <c r="N514" s="1"/>
      <c r="O514" s="33"/>
      <c r="P514" s="34" t="e">
        <f t="shared" si="58"/>
        <v>#REF!</v>
      </c>
      <c r="Q514" s="35" t="e">
        <f t="shared" si="64"/>
        <v>#REF!</v>
      </c>
      <c r="R514" s="36"/>
      <c r="S514" s="1" t="e">
        <f t="shared" si="65"/>
        <v>#REF!</v>
      </c>
      <c r="T514" s="16" t="e">
        <f>IF(OR(MID(G514,1,5)="avoir",MID(G514,1,3)="PMS",MID(J514,1,1)="a",J514="",A514="x",F514=""),"",IF(COUNTIF(#REF!,F514)=1,"ok","PAS DE SWAP"))</f>
        <v>#REF!</v>
      </c>
      <c r="U514" s="37" t="e">
        <f>IF(ISNA(INDEX(#REF!,MATCH(E514,#REF!,0),1))=TRUE,"-",F514&amp;" - "&amp;INDEX(#REF!,MATCH(E514,#REF!,0),1))</f>
        <v>#REF!</v>
      </c>
      <c r="V514" s="43" t="e">
        <f t="shared" ref="V514:V577" si="66">IF(ISNA(IF(OR(U514="",U514="-"),"",COUNTIF(U:U,U514)))=TRUE,"",IF(OR(U514="",U514="-"),"-",COUNTIF(U:U,U514)))</f>
        <v>#REF!</v>
      </c>
      <c r="W514" s="38" t="e">
        <f t="shared" ref="W514:W577" si="67">IF(ISNA(IF(V514="-","",V514/COUNTIF(F:F,F514)))=TRUE,"",IF(V514="-","",V514/COUNTIF(F:F,F514)))</f>
        <v>#REF!</v>
      </c>
      <c r="X514" s="64"/>
      <c r="Y514" s="46"/>
      <c r="Z514" s="57" t="str">
        <f>IF(OR(MID(J514,1,1)="a",J514=""),"",IF(COUNTIF(Modèles!C:C,J514)=0,"absent","présent"))</f>
        <v/>
      </c>
      <c r="AA514" s="1"/>
    </row>
    <row r="515" spans="1:27" s="10" customFormat="1">
      <c r="A515" s="29" t="str">
        <f t="shared" si="56"/>
        <v/>
      </c>
      <c r="B515" s="29">
        <f t="shared" ca="1" si="63"/>
        <v>0</v>
      </c>
      <c r="C515" s="42"/>
      <c r="D515" s="42"/>
      <c r="E515" s="40"/>
      <c r="F515" s="41"/>
      <c r="G515" s="30" t="e">
        <f>IF(MID(J515,1,1)="a","à valider",IF(ISNA(INDEX(#REF!,MATCH(E515,#REF!,0),1))=TRUE,"",INDEX(#REF!,MATCH(E515,#REF!,0),1)))</f>
        <v>#REF!</v>
      </c>
      <c r="H515" s="22"/>
      <c r="I515" s="22"/>
      <c r="J515" s="59"/>
      <c r="K515" s="31" t="str">
        <f>IF(MID(J515,1,1)="a",C515,IF(COUNTIF(J$2:J515,J515)&gt;1,COUNTIF(J$2:J515,J515)&amp;"ème rebond",""))</f>
        <v/>
      </c>
      <c r="L515" s="67"/>
      <c r="M515" s="32" t="e">
        <f>IF(ISNA(INDEX(#REF!,MATCH(E515,#REF!,0),1))=TRUE,"",INDEX(#REF!,MATCH(E515,#REF!,0),1))</f>
        <v>#REF!</v>
      </c>
      <c r="N515" s="1"/>
      <c r="O515" s="33"/>
      <c r="P515" s="34" t="e">
        <f t="shared" si="58"/>
        <v>#REF!</v>
      </c>
      <c r="Q515" s="35" t="e">
        <f t="shared" si="64"/>
        <v>#REF!</v>
      </c>
      <c r="R515" s="36"/>
      <c r="S515" s="1" t="e">
        <f t="shared" si="65"/>
        <v>#REF!</v>
      </c>
      <c r="T515" s="16" t="e">
        <f>IF(OR(MID(G515,1,5)="avoir",MID(G515,1,3)="PMS",MID(J515,1,1)="a",J515="",A515="x",F515=""),"",IF(COUNTIF(#REF!,F515)=1,"ok","PAS DE SWAP"))</f>
        <v>#REF!</v>
      </c>
      <c r="U515" s="37" t="e">
        <f>IF(ISNA(INDEX(#REF!,MATCH(E515,#REF!,0),1))=TRUE,"-",F515&amp;" - "&amp;INDEX(#REF!,MATCH(E515,#REF!,0),1))</f>
        <v>#REF!</v>
      </c>
      <c r="V515" s="43" t="e">
        <f t="shared" si="66"/>
        <v>#REF!</v>
      </c>
      <c r="W515" s="38" t="e">
        <f t="shared" si="67"/>
        <v>#REF!</v>
      </c>
      <c r="X515" s="64"/>
      <c r="Y515" s="46"/>
      <c r="Z515" s="57" t="str">
        <f>IF(OR(MID(J515,1,1)="a",J515=""),"",IF(COUNTIF(Modèles!C:C,J515)=0,"absent","présent"))</f>
        <v/>
      </c>
      <c r="AA515" s="1"/>
    </row>
    <row r="516" spans="1:27" s="10" customFormat="1">
      <c r="A516" s="29" t="str">
        <f t="shared" ref="A516:A579" si="68">IF(F516="rebut",0,IF(J516="","","."))</f>
        <v/>
      </c>
      <c r="B516" s="29">
        <f t="shared" ca="1" si="63"/>
        <v>0</v>
      </c>
      <c r="C516" s="42"/>
      <c r="D516" s="42"/>
      <c r="E516" s="40"/>
      <c r="F516" s="41"/>
      <c r="G516" s="30" t="e">
        <f>IF(MID(J516,1,1)="a","à valider",IF(ISNA(INDEX(#REF!,MATCH(E516,#REF!,0),1))=TRUE,"",INDEX(#REF!,MATCH(E516,#REF!,0),1)))</f>
        <v>#REF!</v>
      </c>
      <c r="H516" s="22"/>
      <c r="I516" s="22"/>
      <c r="J516" s="59"/>
      <c r="K516" s="31" t="str">
        <f>IF(MID(J516,1,1)="a",C516,IF(COUNTIF(J$2:J516,J516)&gt;1,COUNTIF(J$2:J516,J516)&amp;"ème rebond",""))</f>
        <v/>
      </c>
      <c r="L516" s="67"/>
      <c r="M516" s="32" t="e">
        <f>IF(ISNA(INDEX(#REF!,MATCH(E516,#REF!,0),1))=TRUE,"",INDEX(#REF!,MATCH(E516,#REF!,0),1))</f>
        <v>#REF!</v>
      </c>
      <c r="N516" s="1"/>
      <c r="O516" s="33"/>
      <c r="P516" s="34" t="e">
        <f t="shared" ref="P516:P579" si="69">IF(AND(MID(G516,8,1)="",MID(G516,1,4)="SWAP",A516="."),F516,"")</f>
        <v>#REF!</v>
      </c>
      <c r="Q516" s="35" t="e">
        <f t="shared" si="64"/>
        <v>#REF!</v>
      </c>
      <c r="R516" s="36"/>
      <c r="S516" s="1" t="e">
        <f t="shared" si="65"/>
        <v>#REF!</v>
      </c>
      <c r="T516" s="16" t="e">
        <f>IF(OR(MID(G516,1,5)="avoir",MID(G516,1,3)="PMS",MID(J516,1,1)="a",J516="",A516="x",F516=""),"",IF(COUNTIF(#REF!,F516)=1,"ok","PAS DE SWAP"))</f>
        <v>#REF!</v>
      </c>
      <c r="U516" s="37" t="e">
        <f>IF(ISNA(INDEX(#REF!,MATCH(E516,#REF!,0),1))=TRUE,"-",F516&amp;" - "&amp;INDEX(#REF!,MATCH(E516,#REF!,0),1))</f>
        <v>#REF!</v>
      </c>
      <c r="V516" s="43" t="e">
        <f t="shared" si="66"/>
        <v>#REF!</v>
      </c>
      <c r="W516" s="38" t="e">
        <f t="shared" si="67"/>
        <v>#REF!</v>
      </c>
      <c r="X516" s="64"/>
      <c r="Y516" s="46"/>
      <c r="Z516" s="57" t="str">
        <f>IF(OR(MID(J516,1,1)="a",J516=""),"",IF(COUNTIF(Modèles!C:C,J516)=0,"absent","présent"))</f>
        <v/>
      </c>
      <c r="AA516" s="1"/>
    </row>
    <row r="517" spans="1:27" s="10" customFormat="1">
      <c r="A517" s="29" t="str">
        <f t="shared" si="68"/>
        <v/>
      </c>
      <c r="B517" s="29">
        <f t="shared" ca="1" si="63"/>
        <v>0</v>
      </c>
      <c r="C517" s="42"/>
      <c r="D517" s="42"/>
      <c r="E517" s="40"/>
      <c r="F517" s="41"/>
      <c r="G517" s="30" t="e">
        <f>IF(MID(J517,1,1)="a","à valider",IF(ISNA(INDEX(#REF!,MATCH(E517,#REF!,0),1))=TRUE,"",INDEX(#REF!,MATCH(E517,#REF!,0),1)))</f>
        <v>#REF!</v>
      </c>
      <c r="H517" s="22"/>
      <c r="I517" s="22"/>
      <c r="J517" s="59"/>
      <c r="K517" s="31" t="str">
        <f>IF(MID(J517,1,1)="a",C517,IF(COUNTIF(J$2:J517,J517)&gt;1,COUNTIF(J$2:J517,J517)&amp;"ème rebond",""))</f>
        <v/>
      </c>
      <c r="L517" s="67"/>
      <c r="M517" s="32" t="e">
        <f>IF(ISNA(INDEX(#REF!,MATCH(E517,#REF!,0),1))=TRUE,"",INDEX(#REF!,MATCH(E517,#REF!,0),1))</f>
        <v>#REF!</v>
      </c>
      <c r="N517" s="1"/>
      <c r="O517" s="33"/>
      <c r="P517" s="34" t="e">
        <f t="shared" si="69"/>
        <v>#REF!</v>
      </c>
      <c r="Q517" s="35" t="e">
        <f t="shared" si="64"/>
        <v>#REF!</v>
      </c>
      <c r="R517" s="36"/>
      <c r="S517" s="1" t="e">
        <f t="shared" si="65"/>
        <v>#REF!</v>
      </c>
      <c r="T517" s="16" t="e">
        <f>IF(OR(MID(G517,1,5)="avoir",MID(G517,1,3)="PMS",MID(J517,1,1)="a",J517="",A517="x",F517=""),"",IF(COUNTIF(#REF!,F517)=1,"ok","PAS DE SWAP"))</f>
        <v>#REF!</v>
      </c>
      <c r="U517" s="37" t="e">
        <f>IF(ISNA(INDEX(#REF!,MATCH(E517,#REF!,0),1))=TRUE,"-",F517&amp;" - "&amp;INDEX(#REF!,MATCH(E517,#REF!,0),1))</f>
        <v>#REF!</v>
      </c>
      <c r="V517" s="43" t="e">
        <f t="shared" si="66"/>
        <v>#REF!</v>
      </c>
      <c r="W517" s="38" t="e">
        <f t="shared" si="67"/>
        <v>#REF!</v>
      </c>
      <c r="X517" s="64"/>
      <c r="Y517" s="46"/>
      <c r="Z517" s="57" t="str">
        <f>IF(OR(MID(J517,1,1)="a",J517=""),"",IF(COUNTIF(Modèles!C:C,J517)=0,"absent","présent"))</f>
        <v/>
      </c>
      <c r="AA517" s="1"/>
    </row>
    <row r="518" spans="1:27" s="10" customFormat="1">
      <c r="A518" s="29" t="str">
        <f t="shared" si="68"/>
        <v/>
      </c>
      <c r="B518" s="29">
        <f t="shared" ca="1" si="63"/>
        <v>0</v>
      </c>
      <c r="C518" s="42"/>
      <c r="D518" s="42"/>
      <c r="E518" s="40"/>
      <c r="F518" s="41"/>
      <c r="G518" s="30" t="e">
        <f>IF(MID(J518,1,1)="a","à valider",IF(ISNA(INDEX(#REF!,MATCH(E518,#REF!,0),1))=TRUE,"",INDEX(#REF!,MATCH(E518,#REF!,0),1)))</f>
        <v>#REF!</v>
      </c>
      <c r="H518" s="22"/>
      <c r="I518" s="22"/>
      <c r="J518" s="59"/>
      <c r="K518" s="31" t="str">
        <f>IF(MID(J518,1,1)="a",C518,IF(COUNTIF(J$2:J518,J518)&gt;1,COUNTIF(J$2:J518,J518)&amp;"ème rebond",""))</f>
        <v/>
      </c>
      <c r="L518" s="67"/>
      <c r="M518" s="32" t="e">
        <f>IF(ISNA(INDEX(#REF!,MATCH(E518,#REF!,0),1))=TRUE,"",INDEX(#REF!,MATCH(E518,#REF!,0),1))</f>
        <v>#REF!</v>
      </c>
      <c r="N518" s="1"/>
      <c r="O518" s="33"/>
      <c r="P518" s="34" t="e">
        <f t="shared" si="69"/>
        <v>#REF!</v>
      </c>
      <c r="Q518" s="35" t="e">
        <f t="shared" si="64"/>
        <v>#REF!</v>
      </c>
      <c r="R518" s="36"/>
      <c r="S518" s="1" t="e">
        <f t="shared" si="65"/>
        <v>#REF!</v>
      </c>
      <c r="T518" s="16" t="e">
        <f>IF(OR(MID(G518,1,5)="avoir",MID(G518,1,3)="PMS",MID(J518,1,1)="a",J518="",A518="x",F518=""),"",IF(COUNTIF(#REF!,F518)=1,"ok","PAS DE SWAP"))</f>
        <v>#REF!</v>
      </c>
      <c r="U518" s="37" t="e">
        <f>IF(ISNA(INDEX(#REF!,MATCH(E518,#REF!,0),1))=TRUE,"-",F518&amp;" - "&amp;INDEX(#REF!,MATCH(E518,#REF!,0),1))</f>
        <v>#REF!</v>
      </c>
      <c r="V518" s="43" t="e">
        <f t="shared" si="66"/>
        <v>#REF!</v>
      </c>
      <c r="W518" s="38" t="e">
        <f t="shared" si="67"/>
        <v>#REF!</v>
      </c>
      <c r="X518" s="64"/>
      <c r="Y518" s="46"/>
      <c r="Z518" s="57" t="str">
        <f>IF(OR(MID(J518,1,1)="a",J518=""),"",IF(COUNTIF(Modèles!C:C,J518)=0,"absent","présent"))</f>
        <v/>
      </c>
      <c r="AA518" s="1"/>
    </row>
    <row r="519" spans="1:27" s="10" customFormat="1">
      <c r="A519" s="29" t="str">
        <f t="shared" si="68"/>
        <v/>
      </c>
      <c r="B519" s="29">
        <f t="shared" ca="1" si="63"/>
        <v>0</v>
      </c>
      <c r="C519" s="42"/>
      <c r="D519" s="42"/>
      <c r="E519" s="40"/>
      <c r="F519" s="41"/>
      <c r="G519" s="30" t="e">
        <f>IF(MID(J519,1,1)="a","à valider",IF(ISNA(INDEX(#REF!,MATCH(E519,#REF!,0),1))=TRUE,"",INDEX(#REF!,MATCH(E519,#REF!,0),1)))</f>
        <v>#REF!</v>
      </c>
      <c r="H519" s="22"/>
      <c r="I519" s="22"/>
      <c r="J519" s="59"/>
      <c r="K519" s="31" t="str">
        <f>IF(MID(J519,1,1)="a",C519,IF(COUNTIF(J$2:J519,J519)&gt;1,COUNTIF(J$2:J519,J519)&amp;"ème rebond",""))</f>
        <v/>
      </c>
      <c r="L519" s="67"/>
      <c r="M519" s="32" t="e">
        <f>IF(ISNA(INDEX(#REF!,MATCH(E519,#REF!,0),1))=TRUE,"",INDEX(#REF!,MATCH(E519,#REF!,0),1))</f>
        <v>#REF!</v>
      </c>
      <c r="N519" s="1"/>
      <c r="O519" s="33"/>
      <c r="P519" s="34" t="e">
        <f t="shared" si="69"/>
        <v>#REF!</v>
      </c>
      <c r="Q519" s="35" t="e">
        <f t="shared" si="64"/>
        <v>#REF!</v>
      </c>
      <c r="R519" s="36"/>
      <c r="S519" s="1" t="e">
        <f t="shared" si="65"/>
        <v>#REF!</v>
      </c>
      <c r="T519" s="16" t="e">
        <f>IF(OR(MID(G519,1,5)="avoir",MID(G519,1,3)="PMS",MID(J519,1,1)="a",J519="",A519="x",F519=""),"",IF(COUNTIF(#REF!,F519)=1,"ok","PAS DE SWAP"))</f>
        <v>#REF!</v>
      </c>
      <c r="U519" s="37" t="e">
        <f>IF(ISNA(INDEX(#REF!,MATCH(E519,#REF!,0),1))=TRUE,"-",F519&amp;" - "&amp;INDEX(#REF!,MATCH(E519,#REF!,0),1))</f>
        <v>#REF!</v>
      </c>
      <c r="V519" s="43" t="e">
        <f t="shared" si="66"/>
        <v>#REF!</v>
      </c>
      <c r="W519" s="38" t="e">
        <f t="shared" si="67"/>
        <v>#REF!</v>
      </c>
      <c r="X519" s="64"/>
      <c r="Y519" s="46"/>
      <c r="Z519" s="57" t="str">
        <f>IF(OR(MID(J519,1,1)="a",J519=""),"",IF(COUNTIF(Modèles!C:C,J519)=0,"absent","présent"))</f>
        <v/>
      </c>
      <c r="AA519" s="1"/>
    </row>
    <row r="520" spans="1:27" s="10" customFormat="1">
      <c r="A520" s="29" t="str">
        <f t="shared" si="68"/>
        <v/>
      </c>
      <c r="B520" s="29">
        <f t="shared" ca="1" si="63"/>
        <v>0</v>
      </c>
      <c r="C520" s="42"/>
      <c r="D520" s="42"/>
      <c r="E520" s="40"/>
      <c r="F520" s="41"/>
      <c r="G520" s="30" t="e">
        <f>IF(MID(J520,1,1)="a","à valider",IF(ISNA(INDEX(#REF!,MATCH(E520,#REF!,0),1))=TRUE,"",INDEX(#REF!,MATCH(E520,#REF!,0),1)))</f>
        <v>#REF!</v>
      </c>
      <c r="H520" s="22"/>
      <c r="I520" s="22"/>
      <c r="J520" s="59"/>
      <c r="K520" s="31" t="str">
        <f>IF(MID(J520,1,1)="a",C520,IF(COUNTIF(J$2:J520,J520)&gt;1,COUNTIF(J$2:J520,J520)&amp;"ème rebond",""))</f>
        <v/>
      </c>
      <c r="L520" s="67"/>
      <c r="M520" s="32" t="e">
        <f>IF(ISNA(INDEX(#REF!,MATCH(E520,#REF!,0),1))=TRUE,"",INDEX(#REF!,MATCH(E520,#REF!,0),1))</f>
        <v>#REF!</v>
      </c>
      <c r="N520" s="1"/>
      <c r="O520" s="33"/>
      <c r="P520" s="34" t="e">
        <f t="shared" si="69"/>
        <v>#REF!</v>
      </c>
      <c r="Q520" s="35" t="e">
        <f t="shared" si="64"/>
        <v>#REF!</v>
      </c>
      <c r="R520" s="36"/>
      <c r="S520" s="1" t="e">
        <f t="shared" si="65"/>
        <v>#REF!</v>
      </c>
      <c r="T520" s="16" t="e">
        <f>IF(OR(MID(G520,1,5)="avoir",MID(G520,1,3)="PMS",MID(J520,1,1)="a",J520="",A520="x",F520=""),"",IF(COUNTIF(#REF!,F520)=1,"ok","PAS DE SWAP"))</f>
        <v>#REF!</v>
      </c>
      <c r="U520" s="37" t="e">
        <f>IF(ISNA(INDEX(#REF!,MATCH(E520,#REF!,0),1))=TRUE,"-",F520&amp;" - "&amp;INDEX(#REF!,MATCH(E520,#REF!,0),1))</f>
        <v>#REF!</v>
      </c>
      <c r="V520" s="43" t="e">
        <f t="shared" si="66"/>
        <v>#REF!</v>
      </c>
      <c r="W520" s="38" t="e">
        <f t="shared" si="67"/>
        <v>#REF!</v>
      </c>
      <c r="X520" s="64"/>
      <c r="Y520" s="46"/>
      <c r="Z520" s="57" t="str">
        <f>IF(OR(MID(J520,1,1)="a",J520=""),"",IF(COUNTIF(Modèles!C:C,J520)=0,"absent","présent"))</f>
        <v/>
      </c>
      <c r="AA520" s="1"/>
    </row>
    <row r="521" spans="1:27" s="10" customFormat="1">
      <c r="A521" s="29" t="str">
        <f t="shared" si="68"/>
        <v/>
      </c>
      <c r="B521" s="29">
        <f t="shared" ca="1" si="63"/>
        <v>0</v>
      </c>
      <c r="C521" s="42"/>
      <c r="D521" s="42"/>
      <c r="E521" s="40"/>
      <c r="F521" s="41"/>
      <c r="G521" s="30" t="e">
        <f>IF(MID(J521,1,1)="a","à valider",IF(ISNA(INDEX(#REF!,MATCH(E521,#REF!,0),1))=TRUE,"",INDEX(#REF!,MATCH(E521,#REF!,0),1)))</f>
        <v>#REF!</v>
      </c>
      <c r="H521" s="22"/>
      <c r="I521" s="22"/>
      <c r="J521" s="59"/>
      <c r="K521" s="31" t="str">
        <f>IF(MID(J521,1,1)="a",C521,IF(COUNTIF(J$2:J521,J521)&gt;1,COUNTIF(J$2:J521,J521)&amp;"ème rebond",""))</f>
        <v/>
      </c>
      <c r="L521" s="67"/>
      <c r="M521" s="32" t="e">
        <f>IF(ISNA(INDEX(#REF!,MATCH(E521,#REF!,0),1))=TRUE,"",INDEX(#REF!,MATCH(E521,#REF!,0),1))</f>
        <v>#REF!</v>
      </c>
      <c r="N521" s="1"/>
      <c r="O521" s="33"/>
      <c r="P521" s="34" t="e">
        <f t="shared" si="69"/>
        <v>#REF!</v>
      </c>
      <c r="Q521" s="35" t="e">
        <f t="shared" si="64"/>
        <v>#REF!</v>
      </c>
      <c r="R521" s="36"/>
      <c r="S521" s="1" t="e">
        <f t="shared" si="65"/>
        <v>#REF!</v>
      </c>
      <c r="T521" s="16" t="e">
        <f>IF(OR(MID(G521,1,5)="avoir",MID(G521,1,3)="PMS",MID(J521,1,1)="a",J521="",A521="x",F521=""),"",IF(COUNTIF(#REF!,F521)=1,"ok","PAS DE SWAP"))</f>
        <v>#REF!</v>
      </c>
      <c r="U521" s="37" t="e">
        <f>IF(ISNA(INDEX(#REF!,MATCH(E521,#REF!,0),1))=TRUE,"-",F521&amp;" - "&amp;INDEX(#REF!,MATCH(E521,#REF!,0),1))</f>
        <v>#REF!</v>
      </c>
      <c r="V521" s="43" t="e">
        <f t="shared" si="66"/>
        <v>#REF!</v>
      </c>
      <c r="W521" s="38" t="e">
        <f t="shared" si="67"/>
        <v>#REF!</v>
      </c>
      <c r="X521" s="64"/>
      <c r="Y521" s="46"/>
      <c r="Z521" s="57" t="str">
        <f>IF(OR(MID(J521,1,1)="a",J521=""),"",IF(COUNTIF(Modèles!C:C,J521)=0,"absent","présent"))</f>
        <v/>
      </c>
      <c r="AA521" s="1"/>
    </row>
    <row r="522" spans="1:27" s="10" customFormat="1">
      <c r="A522" s="29" t="str">
        <f t="shared" si="68"/>
        <v/>
      </c>
      <c r="B522" s="29">
        <f t="shared" ca="1" si="63"/>
        <v>0</v>
      </c>
      <c r="C522" s="42"/>
      <c r="D522" s="42"/>
      <c r="E522" s="40"/>
      <c r="F522" s="41"/>
      <c r="G522" s="30" t="e">
        <f>IF(MID(J522,1,1)="a","à valider",IF(ISNA(INDEX(#REF!,MATCH(E522,#REF!,0),1))=TRUE,"",INDEX(#REF!,MATCH(E522,#REF!,0),1)))</f>
        <v>#REF!</v>
      </c>
      <c r="H522" s="22"/>
      <c r="I522" s="22"/>
      <c r="J522" s="59"/>
      <c r="K522" s="31" t="str">
        <f>IF(MID(J522,1,1)="a",C522,IF(COUNTIF(J$2:J522,J522)&gt;1,COUNTIF(J$2:J522,J522)&amp;"ème rebond",""))</f>
        <v/>
      </c>
      <c r="L522" s="67"/>
      <c r="M522" s="32" t="e">
        <f>IF(ISNA(INDEX(#REF!,MATCH(E522,#REF!,0),1))=TRUE,"",INDEX(#REF!,MATCH(E522,#REF!,0),1))</f>
        <v>#REF!</v>
      </c>
      <c r="N522" s="1"/>
      <c r="O522" s="33"/>
      <c r="P522" s="34" t="e">
        <f t="shared" si="69"/>
        <v>#REF!</v>
      </c>
      <c r="Q522" s="35" t="e">
        <f t="shared" si="64"/>
        <v>#REF!</v>
      </c>
      <c r="R522" s="36"/>
      <c r="S522" s="1" t="e">
        <f t="shared" si="65"/>
        <v>#REF!</v>
      </c>
      <c r="T522" s="16" t="e">
        <f>IF(OR(MID(G522,1,5)="avoir",MID(G522,1,3)="PMS",MID(J522,1,1)="a",J522="",A522="x",F522=""),"",IF(COUNTIF(#REF!,F522)=1,"ok","PAS DE SWAP"))</f>
        <v>#REF!</v>
      </c>
      <c r="U522" s="37" t="e">
        <f>IF(ISNA(INDEX(#REF!,MATCH(E522,#REF!,0),1))=TRUE,"-",F522&amp;" - "&amp;INDEX(#REF!,MATCH(E522,#REF!,0),1))</f>
        <v>#REF!</v>
      </c>
      <c r="V522" s="43" t="e">
        <f t="shared" si="66"/>
        <v>#REF!</v>
      </c>
      <c r="W522" s="38" t="e">
        <f t="shared" si="67"/>
        <v>#REF!</v>
      </c>
      <c r="X522" s="64"/>
      <c r="Y522" s="46"/>
      <c r="Z522" s="57" t="str">
        <f>IF(OR(MID(J522,1,1)="a",J522=""),"",IF(COUNTIF(Modèles!C:C,J522)=0,"absent","présent"))</f>
        <v/>
      </c>
      <c r="AA522" s="1"/>
    </row>
    <row r="523" spans="1:27" s="10" customFormat="1">
      <c r="A523" s="29" t="str">
        <f t="shared" si="68"/>
        <v/>
      </c>
      <c r="B523" s="29">
        <f t="shared" ca="1" si="63"/>
        <v>0</v>
      </c>
      <c r="C523" s="42"/>
      <c r="D523" s="42"/>
      <c r="E523" s="40"/>
      <c r="F523" s="41"/>
      <c r="G523" s="30" t="e">
        <f>IF(MID(J523,1,1)="a","à valider",IF(ISNA(INDEX(#REF!,MATCH(E523,#REF!,0),1))=TRUE,"",INDEX(#REF!,MATCH(E523,#REF!,0),1)))</f>
        <v>#REF!</v>
      </c>
      <c r="H523" s="22"/>
      <c r="I523" s="22"/>
      <c r="J523" s="59"/>
      <c r="K523" s="31" t="str">
        <f>IF(MID(J523,1,1)="a",C523,IF(COUNTIF(J$2:J523,J523)&gt;1,COUNTIF(J$2:J523,J523)&amp;"ème rebond",""))</f>
        <v/>
      </c>
      <c r="L523" s="67"/>
      <c r="M523" s="32" t="e">
        <f>IF(ISNA(INDEX(#REF!,MATCH(E523,#REF!,0),1))=TRUE,"",INDEX(#REF!,MATCH(E523,#REF!,0),1))</f>
        <v>#REF!</v>
      </c>
      <c r="N523" s="1"/>
      <c r="O523" s="33"/>
      <c r="P523" s="34" t="e">
        <f t="shared" si="69"/>
        <v>#REF!</v>
      </c>
      <c r="Q523" s="35" t="e">
        <f t="shared" si="64"/>
        <v>#REF!</v>
      </c>
      <c r="R523" s="36"/>
      <c r="S523" s="1" t="e">
        <f t="shared" si="65"/>
        <v>#REF!</v>
      </c>
      <c r="T523" s="16" t="e">
        <f>IF(OR(MID(G523,1,5)="avoir",MID(G523,1,3)="PMS",MID(J523,1,1)="a",J523="",A523="x",F523=""),"",IF(COUNTIF(#REF!,F523)=1,"ok","PAS DE SWAP"))</f>
        <v>#REF!</v>
      </c>
      <c r="U523" s="37" t="e">
        <f>IF(ISNA(INDEX(#REF!,MATCH(E523,#REF!,0),1))=TRUE,"-",F523&amp;" - "&amp;INDEX(#REF!,MATCH(E523,#REF!,0),1))</f>
        <v>#REF!</v>
      </c>
      <c r="V523" s="43" t="e">
        <f t="shared" si="66"/>
        <v>#REF!</v>
      </c>
      <c r="W523" s="38" t="e">
        <f t="shared" si="67"/>
        <v>#REF!</v>
      </c>
      <c r="X523" s="64"/>
      <c r="Y523" s="46"/>
      <c r="Z523" s="57" t="str">
        <f>IF(OR(MID(J523,1,1)="a",J523=""),"",IF(COUNTIF(Modèles!C:C,J523)=0,"absent","présent"))</f>
        <v/>
      </c>
      <c r="AA523" s="1"/>
    </row>
    <row r="524" spans="1:27" s="10" customFormat="1">
      <c r="A524" s="29" t="str">
        <f t="shared" si="68"/>
        <v/>
      </c>
      <c r="B524" s="29">
        <f t="shared" ca="1" si="63"/>
        <v>0</v>
      </c>
      <c r="C524" s="42"/>
      <c r="D524" s="42"/>
      <c r="E524" s="40"/>
      <c r="F524" s="41"/>
      <c r="G524" s="30" t="e">
        <f>IF(MID(J524,1,1)="a","à valider",IF(ISNA(INDEX(#REF!,MATCH(E524,#REF!,0),1))=TRUE,"",INDEX(#REF!,MATCH(E524,#REF!,0),1)))</f>
        <v>#REF!</v>
      </c>
      <c r="H524" s="22"/>
      <c r="I524" s="22"/>
      <c r="J524" s="59"/>
      <c r="K524" s="31" t="str">
        <f>IF(MID(J524,1,1)="a",C524,IF(COUNTIF(J$2:J524,J524)&gt;1,COUNTIF(J$2:J524,J524)&amp;"ème rebond",""))</f>
        <v/>
      </c>
      <c r="L524" s="67"/>
      <c r="M524" s="32" t="e">
        <f>IF(ISNA(INDEX(#REF!,MATCH(E524,#REF!,0),1))=TRUE,"",INDEX(#REF!,MATCH(E524,#REF!,0),1))</f>
        <v>#REF!</v>
      </c>
      <c r="N524" s="1"/>
      <c r="O524" s="33"/>
      <c r="P524" s="34" t="e">
        <f t="shared" si="69"/>
        <v>#REF!</v>
      </c>
      <c r="Q524" s="35" t="e">
        <f t="shared" si="64"/>
        <v>#REF!</v>
      </c>
      <c r="R524" s="36"/>
      <c r="S524" s="1" t="e">
        <f t="shared" si="65"/>
        <v>#REF!</v>
      </c>
      <c r="T524" s="16" t="e">
        <f>IF(OR(MID(G524,1,5)="avoir",MID(G524,1,3)="PMS",MID(J524,1,1)="a",J524="",A524="x",F524=""),"",IF(COUNTIF(#REF!,F524)=1,"ok","PAS DE SWAP"))</f>
        <v>#REF!</v>
      </c>
      <c r="U524" s="37" t="e">
        <f>IF(ISNA(INDEX(#REF!,MATCH(E524,#REF!,0),1))=TRUE,"-",F524&amp;" - "&amp;INDEX(#REF!,MATCH(E524,#REF!,0),1))</f>
        <v>#REF!</v>
      </c>
      <c r="V524" s="43" t="e">
        <f t="shared" si="66"/>
        <v>#REF!</v>
      </c>
      <c r="W524" s="38" t="e">
        <f t="shared" si="67"/>
        <v>#REF!</v>
      </c>
      <c r="X524" s="64"/>
      <c r="Y524" s="46"/>
      <c r="Z524" s="57" t="str">
        <f>IF(OR(MID(J524,1,1)="a",J524=""),"",IF(COUNTIF(Modèles!C:C,J524)=0,"absent","présent"))</f>
        <v/>
      </c>
      <c r="AA524" s="1"/>
    </row>
    <row r="525" spans="1:27" s="10" customFormat="1">
      <c r="A525" s="29" t="str">
        <f t="shared" si="68"/>
        <v/>
      </c>
      <c r="B525" s="29">
        <f t="shared" ca="1" si="63"/>
        <v>0</v>
      </c>
      <c r="C525" s="42"/>
      <c r="D525" s="42"/>
      <c r="E525" s="40"/>
      <c r="F525" s="41"/>
      <c r="G525" s="30" t="e">
        <f>IF(MID(J525,1,1)="a","à valider",IF(ISNA(INDEX(#REF!,MATCH(E525,#REF!,0),1))=TRUE,"",INDEX(#REF!,MATCH(E525,#REF!,0),1)))</f>
        <v>#REF!</v>
      </c>
      <c r="H525" s="22"/>
      <c r="I525" s="22"/>
      <c r="J525" s="59"/>
      <c r="K525" s="31" t="str">
        <f>IF(MID(J525,1,1)="a",C525,IF(COUNTIF(J$2:J525,J525)&gt;1,COUNTIF(J$2:J525,J525)&amp;"ème rebond",""))</f>
        <v/>
      </c>
      <c r="L525" s="67"/>
      <c r="M525" s="32" t="e">
        <f>IF(ISNA(INDEX(#REF!,MATCH(E525,#REF!,0),1))=TRUE,"",INDEX(#REF!,MATCH(E525,#REF!,0),1))</f>
        <v>#REF!</v>
      </c>
      <c r="N525" s="1"/>
      <c r="O525" s="33"/>
      <c r="P525" s="34" t="e">
        <f t="shared" si="69"/>
        <v>#REF!</v>
      </c>
      <c r="Q525" s="35" t="e">
        <f t="shared" si="64"/>
        <v>#REF!</v>
      </c>
      <c r="R525" s="36"/>
      <c r="S525" s="1" t="e">
        <f t="shared" si="65"/>
        <v>#REF!</v>
      </c>
      <c r="T525" s="16" t="e">
        <f>IF(OR(MID(G525,1,5)="avoir",MID(G525,1,3)="PMS",MID(J525,1,1)="a",J525="",A525="x",F525=""),"",IF(COUNTIF(#REF!,F525)=1,"ok","PAS DE SWAP"))</f>
        <v>#REF!</v>
      </c>
      <c r="U525" s="37" t="e">
        <f>IF(ISNA(INDEX(#REF!,MATCH(E525,#REF!,0),1))=TRUE,"-",F525&amp;" - "&amp;INDEX(#REF!,MATCH(E525,#REF!,0),1))</f>
        <v>#REF!</v>
      </c>
      <c r="V525" s="43" t="e">
        <f t="shared" si="66"/>
        <v>#REF!</v>
      </c>
      <c r="W525" s="38" t="e">
        <f t="shared" si="67"/>
        <v>#REF!</v>
      </c>
      <c r="X525" s="64"/>
      <c r="Y525" s="46"/>
      <c r="Z525" s="57" t="str">
        <f>IF(OR(MID(J525,1,1)="a",J525=""),"",IF(COUNTIF(Modèles!C:C,J525)=0,"absent","présent"))</f>
        <v/>
      </c>
      <c r="AA525" s="1"/>
    </row>
    <row r="526" spans="1:27" s="10" customFormat="1">
      <c r="A526" s="29" t="str">
        <f t="shared" si="68"/>
        <v/>
      </c>
      <c r="B526" s="29">
        <f t="shared" ca="1" si="63"/>
        <v>0</v>
      </c>
      <c r="C526" s="42"/>
      <c r="D526" s="42"/>
      <c r="E526" s="40"/>
      <c r="F526" s="41"/>
      <c r="G526" s="30" t="e">
        <f>IF(MID(J526,1,1)="a","à valider",IF(ISNA(INDEX(#REF!,MATCH(E526,#REF!,0),1))=TRUE,"",INDEX(#REF!,MATCH(E526,#REF!,0),1)))</f>
        <v>#REF!</v>
      </c>
      <c r="H526" s="22"/>
      <c r="I526" s="22"/>
      <c r="J526" s="59"/>
      <c r="K526" s="31" t="str">
        <f>IF(MID(J526,1,1)="a",C526,IF(COUNTIF(J$2:J526,J526)&gt;1,COUNTIF(J$2:J526,J526)&amp;"ème rebond",""))</f>
        <v/>
      </c>
      <c r="L526" s="67"/>
      <c r="M526" s="32" t="e">
        <f>IF(ISNA(INDEX(#REF!,MATCH(E526,#REF!,0),1))=TRUE,"",INDEX(#REF!,MATCH(E526,#REF!,0),1))</f>
        <v>#REF!</v>
      </c>
      <c r="N526" s="1"/>
      <c r="O526" s="33"/>
      <c r="P526" s="34" t="e">
        <f t="shared" si="69"/>
        <v>#REF!</v>
      </c>
      <c r="Q526" s="35" t="e">
        <f t="shared" si="64"/>
        <v>#REF!</v>
      </c>
      <c r="R526" s="36"/>
      <c r="S526" s="1" t="e">
        <f t="shared" si="65"/>
        <v>#REF!</v>
      </c>
      <c r="T526" s="16" t="e">
        <f>IF(OR(MID(G526,1,5)="avoir",MID(G526,1,3)="PMS",MID(J526,1,1)="a",J526="",A526="x",F526=""),"",IF(COUNTIF(#REF!,F526)=1,"ok","PAS DE SWAP"))</f>
        <v>#REF!</v>
      </c>
      <c r="U526" s="37" t="e">
        <f>IF(ISNA(INDEX(#REF!,MATCH(E526,#REF!,0),1))=TRUE,"-",F526&amp;" - "&amp;INDEX(#REF!,MATCH(E526,#REF!,0),1))</f>
        <v>#REF!</v>
      </c>
      <c r="V526" s="43" t="e">
        <f t="shared" si="66"/>
        <v>#REF!</v>
      </c>
      <c r="W526" s="38" t="e">
        <f t="shared" si="67"/>
        <v>#REF!</v>
      </c>
      <c r="X526" s="64"/>
      <c r="Y526" s="46"/>
      <c r="Z526" s="57" t="str">
        <f>IF(OR(MID(J526,1,1)="a",J526=""),"",IF(COUNTIF(Modèles!C:C,J526)=0,"absent","présent"))</f>
        <v/>
      </c>
      <c r="AA526" s="1"/>
    </row>
    <row r="527" spans="1:27" s="10" customFormat="1">
      <c r="A527" s="29" t="str">
        <f t="shared" si="68"/>
        <v/>
      </c>
      <c r="B527" s="29">
        <f t="shared" ca="1" si="63"/>
        <v>0</v>
      </c>
      <c r="C527" s="42"/>
      <c r="D527" s="42"/>
      <c r="E527" s="40"/>
      <c r="F527" s="41"/>
      <c r="G527" s="30" t="e">
        <f>IF(MID(J527,1,1)="a","à valider",IF(ISNA(INDEX(#REF!,MATCH(E527,#REF!,0),1))=TRUE,"",INDEX(#REF!,MATCH(E527,#REF!,0),1)))</f>
        <v>#REF!</v>
      </c>
      <c r="H527" s="22"/>
      <c r="I527" s="22"/>
      <c r="J527" s="59"/>
      <c r="K527" s="31" t="str">
        <f>IF(MID(J527,1,1)="a",C527,IF(COUNTIF(J$2:J527,J527)&gt;1,COUNTIF(J$2:J527,J527)&amp;"ème rebond",""))</f>
        <v/>
      </c>
      <c r="L527" s="67"/>
      <c r="M527" s="32" t="e">
        <f>IF(ISNA(INDEX(#REF!,MATCH(E527,#REF!,0),1))=TRUE,"",INDEX(#REF!,MATCH(E527,#REF!,0),1))</f>
        <v>#REF!</v>
      </c>
      <c r="N527" s="1"/>
      <c r="O527" s="33"/>
      <c r="P527" s="34" t="e">
        <f t="shared" si="69"/>
        <v>#REF!</v>
      </c>
      <c r="Q527" s="35" t="e">
        <f t="shared" si="64"/>
        <v>#REF!</v>
      </c>
      <c r="R527" s="36"/>
      <c r="S527" s="1" t="e">
        <f t="shared" si="65"/>
        <v>#REF!</v>
      </c>
      <c r="T527" s="16" t="e">
        <f>IF(OR(MID(G527,1,5)="avoir",MID(G527,1,3)="PMS",MID(J527,1,1)="a",J527="",A527="x",F527=""),"",IF(COUNTIF(#REF!,F527)=1,"ok","PAS DE SWAP"))</f>
        <v>#REF!</v>
      </c>
      <c r="U527" s="37" t="e">
        <f>IF(ISNA(INDEX(#REF!,MATCH(E527,#REF!,0),1))=TRUE,"-",F527&amp;" - "&amp;INDEX(#REF!,MATCH(E527,#REF!,0),1))</f>
        <v>#REF!</v>
      </c>
      <c r="V527" s="43" t="e">
        <f t="shared" si="66"/>
        <v>#REF!</v>
      </c>
      <c r="W527" s="38" t="e">
        <f t="shared" si="67"/>
        <v>#REF!</v>
      </c>
      <c r="X527" s="64"/>
      <c r="Y527" s="46"/>
      <c r="Z527" s="57" t="str">
        <f>IF(OR(MID(J527,1,1)="a",J527=""),"",IF(COUNTIF(Modèles!C:C,J527)=0,"absent","présent"))</f>
        <v/>
      </c>
      <c r="AA527" s="1"/>
    </row>
    <row r="528" spans="1:27" s="10" customFormat="1">
      <c r="A528" s="29" t="str">
        <f t="shared" si="68"/>
        <v/>
      </c>
      <c r="B528" s="29">
        <f t="shared" ca="1" si="63"/>
        <v>0</v>
      </c>
      <c r="C528" s="42"/>
      <c r="D528" s="42"/>
      <c r="E528" s="40"/>
      <c r="F528" s="41"/>
      <c r="G528" s="30" t="e">
        <f>IF(MID(J528,1,1)="a","à valider",IF(ISNA(INDEX(#REF!,MATCH(E528,#REF!,0),1))=TRUE,"",INDEX(#REF!,MATCH(E528,#REF!,0),1)))</f>
        <v>#REF!</v>
      </c>
      <c r="H528" s="22"/>
      <c r="I528" s="22"/>
      <c r="J528" s="59"/>
      <c r="K528" s="31" t="str">
        <f>IF(MID(J528,1,1)="a",C528,IF(COUNTIF(J$2:J528,J528)&gt;1,COUNTIF(J$2:J528,J528)&amp;"ème rebond",""))</f>
        <v/>
      </c>
      <c r="L528" s="67"/>
      <c r="M528" s="32" t="e">
        <f>IF(ISNA(INDEX(#REF!,MATCH(E528,#REF!,0),1))=TRUE,"",INDEX(#REF!,MATCH(E528,#REF!,0),1))</f>
        <v>#REF!</v>
      </c>
      <c r="N528" s="1"/>
      <c r="O528" s="33"/>
      <c r="P528" s="34" t="e">
        <f t="shared" si="69"/>
        <v>#REF!</v>
      </c>
      <c r="Q528" s="35" t="e">
        <f t="shared" si="64"/>
        <v>#REF!</v>
      </c>
      <c r="R528" s="36"/>
      <c r="S528" s="1" t="e">
        <f t="shared" si="65"/>
        <v>#REF!</v>
      </c>
      <c r="T528" s="16" t="e">
        <f>IF(OR(MID(G528,1,5)="avoir",MID(G528,1,3)="PMS",MID(J528,1,1)="a",J528="",A528="x",F528=""),"",IF(COUNTIF(#REF!,F528)=1,"ok","PAS DE SWAP"))</f>
        <v>#REF!</v>
      </c>
      <c r="U528" s="37" t="e">
        <f>IF(ISNA(INDEX(#REF!,MATCH(E528,#REF!,0),1))=TRUE,"-",F528&amp;" - "&amp;INDEX(#REF!,MATCH(E528,#REF!,0),1))</f>
        <v>#REF!</v>
      </c>
      <c r="V528" s="43" t="e">
        <f t="shared" si="66"/>
        <v>#REF!</v>
      </c>
      <c r="W528" s="38" t="e">
        <f t="shared" si="67"/>
        <v>#REF!</v>
      </c>
      <c r="X528" s="64"/>
      <c r="Y528" s="46"/>
      <c r="Z528" s="57" t="str">
        <f>IF(OR(MID(J528,1,1)="a",J528=""),"",IF(COUNTIF(Modèles!C:C,J528)=0,"absent","présent"))</f>
        <v/>
      </c>
      <c r="AA528" s="1"/>
    </row>
    <row r="529" spans="1:27" s="10" customFormat="1">
      <c r="A529" s="29" t="str">
        <f t="shared" si="68"/>
        <v/>
      </c>
      <c r="B529" s="29">
        <f t="shared" ca="1" si="63"/>
        <v>0</v>
      </c>
      <c r="C529" s="42"/>
      <c r="D529" s="42"/>
      <c r="E529" s="40"/>
      <c r="F529" s="41"/>
      <c r="G529" s="30" t="e">
        <f>IF(MID(J529,1,1)="a","à valider",IF(ISNA(INDEX(#REF!,MATCH(E529,#REF!,0),1))=TRUE,"",INDEX(#REF!,MATCH(E529,#REF!,0),1)))</f>
        <v>#REF!</v>
      </c>
      <c r="H529" s="22"/>
      <c r="I529" s="22"/>
      <c r="J529" s="59"/>
      <c r="K529" s="31" t="str">
        <f>IF(MID(J529,1,1)="a",C529,IF(COUNTIF(J$2:J529,J529)&gt;1,COUNTIF(J$2:J529,J529)&amp;"ème rebond",""))</f>
        <v/>
      </c>
      <c r="L529" s="67"/>
      <c r="M529" s="32" t="e">
        <f>IF(ISNA(INDEX(#REF!,MATCH(E529,#REF!,0),1))=TRUE,"",INDEX(#REF!,MATCH(E529,#REF!,0),1))</f>
        <v>#REF!</v>
      </c>
      <c r="N529" s="1"/>
      <c r="O529" s="33"/>
      <c r="P529" s="34" t="e">
        <f t="shared" si="69"/>
        <v>#REF!</v>
      </c>
      <c r="Q529" s="35" t="e">
        <f t="shared" si="64"/>
        <v>#REF!</v>
      </c>
      <c r="R529" s="36"/>
      <c r="S529" s="1" t="e">
        <f t="shared" si="65"/>
        <v>#REF!</v>
      </c>
      <c r="T529" s="16" t="e">
        <f>IF(OR(MID(G529,1,5)="avoir",MID(G529,1,3)="PMS",MID(J529,1,1)="a",J529="",A529="x",F529=""),"",IF(COUNTIF(#REF!,F529)=1,"ok","PAS DE SWAP"))</f>
        <v>#REF!</v>
      </c>
      <c r="U529" s="37" t="e">
        <f>IF(ISNA(INDEX(#REF!,MATCH(E529,#REF!,0),1))=TRUE,"-",F529&amp;" - "&amp;INDEX(#REF!,MATCH(E529,#REF!,0),1))</f>
        <v>#REF!</v>
      </c>
      <c r="V529" s="43" t="e">
        <f t="shared" si="66"/>
        <v>#REF!</v>
      </c>
      <c r="W529" s="38" t="e">
        <f t="shared" si="67"/>
        <v>#REF!</v>
      </c>
      <c r="X529" s="64"/>
      <c r="Y529" s="46"/>
      <c r="Z529" s="57" t="str">
        <f>IF(OR(MID(J529,1,1)="a",J529=""),"",IF(COUNTIF(Modèles!C:C,J529)=0,"absent","présent"))</f>
        <v/>
      </c>
      <c r="AA529" s="1"/>
    </row>
    <row r="530" spans="1:27" s="10" customFormat="1">
      <c r="A530" s="29" t="str">
        <f t="shared" si="68"/>
        <v/>
      </c>
      <c r="B530" s="29">
        <f t="shared" ca="1" si="63"/>
        <v>0</v>
      </c>
      <c r="C530" s="42"/>
      <c r="D530" s="42"/>
      <c r="E530" s="40"/>
      <c r="F530" s="41"/>
      <c r="G530" s="30" t="e">
        <f>IF(MID(J530,1,1)="a","à valider",IF(ISNA(INDEX(#REF!,MATCH(E530,#REF!,0),1))=TRUE,"",INDEX(#REF!,MATCH(E530,#REF!,0),1)))</f>
        <v>#REF!</v>
      </c>
      <c r="H530" s="22"/>
      <c r="I530" s="22"/>
      <c r="J530" s="59"/>
      <c r="K530" s="31" t="str">
        <f>IF(MID(J530,1,1)="a",C530,IF(COUNTIF(J$2:J530,J530)&gt;1,COUNTIF(J$2:J530,J530)&amp;"ème rebond",""))</f>
        <v/>
      </c>
      <c r="L530" s="67"/>
      <c r="M530" s="32" t="e">
        <f>IF(ISNA(INDEX(#REF!,MATCH(E530,#REF!,0),1))=TRUE,"",INDEX(#REF!,MATCH(E530,#REF!,0),1))</f>
        <v>#REF!</v>
      </c>
      <c r="N530" s="1"/>
      <c r="O530" s="33"/>
      <c r="P530" s="34" t="e">
        <f t="shared" si="69"/>
        <v>#REF!</v>
      </c>
      <c r="Q530" s="35" t="e">
        <f t="shared" si="64"/>
        <v>#REF!</v>
      </c>
      <c r="R530" s="36"/>
      <c r="S530" s="1" t="e">
        <f t="shared" si="65"/>
        <v>#REF!</v>
      </c>
      <c r="T530" s="16" t="e">
        <f>IF(OR(MID(G530,1,5)="avoir",MID(G530,1,3)="PMS",MID(J530,1,1)="a",J530="",A530="x",F530=""),"",IF(COUNTIF(#REF!,F530)=1,"ok","PAS DE SWAP"))</f>
        <v>#REF!</v>
      </c>
      <c r="U530" s="37" t="e">
        <f>IF(ISNA(INDEX(#REF!,MATCH(E530,#REF!,0),1))=TRUE,"-",F530&amp;" - "&amp;INDEX(#REF!,MATCH(E530,#REF!,0),1))</f>
        <v>#REF!</v>
      </c>
      <c r="V530" s="43" t="e">
        <f t="shared" si="66"/>
        <v>#REF!</v>
      </c>
      <c r="W530" s="38" t="e">
        <f t="shared" si="67"/>
        <v>#REF!</v>
      </c>
      <c r="X530" s="64"/>
      <c r="Y530" s="46"/>
      <c r="Z530" s="57" t="str">
        <f>IF(OR(MID(J530,1,1)="a",J530=""),"",IF(COUNTIF(Modèles!C:C,J530)=0,"absent","présent"))</f>
        <v/>
      </c>
      <c r="AA530" s="1"/>
    </row>
    <row r="531" spans="1:27" s="10" customFormat="1">
      <c r="A531" s="29" t="str">
        <f t="shared" si="68"/>
        <v/>
      </c>
      <c r="B531" s="29">
        <f t="shared" ca="1" si="63"/>
        <v>0</v>
      </c>
      <c r="C531" s="42"/>
      <c r="D531" s="42"/>
      <c r="E531" s="40"/>
      <c r="F531" s="41"/>
      <c r="G531" s="30" t="e">
        <f>IF(MID(J531,1,1)="a","à valider",IF(ISNA(INDEX(#REF!,MATCH(E531,#REF!,0),1))=TRUE,"",INDEX(#REF!,MATCH(E531,#REF!,0),1)))</f>
        <v>#REF!</v>
      </c>
      <c r="H531" s="22"/>
      <c r="I531" s="22"/>
      <c r="J531" s="59"/>
      <c r="K531" s="31" t="str">
        <f>IF(MID(J531,1,1)="a",C531,IF(COUNTIF(J$2:J531,J531)&gt;1,COUNTIF(J$2:J531,J531)&amp;"ème rebond",""))</f>
        <v/>
      </c>
      <c r="L531" s="67"/>
      <c r="M531" s="32" t="e">
        <f>IF(ISNA(INDEX(#REF!,MATCH(E531,#REF!,0),1))=TRUE,"",INDEX(#REF!,MATCH(E531,#REF!,0),1))</f>
        <v>#REF!</v>
      </c>
      <c r="N531" s="1"/>
      <c r="O531" s="33"/>
      <c r="P531" s="34" t="e">
        <f t="shared" si="69"/>
        <v>#REF!</v>
      </c>
      <c r="Q531" s="35" t="e">
        <f t="shared" si="64"/>
        <v>#REF!</v>
      </c>
      <c r="R531" s="36"/>
      <c r="S531" s="1" t="e">
        <f t="shared" si="65"/>
        <v>#REF!</v>
      </c>
      <c r="T531" s="16" t="e">
        <f>IF(OR(MID(G531,1,5)="avoir",MID(G531,1,3)="PMS",MID(J531,1,1)="a",J531="",A531="x",F531=""),"",IF(COUNTIF(#REF!,F531)=1,"ok","PAS DE SWAP"))</f>
        <v>#REF!</v>
      </c>
      <c r="U531" s="37" t="e">
        <f>IF(ISNA(INDEX(#REF!,MATCH(E531,#REF!,0),1))=TRUE,"-",F531&amp;" - "&amp;INDEX(#REF!,MATCH(E531,#REF!,0),1))</f>
        <v>#REF!</v>
      </c>
      <c r="V531" s="43" t="e">
        <f t="shared" si="66"/>
        <v>#REF!</v>
      </c>
      <c r="W531" s="38" t="e">
        <f t="shared" si="67"/>
        <v>#REF!</v>
      </c>
      <c r="X531" s="64"/>
      <c r="Y531" s="46"/>
      <c r="Z531" s="57" t="str">
        <f>IF(OR(MID(J531,1,1)="a",J531=""),"",IF(COUNTIF(Modèles!C:C,J531)=0,"absent","présent"))</f>
        <v/>
      </c>
      <c r="AA531" s="1"/>
    </row>
    <row r="532" spans="1:27" s="10" customFormat="1">
      <c r="A532" s="29" t="str">
        <f t="shared" si="68"/>
        <v/>
      </c>
      <c r="B532" s="29">
        <f t="shared" ca="1" si="63"/>
        <v>0</v>
      </c>
      <c r="C532" s="42"/>
      <c r="D532" s="42"/>
      <c r="E532" s="40"/>
      <c r="F532" s="41"/>
      <c r="G532" s="30" t="e">
        <f>IF(MID(J532,1,1)="a","à valider",IF(ISNA(INDEX(#REF!,MATCH(E532,#REF!,0),1))=TRUE,"",INDEX(#REF!,MATCH(E532,#REF!,0),1)))</f>
        <v>#REF!</v>
      </c>
      <c r="H532" s="22"/>
      <c r="I532" s="22"/>
      <c r="J532" s="59"/>
      <c r="K532" s="31" t="str">
        <f>IF(MID(J532,1,1)="a",C532,IF(COUNTIF(J$2:J532,J532)&gt;1,COUNTIF(J$2:J532,J532)&amp;"ème rebond",""))</f>
        <v/>
      </c>
      <c r="L532" s="67"/>
      <c r="M532" s="32" t="e">
        <f>IF(ISNA(INDEX(#REF!,MATCH(E532,#REF!,0),1))=TRUE,"",INDEX(#REF!,MATCH(E532,#REF!,0),1))</f>
        <v>#REF!</v>
      </c>
      <c r="N532" s="1"/>
      <c r="O532" s="33"/>
      <c r="P532" s="34" t="e">
        <f t="shared" si="69"/>
        <v>#REF!</v>
      </c>
      <c r="Q532" s="35" t="e">
        <f t="shared" si="64"/>
        <v>#REF!</v>
      </c>
      <c r="R532" s="36"/>
      <c r="S532" s="1" t="e">
        <f t="shared" si="65"/>
        <v>#REF!</v>
      </c>
      <c r="T532" s="16" t="e">
        <f>IF(OR(MID(G532,1,5)="avoir",MID(G532,1,3)="PMS",MID(J532,1,1)="a",J532="",A532="x",F532=""),"",IF(COUNTIF(#REF!,F532)=1,"ok","PAS DE SWAP"))</f>
        <v>#REF!</v>
      </c>
      <c r="U532" s="37" t="e">
        <f>IF(ISNA(INDEX(#REF!,MATCH(E532,#REF!,0),1))=TRUE,"-",F532&amp;" - "&amp;INDEX(#REF!,MATCH(E532,#REF!,0),1))</f>
        <v>#REF!</v>
      </c>
      <c r="V532" s="43" t="e">
        <f t="shared" si="66"/>
        <v>#REF!</v>
      </c>
      <c r="W532" s="38" t="e">
        <f t="shared" si="67"/>
        <v>#REF!</v>
      </c>
      <c r="X532" s="64"/>
      <c r="Y532" s="46"/>
      <c r="Z532" s="57" t="str">
        <f>IF(OR(MID(J532,1,1)="a",J532=""),"",IF(COUNTIF(Modèles!C:C,J532)=0,"absent","présent"))</f>
        <v/>
      </c>
      <c r="AA532" s="1"/>
    </row>
    <row r="533" spans="1:27" s="10" customFormat="1">
      <c r="A533" s="29" t="str">
        <f t="shared" si="68"/>
        <v/>
      </c>
      <c r="B533" s="29">
        <f t="shared" ca="1" si="63"/>
        <v>0</v>
      </c>
      <c r="C533" s="42"/>
      <c r="D533" s="42"/>
      <c r="E533" s="40"/>
      <c r="F533" s="41"/>
      <c r="G533" s="30" t="e">
        <f>IF(MID(J533,1,1)="a","à valider",IF(ISNA(INDEX(#REF!,MATCH(E533,#REF!,0),1))=TRUE,"",INDEX(#REF!,MATCH(E533,#REF!,0),1)))</f>
        <v>#REF!</v>
      </c>
      <c r="H533" s="22"/>
      <c r="I533" s="22"/>
      <c r="J533" s="59"/>
      <c r="K533" s="31" t="str">
        <f>IF(MID(J533,1,1)="a",C533,IF(COUNTIF(J$2:J533,J533)&gt;1,COUNTIF(J$2:J533,J533)&amp;"ème rebond",""))</f>
        <v/>
      </c>
      <c r="L533" s="67"/>
      <c r="M533" s="32" t="e">
        <f>IF(ISNA(INDEX(#REF!,MATCH(E533,#REF!,0),1))=TRUE,"",INDEX(#REF!,MATCH(E533,#REF!,0),1))</f>
        <v>#REF!</v>
      </c>
      <c r="N533" s="1"/>
      <c r="O533" s="33"/>
      <c r="P533" s="34" t="e">
        <f t="shared" si="69"/>
        <v>#REF!</v>
      </c>
      <c r="Q533" s="35" t="e">
        <f t="shared" si="64"/>
        <v>#REF!</v>
      </c>
      <c r="R533" s="36"/>
      <c r="S533" s="1" t="e">
        <f t="shared" si="65"/>
        <v>#REF!</v>
      </c>
      <c r="T533" s="16" t="e">
        <f>IF(OR(MID(G533,1,5)="avoir",MID(G533,1,3)="PMS",MID(J533,1,1)="a",J533="",A533="x",F533=""),"",IF(COUNTIF(#REF!,F533)=1,"ok","PAS DE SWAP"))</f>
        <v>#REF!</v>
      </c>
      <c r="U533" s="37" t="e">
        <f>IF(ISNA(INDEX(#REF!,MATCH(E533,#REF!,0),1))=TRUE,"-",F533&amp;" - "&amp;INDEX(#REF!,MATCH(E533,#REF!,0),1))</f>
        <v>#REF!</v>
      </c>
      <c r="V533" s="43" t="e">
        <f t="shared" si="66"/>
        <v>#REF!</v>
      </c>
      <c r="W533" s="38" t="e">
        <f t="shared" si="67"/>
        <v>#REF!</v>
      </c>
      <c r="X533" s="64"/>
      <c r="Y533" s="46"/>
      <c r="Z533" s="57" t="str">
        <f>IF(OR(MID(J533,1,1)="a",J533=""),"",IF(COUNTIF(Modèles!C:C,J533)=0,"absent","présent"))</f>
        <v/>
      </c>
      <c r="AA533" s="1"/>
    </row>
    <row r="534" spans="1:27" s="10" customFormat="1">
      <c r="A534" s="29" t="str">
        <f t="shared" si="68"/>
        <v/>
      </c>
      <c r="B534" s="29">
        <f t="shared" ca="1" si="63"/>
        <v>0</v>
      </c>
      <c r="C534" s="42"/>
      <c r="D534" s="42"/>
      <c r="E534" s="40"/>
      <c r="F534" s="41"/>
      <c r="G534" s="30" t="e">
        <f>IF(MID(J534,1,1)="a","à valider",IF(ISNA(INDEX(#REF!,MATCH(E534,#REF!,0),1))=TRUE,"",INDEX(#REF!,MATCH(E534,#REF!,0),1)))</f>
        <v>#REF!</v>
      </c>
      <c r="H534" s="22"/>
      <c r="I534" s="22"/>
      <c r="J534" s="59"/>
      <c r="K534" s="31" t="str">
        <f>IF(MID(J534,1,1)="a",C534,IF(COUNTIF(J$2:J534,J534)&gt;1,COUNTIF(J$2:J534,J534)&amp;"ème rebond",""))</f>
        <v/>
      </c>
      <c r="L534" s="67"/>
      <c r="M534" s="32" t="e">
        <f>IF(ISNA(INDEX(#REF!,MATCH(E534,#REF!,0),1))=TRUE,"",INDEX(#REF!,MATCH(E534,#REF!,0),1))</f>
        <v>#REF!</v>
      </c>
      <c r="N534" s="1"/>
      <c r="O534" s="33"/>
      <c r="P534" s="34" t="e">
        <f t="shared" si="69"/>
        <v>#REF!</v>
      </c>
      <c r="Q534" s="35" t="e">
        <f t="shared" si="64"/>
        <v>#REF!</v>
      </c>
      <c r="R534" s="36"/>
      <c r="S534" s="1" t="e">
        <f t="shared" si="65"/>
        <v>#REF!</v>
      </c>
      <c r="T534" s="16" t="e">
        <f>IF(OR(MID(G534,1,5)="avoir",MID(G534,1,3)="PMS",MID(J534,1,1)="a",J534="",A534="x",F534=""),"",IF(COUNTIF(#REF!,F534)=1,"ok","PAS DE SWAP"))</f>
        <v>#REF!</v>
      </c>
      <c r="U534" s="37" t="e">
        <f>IF(ISNA(INDEX(#REF!,MATCH(E534,#REF!,0),1))=TRUE,"-",F534&amp;" - "&amp;INDEX(#REF!,MATCH(E534,#REF!,0),1))</f>
        <v>#REF!</v>
      </c>
      <c r="V534" s="43" t="e">
        <f t="shared" si="66"/>
        <v>#REF!</v>
      </c>
      <c r="W534" s="38" t="e">
        <f t="shared" si="67"/>
        <v>#REF!</v>
      </c>
      <c r="X534" s="64"/>
      <c r="Y534" s="46"/>
      <c r="Z534" s="57" t="str">
        <f>IF(OR(MID(J534,1,1)="a",J534=""),"",IF(COUNTIF(Modèles!C:C,J534)=0,"absent","présent"))</f>
        <v/>
      </c>
      <c r="AA534" s="1"/>
    </row>
    <row r="535" spans="1:27" s="10" customFormat="1">
      <c r="A535" s="29" t="str">
        <f t="shared" si="68"/>
        <v/>
      </c>
      <c r="B535" s="29">
        <f t="shared" ca="1" si="63"/>
        <v>0</v>
      </c>
      <c r="C535" s="42"/>
      <c r="D535" s="42"/>
      <c r="E535" s="40"/>
      <c r="F535" s="41"/>
      <c r="G535" s="30" t="e">
        <f>IF(MID(J535,1,1)="a","à valider",IF(ISNA(INDEX(#REF!,MATCH(E535,#REF!,0),1))=TRUE,"",INDEX(#REF!,MATCH(E535,#REF!,0),1)))</f>
        <v>#REF!</v>
      </c>
      <c r="H535" s="22"/>
      <c r="I535" s="22"/>
      <c r="J535" s="59"/>
      <c r="K535" s="31" t="str">
        <f>IF(MID(J535,1,1)="a",C535,IF(COUNTIF(J$2:J535,J535)&gt;1,COUNTIF(J$2:J535,J535)&amp;"ème rebond",""))</f>
        <v/>
      </c>
      <c r="L535" s="67"/>
      <c r="M535" s="32" t="e">
        <f>IF(ISNA(INDEX(#REF!,MATCH(E535,#REF!,0),1))=TRUE,"",INDEX(#REF!,MATCH(E535,#REF!,0),1))</f>
        <v>#REF!</v>
      </c>
      <c r="N535" s="1"/>
      <c r="O535" s="33"/>
      <c r="P535" s="34" t="e">
        <f t="shared" si="69"/>
        <v>#REF!</v>
      </c>
      <c r="Q535" s="35" t="e">
        <f t="shared" si="64"/>
        <v>#REF!</v>
      </c>
      <c r="R535" s="36"/>
      <c r="S535" s="1" t="e">
        <f t="shared" si="65"/>
        <v>#REF!</v>
      </c>
      <c r="T535" s="16" t="e">
        <f>IF(OR(MID(G535,1,5)="avoir",MID(G535,1,3)="PMS",MID(J535,1,1)="a",J535="",A535="x",F535=""),"",IF(COUNTIF(#REF!,F535)=1,"ok","PAS DE SWAP"))</f>
        <v>#REF!</v>
      </c>
      <c r="U535" s="37" t="e">
        <f>IF(ISNA(INDEX(#REF!,MATCH(E535,#REF!,0),1))=TRUE,"-",F535&amp;" - "&amp;INDEX(#REF!,MATCH(E535,#REF!,0),1))</f>
        <v>#REF!</v>
      </c>
      <c r="V535" s="43" t="e">
        <f t="shared" si="66"/>
        <v>#REF!</v>
      </c>
      <c r="W535" s="38" t="e">
        <f t="shared" si="67"/>
        <v>#REF!</v>
      </c>
      <c r="X535" s="64"/>
      <c r="Y535" s="46"/>
      <c r="Z535" s="57" t="str">
        <f>IF(OR(MID(J535,1,1)="a",J535=""),"",IF(COUNTIF(Modèles!C:C,J535)=0,"absent","présent"))</f>
        <v/>
      </c>
      <c r="AA535" s="1"/>
    </row>
    <row r="536" spans="1:27" s="10" customFormat="1">
      <c r="A536" s="29" t="str">
        <f t="shared" si="68"/>
        <v/>
      </c>
      <c r="B536" s="29">
        <f t="shared" ca="1" si="63"/>
        <v>0</v>
      </c>
      <c r="C536" s="42"/>
      <c r="D536" s="42"/>
      <c r="E536" s="40"/>
      <c r="F536" s="41"/>
      <c r="G536" s="30" t="e">
        <f>IF(MID(J536,1,1)="a","à valider",IF(ISNA(INDEX(#REF!,MATCH(E536,#REF!,0),1))=TRUE,"",INDEX(#REF!,MATCH(E536,#REF!,0),1)))</f>
        <v>#REF!</v>
      </c>
      <c r="H536" s="22"/>
      <c r="I536" s="22"/>
      <c r="J536" s="59"/>
      <c r="K536" s="31" t="str">
        <f>IF(MID(J536,1,1)="a",C536,IF(COUNTIF(J$2:J536,J536)&gt;1,COUNTIF(J$2:J536,J536)&amp;"ème rebond",""))</f>
        <v/>
      </c>
      <c r="L536" s="67"/>
      <c r="M536" s="32" t="e">
        <f>IF(ISNA(INDEX(#REF!,MATCH(E536,#REF!,0),1))=TRUE,"",INDEX(#REF!,MATCH(E536,#REF!,0),1))</f>
        <v>#REF!</v>
      </c>
      <c r="N536" s="1"/>
      <c r="O536" s="33"/>
      <c r="P536" s="34" t="e">
        <f t="shared" si="69"/>
        <v>#REF!</v>
      </c>
      <c r="Q536" s="35" t="e">
        <f t="shared" si="64"/>
        <v>#REF!</v>
      </c>
      <c r="R536" s="36"/>
      <c r="S536" s="1" t="e">
        <f t="shared" si="65"/>
        <v>#REF!</v>
      </c>
      <c r="T536" s="16" t="e">
        <f>IF(OR(MID(G536,1,5)="avoir",MID(G536,1,3)="PMS",MID(J536,1,1)="a",J536="",A536="x",F536=""),"",IF(COUNTIF(#REF!,F536)=1,"ok","PAS DE SWAP"))</f>
        <v>#REF!</v>
      </c>
      <c r="U536" s="37" t="e">
        <f>IF(ISNA(INDEX(#REF!,MATCH(E536,#REF!,0),1))=TRUE,"-",F536&amp;" - "&amp;INDEX(#REF!,MATCH(E536,#REF!,0),1))</f>
        <v>#REF!</v>
      </c>
      <c r="V536" s="43" t="e">
        <f t="shared" si="66"/>
        <v>#REF!</v>
      </c>
      <c r="W536" s="38" t="e">
        <f t="shared" si="67"/>
        <v>#REF!</v>
      </c>
      <c r="X536" s="64"/>
      <c r="Y536" s="46"/>
      <c r="Z536" s="57" t="str">
        <f>IF(OR(MID(J536,1,1)="a",J536=""),"",IF(COUNTIF(Modèles!C:C,J536)=0,"absent","présent"))</f>
        <v/>
      </c>
      <c r="AA536" s="1"/>
    </row>
    <row r="537" spans="1:27" s="10" customFormat="1">
      <c r="A537" s="29" t="str">
        <f t="shared" si="68"/>
        <v/>
      </c>
      <c r="B537" s="29">
        <f t="shared" ca="1" si="63"/>
        <v>0</v>
      </c>
      <c r="C537" s="42"/>
      <c r="D537" s="42"/>
      <c r="E537" s="40"/>
      <c r="F537" s="41"/>
      <c r="G537" s="30" t="e">
        <f>IF(MID(J537,1,1)="a","à valider",IF(ISNA(INDEX(#REF!,MATCH(E537,#REF!,0),1))=TRUE,"",INDEX(#REF!,MATCH(E537,#REF!,0),1)))</f>
        <v>#REF!</v>
      </c>
      <c r="H537" s="22"/>
      <c r="I537" s="22"/>
      <c r="J537" s="59"/>
      <c r="K537" s="31" t="str">
        <f>IF(MID(J537,1,1)="a",C537,IF(COUNTIF(J$2:J537,J537)&gt;1,COUNTIF(J$2:J537,J537)&amp;"ème rebond",""))</f>
        <v/>
      </c>
      <c r="L537" s="67"/>
      <c r="M537" s="32" t="e">
        <f>IF(ISNA(INDEX(#REF!,MATCH(E537,#REF!,0),1))=TRUE,"",INDEX(#REF!,MATCH(E537,#REF!,0),1))</f>
        <v>#REF!</v>
      </c>
      <c r="N537" s="1"/>
      <c r="O537" s="33"/>
      <c r="P537" s="34" t="e">
        <f t="shared" si="69"/>
        <v>#REF!</v>
      </c>
      <c r="Q537" s="35" t="e">
        <f t="shared" si="64"/>
        <v>#REF!</v>
      </c>
      <c r="R537" s="36"/>
      <c r="S537" s="1" t="e">
        <f t="shared" si="65"/>
        <v>#REF!</v>
      </c>
      <c r="T537" s="16" t="e">
        <f>IF(OR(MID(G537,1,5)="avoir",MID(G537,1,3)="PMS",MID(J537,1,1)="a",J537="",A537="x",F537=""),"",IF(COUNTIF(#REF!,F537)=1,"ok","PAS DE SWAP"))</f>
        <v>#REF!</v>
      </c>
      <c r="U537" s="37" t="e">
        <f>IF(ISNA(INDEX(#REF!,MATCH(E537,#REF!,0),1))=TRUE,"-",F537&amp;" - "&amp;INDEX(#REF!,MATCH(E537,#REF!,0),1))</f>
        <v>#REF!</v>
      </c>
      <c r="V537" s="43" t="e">
        <f t="shared" si="66"/>
        <v>#REF!</v>
      </c>
      <c r="W537" s="38" t="e">
        <f t="shared" si="67"/>
        <v>#REF!</v>
      </c>
      <c r="X537" s="64"/>
      <c r="Y537" s="46"/>
      <c r="Z537" s="57" t="str">
        <f>IF(OR(MID(J537,1,1)="a",J537=""),"",IF(COUNTIF(Modèles!C:C,J537)=0,"absent","présent"))</f>
        <v/>
      </c>
      <c r="AA537" s="1"/>
    </row>
    <row r="538" spans="1:27" s="10" customFormat="1">
      <c r="A538" s="29" t="str">
        <f t="shared" si="68"/>
        <v/>
      </c>
      <c r="B538" s="29">
        <f t="shared" ca="1" si="63"/>
        <v>0</v>
      </c>
      <c r="C538" s="42"/>
      <c r="D538" s="42"/>
      <c r="E538" s="40"/>
      <c r="F538" s="41"/>
      <c r="G538" s="30" t="e">
        <f>IF(MID(J538,1,1)="a","à valider",IF(ISNA(INDEX(#REF!,MATCH(E538,#REF!,0),1))=TRUE,"",INDEX(#REF!,MATCH(E538,#REF!,0),1)))</f>
        <v>#REF!</v>
      </c>
      <c r="H538" s="22"/>
      <c r="I538" s="22"/>
      <c r="J538" s="59"/>
      <c r="K538" s="31" t="str">
        <f>IF(MID(J538,1,1)="a",C538,IF(COUNTIF(J$2:J538,J538)&gt;1,COUNTIF(J$2:J538,J538)&amp;"ème rebond",""))</f>
        <v/>
      </c>
      <c r="L538" s="67"/>
      <c r="M538" s="32" t="e">
        <f>IF(ISNA(INDEX(#REF!,MATCH(E538,#REF!,0),1))=TRUE,"",INDEX(#REF!,MATCH(E538,#REF!,0),1))</f>
        <v>#REF!</v>
      </c>
      <c r="N538" s="1"/>
      <c r="O538" s="33"/>
      <c r="P538" s="34" t="e">
        <f t="shared" si="69"/>
        <v>#REF!</v>
      </c>
      <c r="Q538" s="35" t="e">
        <f t="shared" si="64"/>
        <v>#REF!</v>
      </c>
      <c r="R538" s="36"/>
      <c r="S538" s="1" t="e">
        <f t="shared" si="65"/>
        <v>#REF!</v>
      </c>
      <c r="T538" s="16" t="e">
        <f>IF(OR(MID(G538,1,5)="avoir",MID(G538,1,3)="PMS",MID(J538,1,1)="a",J538="",A538="x",F538=""),"",IF(COUNTIF(#REF!,F538)=1,"ok","PAS DE SWAP"))</f>
        <v>#REF!</v>
      </c>
      <c r="U538" s="37" t="e">
        <f>IF(ISNA(INDEX(#REF!,MATCH(E538,#REF!,0),1))=TRUE,"-",F538&amp;" - "&amp;INDEX(#REF!,MATCH(E538,#REF!,0),1))</f>
        <v>#REF!</v>
      </c>
      <c r="V538" s="43" t="e">
        <f t="shared" si="66"/>
        <v>#REF!</v>
      </c>
      <c r="W538" s="38" t="e">
        <f t="shared" si="67"/>
        <v>#REF!</v>
      </c>
      <c r="X538" s="64"/>
      <c r="Y538" s="46"/>
      <c r="Z538" s="57" t="str">
        <f>IF(OR(MID(J538,1,1)="a",J538=""),"",IF(COUNTIF(Modèles!C:C,J538)=0,"absent","présent"))</f>
        <v/>
      </c>
      <c r="AA538" s="1"/>
    </row>
    <row r="539" spans="1:27" s="10" customFormat="1">
      <c r="A539" s="29" t="str">
        <f t="shared" si="68"/>
        <v/>
      </c>
      <c r="B539" s="29">
        <f t="shared" ca="1" si="63"/>
        <v>0</v>
      </c>
      <c r="C539" s="42"/>
      <c r="D539" s="42"/>
      <c r="E539" s="40"/>
      <c r="F539" s="41"/>
      <c r="G539" s="30" t="e">
        <f>IF(MID(J539,1,1)="a","à valider",IF(ISNA(INDEX(#REF!,MATCH(E539,#REF!,0),1))=TRUE,"",INDEX(#REF!,MATCH(E539,#REF!,0),1)))</f>
        <v>#REF!</v>
      </c>
      <c r="H539" s="22"/>
      <c r="I539" s="22"/>
      <c r="J539" s="59"/>
      <c r="K539" s="31" t="str">
        <f>IF(MID(J539,1,1)="a",C539,IF(COUNTIF(J$2:J539,J539)&gt;1,COUNTIF(J$2:J539,J539)&amp;"ème rebond",""))</f>
        <v/>
      </c>
      <c r="L539" s="67"/>
      <c r="M539" s="32" t="e">
        <f>IF(ISNA(INDEX(#REF!,MATCH(E539,#REF!,0),1))=TRUE,"",INDEX(#REF!,MATCH(E539,#REF!,0),1))</f>
        <v>#REF!</v>
      </c>
      <c r="N539" s="1"/>
      <c r="O539" s="33"/>
      <c r="P539" s="34" t="e">
        <f t="shared" si="69"/>
        <v>#REF!</v>
      </c>
      <c r="Q539" s="35" t="e">
        <f t="shared" si="64"/>
        <v>#REF!</v>
      </c>
      <c r="R539" s="36"/>
      <c r="S539" s="1" t="e">
        <f t="shared" si="65"/>
        <v>#REF!</v>
      </c>
      <c r="T539" s="16" t="e">
        <f>IF(OR(MID(G539,1,5)="avoir",MID(G539,1,3)="PMS",MID(J539,1,1)="a",J539="",A539="x",F539=""),"",IF(COUNTIF(#REF!,F539)=1,"ok","PAS DE SWAP"))</f>
        <v>#REF!</v>
      </c>
      <c r="U539" s="37" t="e">
        <f>IF(ISNA(INDEX(#REF!,MATCH(E539,#REF!,0),1))=TRUE,"-",F539&amp;" - "&amp;INDEX(#REF!,MATCH(E539,#REF!,0),1))</f>
        <v>#REF!</v>
      </c>
      <c r="V539" s="43" t="e">
        <f t="shared" si="66"/>
        <v>#REF!</v>
      </c>
      <c r="W539" s="38" t="e">
        <f t="shared" si="67"/>
        <v>#REF!</v>
      </c>
      <c r="X539" s="64"/>
      <c r="Y539" s="46"/>
      <c r="Z539" s="57" t="str">
        <f>IF(OR(MID(J539,1,1)="a",J539=""),"",IF(COUNTIF(Modèles!C:C,J539)=0,"absent","présent"))</f>
        <v/>
      </c>
      <c r="AA539" s="1"/>
    </row>
    <row r="540" spans="1:27" s="10" customFormat="1">
      <c r="A540" s="29" t="str">
        <f t="shared" si="68"/>
        <v/>
      </c>
      <c r="B540" s="29">
        <f t="shared" ca="1" si="63"/>
        <v>0</v>
      </c>
      <c r="C540" s="42"/>
      <c r="D540" s="42"/>
      <c r="E540" s="40"/>
      <c r="F540" s="41"/>
      <c r="G540" s="30" t="e">
        <f>IF(MID(J540,1,1)="a","à valider",IF(ISNA(INDEX(#REF!,MATCH(E540,#REF!,0),1))=TRUE,"",INDEX(#REF!,MATCH(E540,#REF!,0),1)))</f>
        <v>#REF!</v>
      </c>
      <c r="H540" s="22"/>
      <c r="I540" s="22"/>
      <c r="J540" s="59"/>
      <c r="K540" s="31" t="str">
        <f>IF(MID(J540,1,1)="a",C540,IF(COUNTIF(J$2:J540,J540)&gt;1,COUNTIF(J$2:J540,J540)&amp;"ème rebond",""))</f>
        <v/>
      </c>
      <c r="L540" s="67"/>
      <c r="M540" s="32" t="e">
        <f>IF(ISNA(INDEX(#REF!,MATCH(E540,#REF!,0),1))=TRUE,"",INDEX(#REF!,MATCH(E540,#REF!,0),1))</f>
        <v>#REF!</v>
      </c>
      <c r="N540" s="1"/>
      <c r="O540" s="33"/>
      <c r="P540" s="34" t="e">
        <f t="shared" si="69"/>
        <v>#REF!</v>
      </c>
      <c r="Q540" s="35" t="e">
        <f t="shared" si="64"/>
        <v>#REF!</v>
      </c>
      <c r="R540" s="36"/>
      <c r="S540" s="1" t="e">
        <f t="shared" si="65"/>
        <v>#REF!</v>
      </c>
      <c r="T540" s="16" t="e">
        <f>IF(OR(MID(G540,1,5)="avoir",MID(G540,1,3)="PMS",MID(J540,1,1)="a",J540="",A540="x",F540=""),"",IF(COUNTIF(#REF!,F540)=1,"ok","PAS DE SWAP"))</f>
        <v>#REF!</v>
      </c>
      <c r="U540" s="37" t="e">
        <f>IF(ISNA(INDEX(#REF!,MATCH(E540,#REF!,0),1))=TRUE,"-",F540&amp;" - "&amp;INDEX(#REF!,MATCH(E540,#REF!,0),1))</f>
        <v>#REF!</v>
      </c>
      <c r="V540" s="43" t="e">
        <f t="shared" si="66"/>
        <v>#REF!</v>
      </c>
      <c r="W540" s="38" t="e">
        <f t="shared" si="67"/>
        <v>#REF!</v>
      </c>
      <c r="X540" s="64"/>
      <c r="Y540" s="46"/>
      <c r="Z540" s="57" t="str">
        <f>IF(OR(MID(J540,1,1)="a",J540=""),"",IF(COUNTIF(Modèles!C:C,J540)=0,"absent","présent"))</f>
        <v/>
      </c>
      <c r="AA540" s="1"/>
    </row>
    <row r="541" spans="1:27" s="10" customFormat="1">
      <c r="A541" s="29" t="str">
        <f t="shared" si="68"/>
        <v/>
      </c>
      <c r="B541" s="29">
        <f t="shared" ca="1" si="63"/>
        <v>0</v>
      </c>
      <c r="C541" s="42"/>
      <c r="D541" s="42"/>
      <c r="E541" s="40"/>
      <c r="F541" s="41"/>
      <c r="G541" s="30" t="e">
        <f>IF(MID(J541,1,1)="a","à valider",IF(ISNA(INDEX(#REF!,MATCH(E541,#REF!,0),1))=TRUE,"",INDEX(#REF!,MATCH(E541,#REF!,0),1)))</f>
        <v>#REF!</v>
      </c>
      <c r="H541" s="22"/>
      <c r="I541" s="22"/>
      <c r="J541" s="59"/>
      <c r="K541" s="31" t="str">
        <f>IF(MID(J541,1,1)="a",C541,IF(COUNTIF(J$2:J541,J541)&gt;1,COUNTIF(J$2:J541,J541)&amp;"ème rebond",""))</f>
        <v/>
      </c>
      <c r="L541" s="67"/>
      <c r="M541" s="32" t="e">
        <f>IF(ISNA(INDEX(#REF!,MATCH(E541,#REF!,0),1))=TRUE,"",INDEX(#REF!,MATCH(E541,#REF!,0),1))</f>
        <v>#REF!</v>
      </c>
      <c r="N541" s="1"/>
      <c r="O541" s="33"/>
      <c r="P541" s="34" t="e">
        <f t="shared" si="69"/>
        <v>#REF!</v>
      </c>
      <c r="Q541" s="35" t="e">
        <f t="shared" si="64"/>
        <v>#REF!</v>
      </c>
      <c r="R541" s="36"/>
      <c r="S541" s="1" t="e">
        <f t="shared" si="65"/>
        <v>#REF!</v>
      </c>
      <c r="T541" s="16" t="e">
        <f>IF(OR(MID(G541,1,5)="avoir",MID(G541,1,3)="PMS",MID(J541,1,1)="a",J541="",A541="x",F541=""),"",IF(COUNTIF(#REF!,F541)=1,"ok","PAS DE SWAP"))</f>
        <v>#REF!</v>
      </c>
      <c r="U541" s="37" t="e">
        <f>IF(ISNA(INDEX(#REF!,MATCH(E541,#REF!,0),1))=TRUE,"-",F541&amp;" - "&amp;INDEX(#REF!,MATCH(E541,#REF!,0),1))</f>
        <v>#REF!</v>
      </c>
      <c r="V541" s="43" t="e">
        <f t="shared" si="66"/>
        <v>#REF!</v>
      </c>
      <c r="W541" s="38" t="e">
        <f t="shared" si="67"/>
        <v>#REF!</v>
      </c>
      <c r="X541" s="64"/>
      <c r="Y541" s="46"/>
      <c r="Z541" s="57" t="str">
        <f>IF(OR(MID(J541,1,1)="a",J541=""),"",IF(COUNTIF(Modèles!C:C,J541)=0,"absent","présent"))</f>
        <v/>
      </c>
      <c r="AA541" s="1"/>
    </row>
    <row r="542" spans="1:27" s="10" customFormat="1">
      <c r="A542" s="29" t="str">
        <f t="shared" si="68"/>
        <v/>
      </c>
      <c r="B542" s="29">
        <f t="shared" ref="B542:B605" ca="1" si="70">IF(AND(A542="x",C542=K$1),1,0)</f>
        <v>0</v>
      </c>
      <c r="C542" s="42"/>
      <c r="D542" s="42"/>
      <c r="E542" s="40"/>
      <c r="F542" s="41"/>
      <c r="G542" s="30" t="e">
        <f>IF(MID(J542,1,1)="a","à valider",IF(ISNA(INDEX(#REF!,MATCH(E542,#REF!,0),1))=TRUE,"",INDEX(#REF!,MATCH(E542,#REF!,0),1)))</f>
        <v>#REF!</v>
      </c>
      <c r="H542" s="22"/>
      <c r="I542" s="22"/>
      <c r="J542" s="59"/>
      <c r="K542" s="31" t="str">
        <f>IF(MID(J542,1,1)="a",C542,IF(COUNTIF(J$2:J542,J542)&gt;1,COUNTIF(J$2:J542,J542)&amp;"ème rebond",""))</f>
        <v/>
      </c>
      <c r="L542" s="67"/>
      <c r="M542" s="32" t="e">
        <f>IF(ISNA(INDEX(#REF!,MATCH(E542,#REF!,0),1))=TRUE,"",INDEX(#REF!,MATCH(E542,#REF!,0),1))</f>
        <v>#REF!</v>
      </c>
      <c r="N542" s="1"/>
      <c r="O542" s="33"/>
      <c r="P542" s="34" t="e">
        <f t="shared" si="69"/>
        <v>#REF!</v>
      </c>
      <c r="Q542" s="35" t="e">
        <f t="shared" si="64"/>
        <v>#REF!</v>
      </c>
      <c r="R542" s="36"/>
      <c r="S542" s="1" t="e">
        <f t="shared" si="65"/>
        <v>#REF!</v>
      </c>
      <c r="T542" s="16" t="e">
        <f>IF(OR(MID(G542,1,5)="avoir",MID(G542,1,3)="PMS",MID(J542,1,1)="a",J542="",A542="x",F542=""),"",IF(COUNTIF(#REF!,F542)=1,"ok","PAS DE SWAP"))</f>
        <v>#REF!</v>
      </c>
      <c r="U542" s="37" t="e">
        <f>IF(ISNA(INDEX(#REF!,MATCH(E542,#REF!,0),1))=TRUE,"-",F542&amp;" - "&amp;INDEX(#REF!,MATCH(E542,#REF!,0),1))</f>
        <v>#REF!</v>
      </c>
      <c r="V542" s="43" t="e">
        <f t="shared" si="66"/>
        <v>#REF!</v>
      </c>
      <c r="W542" s="38" t="e">
        <f t="shared" si="67"/>
        <v>#REF!</v>
      </c>
      <c r="X542" s="64"/>
      <c r="Y542" s="46"/>
      <c r="Z542" s="57" t="str">
        <f>IF(OR(MID(J542,1,1)="a",J542=""),"",IF(COUNTIF(Modèles!C:C,J542)=0,"absent","présent"))</f>
        <v/>
      </c>
      <c r="AA542" s="1"/>
    </row>
    <row r="543" spans="1:27" s="10" customFormat="1">
      <c r="A543" s="29" t="str">
        <f t="shared" si="68"/>
        <v/>
      </c>
      <c r="B543" s="29">
        <f t="shared" ca="1" si="70"/>
        <v>0</v>
      </c>
      <c r="C543" s="42"/>
      <c r="D543" s="42"/>
      <c r="E543" s="40"/>
      <c r="F543" s="41"/>
      <c r="G543" s="30" t="e">
        <f>IF(MID(J543,1,1)="a","à valider",IF(ISNA(INDEX(#REF!,MATCH(E543,#REF!,0),1))=TRUE,"",INDEX(#REF!,MATCH(E543,#REF!,0),1)))</f>
        <v>#REF!</v>
      </c>
      <c r="H543" s="22"/>
      <c r="I543" s="22"/>
      <c r="J543" s="59"/>
      <c r="K543" s="31" t="str">
        <f>IF(MID(J543,1,1)="a",C543,IF(COUNTIF(J$2:J543,J543)&gt;1,COUNTIF(J$2:J543,J543)&amp;"ème rebond",""))</f>
        <v/>
      </c>
      <c r="L543" s="67"/>
      <c r="M543" s="32" t="e">
        <f>IF(ISNA(INDEX(#REF!,MATCH(E543,#REF!,0),1))=TRUE,"",INDEX(#REF!,MATCH(E543,#REF!,0),1))</f>
        <v>#REF!</v>
      </c>
      <c r="N543" s="1"/>
      <c r="O543" s="33"/>
      <c r="P543" s="34" t="e">
        <f t="shared" si="69"/>
        <v>#REF!</v>
      </c>
      <c r="Q543" s="35" t="e">
        <f t="shared" si="64"/>
        <v>#REF!</v>
      </c>
      <c r="R543" s="36"/>
      <c r="S543" s="1" t="e">
        <f t="shared" si="65"/>
        <v>#REF!</v>
      </c>
      <c r="T543" s="16" t="e">
        <f>IF(OR(MID(G543,1,5)="avoir",MID(G543,1,3)="PMS",MID(J543,1,1)="a",J543="",A543="x",F543=""),"",IF(COUNTIF(#REF!,F543)=1,"ok","PAS DE SWAP"))</f>
        <v>#REF!</v>
      </c>
      <c r="U543" s="37" t="e">
        <f>IF(ISNA(INDEX(#REF!,MATCH(E543,#REF!,0),1))=TRUE,"-",F543&amp;" - "&amp;INDEX(#REF!,MATCH(E543,#REF!,0),1))</f>
        <v>#REF!</v>
      </c>
      <c r="V543" s="43" t="e">
        <f t="shared" si="66"/>
        <v>#REF!</v>
      </c>
      <c r="W543" s="38" t="e">
        <f t="shared" si="67"/>
        <v>#REF!</v>
      </c>
      <c r="X543" s="64"/>
      <c r="Y543" s="46"/>
      <c r="Z543" s="57" t="str">
        <f>IF(OR(MID(J543,1,1)="a",J543=""),"",IF(COUNTIF(Modèles!C:C,J543)=0,"absent","présent"))</f>
        <v/>
      </c>
      <c r="AA543" s="1"/>
    </row>
    <row r="544" spans="1:27" s="10" customFormat="1">
      <c r="A544" s="29" t="str">
        <f t="shared" si="68"/>
        <v/>
      </c>
      <c r="B544" s="29">
        <f t="shared" ca="1" si="70"/>
        <v>0</v>
      </c>
      <c r="C544" s="42"/>
      <c r="D544" s="42"/>
      <c r="E544" s="40"/>
      <c r="F544" s="41"/>
      <c r="G544" s="30" t="e">
        <f>IF(MID(J544,1,1)="a","à valider",IF(ISNA(INDEX(#REF!,MATCH(E544,#REF!,0),1))=TRUE,"",INDEX(#REF!,MATCH(E544,#REF!,0),1)))</f>
        <v>#REF!</v>
      </c>
      <c r="H544" s="22"/>
      <c r="I544" s="22"/>
      <c r="J544" s="59"/>
      <c r="K544" s="31" t="str">
        <f>IF(MID(J544,1,1)="a",C544,IF(COUNTIF(J$2:J544,J544)&gt;1,COUNTIF(J$2:J544,J544)&amp;"ème rebond",""))</f>
        <v/>
      </c>
      <c r="L544" s="67"/>
      <c r="M544" s="32" t="e">
        <f>IF(ISNA(INDEX(#REF!,MATCH(E544,#REF!,0),1))=TRUE,"",INDEX(#REF!,MATCH(E544,#REF!,0),1))</f>
        <v>#REF!</v>
      </c>
      <c r="N544" s="1"/>
      <c r="O544" s="33"/>
      <c r="P544" s="34" t="e">
        <f t="shared" si="69"/>
        <v>#REF!</v>
      </c>
      <c r="Q544" s="35" t="e">
        <f t="shared" si="64"/>
        <v>#REF!</v>
      </c>
      <c r="R544" s="36"/>
      <c r="S544" s="1" t="e">
        <f t="shared" si="65"/>
        <v>#REF!</v>
      </c>
      <c r="T544" s="16" t="e">
        <f>IF(OR(MID(G544,1,5)="avoir",MID(G544,1,3)="PMS",MID(J544,1,1)="a",J544="",A544="x",F544=""),"",IF(COUNTIF(#REF!,F544)=1,"ok","PAS DE SWAP"))</f>
        <v>#REF!</v>
      </c>
      <c r="U544" s="37" t="e">
        <f>IF(ISNA(INDEX(#REF!,MATCH(E544,#REF!,0),1))=TRUE,"-",F544&amp;" - "&amp;INDEX(#REF!,MATCH(E544,#REF!,0),1))</f>
        <v>#REF!</v>
      </c>
      <c r="V544" s="43" t="e">
        <f t="shared" si="66"/>
        <v>#REF!</v>
      </c>
      <c r="W544" s="38" t="e">
        <f t="shared" si="67"/>
        <v>#REF!</v>
      </c>
      <c r="X544" s="64"/>
      <c r="Y544" s="46"/>
      <c r="Z544" s="57" t="str">
        <f>IF(OR(MID(J544,1,1)="a",J544=""),"",IF(COUNTIF(Modèles!C:C,J544)=0,"absent","présent"))</f>
        <v/>
      </c>
      <c r="AA544" s="1"/>
    </row>
    <row r="545" spans="1:27" s="10" customFormat="1">
      <c r="A545" s="29" t="str">
        <f t="shared" si="68"/>
        <v/>
      </c>
      <c r="B545" s="29">
        <f t="shared" ca="1" si="70"/>
        <v>0</v>
      </c>
      <c r="C545" s="42"/>
      <c r="D545" s="42"/>
      <c r="E545" s="40"/>
      <c r="F545" s="41"/>
      <c r="G545" s="30" t="e">
        <f>IF(MID(J545,1,1)="a","à valider",IF(ISNA(INDEX(#REF!,MATCH(E545,#REF!,0),1))=TRUE,"",INDEX(#REF!,MATCH(E545,#REF!,0),1)))</f>
        <v>#REF!</v>
      </c>
      <c r="H545" s="22"/>
      <c r="I545" s="22"/>
      <c r="J545" s="59"/>
      <c r="K545" s="31" t="str">
        <f>IF(MID(J545,1,1)="a",C545,IF(COUNTIF(J$2:J545,J545)&gt;1,COUNTIF(J$2:J545,J545)&amp;"ème rebond",""))</f>
        <v/>
      </c>
      <c r="L545" s="67"/>
      <c r="M545" s="32" t="e">
        <f>IF(ISNA(INDEX(#REF!,MATCH(E545,#REF!,0),1))=TRUE,"",INDEX(#REF!,MATCH(E545,#REF!,0),1))</f>
        <v>#REF!</v>
      </c>
      <c r="N545" s="1"/>
      <c r="O545" s="33"/>
      <c r="P545" s="34" t="e">
        <f t="shared" si="69"/>
        <v>#REF!</v>
      </c>
      <c r="Q545" s="35" t="e">
        <f t="shared" si="64"/>
        <v>#REF!</v>
      </c>
      <c r="R545" s="36"/>
      <c r="S545" s="1" t="e">
        <f t="shared" si="65"/>
        <v>#REF!</v>
      </c>
      <c r="T545" s="16" t="e">
        <f>IF(OR(MID(G545,1,5)="avoir",MID(G545,1,3)="PMS",MID(J545,1,1)="a",J545="",A545="x",F545=""),"",IF(COUNTIF(#REF!,F545)=1,"ok","PAS DE SWAP"))</f>
        <v>#REF!</v>
      </c>
      <c r="U545" s="37" t="e">
        <f>IF(ISNA(INDEX(#REF!,MATCH(E545,#REF!,0),1))=TRUE,"-",F545&amp;" - "&amp;INDEX(#REF!,MATCH(E545,#REF!,0),1))</f>
        <v>#REF!</v>
      </c>
      <c r="V545" s="43" t="e">
        <f t="shared" si="66"/>
        <v>#REF!</v>
      </c>
      <c r="W545" s="38" t="e">
        <f t="shared" si="67"/>
        <v>#REF!</v>
      </c>
      <c r="X545" s="64"/>
      <c r="Y545" s="46"/>
      <c r="Z545" s="57" t="str">
        <f>IF(OR(MID(J545,1,1)="a",J545=""),"",IF(COUNTIF(Modèles!C:C,J545)=0,"absent","présent"))</f>
        <v/>
      </c>
      <c r="AA545" s="1"/>
    </row>
    <row r="546" spans="1:27" s="10" customFormat="1">
      <c r="A546" s="29" t="str">
        <f t="shared" si="68"/>
        <v/>
      </c>
      <c r="B546" s="29">
        <f t="shared" ca="1" si="70"/>
        <v>0</v>
      </c>
      <c r="C546" s="42"/>
      <c r="D546" s="42"/>
      <c r="E546" s="40"/>
      <c r="F546" s="41"/>
      <c r="G546" s="30" t="e">
        <f>IF(MID(J546,1,1)="a","à valider",IF(ISNA(INDEX(#REF!,MATCH(E546,#REF!,0),1))=TRUE,"",INDEX(#REF!,MATCH(E546,#REF!,0),1)))</f>
        <v>#REF!</v>
      </c>
      <c r="H546" s="22"/>
      <c r="I546" s="22"/>
      <c r="J546" s="59"/>
      <c r="K546" s="31" t="str">
        <f>IF(MID(J546,1,1)="a",C546,IF(COUNTIF(J$2:J546,J546)&gt;1,COUNTIF(J$2:J546,J546)&amp;"ème rebond",""))</f>
        <v/>
      </c>
      <c r="L546" s="67"/>
      <c r="M546" s="32" t="e">
        <f>IF(ISNA(INDEX(#REF!,MATCH(E546,#REF!,0),1))=TRUE,"",INDEX(#REF!,MATCH(E546,#REF!,0),1))</f>
        <v>#REF!</v>
      </c>
      <c r="N546" s="1"/>
      <c r="O546" s="33"/>
      <c r="P546" s="34" t="e">
        <f t="shared" si="69"/>
        <v>#REF!</v>
      </c>
      <c r="Q546" s="35" t="e">
        <f t="shared" ref="Q546:Q609" si="71">IF(OR(ISNUMBER(P546),P546=""),"",COUNTIF(P$2:P$1052,P546))</f>
        <v>#REF!</v>
      </c>
      <c r="R546" s="36"/>
      <c r="S546" s="1" t="e">
        <f t="shared" si="65"/>
        <v>#REF!</v>
      </c>
      <c r="T546" s="16" t="e">
        <f>IF(OR(MID(G546,1,5)="avoir",MID(G546,1,3)="PMS",MID(J546,1,1)="a",J546="",A546="x",F546=""),"",IF(COUNTIF(#REF!,F546)=1,"ok","PAS DE SWAP"))</f>
        <v>#REF!</v>
      </c>
      <c r="U546" s="37" t="e">
        <f>IF(ISNA(INDEX(#REF!,MATCH(E546,#REF!,0),1))=TRUE,"-",F546&amp;" - "&amp;INDEX(#REF!,MATCH(E546,#REF!,0),1))</f>
        <v>#REF!</v>
      </c>
      <c r="V546" s="43" t="e">
        <f t="shared" si="66"/>
        <v>#REF!</v>
      </c>
      <c r="W546" s="38" t="e">
        <f t="shared" si="67"/>
        <v>#REF!</v>
      </c>
      <c r="X546" s="64"/>
      <c r="Y546" s="46"/>
      <c r="Z546" s="57" t="str">
        <f>IF(OR(MID(J546,1,1)="a",J546=""),"",IF(COUNTIF(Modèles!C:C,J546)=0,"absent","présent"))</f>
        <v/>
      </c>
      <c r="AA546" s="1"/>
    </row>
    <row r="547" spans="1:27" s="10" customFormat="1">
      <c r="A547" s="29" t="str">
        <f t="shared" si="68"/>
        <v/>
      </c>
      <c r="B547" s="29">
        <f t="shared" ca="1" si="70"/>
        <v>0</v>
      </c>
      <c r="C547" s="42"/>
      <c r="D547" s="42"/>
      <c r="E547" s="40"/>
      <c r="F547" s="41"/>
      <c r="G547" s="30" t="e">
        <f>IF(MID(J547,1,1)="a","à valider",IF(ISNA(INDEX(#REF!,MATCH(E547,#REF!,0),1))=TRUE,"",INDEX(#REF!,MATCH(E547,#REF!,0),1)))</f>
        <v>#REF!</v>
      </c>
      <c r="H547" s="22"/>
      <c r="I547" s="22"/>
      <c r="J547" s="59"/>
      <c r="K547" s="31" t="str">
        <f>IF(MID(J547,1,1)="a",C547,IF(COUNTIF(J$2:J547,J547)&gt;1,COUNTIF(J$2:J547,J547)&amp;"ème rebond",""))</f>
        <v/>
      </c>
      <c r="L547" s="67"/>
      <c r="M547" s="32" t="e">
        <f>IF(ISNA(INDEX(#REF!,MATCH(E547,#REF!,0),1))=TRUE,"",INDEX(#REF!,MATCH(E547,#REF!,0),1))</f>
        <v>#REF!</v>
      </c>
      <c r="N547" s="1"/>
      <c r="O547" s="33"/>
      <c r="P547" s="34" t="e">
        <f t="shared" si="69"/>
        <v>#REF!</v>
      </c>
      <c r="Q547" s="35" t="e">
        <f t="shared" si="71"/>
        <v>#REF!</v>
      </c>
      <c r="R547" s="36"/>
      <c r="S547" s="1" t="e">
        <f t="shared" si="65"/>
        <v>#REF!</v>
      </c>
      <c r="T547" s="16" t="e">
        <f>IF(OR(MID(G547,1,5)="avoir",MID(G547,1,3)="PMS",MID(J547,1,1)="a",J547="",A547="x",F547=""),"",IF(COUNTIF(#REF!,F547)=1,"ok","PAS DE SWAP"))</f>
        <v>#REF!</v>
      </c>
      <c r="U547" s="37" t="e">
        <f>IF(ISNA(INDEX(#REF!,MATCH(E547,#REF!,0),1))=TRUE,"-",F547&amp;" - "&amp;INDEX(#REF!,MATCH(E547,#REF!,0),1))</f>
        <v>#REF!</v>
      </c>
      <c r="V547" s="43" t="e">
        <f t="shared" si="66"/>
        <v>#REF!</v>
      </c>
      <c r="W547" s="38" t="e">
        <f t="shared" si="67"/>
        <v>#REF!</v>
      </c>
      <c r="X547" s="64"/>
      <c r="Y547" s="46"/>
      <c r="Z547" s="57" t="str">
        <f>IF(OR(MID(J547,1,1)="a",J547=""),"",IF(COUNTIF(Modèles!C:C,J547)=0,"absent","présent"))</f>
        <v/>
      </c>
      <c r="AA547" s="1"/>
    </row>
    <row r="548" spans="1:27" s="10" customFormat="1">
      <c r="A548" s="29" t="str">
        <f t="shared" si="68"/>
        <v/>
      </c>
      <c r="B548" s="29">
        <f t="shared" ca="1" si="70"/>
        <v>0</v>
      </c>
      <c r="C548" s="42"/>
      <c r="D548" s="42"/>
      <c r="E548" s="40"/>
      <c r="F548" s="41"/>
      <c r="G548" s="30" t="e">
        <f>IF(MID(J548,1,1)="a","à valider",IF(ISNA(INDEX(#REF!,MATCH(E548,#REF!,0),1))=TRUE,"",INDEX(#REF!,MATCH(E548,#REF!,0),1)))</f>
        <v>#REF!</v>
      </c>
      <c r="H548" s="22"/>
      <c r="I548" s="22"/>
      <c r="J548" s="59"/>
      <c r="K548" s="31" t="str">
        <f>IF(MID(J548,1,1)="a",C548,IF(COUNTIF(J$2:J548,J548)&gt;1,COUNTIF(J$2:J548,J548)&amp;"ème rebond",""))</f>
        <v/>
      </c>
      <c r="L548" s="67"/>
      <c r="M548" s="32" t="e">
        <f>IF(ISNA(INDEX(#REF!,MATCH(E548,#REF!,0),1))=TRUE,"",INDEX(#REF!,MATCH(E548,#REF!,0),1))</f>
        <v>#REF!</v>
      </c>
      <c r="N548" s="1"/>
      <c r="O548" s="33"/>
      <c r="P548" s="34" t="e">
        <f t="shared" si="69"/>
        <v>#REF!</v>
      </c>
      <c r="Q548" s="35" t="e">
        <f t="shared" si="71"/>
        <v>#REF!</v>
      </c>
      <c r="R548" s="36"/>
      <c r="S548" s="1" t="e">
        <f t="shared" si="65"/>
        <v>#REF!</v>
      </c>
      <c r="T548" s="16" t="e">
        <f>IF(OR(MID(G548,1,5)="avoir",MID(G548,1,3)="PMS",MID(J548,1,1)="a",J548="",A548="x",F548=""),"",IF(COUNTIF(#REF!,F548)=1,"ok","PAS DE SWAP"))</f>
        <v>#REF!</v>
      </c>
      <c r="U548" s="37" t="e">
        <f>IF(ISNA(INDEX(#REF!,MATCH(E548,#REF!,0),1))=TRUE,"-",F548&amp;" - "&amp;INDEX(#REF!,MATCH(E548,#REF!,0),1))</f>
        <v>#REF!</v>
      </c>
      <c r="V548" s="43" t="e">
        <f t="shared" si="66"/>
        <v>#REF!</v>
      </c>
      <c r="W548" s="38" t="e">
        <f t="shared" si="67"/>
        <v>#REF!</v>
      </c>
      <c r="X548" s="64"/>
      <c r="Y548" s="46"/>
      <c r="Z548" s="57" t="str">
        <f>IF(OR(MID(J548,1,1)="a",J548=""),"",IF(COUNTIF(Modèles!C:C,J548)=0,"absent","présent"))</f>
        <v/>
      </c>
      <c r="AA548" s="1"/>
    </row>
    <row r="549" spans="1:27" s="10" customFormat="1">
      <c r="A549" s="29" t="str">
        <f t="shared" si="68"/>
        <v/>
      </c>
      <c r="B549" s="29">
        <f t="shared" ca="1" si="70"/>
        <v>0</v>
      </c>
      <c r="C549" s="42"/>
      <c r="D549" s="42"/>
      <c r="E549" s="40"/>
      <c r="F549" s="41"/>
      <c r="G549" s="30" t="e">
        <f>IF(MID(J549,1,1)="a","à valider",IF(ISNA(INDEX(#REF!,MATCH(E549,#REF!,0),1))=TRUE,"",INDEX(#REF!,MATCH(E549,#REF!,0),1)))</f>
        <v>#REF!</v>
      </c>
      <c r="H549" s="22"/>
      <c r="I549" s="22"/>
      <c r="J549" s="59"/>
      <c r="K549" s="31" t="str">
        <f>IF(MID(J549,1,1)="a",C549,IF(COUNTIF(J$2:J549,J549)&gt;1,COUNTIF(J$2:J549,J549)&amp;"ème rebond",""))</f>
        <v/>
      </c>
      <c r="L549" s="67"/>
      <c r="M549" s="32" t="e">
        <f>IF(ISNA(INDEX(#REF!,MATCH(E549,#REF!,0),1))=TRUE,"",INDEX(#REF!,MATCH(E549,#REF!,0),1))</f>
        <v>#REF!</v>
      </c>
      <c r="N549" s="1"/>
      <c r="O549" s="33"/>
      <c r="P549" s="34" t="e">
        <f t="shared" si="69"/>
        <v>#REF!</v>
      </c>
      <c r="Q549" s="35" t="e">
        <f t="shared" si="71"/>
        <v>#REF!</v>
      </c>
      <c r="R549" s="36"/>
      <c r="S549" s="1" t="e">
        <f t="shared" si="65"/>
        <v>#REF!</v>
      </c>
      <c r="T549" s="16" t="e">
        <f>IF(OR(MID(G549,1,5)="avoir",MID(G549,1,3)="PMS",MID(J549,1,1)="a",J549="",A549="x",F549=""),"",IF(COUNTIF(#REF!,F549)=1,"ok","PAS DE SWAP"))</f>
        <v>#REF!</v>
      </c>
      <c r="U549" s="37" t="e">
        <f>IF(ISNA(INDEX(#REF!,MATCH(E549,#REF!,0),1))=TRUE,"-",F549&amp;" - "&amp;INDEX(#REF!,MATCH(E549,#REF!,0),1))</f>
        <v>#REF!</v>
      </c>
      <c r="V549" s="43" t="e">
        <f t="shared" si="66"/>
        <v>#REF!</v>
      </c>
      <c r="W549" s="38" t="e">
        <f t="shared" si="67"/>
        <v>#REF!</v>
      </c>
      <c r="X549" s="64"/>
      <c r="Y549" s="46"/>
      <c r="Z549" s="57" t="str">
        <f>IF(OR(MID(J549,1,1)="a",J549=""),"",IF(COUNTIF(Modèles!C:C,J549)=0,"absent","présent"))</f>
        <v/>
      </c>
      <c r="AA549" s="1"/>
    </row>
    <row r="550" spans="1:27" s="10" customFormat="1">
      <c r="A550" s="29" t="str">
        <f t="shared" si="68"/>
        <v/>
      </c>
      <c r="B550" s="29">
        <f t="shared" ca="1" si="70"/>
        <v>0</v>
      </c>
      <c r="C550" s="42"/>
      <c r="D550" s="42"/>
      <c r="E550" s="40"/>
      <c r="F550" s="41"/>
      <c r="G550" s="30" t="e">
        <f>IF(MID(J550,1,1)="a","à valider",IF(ISNA(INDEX(#REF!,MATCH(E550,#REF!,0),1))=TRUE,"",INDEX(#REF!,MATCH(E550,#REF!,0),1)))</f>
        <v>#REF!</v>
      </c>
      <c r="H550" s="22"/>
      <c r="I550" s="22"/>
      <c r="J550" s="59"/>
      <c r="K550" s="31" t="str">
        <f>IF(MID(J550,1,1)="a",C550,IF(COUNTIF(J$2:J550,J550)&gt;1,COUNTIF(J$2:J550,J550)&amp;"ème rebond",""))</f>
        <v/>
      </c>
      <c r="L550" s="67"/>
      <c r="M550" s="32" t="e">
        <f>IF(ISNA(INDEX(#REF!,MATCH(E550,#REF!,0),1))=TRUE,"",INDEX(#REF!,MATCH(E550,#REF!,0),1))</f>
        <v>#REF!</v>
      </c>
      <c r="N550" s="1"/>
      <c r="O550" s="33"/>
      <c r="P550" s="34" t="e">
        <f t="shared" si="69"/>
        <v>#REF!</v>
      </c>
      <c r="Q550" s="35" t="e">
        <f t="shared" si="71"/>
        <v>#REF!</v>
      </c>
      <c r="R550" s="36"/>
      <c r="S550" s="1" t="e">
        <f t="shared" si="65"/>
        <v>#REF!</v>
      </c>
      <c r="T550" s="16" t="e">
        <f>IF(OR(MID(G550,1,5)="avoir",MID(G550,1,3)="PMS",MID(J550,1,1)="a",J550="",A550="x",F550=""),"",IF(COUNTIF(#REF!,F550)=1,"ok","PAS DE SWAP"))</f>
        <v>#REF!</v>
      </c>
      <c r="U550" s="37" t="e">
        <f>IF(ISNA(INDEX(#REF!,MATCH(E550,#REF!,0),1))=TRUE,"-",F550&amp;" - "&amp;INDEX(#REF!,MATCH(E550,#REF!,0),1))</f>
        <v>#REF!</v>
      </c>
      <c r="V550" s="43" t="e">
        <f t="shared" si="66"/>
        <v>#REF!</v>
      </c>
      <c r="W550" s="38" t="e">
        <f t="shared" si="67"/>
        <v>#REF!</v>
      </c>
      <c r="X550" s="64"/>
      <c r="Y550" s="46"/>
      <c r="Z550" s="57" t="str">
        <f>IF(OR(MID(J550,1,1)="a",J550=""),"",IF(COUNTIF(Modèles!C:C,J550)=0,"absent","présent"))</f>
        <v/>
      </c>
      <c r="AA550" s="1"/>
    </row>
    <row r="551" spans="1:27" s="10" customFormat="1">
      <c r="A551" s="29" t="str">
        <f t="shared" si="68"/>
        <v/>
      </c>
      <c r="B551" s="29">
        <f t="shared" ca="1" si="70"/>
        <v>0</v>
      </c>
      <c r="C551" s="42"/>
      <c r="D551" s="42"/>
      <c r="E551" s="40"/>
      <c r="F551" s="41"/>
      <c r="G551" s="30" t="e">
        <f>IF(MID(J551,1,1)="a","à valider",IF(ISNA(INDEX(#REF!,MATCH(E551,#REF!,0),1))=TRUE,"",INDEX(#REF!,MATCH(E551,#REF!,0),1)))</f>
        <v>#REF!</v>
      </c>
      <c r="H551" s="22"/>
      <c r="I551" s="22"/>
      <c r="J551" s="59"/>
      <c r="K551" s="31" t="str">
        <f>IF(MID(J551,1,1)="a",C551,IF(COUNTIF(J$2:J551,J551)&gt;1,COUNTIF(J$2:J551,J551)&amp;"ème rebond",""))</f>
        <v/>
      </c>
      <c r="L551" s="67"/>
      <c r="M551" s="32" t="e">
        <f>IF(ISNA(INDEX(#REF!,MATCH(E551,#REF!,0),1))=TRUE,"",INDEX(#REF!,MATCH(E551,#REF!,0),1))</f>
        <v>#REF!</v>
      </c>
      <c r="N551" s="1"/>
      <c r="O551" s="33"/>
      <c r="P551" s="34" t="e">
        <f t="shared" si="69"/>
        <v>#REF!</v>
      </c>
      <c r="Q551" s="35" t="e">
        <f t="shared" si="71"/>
        <v>#REF!</v>
      </c>
      <c r="R551" s="36"/>
      <c r="S551" s="1" t="e">
        <f t="shared" ref="S551:S614" si="72">IF(OR(P551="",ISNUMBER(P551)=TRUE),0,1)</f>
        <v>#REF!</v>
      </c>
      <c r="T551" s="16" t="e">
        <f>IF(OR(MID(G551,1,5)="avoir",MID(G551,1,3)="PMS",MID(J551,1,1)="a",J551="",A551="x",F551=""),"",IF(COUNTIF(#REF!,F551)=1,"ok","PAS DE SWAP"))</f>
        <v>#REF!</v>
      </c>
      <c r="U551" s="37" t="e">
        <f>IF(ISNA(INDEX(#REF!,MATCH(E551,#REF!,0),1))=TRUE,"-",F551&amp;" - "&amp;INDEX(#REF!,MATCH(E551,#REF!,0),1))</f>
        <v>#REF!</v>
      </c>
      <c r="V551" s="43" t="e">
        <f t="shared" si="66"/>
        <v>#REF!</v>
      </c>
      <c r="W551" s="38" t="e">
        <f t="shared" si="67"/>
        <v>#REF!</v>
      </c>
      <c r="X551" s="64"/>
      <c r="Y551" s="46"/>
      <c r="Z551" s="57" t="str">
        <f>IF(OR(MID(J551,1,1)="a",J551=""),"",IF(COUNTIF(Modèles!C:C,J551)=0,"absent","présent"))</f>
        <v/>
      </c>
      <c r="AA551" s="1"/>
    </row>
    <row r="552" spans="1:27" s="10" customFormat="1">
      <c r="A552" s="29" t="str">
        <f t="shared" si="68"/>
        <v/>
      </c>
      <c r="B552" s="29">
        <f t="shared" ca="1" si="70"/>
        <v>0</v>
      </c>
      <c r="C552" s="42"/>
      <c r="D552" s="42"/>
      <c r="E552" s="40"/>
      <c r="F552" s="41"/>
      <c r="G552" s="30" t="e">
        <f>IF(MID(J552,1,1)="a","à valider",IF(ISNA(INDEX(#REF!,MATCH(E552,#REF!,0),1))=TRUE,"",INDEX(#REF!,MATCH(E552,#REF!,0),1)))</f>
        <v>#REF!</v>
      </c>
      <c r="H552" s="22"/>
      <c r="I552" s="22"/>
      <c r="J552" s="59"/>
      <c r="K552" s="31" t="str">
        <f>IF(MID(J552,1,1)="a",C552,IF(COUNTIF(J$2:J552,J552)&gt;1,COUNTIF(J$2:J552,J552)&amp;"ème rebond",""))</f>
        <v/>
      </c>
      <c r="L552" s="67"/>
      <c r="M552" s="32" t="e">
        <f>IF(ISNA(INDEX(#REF!,MATCH(E552,#REF!,0),1))=TRUE,"",INDEX(#REF!,MATCH(E552,#REF!,0),1))</f>
        <v>#REF!</v>
      </c>
      <c r="N552" s="1"/>
      <c r="O552" s="33"/>
      <c r="P552" s="34" t="e">
        <f t="shared" si="69"/>
        <v>#REF!</v>
      </c>
      <c r="Q552" s="35" t="e">
        <f t="shared" si="71"/>
        <v>#REF!</v>
      </c>
      <c r="R552" s="36"/>
      <c r="S552" s="1" t="e">
        <f t="shared" si="72"/>
        <v>#REF!</v>
      </c>
      <c r="T552" s="16" t="e">
        <f>IF(OR(MID(G552,1,5)="avoir",MID(G552,1,3)="PMS",MID(J552,1,1)="a",J552="",A552="x",F552=""),"",IF(COUNTIF(#REF!,F552)=1,"ok","PAS DE SWAP"))</f>
        <v>#REF!</v>
      </c>
      <c r="U552" s="37" t="e">
        <f>IF(ISNA(INDEX(#REF!,MATCH(E552,#REF!,0),1))=TRUE,"-",F552&amp;" - "&amp;INDEX(#REF!,MATCH(E552,#REF!,0),1))</f>
        <v>#REF!</v>
      </c>
      <c r="V552" s="43" t="e">
        <f t="shared" si="66"/>
        <v>#REF!</v>
      </c>
      <c r="W552" s="38" t="e">
        <f t="shared" si="67"/>
        <v>#REF!</v>
      </c>
      <c r="X552" s="64"/>
      <c r="Y552" s="46"/>
      <c r="Z552" s="57" t="str">
        <f>IF(OR(MID(J552,1,1)="a",J552=""),"",IF(COUNTIF(Modèles!C:C,J552)=0,"absent","présent"))</f>
        <v/>
      </c>
      <c r="AA552" s="1"/>
    </row>
    <row r="553" spans="1:27" s="10" customFormat="1">
      <c r="A553" s="29" t="str">
        <f t="shared" si="68"/>
        <v/>
      </c>
      <c r="B553" s="29">
        <f t="shared" ca="1" si="70"/>
        <v>0</v>
      </c>
      <c r="C553" s="42"/>
      <c r="D553" s="42"/>
      <c r="E553" s="40"/>
      <c r="F553" s="41"/>
      <c r="G553" s="30" t="e">
        <f>IF(MID(J553,1,1)="a","à valider",IF(ISNA(INDEX(#REF!,MATCH(E553,#REF!,0),1))=TRUE,"",INDEX(#REF!,MATCH(E553,#REF!,0),1)))</f>
        <v>#REF!</v>
      </c>
      <c r="H553" s="22"/>
      <c r="I553" s="22"/>
      <c r="J553" s="59"/>
      <c r="K553" s="31" t="str">
        <f>IF(MID(J553,1,1)="a",C553,IF(COUNTIF(J$2:J553,J553)&gt;1,COUNTIF(J$2:J553,J553)&amp;"ème rebond",""))</f>
        <v/>
      </c>
      <c r="L553" s="67"/>
      <c r="M553" s="32" t="e">
        <f>IF(ISNA(INDEX(#REF!,MATCH(E553,#REF!,0),1))=TRUE,"",INDEX(#REF!,MATCH(E553,#REF!,0),1))</f>
        <v>#REF!</v>
      </c>
      <c r="N553" s="1"/>
      <c r="O553" s="33"/>
      <c r="P553" s="34" t="e">
        <f t="shared" si="69"/>
        <v>#REF!</v>
      </c>
      <c r="Q553" s="35" t="e">
        <f t="shared" si="71"/>
        <v>#REF!</v>
      </c>
      <c r="R553" s="36"/>
      <c r="S553" s="1" t="e">
        <f t="shared" si="72"/>
        <v>#REF!</v>
      </c>
      <c r="T553" s="16" t="e">
        <f>IF(OR(MID(G553,1,5)="avoir",MID(G553,1,3)="PMS",MID(J553,1,1)="a",J553="",A553="x",F553=""),"",IF(COUNTIF(#REF!,F553)=1,"ok","PAS DE SWAP"))</f>
        <v>#REF!</v>
      </c>
      <c r="U553" s="37" t="e">
        <f>IF(ISNA(INDEX(#REF!,MATCH(E553,#REF!,0),1))=TRUE,"-",F553&amp;" - "&amp;INDEX(#REF!,MATCH(E553,#REF!,0),1))</f>
        <v>#REF!</v>
      </c>
      <c r="V553" s="43" t="e">
        <f t="shared" si="66"/>
        <v>#REF!</v>
      </c>
      <c r="W553" s="38" t="e">
        <f t="shared" si="67"/>
        <v>#REF!</v>
      </c>
      <c r="X553" s="64"/>
      <c r="Y553" s="46"/>
      <c r="Z553" s="57" t="str">
        <f>IF(OR(MID(J553,1,1)="a",J553=""),"",IF(COUNTIF(Modèles!C:C,J553)=0,"absent","présent"))</f>
        <v/>
      </c>
      <c r="AA553" s="1"/>
    </row>
    <row r="554" spans="1:27" s="10" customFormat="1">
      <c r="A554" s="29" t="str">
        <f t="shared" si="68"/>
        <v/>
      </c>
      <c r="B554" s="29">
        <f t="shared" ca="1" si="70"/>
        <v>0</v>
      </c>
      <c r="C554" s="42"/>
      <c r="D554" s="42"/>
      <c r="E554" s="40"/>
      <c r="F554" s="41"/>
      <c r="G554" s="30" t="e">
        <f>IF(MID(J554,1,1)="a","à valider",IF(ISNA(INDEX(#REF!,MATCH(E554,#REF!,0),1))=TRUE,"",INDEX(#REF!,MATCH(E554,#REF!,0),1)))</f>
        <v>#REF!</v>
      </c>
      <c r="H554" s="22"/>
      <c r="I554" s="22"/>
      <c r="J554" s="59"/>
      <c r="K554" s="31" t="str">
        <f>IF(MID(J554,1,1)="a",C554,IF(COUNTIF(J$2:J554,J554)&gt;1,COUNTIF(J$2:J554,J554)&amp;"ème rebond",""))</f>
        <v/>
      </c>
      <c r="L554" s="67"/>
      <c r="M554" s="32" t="e">
        <f>IF(ISNA(INDEX(#REF!,MATCH(E554,#REF!,0),1))=TRUE,"",INDEX(#REF!,MATCH(E554,#REF!,0),1))</f>
        <v>#REF!</v>
      </c>
      <c r="N554" s="1"/>
      <c r="O554" s="33"/>
      <c r="P554" s="34" t="e">
        <f t="shared" si="69"/>
        <v>#REF!</v>
      </c>
      <c r="Q554" s="35" t="e">
        <f t="shared" si="71"/>
        <v>#REF!</v>
      </c>
      <c r="R554" s="36"/>
      <c r="S554" s="1" t="e">
        <f t="shared" si="72"/>
        <v>#REF!</v>
      </c>
      <c r="T554" s="16" t="e">
        <f>IF(OR(MID(G554,1,5)="avoir",MID(G554,1,3)="PMS",MID(J554,1,1)="a",J554="",A554="x",F554=""),"",IF(COUNTIF(#REF!,F554)=1,"ok","PAS DE SWAP"))</f>
        <v>#REF!</v>
      </c>
      <c r="U554" s="37" t="e">
        <f>IF(ISNA(INDEX(#REF!,MATCH(E554,#REF!,0),1))=TRUE,"-",F554&amp;" - "&amp;INDEX(#REF!,MATCH(E554,#REF!,0),1))</f>
        <v>#REF!</v>
      </c>
      <c r="V554" s="43" t="e">
        <f t="shared" si="66"/>
        <v>#REF!</v>
      </c>
      <c r="W554" s="38" t="e">
        <f t="shared" si="67"/>
        <v>#REF!</v>
      </c>
      <c r="X554" s="64"/>
      <c r="Y554" s="46"/>
      <c r="Z554" s="57" t="str">
        <f>IF(OR(MID(J554,1,1)="a",J554=""),"",IF(COUNTIF(Modèles!C:C,J554)=0,"absent","présent"))</f>
        <v/>
      </c>
      <c r="AA554" s="1"/>
    </row>
    <row r="555" spans="1:27" s="10" customFormat="1">
      <c r="A555" s="29" t="str">
        <f t="shared" si="68"/>
        <v/>
      </c>
      <c r="B555" s="29">
        <f t="shared" ca="1" si="70"/>
        <v>0</v>
      </c>
      <c r="C555" s="42"/>
      <c r="D555" s="42"/>
      <c r="E555" s="40"/>
      <c r="F555" s="41"/>
      <c r="G555" s="30" t="e">
        <f>IF(MID(J555,1,1)="a","à valider",IF(ISNA(INDEX(#REF!,MATCH(E555,#REF!,0),1))=TRUE,"",INDEX(#REF!,MATCH(E555,#REF!,0),1)))</f>
        <v>#REF!</v>
      </c>
      <c r="H555" s="22"/>
      <c r="I555" s="22"/>
      <c r="J555" s="59"/>
      <c r="K555" s="31" t="str">
        <f>IF(MID(J555,1,1)="a",C555,IF(COUNTIF(J$2:J555,J555)&gt;1,COUNTIF(J$2:J555,J555)&amp;"ème rebond",""))</f>
        <v/>
      </c>
      <c r="L555" s="67"/>
      <c r="M555" s="32" t="e">
        <f>IF(ISNA(INDEX(#REF!,MATCH(E555,#REF!,0),1))=TRUE,"",INDEX(#REF!,MATCH(E555,#REF!,0),1))</f>
        <v>#REF!</v>
      </c>
      <c r="N555" s="1"/>
      <c r="O555" s="33"/>
      <c r="P555" s="34" t="e">
        <f t="shared" si="69"/>
        <v>#REF!</v>
      </c>
      <c r="Q555" s="35" t="e">
        <f t="shared" si="71"/>
        <v>#REF!</v>
      </c>
      <c r="R555" s="36"/>
      <c r="S555" s="1" t="e">
        <f t="shared" si="72"/>
        <v>#REF!</v>
      </c>
      <c r="T555" s="16" t="e">
        <f>IF(OR(MID(G555,1,5)="avoir",MID(G555,1,3)="PMS",MID(J555,1,1)="a",J555="",A555="x",F555=""),"",IF(COUNTIF(#REF!,F555)=1,"ok","PAS DE SWAP"))</f>
        <v>#REF!</v>
      </c>
      <c r="U555" s="37" t="e">
        <f>IF(ISNA(INDEX(#REF!,MATCH(E555,#REF!,0),1))=TRUE,"-",F555&amp;" - "&amp;INDEX(#REF!,MATCH(E555,#REF!,0),1))</f>
        <v>#REF!</v>
      </c>
      <c r="V555" s="43" t="e">
        <f t="shared" si="66"/>
        <v>#REF!</v>
      </c>
      <c r="W555" s="38" t="e">
        <f t="shared" si="67"/>
        <v>#REF!</v>
      </c>
      <c r="X555" s="64"/>
      <c r="Y555" s="46"/>
      <c r="Z555" s="57" t="str">
        <f>IF(OR(MID(J555,1,1)="a",J555=""),"",IF(COUNTIF(Modèles!C:C,J555)=0,"absent","présent"))</f>
        <v/>
      </c>
      <c r="AA555" s="1"/>
    </row>
    <row r="556" spans="1:27" s="10" customFormat="1">
      <c r="A556" s="29" t="str">
        <f t="shared" si="68"/>
        <v/>
      </c>
      <c r="B556" s="29">
        <f t="shared" ca="1" si="70"/>
        <v>0</v>
      </c>
      <c r="C556" s="42"/>
      <c r="D556" s="42"/>
      <c r="E556" s="40"/>
      <c r="F556" s="41"/>
      <c r="G556" s="30" t="e">
        <f>IF(MID(J556,1,1)="a","à valider",IF(ISNA(INDEX(#REF!,MATCH(E556,#REF!,0),1))=TRUE,"",INDEX(#REF!,MATCH(E556,#REF!,0),1)))</f>
        <v>#REF!</v>
      </c>
      <c r="H556" s="22"/>
      <c r="I556" s="22"/>
      <c r="J556" s="59"/>
      <c r="K556" s="31" t="str">
        <f>IF(MID(J556,1,1)="a",C556,IF(COUNTIF(J$2:J556,J556)&gt;1,COUNTIF(J$2:J556,J556)&amp;"ème rebond",""))</f>
        <v/>
      </c>
      <c r="L556" s="67"/>
      <c r="M556" s="32" t="e">
        <f>IF(ISNA(INDEX(#REF!,MATCH(E556,#REF!,0),1))=TRUE,"",INDEX(#REF!,MATCH(E556,#REF!,0),1))</f>
        <v>#REF!</v>
      </c>
      <c r="N556" s="1"/>
      <c r="O556" s="33"/>
      <c r="P556" s="34" t="e">
        <f t="shared" si="69"/>
        <v>#REF!</v>
      </c>
      <c r="Q556" s="35" t="e">
        <f t="shared" si="71"/>
        <v>#REF!</v>
      </c>
      <c r="R556" s="36"/>
      <c r="S556" s="1" t="e">
        <f t="shared" si="72"/>
        <v>#REF!</v>
      </c>
      <c r="T556" s="16" t="e">
        <f>IF(OR(MID(G556,1,5)="avoir",MID(G556,1,3)="PMS",MID(J556,1,1)="a",J556="",A556="x",F556=""),"",IF(COUNTIF(#REF!,F556)=1,"ok","PAS DE SWAP"))</f>
        <v>#REF!</v>
      </c>
      <c r="U556" s="37" t="e">
        <f>IF(ISNA(INDEX(#REF!,MATCH(E556,#REF!,0),1))=TRUE,"-",F556&amp;" - "&amp;INDEX(#REF!,MATCH(E556,#REF!,0),1))</f>
        <v>#REF!</v>
      </c>
      <c r="V556" s="43" t="e">
        <f t="shared" si="66"/>
        <v>#REF!</v>
      </c>
      <c r="W556" s="38" t="e">
        <f t="shared" si="67"/>
        <v>#REF!</v>
      </c>
      <c r="X556" s="64"/>
      <c r="Y556" s="46"/>
      <c r="Z556" s="57" t="str">
        <f>IF(OR(MID(J556,1,1)="a",J556=""),"",IF(COUNTIF(Modèles!C:C,J556)=0,"absent","présent"))</f>
        <v/>
      </c>
      <c r="AA556" s="1"/>
    </row>
    <row r="557" spans="1:27" s="10" customFormat="1">
      <c r="A557" s="29" t="str">
        <f t="shared" si="68"/>
        <v/>
      </c>
      <c r="B557" s="29">
        <f t="shared" ca="1" si="70"/>
        <v>0</v>
      </c>
      <c r="C557" s="42"/>
      <c r="D557" s="42"/>
      <c r="E557" s="40"/>
      <c r="F557" s="41"/>
      <c r="G557" s="30" t="e">
        <f>IF(MID(J557,1,1)="a","à valider",IF(ISNA(INDEX(#REF!,MATCH(E557,#REF!,0),1))=TRUE,"",INDEX(#REF!,MATCH(E557,#REF!,0),1)))</f>
        <v>#REF!</v>
      </c>
      <c r="H557" s="22"/>
      <c r="I557" s="22"/>
      <c r="J557" s="59"/>
      <c r="K557" s="31" t="str">
        <f>IF(MID(J557,1,1)="a",C557,IF(COUNTIF(J$2:J557,J557)&gt;1,COUNTIF(J$2:J557,J557)&amp;"ème rebond",""))</f>
        <v/>
      </c>
      <c r="L557" s="67"/>
      <c r="M557" s="32" t="e">
        <f>IF(ISNA(INDEX(#REF!,MATCH(E557,#REF!,0),1))=TRUE,"",INDEX(#REF!,MATCH(E557,#REF!,0),1))</f>
        <v>#REF!</v>
      </c>
      <c r="N557" s="1"/>
      <c r="O557" s="33"/>
      <c r="P557" s="34" t="e">
        <f t="shared" si="69"/>
        <v>#REF!</v>
      </c>
      <c r="Q557" s="35" t="e">
        <f t="shared" si="71"/>
        <v>#REF!</v>
      </c>
      <c r="R557" s="36"/>
      <c r="S557" s="1" t="e">
        <f t="shared" si="72"/>
        <v>#REF!</v>
      </c>
      <c r="T557" s="16" t="e">
        <f>IF(OR(MID(G557,1,5)="avoir",MID(G557,1,3)="PMS",MID(J557,1,1)="a",J557="",A557="x",F557=""),"",IF(COUNTIF(#REF!,F557)=1,"ok","PAS DE SWAP"))</f>
        <v>#REF!</v>
      </c>
      <c r="U557" s="37" t="e">
        <f>IF(ISNA(INDEX(#REF!,MATCH(E557,#REF!,0),1))=TRUE,"-",F557&amp;" - "&amp;INDEX(#REF!,MATCH(E557,#REF!,0),1))</f>
        <v>#REF!</v>
      </c>
      <c r="V557" s="43" t="e">
        <f t="shared" si="66"/>
        <v>#REF!</v>
      </c>
      <c r="W557" s="38" t="e">
        <f t="shared" si="67"/>
        <v>#REF!</v>
      </c>
      <c r="X557" s="64"/>
      <c r="Y557" s="46"/>
      <c r="Z557" s="57" t="str">
        <f>IF(OR(MID(J557,1,1)="a",J557=""),"",IF(COUNTIF(Modèles!C:C,J557)=0,"absent","présent"))</f>
        <v/>
      </c>
      <c r="AA557" s="1"/>
    </row>
    <row r="558" spans="1:27" s="10" customFormat="1">
      <c r="A558" s="29" t="str">
        <f t="shared" si="68"/>
        <v/>
      </c>
      <c r="B558" s="29">
        <f t="shared" ca="1" si="70"/>
        <v>0</v>
      </c>
      <c r="C558" s="42"/>
      <c r="D558" s="42"/>
      <c r="E558" s="40"/>
      <c r="F558" s="41"/>
      <c r="G558" s="30" t="e">
        <f>IF(MID(J558,1,1)="a","à valider",IF(ISNA(INDEX(#REF!,MATCH(E558,#REF!,0),1))=TRUE,"",INDEX(#REF!,MATCH(E558,#REF!,0),1)))</f>
        <v>#REF!</v>
      </c>
      <c r="H558" s="22"/>
      <c r="I558" s="22"/>
      <c r="J558" s="59"/>
      <c r="K558" s="31" t="str">
        <f>IF(MID(J558,1,1)="a",C558,IF(COUNTIF(J$2:J558,J558)&gt;1,COUNTIF(J$2:J558,J558)&amp;"ème rebond",""))</f>
        <v/>
      </c>
      <c r="L558" s="67"/>
      <c r="M558" s="32" t="e">
        <f>IF(ISNA(INDEX(#REF!,MATCH(E558,#REF!,0),1))=TRUE,"",INDEX(#REF!,MATCH(E558,#REF!,0),1))</f>
        <v>#REF!</v>
      </c>
      <c r="N558" s="1"/>
      <c r="O558" s="33"/>
      <c r="P558" s="34" t="e">
        <f t="shared" si="69"/>
        <v>#REF!</v>
      </c>
      <c r="Q558" s="35" t="e">
        <f t="shared" si="71"/>
        <v>#REF!</v>
      </c>
      <c r="R558" s="36"/>
      <c r="S558" s="1" t="e">
        <f t="shared" si="72"/>
        <v>#REF!</v>
      </c>
      <c r="T558" s="16" t="e">
        <f>IF(OR(MID(G558,1,5)="avoir",MID(G558,1,3)="PMS",MID(J558,1,1)="a",J558="",A558="x",F558=""),"",IF(COUNTIF(#REF!,F558)=1,"ok","PAS DE SWAP"))</f>
        <v>#REF!</v>
      </c>
      <c r="U558" s="37" t="e">
        <f>IF(ISNA(INDEX(#REF!,MATCH(E558,#REF!,0),1))=TRUE,"-",F558&amp;" - "&amp;INDEX(#REF!,MATCH(E558,#REF!,0),1))</f>
        <v>#REF!</v>
      </c>
      <c r="V558" s="43" t="e">
        <f t="shared" si="66"/>
        <v>#REF!</v>
      </c>
      <c r="W558" s="38" t="e">
        <f t="shared" si="67"/>
        <v>#REF!</v>
      </c>
      <c r="X558" s="64"/>
      <c r="Y558" s="46"/>
      <c r="Z558" s="57" t="str">
        <f>IF(OR(MID(J558,1,1)="a",J558=""),"",IF(COUNTIF(Modèles!C:C,J558)=0,"absent","présent"))</f>
        <v/>
      </c>
      <c r="AA558" s="1"/>
    </row>
    <row r="559" spans="1:27" s="10" customFormat="1">
      <c r="A559" s="29" t="str">
        <f t="shared" si="68"/>
        <v/>
      </c>
      <c r="B559" s="29">
        <f t="shared" ca="1" si="70"/>
        <v>0</v>
      </c>
      <c r="C559" s="42"/>
      <c r="D559" s="42"/>
      <c r="E559" s="40"/>
      <c r="F559" s="41"/>
      <c r="G559" s="30" t="e">
        <f>IF(MID(J559,1,1)="a","à valider",IF(ISNA(INDEX(#REF!,MATCH(E559,#REF!,0),1))=TRUE,"",INDEX(#REF!,MATCH(E559,#REF!,0),1)))</f>
        <v>#REF!</v>
      </c>
      <c r="H559" s="22"/>
      <c r="I559" s="22"/>
      <c r="J559" s="59"/>
      <c r="K559" s="31" t="str">
        <f>IF(MID(J559,1,1)="a",C559,IF(COUNTIF(J$2:J559,J559)&gt;1,COUNTIF(J$2:J559,J559)&amp;"ème rebond",""))</f>
        <v/>
      </c>
      <c r="L559" s="67"/>
      <c r="M559" s="32" t="e">
        <f>IF(ISNA(INDEX(#REF!,MATCH(E559,#REF!,0),1))=TRUE,"",INDEX(#REF!,MATCH(E559,#REF!,0),1))</f>
        <v>#REF!</v>
      </c>
      <c r="N559" s="1"/>
      <c r="O559" s="33"/>
      <c r="P559" s="34" t="e">
        <f t="shared" si="69"/>
        <v>#REF!</v>
      </c>
      <c r="Q559" s="35" t="e">
        <f t="shared" si="71"/>
        <v>#REF!</v>
      </c>
      <c r="R559" s="36"/>
      <c r="S559" s="1" t="e">
        <f t="shared" si="72"/>
        <v>#REF!</v>
      </c>
      <c r="T559" s="16" t="e">
        <f>IF(OR(MID(G559,1,5)="avoir",MID(G559,1,3)="PMS",MID(J559,1,1)="a",J559="",A559="x",F559=""),"",IF(COUNTIF(#REF!,F559)=1,"ok","PAS DE SWAP"))</f>
        <v>#REF!</v>
      </c>
      <c r="U559" s="37" t="e">
        <f>IF(ISNA(INDEX(#REF!,MATCH(E559,#REF!,0),1))=TRUE,"-",F559&amp;" - "&amp;INDEX(#REF!,MATCH(E559,#REF!,0),1))</f>
        <v>#REF!</v>
      </c>
      <c r="V559" s="43" t="e">
        <f t="shared" si="66"/>
        <v>#REF!</v>
      </c>
      <c r="W559" s="38" t="e">
        <f t="shared" si="67"/>
        <v>#REF!</v>
      </c>
      <c r="X559" s="64"/>
      <c r="Y559" s="46"/>
      <c r="Z559" s="57" t="str">
        <f>IF(OR(MID(J559,1,1)="a",J559=""),"",IF(COUNTIF(Modèles!C:C,J559)=0,"absent","présent"))</f>
        <v/>
      </c>
      <c r="AA559" s="1"/>
    </row>
    <row r="560" spans="1:27" s="10" customFormat="1">
      <c r="A560" s="29" t="str">
        <f t="shared" si="68"/>
        <v/>
      </c>
      <c r="B560" s="29">
        <f t="shared" ca="1" si="70"/>
        <v>0</v>
      </c>
      <c r="C560" s="42"/>
      <c r="D560" s="42"/>
      <c r="E560" s="40"/>
      <c r="F560" s="41"/>
      <c r="G560" s="30" t="e">
        <f>IF(MID(J560,1,1)="a","à valider",IF(ISNA(INDEX(#REF!,MATCH(E560,#REF!,0),1))=TRUE,"",INDEX(#REF!,MATCH(E560,#REF!,0),1)))</f>
        <v>#REF!</v>
      </c>
      <c r="H560" s="22"/>
      <c r="I560" s="22"/>
      <c r="J560" s="59"/>
      <c r="K560" s="31" t="str">
        <f>IF(MID(J560,1,1)="a",C560,IF(COUNTIF(J$2:J560,J560)&gt;1,COUNTIF(J$2:J560,J560)&amp;"ème rebond",""))</f>
        <v/>
      </c>
      <c r="L560" s="67"/>
      <c r="M560" s="32" t="e">
        <f>IF(ISNA(INDEX(#REF!,MATCH(E560,#REF!,0),1))=TRUE,"",INDEX(#REF!,MATCH(E560,#REF!,0),1))</f>
        <v>#REF!</v>
      </c>
      <c r="N560" s="1"/>
      <c r="O560" s="33"/>
      <c r="P560" s="34" t="e">
        <f t="shared" si="69"/>
        <v>#REF!</v>
      </c>
      <c r="Q560" s="35" t="e">
        <f t="shared" si="71"/>
        <v>#REF!</v>
      </c>
      <c r="R560" s="36"/>
      <c r="S560" s="1" t="e">
        <f t="shared" si="72"/>
        <v>#REF!</v>
      </c>
      <c r="T560" s="16" t="e">
        <f>IF(OR(MID(G560,1,5)="avoir",MID(G560,1,3)="PMS",MID(J560,1,1)="a",J560="",A560="x",F560=""),"",IF(COUNTIF(#REF!,F560)=1,"ok","PAS DE SWAP"))</f>
        <v>#REF!</v>
      </c>
      <c r="U560" s="37" t="e">
        <f>IF(ISNA(INDEX(#REF!,MATCH(E560,#REF!,0),1))=TRUE,"-",F560&amp;" - "&amp;INDEX(#REF!,MATCH(E560,#REF!,0),1))</f>
        <v>#REF!</v>
      </c>
      <c r="V560" s="43" t="e">
        <f t="shared" si="66"/>
        <v>#REF!</v>
      </c>
      <c r="W560" s="38" t="e">
        <f t="shared" si="67"/>
        <v>#REF!</v>
      </c>
      <c r="X560" s="64"/>
      <c r="Y560" s="46"/>
      <c r="Z560" s="57" t="str">
        <f>IF(OR(MID(J560,1,1)="a",J560=""),"",IF(COUNTIF(Modèles!C:C,J560)=0,"absent","présent"))</f>
        <v/>
      </c>
      <c r="AA560" s="1"/>
    </row>
    <row r="561" spans="1:27" s="10" customFormat="1">
      <c r="A561" s="29" t="str">
        <f t="shared" si="68"/>
        <v/>
      </c>
      <c r="B561" s="29">
        <f t="shared" ca="1" si="70"/>
        <v>0</v>
      </c>
      <c r="C561" s="42"/>
      <c r="D561" s="42"/>
      <c r="E561" s="40"/>
      <c r="F561" s="41"/>
      <c r="G561" s="30" t="e">
        <f>IF(MID(J561,1,1)="a","à valider",IF(ISNA(INDEX(#REF!,MATCH(E561,#REF!,0),1))=TRUE,"",INDEX(#REF!,MATCH(E561,#REF!,0),1)))</f>
        <v>#REF!</v>
      </c>
      <c r="H561" s="22"/>
      <c r="I561" s="22"/>
      <c r="J561" s="59"/>
      <c r="K561" s="31" t="str">
        <f>IF(MID(J561,1,1)="a",C561,IF(COUNTIF(J$2:J561,J561)&gt;1,COUNTIF(J$2:J561,J561)&amp;"ème rebond",""))</f>
        <v/>
      </c>
      <c r="L561" s="67"/>
      <c r="M561" s="32" t="e">
        <f>IF(ISNA(INDEX(#REF!,MATCH(E561,#REF!,0),1))=TRUE,"",INDEX(#REF!,MATCH(E561,#REF!,0),1))</f>
        <v>#REF!</v>
      </c>
      <c r="N561" s="1"/>
      <c r="O561" s="33"/>
      <c r="P561" s="34" t="e">
        <f t="shared" si="69"/>
        <v>#REF!</v>
      </c>
      <c r="Q561" s="35" t="e">
        <f t="shared" si="71"/>
        <v>#REF!</v>
      </c>
      <c r="R561" s="36"/>
      <c r="S561" s="1" t="e">
        <f t="shared" si="72"/>
        <v>#REF!</v>
      </c>
      <c r="T561" s="16" t="e">
        <f>IF(OR(MID(G561,1,5)="avoir",MID(G561,1,3)="PMS",MID(J561,1,1)="a",J561="",A561="x",F561=""),"",IF(COUNTIF(#REF!,F561)=1,"ok","PAS DE SWAP"))</f>
        <v>#REF!</v>
      </c>
      <c r="U561" s="37" t="e">
        <f>IF(ISNA(INDEX(#REF!,MATCH(E561,#REF!,0),1))=TRUE,"-",F561&amp;" - "&amp;INDEX(#REF!,MATCH(E561,#REF!,0),1))</f>
        <v>#REF!</v>
      </c>
      <c r="V561" s="43" t="e">
        <f t="shared" si="66"/>
        <v>#REF!</v>
      </c>
      <c r="W561" s="38" t="e">
        <f t="shared" si="67"/>
        <v>#REF!</v>
      </c>
      <c r="X561" s="64"/>
      <c r="Y561" s="46"/>
      <c r="Z561" s="57" t="str">
        <f>IF(OR(MID(J561,1,1)="a",J561=""),"",IF(COUNTIF(Modèles!C:C,J561)=0,"absent","présent"))</f>
        <v/>
      </c>
      <c r="AA561" s="1"/>
    </row>
    <row r="562" spans="1:27" s="10" customFormat="1">
      <c r="A562" s="29" t="str">
        <f t="shared" si="68"/>
        <v/>
      </c>
      <c r="B562" s="29">
        <f t="shared" ca="1" si="70"/>
        <v>0</v>
      </c>
      <c r="C562" s="42"/>
      <c r="D562" s="42"/>
      <c r="E562" s="40"/>
      <c r="F562" s="41"/>
      <c r="G562" s="30" t="e">
        <f>IF(MID(J562,1,1)="a","à valider",IF(ISNA(INDEX(#REF!,MATCH(E562,#REF!,0),1))=TRUE,"",INDEX(#REF!,MATCH(E562,#REF!,0),1)))</f>
        <v>#REF!</v>
      </c>
      <c r="H562" s="22"/>
      <c r="I562" s="22"/>
      <c r="J562" s="59"/>
      <c r="K562" s="31" t="str">
        <f>IF(MID(J562,1,1)="a",C562,IF(COUNTIF(J$2:J562,J562)&gt;1,COUNTIF(J$2:J562,J562)&amp;"ème rebond",""))</f>
        <v/>
      </c>
      <c r="L562" s="67"/>
      <c r="M562" s="32" t="e">
        <f>IF(ISNA(INDEX(#REF!,MATCH(E562,#REF!,0),1))=TRUE,"",INDEX(#REF!,MATCH(E562,#REF!,0),1))</f>
        <v>#REF!</v>
      </c>
      <c r="N562" s="1"/>
      <c r="O562" s="33"/>
      <c r="P562" s="34" t="e">
        <f t="shared" si="69"/>
        <v>#REF!</v>
      </c>
      <c r="Q562" s="35" t="e">
        <f t="shared" si="71"/>
        <v>#REF!</v>
      </c>
      <c r="R562" s="36"/>
      <c r="S562" s="1" t="e">
        <f t="shared" si="72"/>
        <v>#REF!</v>
      </c>
      <c r="T562" s="16" t="e">
        <f>IF(OR(MID(G562,1,5)="avoir",MID(G562,1,3)="PMS",MID(J562,1,1)="a",J562="",A562="x",F562=""),"",IF(COUNTIF(#REF!,F562)=1,"ok","PAS DE SWAP"))</f>
        <v>#REF!</v>
      </c>
      <c r="U562" s="37" t="e">
        <f>IF(ISNA(INDEX(#REF!,MATCH(E562,#REF!,0),1))=TRUE,"-",F562&amp;" - "&amp;INDEX(#REF!,MATCH(E562,#REF!,0),1))</f>
        <v>#REF!</v>
      </c>
      <c r="V562" s="43" t="e">
        <f t="shared" si="66"/>
        <v>#REF!</v>
      </c>
      <c r="W562" s="38" t="e">
        <f t="shared" si="67"/>
        <v>#REF!</v>
      </c>
      <c r="X562" s="64"/>
      <c r="Y562" s="46"/>
      <c r="Z562" s="57" t="str">
        <f>IF(OR(MID(J562,1,1)="a",J562=""),"",IF(COUNTIF(Modèles!C:C,J562)=0,"absent","présent"))</f>
        <v/>
      </c>
      <c r="AA562" s="1"/>
    </row>
    <row r="563" spans="1:27" s="10" customFormat="1">
      <c r="A563" s="29" t="str">
        <f t="shared" si="68"/>
        <v/>
      </c>
      <c r="B563" s="29">
        <f t="shared" ca="1" si="70"/>
        <v>0</v>
      </c>
      <c r="C563" s="42"/>
      <c r="D563" s="42"/>
      <c r="E563" s="40"/>
      <c r="F563" s="41"/>
      <c r="G563" s="30" t="e">
        <f>IF(MID(J563,1,1)="a","à valider",IF(ISNA(INDEX(#REF!,MATCH(E563,#REF!,0),1))=TRUE,"",INDEX(#REF!,MATCH(E563,#REF!,0),1)))</f>
        <v>#REF!</v>
      </c>
      <c r="H563" s="22"/>
      <c r="I563" s="22"/>
      <c r="J563" s="59"/>
      <c r="K563" s="31" t="str">
        <f>IF(MID(J563,1,1)="a",C563,IF(COUNTIF(J$2:J563,J563)&gt;1,COUNTIF(J$2:J563,J563)&amp;"ème rebond",""))</f>
        <v/>
      </c>
      <c r="L563" s="67"/>
      <c r="M563" s="32" t="e">
        <f>IF(ISNA(INDEX(#REF!,MATCH(E563,#REF!,0),1))=TRUE,"",INDEX(#REF!,MATCH(E563,#REF!,0),1))</f>
        <v>#REF!</v>
      </c>
      <c r="N563" s="1"/>
      <c r="O563" s="33"/>
      <c r="P563" s="34" t="e">
        <f t="shared" si="69"/>
        <v>#REF!</v>
      </c>
      <c r="Q563" s="35" t="e">
        <f t="shared" si="71"/>
        <v>#REF!</v>
      </c>
      <c r="R563" s="36"/>
      <c r="S563" s="1" t="e">
        <f t="shared" si="72"/>
        <v>#REF!</v>
      </c>
      <c r="T563" s="16" t="e">
        <f>IF(OR(MID(G563,1,5)="avoir",MID(G563,1,3)="PMS",MID(J563,1,1)="a",J563="",A563="x",F563=""),"",IF(COUNTIF(#REF!,F563)=1,"ok","PAS DE SWAP"))</f>
        <v>#REF!</v>
      </c>
      <c r="U563" s="37" t="e">
        <f>IF(ISNA(INDEX(#REF!,MATCH(E563,#REF!,0),1))=TRUE,"-",F563&amp;" - "&amp;INDEX(#REF!,MATCH(E563,#REF!,0),1))</f>
        <v>#REF!</v>
      </c>
      <c r="V563" s="43" t="e">
        <f t="shared" si="66"/>
        <v>#REF!</v>
      </c>
      <c r="W563" s="38" t="e">
        <f t="shared" si="67"/>
        <v>#REF!</v>
      </c>
      <c r="X563" s="64"/>
      <c r="Y563" s="46"/>
      <c r="Z563" s="57" t="str">
        <f>IF(OR(MID(J563,1,1)="a",J563=""),"",IF(COUNTIF(Modèles!C:C,J563)=0,"absent","présent"))</f>
        <v/>
      </c>
      <c r="AA563" s="1"/>
    </row>
    <row r="564" spans="1:27" s="10" customFormat="1">
      <c r="A564" s="29" t="str">
        <f t="shared" si="68"/>
        <v/>
      </c>
      <c r="B564" s="29">
        <f t="shared" ca="1" si="70"/>
        <v>0</v>
      </c>
      <c r="C564" s="42"/>
      <c r="D564" s="42"/>
      <c r="E564" s="40"/>
      <c r="F564" s="41"/>
      <c r="G564" s="30" t="e">
        <f>IF(MID(J564,1,1)="a","à valider",IF(ISNA(INDEX(#REF!,MATCH(E564,#REF!,0),1))=TRUE,"",INDEX(#REF!,MATCH(E564,#REF!,0),1)))</f>
        <v>#REF!</v>
      </c>
      <c r="H564" s="22"/>
      <c r="I564" s="22"/>
      <c r="J564" s="59"/>
      <c r="K564" s="31" t="str">
        <f>IF(MID(J564,1,1)="a",C564,IF(COUNTIF(J$2:J564,J564)&gt;1,COUNTIF(J$2:J564,J564)&amp;"ème rebond",""))</f>
        <v/>
      </c>
      <c r="L564" s="67"/>
      <c r="M564" s="32" t="e">
        <f>IF(ISNA(INDEX(#REF!,MATCH(E564,#REF!,0),1))=TRUE,"",INDEX(#REF!,MATCH(E564,#REF!,0),1))</f>
        <v>#REF!</v>
      </c>
      <c r="N564" s="1"/>
      <c r="O564" s="33"/>
      <c r="P564" s="34" t="e">
        <f t="shared" si="69"/>
        <v>#REF!</v>
      </c>
      <c r="Q564" s="35" t="e">
        <f t="shared" si="71"/>
        <v>#REF!</v>
      </c>
      <c r="R564" s="36"/>
      <c r="S564" s="1" t="e">
        <f t="shared" si="72"/>
        <v>#REF!</v>
      </c>
      <c r="T564" s="16" t="e">
        <f>IF(OR(MID(G564,1,5)="avoir",MID(G564,1,3)="PMS",MID(J564,1,1)="a",J564="",A564="x",F564=""),"",IF(COUNTIF(#REF!,F564)=1,"ok","PAS DE SWAP"))</f>
        <v>#REF!</v>
      </c>
      <c r="U564" s="37" t="e">
        <f>IF(ISNA(INDEX(#REF!,MATCH(E564,#REF!,0),1))=TRUE,"-",F564&amp;" - "&amp;INDEX(#REF!,MATCH(E564,#REF!,0),1))</f>
        <v>#REF!</v>
      </c>
      <c r="V564" s="43" t="e">
        <f t="shared" si="66"/>
        <v>#REF!</v>
      </c>
      <c r="W564" s="38" t="e">
        <f t="shared" si="67"/>
        <v>#REF!</v>
      </c>
      <c r="X564" s="64"/>
      <c r="Y564" s="46"/>
      <c r="Z564" s="57" t="str">
        <f>IF(OR(MID(J564,1,1)="a",J564=""),"",IF(COUNTIF(Modèles!C:C,J564)=0,"absent","présent"))</f>
        <v/>
      </c>
      <c r="AA564" s="1"/>
    </row>
    <row r="565" spans="1:27" s="10" customFormat="1">
      <c r="A565" s="29" t="str">
        <f t="shared" si="68"/>
        <v/>
      </c>
      <c r="B565" s="29">
        <f t="shared" ca="1" si="70"/>
        <v>0</v>
      </c>
      <c r="C565" s="42"/>
      <c r="D565" s="42"/>
      <c r="E565" s="40"/>
      <c r="F565" s="41"/>
      <c r="G565" s="30" t="e">
        <f>IF(MID(J565,1,1)="a","à valider",IF(ISNA(INDEX(#REF!,MATCH(E565,#REF!,0),1))=TRUE,"",INDEX(#REF!,MATCH(E565,#REF!,0),1)))</f>
        <v>#REF!</v>
      </c>
      <c r="H565" s="22"/>
      <c r="I565" s="22"/>
      <c r="J565" s="59"/>
      <c r="K565" s="31" t="str">
        <f>IF(MID(J565,1,1)="a",C565,IF(COUNTIF(J$2:J565,J565)&gt;1,COUNTIF(J$2:J565,J565)&amp;"ème rebond",""))</f>
        <v/>
      </c>
      <c r="L565" s="67"/>
      <c r="M565" s="32" t="e">
        <f>IF(ISNA(INDEX(#REF!,MATCH(E565,#REF!,0),1))=TRUE,"",INDEX(#REF!,MATCH(E565,#REF!,0),1))</f>
        <v>#REF!</v>
      </c>
      <c r="N565" s="1"/>
      <c r="O565" s="33"/>
      <c r="P565" s="34" t="e">
        <f t="shared" si="69"/>
        <v>#REF!</v>
      </c>
      <c r="Q565" s="35" t="e">
        <f t="shared" si="71"/>
        <v>#REF!</v>
      </c>
      <c r="R565" s="36"/>
      <c r="S565" s="1" t="e">
        <f t="shared" si="72"/>
        <v>#REF!</v>
      </c>
      <c r="T565" s="16" t="e">
        <f>IF(OR(MID(G565,1,5)="avoir",MID(G565,1,3)="PMS",MID(J565,1,1)="a",J565="",A565="x",F565=""),"",IF(COUNTIF(#REF!,F565)=1,"ok","PAS DE SWAP"))</f>
        <v>#REF!</v>
      </c>
      <c r="U565" s="37" t="e">
        <f>IF(ISNA(INDEX(#REF!,MATCH(E565,#REF!,0),1))=TRUE,"-",F565&amp;" - "&amp;INDEX(#REF!,MATCH(E565,#REF!,0),1))</f>
        <v>#REF!</v>
      </c>
      <c r="V565" s="43" t="e">
        <f t="shared" si="66"/>
        <v>#REF!</v>
      </c>
      <c r="W565" s="38" t="e">
        <f t="shared" si="67"/>
        <v>#REF!</v>
      </c>
      <c r="X565" s="64"/>
      <c r="Y565" s="46"/>
      <c r="Z565" s="57" t="str">
        <f>IF(OR(MID(J565,1,1)="a",J565=""),"",IF(COUNTIF(Modèles!C:C,J565)=0,"absent","présent"))</f>
        <v/>
      </c>
      <c r="AA565" s="1"/>
    </row>
    <row r="566" spans="1:27" s="10" customFormat="1">
      <c r="A566" s="29" t="str">
        <f t="shared" si="68"/>
        <v/>
      </c>
      <c r="B566" s="29">
        <f t="shared" ca="1" si="70"/>
        <v>0</v>
      </c>
      <c r="C566" s="42"/>
      <c r="D566" s="42"/>
      <c r="E566" s="40"/>
      <c r="F566" s="41"/>
      <c r="G566" s="30" t="e">
        <f>IF(MID(J566,1,1)="a","à valider",IF(ISNA(INDEX(#REF!,MATCH(E566,#REF!,0),1))=TRUE,"",INDEX(#REF!,MATCH(E566,#REF!,0),1)))</f>
        <v>#REF!</v>
      </c>
      <c r="H566" s="22"/>
      <c r="I566" s="22"/>
      <c r="J566" s="59"/>
      <c r="K566" s="31" t="str">
        <f>IF(MID(J566,1,1)="a",C566,IF(COUNTIF(J$2:J566,J566)&gt;1,COUNTIF(J$2:J566,J566)&amp;"ème rebond",""))</f>
        <v/>
      </c>
      <c r="L566" s="67"/>
      <c r="M566" s="32" t="e">
        <f>IF(ISNA(INDEX(#REF!,MATCH(E566,#REF!,0),1))=TRUE,"",INDEX(#REF!,MATCH(E566,#REF!,0),1))</f>
        <v>#REF!</v>
      </c>
      <c r="N566" s="1"/>
      <c r="O566" s="33"/>
      <c r="P566" s="34" t="e">
        <f t="shared" si="69"/>
        <v>#REF!</v>
      </c>
      <c r="Q566" s="35" t="e">
        <f t="shared" si="71"/>
        <v>#REF!</v>
      </c>
      <c r="R566" s="36"/>
      <c r="S566" s="1" t="e">
        <f t="shared" si="72"/>
        <v>#REF!</v>
      </c>
      <c r="T566" s="16" t="e">
        <f>IF(OR(MID(G566,1,5)="avoir",MID(G566,1,3)="PMS",MID(J566,1,1)="a",J566="",A566="x",F566=""),"",IF(COUNTIF(#REF!,F566)=1,"ok","PAS DE SWAP"))</f>
        <v>#REF!</v>
      </c>
      <c r="U566" s="37" t="e">
        <f>IF(ISNA(INDEX(#REF!,MATCH(E566,#REF!,0),1))=TRUE,"-",F566&amp;" - "&amp;INDEX(#REF!,MATCH(E566,#REF!,0),1))</f>
        <v>#REF!</v>
      </c>
      <c r="V566" s="43" t="e">
        <f t="shared" si="66"/>
        <v>#REF!</v>
      </c>
      <c r="W566" s="38" t="e">
        <f t="shared" si="67"/>
        <v>#REF!</v>
      </c>
      <c r="X566" s="64"/>
      <c r="Y566" s="46"/>
      <c r="Z566" s="57" t="str">
        <f>IF(OR(MID(J566,1,1)="a",J566=""),"",IF(COUNTIF(Modèles!C:C,J566)=0,"absent","présent"))</f>
        <v/>
      </c>
      <c r="AA566" s="1"/>
    </row>
    <row r="567" spans="1:27" s="10" customFormat="1">
      <c r="A567" s="29" t="str">
        <f t="shared" si="68"/>
        <v/>
      </c>
      <c r="B567" s="29">
        <f t="shared" ca="1" si="70"/>
        <v>0</v>
      </c>
      <c r="C567" s="42"/>
      <c r="D567" s="42"/>
      <c r="E567" s="40"/>
      <c r="F567" s="41"/>
      <c r="G567" s="30" t="e">
        <f>IF(MID(J567,1,1)="a","à valider",IF(ISNA(INDEX(#REF!,MATCH(E567,#REF!,0),1))=TRUE,"",INDEX(#REF!,MATCH(E567,#REF!,0),1)))</f>
        <v>#REF!</v>
      </c>
      <c r="H567" s="22"/>
      <c r="I567" s="22"/>
      <c r="J567" s="59"/>
      <c r="K567" s="31" t="str">
        <f>IF(MID(J567,1,1)="a",C567,IF(COUNTIF(J$2:J567,J567)&gt;1,COUNTIF(J$2:J567,J567)&amp;"ème rebond",""))</f>
        <v/>
      </c>
      <c r="L567" s="67"/>
      <c r="M567" s="32" t="e">
        <f>IF(ISNA(INDEX(#REF!,MATCH(E567,#REF!,0),1))=TRUE,"",INDEX(#REF!,MATCH(E567,#REF!,0),1))</f>
        <v>#REF!</v>
      </c>
      <c r="N567" s="1"/>
      <c r="O567" s="33"/>
      <c r="P567" s="34" t="e">
        <f t="shared" si="69"/>
        <v>#REF!</v>
      </c>
      <c r="Q567" s="35" t="e">
        <f t="shared" si="71"/>
        <v>#REF!</v>
      </c>
      <c r="R567" s="36"/>
      <c r="S567" s="1" t="e">
        <f t="shared" si="72"/>
        <v>#REF!</v>
      </c>
      <c r="T567" s="16" t="e">
        <f>IF(OR(MID(G567,1,5)="avoir",MID(G567,1,3)="PMS",MID(J567,1,1)="a",J567="",A567="x",F567=""),"",IF(COUNTIF(#REF!,F567)=1,"ok","PAS DE SWAP"))</f>
        <v>#REF!</v>
      </c>
      <c r="U567" s="37" t="e">
        <f>IF(ISNA(INDEX(#REF!,MATCH(E567,#REF!,0),1))=TRUE,"-",F567&amp;" - "&amp;INDEX(#REF!,MATCH(E567,#REF!,0),1))</f>
        <v>#REF!</v>
      </c>
      <c r="V567" s="43" t="e">
        <f t="shared" si="66"/>
        <v>#REF!</v>
      </c>
      <c r="W567" s="38" t="e">
        <f t="shared" si="67"/>
        <v>#REF!</v>
      </c>
      <c r="X567" s="64"/>
      <c r="Y567" s="46"/>
      <c r="Z567" s="57" t="str">
        <f>IF(OR(MID(J567,1,1)="a",J567=""),"",IF(COUNTIF(Modèles!C:C,J567)=0,"absent","présent"))</f>
        <v/>
      </c>
      <c r="AA567" s="1"/>
    </row>
    <row r="568" spans="1:27" s="10" customFormat="1">
      <c r="A568" s="29" t="str">
        <f t="shared" si="68"/>
        <v/>
      </c>
      <c r="B568" s="29">
        <f t="shared" ca="1" si="70"/>
        <v>0</v>
      </c>
      <c r="C568" s="42"/>
      <c r="D568" s="42"/>
      <c r="E568" s="40"/>
      <c r="F568" s="41"/>
      <c r="G568" s="30" t="e">
        <f>IF(MID(J568,1,1)="a","à valider",IF(ISNA(INDEX(#REF!,MATCH(E568,#REF!,0),1))=TRUE,"",INDEX(#REF!,MATCH(E568,#REF!,0),1)))</f>
        <v>#REF!</v>
      </c>
      <c r="H568" s="22"/>
      <c r="I568" s="22"/>
      <c r="J568" s="59"/>
      <c r="K568" s="31" t="str">
        <f>IF(MID(J568,1,1)="a",C568,IF(COUNTIF(J$2:J568,J568)&gt;1,COUNTIF(J$2:J568,J568)&amp;"ème rebond",""))</f>
        <v/>
      </c>
      <c r="L568" s="67"/>
      <c r="M568" s="32" t="e">
        <f>IF(ISNA(INDEX(#REF!,MATCH(E568,#REF!,0),1))=TRUE,"",INDEX(#REF!,MATCH(E568,#REF!,0),1))</f>
        <v>#REF!</v>
      </c>
      <c r="N568" s="1"/>
      <c r="O568" s="33"/>
      <c r="P568" s="34" t="e">
        <f t="shared" si="69"/>
        <v>#REF!</v>
      </c>
      <c r="Q568" s="35" t="e">
        <f t="shared" si="71"/>
        <v>#REF!</v>
      </c>
      <c r="R568" s="36"/>
      <c r="S568" s="1" t="e">
        <f t="shared" si="72"/>
        <v>#REF!</v>
      </c>
      <c r="T568" s="16" t="e">
        <f>IF(OR(MID(G568,1,5)="avoir",MID(G568,1,3)="PMS",MID(J568,1,1)="a",J568="",A568="x",F568=""),"",IF(COUNTIF(#REF!,F568)=1,"ok","PAS DE SWAP"))</f>
        <v>#REF!</v>
      </c>
      <c r="U568" s="37" t="e">
        <f>IF(ISNA(INDEX(#REF!,MATCH(E568,#REF!,0),1))=TRUE,"-",F568&amp;" - "&amp;INDEX(#REF!,MATCH(E568,#REF!,0),1))</f>
        <v>#REF!</v>
      </c>
      <c r="V568" s="43" t="e">
        <f t="shared" si="66"/>
        <v>#REF!</v>
      </c>
      <c r="W568" s="38" t="e">
        <f t="shared" si="67"/>
        <v>#REF!</v>
      </c>
      <c r="X568" s="64"/>
      <c r="Y568" s="46"/>
      <c r="Z568" s="57" t="str">
        <f>IF(OR(MID(J568,1,1)="a",J568=""),"",IF(COUNTIF(Modèles!C:C,J568)=0,"absent","présent"))</f>
        <v/>
      </c>
      <c r="AA568" s="1"/>
    </row>
    <row r="569" spans="1:27" s="10" customFormat="1">
      <c r="A569" s="29" t="str">
        <f t="shared" si="68"/>
        <v/>
      </c>
      <c r="B569" s="29">
        <f t="shared" ca="1" si="70"/>
        <v>0</v>
      </c>
      <c r="C569" s="42"/>
      <c r="D569" s="42"/>
      <c r="E569" s="40"/>
      <c r="F569" s="41"/>
      <c r="G569" s="30" t="e">
        <f>IF(MID(J569,1,1)="a","à valider",IF(ISNA(INDEX(#REF!,MATCH(E569,#REF!,0),1))=TRUE,"",INDEX(#REF!,MATCH(E569,#REF!,0),1)))</f>
        <v>#REF!</v>
      </c>
      <c r="H569" s="22"/>
      <c r="I569" s="22"/>
      <c r="J569" s="59"/>
      <c r="K569" s="31" t="str">
        <f>IF(MID(J569,1,1)="a",C569,IF(COUNTIF(J$2:J569,J569)&gt;1,COUNTIF(J$2:J569,J569)&amp;"ème rebond",""))</f>
        <v/>
      </c>
      <c r="L569" s="67"/>
      <c r="M569" s="32" t="e">
        <f>IF(ISNA(INDEX(#REF!,MATCH(E569,#REF!,0),1))=TRUE,"",INDEX(#REF!,MATCH(E569,#REF!,0),1))</f>
        <v>#REF!</v>
      </c>
      <c r="N569" s="1"/>
      <c r="O569" s="33"/>
      <c r="P569" s="34" t="e">
        <f t="shared" si="69"/>
        <v>#REF!</v>
      </c>
      <c r="Q569" s="35" t="e">
        <f t="shared" si="71"/>
        <v>#REF!</v>
      </c>
      <c r="R569" s="36"/>
      <c r="S569" s="1" t="e">
        <f t="shared" si="72"/>
        <v>#REF!</v>
      </c>
      <c r="T569" s="16" t="e">
        <f>IF(OR(MID(G569,1,5)="avoir",MID(G569,1,3)="PMS",MID(J569,1,1)="a",J569="",A569="x",F569=""),"",IF(COUNTIF(#REF!,F569)=1,"ok","PAS DE SWAP"))</f>
        <v>#REF!</v>
      </c>
      <c r="U569" s="37" t="e">
        <f>IF(ISNA(INDEX(#REF!,MATCH(E569,#REF!,0),1))=TRUE,"-",F569&amp;" - "&amp;INDEX(#REF!,MATCH(E569,#REF!,0),1))</f>
        <v>#REF!</v>
      </c>
      <c r="V569" s="43" t="e">
        <f t="shared" si="66"/>
        <v>#REF!</v>
      </c>
      <c r="W569" s="38" t="e">
        <f t="shared" si="67"/>
        <v>#REF!</v>
      </c>
      <c r="X569" s="64"/>
      <c r="Y569" s="46"/>
      <c r="Z569" s="57" t="str">
        <f>IF(OR(MID(J569,1,1)="a",J569=""),"",IF(COUNTIF(Modèles!C:C,J569)=0,"absent","présent"))</f>
        <v/>
      </c>
      <c r="AA569" s="1"/>
    </row>
    <row r="570" spans="1:27" s="10" customFormat="1">
      <c r="A570" s="29" t="str">
        <f t="shared" si="68"/>
        <v/>
      </c>
      <c r="B570" s="29">
        <f t="shared" ca="1" si="70"/>
        <v>0</v>
      </c>
      <c r="C570" s="42"/>
      <c r="D570" s="42"/>
      <c r="E570" s="40"/>
      <c r="F570" s="41"/>
      <c r="G570" s="30" t="e">
        <f>IF(MID(J570,1,1)="a","à valider",IF(ISNA(INDEX(#REF!,MATCH(E570,#REF!,0),1))=TRUE,"",INDEX(#REF!,MATCH(E570,#REF!,0),1)))</f>
        <v>#REF!</v>
      </c>
      <c r="H570" s="22"/>
      <c r="I570" s="22"/>
      <c r="J570" s="59"/>
      <c r="K570" s="31" t="str">
        <f>IF(MID(J570,1,1)="a",C570,IF(COUNTIF(J$2:J570,J570)&gt;1,COUNTIF(J$2:J570,J570)&amp;"ème rebond",""))</f>
        <v/>
      </c>
      <c r="L570" s="67"/>
      <c r="M570" s="32" t="e">
        <f>IF(ISNA(INDEX(#REF!,MATCH(E570,#REF!,0),1))=TRUE,"",INDEX(#REF!,MATCH(E570,#REF!,0),1))</f>
        <v>#REF!</v>
      </c>
      <c r="N570" s="1"/>
      <c r="O570" s="33"/>
      <c r="P570" s="34" t="e">
        <f t="shared" si="69"/>
        <v>#REF!</v>
      </c>
      <c r="Q570" s="35" t="e">
        <f t="shared" si="71"/>
        <v>#REF!</v>
      </c>
      <c r="R570" s="36"/>
      <c r="S570" s="1" t="e">
        <f t="shared" si="72"/>
        <v>#REF!</v>
      </c>
      <c r="T570" s="16" t="e">
        <f>IF(OR(MID(G570,1,5)="avoir",MID(G570,1,3)="PMS",MID(J570,1,1)="a",J570="",A570="x",F570=""),"",IF(COUNTIF(#REF!,F570)=1,"ok","PAS DE SWAP"))</f>
        <v>#REF!</v>
      </c>
      <c r="U570" s="37" t="e">
        <f>IF(ISNA(INDEX(#REF!,MATCH(E570,#REF!,0),1))=TRUE,"-",F570&amp;" - "&amp;INDEX(#REF!,MATCH(E570,#REF!,0),1))</f>
        <v>#REF!</v>
      </c>
      <c r="V570" s="43" t="e">
        <f t="shared" si="66"/>
        <v>#REF!</v>
      </c>
      <c r="W570" s="38" t="e">
        <f t="shared" si="67"/>
        <v>#REF!</v>
      </c>
      <c r="X570" s="64"/>
      <c r="Y570" s="46"/>
      <c r="Z570" s="57" t="str">
        <f>IF(OR(MID(J570,1,1)="a",J570=""),"",IF(COUNTIF(Modèles!C:C,J570)=0,"absent","présent"))</f>
        <v/>
      </c>
      <c r="AA570" s="1"/>
    </row>
    <row r="571" spans="1:27" s="10" customFormat="1">
      <c r="A571" s="29" t="str">
        <f t="shared" si="68"/>
        <v/>
      </c>
      <c r="B571" s="29">
        <f t="shared" ca="1" si="70"/>
        <v>0</v>
      </c>
      <c r="C571" s="42"/>
      <c r="D571" s="42"/>
      <c r="E571" s="40"/>
      <c r="F571" s="41"/>
      <c r="G571" s="30" t="e">
        <f>IF(MID(J571,1,1)="a","à valider",IF(ISNA(INDEX(#REF!,MATCH(E571,#REF!,0),1))=TRUE,"",INDEX(#REF!,MATCH(E571,#REF!,0),1)))</f>
        <v>#REF!</v>
      </c>
      <c r="H571" s="22"/>
      <c r="I571" s="22"/>
      <c r="J571" s="59"/>
      <c r="K571" s="31" t="str">
        <f>IF(MID(J571,1,1)="a",C571,IF(COUNTIF(J$2:J571,J571)&gt;1,COUNTIF(J$2:J571,J571)&amp;"ème rebond",""))</f>
        <v/>
      </c>
      <c r="L571" s="67"/>
      <c r="M571" s="32" t="e">
        <f>IF(ISNA(INDEX(#REF!,MATCH(E571,#REF!,0),1))=TRUE,"",INDEX(#REF!,MATCH(E571,#REF!,0),1))</f>
        <v>#REF!</v>
      </c>
      <c r="N571" s="1"/>
      <c r="O571" s="33"/>
      <c r="P571" s="34" t="e">
        <f t="shared" si="69"/>
        <v>#REF!</v>
      </c>
      <c r="Q571" s="35" t="e">
        <f t="shared" si="71"/>
        <v>#REF!</v>
      </c>
      <c r="R571" s="36"/>
      <c r="S571" s="1" t="e">
        <f t="shared" si="72"/>
        <v>#REF!</v>
      </c>
      <c r="T571" s="16" t="e">
        <f>IF(OR(MID(G571,1,5)="avoir",MID(G571,1,3)="PMS",MID(J571,1,1)="a",J571="",A571="x",F571=""),"",IF(COUNTIF(#REF!,F571)=1,"ok","PAS DE SWAP"))</f>
        <v>#REF!</v>
      </c>
      <c r="U571" s="37" t="e">
        <f>IF(ISNA(INDEX(#REF!,MATCH(E571,#REF!,0),1))=TRUE,"-",F571&amp;" - "&amp;INDEX(#REF!,MATCH(E571,#REF!,0),1))</f>
        <v>#REF!</v>
      </c>
      <c r="V571" s="43" t="e">
        <f t="shared" si="66"/>
        <v>#REF!</v>
      </c>
      <c r="W571" s="38" t="e">
        <f t="shared" si="67"/>
        <v>#REF!</v>
      </c>
      <c r="X571" s="64"/>
      <c r="Y571" s="46"/>
      <c r="Z571" s="57" t="str">
        <f>IF(OR(MID(J571,1,1)="a",J571=""),"",IF(COUNTIF(Modèles!C:C,J571)=0,"absent","présent"))</f>
        <v/>
      </c>
      <c r="AA571" s="1"/>
    </row>
    <row r="572" spans="1:27" s="10" customFormat="1">
      <c r="A572" s="29" t="str">
        <f t="shared" si="68"/>
        <v/>
      </c>
      <c r="B572" s="29">
        <f t="shared" ca="1" si="70"/>
        <v>0</v>
      </c>
      <c r="C572" s="42"/>
      <c r="D572" s="42"/>
      <c r="E572" s="40"/>
      <c r="F572" s="41"/>
      <c r="G572" s="30" t="e">
        <f>IF(MID(J572,1,1)="a","à valider",IF(ISNA(INDEX(#REF!,MATCH(E572,#REF!,0),1))=TRUE,"",INDEX(#REF!,MATCH(E572,#REF!,0),1)))</f>
        <v>#REF!</v>
      </c>
      <c r="H572" s="22"/>
      <c r="I572" s="22"/>
      <c r="J572" s="59"/>
      <c r="K572" s="31" t="str">
        <f>IF(MID(J572,1,1)="a",C572,IF(COUNTIF(J$2:J572,J572)&gt;1,COUNTIF(J$2:J572,J572)&amp;"ème rebond",""))</f>
        <v/>
      </c>
      <c r="L572" s="67"/>
      <c r="M572" s="32" t="e">
        <f>IF(ISNA(INDEX(#REF!,MATCH(E572,#REF!,0),1))=TRUE,"",INDEX(#REF!,MATCH(E572,#REF!,0),1))</f>
        <v>#REF!</v>
      </c>
      <c r="N572" s="1"/>
      <c r="O572" s="33"/>
      <c r="P572" s="34" t="e">
        <f t="shared" si="69"/>
        <v>#REF!</v>
      </c>
      <c r="Q572" s="35" t="e">
        <f t="shared" si="71"/>
        <v>#REF!</v>
      </c>
      <c r="R572" s="36"/>
      <c r="S572" s="1" t="e">
        <f t="shared" si="72"/>
        <v>#REF!</v>
      </c>
      <c r="T572" s="16" t="e">
        <f>IF(OR(MID(G572,1,5)="avoir",MID(G572,1,3)="PMS",MID(J572,1,1)="a",J572="",A572="x",F572=""),"",IF(COUNTIF(#REF!,F572)=1,"ok","PAS DE SWAP"))</f>
        <v>#REF!</v>
      </c>
      <c r="U572" s="37" t="e">
        <f>IF(ISNA(INDEX(#REF!,MATCH(E572,#REF!,0),1))=TRUE,"-",F572&amp;" - "&amp;INDEX(#REF!,MATCH(E572,#REF!,0),1))</f>
        <v>#REF!</v>
      </c>
      <c r="V572" s="43" t="e">
        <f t="shared" si="66"/>
        <v>#REF!</v>
      </c>
      <c r="W572" s="38" t="e">
        <f t="shared" si="67"/>
        <v>#REF!</v>
      </c>
      <c r="X572" s="64"/>
      <c r="Y572" s="46"/>
      <c r="Z572" s="57" t="str">
        <f>IF(OR(MID(J572,1,1)="a",J572=""),"",IF(COUNTIF(Modèles!C:C,J572)=0,"absent","présent"))</f>
        <v/>
      </c>
      <c r="AA572" s="1"/>
    </row>
    <row r="573" spans="1:27" s="10" customFormat="1">
      <c r="A573" s="29" t="str">
        <f t="shared" si="68"/>
        <v/>
      </c>
      <c r="B573" s="29">
        <f t="shared" ca="1" si="70"/>
        <v>0</v>
      </c>
      <c r="C573" s="42"/>
      <c r="D573" s="42"/>
      <c r="E573" s="40"/>
      <c r="F573" s="41"/>
      <c r="G573" s="30" t="e">
        <f>IF(MID(J573,1,1)="a","à valider",IF(ISNA(INDEX(#REF!,MATCH(E573,#REF!,0),1))=TRUE,"",INDEX(#REF!,MATCH(E573,#REF!,0),1)))</f>
        <v>#REF!</v>
      </c>
      <c r="H573" s="22"/>
      <c r="I573" s="22"/>
      <c r="J573" s="59"/>
      <c r="K573" s="31" t="str">
        <f>IF(MID(J573,1,1)="a",C573,IF(COUNTIF(J$2:J573,J573)&gt;1,COUNTIF(J$2:J573,J573)&amp;"ème rebond",""))</f>
        <v/>
      </c>
      <c r="L573" s="67"/>
      <c r="M573" s="32" t="e">
        <f>IF(ISNA(INDEX(#REF!,MATCH(E573,#REF!,0),1))=TRUE,"",INDEX(#REF!,MATCH(E573,#REF!,0),1))</f>
        <v>#REF!</v>
      </c>
      <c r="N573" s="1"/>
      <c r="O573" s="33"/>
      <c r="P573" s="34" t="e">
        <f t="shared" si="69"/>
        <v>#REF!</v>
      </c>
      <c r="Q573" s="35" t="e">
        <f t="shared" si="71"/>
        <v>#REF!</v>
      </c>
      <c r="R573" s="36"/>
      <c r="S573" s="1" t="e">
        <f t="shared" si="72"/>
        <v>#REF!</v>
      </c>
      <c r="T573" s="16" t="e">
        <f>IF(OR(MID(G573,1,5)="avoir",MID(G573,1,3)="PMS",MID(J573,1,1)="a",J573="",A573="x",F573=""),"",IF(COUNTIF(#REF!,F573)=1,"ok","PAS DE SWAP"))</f>
        <v>#REF!</v>
      </c>
      <c r="U573" s="37" t="e">
        <f>IF(ISNA(INDEX(#REF!,MATCH(E573,#REF!,0),1))=TRUE,"-",F573&amp;" - "&amp;INDEX(#REF!,MATCH(E573,#REF!,0),1))</f>
        <v>#REF!</v>
      </c>
      <c r="V573" s="43" t="e">
        <f t="shared" si="66"/>
        <v>#REF!</v>
      </c>
      <c r="W573" s="38" t="e">
        <f t="shared" si="67"/>
        <v>#REF!</v>
      </c>
      <c r="X573" s="64"/>
      <c r="Y573" s="46"/>
      <c r="Z573" s="57" t="str">
        <f>IF(OR(MID(J573,1,1)="a",J573=""),"",IF(COUNTIF(Modèles!C:C,J573)=0,"absent","présent"))</f>
        <v/>
      </c>
      <c r="AA573" s="1"/>
    </row>
    <row r="574" spans="1:27" s="10" customFormat="1">
      <c r="A574" s="29" t="str">
        <f t="shared" si="68"/>
        <v/>
      </c>
      <c r="B574" s="29">
        <f t="shared" ca="1" si="70"/>
        <v>0</v>
      </c>
      <c r="C574" s="42"/>
      <c r="D574" s="42"/>
      <c r="E574" s="40"/>
      <c r="F574" s="41"/>
      <c r="G574" s="30" t="e">
        <f>IF(MID(J574,1,1)="a","à valider",IF(ISNA(INDEX(#REF!,MATCH(E574,#REF!,0),1))=TRUE,"",INDEX(#REF!,MATCH(E574,#REF!,0),1)))</f>
        <v>#REF!</v>
      </c>
      <c r="H574" s="22"/>
      <c r="I574" s="22"/>
      <c r="J574" s="59"/>
      <c r="K574" s="31" t="str">
        <f>IF(MID(J574,1,1)="a",C574,IF(COUNTIF(J$2:J574,J574)&gt;1,COUNTIF(J$2:J574,J574)&amp;"ème rebond",""))</f>
        <v/>
      </c>
      <c r="L574" s="67"/>
      <c r="M574" s="32" t="e">
        <f>IF(ISNA(INDEX(#REF!,MATCH(E574,#REF!,0),1))=TRUE,"",INDEX(#REF!,MATCH(E574,#REF!,0),1))</f>
        <v>#REF!</v>
      </c>
      <c r="N574" s="1"/>
      <c r="O574" s="33"/>
      <c r="P574" s="34" t="e">
        <f t="shared" si="69"/>
        <v>#REF!</v>
      </c>
      <c r="Q574" s="35" t="e">
        <f t="shared" si="71"/>
        <v>#REF!</v>
      </c>
      <c r="R574" s="36"/>
      <c r="S574" s="1" t="e">
        <f t="shared" si="72"/>
        <v>#REF!</v>
      </c>
      <c r="T574" s="16" t="e">
        <f>IF(OR(MID(G574,1,5)="avoir",MID(G574,1,3)="PMS",MID(J574,1,1)="a",J574="",A574="x",F574=""),"",IF(COUNTIF(#REF!,F574)=1,"ok","PAS DE SWAP"))</f>
        <v>#REF!</v>
      </c>
      <c r="U574" s="37" t="e">
        <f>IF(ISNA(INDEX(#REF!,MATCH(E574,#REF!,0),1))=TRUE,"-",F574&amp;" - "&amp;INDEX(#REF!,MATCH(E574,#REF!,0),1))</f>
        <v>#REF!</v>
      </c>
      <c r="V574" s="43" t="e">
        <f t="shared" si="66"/>
        <v>#REF!</v>
      </c>
      <c r="W574" s="38" t="e">
        <f t="shared" si="67"/>
        <v>#REF!</v>
      </c>
      <c r="X574" s="64"/>
      <c r="Y574" s="46"/>
      <c r="Z574" s="57" t="str">
        <f>IF(OR(MID(J574,1,1)="a",J574=""),"",IF(COUNTIF(Modèles!C:C,J574)=0,"absent","présent"))</f>
        <v/>
      </c>
      <c r="AA574" s="1"/>
    </row>
    <row r="575" spans="1:27" s="10" customFormat="1">
      <c r="A575" s="29" t="str">
        <f t="shared" si="68"/>
        <v/>
      </c>
      <c r="B575" s="29">
        <f t="shared" ca="1" si="70"/>
        <v>0</v>
      </c>
      <c r="C575" s="42"/>
      <c r="D575" s="42"/>
      <c r="E575" s="40"/>
      <c r="F575" s="41"/>
      <c r="G575" s="30" t="e">
        <f>IF(MID(J575,1,1)="a","à valider",IF(ISNA(INDEX(#REF!,MATCH(E575,#REF!,0),1))=TRUE,"",INDEX(#REF!,MATCH(E575,#REF!,0),1)))</f>
        <v>#REF!</v>
      </c>
      <c r="H575" s="22"/>
      <c r="I575" s="22"/>
      <c r="J575" s="59"/>
      <c r="K575" s="31" t="str">
        <f>IF(MID(J575,1,1)="a",C575,IF(COUNTIF(J$2:J575,J575)&gt;1,COUNTIF(J$2:J575,J575)&amp;"ème rebond",""))</f>
        <v/>
      </c>
      <c r="L575" s="67"/>
      <c r="M575" s="32" t="e">
        <f>IF(ISNA(INDEX(#REF!,MATCH(E575,#REF!,0),1))=TRUE,"",INDEX(#REF!,MATCH(E575,#REF!,0),1))</f>
        <v>#REF!</v>
      </c>
      <c r="N575" s="1"/>
      <c r="O575" s="33"/>
      <c r="P575" s="34" t="e">
        <f t="shared" si="69"/>
        <v>#REF!</v>
      </c>
      <c r="Q575" s="35" t="e">
        <f t="shared" si="71"/>
        <v>#REF!</v>
      </c>
      <c r="R575" s="36"/>
      <c r="S575" s="1" t="e">
        <f t="shared" si="72"/>
        <v>#REF!</v>
      </c>
      <c r="T575" s="16" t="e">
        <f>IF(OR(MID(G575,1,5)="avoir",MID(G575,1,3)="PMS",MID(J575,1,1)="a",J575="",A575="x",F575=""),"",IF(COUNTIF(#REF!,F575)=1,"ok","PAS DE SWAP"))</f>
        <v>#REF!</v>
      </c>
      <c r="U575" s="37" t="e">
        <f>IF(ISNA(INDEX(#REF!,MATCH(E575,#REF!,0),1))=TRUE,"-",F575&amp;" - "&amp;INDEX(#REF!,MATCH(E575,#REF!,0),1))</f>
        <v>#REF!</v>
      </c>
      <c r="V575" s="43" t="e">
        <f t="shared" si="66"/>
        <v>#REF!</v>
      </c>
      <c r="W575" s="38" t="e">
        <f t="shared" si="67"/>
        <v>#REF!</v>
      </c>
      <c r="X575" s="64"/>
      <c r="Y575" s="46"/>
      <c r="Z575" s="57" t="str">
        <f>IF(OR(MID(J575,1,1)="a",J575=""),"",IF(COUNTIF(Modèles!C:C,J575)=0,"absent","présent"))</f>
        <v/>
      </c>
      <c r="AA575" s="1"/>
    </row>
    <row r="576" spans="1:27" s="10" customFormat="1">
      <c r="A576" s="29" t="str">
        <f t="shared" si="68"/>
        <v/>
      </c>
      <c r="B576" s="29">
        <f t="shared" ca="1" si="70"/>
        <v>0</v>
      </c>
      <c r="C576" s="42"/>
      <c r="D576" s="42"/>
      <c r="E576" s="40"/>
      <c r="F576" s="41"/>
      <c r="G576" s="30" t="e">
        <f>IF(MID(J576,1,1)="a","à valider",IF(ISNA(INDEX(#REF!,MATCH(E576,#REF!,0),1))=TRUE,"",INDEX(#REF!,MATCH(E576,#REF!,0),1)))</f>
        <v>#REF!</v>
      </c>
      <c r="H576" s="22"/>
      <c r="I576" s="22"/>
      <c r="J576" s="59"/>
      <c r="K576" s="31" t="str">
        <f>IF(MID(J576,1,1)="a",C576,IF(COUNTIF(J$2:J576,J576)&gt;1,COUNTIF(J$2:J576,J576)&amp;"ème rebond",""))</f>
        <v/>
      </c>
      <c r="L576" s="67"/>
      <c r="M576" s="32" t="e">
        <f>IF(ISNA(INDEX(#REF!,MATCH(E576,#REF!,0),1))=TRUE,"",INDEX(#REF!,MATCH(E576,#REF!,0),1))</f>
        <v>#REF!</v>
      </c>
      <c r="N576" s="1"/>
      <c r="O576" s="33"/>
      <c r="P576" s="34" t="e">
        <f t="shared" si="69"/>
        <v>#REF!</v>
      </c>
      <c r="Q576" s="35" t="e">
        <f t="shared" si="71"/>
        <v>#REF!</v>
      </c>
      <c r="R576" s="36"/>
      <c r="S576" s="1" t="e">
        <f t="shared" si="72"/>
        <v>#REF!</v>
      </c>
      <c r="T576" s="16" t="e">
        <f>IF(OR(MID(G576,1,5)="avoir",MID(G576,1,3)="PMS",MID(J576,1,1)="a",J576="",A576="x",F576=""),"",IF(COUNTIF(#REF!,F576)=1,"ok","PAS DE SWAP"))</f>
        <v>#REF!</v>
      </c>
      <c r="U576" s="37" t="e">
        <f>IF(ISNA(INDEX(#REF!,MATCH(E576,#REF!,0),1))=TRUE,"-",F576&amp;" - "&amp;INDEX(#REF!,MATCH(E576,#REF!,0),1))</f>
        <v>#REF!</v>
      </c>
      <c r="V576" s="43" t="e">
        <f t="shared" si="66"/>
        <v>#REF!</v>
      </c>
      <c r="W576" s="38" t="e">
        <f t="shared" si="67"/>
        <v>#REF!</v>
      </c>
      <c r="X576" s="64"/>
      <c r="Y576" s="46"/>
      <c r="Z576" s="57" t="str">
        <f>IF(OR(MID(J576,1,1)="a",J576=""),"",IF(COUNTIF(Modèles!C:C,J576)=0,"absent","présent"))</f>
        <v/>
      </c>
      <c r="AA576" s="1"/>
    </row>
    <row r="577" spans="1:27" s="10" customFormat="1">
      <c r="A577" s="29" t="str">
        <f t="shared" si="68"/>
        <v/>
      </c>
      <c r="B577" s="29">
        <f t="shared" ca="1" si="70"/>
        <v>0</v>
      </c>
      <c r="C577" s="42"/>
      <c r="D577" s="42"/>
      <c r="E577" s="40"/>
      <c r="F577" s="41"/>
      <c r="G577" s="30" t="e">
        <f>IF(MID(J577,1,1)="a","à valider",IF(ISNA(INDEX(#REF!,MATCH(E577,#REF!,0),1))=TRUE,"",INDEX(#REF!,MATCH(E577,#REF!,0),1)))</f>
        <v>#REF!</v>
      </c>
      <c r="H577" s="22"/>
      <c r="I577" s="22"/>
      <c r="J577" s="59"/>
      <c r="K577" s="31" t="str">
        <f>IF(MID(J577,1,1)="a",C577,IF(COUNTIF(J$2:J577,J577)&gt;1,COUNTIF(J$2:J577,J577)&amp;"ème rebond",""))</f>
        <v/>
      </c>
      <c r="L577" s="67"/>
      <c r="M577" s="32" t="e">
        <f>IF(ISNA(INDEX(#REF!,MATCH(E577,#REF!,0),1))=TRUE,"",INDEX(#REF!,MATCH(E577,#REF!,0),1))</f>
        <v>#REF!</v>
      </c>
      <c r="N577" s="1"/>
      <c r="O577" s="33"/>
      <c r="P577" s="34" t="e">
        <f t="shared" si="69"/>
        <v>#REF!</v>
      </c>
      <c r="Q577" s="35" t="e">
        <f t="shared" si="71"/>
        <v>#REF!</v>
      </c>
      <c r="R577" s="36"/>
      <c r="S577" s="1" t="e">
        <f t="shared" si="72"/>
        <v>#REF!</v>
      </c>
      <c r="T577" s="16" t="e">
        <f>IF(OR(MID(G577,1,5)="avoir",MID(G577,1,3)="PMS",MID(J577,1,1)="a",J577="",A577="x",F577=""),"",IF(COUNTIF(#REF!,F577)=1,"ok","PAS DE SWAP"))</f>
        <v>#REF!</v>
      </c>
      <c r="U577" s="37" t="e">
        <f>IF(ISNA(INDEX(#REF!,MATCH(E577,#REF!,0),1))=TRUE,"-",F577&amp;" - "&amp;INDEX(#REF!,MATCH(E577,#REF!,0),1))</f>
        <v>#REF!</v>
      </c>
      <c r="V577" s="43" t="e">
        <f t="shared" si="66"/>
        <v>#REF!</v>
      </c>
      <c r="W577" s="38" t="e">
        <f t="shared" si="67"/>
        <v>#REF!</v>
      </c>
      <c r="X577" s="64"/>
      <c r="Y577" s="46"/>
      <c r="Z577" s="57" t="str">
        <f>IF(OR(MID(J577,1,1)="a",J577=""),"",IF(COUNTIF(Modèles!C:C,J577)=0,"absent","présent"))</f>
        <v/>
      </c>
      <c r="AA577" s="1"/>
    </row>
    <row r="578" spans="1:27" s="10" customFormat="1">
      <c r="A578" s="29" t="str">
        <f t="shared" si="68"/>
        <v/>
      </c>
      <c r="B578" s="29">
        <f t="shared" ca="1" si="70"/>
        <v>0</v>
      </c>
      <c r="C578" s="42"/>
      <c r="D578" s="42"/>
      <c r="E578" s="40"/>
      <c r="F578" s="41"/>
      <c r="G578" s="30" t="e">
        <f>IF(MID(J578,1,1)="a","à valider",IF(ISNA(INDEX(#REF!,MATCH(E578,#REF!,0),1))=TRUE,"",INDEX(#REF!,MATCH(E578,#REF!,0),1)))</f>
        <v>#REF!</v>
      </c>
      <c r="H578" s="22"/>
      <c r="I578" s="22"/>
      <c r="J578" s="59"/>
      <c r="K578" s="31" t="str">
        <f>IF(MID(J578,1,1)="a",C578,IF(COUNTIF(J$2:J578,J578)&gt;1,COUNTIF(J$2:J578,J578)&amp;"ème rebond",""))</f>
        <v/>
      </c>
      <c r="L578" s="67"/>
      <c r="M578" s="32" t="e">
        <f>IF(ISNA(INDEX(#REF!,MATCH(E578,#REF!,0),1))=TRUE,"",INDEX(#REF!,MATCH(E578,#REF!,0),1))</f>
        <v>#REF!</v>
      </c>
      <c r="N578" s="1"/>
      <c r="O578" s="33"/>
      <c r="P578" s="34" t="e">
        <f t="shared" si="69"/>
        <v>#REF!</v>
      </c>
      <c r="Q578" s="35" t="e">
        <f t="shared" si="71"/>
        <v>#REF!</v>
      </c>
      <c r="R578" s="36"/>
      <c r="S578" s="1" t="e">
        <f t="shared" si="72"/>
        <v>#REF!</v>
      </c>
      <c r="T578" s="16" t="e">
        <f>IF(OR(MID(G578,1,5)="avoir",MID(G578,1,3)="PMS",MID(J578,1,1)="a",J578="",A578="x",F578=""),"",IF(COUNTIF(#REF!,F578)=1,"ok","PAS DE SWAP"))</f>
        <v>#REF!</v>
      </c>
      <c r="U578" s="37" t="e">
        <f>IF(ISNA(INDEX(#REF!,MATCH(E578,#REF!,0),1))=TRUE,"-",F578&amp;" - "&amp;INDEX(#REF!,MATCH(E578,#REF!,0),1))</f>
        <v>#REF!</v>
      </c>
      <c r="V578" s="43" t="e">
        <f t="shared" ref="V578:V641" si="73">IF(ISNA(IF(OR(U578="",U578="-"),"",COUNTIF(U:U,U578)))=TRUE,"",IF(OR(U578="",U578="-"),"-",COUNTIF(U:U,U578)))</f>
        <v>#REF!</v>
      </c>
      <c r="W578" s="38" t="e">
        <f t="shared" ref="W578:W641" si="74">IF(ISNA(IF(V578="-","",V578/COUNTIF(F:F,F578)))=TRUE,"",IF(V578="-","",V578/COUNTIF(F:F,F578)))</f>
        <v>#REF!</v>
      </c>
      <c r="X578" s="64"/>
      <c r="Y578" s="46"/>
      <c r="Z578" s="57" t="str">
        <f>IF(OR(MID(J578,1,1)="a",J578=""),"",IF(COUNTIF(Modèles!C:C,J578)=0,"absent","présent"))</f>
        <v/>
      </c>
      <c r="AA578" s="1"/>
    </row>
    <row r="579" spans="1:27" s="10" customFormat="1">
      <c r="A579" s="29" t="str">
        <f t="shared" si="68"/>
        <v/>
      </c>
      <c r="B579" s="29">
        <f t="shared" ca="1" si="70"/>
        <v>0</v>
      </c>
      <c r="C579" s="42"/>
      <c r="D579" s="42"/>
      <c r="E579" s="40"/>
      <c r="F579" s="41"/>
      <c r="G579" s="30" t="e">
        <f>IF(MID(J579,1,1)="a","à valider",IF(ISNA(INDEX(#REF!,MATCH(E579,#REF!,0),1))=TRUE,"",INDEX(#REF!,MATCH(E579,#REF!,0),1)))</f>
        <v>#REF!</v>
      </c>
      <c r="H579" s="22"/>
      <c r="I579" s="22"/>
      <c r="J579" s="59"/>
      <c r="K579" s="31" t="str">
        <f>IF(MID(J579,1,1)="a",C579,IF(COUNTIF(J$2:J579,J579)&gt;1,COUNTIF(J$2:J579,J579)&amp;"ème rebond",""))</f>
        <v/>
      </c>
      <c r="L579" s="67"/>
      <c r="M579" s="32" t="e">
        <f>IF(ISNA(INDEX(#REF!,MATCH(E579,#REF!,0),1))=TRUE,"",INDEX(#REF!,MATCH(E579,#REF!,0),1))</f>
        <v>#REF!</v>
      </c>
      <c r="N579" s="1"/>
      <c r="O579" s="33"/>
      <c r="P579" s="34" t="e">
        <f t="shared" si="69"/>
        <v>#REF!</v>
      </c>
      <c r="Q579" s="35" t="e">
        <f t="shared" si="71"/>
        <v>#REF!</v>
      </c>
      <c r="R579" s="36"/>
      <c r="S579" s="1" t="e">
        <f t="shared" si="72"/>
        <v>#REF!</v>
      </c>
      <c r="T579" s="16" t="e">
        <f>IF(OR(MID(G579,1,5)="avoir",MID(G579,1,3)="PMS",MID(J579,1,1)="a",J579="",A579="x",F579=""),"",IF(COUNTIF(#REF!,F579)=1,"ok","PAS DE SWAP"))</f>
        <v>#REF!</v>
      </c>
      <c r="U579" s="37" t="e">
        <f>IF(ISNA(INDEX(#REF!,MATCH(E579,#REF!,0),1))=TRUE,"-",F579&amp;" - "&amp;INDEX(#REF!,MATCH(E579,#REF!,0),1))</f>
        <v>#REF!</v>
      </c>
      <c r="V579" s="43" t="e">
        <f t="shared" si="73"/>
        <v>#REF!</v>
      </c>
      <c r="W579" s="38" t="e">
        <f t="shared" si="74"/>
        <v>#REF!</v>
      </c>
      <c r="X579" s="64"/>
      <c r="Y579" s="46"/>
      <c r="Z579" s="57" t="str">
        <f>IF(OR(MID(J579,1,1)="a",J579=""),"",IF(COUNTIF(Modèles!C:C,J579)=0,"absent","présent"))</f>
        <v/>
      </c>
      <c r="AA579" s="1"/>
    </row>
    <row r="580" spans="1:27" s="10" customFormat="1">
      <c r="A580" s="29" t="str">
        <f t="shared" ref="A580:A643" si="75">IF(F580="rebut",0,IF(J580="","","."))</f>
        <v/>
      </c>
      <c r="B580" s="29">
        <f t="shared" ca="1" si="70"/>
        <v>0</v>
      </c>
      <c r="C580" s="42"/>
      <c r="D580" s="42"/>
      <c r="E580" s="40"/>
      <c r="F580" s="41"/>
      <c r="G580" s="30" t="e">
        <f>IF(MID(J580,1,1)="a","à valider",IF(ISNA(INDEX(#REF!,MATCH(E580,#REF!,0),1))=TRUE,"",INDEX(#REF!,MATCH(E580,#REF!,0),1)))</f>
        <v>#REF!</v>
      </c>
      <c r="H580" s="22"/>
      <c r="I580" s="22"/>
      <c r="J580" s="59"/>
      <c r="K580" s="31" t="str">
        <f>IF(MID(J580,1,1)="a",C580,IF(COUNTIF(J$2:J580,J580)&gt;1,COUNTIF(J$2:J580,J580)&amp;"ème rebond",""))</f>
        <v/>
      </c>
      <c r="L580" s="67"/>
      <c r="M580" s="32" t="e">
        <f>IF(ISNA(INDEX(#REF!,MATCH(E580,#REF!,0),1))=TRUE,"",INDEX(#REF!,MATCH(E580,#REF!,0),1))</f>
        <v>#REF!</v>
      </c>
      <c r="N580" s="1"/>
      <c r="O580" s="33"/>
      <c r="P580" s="34" t="e">
        <f t="shared" ref="P580:P643" si="76">IF(AND(MID(G580,8,1)="",MID(G580,1,4)="SWAP",A580="."),F580,"")</f>
        <v>#REF!</v>
      </c>
      <c r="Q580" s="35" t="e">
        <f t="shared" si="71"/>
        <v>#REF!</v>
      </c>
      <c r="R580" s="36"/>
      <c r="S580" s="1" t="e">
        <f t="shared" si="72"/>
        <v>#REF!</v>
      </c>
      <c r="T580" s="16" t="e">
        <f>IF(OR(MID(G580,1,5)="avoir",MID(G580,1,3)="PMS",MID(J580,1,1)="a",J580="",A580="x",F580=""),"",IF(COUNTIF(#REF!,F580)=1,"ok","PAS DE SWAP"))</f>
        <v>#REF!</v>
      </c>
      <c r="U580" s="37" t="e">
        <f>IF(ISNA(INDEX(#REF!,MATCH(E580,#REF!,0),1))=TRUE,"-",F580&amp;" - "&amp;INDEX(#REF!,MATCH(E580,#REF!,0),1))</f>
        <v>#REF!</v>
      </c>
      <c r="V580" s="43" t="e">
        <f t="shared" si="73"/>
        <v>#REF!</v>
      </c>
      <c r="W580" s="38" t="e">
        <f t="shared" si="74"/>
        <v>#REF!</v>
      </c>
      <c r="X580" s="64"/>
      <c r="Y580" s="46"/>
      <c r="Z580" s="57" t="str">
        <f>IF(OR(MID(J580,1,1)="a",J580=""),"",IF(COUNTIF(Modèles!C:C,J580)=0,"absent","présent"))</f>
        <v/>
      </c>
      <c r="AA580" s="1"/>
    </row>
    <row r="581" spans="1:27" s="10" customFormat="1">
      <c r="A581" s="29" t="str">
        <f t="shared" si="75"/>
        <v/>
      </c>
      <c r="B581" s="29">
        <f t="shared" ca="1" si="70"/>
        <v>0</v>
      </c>
      <c r="C581" s="42"/>
      <c r="D581" s="42"/>
      <c r="E581" s="40"/>
      <c r="F581" s="41"/>
      <c r="G581" s="30" t="e">
        <f>IF(MID(J581,1,1)="a","à valider",IF(ISNA(INDEX(#REF!,MATCH(E581,#REF!,0),1))=TRUE,"",INDEX(#REF!,MATCH(E581,#REF!,0),1)))</f>
        <v>#REF!</v>
      </c>
      <c r="H581" s="22"/>
      <c r="I581" s="22"/>
      <c r="J581" s="59"/>
      <c r="K581" s="31" t="str">
        <f>IF(MID(J581,1,1)="a",C581,IF(COUNTIF(J$2:J581,J581)&gt;1,COUNTIF(J$2:J581,J581)&amp;"ème rebond",""))</f>
        <v/>
      </c>
      <c r="L581" s="67"/>
      <c r="M581" s="32" t="e">
        <f>IF(ISNA(INDEX(#REF!,MATCH(E581,#REF!,0),1))=TRUE,"",INDEX(#REF!,MATCH(E581,#REF!,0),1))</f>
        <v>#REF!</v>
      </c>
      <c r="N581" s="1"/>
      <c r="O581" s="33"/>
      <c r="P581" s="34" t="e">
        <f t="shared" si="76"/>
        <v>#REF!</v>
      </c>
      <c r="Q581" s="35" t="e">
        <f t="shared" si="71"/>
        <v>#REF!</v>
      </c>
      <c r="R581" s="36"/>
      <c r="S581" s="1" t="e">
        <f t="shared" si="72"/>
        <v>#REF!</v>
      </c>
      <c r="T581" s="16" t="e">
        <f>IF(OR(MID(G581,1,5)="avoir",MID(G581,1,3)="PMS",MID(J581,1,1)="a",J581="",A581="x",F581=""),"",IF(COUNTIF(#REF!,F581)=1,"ok","PAS DE SWAP"))</f>
        <v>#REF!</v>
      </c>
      <c r="U581" s="37" t="e">
        <f>IF(ISNA(INDEX(#REF!,MATCH(E581,#REF!,0),1))=TRUE,"-",F581&amp;" - "&amp;INDEX(#REF!,MATCH(E581,#REF!,0),1))</f>
        <v>#REF!</v>
      </c>
      <c r="V581" s="43" t="e">
        <f t="shared" si="73"/>
        <v>#REF!</v>
      </c>
      <c r="W581" s="38" t="e">
        <f t="shared" si="74"/>
        <v>#REF!</v>
      </c>
      <c r="X581" s="64"/>
      <c r="Y581" s="46"/>
      <c r="Z581" s="57" t="str">
        <f>IF(OR(MID(J581,1,1)="a",J581=""),"",IF(COUNTIF(Modèles!C:C,J581)=0,"absent","présent"))</f>
        <v/>
      </c>
      <c r="AA581" s="1"/>
    </row>
    <row r="582" spans="1:27" s="10" customFormat="1">
      <c r="A582" s="29" t="str">
        <f t="shared" si="75"/>
        <v/>
      </c>
      <c r="B582" s="29">
        <f t="shared" ca="1" si="70"/>
        <v>0</v>
      </c>
      <c r="C582" s="42"/>
      <c r="D582" s="42"/>
      <c r="E582" s="40"/>
      <c r="F582" s="41"/>
      <c r="G582" s="30" t="e">
        <f>IF(MID(J582,1,1)="a","à valider",IF(ISNA(INDEX(#REF!,MATCH(E582,#REF!,0),1))=TRUE,"",INDEX(#REF!,MATCH(E582,#REF!,0),1)))</f>
        <v>#REF!</v>
      </c>
      <c r="H582" s="22"/>
      <c r="I582" s="22"/>
      <c r="J582" s="59"/>
      <c r="K582" s="31" t="str">
        <f>IF(MID(J582,1,1)="a",C582,IF(COUNTIF(J$2:J582,J582)&gt;1,COUNTIF(J$2:J582,J582)&amp;"ème rebond",""))</f>
        <v/>
      </c>
      <c r="L582" s="67"/>
      <c r="M582" s="32" t="e">
        <f>IF(ISNA(INDEX(#REF!,MATCH(E582,#REF!,0),1))=TRUE,"",INDEX(#REF!,MATCH(E582,#REF!,0),1))</f>
        <v>#REF!</v>
      </c>
      <c r="N582" s="1"/>
      <c r="O582" s="33"/>
      <c r="P582" s="34" t="e">
        <f t="shared" si="76"/>
        <v>#REF!</v>
      </c>
      <c r="Q582" s="35" t="e">
        <f t="shared" si="71"/>
        <v>#REF!</v>
      </c>
      <c r="R582" s="36"/>
      <c r="S582" s="1" t="e">
        <f t="shared" si="72"/>
        <v>#REF!</v>
      </c>
      <c r="T582" s="16" t="e">
        <f>IF(OR(MID(G582,1,5)="avoir",MID(G582,1,3)="PMS",MID(J582,1,1)="a",J582="",A582="x",F582=""),"",IF(COUNTIF(#REF!,F582)=1,"ok","PAS DE SWAP"))</f>
        <v>#REF!</v>
      </c>
      <c r="U582" s="37" t="e">
        <f>IF(ISNA(INDEX(#REF!,MATCH(E582,#REF!,0),1))=TRUE,"-",F582&amp;" - "&amp;INDEX(#REF!,MATCH(E582,#REF!,0),1))</f>
        <v>#REF!</v>
      </c>
      <c r="V582" s="43" t="e">
        <f t="shared" si="73"/>
        <v>#REF!</v>
      </c>
      <c r="W582" s="38" t="e">
        <f t="shared" si="74"/>
        <v>#REF!</v>
      </c>
      <c r="X582" s="64"/>
      <c r="Y582" s="46"/>
      <c r="Z582" s="57" t="str">
        <f>IF(OR(MID(J582,1,1)="a",J582=""),"",IF(COUNTIF(Modèles!C:C,J582)=0,"absent","présent"))</f>
        <v/>
      </c>
      <c r="AA582" s="1"/>
    </row>
    <row r="583" spans="1:27" s="10" customFormat="1">
      <c r="A583" s="29" t="str">
        <f t="shared" si="75"/>
        <v/>
      </c>
      <c r="B583" s="29">
        <f t="shared" ca="1" si="70"/>
        <v>0</v>
      </c>
      <c r="C583" s="42"/>
      <c r="D583" s="42"/>
      <c r="E583" s="40"/>
      <c r="F583" s="41"/>
      <c r="G583" s="30" t="e">
        <f>IF(MID(J583,1,1)="a","à valider",IF(ISNA(INDEX(#REF!,MATCH(E583,#REF!,0),1))=TRUE,"",INDEX(#REF!,MATCH(E583,#REF!,0),1)))</f>
        <v>#REF!</v>
      </c>
      <c r="H583" s="22"/>
      <c r="I583" s="22"/>
      <c r="J583" s="59"/>
      <c r="K583" s="31" t="str">
        <f>IF(MID(J583,1,1)="a",C583,IF(COUNTIF(J$2:J583,J583)&gt;1,COUNTIF(J$2:J583,J583)&amp;"ème rebond",""))</f>
        <v/>
      </c>
      <c r="L583" s="67"/>
      <c r="M583" s="32" t="e">
        <f>IF(ISNA(INDEX(#REF!,MATCH(E583,#REF!,0),1))=TRUE,"",INDEX(#REF!,MATCH(E583,#REF!,0),1))</f>
        <v>#REF!</v>
      </c>
      <c r="N583" s="1"/>
      <c r="O583" s="33"/>
      <c r="P583" s="34" t="e">
        <f t="shared" si="76"/>
        <v>#REF!</v>
      </c>
      <c r="Q583" s="35" t="e">
        <f t="shared" si="71"/>
        <v>#REF!</v>
      </c>
      <c r="R583" s="36"/>
      <c r="S583" s="1" t="e">
        <f t="shared" si="72"/>
        <v>#REF!</v>
      </c>
      <c r="T583" s="16" t="e">
        <f>IF(OR(MID(G583,1,5)="avoir",MID(G583,1,3)="PMS",MID(J583,1,1)="a",J583="",A583="x",F583=""),"",IF(COUNTIF(#REF!,F583)=1,"ok","PAS DE SWAP"))</f>
        <v>#REF!</v>
      </c>
      <c r="U583" s="37" t="e">
        <f>IF(ISNA(INDEX(#REF!,MATCH(E583,#REF!,0),1))=TRUE,"-",F583&amp;" - "&amp;INDEX(#REF!,MATCH(E583,#REF!,0),1))</f>
        <v>#REF!</v>
      </c>
      <c r="V583" s="43" t="e">
        <f t="shared" si="73"/>
        <v>#REF!</v>
      </c>
      <c r="W583" s="38" t="e">
        <f t="shared" si="74"/>
        <v>#REF!</v>
      </c>
      <c r="X583" s="64"/>
      <c r="Y583" s="46"/>
      <c r="Z583" s="57" t="str">
        <f>IF(OR(MID(J583,1,1)="a",J583=""),"",IF(COUNTIF(Modèles!C:C,J583)=0,"absent","présent"))</f>
        <v/>
      </c>
      <c r="AA583" s="1"/>
    </row>
    <row r="584" spans="1:27" s="10" customFormat="1">
      <c r="A584" s="29" t="str">
        <f t="shared" si="75"/>
        <v/>
      </c>
      <c r="B584" s="29">
        <f t="shared" ca="1" si="70"/>
        <v>0</v>
      </c>
      <c r="C584" s="42"/>
      <c r="D584" s="42"/>
      <c r="E584" s="40"/>
      <c r="F584" s="41"/>
      <c r="G584" s="30" t="e">
        <f>IF(MID(J584,1,1)="a","à valider",IF(ISNA(INDEX(#REF!,MATCH(E584,#REF!,0),1))=TRUE,"",INDEX(#REF!,MATCH(E584,#REF!,0),1)))</f>
        <v>#REF!</v>
      </c>
      <c r="H584" s="22"/>
      <c r="I584" s="22"/>
      <c r="J584" s="59"/>
      <c r="K584" s="31" t="str">
        <f>IF(MID(J584,1,1)="a",C584,IF(COUNTIF(J$2:J584,J584)&gt;1,COUNTIF(J$2:J584,J584)&amp;"ème rebond",""))</f>
        <v/>
      </c>
      <c r="L584" s="67"/>
      <c r="M584" s="32" t="e">
        <f>IF(ISNA(INDEX(#REF!,MATCH(E584,#REF!,0),1))=TRUE,"",INDEX(#REF!,MATCH(E584,#REF!,0),1))</f>
        <v>#REF!</v>
      </c>
      <c r="N584" s="1"/>
      <c r="O584" s="33"/>
      <c r="P584" s="34" t="e">
        <f t="shared" si="76"/>
        <v>#REF!</v>
      </c>
      <c r="Q584" s="35" t="e">
        <f t="shared" si="71"/>
        <v>#REF!</v>
      </c>
      <c r="R584" s="36"/>
      <c r="S584" s="1" t="e">
        <f t="shared" si="72"/>
        <v>#REF!</v>
      </c>
      <c r="T584" s="16" t="e">
        <f>IF(OR(MID(G584,1,5)="avoir",MID(G584,1,3)="PMS",MID(J584,1,1)="a",J584="",A584="x",F584=""),"",IF(COUNTIF(#REF!,F584)=1,"ok","PAS DE SWAP"))</f>
        <v>#REF!</v>
      </c>
      <c r="U584" s="37" t="e">
        <f>IF(ISNA(INDEX(#REF!,MATCH(E584,#REF!,0),1))=TRUE,"-",F584&amp;" - "&amp;INDEX(#REF!,MATCH(E584,#REF!,0),1))</f>
        <v>#REF!</v>
      </c>
      <c r="V584" s="43" t="e">
        <f t="shared" si="73"/>
        <v>#REF!</v>
      </c>
      <c r="W584" s="38" t="e">
        <f t="shared" si="74"/>
        <v>#REF!</v>
      </c>
      <c r="X584" s="64"/>
      <c r="Y584" s="46"/>
      <c r="Z584" s="57" t="str">
        <f>IF(OR(MID(J584,1,1)="a",J584=""),"",IF(COUNTIF(Modèles!C:C,J584)=0,"absent","présent"))</f>
        <v/>
      </c>
      <c r="AA584" s="1"/>
    </row>
    <row r="585" spans="1:27" s="10" customFormat="1">
      <c r="A585" s="29" t="str">
        <f t="shared" si="75"/>
        <v/>
      </c>
      <c r="B585" s="29">
        <f t="shared" ca="1" si="70"/>
        <v>0</v>
      </c>
      <c r="C585" s="42"/>
      <c r="D585" s="42"/>
      <c r="E585" s="40"/>
      <c r="F585" s="41"/>
      <c r="G585" s="30" t="e">
        <f>IF(MID(J585,1,1)="a","à valider",IF(ISNA(INDEX(#REF!,MATCH(E585,#REF!,0),1))=TRUE,"",INDEX(#REF!,MATCH(E585,#REF!,0),1)))</f>
        <v>#REF!</v>
      </c>
      <c r="H585" s="22"/>
      <c r="I585" s="22"/>
      <c r="J585" s="59"/>
      <c r="K585" s="31" t="str">
        <f>IF(MID(J585,1,1)="a",C585,IF(COUNTIF(J$2:J585,J585)&gt;1,COUNTIF(J$2:J585,J585)&amp;"ème rebond",""))</f>
        <v/>
      </c>
      <c r="L585" s="67"/>
      <c r="M585" s="32" t="e">
        <f>IF(ISNA(INDEX(#REF!,MATCH(E585,#REF!,0),1))=TRUE,"",INDEX(#REF!,MATCH(E585,#REF!,0),1))</f>
        <v>#REF!</v>
      </c>
      <c r="N585" s="1"/>
      <c r="O585" s="33"/>
      <c r="P585" s="34" t="e">
        <f t="shared" si="76"/>
        <v>#REF!</v>
      </c>
      <c r="Q585" s="35" t="e">
        <f t="shared" si="71"/>
        <v>#REF!</v>
      </c>
      <c r="R585" s="36"/>
      <c r="S585" s="1" t="e">
        <f t="shared" si="72"/>
        <v>#REF!</v>
      </c>
      <c r="T585" s="16" t="e">
        <f>IF(OR(MID(G585,1,5)="avoir",MID(G585,1,3)="PMS",MID(J585,1,1)="a",J585="",A585="x",F585=""),"",IF(COUNTIF(#REF!,F585)=1,"ok","PAS DE SWAP"))</f>
        <v>#REF!</v>
      </c>
      <c r="U585" s="37" t="e">
        <f>IF(ISNA(INDEX(#REF!,MATCH(E585,#REF!,0),1))=TRUE,"-",F585&amp;" - "&amp;INDEX(#REF!,MATCH(E585,#REF!,0),1))</f>
        <v>#REF!</v>
      </c>
      <c r="V585" s="43" t="e">
        <f t="shared" si="73"/>
        <v>#REF!</v>
      </c>
      <c r="W585" s="38" t="e">
        <f t="shared" si="74"/>
        <v>#REF!</v>
      </c>
      <c r="X585" s="64"/>
      <c r="Y585" s="46"/>
      <c r="Z585" s="57" t="str">
        <f>IF(OR(MID(J585,1,1)="a",J585=""),"",IF(COUNTIF(Modèles!C:C,J585)=0,"absent","présent"))</f>
        <v/>
      </c>
      <c r="AA585" s="1"/>
    </row>
    <row r="586" spans="1:27" s="10" customFormat="1">
      <c r="A586" s="29" t="str">
        <f t="shared" si="75"/>
        <v/>
      </c>
      <c r="B586" s="29">
        <f t="shared" ca="1" si="70"/>
        <v>0</v>
      </c>
      <c r="C586" s="42"/>
      <c r="D586" s="42"/>
      <c r="E586" s="40"/>
      <c r="F586" s="41"/>
      <c r="G586" s="30" t="e">
        <f>IF(MID(J586,1,1)="a","à valider",IF(ISNA(INDEX(#REF!,MATCH(E586,#REF!,0),1))=TRUE,"",INDEX(#REF!,MATCH(E586,#REF!,0),1)))</f>
        <v>#REF!</v>
      </c>
      <c r="H586" s="22"/>
      <c r="I586" s="22"/>
      <c r="J586" s="59"/>
      <c r="K586" s="31" t="str">
        <f>IF(MID(J586,1,1)="a",C586,IF(COUNTIF(J$2:J586,J586)&gt;1,COUNTIF(J$2:J586,J586)&amp;"ème rebond",""))</f>
        <v/>
      </c>
      <c r="L586" s="67"/>
      <c r="M586" s="32" t="e">
        <f>IF(ISNA(INDEX(#REF!,MATCH(E586,#REF!,0),1))=TRUE,"",INDEX(#REF!,MATCH(E586,#REF!,0),1))</f>
        <v>#REF!</v>
      </c>
      <c r="N586" s="1"/>
      <c r="O586" s="33"/>
      <c r="P586" s="34" t="e">
        <f t="shared" si="76"/>
        <v>#REF!</v>
      </c>
      <c r="Q586" s="35" t="e">
        <f t="shared" si="71"/>
        <v>#REF!</v>
      </c>
      <c r="R586" s="36"/>
      <c r="S586" s="1" t="e">
        <f t="shared" si="72"/>
        <v>#REF!</v>
      </c>
      <c r="T586" s="16" t="e">
        <f>IF(OR(MID(G586,1,5)="avoir",MID(G586,1,3)="PMS",MID(J586,1,1)="a",J586="",A586="x",F586=""),"",IF(COUNTIF(#REF!,F586)=1,"ok","PAS DE SWAP"))</f>
        <v>#REF!</v>
      </c>
      <c r="U586" s="37" t="e">
        <f>IF(ISNA(INDEX(#REF!,MATCH(E586,#REF!,0),1))=TRUE,"-",F586&amp;" - "&amp;INDEX(#REF!,MATCH(E586,#REF!,0),1))</f>
        <v>#REF!</v>
      </c>
      <c r="V586" s="43" t="e">
        <f t="shared" si="73"/>
        <v>#REF!</v>
      </c>
      <c r="W586" s="38" t="e">
        <f t="shared" si="74"/>
        <v>#REF!</v>
      </c>
      <c r="X586" s="64"/>
      <c r="Y586" s="46"/>
      <c r="Z586" s="57" t="str">
        <f>IF(OR(MID(J586,1,1)="a",J586=""),"",IF(COUNTIF(Modèles!C:C,J586)=0,"absent","présent"))</f>
        <v/>
      </c>
      <c r="AA586" s="1"/>
    </row>
    <row r="587" spans="1:27" s="10" customFormat="1">
      <c r="A587" s="29" t="str">
        <f t="shared" si="75"/>
        <v/>
      </c>
      <c r="B587" s="29">
        <f t="shared" ca="1" si="70"/>
        <v>0</v>
      </c>
      <c r="C587" s="42"/>
      <c r="D587" s="42"/>
      <c r="E587" s="40"/>
      <c r="F587" s="41"/>
      <c r="G587" s="30" t="e">
        <f>IF(MID(J587,1,1)="a","à valider",IF(ISNA(INDEX(#REF!,MATCH(E587,#REF!,0),1))=TRUE,"",INDEX(#REF!,MATCH(E587,#REF!,0),1)))</f>
        <v>#REF!</v>
      </c>
      <c r="H587" s="22"/>
      <c r="I587" s="22"/>
      <c r="J587" s="59"/>
      <c r="K587" s="31" t="str">
        <f>IF(MID(J587,1,1)="a",C587,IF(COUNTIF(J$2:J587,J587)&gt;1,COUNTIF(J$2:J587,J587)&amp;"ème rebond",""))</f>
        <v/>
      </c>
      <c r="L587" s="67"/>
      <c r="M587" s="32" t="e">
        <f>IF(ISNA(INDEX(#REF!,MATCH(E587,#REF!,0),1))=TRUE,"",INDEX(#REF!,MATCH(E587,#REF!,0),1))</f>
        <v>#REF!</v>
      </c>
      <c r="N587" s="1"/>
      <c r="O587" s="33"/>
      <c r="P587" s="34" t="e">
        <f t="shared" si="76"/>
        <v>#REF!</v>
      </c>
      <c r="Q587" s="35" t="e">
        <f t="shared" si="71"/>
        <v>#REF!</v>
      </c>
      <c r="R587" s="36"/>
      <c r="S587" s="1" t="e">
        <f t="shared" si="72"/>
        <v>#REF!</v>
      </c>
      <c r="T587" s="16" t="e">
        <f>IF(OR(MID(G587,1,5)="avoir",MID(G587,1,3)="PMS",MID(J587,1,1)="a",J587="",A587="x",F587=""),"",IF(COUNTIF(#REF!,F587)=1,"ok","PAS DE SWAP"))</f>
        <v>#REF!</v>
      </c>
      <c r="U587" s="37" t="e">
        <f>IF(ISNA(INDEX(#REF!,MATCH(E587,#REF!,0),1))=TRUE,"-",F587&amp;" - "&amp;INDEX(#REF!,MATCH(E587,#REF!,0),1))</f>
        <v>#REF!</v>
      </c>
      <c r="V587" s="43" t="e">
        <f t="shared" si="73"/>
        <v>#REF!</v>
      </c>
      <c r="W587" s="38" t="e">
        <f t="shared" si="74"/>
        <v>#REF!</v>
      </c>
      <c r="X587" s="64"/>
      <c r="Y587" s="46"/>
      <c r="Z587" s="57" t="str">
        <f>IF(OR(MID(J587,1,1)="a",J587=""),"",IF(COUNTIF(Modèles!C:C,J587)=0,"absent","présent"))</f>
        <v/>
      </c>
      <c r="AA587" s="1"/>
    </row>
    <row r="588" spans="1:27" s="10" customFormat="1">
      <c r="A588" s="29" t="str">
        <f t="shared" si="75"/>
        <v/>
      </c>
      <c r="B588" s="29">
        <f t="shared" ca="1" si="70"/>
        <v>0</v>
      </c>
      <c r="C588" s="42"/>
      <c r="D588" s="42"/>
      <c r="E588" s="40"/>
      <c r="F588" s="41"/>
      <c r="G588" s="30" t="e">
        <f>IF(MID(J588,1,1)="a","à valider",IF(ISNA(INDEX(#REF!,MATCH(E588,#REF!,0),1))=TRUE,"",INDEX(#REF!,MATCH(E588,#REF!,0),1)))</f>
        <v>#REF!</v>
      </c>
      <c r="H588" s="22"/>
      <c r="I588" s="22"/>
      <c r="J588" s="59"/>
      <c r="K588" s="31" t="str">
        <f>IF(MID(J588,1,1)="a",C588,IF(COUNTIF(J$2:J588,J588)&gt;1,COUNTIF(J$2:J588,J588)&amp;"ème rebond",""))</f>
        <v/>
      </c>
      <c r="L588" s="67"/>
      <c r="M588" s="32" t="e">
        <f>IF(ISNA(INDEX(#REF!,MATCH(E588,#REF!,0),1))=TRUE,"",INDEX(#REF!,MATCH(E588,#REF!,0),1))</f>
        <v>#REF!</v>
      </c>
      <c r="N588" s="1"/>
      <c r="O588" s="33"/>
      <c r="P588" s="34" t="e">
        <f t="shared" si="76"/>
        <v>#REF!</v>
      </c>
      <c r="Q588" s="35" t="e">
        <f t="shared" si="71"/>
        <v>#REF!</v>
      </c>
      <c r="R588" s="36"/>
      <c r="S588" s="1" t="e">
        <f t="shared" si="72"/>
        <v>#REF!</v>
      </c>
      <c r="T588" s="16" t="e">
        <f>IF(OR(MID(G588,1,5)="avoir",MID(G588,1,3)="PMS",MID(J588,1,1)="a",J588="",A588="x",F588=""),"",IF(COUNTIF(#REF!,F588)=1,"ok","PAS DE SWAP"))</f>
        <v>#REF!</v>
      </c>
      <c r="U588" s="37" t="e">
        <f>IF(ISNA(INDEX(#REF!,MATCH(E588,#REF!,0),1))=TRUE,"-",F588&amp;" - "&amp;INDEX(#REF!,MATCH(E588,#REF!,0),1))</f>
        <v>#REF!</v>
      </c>
      <c r="V588" s="43" t="e">
        <f t="shared" si="73"/>
        <v>#REF!</v>
      </c>
      <c r="W588" s="38" t="e">
        <f t="shared" si="74"/>
        <v>#REF!</v>
      </c>
      <c r="X588" s="64"/>
      <c r="Y588" s="46"/>
      <c r="Z588" s="57" t="str">
        <f>IF(OR(MID(J588,1,1)="a",J588=""),"",IF(COUNTIF(Modèles!C:C,J588)=0,"absent","présent"))</f>
        <v/>
      </c>
      <c r="AA588" s="1"/>
    </row>
    <row r="589" spans="1:27" s="10" customFormat="1">
      <c r="A589" s="29" t="str">
        <f t="shared" si="75"/>
        <v/>
      </c>
      <c r="B589" s="29">
        <f t="shared" ca="1" si="70"/>
        <v>0</v>
      </c>
      <c r="C589" s="42"/>
      <c r="D589" s="42"/>
      <c r="E589" s="40"/>
      <c r="F589" s="41"/>
      <c r="G589" s="30" t="e">
        <f>IF(MID(J589,1,1)="a","à valider",IF(ISNA(INDEX(#REF!,MATCH(E589,#REF!,0),1))=TRUE,"",INDEX(#REF!,MATCH(E589,#REF!,0),1)))</f>
        <v>#REF!</v>
      </c>
      <c r="H589" s="22"/>
      <c r="I589" s="22"/>
      <c r="J589" s="59"/>
      <c r="K589" s="31" t="str">
        <f>IF(MID(J589,1,1)="a",C589,IF(COUNTIF(J$2:J589,J589)&gt;1,COUNTIF(J$2:J589,J589)&amp;"ème rebond",""))</f>
        <v/>
      </c>
      <c r="L589" s="67"/>
      <c r="M589" s="32" t="e">
        <f>IF(ISNA(INDEX(#REF!,MATCH(E589,#REF!,0),1))=TRUE,"",INDEX(#REF!,MATCH(E589,#REF!,0),1))</f>
        <v>#REF!</v>
      </c>
      <c r="N589" s="1"/>
      <c r="O589" s="33"/>
      <c r="P589" s="34" t="e">
        <f t="shared" si="76"/>
        <v>#REF!</v>
      </c>
      <c r="Q589" s="35" t="e">
        <f t="shared" si="71"/>
        <v>#REF!</v>
      </c>
      <c r="R589" s="36"/>
      <c r="S589" s="1" t="e">
        <f t="shared" si="72"/>
        <v>#REF!</v>
      </c>
      <c r="T589" s="16" t="e">
        <f>IF(OR(MID(G589,1,5)="avoir",MID(G589,1,3)="PMS",MID(J589,1,1)="a",J589="",A589="x",F589=""),"",IF(COUNTIF(#REF!,F589)=1,"ok","PAS DE SWAP"))</f>
        <v>#REF!</v>
      </c>
      <c r="U589" s="37" t="e">
        <f>IF(ISNA(INDEX(#REF!,MATCH(E589,#REF!,0),1))=TRUE,"-",F589&amp;" - "&amp;INDEX(#REF!,MATCH(E589,#REF!,0),1))</f>
        <v>#REF!</v>
      </c>
      <c r="V589" s="43" t="e">
        <f t="shared" si="73"/>
        <v>#REF!</v>
      </c>
      <c r="W589" s="38" t="e">
        <f t="shared" si="74"/>
        <v>#REF!</v>
      </c>
      <c r="X589" s="64"/>
      <c r="Y589" s="46"/>
      <c r="Z589" s="57" t="str">
        <f>IF(OR(MID(J589,1,1)="a",J589=""),"",IF(COUNTIF(Modèles!C:C,J589)=0,"absent","présent"))</f>
        <v/>
      </c>
      <c r="AA589" s="1"/>
    </row>
    <row r="590" spans="1:27" s="10" customFormat="1">
      <c r="A590" s="29" t="str">
        <f t="shared" si="75"/>
        <v/>
      </c>
      <c r="B590" s="29">
        <f t="shared" ca="1" si="70"/>
        <v>0</v>
      </c>
      <c r="C590" s="42"/>
      <c r="D590" s="42"/>
      <c r="E590" s="40"/>
      <c r="F590" s="41"/>
      <c r="G590" s="30" t="e">
        <f>IF(MID(J590,1,1)="a","à valider",IF(ISNA(INDEX(#REF!,MATCH(E590,#REF!,0),1))=TRUE,"",INDEX(#REF!,MATCH(E590,#REF!,0),1)))</f>
        <v>#REF!</v>
      </c>
      <c r="H590" s="22"/>
      <c r="I590" s="22"/>
      <c r="J590" s="59"/>
      <c r="K590" s="31" t="str">
        <f>IF(MID(J590,1,1)="a",C590,IF(COUNTIF(J$2:J590,J590)&gt;1,COUNTIF(J$2:J590,J590)&amp;"ème rebond",""))</f>
        <v/>
      </c>
      <c r="L590" s="67"/>
      <c r="M590" s="32" t="e">
        <f>IF(ISNA(INDEX(#REF!,MATCH(E590,#REF!,0),1))=TRUE,"",INDEX(#REF!,MATCH(E590,#REF!,0),1))</f>
        <v>#REF!</v>
      </c>
      <c r="N590" s="1"/>
      <c r="O590" s="33"/>
      <c r="P590" s="34" t="e">
        <f t="shared" si="76"/>
        <v>#REF!</v>
      </c>
      <c r="Q590" s="35" t="e">
        <f t="shared" si="71"/>
        <v>#REF!</v>
      </c>
      <c r="R590" s="36"/>
      <c r="S590" s="1" t="e">
        <f t="shared" si="72"/>
        <v>#REF!</v>
      </c>
      <c r="T590" s="16" t="e">
        <f>IF(OR(MID(G590,1,5)="avoir",MID(G590,1,3)="PMS",MID(J590,1,1)="a",J590="",A590="x",F590=""),"",IF(COUNTIF(#REF!,F590)=1,"ok","PAS DE SWAP"))</f>
        <v>#REF!</v>
      </c>
      <c r="U590" s="37" t="e">
        <f>IF(ISNA(INDEX(#REF!,MATCH(E590,#REF!,0),1))=TRUE,"-",F590&amp;" - "&amp;INDEX(#REF!,MATCH(E590,#REF!,0),1))</f>
        <v>#REF!</v>
      </c>
      <c r="V590" s="43" t="e">
        <f t="shared" si="73"/>
        <v>#REF!</v>
      </c>
      <c r="W590" s="38" t="e">
        <f t="shared" si="74"/>
        <v>#REF!</v>
      </c>
      <c r="X590" s="64"/>
      <c r="Y590" s="46"/>
      <c r="Z590" s="57" t="str">
        <f>IF(OR(MID(J590,1,1)="a",J590=""),"",IF(COUNTIF(Modèles!C:C,J590)=0,"absent","présent"))</f>
        <v/>
      </c>
      <c r="AA590" s="1"/>
    </row>
    <row r="591" spans="1:27" s="10" customFormat="1">
      <c r="A591" s="29" t="str">
        <f t="shared" si="75"/>
        <v/>
      </c>
      <c r="B591" s="29">
        <f t="shared" ca="1" si="70"/>
        <v>0</v>
      </c>
      <c r="C591" s="42"/>
      <c r="D591" s="42"/>
      <c r="E591" s="40"/>
      <c r="F591" s="41"/>
      <c r="G591" s="30" t="e">
        <f>IF(MID(J591,1,1)="a","à valider",IF(ISNA(INDEX(#REF!,MATCH(E591,#REF!,0),1))=TRUE,"",INDEX(#REF!,MATCH(E591,#REF!,0),1)))</f>
        <v>#REF!</v>
      </c>
      <c r="H591" s="22"/>
      <c r="I591" s="22"/>
      <c r="J591" s="59"/>
      <c r="K591" s="31" t="str">
        <f>IF(MID(J591,1,1)="a",C591,IF(COUNTIF(J$2:J591,J591)&gt;1,COUNTIF(J$2:J591,J591)&amp;"ème rebond",""))</f>
        <v/>
      </c>
      <c r="L591" s="67"/>
      <c r="M591" s="32" t="e">
        <f>IF(ISNA(INDEX(#REF!,MATCH(E591,#REF!,0),1))=TRUE,"",INDEX(#REF!,MATCH(E591,#REF!,0),1))</f>
        <v>#REF!</v>
      </c>
      <c r="N591" s="1"/>
      <c r="O591" s="33"/>
      <c r="P591" s="34" t="e">
        <f t="shared" si="76"/>
        <v>#REF!</v>
      </c>
      <c r="Q591" s="35" t="e">
        <f t="shared" si="71"/>
        <v>#REF!</v>
      </c>
      <c r="R591" s="36"/>
      <c r="S591" s="1" t="e">
        <f t="shared" si="72"/>
        <v>#REF!</v>
      </c>
      <c r="T591" s="16" t="e">
        <f>IF(OR(MID(G591,1,5)="avoir",MID(G591,1,3)="PMS",MID(J591,1,1)="a",J591="",A591="x",F591=""),"",IF(COUNTIF(#REF!,F591)=1,"ok","PAS DE SWAP"))</f>
        <v>#REF!</v>
      </c>
      <c r="U591" s="37" t="e">
        <f>IF(ISNA(INDEX(#REF!,MATCH(E591,#REF!,0),1))=TRUE,"-",F591&amp;" - "&amp;INDEX(#REF!,MATCH(E591,#REF!,0),1))</f>
        <v>#REF!</v>
      </c>
      <c r="V591" s="43" t="e">
        <f t="shared" si="73"/>
        <v>#REF!</v>
      </c>
      <c r="W591" s="38" t="e">
        <f t="shared" si="74"/>
        <v>#REF!</v>
      </c>
      <c r="X591" s="64"/>
      <c r="Y591" s="46"/>
      <c r="Z591" s="57" t="str">
        <f>IF(OR(MID(J591,1,1)="a",J591=""),"",IF(COUNTIF(Modèles!C:C,J591)=0,"absent","présent"))</f>
        <v/>
      </c>
      <c r="AA591" s="1"/>
    </row>
    <row r="592" spans="1:27" s="10" customFormat="1">
      <c r="A592" s="29" t="str">
        <f t="shared" si="75"/>
        <v/>
      </c>
      <c r="B592" s="29">
        <f t="shared" ca="1" si="70"/>
        <v>0</v>
      </c>
      <c r="C592" s="42"/>
      <c r="D592" s="42"/>
      <c r="E592" s="40"/>
      <c r="F592" s="41"/>
      <c r="G592" s="30" t="e">
        <f>IF(MID(J592,1,1)="a","à valider",IF(ISNA(INDEX(#REF!,MATCH(E592,#REF!,0),1))=TRUE,"",INDEX(#REF!,MATCH(E592,#REF!,0),1)))</f>
        <v>#REF!</v>
      </c>
      <c r="H592" s="22"/>
      <c r="I592" s="22"/>
      <c r="J592" s="59"/>
      <c r="K592" s="31" t="str">
        <f>IF(MID(J592,1,1)="a",C592,IF(COUNTIF(J$2:J592,J592)&gt;1,COUNTIF(J$2:J592,J592)&amp;"ème rebond",""))</f>
        <v/>
      </c>
      <c r="L592" s="67"/>
      <c r="M592" s="32" t="e">
        <f>IF(ISNA(INDEX(#REF!,MATCH(E592,#REF!,0),1))=TRUE,"",INDEX(#REF!,MATCH(E592,#REF!,0),1))</f>
        <v>#REF!</v>
      </c>
      <c r="N592" s="1"/>
      <c r="O592" s="33"/>
      <c r="P592" s="34" t="e">
        <f t="shared" si="76"/>
        <v>#REF!</v>
      </c>
      <c r="Q592" s="35" t="e">
        <f t="shared" si="71"/>
        <v>#REF!</v>
      </c>
      <c r="R592" s="36"/>
      <c r="S592" s="1" t="e">
        <f t="shared" si="72"/>
        <v>#REF!</v>
      </c>
      <c r="T592" s="16" t="e">
        <f>IF(OR(MID(G592,1,5)="avoir",MID(G592,1,3)="PMS",MID(J592,1,1)="a",J592="",A592="x",F592=""),"",IF(COUNTIF(#REF!,F592)=1,"ok","PAS DE SWAP"))</f>
        <v>#REF!</v>
      </c>
      <c r="U592" s="37" t="e">
        <f>IF(ISNA(INDEX(#REF!,MATCH(E592,#REF!,0),1))=TRUE,"-",F592&amp;" - "&amp;INDEX(#REF!,MATCH(E592,#REF!,0),1))</f>
        <v>#REF!</v>
      </c>
      <c r="V592" s="43" t="e">
        <f t="shared" si="73"/>
        <v>#REF!</v>
      </c>
      <c r="W592" s="38" t="e">
        <f t="shared" si="74"/>
        <v>#REF!</v>
      </c>
      <c r="X592" s="64"/>
      <c r="Y592" s="46"/>
      <c r="Z592" s="57" t="str">
        <f>IF(OR(MID(J592,1,1)="a",J592=""),"",IF(COUNTIF(Modèles!C:C,J592)=0,"absent","présent"))</f>
        <v/>
      </c>
      <c r="AA592" s="1"/>
    </row>
    <row r="593" spans="1:27" s="10" customFormat="1">
      <c r="A593" s="29" t="str">
        <f t="shared" si="75"/>
        <v/>
      </c>
      <c r="B593" s="29">
        <f t="shared" ca="1" si="70"/>
        <v>0</v>
      </c>
      <c r="C593" s="42"/>
      <c r="D593" s="42"/>
      <c r="E593" s="40"/>
      <c r="F593" s="41"/>
      <c r="G593" s="30" t="e">
        <f>IF(MID(J593,1,1)="a","à valider",IF(ISNA(INDEX(#REF!,MATCH(E593,#REF!,0),1))=TRUE,"",INDEX(#REF!,MATCH(E593,#REF!,0),1)))</f>
        <v>#REF!</v>
      </c>
      <c r="H593" s="22"/>
      <c r="I593" s="22"/>
      <c r="J593" s="59"/>
      <c r="K593" s="31" t="str">
        <f>IF(MID(J593,1,1)="a",C593,IF(COUNTIF(J$2:J593,J593)&gt;1,COUNTIF(J$2:J593,J593)&amp;"ème rebond",""))</f>
        <v/>
      </c>
      <c r="L593" s="67"/>
      <c r="M593" s="32" t="e">
        <f>IF(ISNA(INDEX(#REF!,MATCH(E593,#REF!,0),1))=TRUE,"",INDEX(#REF!,MATCH(E593,#REF!,0),1))</f>
        <v>#REF!</v>
      </c>
      <c r="N593" s="1"/>
      <c r="O593" s="33"/>
      <c r="P593" s="34" t="e">
        <f t="shared" si="76"/>
        <v>#REF!</v>
      </c>
      <c r="Q593" s="35" t="e">
        <f t="shared" si="71"/>
        <v>#REF!</v>
      </c>
      <c r="R593" s="36"/>
      <c r="S593" s="1" t="e">
        <f t="shared" si="72"/>
        <v>#REF!</v>
      </c>
      <c r="T593" s="16" t="e">
        <f>IF(OR(MID(G593,1,5)="avoir",MID(G593,1,3)="PMS",MID(J593,1,1)="a",J593="",A593="x",F593=""),"",IF(COUNTIF(#REF!,F593)=1,"ok","PAS DE SWAP"))</f>
        <v>#REF!</v>
      </c>
      <c r="U593" s="37" t="e">
        <f>IF(ISNA(INDEX(#REF!,MATCH(E593,#REF!,0),1))=TRUE,"-",F593&amp;" - "&amp;INDEX(#REF!,MATCH(E593,#REF!,0),1))</f>
        <v>#REF!</v>
      </c>
      <c r="V593" s="43" t="e">
        <f t="shared" si="73"/>
        <v>#REF!</v>
      </c>
      <c r="W593" s="38" t="e">
        <f t="shared" si="74"/>
        <v>#REF!</v>
      </c>
      <c r="X593" s="64"/>
      <c r="Y593" s="46"/>
      <c r="Z593" s="57" t="str">
        <f>IF(OR(MID(J593,1,1)="a",J593=""),"",IF(COUNTIF(Modèles!C:C,J593)=0,"absent","présent"))</f>
        <v/>
      </c>
      <c r="AA593" s="1"/>
    </row>
    <row r="594" spans="1:27" s="10" customFormat="1">
      <c r="A594" s="29" t="str">
        <f t="shared" si="75"/>
        <v/>
      </c>
      <c r="B594" s="29">
        <f t="shared" ca="1" si="70"/>
        <v>0</v>
      </c>
      <c r="C594" s="42"/>
      <c r="D594" s="42"/>
      <c r="E594" s="40"/>
      <c r="F594" s="41"/>
      <c r="G594" s="30" t="e">
        <f>IF(MID(J594,1,1)="a","à valider",IF(ISNA(INDEX(#REF!,MATCH(E594,#REF!,0),1))=TRUE,"",INDEX(#REF!,MATCH(E594,#REF!,0),1)))</f>
        <v>#REF!</v>
      </c>
      <c r="H594" s="22"/>
      <c r="I594" s="22"/>
      <c r="J594" s="59"/>
      <c r="K594" s="31" t="str">
        <f>IF(MID(J594,1,1)="a",C594,IF(COUNTIF(J$2:J594,J594)&gt;1,COUNTIF(J$2:J594,J594)&amp;"ème rebond",""))</f>
        <v/>
      </c>
      <c r="L594" s="67"/>
      <c r="M594" s="32" t="e">
        <f>IF(ISNA(INDEX(#REF!,MATCH(E594,#REF!,0),1))=TRUE,"",INDEX(#REF!,MATCH(E594,#REF!,0),1))</f>
        <v>#REF!</v>
      </c>
      <c r="N594" s="1"/>
      <c r="O594" s="33"/>
      <c r="P594" s="34" t="e">
        <f t="shared" si="76"/>
        <v>#REF!</v>
      </c>
      <c r="Q594" s="35" t="e">
        <f t="shared" si="71"/>
        <v>#REF!</v>
      </c>
      <c r="R594" s="36"/>
      <c r="S594" s="1" t="e">
        <f t="shared" si="72"/>
        <v>#REF!</v>
      </c>
      <c r="T594" s="16" t="e">
        <f>IF(OR(MID(G594,1,5)="avoir",MID(G594,1,3)="PMS",MID(J594,1,1)="a",J594="",A594="x",F594=""),"",IF(COUNTIF(#REF!,F594)=1,"ok","PAS DE SWAP"))</f>
        <v>#REF!</v>
      </c>
      <c r="U594" s="37" t="e">
        <f>IF(ISNA(INDEX(#REF!,MATCH(E594,#REF!,0),1))=TRUE,"-",F594&amp;" - "&amp;INDEX(#REF!,MATCH(E594,#REF!,0),1))</f>
        <v>#REF!</v>
      </c>
      <c r="V594" s="43" t="e">
        <f t="shared" si="73"/>
        <v>#REF!</v>
      </c>
      <c r="W594" s="38" t="e">
        <f t="shared" si="74"/>
        <v>#REF!</v>
      </c>
      <c r="X594" s="64"/>
      <c r="Y594" s="46"/>
      <c r="Z594" s="57" t="str">
        <f>IF(OR(MID(J594,1,1)="a",J594=""),"",IF(COUNTIF(Modèles!C:C,J594)=0,"absent","présent"))</f>
        <v/>
      </c>
      <c r="AA594" s="1"/>
    </row>
    <row r="595" spans="1:27" s="10" customFormat="1">
      <c r="A595" s="29" t="str">
        <f t="shared" si="75"/>
        <v/>
      </c>
      <c r="B595" s="29">
        <f t="shared" ca="1" si="70"/>
        <v>0</v>
      </c>
      <c r="C595" s="42"/>
      <c r="D595" s="42"/>
      <c r="E595" s="40"/>
      <c r="F595" s="41"/>
      <c r="G595" s="30" t="e">
        <f>IF(MID(J595,1,1)="a","à valider",IF(ISNA(INDEX(#REF!,MATCH(E595,#REF!,0),1))=TRUE,"",INDEX(#REF!,MATCH(E595,#REF!,0),1)))</f>
        <v>#REF!</v>
      </c>
      <c r="H595" s="22"/>
      <c r="I595" s="22"/>
      <c r="J595" s="59"/>
      <c r="K595" s="31" t="str">
        <f>IF(MID(J595,1,1)="a",C595,IF(COUNTIF(J$2:J595,J595)&gt;1,COUNTIF(J$2:J595,J595)&amp;"ème rebond",""))</f>
        <v/>
      </c>
      <c r="L595" s="67"/>
      <c r="M595" s="32" t="e">
        <f>IF(ISNA(INDEX(#REF!,MATCH(E595,#REF!,0),1))=TRUE,"",INDEX(#REF!,MATCH(E595,#REF!,0),1))</f>
        <v>#REF!</v>
      </c>
      <c r="N595" s="1"/>
      <c r="O595" s="33"/>
      <c r="P595" s="34" t="e">
        <f t="shared" si="76"/>
        <v>#REF!</v>
      </c>
      <c r="Q595" s="35" t="e">
        <f t="shared" si="71"/>
        <v>#REF!</v>
      </c>
      <c r="R595" s="36"/>
      <c r="S595" s="1" t="e">
        <f t="shared" si="72"/>
        <v>#REF!</v>
      </c>
      <c r="T595" s="16" t="e">
        <f>IF(OR(MID(G595,1,5)="avoir",MID(G595,1,3)="PMS",MID(J595,1,1)="a",J595="",A595="x",F595=""),"",IF(COUNTIF(#REF!,F595)=1,"ok","PAS DE SWAP"))</f>
        <v>#REF!</v>
      </c>
      <c r="U595" s="37" t="e">
        <f>IF(ISNA(INDEX(#REF!,MATCH(E595,#REF!,0),1))=TRUE,"-",F595&amp;" - "&amp;INDEX(#REF!,MATCH(E595,#REF!,0),1))</f>
        <v>#REF!</v>
      </c>
      <c r="V595" s="43" t="e">
        <f t="shared" si="73"/>
        <v>#REF!</v>
      </c>
      <c r="W595" s="38" t="e">
        <f t="shared" si="74"/>
        <v>#REF!</v>
      </c>
      <c r="X595" s="64"/>
      <c r="Y595" s="46"/>
      <c r="Z595" s="57" t="str">
        <f>IF(OR(MID(J595,1,1)="a",J595=""),"",IF(COUNTIF(Modèles!C:C,J595)=0,"absent","présent"))</f>
        <v/>
      </c>
      <c r="AA595" s="1"/>
    </row>
    <row r="596" spans="1:27" s="10" customFormat="1">
      <c r="A596" s="29" t="str">
        <f t="shared" si="75"/>
        <v/>
      </c>
      <c r="B596" s="29">
        <f t="shared" ca="1" si="70"/>
        <v>0</v>
      </c>
      <c r="C596" s="42"/>
      <c r="D596" s="42"/>
      <c r="E596" s="40"/>
      <c r="F596" s="41"/>
      <c r="G596" s="30" t="e">
        <f>IF(MID(J596,1,1)="a","à valider",IF(ISNA(INDEX(#REF!,MATCH(E596,#REF!,0),1))=TRUE,"",INDEX(#REF!,MATCH(E596,#REF!,0),1)))</f>
        <v>#REF!</v>
      </c>
      <c r="H596" s="22"/>
      <c r="I596" s="22"/>
      <c r="J596" s="59"/>
      <c r="K596" s="31" t="str">
        <f>IF(MID(J596,1,1)="a",C596,IF(COUNTIF(J$2:J596,J596)&gt;1,COUNTIF(J$2:J596,J596)&amp;"ème rebond",""))</f>
        <v/>
      </c>
      <c r="L596" s="67"/>
      <c r="M596" s="32" t="e">
        <f>IF(ISNA(INDEX(#REF!,MATCH(E596,#REF!,0),1))=TRUE,"",INDEX(#REF!,MATCH(E596,#REF!,0),1))</f>
        <v>#REF!</v>
      </c>
      <c r="N596" s="1"/>
      <c r="O596" s="33"/>
      <c r="P596" s="34" t="e">
        <f t="shared" si="76"/>
        <v>#REF!</v>
      </c>
      <c r="Q596" s="35" t="e">
        <f t="shared" si="71"/>
        <v>#REF!</v>
      </c>
      <c r="R596" s="36"/>
      <c r="S596" s="1" t="e">
        <f t="shared" si="72"/>
        <v>#REF!</v>
      </c>
      <c r="T596" s="16" t="e">
        <f>IF(OR(MID(G596,1,5)="avoir",MID(G596,1,3)="PMS",MID(J596,1,1)="a",J596="",A596="x",F596=""),"",IF(COUNTIF(#REF!,F596)=1,"ok","PAS DE SWAP"))</f>
        <v>#REF!</v>
      </c>
      <c r="U596" s="37" t="e">
        <f>IF(ISNA(INDEX(#REF!,MATCH(E596,#REF!,0),1))=TRUE,"-",F596&amp;" - "&amp;INDEX(#REF!,MATCH(E596,#REF!,0),1))</f>
        <v>#REF!</v>
      </c>
      <c r="V596" s="43" t="e">
        <f t="shared" si="73"/>
        <v>#REF!</v>
      </c>
      <c r="W596" s="38" t="e">
        <f t="shared" si="74"/>
        <v>#REF!</v>
      </c>
      <c r="X596" s="64"/>
      <c r="Y596" s="46"/>
      <c r="Z596" s="57" t="str">
        <f>IF(OR(MID(J596,1,1)="a",J596=""),"",IF(COUNTIF(Modèles!C:C,J596)=0,"absent","présent"))</f>
        <v/>
      </c>
      <c r="AA596" s="1"/>
    </row>
    <row r="597" spans="1:27" s="10" customFormat="1">
      <c r="A597" s="29" t="str">
        <f t="shared" si="75"/>
        <v/>
      </c>
      <c r="B597" s="29">
        <f t="shared" ca="1" si="70"/>
        <v>0</v>
      </c>
      <c r="C597" s="42"/>
      <c r="D597" s="42"/>
      <c r="E597" s="40"/>
      <c r="F597" s="41"/>
      <c r="G597" s="30" t="e">
        <f>IF(MID(J597,1,1)="a","à valider",IF(ISNA(INDEX(#REF!,MATCH(E597,#REF!,0),1))=TRUE,"",INDEX(#REF!,MATCH(E597,#REF!,0),1)))</f>
        <v>#REF!</v>
      </c>
      <c r="H597" s="22"/>
      <c r="I597" s="22"/>
      <c r="J597" s="59"/>
      <c r="K597" s="31" t="str">
        <f>IF(MID(J597,1,1)="a",C597,IF(COUNTIF(J$2:J597,J597)&gt;1,COUNTIF(J$2:J597,J597)&amp;"ème rebond",""))</f>
        <v/>
      </c>
      <c r="L597" s="67"/>
      <c r="M597" s="32" t="e">
        <f>IF(ISNA(INDEX(#REF!,MATCH(E597,#REF!,0),1))=TRUE,"",INDEX(#REF!,MATCH(E597,#REF!,0),1))</f>
        <v>#REF!</v>
      </c>
      <c r="N597" s="1"/>
      <c r="O597" s="33"/>
      <c r="P597" s="34" t="e">
        <f t="shared" si="76"/>
        <v>#REF!</v>
      </c>
      <c r="Q597" s="35" t="e">
        <f t="shared" si="71"/>
        <v>#REF!</v>
      </c>
      <c r="R597" s="36"/>
      <c r="S597" s="1" t="e">
        <f t="shared" si="72"/>
        <v>#REF!</v>
      </c>
      <c r="T597" s="16" t="e">
        <f>IF(OR(MID(G597,1,5)="avoir",MID(G597,1,3)="PMS",MID(J597,1,1)="a",J597="",A597="x",F597=""),"",IF(COUNTIF(#REF!,F597)=1,"ok","PAS DE SWAP"))</f>
        <v>#REF!</v>
      </c>
      <c r="U597" s="37" t="e">
        <f>IF(ISNA(INDEX(#REF!,MATCH(E597,#REF!,0),1))=TRUE,"-",F597&amp;" - "&amp;INDEX(#REF!,MATCH(E597,#REF!,0),1))</f>
        <v>#REF!</v>
      </c>
      <c r="V597" s="43" t="e">
        <f t="shared" si="73"/>
        <v>#REF!</v>
      </c>
      <c r="W597" s="38" t="e">
        <f t="shared" si="74"/>
        <v>#REF!</v>
      </c>
      <c r="X597" s="64"/>
      <c r="Y597" s="46"/>
      <c r="Z597" s="57" t="str">
        <f>IF(OR(MID(J597,1,1)="a",J597=""),"",IF(COUNTIF(Modèles!C:C,J597)=0,"absent","présent"))</f>
        <v/>
      </c>
      <c r="AA597" s="1"/>
    </row>
    <row r="598" spans="1:27" s="10" customFormat="1">
      <c r="A598" s="29" t="str">
        <f t="shared" si="75"/>
        <v/>
      </c>
      <c r="B598" s="29">
        <f t="shared" ca="1" si="70"/>
        <v>0</v>
      </c>
      <c r="C598" s="42"/>
      <c r="D598" s="42"/>
      <c r="E598" s="40"/>
      <c r="F598" s="41"/>
      <c r="G598" s="30" t="e">
        <f>IF(MID(J598,1,1)="a","à valider",IF(ISNA(INDEX(#REF!,MATCH(E598,#REF!,0),1))=TRUE,"",INDEX(#REF!,MATCH(E598,#REF!,0),1)))</f>
        <v>#REF!</v>
      </c>
      <c r="H598" s="22"/>
      <c r="I598" s="22"/>
      <c r="J598" s="59"/>
      <c r="K598" s="31" t="str">
        <f>IF(MID(J598,1,1)="a",C598,IF(COUNTIF(J$2:J598,J598)&gt;1,COUNTIF(J$2:J598,J598)&amp;"ème rebond",""))</f>
        <v/>
      </c>
      <c r="L598" s="67"/>
      <c r="M598" s="32" t="e">
        <f>IF(ISNA(INDEX(#REF!,MATCH(E598,#REF!,0),1))=TRUE,"",INDEX(#REF!,MATCH(E598,#REF!,0),1))</f>
        <v>#REF!</v>
      </c>
      <c r="N598" s="1"/>
      <c r="O598" s="33"/>
      <c r="P598" s="34" t="e">
        <f t="shared" si="76"/>
        <v>#REF!</v>
      </c>
      <c r="Q598" s="35" t="e">
        <f t="shared" si="71"/>
        <v>#REF!</v>
      </c>
      <c r="R598" s="36"/>
      <c r="S598" s="1" t="e">
        <f t="shared" si="72"/>
        <v>#REF!</v>
      </c>
      <c r="T598" s="16" t="e">
        <f>IF(OR(MID(G598,1,5)="avoir",MID(G598,1,3)="PMS",MID(J598,1,1)="a",J598="",A598="x",F598=""),"",IF(COUNTIF(#REF!,F598)=1,"ok","PAS DE SWAP"))</f>
        <v>#REF!</v>
      </c>
      <c r="U598" s="37" t="e">
        <f>IF(ISNA(INDEX(#REF!,MATCH(E598,#REF!,0),1))=TRUE,"-",F598&amp;" - "&amp;INDEX(#REF!,MATCH(E598,#REF!,0),1))</f>
        <v>#REF!</v>
      </c>
      <c r="V598" s="43" t="e">
        <f t="shared" si="73"/>
        <v>#REF!</v>
      </c>
      <c r="W598" s="38" t="e">
        <f t="shared" si="74"/>
        <v>#REF!</v>
      </c>
      <c r="X598" s="64"/>
      <c r="Y598" s="46"/>
      <c r="Z598" s="57" t="str">
        <f>IF(OR(MID(J598,1,1)="a",J598=""),"",IF(COUNTIF(Modèles!C:C,J598)=0,"absent","présent"))</f>
        <v/>
      </c>
      <c r="AA598" s="1"/>
    </row>
    <row r="599" spans="1:27" s="10" customFormat="1">
      <c r="A599" s="29" t="str">
        <f t="shared" si="75"/>
        <v/>
      </c>
      <c r="B599" s="29">
        <f t="shared" ca="1" si="70"/>
        <v>0</v>
      </c>
      <c r="C599" s="42"/>
      <c r="D599" s="42"/>
      <c r="E599" s="40"/>
      <c r="F599" s="41"/>
      <c r="G599" s="30" t="e">
        <f>IF(MID(J599,1,1)="a","à valider",IF(ISNA(INDEX(#REF!,MATCH(E599,#REF!,0),1))=TRUE,"",INDEX(#REF!,MATCH(E599,#REF!,0),1)))</f>
        <v>#REF!</v>
      </c>
      <c r="H599" s="22"/>
      <c r="I599" s="22"/>
      <c r="J599" s="59"/>
      <c r="K599" s="31" t="str">
        <f>IF(MID(J599,1,1)="a",C599,IF(COUNTIF(J$2:J599,J599)&gt;1,COUNTIF(J$2:J599,J599)&amp;"ème rebond",""))</f>
        <v/>
      </c>
      <c r="L599" s="67"/>
      <c r="M599" s="32" t="e">
        <f>IF(ISNA(INDEX(#REF!,MATCH(E599,#REF!,0),1))=TRUE,"",INDEX(#REF!,MATCH(E599,#REF!,0),1))</f>
        <v>#REF!</v>
      </c>
      <c r="N599" s="1"/>
      <c r="O599" s="33"/>
      <c r="P599" s="34" t="e">
        <f t="shared" si="76"/>
        <v>#REF!</v>
      </c>
      <c r="Q599" s="35" t="e">
        <f t="shared" si="71"/>
        <v>#REF!</v>
      </c>
      <c r="R599" s="36"/>
      <c r="S599" s="1" t="e">
        <f t="shared" si="72"/>
        <v>#REF!</v>
      </c>
      <c r="T599" s="16" t="e">
        <f>IF(OR(MID(G599,1,5)="avoir",MID(G599,1,3)="PMS",MID(J599,1,1)="a",J599="",A599="x",F599=""),"",IF(COUNTIF(#REF!,F599)=1,"ok","PAS DE SWAP"))</f>
        <v>#REF!</v>
      </c>
      <c r="U599" s="37" t="e">
        <f>IF(ISNA(INDEX(#REF!,MATCH(E599,#REF!,0),1))=TRUE,"-",F599&amp;" - "&amp;INDEX(#REF!,MATCH(E599,#REF!,0),1))</f>
        <v>#REF!</v>
      </c>
      <c r="V599" s="43" t="e">
        <f t="shared" si="73"/>
        <v>#REF!</v>
      </c>
      <c r="W599" s="38" t="e">
        <f t="shared" si="74"/>
        <v>#REF!</v>
      </c>
      <c r="X599" s="64"/>
      <c r="Y599" s="46"/>
      <c r="Z599" s="57" t="str">
        <f>IF(OR(MID(J599,1,1)="a",J599=""),"",IF(COUNTIF(Modèles!C:C,J599)=0,"absent","présent"))</f>
        <v/>
      </c>
      <c r="AA599" s="1"/>
    </row>
    <row r="600" spans="1:27" s="10" customFormat="1">
      <c r="A600" s="29" t="str">
        <f t="shared" si="75"/>
        <v/>
      </c>
      <c r="B600" s="29">
        <f t="shared" ca="1" si="70"/>
        <v>0</v>
      </c>
      <c r="C600" s="42"/>
      <c r="D600" s="42"/>
      <c r="E600" s="40"/>
      <c r="F600" s="41"/>
      <c r="G600" s="30" t="e">
        <f>IF(MID(J600,1,1)="a","à valider",IF(ISNA(INDEX(#REF!,MATCH(E600,#REF!,0),1))=TRUE,"",INDEX(#REF!,MATCH(E600,#REF!,0),1)))</f>
        <v>#REF!</v>
      </c>
      <c r="H600" s="22"/>
      <c r="I600" s="22"/>
      <c r="J600" s="59"/>
      <c r="K600" s="31" t="str">
        <f>IF(MID(J600,1,1)="a",C600,IF(COUNTIF(J$2:J600,J600)&gt;1,COUNTIF(J$2:J600,J600)&amp;"ème rebond",""))</f>
        <v/>
      </c>
      <c r="L600" s="67"/>
      <c r="M600" s="32" t="e">
        <f>IF(ISNA(INDEX(#REF!,MATCH(E600,#REF!,0),1))=TRUE,"",INDEX(#REF!,MATCH(E600,#REF!,0),1))</f>
        <v>#REF!</v>
      </c>
      <c r="N600" s="1"/>
      <c r="O600" s="33"/>
      <c r="P600" s="34" t="e">
        <f t="shared" si="76"/>
        <v>#REF!</v>
      </c>
      <c r="Q600" s="35" t="e">
        <f t="shared" si="71"/>
        <v>#REF!</v>
      </c>
      <c r="R600" s="36"/>
      <c r="S600" s="1" t="e">
        <f t="shared" si="72"/>
        <v>#REF!</v>
      </c>
      <c r="T600" s="16" t="e">
        <f>IF(OR(MID(G600,1,5)="avoir",MID(G600,1,3)="PMS",MID(J600,1,1)="a",J600="",A600="x",F600=""),"",IF(COUNTIF(#REF!,F600)=1,"ok","PAS DE SWAP"))</f>
        <v>#REF!</v>
      </c>
      <c r="U600" s="37" t="e">
        <f>IF(ISNA(INDEX(#REF!,MATCH(E600,#REF!,0),1))=TRUE,"-",F600&amp;" - "&amp;INDEX(#REF!,MATCH(E600,#REF!,0),1))</f>
        <v>#REF!</v>
      </c>
      <c r="V600" s="43" t="e">
        <f t="shared" si="73"/>
        <v>#REF!</v>
      </c>
      <c r="W600" s="38" t="e">
        <f t="shared" si="74"/>
        <v>#REF!</v>
      </c>
      <c r="X600" s="64"/>
      <c r="Y600" s="46"/>
      <c r="Z600" s="57" t="str">
        <f>IF(OR(MID(J600,1,1)="a",J600=""),"",IF(COUNTIF(Modèles!C:C,J600)=0,"absent","présent"))</f>
        <v/>
      </c>
      <c r="AA600" s="1"/>
    </row>
    <row r="601" spans="1:27" s="10" customFormat="1">
      <c r="A601" s="29" t="str">
        <f t="shared" si="75"/>
        <v/>
      </c>
      <c r="B601" s="29">
        <f t="shared" ca="1" si="70"/>
        <v>0</v>
      </c>
      <c r="C601" s="42"/>
      <c r="D601" s="42"/>
      <c r="E601" s="40"/>
      <c r="F601" s="41"/>
      <c r="G601" s="30" t="e">
        <f>IF(MID(J601,1,1)="a","à valider",IF(ISNA(INDEX(#REF!,MATCH(E601,#REF!,0),1))=TRUE,"",INDEX(#REF!,MATCH(E601,#REF!,0),1)))</f>
        <v>#REF!</v>
      </c>
      <c r="H601" s="22"/>
      <c r="I601" s="22"/>
      <c r="J601" s="59"/>
      <c r="K601" s="31" t="str">
        <f>IF(MID(J601,1,1)="a",C601,IF(COUNTIF(J$2:J601,J601)&gt;1,COUNTIF(J$2:J601,J601)&amp;"ème rebond",""))</f>
        <v/>
      </c>
      <c r="L601" s="67"/>
      <c r="M601" s="32" t="e">
        <f>IF(ISNA(INDEX(#REF!,MATCH(E601,#REF!,0),1))=TRUE,"",INDEX(#REF!,MATCH(E601,#REF!,0),1))</f>
        <v>#REF!</v>
      </c>
      <c r="N601" s="1"/>
      <c r="O601" s="33"/>
      <c r="P601" s="34" t="e">
        <f t="shared" si="76"/>
        <v>#REF!</v>
      </c>
      <c r="Q601" s="35" t="e">
        <f t="shared" si="71"/>
        <v>#REF!</v>
      </c>
      <c r="R601" s="36"/>
      <c r="S601" s="1" t="e">
        <f t="shared" si="72"/>
        <v>#REF!</v>
      </c>
      <c r="T601" s="16" t="e">
        <f>IF(OR(MID(G601,1,5)="avoir",MID(G601,1,3)="PMS",MID(J601,1,1)="a",J601="",A601="x",F601=""),"",IF(COUNTIF(#REF!,F601)=1,"ok","PAS DE SWAP"))</f>
        <v>#REF!</v>
      </c>
      <c r="U601" s="37" t="e">
        <f>IF(ISNA(INDEX(#REF!,MATCH(E601,#REF!,0),1))=TRUE,"-",F601&amp;" - "&amp;INDEX(#REF!,MATCH(E601,#REF!,0),1))</f>
        <v>#REF!</v>
      </c>
      <c r="V601" s="43" t="e">
        <f t="shared" si="73"/>
        <v>#REF!</v>
      </c>
      <c r="W601" s="38" t="e">
        <f t="shared" si="74"/>
        <v>#REF!</v>
      </c>
      <c r="X601" s="64"/>
      <c r="Y601" s="46"/>
      <c r="Z601" s="57" t="str">
        <f>IF(OR(MID(J601,1,1)="a",J601=""),"",IF(COUNTIF(Modèles!C:C,J601)=0,"absent","présent"))</f>
        <v/>
      </c>
      <c r="AA601" s="1"/>
    </row>
    <row r="602" spans="1:27" s="10" customFormat="1">
      <c r="A602" s="29" t="str">
        <f t="shared" si="75"/>
        <v/>
      </c>
      <c r="B602" s="29">
        <f t="shared" ca="1" si="70"/>
        <v>0</v>
      </c>
      <c r="C602" s="42"/>
      <c r="D602" s="42"/>
      <c r="E602" s="40"/>
      <c r="F602" s="41"/>
      <c r="G602" s="30" t="e">
        <f>IF(MID(J602,1,1)="a","à valider",IF(ISNA(INDEX(#REF!,MATCH(E602,#REF!,0),1))=TRUE,"",INDEX(#REF!,MATCH(E602,#REF!,0),1)))</f>
        <v>#REF!</v>
      </c>
      <c r="H602" s="22"/>
      <c r="I602" s="22"/>
      <c r="J602" s="59"/>
      <c r="K602" s="31" t="str">
        <f>IF(MID(J602,1,1)="a",C602,IF(COUNTIF(J$2:J602,J602)&gt;1,COUNTIF(J$2:J602,J602)&amp;"ème rebond",""))</f>
        <v/>
      </c>
      <c r="L602" s="67"/>
      <c r="M602" s="32" t="e">
        <f>IF(ISNA(INDEX(#REF!,MATCH(E602,#REF!,0),1))=TRUE,"",INDEX(#REF!,MATCH(E602,#REF!,0),1))</f>
        <v>#REF!</v>
      </c>
      <c r="N602" s="1"/>
      <c r="O602" s="33"/>
      <c r="P602" s="34" t="e">
        <f t="shared" si="76"/>
        <v>#REF!</v>
      </c>
      <c r="Q602" s="35" t="e">
        <f t="shared" si="71"/>
        <v>#REF!</v>
      </c>
      <c r="R602" s="36"/>
      <c r="S602" s="1" t="e">
        <f t="shared" si="72"/>
        <v>#REF!</v>
      </c>
      <c r="T602" s="16" t="e">
        <f>IF(OR(MID(G602,1,5)="avoir",MID(G602,1,3)="PMS",MID(J602,1,1)="a",J602="",A602="x",F602=""),"",IF(COUNTIF(#REF!,F602)=1,"ok","PAS DE SWAP"))</f>
        <v>#REF!</v>
      </c>
      <c r="U602" s="37" t="e">
        <f>IF(ISNA(INDEX(#REF!,MATCH(E602,#REF!,0),1))=TRUE,"-",F602&amp;" - "&amp;INDEX(#REF!,MATCH(E602,#REF!,0),1))</f>
        <v>#REF!</v>
      </c>
      <c r="V602" s="43" t="e">
        <f t="shared" si="73"/>
        <v>#REF!</v>
      </c>
      <c r="W602" s="38" t="e">
        <f t="shared" si="74"/>
        <v>#REF!</v>
      </c>
      <c r="X602" s="64"/>
      <c r="Y602" s="46"/>
      <c r="Z602" s="57" t="str">
        <f>IF(OR(MID(J602,1,1)="a",J602=""),"",IF(COUNTIF(Modèles!C:C,J602)=0,"absent","présent"))</f>
        <v/>
      </c>
      <c r="AA602" s="1"/>
    </row>
    <row r="603" spans="1:27" s="10" customFormat="1">
      <c r="A603" s="29" t="str">
        <f t="shared" si="75"/>
        <v/>
      </c>
      <c r="B603" s="29">
        <f t="shared" ca="1" si="70"/>
        <v>0</v>
      </c>
      <c r="C603" s="42"/>
      <c r="D603" s="42"/>
      <c r="E603" s="40"/>
      <c r="F603" s="41"/>
      <c r="G603" s="30" t="e">
        <f>IF(MID(J603,1,1)="a","à valider",IF(ISNA(INDEX(#REF!,MATCH(E603,#REF!,0),1))=TRUE,"",INDEX(#REF!,MATCH(E603,#REF!,0),1)))</f>
        <v>#REF!</v>
      </c>
      <c r="H603" s="22"/>
      <c r="I603" s="22"/>
      <c r="J603" s="59"/>
      <c r="K603" s="31" t="str">
        <f>IF(MID(J603,1,1)="a",C603,IF(COUNTIF(J$2:J603,J603)&gt;1,COUNTIF(J$2:J603,J603)&amp;"ème rebond",""))</f>
        <v/>
      </c>
      <c r="L603" s="67"/>
      <c r="M603" s="32" t="e">
        <f>IF(ISNA(INDEX(#REF!,MATCH(E603,#REF!,0),1))=TRUE,"",INDEX(#REF!,MATCH(E603,#REF!,0),1))</f>
        <v>#REF!</v>
      </c>
      <c r="N603" s="1"/>
      <c r="O603" s="33"/>
      <c r="P603" s="34" t="e">
        <f t="shared" si="76"/>
        <v>#REF!</v>
      </c>
      <c r="Q603" s="35" t="e">
        <f t="shared" si="71"/>
        <v>#REF!</v>
      </c>
      <c r="R603" s="36"/>
      <c r="S603" s="1" t="e">
        <f t="shared" si="72"/>
        <v>#REF!</v>
      </c>
      <c r="T603" s="16" t="e">
        <f>IF(OR(MID(G603,1,5)="avoir",MID(G603,1,3)="PMS",MID(J603,1,1)="a",J603="",A603="x",F603=""),"",IF(COUNTIF(#REF!,F603)=1,"ok","PAS DE SWAP"))</f>
        <v>#REF!</v>
      </c>
      <c r="U603" s="37" t="e">
        <f>IF(ISNA(INDEX(#REF!,MATCH(E603,#REF!,0),1))=TRUE,"-",F603&amp;" - "&amp;INDEX(#REF!,MATCH(E603,#REF!,0),1))</f>
        <v>#REF!</v>
      </c>
      <c r="V603" s="43" t="e">
        <f t="shared" si="73"/>
        <v>#REF!</v>
      </c>
      <c r="W603" s="38" t="e">
        <f t="shared" si="74"/>
        <v>#REF!</v>
      </c>
      <c r="X603" s="64"/>
      <c r="Y603" s="46"/>
      <c r="Z603" s="57" t="str">
        <f>IF(OR(MID(J603,1,1)="a",J603=""),"",IF(COUNTIF(Modèles!C:C,J603)=0,"absent","présent"))</f>
        <v/>
      </c>
      <c r="AA603" s="1"/>
    </row>
    <row r="604" spans="1:27" s="10" customFormat="1">
      <c r="A604" s="29" t="str">
        <f t="shared" si="75"/>
        <v/>
      </c>
      <c r="B604" s="29">
        <f t="shared" ca="1" si="70"/>
        <v>0</v>
      </c>
      <c r="C604" s="42"/>
      <c r="D604" s="42"/>
      <c r="E604" s="40"/>
      <c r="F604" s="41"/>
      <c r="G604" s="30" t="e">
        <f>IF(MID(J604,1,1)="a","à valider",IF(ISNA(INDEX(#REF!,MATCH(E604,#REF!,0),1))=TRUE,"",INDEX(#REF!,MATCH(E604,#REF!,0),1)))</f>
        <v>#REF!</v>
      </c>
      <c r="H604" s="22"/>
      <c r="I604" s="22"/>
      <c r="J604" s="59"/>
      <c r="K604" s="31" t="str">
        <f>IF(MID(J604,1,1)="a",C604,IF(COUNTIF(J$2:J604,J604)&gt;1,COUNTIF(J$2:J604,J604)&amp;"ème rebond",""))</f>
        <v/>
      </c>
      <c r="L604" s="67"/>
      <c r="M604" s="32" t="e">
        <f>IF(ISNA(INDEX(#REF!,MATCH(E604,#REF!,0),1))=TRUE,"",INDEX(#REF!,MATCH(E604,#REF!,0),1))</f>
        <v>#REF!</v>
      </c>
      <c r="N604" s="1"/>
      <c r="O604" s="33"/>
      <c r="P604" s="34" t="e">
        <f t="shared" si="76"/>
        <v>#REF!</v>
      </c>
      <c r="Q604" s="35" t="e">
        <f t="shared" si="71"/>
        <v>#REF!</v>
      </c>
      <c r="R604" s="36"/>
      <c r="S604" s="1" t="e">
        <f t="shared" si="72"/>
        <v>#REF!</v>
      </c>
      <c r="T604" s="16" t="e">
        <f>IF(OR(MID(G604,1,5)="avoir",MID(G604,1,3)="PMS",MID(J604,1,1)="a",J604="",A604="x",F604=""),"",IF(COUNTIF(#REF!,F604)=1,"ok","PAS DE SWAP"))</f>
        <v>#REF!</v>
      </c>
      <c r="U604" s="37" t="e">
        <f>IF(ISNA(INDEX(#REF!,MATCH(E604,#REF!,0),1))=TRUE,"-",F604&amp;" - "&amp;INDEX(#REF!,MATCH(E604,#REF!,0),1))</f>
        <v>#REF!</v>
      </c>
      <c r="V604" s="43" t="e">
        <f t="shared" si="73"/>
        <v>#REF!</v>
      </c>
      <c r="W604" s="38" t="e">
        <f t="shared" si="74"/>
        <v>#REF!</v>
      </c>
      <c r="X604" s="64"/>
      <c r="Y604" s="46"/>
      <c r="Z604" s="57" t="str">
        <f>IF(OR(MID(J604,1,1)="a",J604=""),"",IF(COUNTIF(Modèles!C:C,J604)=0,"absent","présent"))</f>
        <v/>
      </c>
      <c r="AA604" s="1"/>
    </row>
    <row r="605" spans="1:27" s="10" customFormat="1">
      <c r="A605" s="29" t="str">
        <f t="shared" si="75"/>
        <v/>
      </c>
      <c r="B605" s="29">
        <f t="shared" ca="1" si="70"/>
        <v>0</v>
      </c>
      <c r="C605" s="42"/>
      <c r="D605" s="42"/>
      <c r="E605" s="40"/>
      <c r="F605" s="41"/>
      <c r="G605" s="30" t="e">
        <f>IF(MID(J605,1,1)="a","à valider",IF(ISNA(INDEX(#REF!,MATCH(E605,#REF!,0),1))=TRUE,"",INDEX(#REF!,MATCH(E605,#REF!,0),1)))</f>
        <v>#REF!</v>
      </c>
      <c r="H605" s="22"/>
      <c r="I605" s="22"/>
      <c r="J605" s="59"/>
      <c r="K605" s="31" t="str">
        <f>IF(MID(J605,1,1)="a",C605,IF(COUNTIF(J$2:J605,J605)&gt;1,COUNTIF(J$2:J605,J605)&amp;"ème rebond",""))</f>
        <v/>
      </c>
      <c r="L605" s="67"/>
      <c r="M605" s="32" t="e">
        <f>IF(ISNA(INDEX(#REF!,MATCH(E605,#REF!,0),1))=TRUE,"",INDEX(#REF!,MATCH(E605,#REF!,0),1))</f>
        <v>#REF!</v>
      </c>
      <c r="N605" s="1"/>
      <c r="O605" s="33"/>
      <c r="P605" s="34" t="e">
        <f t="shared" si="76"/>
        <v>#REF!</v>
      </c>
      <c r="Q605" s="35" t="e">
        <f t="shared" si="71"/>
        <v>#REF!</v>
      </c>
      <c r="R605" s="36"/>
      <c r="S605" s="1" t="e">
        <f t="shared" si="72"/>
        <v>#REF!</v>
      </c>
      <c r="T605" s="16" t="e">
        <f>IF(OR(MID(G605,1,5)="avoir",MID(G605,1,3)="PMS",MID(J605,1,1)="a",J605="",A605="x",F605=""),"",IF(COUNTIF(#REF!,F605)=1,"ok","PAS DE SWAP"))</f>
        <v>#REF!</v>
      </c>
      <c r="U605" s="37" t="e">
        <f>IF(ISNA(INDEX(#REF!,MATCH(E605,#REF!,0),1))=TRUE,"-",F605&amp;" - "&amp;INDEX(#REF!,MATCH(E605,#REF!,0),1))</f>
        <v>#REF!</v>
      </c>
      <c r="V605" s="43" t="e">
        <f t="shared" si="73"/>
        <v>#REF!</v>
      </c>
      <c r="W605" s="38" t="e">
        <f t="shared" si="74"/>
        <v>#REF!</v>
      </c>
      <c r="X605" s="64"/>
      <c r="Y605" s="46"/>
      <c r="Z605" s="57" t="str">
        <f>IF(OR(MID(J605,1,1)="a",J605=""),"",IF(COUNTIF(Modèles!C:C,J605)=0,"absent","présent"))</f>
        <v/>
      </c>
      <c r="AA605" s="1"/>
    </row>
    <row r="606" spans="1:27" s="10" customFormat="1">
      <c r="A606" s="29" t="str">
        <f t="shared" si="75"/>
        <v/>
      </c>
      <c r="B606" s="29">
        <f t="shared" ref="B606:B669" ca="1" si="77">IF(AND(A606="x",C606=K$1),1,0)</f>
        <v>0</v>
      </c>
      <c r="C606" s="42"/>
      <c r="D606" s="42"/>
      <c r="E606" s="40"/>
      <c r="F606" s="41"/>
      <c r="G606" s="30" t="e">
        <f>IF(MID(J606,1,1)="a","à valider",IF(ISNA(INDEX(#REF!,MATCH(E606,#REF!,0),1))=TRUE,"",INDEX(#REF!,MATCH(E606,#REF!,0),1)))</f>
        <v>#REF!</v>
      </c>
      <c r="H606" s="22"/>
      <c r="I606" s="22"/>
      <c r="J606" s="59"/>
      <c r="K606" s="31" t="str">
        <f>IF(MID(J606,1,1)="a",C606,IF(COUNTIF(J$2:J606,J606)&gt;1,COUNTIF(J$2:J606,J606)&amp;"ème rebond",""))</f>
        <v/>
      </c>
      <c r="L606" s="67"/>
      <c r="M606" s="32" t="e">
        <f>IF(ISNA(INDEX(#REF!,MATCH(E606,#REF!,0),1))=TRUE,"",INDEX(#REF!,MATCH(E606,#REF!,0),1))</f>
        <v>#REF!</v>
      </c>
      <c r="N606" s="1"/>
      <c r="O606" s="33"/>
      <c r="P606" s="34" t="e">
        <f t="shared" si="76"/>
        <v>#REF!</v>
      </c>
      <c r="Q606" s="35" t="e">
        <f t="shared" si="71"/>
        <v>#REF!</v>
      </c>
      <c r="R606" s="36"/>
      <c r="S606" s="1" t="e">
        <f t="shared" si="72"/>
        <v>#REF!</v>
      </c>
      <c r="T606" s="16" t="e">
        <f>IF(OR(MID(G606,1,5)="avoir",MID(G606,1,3)="PMS",MID(J606,1,1)="a",J606="",A606="x",F606=""),"",IF(COUNTIF(#REF!,F606)=1,"ok","PAS DE SWAP"))</f>
        <v>#REF!</v>
      </c>
      <c r="U606" s="37" t="e">
        <f>IF(ISNA(INDEX(#REF!,MATCH(E606,#REF!,0),1))=TRUE,"-",F606&amp;" - "&amp;INDEX(#REF!,MATCH(E606,#REF!,0),1))</f>
        <v>#REF!</v>
      </c>
      <c r="V606" s="43" t="e">
        <f t="shared" si="73"/>
        <v>#REF!</v>
      </c>
      <c r="W606" s="38" t="e">
        <f t="shared" si="74"/>
        <v>#REF!</v>
      </c>
      <c r="X606" s="64"/>
      <c r="Y606" s="46"/>
      <c r="Z606" s="57" t="str">
        <f>IF(OR(MID(J606,1,1)="a",J606=""),"",IF(COUNTIF(Modèles!C:C,J606)=0,"absent","présent"))</f>
        <v/>
      </c>
      <c r="AA606" s="1"/>
    </row>
    <row r="607" spans="1:27" s="10" customFormat="1">
      <c r="A607" s="29" t="str">
        <f t="shared" si="75"/>
        <v/>
      </c>
      <c r="B607" s="29">
        <f t="shared" ca="1" si="77"/>
        <v>0</v>
      </c>
      <c r="C607" s="42"/>
      <c r="D607" s="42"/>
      <c r="E607" s="40"/>
      <c r="F607" s="41"/>
      <c r="G607" s="30" t="e">
        <f>IF(MID(J607,1,1)="a","à valider",IF(ISNA(INDEX(#REF!,MATCH(E607,#REF!,0),1))=TRUE,"",INDEX(#REF!,MATCH(E607,#REF!,0),1)))</f>
        <v>#REF!</v>
      </c>
      <c r="H607" s="22"/>
      <c r="I607" s="22"/>
      <c r="J607" s="59"/>
      <c r="K607" s="31" t="str">
        <f>IF(MID(J607,1,1)="a",C607,IF(COUNTIF(J$2:J607,J607)&gt;1,COUNTIF(J$2:J607,J607)&amp;"ème rebond",""))</f>
        <v/>
      </c>
      <c r="L607" s="67"/>
      <c r="M607" s="32" t="e">
        <f>IF(ISNA(INDEX(#REF!,MATCH(E607,#REF!,0),1))=TRUE,"",INDEX(#REF!,MATCH(E607,#REF!,0),1))</f>
        <v>#REF!</v>
      </c>
      <c r="N607" s="1"/>
      <c r="O607" s="33"/>
      <c r="P607" s="34" t="e">
        <f t="shared" si="76"/>
        <v>#REF!</v>
      </c>
      <c r="Q607" s="35" t="e">
        <f t="shared" si="71"/>
        <v>#REF!</v>
      </c>
      <c r="R607" s="36"/>
      <c r="S607" s="1" t="e">
        <f t="shared" si="72"/>
        <v>#REF!</v>
      </c>
      <c r="T607" s="16" t="e">
        <f>IF(OR(MID(G607,1,5)="avoir",MID(G607,1,3)="PMS",MID(J607,1,1)="a",J607="",A607="x",F607=""),"",IF(COUNTIF(#REF!,F607)=1,"ok","PAS DE SWAP"))</f>
        <v>#REF!</v>
      </c>
      <c r="U607" s="37" t="e">
        <f>IF(ISNA(INDEX(#REF!,MATCH(E607,#REF!,0),1))=TRUE,"-",F607&amp;" - "&amp;INDEX(#REF!,MATCH(E607,#REF!,0),1))</f>
        <v>#REF!</v>
      </c>
      <c r="V607" s="43" t="e">
        <f t="shared" si="73"/>
        <v>#REF!</v>
      </c>
      <c r="W607" s="38" t="e">
        <f t="shared" si="74"/>
        <v>#REF!</v>
      </c>
      <c r="X607" s="64"/>
      <c r="Y607" s="46"/>
      <c r="Z607" s="57" t="str">
        <f>IF(OR(MID(J607,1,1)="a",J607=""),"",IF(COUNTIF(Modèles!C:C,J607)=0,"absent","présent"))</f>
        <v/>
      </c>
      <c r="AA607" s="1"/>
    </row>
    <row r="608" spans="1:27" s="10" customFormat="1">
      <c r="A608" s="29" t="str">
        <f t="shared" si="75"/>
        <v/>
      </c>
      <c r="B608" s="29">
        <f t="shared" ca="1" si="77"/>
        <v>0</v>
      </c>
      <c r="C608" s="42"/>
      <c r="D608" s="42"/>
      <c r="E608" s="40"/>
      <c r="F608" s="41"/>
      <c r="G608" s="30" t="e">
        <f>IF(MID(J608,1,1)="a","à valider",IF(ISNA(INDEX(#REF!,MATCH(E608,#REF!,0),1))=TRUE,"",INDEX(#REF!,MATCH(E608,#REF!,0),1)))</f>
        <v>#REF!</v>
      </c>
      <c r="H608" s="22"/>
      <c r="I608" s="22"/>
      <c r="J608" s="59"/>
      <c r="K608" s="31" t="str">
        <f>IF(MID(J608,1,1)="a",C608,IF(COUNTIF(J$2:J608,J608)&gt;1,COUNTIF(J$2:J608,J608)&amp;"ème rebond",""))</f>
        <v/>
      </c>
      <c r="L608" s="67"/>
      <c r="M608" s="32" t="e">
        <f>IF(ISNA(INDEX(#REF!,MATCH(E608,#REF!,0),1))=TRUE,"",INDEX(#REF!,MATCH(E608,#REF!,0),1))</f>
        <v>#REF!</v>
      </c>
      <c r="N608" s="1"/>
      <c r="O608" s="33"/>
      <c r="P608" s="34" t="e">
        <f t="shared" si="76"/>
        <v>#REF!</v>
      </c>
      <c r="Q608" s="35" t="e">
        <f t="shared" si="71"/>
        <v>#REF!</v>
      </c>
      <c r="R608" s="36"/>
      <c r="S608" s="1" t="e">
        <f t="shared" si="72"/>
        <v>#REF!</v>
      </c>
      <c r="T608" s="16" t="e">
        <f>IF(OR(MID(G608,1,5)="avoir",MID(G608,1,3)="PMS",MID(J608,1,1)="a",J608="",A608="x",F608=""),"",IF(COUNTIF(#REF!,F608)=1,"ok","PAS DE SWAP"))</f>
        <v>#REF!</v>
      </c>
      <c r="U608" s="37" t="e">
        <f>IF(ISNA(INDEX(#REF!,MATCH(E608,#REF!,0),1))=TRUE,"-",F608&amp;" - "&amp;INDEX(#REF!,MATCH(E608,#REF!,0),1))</f>
        <v>#REF!</v>
      </c>
      <c r="V608" s="43" t="e">
        <f t="shared" si="73"/>
        <v>#REF!</v>
      </c>
      <c r="W608" s="38" t="e">
        <f t="shared" si="74"/>
        <v>#REF!</v>
      </c>
      <c r="X608" s="64"/>
      <c r="Y608" s="46"/>
      <c r="Z608" s="57" t="str">
        <f>IF(OR(MID(J608,1,1)="a",J608=""),"",IF(COUNTIF(Modèles!C:C,J608)=0,"absent","présent"))</f>
        <v/>
      </c>
      <c r="AA608" s="1"/>
    </row>
    <row r="609" spans="1:27" s="10" customFormat="1">
      <c r="A609" s="29" t="str">
        <f t="shared" si="75"/>
        <v/>
      </c>
      <c r="B609" s="29">
        <f t="shared" ca="1" si="77"/>
        <v>0</v>
      </c>
      <c r="C609" s="42"/>
      <c r="D609" s="42"/>
      <c r="E609" s="40"/>
      <c r="F609" s="41"/>
      <c r="G609" s="30" t="e">
        <f>IF(MID(J609,1,1)="a","à valider",IF(ISNA(INDEX(#REF!,MATCH(E609,#REF!,0),1))=TRUE,"",INDEX(#REF!,MATCH(E609,#REF!,0),1)))</f>
        <v>#REF!</v>
      </c>
      <c r="H609" s="22"/>
      <c r="I609" s="22"/>
      <c r="J609" s="59"/>
      <c r="K609" s="31" t="str">
        <f>IF(MID(J609,1,1)="a",C609,IF(COUNTIF(J$2:J609,J609)&gt;1,COUNTIF(J$2:J609,J609)&amp;"ème rebond",""))</f>
        <v/>
      </c>
      <c r="L609" s="67"/>
      <c r="M609" s="32" t="e">
        <f>IF(ISNA(INDEX(#REF!,MATCH(E609,#REF!,0),1))=TRUE,"",INDEX(#REF!,MATCH(E609,#REF!,0),1))</f>
        <v>#REF!</v>
      </c>
      <c r="N609" s="1"/>
      <c r="O609" s="33"/>
      <c r="P609" s="34" t="e">
        <f t="shared" si="76"/>
        <v>#REF!</v>
      </c>
      <c r="Q609" s="35" t="e">
        <f t="shared" si="71"/>
        <v>#REF!</v>
      </c>
      <c r="R609" s="36"/>
      <c r="S609" s="1" t="e">
        <f t="shared" si="72"/>
        <v>#REF!</v>
      </c>
      <c r="T609" s="16" t="e">
        <f>IF(OR(MID(G609,1,5)="avoir",MID(G609,1,3)="PMS",MID(J609,1,1)="a",J609="",A609="x",F609=""),"",IF(COUNTIF(#REF!,F609)=1,"ok","PAS DE SWAP"))</f>
        <v>#REF!</v>
      </c>
      <c r="U609" s="37" t="e">
        <f>IF(ISNA(INDEX(#REF!,MATCH(E609,#REF!,0),1))=TRUE,"-",F609&amp;" - "&amp;INDEX(#REF!,MATCH(E609,#REF!,0),1))</f>
        <v>#REF!</v>
      </c>
      <c r="V609" s="43" t="e">
        <f t="shared" si="73"/>
        <v>#REF!</v>
      </c>
      <c r="W609" s="38" t="e">
        <f t="shared" si="74"/>
        <v>#REF!</v>
      </c>
      <c r="X609" s="64"/>
      <c r="Y609" s="46"/>
      <c r="Z609" s="57" t="str">
        <f>IF(OR(MID(J609,1,1)="a",J609=""),"",IF(COUNTIF(Modèles!C:C,J609)=0,"absent","présent"))</f>
        <v/>
      </c>
      <c r="AA609" s="1"/>
    </row>
    <row r="610" spans="1:27" s="10" customFormat="1">
      <c r="A610" s="29" t="str">
        <f t="shared" si="75"/>
        <v/>
      </c>
      <c r="B610" s="29">
        <f t="shared" ca="1" si="77"/>
        <v>0</v>
      </c>
      <c r="C610" s="42"/>
      <c r="D610" s="42"/>
      <c r="E610" s="40"/>
      <c r="F610" s="41"/>
      <c r="G610" s="30" t="e">
        <f>IF(MID(J610,1,1)="a","à valider",IF(ISNA(INDEX(#REF!,MATCH(E610,#REF!,0),1))=TRUE,"",INDEX(#REF!,MATCH(E610,#REF!,0),1)))</f>
        <v>#REF!</v>
      </c>
      <c r="H610" s="22"/>
      <c r="I610" s="22"/>
      <c r="J610" s="59"/>
      <c r="K610" s="31" t="str">
        <f>IF(MID(J610,1,1)="a",C610,IF(COUNTIF(J$2:J610,J610)&gt;1,COUNTIF(J$2:J610,J610)&amp;"ème rebond",""))</f>
        <v/>
      </c>
      <c r="L610" s="67"/>
      <c r="M610" s="32" t="e">
        <f>IF(ISNA(INDEX(#REF!,MATCH(E610,#REF!,0),1))=TRUE,"",INDEX(#REF!,MATCH(E610,#REF!,0),1))</f>
        <v>#REF!</v>
      </c>
      <c r="N610" s="1"/>
      <c r="O610" s="33"/>
      <c r="P610" s="34" t="e">
        <f t="shared" si="76"/>
        <v>#REF!</v>
      </c>
      <c r="Q610" s="35" t="e">
        <f t="shared" ref="Q610:Q673" si="78">IF(OR(ISNUMBER(P610),P610=""),"",COUNTIF(P$2:P$1052,P610))</f>
        <v>#REF!</v>
      </c>
      <c r="R610" s="36"/>
      <c r="S610" s="1" t="e">
        <f t="shared" si="72"/>
        <v>#REF!</v>
      </c>
      <c r="T610" s="16" t="e">
        <f>IF(OR(MID(G610,1,5)="avoir",MID(G610,1,3)="PMS",MID(J610,1,1)="a",J610="",A610="x",F610=""),"",IF(COUNTIF(#REF!,F610)=1,"ok","PAS DE SWAP"))</f>
        <v>#REF!</v>
      </c>
      <c r="U610" s="37" t="e">
        <f>IF(ISNA(INDEX(#REF!,MATCH(E610,#REF!,0),1))=TRUE,"-",F610&amp;" - "&amp;INDEX(#REF!,MATCH(E610,#REF!,0),1))</f>
        <v>#REF!</v>
      </c>
      <c r="V610" s="43" t="e">
        <f t="shared" si="73"/>
        <v>#REF!</v>
      </c>
      <c r="W610" s="38" t="e">
        <f t="shared" si="74"/>
        <v>#REF!</v>
      </c>
      <c r="X610" s="64"/>
      <c r="Y610" s="46"/>
      <c r="Z610" s="57" t="str">
        <f>IF(OR(MID(J610,1,1)="a",J610=""),"",IF(COUNTIF(Modèles!C:C,J610)=0,"absent","présent"))</f>
        <v/>
      </c>
      <c r="AA610" s="1"/>
    </row>
    <row r="611" spans="1:27" s="10" customFormat="1">
      <c r="A611" s="29" t="str">
        <f t="shared" si="75"/>
        <v/>
      </c>
      <c r="B611" s="29">
        <f t="shared" ca="1" si="77"/>
        <v>0</v>
      </c>
      <c r="C611" s="42"/>
      <c r="D611" s="42"/>
      <c r="E611" s="40"/>
      <c r="F611" s="41"/>
      <c r="G611" s="30" t="e">
        <f>IF(MID(J611,1,1)="a","à valider",IF(ISNA(INDEX(#REF!,MATCH(E611,#REF!,0),1))=TRUE,"",INDEX(#REF!,MATCH(E611,#REF!,0),1)))</f>
        <v>#REF!</v>
      </c>
      <c r="H611" s="22"/>
      <c r="I611" s="22"/>
      <c r="J611" s="59"/>
      <c r="K611" s="31" t="str">
        <f>IF(MID(J611,1,1)="a",C611,IF(COUNTIF(J$2:J611,J611)&gt;1,COUNTIF(J$2:J611,J611)&amp;"ème rebond",""))</f>
        <v/>
      </c>
      <c r="L611" s="67"/>
      <c r="M611" s="32" t="e">
        <f>IF(ISNA(INDEX(#REF!,MATCH(E611,#REF!,0),1))=TRUE,"",INDEX(#REF!,MATCH(E611,#REF!,0),1))</f>
        <v>#REF!</v>
      </c>
      <c r="N611" s="1"/>
      <c r="O611" s="33"/>
      <c r="P611" s="34" t="e">
        <f t="shared" si="76"/>
        <v>#REF!</v>
      </c>
      <c r="Q611" s="35" t="e">
        <f t="shared" si="78"/>
        <v>#REF!</v>
      </c>
      <c r="R611" s="36"/>
      <c r="S611" s="1" t="e">
        <f t="shared" si="72"/>
        <v>#REF!</v>
      </c>
      <c r="T611" s="16" t="e">
        <f>IF(OR(MID(G611,1,5)="avoir",MID(G611,1,3)="PMS",MID(J611,1,1)="a",J611="",A611="x",F611=""),"",IF(COUNTIF(#REF!,F611)=1,"ok","PAS DE SWAP"))</f>
        <v>#REF!</v>
      </c>
      <c r="U611" s="37" t="e">
        <f>IF(ISNA(INDEX(#REF!,MATCH(E611,#REF!,0),1))=TRUE,"-",F611&amp;" - "&amp;INDEX(#REF!,MATCH(E611,#REF!,0),1))</f>
        <v>#REF!</v>
      </c>
      <c r="V611" s="43" t="e">
        <f t="shared" si="73"/>
        <v>#REF!</v>
      </c>
      <c r="W611" s="38" t="e">
        <f t="shared" si="74"/>
        <v>#REF!</v>
      </c>
      <c r="X611" s="64"/>
      <c r="Y611" s="46"/>
      <c r="Z611" s="57" t="str">
        <f>IF(OR(MID(J611,1,1)="a",J611=""),"",IF(COUNTIF(Modèles!C:C,J611)=0,"absent","présent"))</f>
        <v/>
      </c>
      <c r="AA611" s="1"/>
    </row>
    <row r="612" spans="1:27" s="10" customFormat="1">
      <c r="A612" s="29" t="str">
        <f t="shared" si="75"/>
        <v/>
      </c>
      <c r="B612" s="29">
        <f t="shared" ca="1" si="77"/>
        <v>0</v>
      </c>
      <c r="C612" s="42"/>
      <c r="D612" s="42"/>
      <c r="E612" s="40"/>
      <c r="F612" s="41"/>
      <c r="G612" s="30" t="e">
        <f>IF(MID(J612,1,1)="a","à valider",IF(ISNA(INDEX(#REF!,MATCH(E612,#REF!,0),1))=TRUE,"",INDEX(#REF!,MATCH(E612,#REF!,0),1)))</f>
        <v>#REF!</v>
      </c>
      <c r="H612" s="22"/>
      <c r="I612" s="22"/>
      <c r="J612" s="59"/>
      <c r="K612" s="31" t="str">
        <f>IF(MID(J612,1,1)="a",C612,IF(COUNTIF(J$2:J612,J612)&gt;1,COUNTIF(J$2:J612,J612)&amp;"ème rebond",""))</f>
        <v/>
      </c>
      <c r="L612" s="67"/>
      <c r="M612" s="32" t="e">
        <f>IF(ISNA(INDEX(#REF!,MATCH(E612,#REF!,0),1))=TRUE,"",INDEX(#REF!,MATCH(E612,#REF!,0),1))</f>
        <v>#REF!</v>
      </c>
      <c r="N612" s="1"/>
      <c r="O612" s="33"/>
      <c r="P612" s="34" t="e">
        <f t="shared" si="76"/>
        <v>#REF!</v>
      </c>
      <c r="Q612" s="35" t="e">
        <f t="shared" si="78"/>
        <v>#REF!</v>
      </c>
      <c r="R612" s="36"/>
      <c r="S612" s="1" t="e">
        <f t="shared" si="72"/>
        <v>#REF!</v>
      </c>
      <c r="T612" s="16" t="e">
        <f>IF(OR(MID(G612,1,5)="avoir",MID(G612,1,3)="PMS",MID(J612,1,1)="a",J612="",A612="x",F612=""),"",IF(COUNTIF(#REF!,F612)=1,"ok","PAS DE SWAP"))</f>
        <v>#REF!</v>
      </c>
      <c r="U612" s="37" t="e">
        <f>IF(ISNA(INDEX(#REF!,MATCH(E612,#REF!,0),1))=TRUE,"-",F612&amp;" - "&amp;INDEX(#REF!,MATCH(E612,#REF!,0),1))</f>
        <v>#REF!</v>
      </c>
      <c r="V612" s="43" t="e">
        <f t="shared" si="73"/>
        <v>#REF!</v>
      </c>
      <c r="W612" s="38" t="e">
        <f t="shared" si="74"/>
        <v>#REF!</v>
      </c>
      <c r="X612" s="64"/>
      <c r="Y612" s="46"/>
      <c r="Z612" s="57" t="str">
        <f>IF(OR(MID(J612,1,1)="a",J612=""),"",IF(COUNTIF(Modèles!C:C,J612)=0,"absent","présent"))</f>
        <v/>
      </c>
      <c r="AA612" s="1"/>
    </row>
    <row r="613" spans="1:27" s="10" customFormat="1">
      <c r="A613" s="29" t="str">
        <f t="shared" si="75"/>
        <v/>
      </c>
      <c r="B613" s="29">
        <f t="shared" ca="1" si="77"/>
        <v>0</v>
      </c>
      <c r="C613" s="42"/>
      <c r="D613" s="42"/>
      <c r="E613" s="40"/>
      <c r="F613" s="41"/>
      <c r="G613" s="30" t="e">
        <f>IF(MID(J613,1,1)="a","à valider",IF(ISNA(INDEX(#REF!,MATCH(E613,#REF!,0),1))=TRUE,"",INDEX(#REF!,MATCH(E613,#REF!,0),1)))</f>
        <v>#REF!</v>
      </c>
      <c r="H613" s="22"/>
      <c r="I613" s="22"/>
      <c r="J613" s="59"/>
      <c r="K613" s="31" t="str">
        <f>IF(MID(J613,1,1)="a",C613,IF(COUNTIF(J$2:J613,J613)&gt;1,COUNTIF(J$2:J613,J613)&amp;"ème rebond",""))</f>
        <v/>
      </c>
      <c r="L613" s="67"/>
      <c r="M613" s="32" t="e">
        <f>IF(ISNA(INDEX(#REF!,MATCH(E613,#REF!,0),1))=TRUE,"",INDEX(#REF!,MATCH(E613,#REF!,0),1))</f>
        <v>#REF!</v>
      </c>
      <c r="N613" s="1"/>
      <c r="O613" s="33"/>
      <c r="P613" s="34" t="e">
        <f t="shared" si="76"/>
        <v>#REF!</v>
      </c>
      <c r="Q613" s="35" t="e">
        <f t="shared" si="78"/>
        <v>#REF!</v>
      </c>
      <c r="R613" s="36"/>
      <c r="S613" s="1" t="e">
        <f t="shared" si="72"/>
        <v>#REF!</v>
      </c>
      <c r="T613" s="16" t="e">
        <f>IF(OR(MID(G613,1,5)="avoir",MID(G613,1,3)="PMS",MID(J613,1,1)="a",J613="",A613="x",F613=""),"",IF(COUNTIF(#REF!,F613)=1,"ok","PAS DE SWAP"))</f>
        <v>#REF!</v>
      </c>
      <c r="U613" s="37" t="e">
        <f>IF(ISNA(INDEX(#REF!,MATCH(E613,#REF!,0),1))=TRUE,"-",F613&amp;" - "&amp;INDEX(#REF!,MATCH(E613,#REF!,0),1))</f>
        <v>#REF!</v>
      </c>
      <c r="V613" s="43" t="e">
        <f t="shared" si="73"/>
        <v>#REF!</v>
      </c>
      <c r="W613" s="38" t="e">
        <f t="shared" si="74"/>
        <v>#REF!</v>
      </c>
      <c r="X613" s="64"/>
      <c r="Y613" s="46"/>
      <c r="Z613" s="57" t="str">
        <f>IF(OR(MID(J613,1,1)="a",J613=""),"",IF(COUNTIF(Modèles!C:C,J613)=0,"absent","présent"))</f>
        <v/>
      </c>
      <c r="AA613" s="1"/>
    </row>
    <row r="614" spans="1:27" s="10" customFormat="1">
      <c r="A614" s="29" t="str">
        <f t="shared" si="75"/>
        <v/>
      </c>
      <c r="B614" s="29">
        <f t="shared" ca="1" si="77"/>
        <v>0</v>
      </c>
      <c r="C614" s="42"/>
      <c r="D614" s="42"/>
      <c r="E614" s="40"/>
      <c r="F614" s="41"/>
      <c r="G614" s="30" t="e">
        <f>IF(MID(J614,1,1)="a","à valider",IF(ISNA(INDEX(#REF!,MATCH(E614,#REF!,0),1))=TRUE,"",INDEX(#REF!,MATCH(E614,#REF!,0),1)))</f>
        <v>#REF!</v>
      </c>
      <c r="H614" s="22"/>
      <c r="I614" s="22"/>
      <c r="J614" s="59"/>
      <c r="K614" s="31" t="str">
        <f>IF(MID(J614,1,1)="a",C614,IF(COUNTIF(J$2:J614,J614)&gt;1,COUNTIF(J$2:J614,J614)&amp;"ème rebond",""))</f>
        <v/>
      </c>
      <c r="L614" s="67"/>
      <c r="M614" s="32" t="e">
        <f>IF(ISNA(INDEX(#REF!,MATCH(E614,#REF!,0),1))=TRUE,"",INDEX(#REF!,MATCH(E614,#REF!,0),1))</f>
        <v>#REF!</v>
      </c>
      <c r="N614" s="1"/>
      <c r="O614" s="33"/>
      <c r="P614" s="34" t="e">
        <f t="shared" si="76"/>
        <v>#REF!</v>
      </c>
      <c r="Q614" s="35" t="e">
        <f t="shared" si="78"/>
        <v>#REF!</v>
      </c>
      <c r="R614" s="36"/>
      <c r="S614" s="1" t="e">
        <f t="shared" si="72"/>
        <v>#REF!</v>
      </c>
      <c r="T614" s="16" t="e">
        <f>IF(OR(MID(G614,1,5)="avoir",MID(G614,1,3)="PMS",MID(J614,1,1)="a",J614="",A614="x",F614=""),"",IF(COUNTIF(#REF!,F614)=1,"ok","PAS DE SWAP"))</f>
        <v>#REF!</v>
      </c>
      <c r="U614" s="37" t="e">
        <f>IF(ISNA(INDEX(#REF!,MATCH(E614,#REF!,0),1))=TRUE,"-",F614&amp;" - "&amp;INDEX(#REF!,MATCH(E614,#REF!,0),1))</f>
        <v>#REF!</v>
      </c>
      <c r="V614" s="43" t="e">
        <f t="shared" si="73"/>
        <v>#REF!</v>
      </c>
      <c r="W614" s="38" t="e">
        <f t="shared" si="74"/>
        <v>#REF!</v>
      </c>
      <c r="X614" s="64"/>
      <c r="Y614" s="46"/>
      <c r="Z614" s="57" t="str">
        <f>IF(OR(MID(J614,1,1)="a",J614=""),"",IF(COUNTIF(Modèles!C:C,J614)=0,"absent","présent"))</f>
        <v/>
      </c>
      <c r="AA614" s="1"/>
    </row>
    <row r="615" spans="1:27" s="10" customFormat="1">
      <c r="A615" s="29" t="str">
        <f t="shared" si="75"/>
        <v/>
      </c>
      <c r="B615" s="29">
        <f t="shared" ca="1" si="77"/>
        <v>0</v>
      </c>
      <c r="C615" s="42"/>
      <c r="D615" s="42"/>
      <c r="E615" s="40"/>
      <c r="F615" s="41"/>
      <c r="G615" s="30" t="e">
        <f>IF(MID(J615,1,1)="a","à valider",IF(ISNA(INDEX(#REF!,MATCH(E615,#REF!,0),1))=TRUE,"",INDEX(#REF!,MATCH(E615,#REF!,0),1)))</f>
        <v>#REF!</v>
      </c>
      <c r="H615" s="22"/>
      <c r="I615" s="22"/>
      <c r="J615" s="59"/>
      <c r="K615" s="31" t="str">
        <f>IF(MID(J615,1,1)="a",C615,IF(COUNTIF(J$2:J615,J615)&gt;1,COUNTIF(J$2:J615,J615)&amp;"ème rebond",""))</f>
        <v/>
      </c>
      <c r="L615" s="67"/>
      <c r="M615" s="32" t="e">
        <f>IF(ISNA(INDEX(#REF!,MATCH(E615,#REF!,0),1))=TRUE,"",INDEX(#REF!,MATCH(E615,#REF!,0),1))</f>
        <v>#REF!</v>
      </c>
      <c r="N615" s="1"/>
      <c r="O615" s="33"/>
      <c r="P615" s="34" t="e">
        <f t="shared" si="76"/>
        <v>#REF!</v>
      </c>
      <c r="Q615" s="35" t="e">
        <f t="shared" si="78"/>
        <v>#REF!</v>
      </c>
      <c r="R615" s="36"/>
      <c r="S615" s="1" t="e">
        <f t="shared" ref="S615:S678" si="79">IF(OR(P615="",ISNUMBER(P615)=TRUE),0,1)</f>
        <v>#REF!</v>
      </c>
      <c r="T615" s="16" t="e">
        <f>IF(OR(MID(G615,1,5)="avoir",MID(G615,1,3)="PMS",MID(J615,1,1)="a",J615="",A615="x",F615=""),"",IF(COUNTIF(#REF!,F615)=1,"ok","PAS DE SWAP"))</f>
        <v>#REF!</v>
      </c>
      <c r="U615" s="37" t="e">
        <f>IF(ISNA(INDEX(#REF!,MATCH(E615,#REF!,0),1))=TRUE,"-",F615&amp;" - "&amp;INDEX(#REF!,MATCH(E615,#REF!,0),1))</f>
        <v>#REF!</v>
      </c>
      <c r="V615" s="43" t="e">
        <f t="shared" si="73"/>
        <v>#REF!</v>
      </c>
      <c r="W615" s="38" t="e">
        <f t="shared" si="74"/>
        <v>#REF!</v>
      </c>
      <c r="X615" s="64"/>
      <c r="Y615" s="46"/>
      <c r="Z615" s="57" t="str">
        <f>IF(OR(MID(J615,1,1)="a",J615=""),"",IF(COUNTIF(Modèles!C:C,J615)=0,"absent","présent"))</f>
        <v/>
      </c>
      <c r="AA615" s="1"/>
    </row>
    <row r="616" spans="1:27" s="10" customFormat="1">
      <c r="A616" s="29" t="str">
        <f t="shared" si="75"/>
        <v/>
      </c>
      <c r="B616" s="29">
        <f t="shared" ca="1" si="77"/>
        <v>0</v>
      </c>
      <c r="C616" s="42"/>
      <c r="D616" s="42"/>
      <c r="E616" s="40"/>
      <c r="F616" s="41"/>
      <c r="G616" s="30" t="e">
        <f>IF(MID(J616,1,1)="a","à valider",IF(ISNA(INDEX(#REF!,MATCH(E616,#REF!,0),1))=TRUE,"",INDEX(#REF!,MATCH(E616,#REF!,0),1)))</f>
        <v>#REF!</v>
      </c>
      <c r="H616" s="22"/>
      <c r="I616" s="22"/>
      <c r="J616" s="59"/>
      <c r="K616" s="31" t="str">
        <f>IF(MID(J616,1,1)="a",C616,IF(COUNTIF(J$2:J616,J616)&gt;1,COUNTIF(J$2:J616,J616)&amp;"ème rebond",""))</f>
        <v/>
      </c>
      <c r="L616" s="67"/>
      <c r="M616" s="32" t="e">
        <f>IF(ISNA(INDEX(#REF!,MATCH(E616,#REF!,0),1))=TRUE,"",INDEX(#REF!,MATCH(E616,#REF!,0),1))</f>
        <v>#REF!</v>
      </c>
      <c r="N616" s="1"/>
      <c r="O616" s="33"/>
      <c r="P616" s="34" t="e">
        <f t="shared" si="76"/>
        <v>#REF!</v>
      </c>
      <c r="Q616" s="35" t="e">
        <f t="shared" si="78"/>
        <v>#REF!</v>
      </c>
      <c r="R616" s="36"/>
      <c r="S616" s="1" t="e">
        <f t="shared" si="79"/>
        <v>#REF!</v>
      </c>
      <c r="T616" s="16" t="e">
        <f>IF(OR(MID(G616,1,5)="avoir",MID(G616,1,3)="PMS",MID(J616,1,1)="a",J616="",A616="x",F616=""),"",IF(COUNTIF(#REF!,F616)=1,"ok","PAS DE SWAP"))</f>
        <v>#REF!</v>
      </c>
      <c r="U616" s="37" t="e">
        <f>IF(ISNA(INDEX(#REF!,MATCH(E616,#REF!,0),1))=TRUE,"-",F616&amp;" - "&amp;INDEX(#REF!,MATCH(E616,#REF!,0),1))</f>
        <v>#REF!</v>
      </c>
      <c r="V616" s="43" t="e">
        <f t="shared" si="73"/>
        <v>#REF!</v>
      </c>
      <c r="W616" s="38" t="e">
        <f t="shared" si="74"/>
        <v>#REF!</v>
      </c>
      <c r="X616" s="64"/>
      <c r="Y616" s="46"/>
      <c r="Z616" s="57" t="str">
        <f>IF(OR(MID(J616,1,1)="a",J616=""),"",IF(COUNTIF(Modèles!C:C,J616)=0,"absent","présent"))</f>
        <v/>
      </c>
      <c r="AA616" s="1"/>
    </row>
    <row r="617" spans="1:27" s="10" customFormat="1">
      <c r="A617" s="29" t="str">
        <f t="shared" si="75"/>
        <v/>
      </c>
      <c r="B617" s="29">
        <f t="shared" ca="1" si="77"/>
        <v>0</v>
      </c>
      <c r="C617" s="42"/>
      <c r="D617" s="42"/>
      <c r="E617" s="40"/>
      <c r="F617" s="41"/>
      <c r="G617" s="30" t="e">
        <f>IF(MID(J617,1,1)="a","à valider",IF(ISNA(INDEX(#REF!,MATCH(E617,#REF!,0),1))=TRUE,"",INDEX(#REF!,MATCH(E617,#REF!,0),1)))</f>
        <v>#REF!</v>
      </c>
      <c r="H617" s="22"/>
      <c r="I617" s="22"/>
      <c r="J617" s="59"/>
      <c r="K617" s="31" t="str">
        <f>IF(MID(J617,1,1)="a",C617,IF(COUNTIF(J$2:J617,J617)&gt;1,COUNTIF(J$2:J617,J617)&amp;"ème rebond",""))</f>
        <v/>
      </c>
      <c r="L617" s="67"/>
      <c r="M617" s="32" t="e">
        <f>IF(ISNA(INDEX(#REF!,MATCH(E617,#REF!,0),1))=TRUE,"",INDEX(#REF!,MATCH(E617,#REF!,0),1))</f>
        <v>#REF!</v>
      </c>
      <c r="N617" s="1"/>
      <c r="O617" s="33"/>
      <c r="P617" s="34" t="e">
        <f t="shared" si="76"/>
        <v>#REF!</v>
      </c>
      <c r="Q617" s="35" t="e">
        <f t="shared" si="78"/>
        <v>#REF!</v>
      </c>
      <c r="R617" s="36"/>
      <c r="S617" s="1" t="e">
        <f t="shared" si="79"/>
        <v>#REF!</v>
      </c>
      <c r="T617" s="16" t="e">
        <f>IF(OR(MID(G617,1,5)="avoir",MID(G617,1,3)="PMS",MID(J617,1,1)="a",J617="",A617="x",F617=""),"",IF(COUNTIF(#REF!,F617)=1,"ok","PAS DE SWAP"))</f>
        <v>#REF!</v>
      </c>
      <c r="U617" s="37" t="e">
        <f>IF(ISNA(INDEX(#REF!,MATCH(E617,#REF!,0),1))=TRUE,"-",F617&amp;" - "&amp;INDEX(#REF!,MATCH(E617,#REF!,0),1))</f>
        <v>#REF!</v>
      </c>
      <c r="V617" s="43" t="e">
        <f t="shared" si="73"/>
        <v>#REF!</v>
      </c>
      <c r="W617" s="38" t="e">
        <f t="shared" si="74"/>
        <v>#REF!</v>
      </c>
      <c r="X617" s="64"/>
      <c r="Y617" s="46"/>
      <c r="Z617" s="57" t="str">
        <f>IF(OR(MID(J617,1,1)="a",J617=""),"",IF(COUNTIF(Modèles!C:C,J617)=0,"absent","présent"))</f>
        <v/>
      </c>
      <c r="AA617" s="1"/>
    </row>
    <row r="618" spans="1:27" s="10" customFormat="1">
      <c r="A618" s="29" t="str">
        <f t="shared" si="75"/>
        <v/>
      </c>
      <c r="B618" s="29">
        <f t="shared" ca="1" si="77"/>
        <v>0</v>
      </c>
      <c r="C618" s="42"/>
      <c r="D618" s="42"/>
      <c r="E618" s="40"/>
      <c r="F618" s="41"/>
      <c r="G618" s="30" t="e">
        <f>IF(MID(J618,1,1)="a","à valider",IF(ISNA(INDEX(#REF!,MATCH(E618,#REF!,0),1))=TRUE,"",INDEX(#REF!,MATCH(E618,#REF!,0),1)))</f>
        <v>#REF!</v>
      </c>
      <c r="H618" s="22"/>
      <c r="I618" s="22"/>
      <c r="J618" s="59"/>
      <c r="K618" s="31" t="str">
        <f>IF(MID(J618,1,1)="a",C618,IF(COUNTIF(J$2:J618,J618)&gt;1,COUNTIF(J$2:J618,J618)&amp;"ème rebond",""))</f>
        <v/>
      </c>
      <c r="L618" s="67"/>
      <c r="M618" s="32" t="e">
        <f>IF(ISNA(INDEX(#REF!,MATCH(E618,#REF!,0),1))=TRUE,"",INDEX(#REF!,MATCH(E618,#REF!,0),1))</f>
        <v>#REF!</v>
      </c>
      <c r="N618" s="1"/>
      <c r="O618" s="33"/>
      <c r="P618" s="34" t="e">
        <f t="shared" si="76"/>
        <v>#REF!</v>
      </c>
      <c r="Q618" s="35" t="e">
        <f t="shared" si="78"/>
        <v>#REF!</v>
      </c>
      <c r="R618" s="36"/>
      <c r="S618" s="1" t="e">
        <f t="shared" si="79"/>
        <v>#REF!</v>
      </c>
      <c r="T618" s="16" t="e">
        <f>IF(OR(MID(G618,1,5)="avoir",MID(G618,1,3)="PMS",MID(J618,1,1)="a",J618="",A618="x",F618=""),"",IF(COUNTIF(#REF!,F618)=1,"ok","PAS DE SWAP"))</f>
        <v>#REF!</v>
      </c>
      <c r="U618" s="37" t="e">
        <f>IF(ISNA(INDEX(#REF!,MATCH(E618,#REF!,0),1))=TRUE,"-",F618&amp;" - "&amp;INDEX(#REF!,MATCH(E618,#REF!,0),1))</f>
        <v>#REF!</v>
      </c>
      <c r="V618" s="43" t="e">
        <f t="shared" si="73"/>
        <v>#REF!</v>
      </c>
      <c r="W618" s="38" t="e">
        <f t="shared" si="74"/>
        <v>#REF!</v>
      </c>
      <c r="X618" s="64"/>
      <c r="Y618" s="46"/>
      <c r="Z618" s="57" t="str">
        <f>IF(OR(MID(J618,1,1)="a",J618=""),"",IF(COUNTIF(Modèles!C:C,J618)=0,"absent","présent"))</f>
        <v/>
      </c>
      <c r="AA618" s="1"/>
    </row>
    <row r="619" spans="1:27" s="10" customFormat="1">
      <c r="A619" s="29" t="str">
        <f t="shared" si="75"/>
        <v/>
      </c>
      <c r="B619" s="29">
        <f t="shared" ca="1" si="77"/>
        <v>0</v>
      </c>
      <c r="C619" s="42"/>
      <c r="D619" s="42"/>
      <c r="E619" s="40"/>
      <c r="F619" s="41"/>
      <c r="G619" s="30" t="e">
        <f>IF(MID(J619,1,1)="a","à valider",IF(ISNA(INDEX(#REF!,MATCH(E619,#REF!,0),1))=TRUE,"",INDEX(#REF!,MATCH(E619,#REF!,0),1)))</f>
        <v>#REF!</v>
      </c>
      <c r="H619" s="22"/>
      <c r="I619" s="22"/>
      <c r="J619" s="59"/>
      <c r="K619" s="31" t="str">
        <f>IF(MID(J619,1,1)="a",C619,IF(COUNTIF(J$2:J619,J619)&gt;1,COUNTIF(J$2:J619,J619)&amp;"ème rebond",""))</f>
        <v/>
      </c>
      <c r="L619" s="67"/>
      <c r="M619" s="32" t="e">
        <f>IF(ISNA(INDEX(#REF!,MATCH(E619,#REF!,0),1))=TRUE,"",INDEX(#REF!,MATCH(E619,#REF!,0),1))</f>
        <v>#REF!</v>
      </c>
      <c r="N619" s="1"/>
      <c r="O619" s="33"/>
      <c r="P619" s="34" t="e">
        <f t="shared" si="76"/>
        <v>#REF!</v>
      </c>
      <c r="Q619" s="35" t="e">
        <f t="shared" si="78"/>
        <v>#REF!</v>
      </c>
      <c r="R619" s="36"/>
      <c r="S619" s="1" t="e">
        <f t="shared" si="79"/>
        <v>#REF!</v>
      </c>
      <c r="T619" s="16" t="e">
        <f>IF(OR(MID(G619,1,5)="avoir",MID(G619,1,3)="PMS",MID(J619,1,1)="a",J619="",A619="x",F619=""),"",IF(COUNTIF(#REF!,F619)=1,"ok","PAS DE SWAP"))</f>
        <v>#REF!</v>
      </c>
      <c r="U619" s="37" t="e">
        <f>IF(ISNA(INDEX(#REF!,MATCH(E619,#REF!,0),1))=TRUE,"-",F619&amp;" - "&amp;INDEX(#REF!,MATCH(E619,#REF!,0),1))</f>
        <v>#REF!</v>
      </c>
      <c r="V619" s="43" t="e">
        <f t="shared" si="73"/>
        <v>#REF!</v>
      </c>
      <c r="W619" s="38" t="e">
        <f t="shared" si="74"/>
        <v>#REF!</v>
      </c>
      <c r="X619" s="64"/>
      <c r="Y619" s="46"/>
      <c r="Z619" s="57" t="str">
        <f>IF(OR(MID(J619,1,1)="a",J619=""),"",IF(COUNTIF(Modèles!C:C,J619)=0,"absent","présent"))</f>
        <v/>
      </c>
      <c r="AA619" s="1"/>
    </row>
    <row r="620" spans="1:27" s="10" customFormat="1">
      <c r="A620" s="29" t="str">
        <f t="shared" si="75"/>
        <v/>
      </c>
      <c r="B620" s="29">
        <f t="shared" ca="1" si="77"/>
        <v>0</v>
      </c>
      <c r="C620" s="42"/>
      <c r="D620" s="42"/>
      <c r="E620" s="40"/>
      <c r="F620" s="41"/>
      <c r="G620" s="30" t="e">
        <f>IF(MID(J620,1,1)="a","à valider",IF(ISNA(INDEX(#REF!,MATCH(E620,#REF!,0),1))=TRUE,"",INDEX(#REF!,MATCH(E620,#REF!,0),1)))</f>
        <v>#REF!</v>
      </c>
      <c r="H620" s="22"/>
      <c r="I620" s="22"/>
      <c r="J620" s="59"/>
      <c r="K620" s="31" t="str">
        <f>IF(MID(J620,1,1)="a",C620,IF(COUNTIF(J$2:J620,J620)&gt;1,COUNTIF(J$2:J620,J620)&amp;"ème rebond",""))</f>
        <v/>
      </c>
      <c r="L620" s="67"/>
      <c r="M620" s="32" t="e">
        <f>IF(ISNA(INDEX(#REF!,MATCH(E620,#REF!,0),1))=TRUE,"",INDEX(#REF!,MATCH(E620,#REF!,0),1))</f>
        <v>#REF!</v>
      </c>
      <c r="N620" s="1"/>
      <c r="O620" s="33"/>
      <c r="P620" s="34" t="e">
        <f t="shared" si="76"/>
        <v>#REF!</v>
      </c>
      <c r="Q620" s="35" t="e">
        <f t="shared" si="78"/>
        <v>#REF!</v>
      </c>
      <c r="R620" s="36"/>
      <c r="S620" s="1" t="e">
        <f t="shared" si="79"/>
        <v>#REF!</v>
      </c>
      <c r="T620" s="16" t="e">
        <f>IF(OR(MID(G620,1,5)="avoir",MID(G620,1,3)="PMS",MID(J620,1,1)="a",J620="",A620="x",F620=""),"",IF(COUNTIF(#REF!,F620)=1,"ok","PAS DE SWAP"))</f>
        <v>#REF!</v>
      </c>
      <c r="U620" s="37" t="e">
        <f>IF(ISNA(INDEX(#REF!,MATCH(E620,#REF!,0),1))=TRUE,"-",F620&amp;" - "&amp;INDEX(#REF!,MATCH(E620,#REF!,0),1))</f>
        <v>#REF!</v>
      </c>
      <c r="V620" s="43" t="e">
        <f t="shared" si="73"/>
        <v>#REF!</v>
      </c>
      <c r="W620" s="38" t="e">
        <f t="shared" si="74"/>
        <v>#REF!</v>
      </c>
      <c r="X620" s="64"/>
      <c r="Y620" s="46"/>
      <c r="Z620" s="57" t="str">
        <f>IF(OR(MID(J620,1,1)="a",J620=""),"",IF(COUNTIF(Modèles!C:C,J620)=0,"absent","présent"))</f>
        <v/>
      </c>
      <c r="AA620" s="1"/>
    </row>
    <row r="621" spans="1:27" s="10" customFormat="1">
      <c r="A621" s="29" t="str">
        <f t="shared" si="75"/>
        <v/>
      </c>
      <c r="B621" s="29">
        <f t="shared" ca="1" si="77"/>
        <v>0</v>
      </c>
      <c r="C621" s="42"/>
      <c r="D621" s="42"/>
      <c r="E621" s="40"/>
      <c r="F621" s="41"/>
      <c r="G621" s="30" t="e">
        <f>IF(MID(J621,1,1)="a","à valider",IF(ISNA(INDEX(#REF!,MATCH(E621,#REF!,0),1))=TRUE,"",INDEX(#REF!,MATCH(E621,#REF!,0),1)))</f>
        <v>#REF!</v>
      </c>
      <c r="H621" s="22"/>
      <c r="I621" s="22"/>
      <c r="J621" s="59"/>
      <c r="K621" s="31" t="str">
        <f>IF(MID(J621,1,1)="a",C621,IF(COUNTIF(J$2:J621,J621)&gt;1,COUNTIF(J$2:J621,J621)&amp;"ème rebond",""))</f>
        <v/>
      </c>
      <c r="L621" s="67"/>
      <c r="M621" s="32" t="e">
        <f>IF(ISNA(INDEX(#REF!,MATCH(E621,#REF!,0),1))=TRUE,"",INDEX(#REF!,MATCH(E621,#REF!,0),1))</f>
        <v>#REF!</v>
      </c>
      <c r="N621" s="1"/>
      <c r="O621" s="33"/>
      <c r="P621" s="34" t="e">
        <f t="shared" si="76"/>
        <v>#REF!</v>
      </c>
      <c r="Q621" s="35" t="e">
        <f t="shared" si="78"/>
        <v>#REF!</v>
      </c>
      <c r="R621" s="36"/>
      <c r="S621" s="1" t="e">
        <f t="shared" si="79"/>
        <v>#REF!</v>
      </c>
      <c r="T621" s="16" t="e">
        <f>IF(OR(MID(G621,1,5)="avoir",MID(G621,1,3)="PMS",MID(J621,1,1)="a",J621="",A621="x",F621=""),"",IF(COUNTIF(#REF!,F621)=1,"ok","PAS DE SWAP"))</f>
        <v>#REF!</v>
      </c>
      <c r="U621" s="37" t="e">
        <f>IF(ISNA(INDEX(#REF!,MATCH(E621,#REF!,0),1))=TRUE,"-",F621&amp;" - "&amp;INDEX(#REF!,MATCH(E621,#REF!,0),1))</f>
        <v>#REF!</v>
      </c>
      <c r="V621" s="43" t="e">
        <f t="shared" si="73"/>
        <v>#REF!</v>
      </c>
      <c r="W621" s="38" t="e">
        <f t="shared" si="74"/>
        <v>#REF!</v>
      </c>
      <c r="X621" s="64"/>
      <c r="Y621" s="46"/>
      <c r="Z621" s="57" t="str">
        <f>IF(OR(MID(J621,1,1)="a",J621=""),"",IF(COUNTIF(Modèles!C:C,J621)=0,"absent","présent"))</f>
        <v/>
      </c>
      <c r="AA621" s="1"/>
    </row>
    <row r="622" spans="1:27" s="10" customFormat="1">
      <c r="A622" s="29" t="str">
        <f t="shared" si="75"/>
        <v/>
      </c>
      <c r="B622" s="29">
        <f t="shared" ca="1" si="77"/>
        <v>0</v>
      </c>
      <c r="C622" s="42"/>
      <c r="D622" s="42"/>
      <c r="E622" s="40"/>
      <c r="F622" s="41"/>
      <c r="G622" s="30" t="e">
        <f>IF(MID(J622,1,1)="a","à valider",IF(ISNA(INDEX(#REF!,MATCH(E622,#REF!,0),1))=TRUE,"",INDEX(#REF!,MATCH(E622,#REF!,0),1)))</f>
        <v>#REF!</v>
      </c>
      <c r="H622" s="22"/>
      <c r="I622" s="22"/>
      <c r="J622" s="59"/>
      <c r="K622" s="31" t="str">
        <f>IF(MID(J622,1,1)="a",C622,IF(COUNTIF(J$2:J622,J622)&gt;1,COUNTIF(J$2:J622,J622)&amp;"ème rebond",""))</f>
        <v/>
      </c>
      <c r="L622" s="67"/>
      <c r="M622" s="32" t="e">
        <f>IF(ISNA(INDEX(#REF!,MATCH(E622,#REF!,0),1))=TRUE,"",INDEX(#REF!,MATCH(E622,#REF!,0),1))</f>
        <v>#REF!</v>
      </c>
      <c r="N622" s="1"/>
      <c r="O622" s="33"/>
      <c r="P622" s="34" t="e">
        <f t="shared" si="76"/>
        <v>#REF!</v>
      </c>
      <c r="Q622" s="35" t="e">
        <f t="shared" si="78"/>
        <v>#REF!</v>
      </c>
      <c r="R622" s="36"/>
      <c r="S622" s="1" t="e">
        <f t="shared" si="79"/>
        <v>#REF!</v>
      </c>
      <c r="T622" s="16" t="e">
        <f>IF(OR(MID(G622,1,5)="avoir",MID(G622,1,3)="PMS",MID(J622,1,1)="a",J622="",A622="x",F622=""),"",IF(COUNTIF(#REF!,F622)=1,"ok","PAS DE SWAP"))</f>
        <v>#REF!</v>
      </c>
      <c r="U622" s="37" t="e">
        <f>IF(ISNA(INDEX(#REF!,MATCH(E622,#REF!,0),1))=TRUE,"-",F622&amp;" - "&amp;INDEX(#REF!,MATCH(E622,#REF!,0),1))</f>
        <v>#REF!</v>
      </c>
      <c r="V622" s="43" t="e">
        <f t="shared" si="73"/>
        <v>#REF!</v>
      </c>
      <c r="W622" s="38" t="e">
        <f t="shared" si="74"/>
        <v>#REF!</v>
      </c>
      <c r="X622" s="64"/>
      <c r="Y622" s="46"/>
      <c r="Z622" s="57" t="str">
        <f>IF(OR(MID(J622,1,1)="a",J622=""),"",IF(COUNTIF(Modèles!C:C,J622)=0,"absent","présent"))</f>
        <v/>
      </c>
      <c r="AA622" s="1"/>
    </row>
    <row r="623" spans="1:27" s="10" customFormat="1">
      <c r="A623" s="29" t="str">
        <f t="shared" si="75"/>
        <v/>
      </c>
      <c r="B623" s="29">
        <f t="shared" ca="1" si="77"/>
        <v>0</v>
      </c>
      <c r="C623" s="42"/>
      <c r="D623" s="42"/>
      <c r="E623" s="40"/>
      <c r="F623" s="41"/>
      <c r="G623" s="30" t="e">
        <f>IF(MID(J623,1,1)="a","à valider",IF(ISNA(INDEX(#REF!,MATCH(E623,#REF!,0),1))=TRUE,"",INDEX(#REF!,MATCH(E623,#REF!,0),1)))</f>
        <v>#REF!</v>
      </c>
      <c r="H623" s="22"/>
      <c r="I623" s="22"/>
      <c r="J623" s="59"/>
      <c r="K623" s="31" t="str">
        <f>IF(MID(J623,1,1)="a",C623,IF(COUNTIF(J$2:J623,J623)&gt;1,COUNTIF(J$2:J623,J623)&amp;"ème rebond",""))</f>
        <v/>
      </c>
      <c r="L623" s="67"/>
      <c r="M623" s="32" t="e">
        <f>IF(ISNA(INDEX(#REF!,MATCH(E623,#REF!,0),1))=TRUE,"",INDEX(#REF!,MATCH(E623,#REF!,0),1))</f>
        <v>#REF!</v>
      </c>
      <c r="N623" s="1"/>
      <c r="O623" s="33"/>
      <c r="P623" s="34" t="e">
        <f t="shared" si="76"/>
        <v>#REF!</v>
      </c>
      <c r="Q623" s="35" t="e">
        <f t="shared" si="78"/>
        <v>#REF!</v>
      </c>
      <c r="R623" s="36"/>
      <c r="S623" s="1" t="e">
        <f t="shared" si="79"/>
        <v>#REF!</v>
      </c>
      <c r="T623" s="16" t="e">
        <f>IF(OR(MID(G623,1,5)="avoir",MID(G623,1,3)="PMS",MID(J623,1,1)="a",J623="",A623="x",F623=""),"",IF(COUNTIF(#REF!,F623)=1,"ok","PAS DE SWAP"))</f>
        <v>#REF!</v>
      </c>
      <c r="U623" s="37" t="e">
        <f>IF(ISNA(INDEX(#REF!,MATCH(E623,#REF!,0),1))=TRUE,"-",F623&amp;" - "&amp;INDEX(#REF!,MATCH(E623,#REF!,0),1))</f>
        <v>#REF!</v>
      </c>
      <c r="V623" s="43" t="e">
        <f t="shared" si="73"/>
        <v>#REF!</v>
      </c>
      <c r="W623" s="38" t="e">
        <f t="shared" si="74"/>
        <v>#REF!</v>
      </c>
      <c r="X623" s="64"/>
      <c r="Y623" s="46"/>
      <c r="Z623" s="57" t="str">
        <f>IF(OR(MID(J623,1,1)="a",J623=""),"",IF(COUNTIF(Modèles!C:C,J623)=0,"absent","présent"))</f>
        <v/>
      </c>
      <c r="AA623" s="1"/>
    </row>
    <row r="624" spans="1:27" s="10" customFormat="1">
      <c r="A624" s="29" t="str">
        <f t="shared" si="75"/>
        <v/>
      </c>
      <c r="B624" s="29">
        <f t="shared" ca="1" si="77"/>
        <v>0</v>
      </c>
      <c r="C624" s="42"/>
      <c r="D624" s="42"/>
      <c r="E624" s="40"/>
      <c r="F624" s="41"/>
      <c r="G624" s="30" t="e">
        <f>IF(MID(J624,1,1)="a","à valider",IF(ISNA(INDEX(#REF!,MATCH(E624,#REF!,0),1))=TRUE,"",INDEX(#REF!,MATCH(E624,#REF!,0),1)))</f>
        <v>#REF!</v>
      </c>
      <c r="H624" s="22"/>
      <c r="I624" s="22"/>
      <c r="J624" s="59"/>
      <c r="K624" s="31" t="str">
        <f>IF(MID(J624,1,1)="a",C624,IF(COUNTIF(J$2:J624,J624)&gt;1,COUNTIF(J$2:J624,J624)&amp;"ème rebond",""))</f>
        <v/>
      </c>
      <c r="L624" s="67"/>
      <c r="M624" s="32" t="e">
        <f>IF(ISNA(INDEX(#REF!,MATCH(E624,#REF!,0),1))=TRUE,"",INDEX(#REF!,MATCH(E624,#REF!,0),1))</f>
        <v>#REF!</v>
      </c>
      <c r="N624" s="1"/>
      <c r="O624" s="33"/>
      <c r="P624" s="34" t="e">
        <f t="shared" si="76"/>
        <v>#REF!</v>
      </c>
      <c r="Q624" s="35" t="e">
        <f t="shared" si="78"/>
        <v>#REF!</v>
      </c>
      <c r="R624" s="36"/>
      <c r="S624" s="1" t="e">
        <f t="shared" si="79"/>
        <v>#REF!</v>
      </c>
      <c r="T624" s="16" t="e">
        <f>IF(OR(MID(G624,1,5)="avoir",MID(G624,1,3)="PMS",MID(J624,1,1)="a",J624="",A624="x",F624=""),"",IF(COUNTIF(#REF!,F624)=1,"ok","PAS DE SWAP"))</f>
        <v>#REF!</v>
      </c>
      <c r="U624" s="37" t="e">
        <f>IF(ISNA(INDEX(#REF!,MATCH(E624,#REF!,0),1))=TRUE,"-",F624&amp;" - "&amp;INDEX(#REF!,MATCH(E624,#REF!,0),1))</f>
        <v>#REF!</v>
      </c>
      <c r="V624" s="43" t="e">
        <f t="shared" si="73"/>
        <v>#REF!</v>
      </c>
      <c r="W624" s="38" t="e">
        <f t="shared" si="74"/>
        <v>#REF!</v>
      </c>
      <c r="X624" s="64"/>
      <c r="Y624" s="46"/>
      <c r="Z624" s="57" t="str">
        <f>IF(OR(MID(J624,1,1)="a",J624=""),"",IF(COUNTIF(Modèles!C:C,J624)=0,"absent","présent"))</f>
        <v/>
      </c>
      <c r="AA624" s="1"/>
    </row>
    <row r="625" spans="1:27" s="10" customFormat="1">
      <c r="A625" s="29" t="str">
        <f t="shared" si="75"/>
        <v/>
      </c>
      <c r="B625" s="29">
        <f t="shared" ca="1" si="77"/>
        <v>0</v>
      </c>
      <c r="C625" s="42"/>
      <c r="D625" s="42"/>
      <c r="E625" s="40"/>
      <c r="F625" s="41"/>
      <c r="G625" s="30" t="e">
        <f>IF(MID(J625,1,1)="a","à valider",IF(ISNA(INDEX(#REF!,MATCH(E625,#REF!,0),1))=TRUE,"",INDEX(#REF!,MATCH(E625,#REF!,0),1)))</f>
        <v>#REF!</v>
      </c>
      <c r="H625" s="22"/>
      <c r="I625" s="22"/>
      <c r="J625" s="59"/>
      <c r="K625" s="31" t="str">
        <f>IF(MID(J625,1,1)="a",C625,IF(COUNTIF(J$2:J625,J625)&gt;1,COUNTIF(J$2:J625,J625)&amp;"ème rebond",""))</f>
        <v/>
      </c>
      <c r="L625" s="67"/>
      <c r="M625" s="32" t="e">
        <f>IF(ISNA(INDEX(#REF!,MATCH(E625,#REF!,0),1))=TRUE,"",INDEX(#REF!,MATCH(E625,#REF!,0),1))</f>
        <v>#REF!</v>
      </c>
      <c r="N625" s="1"/>
      <c r="O625" s="33"/>
      <c r="P625" s="34" t="e">
        <f t="shared" si="76"/>
        <v>#REF!</v>
      </c>
      <c r="Q625" s="35" t="e">
        <f t="shared" si="78"/>
        <v>#REF!</v>
      </c>
      <c r="R625" s="36"/>
      <c r="S625" s="1" t="e">
        <f t="shared" si="79"/>
        <v>#REF!</v>
      </c>
      <c r="T625" s="16" t="e">
        <f>IF(OR(MID(G625,1,5)="avoir",MID(G625,1,3)="PMS",MID(J625,1,1)="a",J625="",A625="x",F625=""),"",IF(COUNTIF(#REF!,F625)=1,"ok","PAS DE SWAP"))</f>
        <v>#REF!</v>
      </c>
      <c r="U625" s="37" t="e">
        <f>IF(ISNA(INDEX(#REF!,MATCH(E625,#REF!,0),1))=TRUE,"-",F625&amp;" - "&amp;INDEX(#REF!,MATCH(E625,#REF!,0),1))</f>
        <v>#REF!</v>
      </c>
      <c r="V625" s="43" t="e">
        <f t="shared" si="73"/>
        <v>#REF!</v>
      </c>
      <c r="W625" s="38" t="e">
        <f t="shared" si="74"/>
        <v>#REF!</v>
      </c>
      <c r="X625" s="64"/>
      <c r="Y625" s="46"/>
      <c r="Z625" s="57" t="str">
        <f>IF(OR(MID(J625,1,1)="a",J625=""),"",IF(COUNTIF(Modèles!C:C,J625)=0,"absent","présent"))</f>
        <v/>
      </c>
      <c r="AA625" s="1"/>
    </row>
    <row r="626" spans="1:27" s="10" customFormat="1">
      <c r="A626" s="29" t="str">
        <f t="shared" si="75"/>
        <v/>
      </c>
      <c r="B626" s="29">
        <f t="shared" ca="1" si="77"/>
        <v>0</v>
      </c>
      <c r="C626" s="42"/>
      <c r="D626" s="42"/>
      <c r="E626" s="40"/>
      <c r="F626" s="41"/>
      <c r="G626" s="30" t="e">
        <f>IF(MID(J626,1,1)="a","à valider",IF(ISNA(INDEX(#REF!,MATCH(E626,#REF!,0),1))=TRUE,"",INDEX(#REF!,MATCH(E626,#REF!,0),1)))</f>
        <v>#REF!</v>
      </c>
      <c r="H626" s="22"/>
      <c r="I626" s="22"/>
      <c r="J626" s="59"/>
      <c r="K626" s="31" t="str">
        <f>IF(MID(J626,1,1)="a",C626,IF(COUNTIF(J$2:J626,J626)&gt;1,COUNTIF(J$2:J626,J626)&amp;"ème rebond",""))</f>
        <v/>
      </c>
      <c r="L626" s="67"/>
      <c r="M626" s="32" t="e">
        <f>IF(ISNA(INDEX(#REF!,MATCH(E626,#REF!,0),1))=TRUE,"",INDEX(#REF!,MATCH(E626,#REF!,0),1))</f>
        <v>#REF!</v>
      </c>
      <c r="N626" s="1"/>
      <c r="O626" s="33"/>
      <c r="P626" s="34" t="e">
        <f t="shared" si="76"/>
        <v>#REF!</v>
      </c>
      <c r="Q626" s="35" t="e">
        <f t="shared" si="78"/>
        <v>#REF!</v>
      </c>
      <c r="R626" s="36"/>
      <c r="S626" s="1" t="e">
        <f t="shared" si="79"/>
        <v>#REF!</v>
      </c>
      <c r="T626" s="16" t="e">
        <f>IF(OR(MID(G626,1,5)="avoir",MID(G626,1,3)="PMS",MID(J626,1,1)="a",J626="",A626="x",F626=""),"",IF(COUNTIF(#REF!,F626)=1,"ok","PAS DE SWAP"))</f>
        <v>#REF!</v>
      </c>
      <c r="U626" s="37" t="e">
        <f>IF(ISNA(INDEX(#REF!,MATCH(E626,#REF!,0),1))=TRUE,"-",F626&amp;" - "&amp;INDEX(#REF!,MATCH(E626,#REF!,0),1))</f>
        <v>#REF!</v>
      </c>
      <c r="V626" s="43" t="e">
        <f t="shared" si="73"/>
        <v>#REF!</v>
      </c>
      <c r="W626" s="38" t="e">
        <f t="shared" si="74"/>
        <v>#REF!</v>
      </c>
      <c r="X626" s="64"/>
      <c r="Y626" s="46"/>
      <c r="Z626" s="57" t="str">
        <f>IF(OR(MID(J626,1,1)="a",J626=""),"",IF(COUNTIF(Modèles!C:C,J626)=0,"absent","présent"))</f>
        <v/>
      </c>
      <c r="AA626" s="1"/>
    </row>
    <row r="627" spans="1:27" s="10" customFormat="1">
      <c r="A627" s="29" t="str">
        <f t="shared" si="75"/>
        <v/>
      </c>
      <c r="B627" s="29">
        <f t="shared" ca="1" si="77"/>
        <v>0</v>
      </c>
      <c r="C627" s="42"/>
      <c r="D627" s="42"/>
      <c r="E627" s="40"/>
      <c r="F627" s="41"/>
      <c r="G627" s="30" t="e">
        <f>IF(MID(J627,1,1)="a","à valider",IF(ISNA(INDEX(#REF!,MATCH(E627,#REF!,0),1))=TRUE,"",INDEX(#REF!,MATCH(E627,#REF!,0),1)))</f>
        <v>#REF!</v>
      </c>
      <c r="H627" s="22"/>
      <c r="I627" s="22"/>
      <c r="J627" s="59"/>
      <c r="K627" s="31" t="str">
        <f>IF(MID(J627,1,1)="a",C627,IF(COUNTIF(J$2:J627,J627)&gt;1,COUNTIF(J$2:J627,J627)&amp;"ème rebond",""))</f>
        <v/>
      </c>
      <c r="L627" s="67"/>
      <c r="M627" s="32" t="e">
        <f>IF(ISNA(INDEX(#REF!,MATCH(E627,#REF!,0),1))=TRUE,"",INDEX(#REF!,MATCH(E627,#REF!,0),1))</f>
        <v>#REF!</v>
      </c>
      <c r="N627" s="1"/>
      <c r="O627" s="33"/>
      <c r="P627" s="34" t="e">
        <f t="shared" si="76"/>
        <v>#REF!</v>
      </c>
      <c r="Q627" s="35" t="e">
        <f t="shared" si="78"/>
        <v>#REF!</v>
      </c>
      <c r="R627" s="36"/>
      <c r="S627" s="1" t="e">
        <f t="shared" si="79"/>
        <v>#REF!</v>
      </c>
      <c r="T627" s="16" t="e">
        <f>IF(OR(MID(G627,1,5)="avoir",MID(G627,1,3)="PMS",MID(J627,1,1)="a",J627="",A627="x",F627=""),"",IF(COUNTIF(#REF!,F627)=1,"ok","PAS DE SWAP"))</f>
        <v>#REF!</v>
      </c>
      <c r="U627" s="37" t="e">
        <f>IF(ISNA(INDEX(#REF!,MATCH(E627,#REF!,0),1))=TRUE,"-",F627&amp;" - "&amp;INDEX(#REF!,MATCH(E627,#REF!,0),1))</f>
        <v>#REF!</v>
      </c>
      <c r="V627" s="43" t="e">
        <f t="shared" si="73"/>
        <v>#REF!</v>
      </c>
      <c r="W627" s="38" t="e">
        <f t="shared" si="74"/>
        <v>#REF!</v>
      </c>
      <c r="X627" s="64"/>
      <c r="Y627" s="46"/>
      <c r="Z627" s="57" t="str">
        <f>IF(OR(MID(J627,1,1)="a",J627=""),"",IF(COUNTIF(Modèles!C:C,J627)=0,"absent","présent"))</f>
        <v/>
      </c>
      <c r="AA627" s="1"/>
    </row>
    <row r="628" spans="1:27" s="10" customFormat="1">
      <c r="A628" s="29" t="str">
        <f t="shared" si="75"/>
        <v/>
      </c>
      <c r="B628" s="29">
        <f t="shared" ca="1" si="77"/>
        <v>0</v>
      </c>
      <c r="C628" s="42"/>
      <c r="D628" s="42"/>
      <c r="E628" s="40"/>
      <c r="F628" s="41"/>
      <c r="G628" s="30" t="e">
        <f>IF(MID(J628,1,1)="a","à valider",IF(ISNA(INDEX(#REF!,MATCH(E628,#REF!,0),1))=TRUE,"",INDEX(#REF!,MATCH(E628,#REF!,0),1)))</f>
        <v>#REF!</v>
      </c>
      <c r="H628" s="22"/>
      <c r="I628" s="22"/>
      <c r="J628" s="59"/>
      <c r="K628" s="31" t="str">
        <f>IF(MID(J628,1,1)="a",C628,IF(COUNTIF(J$2:J628,J628)&gt;1,COUNTIF(J$2:J628,J628)&amp;"ème rebond",""))</f>
        <v/>
      </c>
      <c r="L628" s="67"/>
      <c r="M628" s="32" t="e">
        <f>IF(ISNA(INDEX(#REF!,MATCH(E628,#REF!,0),1))=TRUE,"",INDEX(#REF!,MATCH(E628,#REF!,0),1))</f>
        <v>#REF!</v>
      </c>
      <c r="N628" s="1"/>
      <c r="O628" s="33"/>
      <c r="P628" s="34" t="e">
        <f t="shared" si="76"/>
        <v>#REF!</v>
      </c>
      <c r="Q628" s="35" t="e">
        <f t="shared" si="78"/>
        <v>#REF!</v>
      </c>
      <c r="R628" s="36"/>
      <c r="S628" s="1" t="e">
        <f t="shared" si="79"/>
        <v>#REF!</v>
      </c>
      <c r="T628" s="16" t="e">
        <f>IF(OR(MID(G628,1,5)="avoir",MID(G628,1,3)="PMS",MID(J628,1,1)="a",J628="",A628="x",F628=""),"",IF(COUNTIF(#REF!,F628)=1,"ok","PAS DE SWAP"))</f>
        <v>#REF!</v>
      </c>
      <c r="U628" s="37" t="e">
        <f>IF(ISNA(INDEX(#REF!,MATCH(E628,#REF!,0),1))=TRUE,"-",F628&amp;" - "&amp;INDEX(#REF!,MATCH(E628,#REF!,0),1))</f>
        <v>#REF!</v>
      </c>
      <c r="V628" s="43" t="e">
        <f t="shared" si="73"/>
        <v>#REF!</v>
      </c>
      <c r="W628" s="38" t="e">
        <f t="shared" si="74"/>
        <v>#REF!</v>
      </c>
      <c r="X628" s="64"/>
      <c r="Y628" s="46"/>
      <c r="Z628" s="57" t="str">
        <f>IF(OR(MID(J628,1,1)="a",J628=""),"",IF(COUNTIF(Modèles!C:C,J628)=0,"absent","présent"))</f>
        <v/>
      </c>
      <c r="AA628" s="1"/>
    </row>
    <row r="629" spans="1:27" s="10" customFormat="1">
      <c r="A629" s="29" t="str">
        <f t="shared" si="75"/>
        <v/>
      </c>
      <c r="B629" s="29">
        <f t="shared" ca="1" si="77"/>
        <v>0</v>
      </c>
      <c r="C629" s="42"/>
      <c r="D629" s="42"/>
      <c r="E629" s="40"/>
      <c r="F629" s="41"/>
      <c r="G629" s="30" t="e">
        <f>IF(MID(J629,1,1)="a","à valider",IF(ISNA(INDEX(#REF!,MATCH(E629,#REF!,0),1))=TRUE,"",INDEX(#REF!,MATCH(E629,#REF!,0),1)))</f>
        <v>#REF!</v>
      </c>
      <c r="H629" s="22"/>
      <c r="I629" s="22"/>
      <c r="J629" s="59"/>
      <c r="K629" s="31" t="str">
        <f>IF(MID(J629,1,1)="a",C629,IF(COUNTIF(J$2:J629,J629)&gt;1,COUNTIF(J$2:J629,J629)&amp;"ème rebond",""))</f>
        <v/>
      </c>
      <c r="L629" s="67"/>
      <c r="M629" s="32" t="e">
        <f>IF(ISNA(INDEX(#REF!,MATCH(E629,#REF!,0),1))=TRUE,"",INDEX(#REF!,MATCH(E629,#REF!,0),1))</f>
        <v>#REF!</v>
      </c>
      <c r="N629" s="1"/>
      <c r="O629" s="33"/>
      <c r="P629" s="34" t="e">
        <f t="shared" si="76"/>
        <v>#REF!</v>
      </c>
      <c r="Q629" s="35" t="e">
        <f t="shared" si="78"/>
        <v>#REF!</v>
      </c>
      <c r="R629" s="36"/>
      <c r="S629" s="1" t="e">
        <f t="shared" si="79"/>
        <v>#REF!</v>
      </c>
      <c r="T629" s="16" t="e">
        <f>IF(OR(MID(G629,1,5)="avoir",MID(G629,1,3)="PMS",MID(J629,1,1)="a",J629="",A629="x",F629=""),"",IF(COUNTIF(#REF!,F629)=1,"ok","PAS DE SWAP"))</f>
        <v>#REF!</v>
      </c>
      <c r="U629" s="37" t="e">
        <f>IF(ISNA(INDEX(#REF!,MATCH(E629,#REF!,0),1))=TRUE,"-",F629&amp;" - "&amp;INDEX(#REF!,MATCH(E629,#REF!,0),1))</f>
        <v>#REF!</v>
      </c>
      <c r="V629" s="43" t="e">
        <f t="shared" si="73"/>
        <v>#REF!</v>
      </c>
      <c r="W629" s="38" t="e">
        <f t="shared" si="74"/>
        <v>#REF!</v>
      </c>
      <c r="X629" s="64"/>
      <c r="Y629" s="46"/>
      <c r="Z629" s="57" t="str">
        <f>IF(OR(MID(J629,1,1)="a",J629=""),"",IF(COUNTIF(Modèles!C:C,J629)=0,"absent","présent"))</f>
        <v/>
      </c>
      <c r="AA629" s="1"/>
    </row>
    <row r="630" spans="1:27" s="10" customFormat="1">
      <c r="A630" s="29" t="str">
        <f t="shared" si="75"/>
        <v/>
      </c>
      <c r="B630" s="29">
        <f t="shared" ca="1" si="77"/>
        <v>0</v>
      </c>
      <c r="C630" s="42"/>
      <c r="D630" s="42"/>
      <c r="E630" s="40"/>
      <c r="F630" s="41"/>
      <c r="G630" s="30" t="e">
        <f>IF(MID(J630,1,1)="a","à valider",IF(ISNA(INDEX(#REF!,MATCH(E630,#REF!,0),1))=TRUE,"",INDEX(#REF!,MATCH(E630,#REF!,0),1)))</f>
        <v>#REF!</v>
      </c>
      <c r="H630" s="22"/>
      <c r="I630" s="22"/>
      <c r="J630" s="59"/>
      <c r="K630" s="31" t="str">
        <f>IF(MID(J630,1,1)="a",C630,IF(COUNTIF(J$2:J630,J630)&gt;1,COUNTIF(J$2:J630,J630)&amp;"ème rebond",""))</f>
        <v/>
      </c>
      <c r="L630" s="67"/>
      <c r="M630" s="32" t="e">
        <f>IF(ISNA(INDEX(#REF!,MATCH(E630,#REF!,0),1))=TRUE,"",INDEX(#REF!,MATCH(E630,#REF!,0),1))</f>
        <v>#REF!</v>
      </c>
      <c r="N630" s="1"/>
      <c r="O630" s="33"/>
      <c r="P630" s="34" t="e">
        <f t="shared" si="76"/>
        <v>#REF!</v>
      </c>
      <c r="Q630" s="35" t="e">
        <f t="shared" si="78"/>
        <v>#REF!</v>
      </c>
      <c r="R630" s="36"/>
      <c r="S630" s="1" t="e">
        <f t="shared" si="79"/>
        <v>#REF!</v>
      </c>
      <c r="T630" s="16" t="e">
        <f>IF(OR(MID(G630,1,5)="avoir",MID(G630,1,3)="PMS",MID(J630,1,1)="a",J630="",A630="x",F630=""),"",IF(COUNTIF(#REF!,F630)=1,"ok","PAS DE SWAP"))</f>
        <v>#REF!</v>
      </c>
      <c r="U630" s="37" t="e">
        <f>IF(ISNA(INDEX(#REF!,MATCH(E630,#REF!,0),1))=TRUE,"-",F630&amp;" - "&amp;INDEX(#REF!,MATCH(E630,#REF!,0),1))</f>
        <v>#REF!</v>
      </c>
      <c r="V630" s="43" t="e">
        <f t="shared" si="73"/>
        <v>#REF!</v>
      </c>
      <c r="W630" s="38" t="e">
        <f t="shared" si="74"/>
        <v>#REF!</v>
      </c>
      <c r="X630" s="64"/>
      <c r="Y630" s="46"/>
      <c r="Z630" s="57" t="str">
        <f>IF(OR(MID(J630,1,1)="a",J630=""),"",IF(COUNTIF(Modèles!C:C,J630)=0,"absent","présent"))</f>
        <v/>
      </c>
      <c r="AA630" s="1"/>
    </row>
    <row r="631" spans="1:27" s="10" customFormat="1">
      <c r="A631" s="29" t="str">
        <f t="shared" si="75"/>
        <v/>
      </c>
      <c r="B631" s="29">
        <f t="shared" ca="1" si="77"/>
        <v>0</v>
      </c>
      <c r="C631" s="42"/>
      <c r="D631" s="42"/>
      <c r="E631" s="40"/>
      <c r="F631" s="41"/>
      <c r="G631" s="30" t="e">
        <f>IF(MID(J631,1,1)="a","à valider",IF(ISNA(INDEX(#REF!,MATCH(E631,#REF!,0),1))=TRUE,"",INDEX(#REF!,MATCH(E631,#REF!,0),1)))</f>
        <v>#REF!</v>
      </c>
      <c r="H631" s="22"/>
      <c r="I631" s="22"/>
      <c r="J631" s="59"/>
      <c r="K631" s="31" t="str">
        <f>IF(MID(J631,1,1)="a",C631,IF(COUNTIF(J$2:J631,J631)&gt;1,COUNTIF(J$2:J631,J631)&amp;"ème rebond",""))</f>
        <v/>
      </c>
      <c r="L631" s="67"/>
      <c r="M631" s="32" t="e">
        <f>IF(ISNA(INDEX(#REF!,MATCH(E631,#REF!,0),1))=TRUE,"",INDEX(#REF!,MATCH(E631,#REF!,0),1))</f>
        <v>#REF!</v>
      </c>
      <c r="N631" s="1"/>
      <c r="O631" s="33"/>
      <c r="P631" s="34" t="e">
        <f t="shared" si="76"/>
        <v>#REF!</v>
      </c>
      <c r="Q631" s="35" t="e">
        <f t="shared" si="78"/>
        <v>#REF!</v>
      </c>
      <c r="R631" s="36"/>
      <c r="S631" s="1" t="e">
        <f t="shared" si="79"/>
        <v>#REF!</v>
      </c>
      <c r="T631" s="16" t="e">
        <f>IF(OR(MID(G631,1,5)="avoir",MID(G631,1,3)="PMS",MID(J631,1,1)="a",J631="",A631="x",F631=""),"",IF(COUNTIF(#REF!,F631)=1,"ok","PAS DE SWAP"))</f>
        <v>#REF!</v>
      </c>
      <c r="U631" s="37" t="e">
        <f>IF(ISNA(INDEX(#REF!,MATCH(E631,#REF!,0),1))=TRUE,"-",F631&amp;" - "&amp;INDEX(#REF!,MATCH(E631,#REF!,0),1))</f>
        <v>#REF!</v>
      </c>
      <c r="V631" s="43" t="e">
        <f t="shared" si="73"/>
        <v>#REF!</v>
      </c>
      <c r="W631" s="38" t="e">
        <f t="shared" si="74"/>
        <v>#REF!</v>
      </c>
      <c r="X631" s="64"/>
      <c r="Y631" s="46"/>
      <c r="Z631" s="57" t="str">
        <f>IF(OR(MID(J631,1,1)="a",J631=""),"",IF(COUNTIF(Modèles!C:C,J631)=0,"absent","présent"))</f>
        <v/>
      </c>
      <c r="AA631" s="1"/>
    </row>
    <row r="632" spans="1:27" s="10" customFormat="1">
      <c r="A632" s="29" t="str">
        <f t="shared" si="75"/>
        <v/>
      </c>
      <c r="B632" s="29">
        <f t="shared" ca="1" si="77"/>
        <v>0</v>
      </c>
      <c r="C632" s="42"/>
      <c r="D632" s="42"/>
      <c r="E632" s="40"/>
      <c r="F632" s="41"/>
      <c r="G632" s="30" t="e">
        <f>IF(MID(J632,1,1)="a","à valider",IF(ISNA(INDEX(#REF!,MATCH(E632,#REF!,0),1))=TRUE,"",INDEX(#REF!,MATCH(E632,#REF!,0),1)))</f>
        <v>#REF!</v>
      </c>
      <c r="H632" s="22"/>
      <c r="I632" s="22"/>
      <c r="J632" s="59"/>
      <c r="K632" s="31" t="str">
        <f>IF(MID(J632,1,1)="a",C632,IF(COUNTIF(J$2:J632,J632)&gt;1,COUNTIF(J$2:J632,J632)&amp;"ème rebond",""))</f>
        <v/>
      </c>
      <c r="L632" s="67"/>
      <c r="M632" s="32" t="e">
        <f>IF(ISNA(INDEX(#REF!,MATCH(E632,#REF!,0),1))=TRUE,"",INDEX(#REF!,MATCH(E632,#REF!,0),1))</f>
        <v>#REF!</v>
      </c>
      <c r="N632" s="1"/>
      <c r="O632" s="33"/>
      <c r="P632" s="34" t="e">
        <f t="shared" si="76"/>
        <v>#REF!</v>
      </c>
      <c r="Q632" s="35" t="e">
        <f t="shared" si="78"/>
        <v>#REF!</v>
      </c>
      <c r="R632" s="36"/>
      <c r="S632" s="1" t="e">
        <f t="shared" si="79"/>
        <v>#REF!</v>
      </c>
      <c r="T632" s="16" t="e">
        <f>IF(OR(MID(G632,1,5)="avoir",MID(G632,1,3)="PMS",MID(J632,1,1)="a",J632="",A632="x",F632=""),"",IF(COUNTIF(#REF!,F632)=1,"ok","PAS DE SWAP"))</f>
        <v>#REF!</v>
      </c>
      <c r="U632" s="37" t="e">
        <f>IF(ISNA(INDEX(#REF!,MATCH(E632,#REF!,0),1))=TRUE,"-",F632&amp;" - "&amp;INDEX(#REF!,MATCH(E632,#REF!,0),1))</f>
        <v>#REF!</v>
      </c>
      <c r="V632" s="43" t="e">
        <f t="shared" si="73"/>
        <v>#REF!</v>
      </c>
      <c r="W632" s="38" t="e">
        <f t="shared" si="74"/>
        <v>#REF!</v>
      </c>
      <c r="X632" s="64"/>
      <c r="Y632" s="46"/>
      <c r="Z632" s="57" t="str">
        <f>IF(OR(MID(J632,1,1)="a",J632=""),"",IF(COUNTIF(Modèles!C:C,J632)=0,"absent","présent"))</f>
        <v/>
      </c>
      <c r="AA632" s="1"/>
    </row>
    <row r="633" spans="1:27" s="10" customFormat="1">
      <c r="A633" s="29" t="str">
        <f t="shared" si="75"/>
        <v/>
      </c>
      <c r="B633" s="29">
        <f t="shared" ca="1" si="77"/>
        <v>0</v>
      </c>
      <c r="C633" s="42"/>
      <c r="D633" s="42"/>
      <c r="E633" s="40"/>
      <c r="F633" s="41"/>
      <c r="G633" s="30" t="e">
        <f>IF(MID(J633,1,1)="a","à valider",IF(ISNA(INDEX(#REF!,MATCH(E633,#REF!,0),1))=TRUE,"",INDEX(#REF!,MATCH(E633,#REF!,0),1)))</f>
        <v>#REF!</v>
      </c>
      <c r="H633" s="22"/>
      <c r="I633" s="22"/>
      <c r="J633" s="59"/>
      <c r="K633" s="31" t="str">
        <f>IF(MID(J633,1,1)="a",C633,IF(COUNTIF(J$2:J633,J633)&gt;1,COUNTIF(J$2:J633,J633)&amp;"ème rebond",""))</f>
        <v/>
      </c>
      <c r="L633" s="67"/>
      <c r="M633" s="32" t="e">
        <f>IF(ISNA(INDEX(#REF!,MATCH(E633,#REF!,0),1))=TRUE,"",INDEX(#REF!,MATCH(E633,#REF!,0),1))</f>
        <v>#REF!</v>
      </c>
      <c r="N633" s="1"/>
      <c r="O633" s="33"/>
      <c r="P633" s="34" t="e">
        <f t="shared" si="76"/>
        <v>#REF!</v>
      </c>
      <c r="Q633" s="35" t="e">
        <f t="shared" si="78"/>
        <v>#REF!</v>
      </c>
      <c r="R633" s="36"/>
      <c r="S633" s="1" t="e">
        <f t="shared" si="79"/>
        <v>#REF!</v>
      </c>
      <c r="T633" s="16" t="e">
        <f>IF(OR(MID(G633,1,5)="avoir",MID(G633,1,3)="PMS",MID(J633,1,1)="a",J633="",A633="x",F633=""),"",IF(COUNTIF(#REF!,F633)=1,"ok","PAS DE SWAP"))</f>
        <v>#REF!</v>
      </c>
      <c r="U633" s="37" t="e">
        <f>IF(ISNA(INDEX(#REF!,MATCH(E633,#REF!,0),1))=TRUE,"-",F633&amp;" - "&amp;INDEX(#REF!,MATCH(E633,#REF!,0),1))</f>
        <v>#REF!</v>
      </c>
      <c r="V633" s="43" t="e">
        <f t="shared" si="73"/>
        <v>#REF!</v>
      </c>
      <c r="W633" s="38" t="e">
        <f t="shared" si="74"/>
        <v>#REF!</v>
      </c>
      <c r="X633" s="64"/>
      <c r="Y633" s="46"/>
      <c r="Z633" s="57" t="str">
        <f>IF(OR(MID(J633,1,1)="a",J633=""),"",IF(COUNTIF(Modèles!C:C,J633)=0,"absent","présent"))</f>
        <v/>
      </c>
      <c r="AA633" s="1"/>
    </row>
    <row r="634" spans="1:27" s="10" customFormat="1">
      <c r="A634" s="29" t="str">
        <f t="shared" si="75"/>
        <v/>
      </c>
      <c r="B634" s="29">
        <f t="shared" ca="1" si="77"/>
        <v>0</v>
      </c>
      <c r="C634" s="42"/>
      <c r="D634" s="42"/>
      <c r="E634" s="40"/>
      <c r="F634" s="41"/>
      <c r="G634" s="30" t="e">
        <f>IF(MID(J634,1,1)="a","à valider",IF(ISNA(INDEX(#REF!,MATCH(E634,#REF!,0),1))=TRUE,"",INDEX(#REF!,MATCH(E634,#REF!,0),1)))</f>
        <v>#REF!</v>
      </c>
      <c r="H634" s="22"/>
      <c r="I634" s="22"/>
      <c r="J634" s="59"/>
      <c r="K634" s="31" t="str">
        <f>IF(MID(J634,1,1)="a",C634,IF(COUNTIF(J$2:J634,J634)&gt;1,COUNTIF(J$2:J634,J634)&amp;"ème rebond",""))</f>
        <v/>
      </c>
      <c r="L634" s="67"/>
      <c r="M634" s="32" t="e">
        <f>IF(ISNA(INDEX(#REF!,MATCH(E634,#REF!,0),1))=TRUE,"",INDEX(#REF!,MATCH(E634,#REF!,0),1))</f>
        <v>#REF!</v>
      </c>
      <c r="N634" s="1"/>
      <c r="O634" s="33"/>
      <c r="P634" s="34" t="e">
        <f t="shared" si="76"/>
        <v>#REF!</v>
      </c>
      <c r="Q634" s="35" t="e">
        <f t="shared" si="78"/>
        <v>#REF!</v>
      </c>
      <c r="R634" s="36"/>
      <c r="S634" s="1" t="e">
        <f t="shared" si="79"/>
        <v>#REF!</v>
      </c>
      <c r="T634" s="16" t="e">
        <f>IF(OR(MID(G634,1,5)="avoir",MID(G634,1,3)="PMS",MID(J634,1,1)="a",J634="",A634="x",F634=""),"",IF(COUNTIF(#REF!,F634)=1,"ok","PAS DE SWAP"))</f>
        <v>#REF!</v>
      </c>
      <c r="U634" s="37" t="e">
        <f>IF(ISNA(INDEX(#REF!,MATCH(E634,#REF!,0),1))=TRUE,"-",F634&amp;" - "&amp;INDEX(#REF!,MATCH(E634,#REF!,0),1))</f>
        <v>#REF!</v>
      </c>
      <c r="V634" s="43" t="e">
        <f t="shared" si="73"/>
        <v>#REF!</v>
      </c>
      <c r="W634" s="38" t="e">
        <f t="shared" si="74"/>
        <v>#REF!</v>
      </c>
      <c r="X634" s="64"/>
      <c r="Y634" s="46"/>
      <c r="Z634" s="57" t="str">
        <f>IF(OR(MID(J634,1,1)="a",J634=""),"",IF(COUNTIF(Modèles!C:C,J634)=0,"absent","présent"))</f>
        <v/>
      </c>
      <c r="AA634" s="1"/>
    </row>
    <row r="635" spans="1:27" s="10" customFormat="1">
      <c r="A635" s="29" t="str">
        <f t="shared" si="75"/>
        <v/>
      </c>
      <c r="B635" s="29">
        <f t="shared" ca="1" si="77"/>
        <v>0</v>
      </c>
      <c r="C635" s="42"/>
      <c r="D635" s="42"/>
      <c r="E635" s="40"/>
      <c r="F635" s="41"/>
      <c r="G635" s="30" t="e">
        <f>IF(MID(J635,1,1)="a","à valider",IF(ISNA(INDEX(#REF!,MATCH(E635,#REF!,0),1))=TRUE,"",INDEX(#REF!,MATCH(E635,#REF!,0),1)))</f>
        <v>#REF!</v>
      </c>
      <c r="H635" s="22"/>
      <c r="I635" s="22"/>
      <c r="J635" s="59"/>
      <c r="K635" s="31" t="str">
        <f>IF(MID(J635,1,1)="a",C635,IF(COUNTIF(J$2:J635,J635)&gt;1,COUNTIF(J$2:J635,J635)&amp;"ème rebond",""))</f>
        <v/>
      </c>
      <c r="L635" s="67"/>
      <c r="M635" s="32" t="e">
        <f>IF(ISNA(INDEX(#REF!,MATCH(E635,#REF!,0),1))=TRUE,"",INDEX(#REF!,MATCH(E635,#REF!,0),1))</f>
        <v>#REF!</v>
      </c>
      <c r="N635" s="1"/>
      <c r="O635" s="33"/>
      <c r="P635" s="34" t="e">
        <f t="shared" si="76"/>
        <v>#REF!</v>
      </c>
      <c r="Q635" s="35" t="e">
        <f t="shared" si="78"/>
        <v>#REF!</v>
      </c>
      <c r="R635" s="36"/>
      <c r="S635" s="1" t="e">
        <f t="shared" si="79"/>
        <v>#REF!</v>
      </c>
      <c r="T635" s="16" t="e">
        <f>IF(OR(MID(G635,1,5)="avoir",MID(G635,1,3)="PMS",MID(J635,1,1)="a",J635="",A635="x",F635=""),"",IF(COUNTIF(#REF!,F635)=1,"ok","PAS DE SWAP"))</f>
        <v>#REF!</v>
      </c>
      <c r="U635" s="37" t="e">
        <f>IF(ISNA(INDEX(#REF!,MATCH(E635,#REF!,0),1))=TRUE,"-",F635&amp;" - "&amp;INDEX(#REF!,MATCH(E635,#REF!,0),1))</f>
        <v>#REF!</v>
      </c>
      <c r="V635" s="43" t="e">
        <f t="shared" si="73"/>
        <v>#REF!</v>
      </c>
      <c r="W635" s="38" t="e">
        <f t="shared" si="74"/>
        <v>#REF!</v>
      </c>
      <c r="X635" s="64"/>
      <c r="Y635" s="46"/>
      <c r="Z635" s="57" t="str">
        <f>IF(OR(MID(J635,1,1)="a",J635=""),"",IF(COUNTIF(Modèles!C:C,J635)=0,"absent","présent"))</f>
        <v/>
      </c>
      <c r="AA635" s="1"/>
    </row>
    <row r="636" spans="1:27" s="10" customFormat="1">
      <c r="A636" s="29" t="str">
        <f t="shared" si="75"/>
        <v/>
      </c>
      <c r="B636" s="29">
        <f t="shared" ca="1" si="77"/>
        <v>0</v>
      </c>
      <c r="C636" s="42"/>
      <c r="D636" s="42"/>
      <c r="E636" s="40"/>
      <c r="F636" s="41"/>
      <c r="G636" s="30" t="e">
        <f>IF(MID(J636,1,1)="a","à valider",IF(ISNA(INDEX(#REF!,MATCH(E636,#REF!,0),1))=TRUE,"",INDEX(#REF!,MATCH(E636,#REF!,0),1)))</f>
        <v>#REF!</v>
      </c>
      <c r="H636" s="22"/>
      <c r="I636" s="22"/>
      <c r="J636" s="59"/>
      <c r="K636" s="31" t="str">
        <f>IF(MID(J636,1,1)="a",C636,IF(COUNTIF(J$2:J636,J636)&gt;1,COUNTIF(J$2:J636,J636)&amp;"ème rebond",""))</f>
        <v/>
      </c>
      <c r="L636" s="67"/>
      <c r="M636" s="32" t="e">
        <f>IF(ISNA(INDEX(#REF!,MATCH(E636,#REF!,0),1))=TRUE,"",INDEX(#REF!,MATCH(E636,#REF!,0),1))</f>
        <v>#REF!</v>
      </c>
      <c r="N636" s="1"/>
      <c r="O636" s="33"/>
      <c r="P636" s="34" t="e">
        <f t="shared" si="76"/>
        <v>#REF!</v>
      </c>
      <c r="Q636" s="35" t="e">
        <f t="shared" si="78"/>
        <v>#REF!</v>
      </c>
      <c r="R636" s="36"/>
      <c r="S636" s="1" t="e">
        <f t="shared" si="79"/>
        <v>#REF!</v>
      </c>
      <c r="T636" s="16" t="e">
        <f>IF(OR(MID(G636,1,5)="avoir",MID(G636,1,3)="PMS",MID(J636,1,1)="a",J636="",A636="x",F636=""),"",IF(COUNTIF(#REF!,F636)=1,"ok","PAS DE SWAP"))</f>
        <v>#REF!</v>
      </c>
      <c r="U636" s="37" t="e">
        <f>IF(ISNA(INDEX(#REF!,MATCH(E636,#REF!,0),1))=TRUE,"-",F636&amp;" - "&amp;INDEX(#REF!,MATCH(E636,#REF!,0),1))</f>
        <v>#REF!</v>
      </c>
      <c r="V636" s="43" t="e">
        <f t="shared" si="73"/>
        <v>#REF!</v>
      </c>
      <c r="W636" s="38" t="e">
        <f t="shared" si="74"/>
        <v>#REF!</v>
      </c>
      <c r="X636" s="64"/>
      <c r="Y636" s="46"/>
      <c r="Z636" s="57" t="str">
        <f>IF(OR(MID(J636,1,1)="a",J636=""),"",IF(COUNTIF(Modèles!C:C,J636)=0,"absent","présent"))</f>
        <v/>
      </c>
      <c r="AA636" s="1"/>
    </row>
    <row r="637" spans="1:27" s="10" customFormat="1">
      <c r="A637" s="29" t="str">
        <f t="shared" si="75"/>
        <v/>
      </c>
      <c r="B637" s="29">
        <f t="shared" ca="1" si="77"/>
        <v>0</v>
      </c>
      <c r="C637" s="42"/>
      <c r="D637" s="42"/>
      <c r="E637" s="40"/>
      <c r="F637" s="41"/>
      <c r="G637" s="30" t="e">
        <f>IF(MID(J637,1,1)="a","à valider",IF(ISNA(INDEX(#REF!,MATCH(E637,#REF!,0),1))=TRUE,"",INDEX(#REF!,MATCH(E637,#REF!,0),1)))</f>
        <v>#REF!</v>
      </c>
      <c r="H637" s="22"/>
      <c r="I637" s="22"/>
      <c r="J637" s="59"/>
      <c r="K637" s="31" t="str">
        <f>IF(MID(J637,1,1)="a",C637,IF(COUNTIF(J$2:J637,J637)&gt;1,COUNTIF(J$2:J637,J637)&amp;"ème rebond",""))</f>
        <v/>
      </c>
      <c r="L637" s="67"/>
      <c r="M637" s="32" t="e">
        <f>IF(ISNA(INDEX(#REF!,MATCH(E637,#REF!,0),1))=TRUE,"",INDEX(#REF!,MATCH(E637,#REF!,0),1))</f>
        <v>#REF!</v>
      </c>
      <c r="N637" s="1"/>
      <c r="O637" s="33"/>
      <c r="P637" s="34" t="e">
        <f t="shared" si="76"/>
        <v>#REF!</v>
      </c>
      <c r="Q637" s="35" t="e">
        <f t="shared" si="78"/>
        <v>#REF!</v>
      </c>
      <c r="R637" s="36"/>
      <c r="S637" s="1" t="e">
        <f t="shared" si="79"/>
        <v>#REF!</v>
      </c>
      <c r="T637" s="16" t="e">
        <f>IF(OR(MID(G637,1,5)="avoir",MID(G637,1,3)="PMS",MID(J637,1,1)="a",J637="",A637="x",F637=""),"",IF(COUNTIF(#REF!,F637)=1,"ok","PAS DE SWAP"))</f>
        <v>#REF!</v>
      </c>
      <c r="U637" s="37" t="e">
        <f>IF(ISNA(INDEX(#REF!,MATCH(E637,#REF!,0),1))=TRUE,"-",F637&amp;" - "&amp;INDEX(#REF!,MATCH(E637,#REF!,0),1))</f>
        <v>#REF!</v>
      </c>
      <c r="V637" s="43" t="e">
        <f t="shared" si="73"/>
        <v>#REF!</v>
      </c>
      <c r="W637" s="38" t="e">
        <f t="shared" si="74"/>
        <v>#REF!</v>
      </c>
      <c r="X637" s="64"/>
      <c r="Y637" s="46"/>
      <c r="Z637" s="57" t="str">
        <f>IF(OR(MID(J637,1,1)="a",J637=""),"",IF(COUNTIF(Modèles!C:C,J637)=0,"absent","présent"))</f>
        <v/>
      </c>
      <c r="AA637" s="1"/>
    </row>
    <row r="638" spans="1:27" s="10" customFormat="1">
      <c r="A638" s="29" t="str">
        <f t="shared" si="75"/>
        <v/>
      </c>
      <c r="B638" s="29">
        <f t="shared" ca="1" si="77"/>
        <v>0</v>
      </c>
      <c r="C638" s="42"/>
      <c r="D638" s="42"/>
      <c r="E638" s="40"/>
      <c r="F638" s="41"/>
      <c r="G638" s="30" t="e">
        <f>IF(MID(J638,1,1)="a","à valider",IF(ISNA(INDEX(#REF!,MATCH(E638,#REF!,0),1))=TRUE,"",INDEX(#REF!,MATCH(E638,#REF!,0),1)))</f>
        <v>#REF!</v>
      </c>
      <c r="H638" s="22"/>
      <c r="I638" s="22"/>
      <c r="J638" s="59"/>
      <c r="K638" s="31" t="str">
        <f>IF(MID(J638,1,1)="a",C638,IF(COUNTIF(J$2:J638,J638)&gt;1,COUNTIF(J$2:J638,J638)&amp;"ème rebond",""))</f>
        <v/>
      </c>
      <c r="L638" s="67"/>
      <c r="M638" s="32" t="e">
        <f>IF(ISNA(INDEX(#REF!,MATCH(E638,#REF!,0),1))=TRUE,"",INDEX(#REF!,MATCH(E638,#REF!,0),1))</f>
        <v>#REF!</v>
      </c>
      <c r="N638" s="1"/>
      <c r="O638" s="33"/>
      <c r="P638" s="34" t="e">
        <f t="shared" si="76"/>
        <v>#REF!</v>
      </c>
      <c r="Q638" s="35" t="e">
        <f t="shared" si="78"/>
        <v>#REF!</v>
      </c>
      <c r="R638" s="36"/>
      <c r="S638" s="1" t="e">
        <f t="shared" si="79"/>
        <v>#REF!</v>
      </c>
      <c r="T638" s="16" t="e">
        <f>IF(OR(MID(G638,1,5)="avoir",MID(G638,1,3)="PMS",MID(J638,1,1)="a",J638="",A638="x",F638=""),"",IF(COUNTIF(#REF!,F638)=1,"ok","PAS DE SWAP"))</f>
        <v>#REF!</v>
      </c>
      <c r="U638" s="37" t="e">
        <f>IF(ISNA(INDEX(#REF!,MATCH(E638,#REF!,0),1))=TRUE,"-",F638&amp;" - "&amp;INDEX(#REF!,MATCH(E638,#REF!,0),1))</f>
        <v>#REF!</v>
      </c>
      <c r="V638" s="43" t="e">
        <f t="shared" si="73"/>
        <v>#REF!</v>
      </c>
      <c r="W638" s="38" t="e">
        <f t="shared" si="74"/>
        <v>#REF!</v>
      </c>
      <c r="X638" s="64"/>
      <c r="Y638" s="46"/>
      <c r="Z638" s="57" t="str">
        <f>IF(OR(MID(J638,1,1)="a",J638=""),"",IF(COUNTIF(Modèles!C:C,J638)=0,"absent","présent"))</f>
        <v/>
      </c>
      <c r="AA638" s="1"/>
    </row>
    <row r="639" spans="1:27" s="10" customFormat="1">
      <c r="A639" s="29" t="str">
        <f t="shared" si="75"/>
        <v/>
      </c>
      <c r="B639" s="29">
        <f t="shared" ca="1" si="77"/>
        <v>0</v>
      </c>
      <c r="C639" s="42"/>
      <c r="D639" s="42"/>
      <c r="E639" s="40"/>
      <c r="F639" s="41"/>
      <c r="G639" s="30" t="e">
        <f>IF(MID(J639,1,1)="a","à valider",IF(ISNA(INDEX(#REF!,MATCH(E639,#REF!,0),1))=TRUE,"",INDEX(#REF!,MATCH(E639,#REF!,0),1)))</f>
        <v>#REF!</v>
      </c>
      <c r="H639" s="22"/>
      <c r="I639" s="22"/>
      <c r="J639" s="59"/>
      <c r="K639" s="31" t="str">
        <f>IF(MID(J639,1,1)="a",C639,IF(COUNTIF(J$2:J639,J639)&gt;1,COUNTIF(J$2:J639,J639)&amp;"ème rebond",""))</f>
        <v/>
      </c>
      <c r="L639" s="67"/>
      <c r="M639" s="32" t="e">
        <f>IF(ISNA(INDEX(#REF!,MATCH(E639,#REF!,0),1))=TRUE,"",INDEX(#REF!,MATCH(E639,#REF!,0),1))</f>
        <v>#REF!</v>
      </c>
      <c r="N639" s="1"/>
      <c r="O639" s="33"/>
      <c r="P639" s="34" t="e">
        <f t="shared" si="76"/>
        <v>#REF!</v>
      </c>
      <c r="Q639" s="35" t="e">
        <f t="shared" si="78"/>
        <v>#REF!</v>
      </c>
      <c r="R639" s="36"/>
      <c r="S639" s="1" t="e">
        <f t="shared" si="79"/>
        <v>#REF!</v>
      </c>
      <c r="T639" s="16" t="e">
        <f>IF(OR(MID(G639,1,5)="avoir",MID(G639,1,3)="PMS",MID(J639,1,1)="a",J639="",A639="x",F639=""),"",IF(COUNTIF(#REF!,F639)=1,"ok","PAS DE SWAP"))</f>
        <v>#REF!</v>
      </c>
      <c r="U639" s="37" t="e">
        <f>IF(ISNA(INDEX(#REF!,MATCH(E639,#REF!,0),1))=TRUE,"-",F639&amp;" - "&amp;INDEX(#REF!,MATCH(E639,#REF!,0),1))</f>
        <v>#REF!</v>
      </c>
      <c r="V639" s="43" t="e">
        <f t="shared" si="73"/>
        <v>#REF!</v>
      </c>
      <c r="W639" s="38" t="e">
        <f t="shared" si="74"/>
        <v>#REF!</v>
      </c>
      <c r="X639" s="64"/>
      <c r="Y639" s="46"/>
      <c r="Z639" s="57" t="str">
        <f>IF(OR(MID(J639,1,1)="a",J639=""),"",IF(COUNTIF(Modèles!C:C,J639)=0,"absent","présent"))</f>
        <v/>
      </c>
      <c r="AA639" s="1"/>
    </row>
    <row r="640" spans="1:27" s="10" customFormat="1">
      <c r="A640" s="29" t="str">
        <f t="shared" si="75"/>
        <v/>
      </c>
      <c r="B640" s="29">
        <f t="shared" ca="1" si="77"/>
        <v>0</v>
      </c>
      <c r="C640" s="42"/>
      <c r="D640" s="42"/>
      <c r="E640" s="40"/>
      <c r="F640" s="41"/>
      <c r="G640" s="30" t="e">
        <f>IF(MID(J640,1,1)="a","à valider",IF(ISNA(INDEX(#REF!,MATCH(E640,#REF!,0),1))=TRUE,"",INDEX(#REF!,MATCH(E640,#REF!,0),1)))</f>
        <v>#REF!</v>
      </c>
      <c r="H640" s="22"/>
      <c r="I640" s="22"/>
      <c r="J640" s="59"/>
      <c r="K640" s="31" t="str">
        <f>IF(MID(J640,1,1)="a",C640,IF(COUNTIF(J$2:J640,J640)&gt;1,COUNTIF(J$2:J640,J640)&amp;"ème rebond",""))</f>
        <v/>
      </c>
      <c r="L640" s="67"/>
      <c r="M640" s="32" t="e">
        <f>IF(ISNA(INDEX(#REF!,MATCH(E640,#REF!,0),1))=TRUE,"",INDEX(#REF!,MATCH(E640,#REF!,0),1))</f>
        <v>#REF!</v>
      </c>
      <c r="N640" s="1"/>
      <c r="O640" s="33"/>
      <c r="P640" s="34" t="e">
        <f t="shared" si="76"/>
        <v>#REF!</v>
      </c>
      <c r="Q640" s="35" t="e">
        <f t="shared" si="78"/>
        <v>#REF!</v>
      </c>
      <c r="R640" s="36"/>
      <c r="S640" s="1" t="e">
        <f t="shared" si="79"/>
        <v>#REF!</v>
      </c>
      <c r="T640" s="16" t="e">
        <f>IF(OR(MID(G640,1,5)="avoir",MID(G640,1,3)="PMS",MID(J640,1,1)="a",J640="",A640="x",F640=""),"",IF(COUNTIF(#REF!,F640)=1,"ok","PAS DE SWAP"))</f>
        <v>#REF!</v>
      </c>
      <c r="U640" s="37" t="e">
        <f>IF(ISNA(INDEX(#REF!,MATCH(E640,#REF!,0),1))=TRUE,"-",F640&amp;" - "&amp;INDEX(#REF!,MATCH(E640,#REF!,0),1))</f>
        <v>#REF!</v>
      </c>
      <c r="V640" s="43" t="e">
        <f t="shared" si="73"/>
        <v>#REF!</v>
      </c>
      <c r="W640" s="38" t="e">
        <f t="shared" si="74"/>
        <v>#REF!</v>
      </c>
      <c r="X640" s="64"/>
      <c r="Y640" s="46"/>
      <c r="Z640" s="57" t="str">
        <f>IF(OR(MID(J640,1,1)="a",J640=""),"",IF(COUNTIF(Modèles!C:C,J640)=0,"absent","présent"))</f>
        <v/>
      </c>
      <c r="AA640" s="1"/>
    </row>
    <row r="641" spans="1:27" s="10" customFormat="1">
      <c r="A641" s="29" t="str">
        <f t="shared" si="75"/>
        <v/>
      </c>
      <c r="B641" s="29">
        <f t="shared" ca="1" si="77"/>
        <v>0</v>
      </c>
      <c r="C641" s="42"/>
      <c r="D641" s="42"/>
      <c r="E641" s="40"/>
      <c r="F641" s="41"/>
      <c r="G641" s="30" t="e">
        <f>IF(MID(J641,1,1)="a","à valider",IF(ISNA(INDEX(#REF!,MATCH(E641,#REF!,0),1))=TRUE,"",INDEX(#REF!,MATCH(E641,#REF!,0),1)))</f>
        <v>#REF!</v>
      </c>
      <c r="H641" s="22"/>
      <c r="I641" s="22"/>
      <c r="J641" s="59"/>
      <c r="K641" s="31" t="str">
        <f>IF(MID(J641,1,1)="a",C641,IF(COUNTIF(J$2:J641,J641)&gt;1,COUNTIF(J$2:J641,J641)&amp;"ème rebond",""))</f>
        <v/>
      </c>
      <c r="L641" s="67"/>
      <c r="M641" s="32" t="e">
        <f>IF(ISNA(INDEX(#REF!,MATCH(E641,#REF!,0),1))=TRUE,"",INDEX(#REF!,MATCH(E641,#REF!,0),1))</f>
        <v>#REF!</v>
      </c>
      <c r="N641" s="1"/>
      <c r="O641" s="33"/>
      <c r="P641" s="34" t="e">
        <f t="shared" si="76"/>
        <v>#REF!</v>
      </c>
      <c r="Q641" s="35" t="e">
        <f t="shared" si="78"/>
        <v>#REF!</v>
      </c>
      <c r="R641" s="36"/>
      <c r="S641" s="1" t="e">
        <f t="shared" si="79"/>
        <v>#REF!</v>
      </c>
      <c r="T641" s="16" t="e">
        <f>IF(OR(MID(G641,1,5)="avoir",MID(G641,1,3)="PMS",MID(J641,1,1)="a",J641="",A641="x",F641=""),"",IF(COUNTIF(#REF!,F641)=1,"ok","PAS DE SWAP"))</f>
        <v>#REF!</v>
      </c>
      <c r="U641" s="37" t="e">
        <f>IF(ISNA(INDEX(#REF!,MATCH(E641,#REF!,0),1))=TRUE,"-",F641&amp;" - "&amp;INDEX(#REF!,MATCH(E641,#REF!,0),1))</f>
        <v>#REF!</v>
      </c>
      <c r="V641" s="43" t="e">
        <f t="shared" si="73"/>
        <v>#REF!</v>
      </c>
      <c r="W641" s="38" t="e">
        <f t="shared" si="74"/>
        <v>#REF!</v>
      </c>
      <c r="X641" s="64"/>
      <c r="Y641" s="46"/>
      <c r="Z641" s="57" t="str">
        <f>IF(OR(MID(J641,1,1)="a",J641=""),"",IF(COUNTIF(Modèles!C:C,J641)=0,"absent","présent"))</f>
        <v/>
      </c>
      <c r="AA641" s="1"/>
    </row>
    <row r="642" spans="1:27" s="10" customFormat="1">
      <c r="A642" s="29" t="str">
        <f t="shared" si="75"/>
        <v/>
      </c>
      <c r="B642" s="29">
        <f t="shared" ca="1" si="77"/>
        <v>0</v>
      </c>
      <c r="C642" s="42"/>
      <c r="D642" s="42"/>
      <c r="E642" s="40"/>
      <c r="F642" s="41"/>
      <c r="G642" s="30" t="e">
        <f>IF(MID(J642,1,1)="a","à valider",IF(ISNA(INDEX(#REF!,MATCH(E642,#REF!,0),1))=TRUE,"",INDEX(#REF!,MATCH(E642,#REF!,0),1)))</f>
        <v>#REF!</v>
      </c>
      <c r="H642" s="22"/>
      <c r="I642" s="22"/>
      <c r="J642" s="59"/>
      <c r="K642" s="31" t="str">
        <f>IF(MID(J642,1,1)="a",C642,IF(COUNTIF(J$2:J642,J642)&gt;1,COUNTIF(J$2:J642,J642)&amp;"ème rebond",""))</f>
        <v/>
      </c>
      <c r="L642" s="67"/>
      <c r="M642" s="32" t="e">
        <f>IF(ISNA(INDEX(#REF!,MATCH(E642,#REF!,0),1))=TRUE,"",INDEX(#REF!,MATCH(E642,#REF!,0),1))</f>
        <v>#REF!</v>
      </c>
      <c r="N642" s="1"/>
      <c r="O642" s="33"/>
      <c r="P642" s="34" t="e">
        <f t="shared" si="76"/>
        <v>#REF!</v>
      </c>
      <c r="Q642" s="35" t="e">
        <f t="shared" si="78"/>
        <v>#REF!</v>
      </c>
      <c r="R642" s="36"/>
      <c r="S642" s="1" t="e">
        <f t="shared" si="79"/>
        <v>#REF!</v>
      </c>
      <c r="T642" s="16" t="e">
        <f>IF(OR(MID(G642,1,5)="avoir",MID(G642,1,3)="PMS",MID(J642,1,1)="a",J642="",A642="x",F642=""),"",IF(COUNTIF(#REF!,F642)=1,"ok","PAS DE SWAP"))</f>
        <v>#REF!</v>
      </c>
      <c r="U642" s="37" t="e">
        <f>IF(ISNA(INDEX(#REF!,MATCH(E642,#REF!,0),1))=TRUE,"-",F642&amp;" - "&amp;INDEX(#REF!,MATCH(E642,#REF!,0),1))</f>
        <v>#REF!</v>
      </c>
      <c r="V642" s="43" t="e">
        <f t="shared" ref="V642:V705" si="80">IF(ISNA(IF(OR(U642="",U642="-"),"",COUNTIF(U:U,U642)))=TRUE,"",IF(OR(U642="",U642="-"),"-",COUNTIF(U:U,U642)))</f>
        <v>#REF!</v>
      </c>
      <c r="W642" s="38" t="e">
        <f t="shared" ref="W642:W705" si="81">IF(ISNA(IF(V642="-","",V642/COUNTIF(F:F,F642)))=TRUE,"",IF(V642="-","",V642/COUNTIF(F:F,F642)))</f>
        <v>#REF!</v>
      </c>
      <c r="X642" s="64"/>
      <c r="Y642" s="46"/>
      <c r="Z642" s="57" t="str">
        <f>IF(OR(MID(J642,1,1)="a",J642=""),"",IF(COUNTIF(Modèles!C:C,J642)=0,"absent","présent"))</f>
        <v/>
      </c>
      <c r="AA642" s="1"/>
    </row>
    <row r="643" spans="1:27" s="10" customFormat="1">
      <c r="A643" s="29" t="str">
        <f t="shared" si="75"/>
        <v/>
      </c>
      <c r="B643" s="29">
        <f t="shared" ca="1" si="77"/>
        <v>0</v>
      </c>
      <c r="C643" s="42"/>
      <c r="D643" s="42"/>
      <c r="E643" s="40"/>
      <c r="F643" s="41"/>
      <c r="G643" s="30" t="e">
        <f>IF(MID(J643,1,1)="a","à valider",IF(ISNA(INDEX(#REF!,MATCH(E643,#REF!,0),1))=TRUE,"",INDEX(#REF!,MATCH(E643,#REF!,0),1)))</f>
        <v>#REF!</v>
      </c>
      <c r="H643" s="22"/>
      <c r="I643" s="22"/>
      <c r="J643" s="59"/>
      <c r="K643" s="31" t="str">
        <f>IF(MID(J643,1,1)="a",C643,IF(COUNTIF(J$2:J643,J643)&gt;1,COUNTIF(J$2:J643,J643)&amp;"ème rebond",""))</f>
        <v/>
      </c>
      <c r="L643" s="67"/>
      <c r="M643" s="32" t="e">
        <f>IF(ISNA(INDEX(#REF!,MATCH(E643,#REF!,0),1))=TRUE,"",INDEX(#REF!,MATCH(E643,#REF!,0),1))</f>
        <v>#REF!</v>
      </c>
      <c r="N643" s="1"/>
      <c r="O643" s="33"/>
      <c r="P643" s="34" t="e">
        <f t="shared" si="76"/>
        <v>#REF!</v>
      </c>
      <c r="Q643" s="35" t="e">
        <f t="shared" si="78"/>
        <v>#REF!</v>
      </c>
      <c r="R643" s="36"/>
      <c r="S643" s="1" t="e">
        <f t="shared" si="79"/>
        <v>#REF!</v>
      </c>
      <c r="T643" s="16" t="e">
        <f>IF(OR(MID(G643,1,5)="avoir",MID(G643,1,3)="PMS",MID(J643,1,1)="a",J643="",A643="x",F643=""),"",IF(COUNTIF(#REF!,F643)=1,"ok","PAS DE SWAP"))</f>
        <v>#REF!</v>
      </c>
      <c r="U643" s="37" t="e">
        <f>IF(ISNA(INDEX(#REF!,MATCH(E643,#REF!,0),1))=TRUE,"-",F643&amp;" - "&amp;INDEX(#REF!,MATCH(E643,#REF!,0),1))</f>
        <v>#REF!</v>
      </c>
      <c r="V643" s="43" t="e">
        <f t="shared" si="80"/>
        <v>#REF!</v>
      </c>
      <c r="W643" s="38" t="e">
        <f t="shared" si="81"/>
        <v>#REF!</v>
      </c>
      <c r="X643" s="64"/>
      <c r="Y643" s="46"/>
      <c r="Z643" s="57" t="str">
        <f>IF(OR(MID(J643,1,1)="a",J643=""),"",IF(COUNTIF(Modèles!C:C,J643)=0,"absent","présent"))</f>
        <v/>
      </c>
      <c r="AA643" s="1"/>
    </row>
    <row r="644" spans="1:27" s="10" customFormat="1">
      <c r="A644" s="29" t="str">
        <f t="shared" ref="A644:A707" si="82">IF(F644="rebut",0,IF(J644="","","."))</f>
        <v/>
      </c>
      <c r="B644" s="29">
        <f t="shared" ca="1" si="77"/>
        <v>0</v>
      </c>
      <c r="C644" s="42"/>
      <c r="D644" s="42"/>
      <c r="E644" s="40"/>
      <c r="F644" s="41"/>
      <c r="G644" s="30" t="e">
        <f>IF(MID(J644,1,1)="a","à valider",IF(ISNA(INDEX(#REF!,MATCH(E644,#REF!,0),1))=TRUE,"",INDEX(#REF!,MATCH(E644,#REF!,0),1)))</f>
        <v>#REF!</v>
      </c>
      <c r="H644" s="22"/>
      <c r="I644" s="22"/>
      <c r="J644" s="59"/>
      <c r="K644" s="31" t="str">
        <f>IF(MID(J644,1,1)="a",C644,IF(COUNTIF(J$2:J644,J644)&gt;1,COUNTIF(J$2:J644,J644)&amp;"ème rebond",""))</f>
        <v/>
      </c>
      <c r="L644" s="67"/>
      <c r="M644" s="32" t="e">
        <f>IF(ISNA(INDEX(#REF!,MATCH(E644,#REF!,0),1))=TRUE,"",INDEX(#REF!,MATCH(E644,#REF!,0),1))</f>
        <v>#REF!</v>
      </c>
      <c r="N644" s="1"/>
      <c r="O644" s="33"/>
      <c r="P644" s="34" t="e">
        <f t="shared" ref="P644:P707" si="83">IF(AND(MID(G644,8,1)="",MID(G644,1,4)="SWAP",A644="."),F644,"")</f>
        <v>#REF!</v>
      </c>
      <c r="Q644" s="35" t="e">
        <f t="shared" si="78"/>
        <v>#REF!</v>
      </c>
      <c r="R644" s="36"/>
      <c r="S644" s="1" t="e">
        <f t="shared" si="79"/>
        <v>#REF!</v>
      </c>
      <c r="T644" s="16" t="e">
        <f>IF(OR(MID(G644,1,5)="avoir",MID(G644,1,3)="PMS",MID(J644,1,1)="a",J644="",A644="x",F644=""),"",IF(COUNTIF(#REF!,F644)=1,"ok","PAS DE SWAP"))</f>
        <v>#REF!</v>
      </c>
      <c r="U644" s="37" t="e">
        <f>IF(ISNA(INDEX(#REF!,MATCH(E644,#REF!,0),1))=TRUE,"-",F644&amp;" - "&amp;INDEX(#REF!,MATCH(E644,#REF!,0),1))</f>
        <v>#REF!</v>
      </c>
      <c r="V644" s="43" t="e">
        <f t="shared" si="80"/>
        <v>#REF!</v>
      </c>
      <c r="W644" s="38" t="e">
        <f t="shared" si="81"/>
        <v>#REF!</v>
      </c>
      <c r="X644" s="64"/>
      <c r="Y644" s="46"/>
      <c r="Z644" s="57" t="str">
        <f>IF(OR(MID(J644,1,1)="a",J644=""),"",IF(COUNTIF(Modèles!C:C,J644)=0,"absent","présent"))</f>
        <v/>
      </c>
      <c r="AA644" s="1"/>
    </row>
    <row r="645" spans="1:27" s="10" customFormat="1">
      <c r="A645" s="29" t="str">
        <f t="shared" si="82"/>
        <v/>
      </c>
      <c r="B645" s="29">
        <f t="shared" ca="1" si="77"/>
        <v>0</v>
      </c>
      <c r="C645" s="42"/>
      <c r="D645" s="42"/>
      <c r="E645" s="40"/>
      <c r="F645" s="41"/>
      <c r="G645" s="30" t="e">
        <f>IF(MID(J645,1,1)="a","à valider",IF(ISNA(INDEX(#REF!,MATCH(E645,#REF!,0),1))=TRUE,"",INDEX(#REF!,MATCH(E645,#REF!,0),1)))</f>
        <v>#REF!</v>
      </c>
      <c r="H645" s="22"/>
      <c r="I645" s="22"/>
      <c r="J645" s="59"/>
      <c r="K645" s="31" t="str">
        <f>IF(MID(J645,1,1)="a",C645,IF(COUNTIF(J$2:J645,J645)&gt;1,COUNTIF(J$2:J645,J645)&amp;"ème rebond",""))</f>
        <v/>
      </c>
      <c r="L645" s="67"/>
      <c r="M645" s="32" t="e">
        <f>IF(ISNA(INDEX(#REF!,MATCH(E645,#REF!,0),1))=TRUE,"",INDEX(#REF!,MATCH(E645,#REF!,0),1))</f>
        <v>#REF!</v>
      </c>
      <c r="N645" s="1"/>
      <c r="O645" s="33"/>
      <c r="P645" s="34" t="e">
        <f t="shared" si="83"/>
        <v>#REF!</v>
      </c>
      <c r="Q645" s="35" t="e">
        <f t="shared" si="78"/>
        <v>#REF!</v>
      </c>
      <c r="R645" s="36"/>
      <c r="S645" s="1" t="e">
        <f t="shared" si="79"/>
        <v>#REF!</v>
      </c>
      <c r="T645" s="16" t="e">
        <f>IF(OR(MID(G645,1,5)="avoir",MID(G645,1,3)="PMS",MID(J645,1,1)="a",J645="",A645="x",F645=""),"",IF(COUNTIF(#REF!,F645)=1,"ok","PAS DE SWAP"))</f>
        <v>#REF!</v>
      </c>
      <c r="U645" s="37" t="e">
        <f>IF(ISNA(INDEX(#REF!,MATCH(E645,#REF!,0),1))=TRUE,"-",F645&amp;" - "&amp;INDEX(#REF!,MATCH(E645,#REF!,0),1))</f>
        <v>#REF!</v>
      </c>
      <c r="V645" s="43" t="e">
        <f t="shared" si="80"/>
        <v>#REF!</v>
      </c>
      <c r="W645" s="38" t="e">
        <f t="shared" si="81"/>
        <v>#REF!</v>
      </c>
      <c r="X645" s="64"/>
      <c r="Y645" s="46"/>
      <c r="Z645" s="57" t="str">
        <f>IF(OR(MID(J645,1,1)="a",J645=""),"",IF(COUNTIF(Modèles!C:C,J645)=0,"absent","présent"))</f>
        <v/>
      </c>
      <c r="AA645" s="1"/>
    </row>
    <row r="646" spans="1:27" s="10" customFormat="1">
      <c r="A646" s="29" t="str">
        <f t="shared" si="82"/>
        <v/>
      </c>
      <c r="B646" s="29">
        <f t="shared" ca="1" si="77"/>
        <v>0</v>
      </c>
      <c r="C646" s="42"/>
      <c r="D646" s="42"/>
      <c r="E646" s="40"/>
      <c r="F646" s="41"/>
      <c r="G646" s="30" t="e">
        <f>IF(MID(J646,1,1)="a","à valider",IF(ISNA(INDEX(#REF!,MATCH(E646,#REF!,0),1))=TRUE,"",INDEX(#REF!,MATCH(E646,#REF!,0),1)))</f>
        <v>#REF!</v>
      </c>
      <c r="H646" s="22"/>
      <c r="I646" s="22"/>
      <c r="J646" s="59"/>
      <c r="K646" s="31" t="str">
        <f>IF(MID(J646,1,1)="a",C646,IF(COUNTIF(J$2:J646,J646)&gt;1,COUNTIF(J$2:J646,J646)&amp;"ème rebond",""))</f>
        <v/>
      </c>
      <c r="L646" s="67"/>
      <c r="M646" s="32" t="e">
        <f>IF(ISNA(INDEX(#REF!,MATCH(E646,#REF!,0),1))=TRUE,"",INDEX(#REF!,MATCH(E646,#REF!,0),1))</f>
        <v>#REF!</v>
      </c>
      <c r="N646" s="1"/>
      <c r="O646" s="33"/>
      <c r="P646" s="34" t="e">
        <f t="shared" si="83"/>
        <v>#REF!</v>
      </c>
      <c r="Q646" s="35" t="e">
        <f t="shared" si="78"/>
        <v>#REF!</v>
      </c>
      <c r="R646" s="36"/>
      <c r="S646" s="1" t="e">
        <f t="shared" si="79"/>
        <v>#REF!</v>
      </c>
      <c r="T646" s="16" t="e">
        <f>IF(OR(MID(G646,1,5)="avoir",MID(G646,1,3)="PMS",MID(J646,1,1)="a",J646="",A646="x",F646=""),"",IF(COUNTIF(#REF!,F646)=1,"ok","PAS DE SWAP"))</f>
        <v>#REF!</v>
      </c>
      <c r="U646" s="37" t="e">
        <f>IF(ISNA(INDEX(#REF!,MATCH(E646,#REF!,0),1))=TRUE,"-",F646&amp;" - "&amp;INDEX(#REF!,MATCH(E646,#REF!,0),1))</f>
        <v>#REF!</v>
      </c>
      <c r="V646" s="43" t="e">
        <f t="shared" si="80"/>
        <v>#REF!</v>
      </c>
      <c r="W646" s="38" t="e">
        <f t="shared" si="81"/>
        <v>#REF!</v>
      </c>
      <c r="X646" s="64"/>
      <c r="Y646" s="46"/>
      <c r="Z646" s="57" t="str">
        <f>IF(OR(MID(J646,1,1)="a",J646=""),"",IF(COUNTIF(Modèles!C:C,J646)=0,"absent","présent"))</f>
        <v/>
      </c>
      <c r="AA646" s="1"/>
    </row>
    <row r="647" spans="1:27" s="10" customFormat="1">
      <c r="A647" s="29" t="str">
        <f t="shared" si="82"/>
        <v/>
      </c>
      <c r="B647" s="29">
        <f t="shared" ca="1" si="77"/>
        <v>0</v>
      </c>
      <c r="C647" s="42"/>
      <c r="D647" s="42"/>
      <c r="E647" s="40"/>
      <c r="F647" s="41"/>
      <c r="G647" s="30" t="e">
        <f>IF(MID(J647,1,1)="a","à valider",IF(ISNA(INDEX(#REF!,MATCH(E647,#REF!,0),1))=TRUE,"",INDEX(#REF!,MATCH(E647,#REF!,0),1)))</f>
        <v>#REF!</v>
      </c>
      <c r="H647" s="22"/>
      <c r="I647" s="22"/>
      <c r="J647" s="59"/>
      <c r="K647" s="31" t="str">
        <f>IF(MID(J647,1,1)="a",C647,IF(COUNTIF(J$2:J647,J647)&gt;1,COUNTIF(J$2:J647,J647)&amp;"ème rebond",""))</f>
        <v/>
      </c>
      <c r="L647" s="67"/>
      <c r="M647" s="32" t="e">
        <f>IF(ISNA(INDEX(#REF!,MATCH(E647,#REF!,0),1))=TRUE,"",INDEX(#REF!,MATCH(E647,#REF!,0),1))</f>
        <v>#REF!</v>
      </c>
      <c r="N647" s="1"/>
      <c r="O647" s="33"/>
      <c r="P647" s="34" t="e">
        <f t="shared" si="83"/>
        <v>#REF!</v>
      </c>
      <c r="Q647" s="35" t="e">
        <f t="shared" si="78"/>
        <v>#REF!</v>
      </c>
      <c r="R647" s="36"/>
      <c r="S647" s="1" t="e">
        <f t="shared" si="79"/>
        <v>#REF!</v>
      </c>
      <c r="T647" s="16" t="e">
        <f>IF(OR(MID(G647,1,5)="avoir",MID(G647,1,3)="PMS",MID(J647,1,1)="a",J647="",A647="x",F647=""),"",IF(COUNTIF(#REF!,F647)=1,"ok","PAS DE SWAP"))</f>
        <v>#REF!</v>
      </c>
      <c r="U647" s="37" t="e">
        <f>IF(ISNA(INDEX(#REF!,MATCH(E647,#REF!,0),1))=TRUE,"-",F647&amp;" - "&amp;INDEX(#REF!,MATCH(E647,#REF!,0),1))</f>
        <v>#REF!</v>
      </c>
      <c r="V647" s="43" t="e">
        <f t="shared" si="80"/>
        <v>#REF!</v>
      </c>
      <c r="W647" s="38" t="e">
        <f t="shared" si="81"/>
        <v>#REF!</v>
      </c>
      <c r="X647" s="64"/>
      <c r="Y647" s="46"/>
      <c r="Z647" s="57" t="str">
        <f>IF(OR(MID(J647,1,1)="a",J647=""),"",IF(COUNTIF(Modèles!C:C,J647)=0,"absent","présent"))</f>
        <v/>
      </c>
      <c r="AA647" s="1"/>
    </row>
    <row r="648" spans="1:27" s="10" customFormat="1">
      <c r="A648" s="29" t="str">
        <f t="shared" si="82"/>
        <v/>
      </c>
      <c r="B648" s="29">
        <f t="shared" ca="1" si="77"/>
        <v>0</v>
      </c>
      <c r="C648" s="42"/>
      <c r="D648" s="42"/>
      <c r="E648" s="40"/>
      <c r="F648" s="41"/>
      <c r="G648" s="30" t="e">
        <f>IF(MID(J648,1,1)="a","à valider",IF(ISNA(INDEX(#REF!,MATCH(E648,#REF!,0),1))=TRUE,"",INDEX(#REF!,MATCH(E648,#REF!,0),1)))</f>
        <v>#REF!</v>
      </c>
      <c r="H648" s="22"/>
      <c r="I648" s="22"/>
      <c r="J648" s="59"/>
      <c r="K648" s="31" t="str">
        <f>IF(MID(J648,1,1)="a",C648,IF(COUNTIF(J$2:J648,J648)&gt;1,COUNTIF(J$2:J648,J648)&amp;"ème rebond",""))</f>
        <v/>
      </c>
      <c r="L648" s="67"/>
      <c r="M648" s="32" t="e">
        <f>IF(ISNA(INDEX(#REF!,MATCH(E648,#REF!,0),1))=TRUE,"",INDEX(#REF!,MATCH(E648,#REF!,0),1))</f>
        <v>#REF!</v>
      </c>
      <c r="N648" s="1"/>
      <c r="O648" s="33"/>
      <c r="P648" s="34" t="e">
        <f t="shared" si="83"/>
        <v>#REF!</v>
      </c>
      <c r="Q648" s="35" t="e">
        <f t="shared" si="78"/>
        <v>#REF!</v>
      </c>
      <c r="R648" s="36"/>
      <c r="S648" s="1" t="e">
        <f t="shared" si="79"/>
        <v>#REF!</v>
      </c>
      <c r="T648" s="16" t="e">
        <f>IF(OR(MID(G648,1,5)="avoir",MID(G648,1,3)="PMS",MID(J648,1,1)="a",J648="",A648="x",F648=""),"",IF(COUNTIF(#REF!,F648)=1,"ok","PAS DE SWAP"))</f>
        <v>#REF!</v>
      </c>
      <c r="U648" s="37" t="e">
        <f>IF(ISNA(INDEX(#REF!,MATCH(E648,#REF!,0),1))=TRUE,"-",F648&amp;" - "&amp;INDEX(#REF!,MATCH(E648,#REF!,0),1))</f>
        <v>#REF!</v>
      </c>
      <c r="V648" s="43" t="e">
        <f t="shared" si="80"/>
        <v>#REF!</v>
      </c>
      <c r="W648" s="38" t="e">
        <f t="shared" si="81"/>
        <v>#REF!</v>
      </c>
      <c r="X648" s="64"/>
      <c r="Y648" s="46"/>
      <c r="Z648" s="57" t="str">
        <f>IF(OR(MID(J648,1,1)="a",J648=""),"",IF(COUNTIF(Modèles!C:C,J648)=0,"absent","présent"))</f>
        <v/>
      </c>
      <c r="AA648" s="1"/>
    </row>
    <row r="649" spans="1:27" s="10" customFormat="1">
      <c r="A649" s="29" t="str">
        <f t="shared" si="82"/>
        <v/>
      </c>
      <c r="B649" s="29">
        <f t="shared" ca="1" si="77"/>
        <v>0</v>
      </c>
      <c r="C649" s="42"/>
      <c r="D649" s="42"/>
      <c r="E649" s="40"/>
      <c r="F649" s="41"/>
      <c r="G649" s="30" t="e">
        <f>IF(MID(J649,1,1)="a","à valider",IF(ISNA(INDEX(#REF!,MATCH(E649,#REF!,0),1))=TRUE,"",INDEX(#REF!,MATCH(E649,#REF!,0),1)))</f>
        <v>#REF!</v>
      </c>
      <c r="H649" s="22"/>
      <c r="I649" s="22"/>
      <c r="J649" s="59"/>
      <c r="K649" s="31" t="str">
        <f>IF(MID(J649,1,1)="a",C649,IF(COUNTIF(J$2:J649,J649)&gt;1,COUNTIF(J$2:J649,J649)&amp;"ème rebond",""))</f>
        <v/>
      </c>
      <c r="L649" s="67"/>
      <c r="M649" s="32" t="e">
        <f>IF(ISNA(INDEX(#REF!,MATCH(E649,#REF!,0),1))=TRUE,"",INDEX(#REF!,MATCH(E649,#REF!,0),1))</f>
        <v>#REF!</v>
      </c>
      <c r="N649" s="1"/>
      <c r="O649" s="33"/>
      <c r="P649" s="34" t="e">
        <f t="shared" si="83"/>
        <v>#REF!</v>
      </c>
      <c r="Q649" s="35" t="e">
        <f t="shared" si="78"/>
        <v>#REF!</v>
      </c>
      <c r="R649" s="36"/>
      <c r="S649" s="1" t="e">
        <f t="shared" si="79"/>
        <v>#REF!</v>
      </c>
      <c r="T649" s="16" t="e">
        <f>IF(OR(MID(G649,1,5)="avoir",MID(G649,1,3)="PMS",MID(J649,1,1)="a",J649="",A649="x",F649=""),"",IF(COUNTIF(#REF!,F649)=1,"ok","PAS DE SWAP"))</f>
        <v>#REF!</v>
      </c>
      <c r="U649" s="37" t="e">
        <f>IF(ISNA(INDEX(#REF!,MATCH(E649,#REF!,0),1))=TRUE,"-",F649&amp;" - "&amp;INDEX(#REF!,MATCH(E649,#REF!,0),1))</f>
        <v>#REF!</v>
      </c>
      <c r="V649" s="43" t="e">
        <f t="shared" si="80"/>
        <v>#REF!</v>
      </c>
      <c r="W649" s="38" t="e">
        <f t="shared" si="81"/>
        <v>#REF!</v>
      </c>
      <c r="X649" s="64"/>
      <c r="Y649" s="46"/>
      <c r="Z649" s="57" t="str">
        <f>IF(OR(MID(J649,1,1)="a",J649=""),"",IF(COUNTIF(Modèles!C:C,J649)=0,"absent","présent"))</f>
        <v/>
      </c>
      <c r="AA649" s="1"/>
    </row>
    <row r="650" spans="1:27" s="10" customFormat="1">
      <c r="A650" s="29" t="str">
        <f t="shared" si="82"/>
        <v/>
      </c>
      <c r="B650" s="29">
        <f t="shared" ca="1" si="77"/>
        <v>0</v>
      </c>
      <c r="C650" s="42"/>
      <c r="D650" s="42"/>
      <c r="E650" s="40"/>
      <c r="F650" s="41"/>
      <c r="G650" s="30" t="e">
        <f>IF(MID(J650,1,1)="a","à valider",IF(ISNA(INDEX(#REF!,MATCH(E650,#REF!,0),1))=TRUE,"",INDEX(#REF!,MATCH(E650,#REF!,0),1)))</f>
        <v>#REF!</v>
      </c>
      <c r="H650" s="22"/>
      <c r="I650" s="22"/>
      <c r="J650" s="59"/>
      <c r="K650" s="31" t="str">
        <f>IF(MID(J650,1,1)="a",C650,IF(COUNTIF(J$2:J650,J650)&gt;1,COUNTIF(J$2:J650,J650)&amp;"ème rebond",""))</f>
        <v/>
      </c>
      <c r="L650" s="67"/>
      <c r="M650" s="32" t="e">
        <f>IF(ISNA(INDEX(#REF!,MATCH(E650,#REF!,0),1))=TRUE,"",INDEX(#REF!,MATCH(E650,#REF!,0),1))</f>
        <v>#REF!</v>
      </c>
      <c r="N650" s="1"/>
      <c r="O650" s="33"/>
      <c r="P650" s="34" t="e">
        <f t="shared" si="83"/>
        <v>#REF!</v>
      </c>
      <c r="Q650" s="35" t="e">
        <f t="shared" si="78"/>
        <v>#REF!</v>
      </c>
      <c r="R650" s="36"/>
      <c r="S650" s="1" t="e">
        <f t="shared" si="79"/>
        <v>#REF!</v>
      </c>
      <c r="T650" s="16" t="e">
        <f>IF(OR(MID(G650,1,5)="avoir",MID(G650,1,3)="PMS",MID(J650,1,1)="a",J650="",A650="x",F650=""),"",IF(COUNTIF(#REF!,F650)=1,"ok","PAS DE SWAP"))</f>
        <v>#REF!</v>
      </c>
      <c r="U650" s="37" t="e">
        <f>IF(ISNA(INDEX(#REF!,MATCH(E650,#REF!,0),1))=TRUE,"-",F650&amp;" - "&amp;INDEX(#REF!,MATCH(E650,#REF!,0),1))</f>
        <v>#REF!</v>
      </c>
      <c r="V650" s="43" t="e">
        <f t="shared" si="80"/>
        <v>#REF!</v>
      </c>
      <c r="W650" s="38" t="e">
        <f t="shared" si="81"/>
        <v>#REF!</v>
      </c>
      <c r="X650" s="64"/>
      <c r="Y650" s="46"/>
      <c r="Z650" s="57" t="str">
        <f>IF(OR(MID(J650,1,1)="a",J650=""),"",IF(COUNTIF(Modèles!C:C,J650)=0,"absent","présent"))</f>
        <v/>
      </c>
      <c r="AA650" s="1"/>
    </row>
    <row r="651" spans="1:27" s="10" customFormat="1">
      <c r="A651" s="29" t="str">
        <f t="shared" si="82"/>
        <v/>
      </c>
      <c r="B651" s="29">
        <f t="shared" ca="1" si="77"/>
        <v>0</v>
      </c>
      <c r="C651" s="42"/>
      <c r="D651" s="42"/>
      <c r="E651" s="40"/>
      <c r="F651" s="41"/>
      <c r="G651" s="30" t="e">
        <f>IF(MID(J651,1,1)="a","à valider",IF(ISNA(INDEX(#REF!,MATCH(E651,#REF!,0),1))=TRUE,"",INDEX(#REF!,MATCH(E651,#REF!,0),1)))</f>
        <v>#REF!</v>
      </c>
      <c r="H651" s="22"/>
      <c r="I651" s="22"/>
      <c r="J651" s="59"/>
      <c r="K651" s="31" t="str">
        <f>IF(MID(J651,1,1)="a",C651,IF(COUNTIF(J$2:J651,J651)&gt;1,COUNTIF(J$2:J651,J651)&amp;"ème rebond",""))</f>
        <v/>
      </c>
      <c r="L651" s="67"/>
      <c r="M651" s="32" t="e">
        <f>IF(ISNA(INDEX(#REF!,MATCH(E651,#REF!,0),1))=TRUE,"",INDEX(#REF!,MATCH(E651,#REF!,0),1))</f>
        <v>#REF!</v>
      </c>
      <c r="N651" s="1"/>
      <c r="O651" s="33"/>
      <c r="P651" s="34" t="e">
        <f t="shared" si="83"/>
        <v>#REF!</v>
      </c>
      <c r="Q651" s="35" t="e">
        <f t="shared" si="78"/>
        <v>#REF!</v>
      </c>
      <c r="R651" s="36"/>
      <c r="S651" s="1" t="e">
        <f t="shared" si="79"/>
        <v>#REF!</v>
      </c>
      <c r="T651" s="16" t="e">
        <f>IF(OR(MID(G651,1,5)="avoir",MID(G651,1,3)="PMS",MID(J651,1,1)="a",J651="",A651="x",F651=""),"",IF(COUNTIF(#REF!,F651)=1,"ok","PAS DE SWAP"))</f>
        <v>#REF!</v>
      </c>
      <c r="U651" s="37" t="e">
        <f>IF(ISNA(INDEX(#REF!,MATCH(E651,#REF!,0),1))=TRUE,"-",F651&amp;" - "&amp;INDEX(#REF!,MATCH(E651,#REF!,0),1))</f>
        <v>#REF!</v>
      </c>
      <c r="V651" s="43" t="e">
        <f t="shared" si="80"/>
        <v>#REF!</v>
      </c>
      <c r="W651" s="38" t="e">
        <f t="shared" si="81"/>
        <v>#REF!</v>
      </c>
      <c r="X651" s="64"/>
      <c r="Y651" s="46"/>
      <c r="Z651" s="57" t="str">
        <f>IF(OR(MID(J651,1,1)="a",J651=""),"",IF(COUNTIF(Modèles!C:C,J651)=0,"absent","présent"))</f>
        <v/>
      </c>
      <c r="AA651" s="1"/>
    </row>
    <row r="652" spans="1:27" s="10" customFormat="1">
      <c r="A652" s="29" t="str">
        <f t="shared" si="82"/>
        <v/>
      </c>
      <c r="B652" s="29">
        <f t="shared" ca="1" si="77"/>
        <v>0</v>
      </c>
      <c r="C652" s="42"/>
      <c r="D652" s="42"/>
      <c r="E652" s="40"/>
      <c r="F652" s="41"/>
      <c r="G652" s="30" t="e">
        <f>IF(MID(J652,1,1)="a","à valider",IF(ISNA(INDEX(#REF!,MATCH(E652,#REF!,0),1))=TRUE,"",INDEX(#REF!,MATCH(E652,#REF!,0),1)))</f>
        <v>#REF!</v>
      </c>
      <c r="H652" s="22"/>
      <c r="I652" s="22"/>
      <c r="J652" s="59"/>
      <c r="K652" s="31" t="str">
        <f>IF(MID(J652,1,1)="a",C652,IF(COUNTIF(J$2:J652,J652)&gt;1,COUNTIF(J$2:J652,J652)&amp;"ème rebond",""))</f>
        <v/>
      </c>
      <c r="L652" s="67"/>
      <c r="M652" s="32" t="e">
        <f>IF(ISNA(INDEX(#REF!,MATCH(E652,#REF!,0),1))=TRUE,"",INDEX(#REF!,MATCH(E652,#REF!,0),1))</f>
        <v>#REF!</v>
      </c>
      <c r="N652" s="1"/>
      <c r="O652" s="33"/>
      <c r="P652" s="34" t="e">
        <f t="shared" si="83"/>
        <v>#REF!</v>
      </c>
      <c r="Q652" s="35" t="e">
        <f t="shared" si="78"/>
        <v>#REF!</v>
      </c>
      <c r="R652" s="36"/>
      <c r="S652" s="1" t="e">
        <f t="shared" si="79"/>
        <v>#REF!</v>
      </c>
      <c r="T652" s="16" t="e">
        <f>IF(OR(MID(G652,1,5)="avoir",MID(G652,1,3)="PMS",MID(J652,1,1)="a",J652="",A652="x",F652=""),"",IF(COUNTIF(#REF!,F652)=1,"ok","PAS DE SWAP"))</f>
        <v>#REF!</v>
      </c>
      <c r="U652" s="37" t="e">
        <f>IF(ISNA(INDEX(#REF!,MATCH(E652,#REF!,0),1))=TRUE,"-",F652&amp;" - "&amp;INDEX(#REF!,MATCH(E652,#REF!,0),1))</f>
        <v>#REF!</v>
      </c>
      <c r="V652" s="43" t="e">
        <f t="shared" si="80"/>
        <v>#REF!</v>
      </c>
      <c r="W652" s="38" t="e">
        <f t="shared" si="81"/>
        <v>#REF!</v>
      </c>
      <c r="X652" s="64"/>
      <c r="Y652" s="46"/>
      <c r="Z652" s="57" t="str">
        <f>IF(OR(MID(J652,1,1)="a",J652=""),"",IF(COUNTIF(Modèles!C:C,J652)=0,"absent","présent"))</f>
        <v/>
      </c>
      <c r="AA652" s="1"/>
    </row>
    <row r="653" spans="1:27" s="10" customFormat="1">
      <c r="A653" s="29" t="str">
        <f t="shared" si="82"/>
        <v/>
      </c>
      <c r="B653" s="29">
        <f t="shared" ca="1" si="77"/>
        <v>0</v>
      </c>
      <c r="C653" s="42"/>
      <c r="D653" s="42"/>
      <c r="E653" s="40"/>
      <c r="F653" s="41"/>
      <c r="G653" s="30" t="e">
        <f>IF(MID(J653,1,1)="a","à valider",IF(ISNA(INDEX(#REF!,MATCH(E653,#REF!,0),1))=TRUE,"",INDEX(#REF!,MATCH(E653,#REF!,0),1)))</f>
        <v>#REF!</v>
      </c>
      <c r="H653" s="22"/>
      <c r="I653" s="22"/>
      <c r="J653" s="59"/>
      <c r="K653" s="31" t="str">
        <f>IF(MID(J653,1,1)="a",C653,IF(COUNTIF(J$2:J653,J653)&gt;1,COUNTIF(J$2:J653,J653)&amp;"ème rebond",""))</f>
        <v/>
      </c>
      <c r="L653" s="67"/>
      <c r="M653" s="32" t="e">
        <f>IF(ISNA(INDEX(#REF!,MATCH(E653,#REF!,0),1))=TRUE,"",INDEX(#REF!,MATCH(E653,#REF!,0),1))</f>
        <v>#REF!</v>
      </c>
      <c r="N653" s="1"/>
      <c r="O653" s="33"/>
      <c r="P653" s="34" t="e">
        <f t="shared" si="83"/>
        <v>#REF!</v>
      </c>
      <c r="Q653" s="35" t="e">
        <f t="shared" si="78"/>
        <v>#REF!</v>
      </c>
      <c r="R653" s="36"/>
      <c r="S653" s="1" t="e">
        <f t="shared" si="79"/>
        <v>#REF!</v>
      </c>
      <c r="T653" s="16" t="e">
        <f>IF(OR(MID(G653,1,5)="avoir",MID(G653,1,3)="PMS",MID(J653,1,1)="a",J653="",A653="x",F653=""),"",IF(COUNTIF(#REF!,F653)=1,"ok","PAS DE SWAP"))</f>
        <v>#REF!</v>
      </c>
      <c r="U653" s="37" t="e">
        <f>IF(ISNA(INDEX(#REF!,MATCH(E653,#REF!,0),1))=TRUE,"-",F653&amp;" - "&amp;INDEX(#REF!,MATCH(E653,#REF!,0),1))</f>
        <v>#REF!</v>
      </c>
      <c r="V653" s="43" t="e">
        <f t="shared" si="80"/>
        <v>#REF!</v>
      </c>
      <c r="W653" s="38" t="e">
        <f t="shared" si="81"/>
        <v>#REF!</v>
      </c>
      <c r="X653" s="64"/>
      <c r="Y653" s="46"/>
      <c r="Z653" s="57" t="str">
        <f>IF(OR(MID(J653,1,1)="a",J653=""),"",IF(COUNTIF(Modèles!C:C,J653)=0,"absent","présent"))</f>
        <v/>
      </c>
      <c r="AA653" s="1"/>
    </row>
    <row r="654" spans="1:27" s="10" customFormat="1">
      <c r="A654" s="29" t="str">
        <f t="shared" si="82"/>
        <v/>
      </c>
      <c r="B654" s="29">
        <f t="shared" ca="1" si="77"/>
        <v>0</v>
      </c>
      <c r="C654" s="42"/>
      <c r="D654" s="42"/>
      <c r="E654" s="40"/>
      <c r="F654" s="41"/>
      <c r="G654" s="30" t="e">
        <f>IF(MID(J654,1,1)="a","à valider",IF(ISNA(INDEX(#REF!,MATCH(E654,#REF!,0),1))=TRUE,"",INDEX(#REF!,MATCH(E654,#REF!,0),1)))</f>
        <v>#REF!</v>
      </c>
      <c r="H654" s="22"/>
      <c r="I654" s="22"/>
      <c r="J654" s="59"/>
      <c r="K654" s="31" t="str">
        <f>IF(MID(J654,1,1)="a",C654,IF(COUNTIF(J$2:J654,J654)&gt;1,COUNTIF(J$2:J654,J654)&amp;"ème rebond",""))</f>
        <v/>
      </c>
      <c r="L654" s="67"/>
      <c r="M654" s="32" t="e">
        <f>IF(ISNA(INDEX(#REF!,MATCH(E654,#REF!,0),1))=TRUE,"",INDEX(#REF!,MATCH(E654,#REF!,0),1))</f>
        <v>#REF!</v>
      </c>
      <c r="N654" s="1"/>
      <c r="O654" s="33"/>
      <c r="P654" s="34" t="e">
        <f t="shared" si="83"/>
        <v>#REF!</v>
      </c>
      <c r="Q654" s="35" t="e">
        <f t="shared" si="78"/>
        <v>#REF!</v>
      </c>
      <c r="R654" s="36"/>
      <c r="S654" s="1" t="e">
        <f t="shared" si="79"/>
        <v>#REF!</v>
      </c>
      <c r="T654" s="16" t="e">
        <f>IF(OR(MID(G654,1,5)="avoir",MID(G654,1,3)="PMS",MID(J654,1,1)="a",J654="",A654="x",F654=""),"",IF(COUNTIF(#REF!,F654)=1,"ok","PAS DE SWAP"))</f>
        <v>#REF!</v>
      </c>
      <c r="U654" s="37" t="e">
        <f>IF(ISNA(INDEX(#REF!,MATCH(E654,#REF!,0),1))=TRUE,"-",F654&amp;" - "&amp;INDEX(#REF!,MATCH(E654,#REF!,0),1))</f>
        <v>#REF!</v>
      </c>
      <c r="V654" s="43" t="e">
        <f t="shared" si="80"/>
        <v>#REF!</v>
      </c>
      <c r="W654" s="38" t="e">
        <f t="shared" si="81"/>
        <v>#REF!</v>
      </c>
      <c r="X654" s="64"/>
      <c r="Y654" s="46"/>
      <c r="Z654" s="57" t="str">
        <f>IF(OR(MID(J654,1,1)="a",J654=""),"",IF(COUNTIF(Modèles!C:C,J654)=0,"absent","présent"))</f>
        <v/>
      </c>
      <c r="AA654" s="1"/>
    </row>
    <row r="655" spans="1:27" s="10" customFormat="1">
      <c r="A655" s="29" t="str">
        <f t="shared" si="82"/>
        <v/>
      </c>
      <c r="B655" s="29">
        <f t="shared" ca="1" si="77"/>
        <v>0</v>
      </c>
      <c r="C655" s="42"/>
      <c r="D655" s="42"/>
      <c r="E655" s="40"/>
      <c r="F655" s="41"/>
      <c r="G655" s="30" t="e">
        <f>IF(MID(J655,1,1)="a","à valider",IF(ISNA(INDEX(#REF!,MATCH(E655,#REF!,0),1))=TRUE,"",INDEX(#REF!,MATCH(E655,#REF!,0),1)))</f>
        <v>#REF!</v>
      </c>
      <c r="H655" s="22"/>
      <c r="I655" s="22"/>
      <c r="J655" s="59"/>
      <c r="K655" s="31" t="str">
        <f>IF(MID(J655,1,1)="a",C655,IF(COUNTIF(J$2:J655,J655)&gt;1,COUNTIF(J$2:J655,J655)&amp;"ème rebond",""))</f>
        <v/>
      </c>
      <c r="L655" s="67"/>
      <c r="M655" s="32" t="e">
        <f>IF(ISNA(INDEX(#REF!,MATCH(E655,#REF!,0),1))=TRUE,"",INDEX(#REF!,MATCH(E655,#REF!,0),1))</f>
        <v>#REF!</v>
      </c>
      <c r="N655" s="1"/>
      <c r="O655" s="33"/>
      <c r="P655" s="34" t="e">
        <f t="shared" si="83"/>
        <v>#REF!</v>
      </c>
      <c r="Q655" s="35" t="e">
        <f t="shared" si="78"/>
        <v>#REF!</v>
      </c>
      <c r="R655" s="36"/>
      <c r="S655" s="1" t="e">
        <f t="shared" si="79"/>
        <v>#REF!</v>
      </c>
      <c r="T655" s="16" t="e">
        <f>IF(OR(MID(G655,1,5)="avoir",MID(G655,1,3)="PMS",MID(J655,1,1)="a",J655="",A655="x",F655=""),"",IF(COUNTIF(#REF!,F655)=1,"ok","PAS DE SWAP"))</f>
        <v>#REF!</v>
      </c>
      <c r="U655" s="37" t="e">
        <f>IF(ISNA(INDEX(#REF!,MATCH(E655,#REF!,0),1))=TRUE,"-",F655&amp;" - "&amp;INDEX(#REF!,MATCH(E655,#REF!,0),1))</f>
        <v>#REF!</v>
      </c>
      <c r="V655" s="43" t="e">
        <f t="shared" si="80"/>
        <v>#REF!</v>
      </c>
      <c r="W655" s="38" t="e">
        <f t="shared" si="81"/>
        <v>#REF!</v>
      </c>
      <c r="X655" s="64"/>
      <c r="Y655" s="46"/>
      <c r="Z655" s="57" t="str">
        <f>IF(OR(MID(J655,1,1)="a",J655=""),"",IF(COUNTIF(Modèles!C:C,J655)=0,"absent","présent"))</f>
        <v/>
      </c>
      <c r="AA655" s="1"/>
    </row>
    <row r="656" spans="1:27" s="10" customFormat="1">
      <c r="A656" s="29" t="str">
        <f t="shared" si="82"/>
        <v/>
      </c>
      <c r="B656" s="29">
        <f t="shared" ca="1" si="77"/>
        <v>0</v>
      </c>
      <c r="C656" s="42"/>
      <c r="D656" s="42"/>
      <c r="E656" s="40"/>
      <c r="F656" s="41"/>
      <c r="G656" s="30" t="e">
        <f>IF(MID(J656,1,1)="a","à valider",IF(ISNA(INDEX(#REF!,MATCH(E656,#REF!,0),1))=TRUE,"",INDEX(#REF!,MATCH(E656,#REF!,0),1)))</f>
        <v>#REF!</v>
      </c>
      <c r="H656" s="22"/>
      <c r="I656" s="22"/>
      <c r="J656" s="59"/>
      <c r="K656" s="31" t="str">
        <f>IF(MID(J656,1,1)="a",C656,IF(COUNTIF(J$2:J656,J656)&gt;1,COUNTIF(J$2:J656,J656)&amp;"ème rebond",""))</f>
        <v/>
      </c>
      <c r="L656" s="67"/>
      <c r="M656" s="32" t="e">
        <f>IF(ISNA(INDEX(#REF!,MATCH(E656,#REF!,0),1))=TRUE,"",INDEX(#REF!,MATCH(E656,#REF!,0),1))</f>
        <v>#REF!</v>
      </c>
      <c r="N656" s="1"/>
      <c r="O656" s="33"/>
      <c r="P656" s="34" t="e">
        <f t="shared" si="83"/>
        <v>#REF!</v>
      </c>
      <c r="Q656" s="35" t="e">
        <f t="shared" si="78"/>
        <v>#REF!</v>
      </c>
      <c r="R656" s="36"/>
      <c r="S656" s="1" t="e">
        <f t="shared" si="79"/>
        <v>#REF!</v>
      </c>
      <c r="T656" s="16" t="e">
        <f>IF(OR(MID(G656,1,5)="avoir",MID(G656,1,3)="PMS",MID(J656,1,1)="a",J656="",A656="x",F656=""),"",IF(COUNTIF(#REF!,F656)=1,"ok","PAS DE SWAP"))</f>
        <v>#REF!</v>
      </c>
      <c r="U656" s="37" t="e">
        <f>IF(ISNA(INDEX(#REF!,MATCH(E656,#REF!,0),1))=TRUE,"-",F656&amp;" - "&amp;INDEX(#REF!,MATCH(E656,#REF!,0),1))</f>
        <v>#REF!</v>
      </c>
      <c r="V656" s="43" t="e">
        <f t="shared" si="80"/>
        <v>#REF!</v>
      </c>
      <c r="W656" s="38" t="e">
        <f t="shared" si="81"/>
        <v>#REF!</v>
      </c>
      <c r="X656" s="64"/>
      <c r="Y656" s="46"/>
      <c r="Z656" s="57" t="str">
        <f>IF(OR(MID(J656,1,1)="a",J656=""),"",IF(COUNTIF(Modèles!C:C,J656)=0,"absent","présent"))</f>
        <v/>
      </c>
      <c r="AA656" s="1"/>
    </row>
    <row r="657" spans="1:27" s="10" customFormat="1">
      <c r="A657" s="29" t="str">
        <f t="shared" si="82"/>
        <v/>
      </c>
      <c r="B657" s="29">
        <f t="shared" ca="1" si="77"/>
        <v>0</v>
      </c>
      <c r="C657" s="42"/>
      <c r="D657" s="42"/>
      <c r="E657" s="40"/>
      <c r="F657" s="41"/>
      <c r="G657" s="30" t="e">
        <f>IF(MID(J657,1,1)="a","à valider",IF(ISNA(INDEX(#REF!,MATCH(E657,#REF!,0),1))=TRUE,"",INDEX(#REF!,MATCH(E657,#REF!,0),1)))</f>
        <v>#REF!</v>
      </c>
      <c r="H657" s="22"/>
      <c r="I657" s="22"/>
      <c r="J657" s="59"/>
      <c r="K657" s="31" t="str">
        <f>IF(MID(J657,1,1)="a",C657,IF(COUNTIF(J$2:J657,J657)&gt;1,COUNTIF(J$2:J657,J657)&amp;"ème rebond",""))</f>
        <v/>
      </c>
      <c r="L657" s="67"/>
      <c r="M657" s="32" t="e">
        <f>IF(ISNA(INDEX(#REF!,MATCH(E657,#REF!,0),1))=TRUE,"",INDEX(#REF!,MATCH(E657,#REF!,0),1))</f>
        <v>#REF!</v>
      </c>
      <c r="N657" s="1"/>
      <c r="O657" s="33"/>
      <c r="P657" s="34" t="e">
        <f t="shared" si="83"/>
        <v>#REF!</v>
      </c>
      <c r="Q657" s="35" t="e">
        <f t="shared" si="78"/>
        <v>#REF!</v>
      </c>
      <c r="R657" s="36"/>
      <c r="S657" s="1" t="e">
        <f t="shared" si="79"/>
        <v>#REF!</v>
      </c>
      <c r="T657" s="16" t="e">
        <f>IF(OR(MID(G657,1,5)="avoir",MID(G657,1,3)="PMS",MID(J657,1,1)="a",J657="",A657="x",F657=""),"",IF(COUNTIF(#REF!,F657)=1,"ok","PAS DE SWAP"))</f>
        <v>#REF!</v>
      </c>
      <c r="U657" s="37" t="e">
        <f>IF(ISNA(INDEX(#REF!,MATCH(E657,#REF!,0),1))=TRUE,"-",F657&amp;" - "&amp;INDEX(#REF!,MATCH(E657,#REF!,0),1))</f>
        <v>#REF!</v>
      </c>
      <c r="V657" s="43" t="e">
        <f t="shared" si="80"/>
        <v>#REF!</v>
      </c>
      <c r="W657" s="38" t="e">
        <f t="shared" si="81"/>
        <v>#REF!</v>
      </c>
      <c r="X657" s="64"/>
      <c r="Y657" s="46"/>
      <c r="Z657" s="57" t="str">
        <f>IF(OR(MID(J657,1,1)="a",J657=""),"",IF(COUNTIF(Modèles!C:C,J657)=0,"absent","présent"))</f>
        <v/>
      </c>
      <c r="AA657" s="1"/>
    </row>
    <row r="658" spans="1:27" s="10" customFormat="1">
      <c r="A658" s="29" t="str">
        <f t="shared" si="82"/>
        <v/>
      </c>
      <c r="B658" s="29">
        <f t="shared" ca="1" si="77"/>
        <v>0</v>
      </c>
      <c r="C658" s="42"/>
      <c r="D658" s="42"/>
      <c r="E658" s="40"/>
      <c r="F658" s="41"/>
      <c r="G658" s="30" t="e">
        <f>IF(MID(J658,1,1)="a","à valider",IF(ISNA(INDEX(#REF!,MATCH(E658,#REF!,0),1))=TRUE,"",INDEX(#REF!,MATCH(E658,#REF!,0),1)))</f>
        <v>#REF!</v>
      </c>
      <c r="H658" s="22"/>
      <c r="I658" s="22"/>
      <c r="J658" s="59"/>
      <c r="K658" s="31" t="str">
        <f>IF(MID(J658,1,1)="a",C658,IF(COUNTIF(J$2:J658,J658)&gt;1,COUNTIF(J$2:J658,J658)&amp;"ème rebond",""))</f>
        <v/>
      </c>
      <c r="L658" s="67"/>
      <c r="M658" s="32" t="e">
        <f>IF(ISNA(INDEX(#REF!,MATCH(E658,#REF!,0),1))=TRUE,"",INDEX(#REF!,MATCH(E658,#REF!,0),1))</f>
        <v>#REF!</v>
      </c>
      <c r="N658" s="1"/>
      <c r="O658" s="33"/>
      <c r="P658" s="34" t="e">
        <f t="shared" si="83"/>
        <v>#REF!</v>
      </c>
      <c r="Q658" s="35" t="e">
        <f t="shared" si="78"/>
        <v>#REF!</v>
      </c>
      <c r="R658" s="36"/>
      <c r="S658" s="1" t="e">
        <f t="shared" si="79"/>
        <v>#REF!</v>
      </c>
      <c r="T658" s="16" t="e">
        <f>IF(OR(MID(G658,1,5)="avoir",MID(G658,1,3)="PMS",MID(J658,1,1)="a",J658="",A658="x",F658=""),"",IF(COUNTIF(#REF!,F658)=1,"ok","PAS DE SWAP"))</f>
        <v>#REF!</v>
      </c>
      <c r="U658" s="37" t="e">
        <f>IF(ISNA(INDEX(#REF!,MATCH(E658,#REF!,0),1))=TRUE,"-",F658&amp;" - "&amp;INDEX(#REF!,MATCH(E658,#REF!,0),1))</f>
        <v>#REF!</v>
      </c>
      <c r="V658" s="43" t="e">
        <f t="shared" si="80"/>
        <v>#REF!</v>
      </c>
      <c r="W658" s="38" t="e">
        <f t="shared" si="81"/>
        <v>#REF!</v>
      </c>
      <c r="X658" s="64"/>
      <c r="Y658" s="46"/>
      <c r="Z658" s="57" t="str">
        <f>IF(OR(MID(J658,1,1)="a",J658=""),"",IF(COUNTIF(Modèles!C:C,J658)=0,"absent","présent"))</f>
        <v/>
      </c>
      <c r="AA658" s="1"/>
    </row>
    <row r="659" spans="1:27" s="10" customFormat="1">
      <c r="A659" s="29" t="str">
        <f t="shared" si="82"/>
        <v/>
      </c>
      <c r="B659" s="29">
        <f t="shared" ca="1" si="77"/>
        <v>0</v>
      </c>
      <c r="C659" s="42"/>
      <c r="D659" s="42"/>
      <c r="E659" s="40"/>
      <c r="F659" s="41"/>
      <c r="G659" s="30" t="e">
        <f>IF(MID(J659,1,1)="a","à valider",IF(ISNA(INDEX(#REF!,MATCH(E659,#REF!,0),1))=TRUE,"",INDEX(#REF!,MATCH(E659,#REF!,0),1)))</f>
        <v>#REF!</v>
      </c>
      <c r="H659" s="22"/>
      <c r="I659" s="22"/>
      <c r="J659" s="59"/>
      <c r="K659" s="31" t="str">
        <f>IF(MID(J659,1,1)="a",C659,IF(COUNTIF(J$2:J659,J659)&gt;1,COUNTIF(J$2:J659,J659)&amp;"ème rebond",""))</f>
        <v/>
      </c>
      <c r="L659" s="67"/>
      <c r="M659" s="32" t="e">
        <f>IF(ISNA(INDEX(#REF!,MATCH(E659,#REF!,0),1))=TRUE,"",INDEX(#REF!,MATCH(E659,#REF!,0),1))</f>
        <v>#REF!</v>
      </c>
      <c r="N659" s="1"/>
      <c r="O659" s="33"/>
      <c r="P659" s="34" t="e">
        <f t="shared" si="83"/>
        <v>#REF!</v>
      </c>
      <c r="Q659" s="35" t="e">
        <f t="shared" si="78"/>
        <v>#REF!</v>
      </c>
      <c r="R659" s="36"/>
      <c r="S659" s="1" t="e">
        <f t="shared" si="79"/>
        <v>#REF!</v>
      </c>
      <c r="T659" s="16" t="e">
        <f>IF(OR(MID(G659,1,5)="avoir",MID(G659,1,3)="PMS",MID(J659,1,1)="a",J659="",A659="x",F659=""),"",IF(COUNTIF(#REF!,F659)=1,"ok","PAS DE SWAP"))</f>
        <v>#REF!</v>
      </c>
      <c r="U659" s="37" t="e">
        <f>IF(ISNA(INDEX(#REF!,MATCH(E659,#REF!,0),1))=TRUE,"-",F659&amp;" - "&amp;INDEX(#REF!,MATCH(E659,#REF!,0),1))</f>
        <v>#REF!</v>
      </c>
      <c r="V659" s="43" t="e">
        <f t="shared" si="80"/>
        <v>#REF!</v>
      </c>
      <c r="W659" s="38" t="e">
        <f t="shared" si="81"/>
        <v>#REF!</v>
      </c>
      <c r="X659" s="64"/>
      <c r="Y659" s="46"/>
      <c r="Z659" s="57" t="str">
        <f>IF(OR(MID(J659,1,1)="a",J659=""),"",IF(COUNTIF(Modèles!C:C,J659)=0,"absent","présent"))</f>
        <v/>
      </c>
      <c r="AA659" s="1"/>
    </row>
    <row r="660" spans="1:27" s="10" customFormat="1">
      <c r="A660" s="29" t="str">
        <f t="shared" si="82"/>
        <v/>
      </c>
      <c r="B660" s="29">
        <f t="shared" ca="1" si="77"/>
        <v>0</v>
      </c>
      <c r="C660" s="42"/>
      <c r="D660" s="42"/>
      <c r="E660" s="40"/>
      <c r="F660" s="41"/>
      <c r="G660" s="30" t="e">
        <f>IF(MID(J660,1,1)="a","à valider",IF(ISNA(INDEX(#REF!,MATCH(E660,#REF!,0),1))=TRUE,"",INDEX(#REF!,MATCH(E660,#REF!,0),1)))</f>
        <v>#REF!</v>
      </c>
      <c r="H660" s="22"/>
      <c r="I660" s="22"/>
      <c r="J660" s="59"/>
      <c r="K660" s="31" t="str">
        <f>IF(MID(J660,1,1)="a",C660,IF(COUNTIF(J$2:J660,J660)&gt;1,COUNTIF(J$2:J660,J660)&amp;"ème rebond",""))</f>
        <v/>
      </c>
      <c r="L660" s="67"/>
      <c r="M660" s="32" t="e">
        <f>IF(ISNA(INDEX(#REF!,MATCH(E660,#REF!,0),1))=TRUE,"",INDEX(#REF!,MATCH(E660,#REF!,0),1))</f>
        <v>#REF!</v>
      </c>
      <c r="N660" s="1"/>
      <c r="O660" s="33"/>
      <c r="P660" s="34" t="e">
        <f t="shared" si="83"/>
        <v>#REF!</v>
      </c>
      <c r="Q660" s="35" t="e">
        <f t="shared" si="78"/>
        <v>#REF!</v>
      </c>
      <c r="R660" s="36"/>
      <c r="S660" s="1" t="e">
        <f t="shared" si="79"/>
        <v>#REF!</v>
      </c>
      <c r="T660" s="16" t="e">
        <f>IF(OR(MID(G660,1,5)="avoir",MID(G660,1,3)="PMS",MID(J660,1,1)="a",J660="",A660="x",F660=""),"",IF(COUNTIF(#REF!,F660)=1,"ok","PAS DE SWAP"))</f>
        <v>#REF!</v>
      </c>
      <c r="U660" s="37" t="e">
        <f>IF(ISNA(INDEX(#REF!,MATCH(E660,#REF!,0),1))=TRUE,"-",F660&amp;" - "&amp;INDEX(#REF!,MATCH(E660,#REF!,0),1))</f>
        <v>#REF!</v>
      </c>
      <c r="V660" s="43" t="e">
        <f t="shared" si="80"/>
        <v>#REF!</v>
      </c>
      <c r="W660" s="38" t="e">
        <f t="shared" si="81"/>
        <v>#REF!</v>
      </c>
      <c r="X660" s="64"/>
      <c r="Y660" s="46"/>
      <c r="Z660" s="57" t="str">
        <f>IF(OR(MID(J660,1,1)="a",J660=""),"",IF(COUNTIF(Modèles!C:C,J660)=0,"absent","présent"))</f>
        <v/>
      </c>
      <c r="AA660" s="1"/>
    </row>
    <row r="661" spans="1:27" s="10" customFormat="1">
      <c r="A661" s="29" t="str">
        <f t="shared" si="82"/>
        <v/>
      </c>
      <c r="B661" s="29">
        <f t="shared" ca="1" si="77"/>
        <v>0</v>
      </c>
      <c r="C661" s="42"/>
      <c r="D661" s="42"/>
      <c r="E661" s="40"/>
      <c r="F661" s="41"/>
      <c r="G661" s="30" t="e">
        <f>IF(MID(J661,1,1)="a","à valider",IF(ISNA(INDEX(#REF!,MATCH(E661,#REF!,0),1))=TRUE,"",INDEX(#REF!,MATCH(E661,#REF!,0),1)))</f>
        <v>#REF!</v>
      </c>
      <c r="H661" s="22"/>
      <c r="I661" s="22"/>
      <c r="J661" s="59"/>
      <c r="K661" s="31" t="str">
        <f>IF(MID(J661,1,1)="a",C661,IF(COUNTIF(J$2:J661,J661)&gt;1,COUNTIF(J$2:J661,J661)&amp;"ème rebond",""))</f>
        <v/>
      </c>
      <c r="L661" s="67"/>
      <c r="M661" s="32" t="e">
        <f>IF(ISNA(INDEX(#REF!,MATCH(E661,#REF!,0),1))=TRUE,"",INDEX(#REF!,MATCH(E661,#REF!,0),1))</f>
        <v>#REF!</v>
      </c>
      <c r="N661" s="1"/>
      <c r="O661" s="33"/>
      <c r="P661" s="34" t="e">
        <f t="shared" si="83"/>
        <v>#REF!</v>
      </c>
      <c r="Q661" s="35" t="e">
        <f t="shared" si="78"/>
        <v>#REF!</v>
      </c>
      <c r="R661" s="36"/>
      <c r="S661" s="1" t="e">
        <f t="shared" si="79"/>
        <v>#REF!</v>
      </c>
      <c r="T661" s="16" t="e">
        <f>IF(OR(MID(G661,1,5)="avoir",MID(G661,1,3)="PMS",MID(J661,1,1)="a",J661="",A661="x",F661=""),"",IF(COUNTIF(#REF!,F661)=1,"ok","PAS DE SWAP"))</f>
        <v>#REF!</v>
      </c>
      <c r="U661" s="37" t="e">
        <f>IF(ISNA(INDEX(#REF!,MATCH(E661,#REF!,0),1))=TRUE,"-",F661&amp;" - "&amp;INDEX(#REF!,MATCH(E661,#REF!,0),1))</f>
        <v>#REF!</v>
      </c>
      <c r="V661" s="43" t="e">
        <f t="shared" si="80"/>
        <v>#REF!</v>
      </c>
      <c r="W661" s="38" t="e">
        <f t="shared" si="81"/>
        <v>#REF!</v>
      </c>
      <c r="X661" s="64"/>
      <c r="Y661" s="46"/>
      <c r="Z661" s="57" t="str">
        <f>IF(OR(MID(J661,1,1)="a",J661=""),"",IF(COUNTIF(Modèles!C:C,J661)=0,"absent","présent"))</f>
        <v/>
      </c>
      <c r="AA661" s="1"/>
    </row>
    <row r="662" spans="1:27" s="10" customFormat="1">
      <c r="A662" s="29" t="str">
        <f t="shared" si="82"/>
        <v/>
      </c>
      <c r="B662" s="29">
        <f t="shared" ca="1" si="77"/>
        <v>0</v>
      </c>
      <c r="C662" s="42"/>
      <c r="D662" s="42"/>
      <c r="E662" s="40"/>
      <c r="F662" s="41"/>
      <c r="G662" s="30" t="e">
        <f>IF(MID(J662,1,1)="a","à valider",IF(ISNA(INDEX(#REF!,MATCH(E662,#REF!,0),1))=TRUE,"",INDEX(#REF!,MATCH(E662,#REF!,0),1)))</f>
        <v>#REF!</v>
      </c>
      <c r="H662" s="22"/>
      <c r="I662" s="22"/>
      <c r="J662" s="59"/>
      <c r="K662" s="31" t="str">
        <f>IF(MID(J662,1,1)="a",C662,IF(COUNTIF(J$2:J662,J662)&gt;1,COUNTIF(J$2:J662,J662)&amp;"ème rebond",""))</f>
        <v/>
      </c>
      <c r="L662" s="67"/>
      <c r="M662" s="32" t="e">
        <f>IF(ISNA(INDEX(#REF!,MATCH(E662,#REF!,0),1))=TRUE,"",INDEX(#REF!,MATCH(E662,#REF!,0),1))</f>
        <v>#REF!</v>
      </c>
      <c r="N662" s="1"/>
      <c r="O662" s="33"/>
      <c r="P662" s="34" t="e">
        <f t="shared" si="83"/>
        <v>#REF!</v>
      </c>
      <c r="Q662" s="35" t="e">
        <f t="shared" si="78"/>
        <v>#REF!</v>
      </c>
      <c r="R662" s="36"/>
      <c r="S662" s="1" t="e">
        <f t="shared" si="79"/>
        <v>#REF!</v>
      </c>
      <c r="T662" s="16" t="e">
        <f>IF(OR(MID(G662,1,5)="avoir",MID(G662,1,3)="PMS",MID(J662,1,1)="a",J662="",A662="x",F662=""),"",IF(COUNTIF(#REF!,F662)=1,"ok","PAS DE SWAP"))</f>
        <v>#REF!</v>
      </c>
      <c r="U662" s="37" t="e">
        <f>IF(ISNA(INDEX(#REF!,MATCH(E662,#REF!,0),1))=TRUE,"-",F662&amp;" - "&amp;INDEX(#REF!,MATCH(E662,#REF!,0),1))</f>
        <v>#REF!</v>
      </c>
      <c r="V662" s="43" t="e">
        <f t="shared" si="80"/>
        <v>#REF!</v>
      </c>
      <c r="W662" s="38" t="e">
        <f t="shared" si="81"/>
        <v>#REF!</v>
      </c>
      <c r="X662" s="64"/>
      <c r="Y662" s="46"/>
      <c r="Z662" s="57" t="str">
        <f>IF(OR(MID(J662,1,1)="a",J662=""),"",IF(COUNTIF(Modèles!C:C,J662)=0,"absent","présent"))</f>
        <v/>
      </c>
      <c r="AA662" s="1"/>
    </row>
    <row r="663" spans="1:27" s="10" customFormat="1">
      <c r="A663" s="29" t="str">
        <f t="shared" si="82"/>
        <v/>
      </c>
      <c r="B663" s="29">
        <f t="shared" ca="1" si="77"/>
        <v>0</v>
      </c>
      <c r="C663" s="42"/>
      <c r="D663" s="42"/>
      <c r="E663" s="40"/>
      <c r="F663" s="41"/>
      <c r="G663" s="30" t="e">
        <f>IF(MID(J663,1,1)="a","à valider",IF(ISNA(INDEX(#REF!,MATCH(E663,#REF!,0),1))=TRUE,"",INDEX(#REF!,MATCH(E663,#REF!,0),1)))</f>
        <v>#REF!</v>
      </c>
      <c r="H663" s="22"/>
      <c r="I663" s="22"/>
      <c r="J663" s="59"/>
      <c r="K663" s="31" t="str">
        <f>IF(MID(J663,1,1)="a",C663,IF(COUNTIF(J$2:J663,J663)&gt;1,COUNTIF(J$2:J663,J663)&amp;"ème rebond",""))</f>
        <v/>
      </c>
      <c r="L663" s="67"/>
      <c r="M663" s="32" t="e">
        <f>IF(ISNA(INDEX(#REF!,MATCH(E663,#REF!,0),1))=TRUE,"",INDEX(#REF!,MATCH(E663,#REF!,0),1))</f>
        <v>#REF!</v>
      </c>
      <c r="N663" s="1"/>
      <c r="O663" s="33"/>
      <c r="P663" s="34" t="e">
        <f t="shared" si="83"/>
        <v>#REF!</v>
      </c>
      <c r="Q663" s="35" t="e">
        <f t="shared" si="78"/>
        <v>#REF!</v>
      </c>
      <c r="R663" s="36"/>
      <c r="S663" s="1" t="e">
        <f t="shared" si="79"/>
        <v>#REF!</v>
      </c>
      <c r="T663" s="16" t="e">
        <f>IF(OR(MID(G663,1,5)="avoir",MID(G663,1,3)="PMS",MID(J663,1,1)="a",J663="",A663="x",F663=""),"",IF(COUNTIF(#REF!,F663)=1,"ok","PAS DE SWAP"))</f>
        <v>#REF!</v>
      </c>
      <c r="U663" s="37" t="e">
        <f>IF(ISNA(INDEX(#REF!,MATCH(E663,#REF!,0),1))=TRUE,"-",F663&amp;" - "&amp;INDEX(#REF!,MATCH(E663,#REF!,0),1))</f>
        <v>#REF!</v>
      </c>
      <c r="V663" s="43" t="e">
        <f t="shared" si="80"/>
        <v>#REF!</v>
      </c>
      <c r="W663" s="38" t="e">
        <f t="shared" si="81"/>
        <v>#REF!</v>
      </c>
      <c r="X663" s="64"/>
      <c r="Y663" s="46"/>
      <c r="Z663" s="57" t="str">
        <f>IF(OR(MID(J663,1,1)="a",J663=""),"",IF(COUNTIF(Modèles!C:C,J663)=0,"absent","présent"))</f>
        <v/>
      </c>
      <c r="AA663" s="1"/>
    </row>
    <row r="664" spans="1:27" s="10" customFormat="1">
      <c r="A664" s="29" t="str">
        <f t="shared" si="82"/>
        <v/>
      </c>
      <c r="B664" s="29">
        <f t="shared" ca="1" si="77"/>
        <v>0</v>
      </c>
      <c r="C664" s="42"/>
      <c r="D664" s="42"/>
      <c r="E664" s="40"/>
      <c r="F664" s="41"/>
      <c r="G664" s="30" t="e">
        <f>IF(MID(J664,1,1)="a","à valider",IF(ISNA(INDEX(#REF!,MATCH(E664,#REF!,0),1))=TRUE,"",INDEX(#REF!,MATCH(E664,#REF!,0),1)))</f>
        <v>#REF!</v>
      </c>
      <c r="H664" s="22"/>
      <c r="I664" s="22"/>
      <c r="J664" s="59"/>
      <c r="K664" s="31" t="str">
        <f>IF(MID(J664,1,1)="a",C664,IF(COUNTIF(J$2:J664,J664)&gt;1,COUNTIF(J$2:J664,J664)&amp;"ème rebond",""))</f>
        <v/>
      </c>
      <c r="L664" s="67"/>
      <c r="M664" s="32" t="e">
        <f>IF(ISNA(INDEX(#REF!,MATCH(E664,#REF!,0),1))=TRUE,"",INDEX(#REF!,MATCH(E664,#REF!,0),1))</f>
        <v>#REF!</v>
      </c>
      <c r="N664" s="1"/>
      <c r="O664" s="33"/>
      <c r="P664" s="34" t="e">
        <f t="shared" si="83"/>
        <v>#REF!</v>
      </c>
      <c r="Q664" s="35" t="e">
        <f t="shared" si="78"/>
        <v>#REF!</v>
      </c>
      <c r="R664" s="36"/>
      <c r="S664" s="1" t="e">
        <f t="shared" si="79"/>
        <v>#REF!</v>
      </c>
      <c r="T664" s="16" t="e">
        <f>IF(OR(MID(G664,1,5)="avoir",MID(G664,1,3)="PMS",MID(J664,1,1)="a",J664="",A664="x",F664=""),"",IF(COUNTIF(#REF!,F664)=1,"ok","PAS DE SWAP"))</f>
        <v>#REF!</v>
      </c>
      <c r="U664" s="37" t="e">
        <f>IF(ISNA(INDEX(#REF!,MATCH(E664,#REF!,0),1))=TRUE,"-",F664&amp;" - "&amp;INDEX(#REF!,MATCH(E664,#REF!,0),1))</f>
        <v>#REF!</v>
      </c>
      <c r="V664" s="43" t="e">
        <f t="shared" si="80"/>
        <v>#REF!</v>
      </c>
      <c r="W664" s="38" t="e">
        <f t="shared" si="81"/>
        <v>#REF!</v>
      </c>
      <c r="X664" s="64"/>
      <c r="Y664" s="46"/>
      <c r="Z664" s="57" t="str">
        <f>IF(OR(MID(J664,1,1)="a",J664=""),"",IF(COUNTIF(Modèles!C:C,J664)=0,"absent","présent"))</f>
        <v/>
      </c>
      <c r="AA664" s="1"/>
    </row>
    <row r="665" spans="1:27" s="10" customFormat="1">
      <c r="A665" s="29" t="str">
        <f t="shared" si="82"/>
        <v/>
      </c>
      <c r="B665" s="29">
        <f t="shared" ca="1" si="77"/>
        <v>0</v>
      </c>
      <c r="C665" s="42"/>
      <c r="D665" s="42"/>
      <c r="E665" s="40"/>
      <c r="F665" s="41"/>
      <c r="G665" s="30" t="e">
        <f>IF(MID(J665,1,1)="a","à valider",IF(ISNA(INDEX(#REF!,MATCH(E665,#REF!,0),1))=TRUE,"",INDEX(#REF!,MATCH(E665,#REF!,0),1)))</f>
        <v>#REF!</v>
      </c>
      <c r="H665" s="22"/>
      <c r="I665" s="22"/>
      <c r="J665" s="59"/>
      <c r="K665" s="31" t="str">
        <f>IF(MID(J665,1,1)="a",C665,IF(COUNTIF(J$2:J665,J665)&gt;1,COUNTIF(J$2:J665,J665)&amp;"ème rebond",""))</f>
        <v/>
      </c>
      <c r="L665" s="67"/>
      <c r="M665" s="32" t="e">
        <f>IF(ISNA(INDEX(#REF!,MATCH(E665,#REF!,0),1))=TRUE,"",INDEX(#REF!,MATCH(E665,#REF!,0),1))</f>
        <v>#REF!</v>
      </c>
      <c r="N665" s="1"/>
      <c r="O665" s="33"/>
      <c r="P665" s="34" t="e">
        <f t="shared" si="83"/>
        <v>#REF!</v>
      </c>
      <c r="Q665" s="35" t="e">
        <f t="shared" si="78"/>
        <v>#REF!</v>
      </c>
      <c r="R665" s="36"/>
      <c r="S665" s="1" t="e">
        <f t="shared" si="79"/>
        <v>#REF!</v>
      </c>
      <c r="T665" s="16" t="e">
        <f>IF(OR(MID(G665,1,5)="avoir",MID(G665,1,3)="PMS",MID(J665,1,1)="a",J665="",A665="x",F665=""),"",IF(COUNTIF(#REF!,F665)=1,"ok","PAS DE SWAP"))</f>
        <v>#REF!</v>
      </c>
      <c r="U665" s="37" t="e">
        <f>IF(ISNA(INDEX(#REF!,MATCH(E665,#REF!,0),1))=TRUE,"-",F665&amp;" - "&amp;INDEX(#REF!,MATCH(E665,#REF!,0),1))</f>
        <v>#REF!</v>
      </c>
      <c r="V665" s="43" t="e">
        <f t="shared" si="80"/>
        <v>#REF!</v>
      </c>
      <c r="W665" s="38" t="e">
        <f t="shared" si="81"/>
        <v>#REF!</v>
      </c>
      <c r="X665" s="64"/>
      <c r="Y665" s="46"/>
      <c r="Z665" s="57" t="str">
        <f>IF(OR(MID(J665,1,1)="a",J665=""),"",IF(COUNTIF(Modèles!C:C,J665)=0,"absent","présent"))</f>
        <v/>
      </c>
      <c r="AA665" s="1"/>
    </row>
    <row r="666" spans="1:27" s="10" customFormat="1">
      <c r="A666" s="29" t="str">
        <f t="shared" si="82"/>
        <v/>
      </c>
      <c r="B666" s="29">
        <f t="shared" ca="1" si="77"/>
        <v>0</v>
      </c>
      <c r="C666" s="42"/>
      <c r="D666" s="42"/>
      <c r="E666" s="40"/>
      <c r="F666" s="41"/>
      <c r="G666" s="30" t="e">
        <f>IF(MID(J666,1,1)="a","à valider",IF(ISNA(INDEX(#REF!,MATCH(E666,#REF!,0),1))=TRUE,"",INDEX(#REF!,MATCH(E666,#REF!,0),1)))</f>
        <v>#REF!</v>
      </c>
      <c r="H666" s="22"/>
      <c r="I666" s="22"/>
      <c r="J666" s="59"/>
      <c r="K666" s="31" t="str">
        <f>IF(MID(J666,1,1)="a",C666,IF(COUNTIF(J$2:J666,J666)&gt;1,COUNTIF(J$2:J666,J666)&amp;"ème rebond",""))</f>
        <v/>
      </c>
      <c r="L666" s="67"/>
      <c r="M666" s="32" t="e">
        <f>IF(ISNA(INDEX(#REF!,MATCH(E666,#REF!,0),1))=TRUE,"",INDEX(#REF!,MATCH(E666,#REF!,0),1))</f>
        <v>#REF!</v>
      </c>
      <c r="N666" s="1"/>
      <c r="O666" s="33"/>
      <c r="P666" s="34" t="e">
        <f t="shared" si="83"/>
        <v>#REF!</v>
      </c>
      <c r="Q666" s="35" t="e">
        <f t="shared" si="78"/>
        <v>#REF!</v>
      </c>
      <c r="R666" s="36"/>
      <c r="S666" s="1" t="e">
        <f t="shared" si="79"/>
        <v>#REF!</v>
      </c>
      <c r="T666" s="16" t="e">
        <f>IF(OR(MID(G666,1,5)="avoir",MID(G666,1,3)="PMS",MID(J666,1,1)="a",J666="",A666="x",F666=""),"",IF(COUNTIF(#REF!,F666)=1,"ok","PAS DE SWAP"))</f>
        <v>#REF!</v>
      </c>
      <c r="U666" s="37" t="e">
        <f>IF(ISNA(INDEX(#REF!,MATCH(E666,#REF!,0),1))=TRUE,"-",F666&amp;" - "&amp;INDEX(#REF!,MATCH(E666,#REF!,0),1))</f>
        <v>#REF!</v>
      </c>
      <c r="V666" s="43" t="e">
        <f t="shared" si="80"/>
        <v>#REF!</v>
      </c>
      <c r="W666" s="38" t="e">
        <f t="shared" si="81"/>
        <v>#REF!</v>
      </c>
      <c r="X666" s="64"/>
      <c r="Y666" s="46"/>
      <c r="Z666" s="57" t="str">
        <f>IF(OR(MID(J666,1,1)="a",J666=""),"",IF(COUNTIF(Modèles!C:C,J666)=0,"absent","présent"))</f>
        <v/>
      </c>
      <c r="AA666" s="1"/>
    </row>
    <row r="667" spans="1:27" s="10" customFormat="1">
      <c r="A667" s="29" t="str">
        <f t="shared" si="82"/>
        <v/>
      </c>
      <c r="B667" s="29">
        <f t="shared" ca="1" si="77"/>
        <v>0</v>
      </c>
      <c r="C667" s="42"/>
      <c r="D667" s="42"/>
      <c r="E667" s="40"/>
      <c r="F667" s="41"/>
      <c r="G667" s="30" t="e">
        <f>IF(MID(J667,1,1)="a","à valider",IF(ISNA(INDEX(#REF!,MATCH(E667,#REF!,0),1))=TRUE,"",INDEX(#REF!,MATCH(E667,#REF!,0),1)))</f>
        <v>#REF!</v>
      </c>
      <c r="H667" s="22"/>
      <c r="I667" s="22"/>
      <c r="J667" s="59"/>
      <c r="K667" s="31" t="str">
        <f>IF(MID(J667,1,1)="a",C667,IF(COUNTIF(J$2:J667,J667)&gt;1,COUNTIF(J$2:J667,J667)&amp;"ème rebond",""))</f>
        <v/>
      </c>
      <c r="L667" s="67"/>
      <c r="M667" s="32" t="e">
        <f>IF(ISNA(INDEX(#REF!,MATCH(E667,#REF!,0),1))=TRUE,"",INDEX(#REF!,MATCH(E667,#REF!,0),1))</f>
        <v>#REF!</v>
      </c>
      <c r="N667" s="1"/>
      <c r="O667" s="33"/>
      <c r="P667" s="34" t="e">
        <f t="shared" si="83"/>
        <v>#REF!</v>
      </c>
      <c r="Q667" s="35" t="e">
        <f t="shared" si="78"/>
        <v>#REF!</v>
      </c>
      <c r="R667" s="36"/>
      <c r="S667" s="1" t="e">
        <f t="shared" si="79"/>
        <v>#REF!</v>
      </c>
      <c r="T667" s="16" t="e">
        <f>IF(OR(MID(G667,1,5)="avoir",MID(G667,1,3)="PMS",MID(J667,1,1)="a",J667="",A667="x",F667=""),"",IF(COUNTIF(#REF!,F667)=1,"ok","PAS DE SWAP"))</f>
        <v>#REF!</v>
      </c>
      <c r="U667" s="37" t="e">
        <f>IF(ISNA(INDEX(#REF!,MATCH(E667,#REF!,0),1))=TRUE,"-",F667&amp;" - "&amp;INDEX(#REF!,MATCH(E667,#REF!,0),1))</f>
        <v>#REF!</v>
      </c>
      <c r="V667" s="43" t="e">
        <f t="shared" si="80"/>
        <v>#REF!</v>
      </c>
      <c r="W667" s="38" t="e">
        <f t="shared" si="81"/>
        <v>#REF!</v>
      </c>
      <c r="X667" s="64"/>
      <c r="Y667" s="46"/>
      <c r="Z667" s="57" t="str">
        <f>IF(OR(MID(J667,1,1)="a",J667=""),"",IF(COUNTIF(Modèles!C:C,J667)=0,"absent","présent"))</f>
        <v/>
      </c>
      <c r="AA667" s="1"/>
    </row>
    <row r="668" spans="1:27" s="10" customFormat="1">
      <c r="A668" s="29" t="str">
        <f t="shared" si="82"/>
        <v/>
      </c>
      <c r="B668" s="29">
        <f t="shared" ca="1" si="77"/>
        <v>0</v>
      </c>
      <c r="C668" s="42"/>
      <c r="D668" s="42"/>
      <c r="E668" s="40"/>
      <c r="F668" s="41"/>
      <c r="G668" s="30" t="e">
        <f>IF(MID(J668,1,1)="a","à valider",IF(ISNA(INDEX(#REF!,MATCH(E668,#REF!,0),1))=TRUE,"",INDEX(#REF!,MATCH(E668,#REF!,0),1)))</f>
        <v>#REF!</v>
      </c>
      <c r="H668" s="22"/>
      <c r="I668" s="22"/>
      <c r="J668" s="59"/>
      <c r="K668" s="31" t="str">
        <f>IF(MID(J668,1,1)="a",C668,IF(COUNTIF(J$2:J668,J668)&gt;1,COUNTIF(J$2:J668,J668)&amp;"ème rebond",""))</f>
        <v/>
      </c>
      <c r="L668" s="67"/>
      <c r="M668" s="32" t="e">
        <f>IF(ISNA(INDEX(#REF!,MATCH(E668,#REF!,0),1))=TRUE,"",INDEX(#REF!,MATCH(E668,#REF!,0),1))</f>
        <v>#REF!</v>
      </c>
      <c r="N668" s="1"/>
      <c r="O668" s="33"/>
      <c r="P668" s="34" t="e">
        <f t="shared" si="83"/>
        <v>#REF!</v>
      </c>
      <c r="Q668" s="35" t="e">
        <f t="shared" si="78"/>
        <v>#REF!</v>
      </c>
      <c r="R668" s="36"/>
      <c r="S668" s="1" t="e">
        <f t="shared" si="79"/>
        <v>#REF!</v>
      </c>
      <c r="T668" s="16" t="e">
        <f>IF(OR(MID(G668,1,5)="avoir",MID(G668,1,3)="PMS",MID(J668,1,1)="a",J668="",A668="x",F668=""),"",IF(COUNTIF(#REF!,F668)=1,"ok","PAS DE SWAP"))</f>
        <v>#REF!</v>
      </c>
      <c r="U668" s="37" t="e">
        <f>IF(ISNA(INDEX(#REF!,MATCH(E668,#REF!,0),1))=TRUE,"-",F668&amp;" - "&amp;INDEX(#REF!,MATCH(E668,#REF!,0),1))</f>
        <v>#REF!</v>
      </c>
      <c r="V668" s="43" t="e">
        <f t="shared" si="80"/>
        <v>#REF!</v>
      </c>
      <c r="W668" s="38" t="e">
        <f t="shared" si="81"/>
        <v>#REF!</v>
      </c>
      <c r="X668" s="64"/>
      <c r="Y668" s="46"/>
      <c r="Z668" s="57" t="str">
        <f>IF(OR(MID(J668,1,1)="a",J668=""),"",IF(COUNTIF(Modèles!C:C,J668)=0,"absent","présent"))</f>
        <v/>
      </c>
      <c r="AA668" s="1"/>
    </row>
    <row r="669" spans="1:27" s="10" customFormat="1">
      <c r="A669" s="29" t="str">
        <f t="shared" si="82"/>
        <v/>
      </c>
      <c r="B669" s="29">
        <f t="shared" ca="1" si="77"/>
        <v>0</v>
      </c>
      <c r="C669" s="42"/>
      <c r="D669" s="42"/>
      <c r="E669" s="40"/>
      <c r="F669" s="41"/>
      <c r="G669" s="30" t="e">
        <f>IF(MID(J669,1,1)="a","à valider",IF(ISNA(INDEX(#REF!,MATCH(E669,#REF!,0),1))=TRUE,"",INDEX(#REF!,MATCH(E669,#REF!,0),1)))</f>
        <v>#REF!</v>
      </c>
      <c r="H669" s="22"/>
      <c r="I669" s="22"/>
      <c r="J669" s="59"/>
      <c r="K669" s="31" t="str">
        <f>IF(MID(J669,1,1)="a",C669,IF(COUNTIF(J$2:J669,J669)&gt;1,COUNTIF(J$2:J669,J669)&amp;"ème rebond",""))</f>
        <v/>
      </c>
      <c r="L669" s="67"/>
      <c r="M669" s="32" t="e">
        <f>IF(ISNA(INDEX(#REF!,MATCH(E669,#REF!,0),1))=TRUE,"",INDEX(#REF!,MATCH(E669,#REF!,0),1))</f>
        <v>#REF!</v>
      </c>
      <c r="N669" s="1"/>
      <c r="O669" s="33"/>
      <c r="P669" s="34" t="e">
        <f t="shared" si="83"/>
        <v>#REF!</v>
      </c>
      <c r="Q669" s="35" t="e">
        <f t="shared" si="78"/>
        <v>#REF!</v>
      </c>
      <c r="R669" s="36"/>
      <c r="S669" s="1" t="e">
        <f t="shared" si="79"/>
        <v>#REF!</v>
      </c>
      <c r="T669" s="16" t="e">
        <f>IF(OR(MID(G669,1,5)="avoir",MID(G669,1,3)="PMS",MID(J669,1,1)="a",J669="",A669="x",F669=""),"",IF(COUNTIF(#REF!,F669)=1,"ok","PAS DE SWAP"))</f>
        <v>#REF!</v>
      </c>
      <c r="U669" s="37" t="e">
        <f>IF(ISNA(INDEX(#REF!,MATCH(E669,#REF!,0),1))=TRUE,"-",F669&amp;" - "&amp;INDEX(#REF!,MATCH(E669,#REF!,0),1))</f>
        <v>#REF!</v>
      </c>
      <c r="V669" s="43" t="e">
        <f t="shared" si="80"/>
        <v>#REF!</v>
      </c>
      <c r="W669" s="38" t="e">
        <f t="shared" si="81"/>
        <v>#REF!</v>
      </c>
      <c r="X669" s="64"/>
      <c r="Y669" s="46"/>
      <c r="Z669" s="57" t="str">
        <f>IF(OR(MID(J669,1,1)="a",J669=""),"",IF(COUNTIF(Modèles!C:C,J669)=0,"absent","présent"))</f>
        <v/>
      </c>
      <c r="AA669" s="1"/>
    </row>
    <row r="670" spans="1:27" s="10" customFormat="1">
      <c r="A670" s="29" t="str">
        <f t="shared" si="82"/>
        <v/>
      </c>
      <c r="B670" s="29">
        <f t="shared" ref="B670:B733" ca="1" si="84">IF(AND(A670="x",C670=K$1),1,0)</f>
        <v>0</v>
      </c>
      <c r="C670" s="42"/>
      <c r="D670" s="42"/>
      <c r="E670" s="40"/>
      <c r="F670" s="41"/>
      <c r="G670" s="30" t="e">
        <f>IF(MID(J670,1,1)="a","à valider",IF(ISNA(INDEX(#REF!,MATCH(E670,#REF!,0),1))=TRUE,"",INDEX(#REF!,MATCH(E670,#REF!,0),1)))</f>
        <v>#REF!</v>
      </c>
      <c r="H670" s="22"/>
      <c r="I670" s="22"/>
      <c r="J670" s="59"/>
      <c r="K670" s="31" t="str">
        <f>IF(MID(J670,1,1)="a",C670,IF(COUNTIF(J$2:J670,J670)&gt;1,COUNTIF(J$2:J670,J670)&amp;"ème rebond",""))</f>
        <v/>
      </c>
      <c r="L670" s="67"/>
      <c r="M670" s="32" t="e">
        <f>IF(ISNA(INDEX(#REF!,MATCH(E670,#REF!,0),1))=TRUE,"",INDEX(#REF!,MATCH(E670,#REF!,0),1))</f>
        <v>#REF!</v>
      </c>
      <c r="N670" s="1"/>
      <c r="O670" s="33"/>
      <c r="P670" s="34" t="e">
        <f t="shared" si="83"/>
        <v>#REF!</v>
      </c>
      <c r="Q670" s="35" t="e">
        <f t="shared" si="78"/>
        <v>#REF!</v>
      </c>
      <c r="R670" s="36"/>
      <c r="S670" s="1" t="e">
        <f t="shared" si="79"/>
        <v>#REF!</v>
      </c>
      <c r="T670" s="16" t="e">
        <f>IF(OR(MID(G670,1,5)="avoir",MID(G670,1,3)="PMS",MID(J670,1,1)="a",J670="",A670="x",F670=""),"",IF(COUNTIF(#REF!,F670)=1,"ok","PAS DE SWAP"))</f>
        <v>#REF!</v>
      </c>
      <c r="U670" s="37" t="e">
        <f>IF(ISNA(INDEX(#REF!,MATCH(E670,#REF!,0),1))=TRUE,"-",F670&amp;" - "&amp;INDEX(#REF!,MATCH(E670,#REF!,0),1))</f>
        <v>#REF!</v>
      </c>
      <c r="V670" s="43" t="e">
        <f t="shared" si="80"/>
        <v>#REF!</v>
      </c>
      <c r="W670" s="38" t="e">
        <f t="shared" si="81"/>
        <v>#REF!</v>
      </c>
      <c r="X670" s="64"/>
      <c r="Y670" s="46"/>
      <c r="Z670" s="57" t="str">
        <f>IF(OR(MID(J670,1,1)="a",J670=""),"",IF(COUNTIF(Modèles!C:C,J670)=0,"absent","présent"))</f>
        <v/>
      </c>
      <c r="AA670" s="1"/>
    </row>
    <row r="671" spans="1:27" s="10" customFormat="1">
      <c r="A671" s="29" t="str">
        <f t="shared" si="82"/>
        <v/>
      </c>
      <c r="B671" s="29">
        <f t="shared" ca="1" si="84"/>
        <v>0</v>
      </c>
      <c r="C671" s="42"/>
      <c r="D671" s="42"/>
      <c r="E671" s="40"/>
      <c r="F671" s="41"/>
      <c r="G671" s="30" t="e">
        <f>IF(MID(J671,1,1)="a","à valider",IF(ISNA(INDEX(#REF!,MATCH(E671,#REF!,0),1))=TRUE,"",INDEX(#REF!,MATCH(E671,#REF!,0),1)))</f>
        <v>#REF!</v>
      </c>
      <c r="H671" s="22"/>
      <c r="I671" s="22"/>
      <c r="J671" s="59"/>
      <c r="K671" s="31" t="str">
        <f>IF(MID(J671,1,1)="a",C671,IF(COUNTIF(J$2:J671,J671)&gt;1,COUNTIF(J$2:J671,J671)&amp;"ème rebond",""))</f>
        <v/>
      </c>
      <c r="L671" s="67"/>
      <c r="M671" s="32" t="e">
        <f>IF(ISNA(INDEX(#REF!,MATCH(E671,#REF!,0),1))=TRUE,"",INDEX(#REF!,MATCH(E671,#REF!,0),1))</f>
        <v>#REF!</v>
      </c>
      <c r="N671" s="1"/>
      <c r="O671" s="33"/>
      <c r="P671" s="34" t="e">
        <f t="shared" si="83"/>
        <v>#REF!</v>
      </c>
      <c r="Q671" s="35" t="e">
        <f t="shared" si="78"/>
        <v>#REF!</v>
      </c>
      <c r="R671" s="36"/>
      <c r="S671" s="1" t="e">
        <f t="shared" si="79"/>
        <v>#REF!</v>
      </c>
      <c r="T671" s="16" t="e">
        <f>IF(OR(MID(G671,1,5)="avoir",MID(G671,1,3)="PMS",MID(J671,1,1)="a",J671="",A671="x",F671=""),"",IF(COUNTIF(#REF!,F671)=1,"ok","PAS DE SWAP"))</f>
        <v>#REF!</v>
      </c>
      <c r="U671" s="37" t="e">
        <f>IF(ISNA(INDEX(#REF!,MATCH(E671,#REF!,0),1))=TRUE,"-",F671&amp;" - "&amp;INDEX(#REF!,MATCH(E671,#REF!,0),1))</f>
        <v>#REF!</v>
      </c>
      <c r="V671" s="43" t="e">
        <f t="shared" si="80"/>
        <v>#REF!</v>
      </c>
      <c r="W671" s="38" t="e">
        <f t="shared" si="81"/>
        <v>#REF!</v>
      </c>
      <c r="X671" s="64"/>
      <c r="Y671" s="46"/>
      <c r="Z671" s="57" t="str">
        <f>IF(OR(MID(J671,1,1)="a",J671=""),"",IF(COUNTIF(Modèles!C:C,J671)=0,"absent","présent"))</f>
        <v/>
      </c>
      <c r="AA671" s="1"/>
    </row>
    <row r="672" spans="1:27" s="10" customFormat="1">
      <c r="A672" s="29" t="str">
        <f t="shared" si="82"/>
        <v/>
      </c>
      <c r="B672" s="29">
        <f t="shared" ca="1" si="84"/>
        <v>0</v>
      </c>
      <c r="C672" s="42"/>
      <c r="D672" s="42"/>
      <c r="E672" s="40"/>
      <c r="F672" s="41"/>
      <c r="G672" s="30" t="e">
        <f>IF(MID(J672,1,1)="a","à valider",IF(ISNA(INDEX(#REF!,MATCH(E672,#REF!,0),1))=TRUE,"",INDEX(#REF!,MATCH(E672,#REF!,0),1)))</f>
        <v>#REF!</v>
      </c>
      <c r="H672" s="22"/>
      <c r="I672" s="22"/>
      <c r="J672" s="59"/>
      <c r="K672" s="31" t="str">
        <f>IF(MID(J672,1,1)="a",C672,IF(COUNTIF(J$2:J672,J672)&gt;1,COUNTIF(J$2:J672,J672)&amp;"ème rebond",""))</f>
        <v/>
      </c>
      <c r="L672" s="67"/>
      <c r="M672" s="32" t="e">
        <f>IF(ISNA(INDEX(#REF!,MATCH(E672,#REF!,0),1))=TRUE,"",INDEX(#REF!,MATCH(E672,#REF!,0),1))</f>
        <v>#REF!</v>
      </c>
      <c r="N672" s="1"/>
      <c r="O672" s="33"/>
      <c r="P672" s="34" t="e">
        <f t="shared" si="83"/>
        <v>#REF!</v>
      </c>
      <c r="Q672" s="35" t="e">
        <f t="shared" si="78"/>
        <v>#REF!</v>
      </c>
      <c r="R672" s="36"/>
      <c r="S672" s="1" t="e">
        <f t="shared" si="79"/>
        <v>#REF!</v>
      </c>
      <c r="T672" s="16" t="e">
        <f>IF(OR(MID(G672,1,5)="avoir",MID(G672,1,3)="PMS",MID(J672,1,1)="a",J672="",A672="x",F672=""),"",IF(COUNTIF(#REF!,F672)=1,"ok","PAS DE SWAP"))</f>
        <v>#REF!</v>
      </c>
      <c r="U672" s="37" t="e">
        <f>IF(ISNA(INDEX(#REF!,MATCH(E672,#REF!,0),1))=TRUE,"-",F672&amp;" - "&amp;INDEX(#REF!,MATCH(E672,#REF!,0),1))</f>
        <v>#REF!</v>
      </c>
      <c r="V672" s="43" t="e">
        <f t="shared" si="80"/>
        <v>#REF!</v>
      </c>
      <c r="W672" s="38" t="e">
        <f t="shared" si="81"/>
        <v>#REF!</v>
      </c>
      <c r="X672" s="64"/>
      <c r="Y672" s="46"/>
      <c r="Z672" s="57" t="str">
        <f>IF(OR(MID(J672,1,1)="a",J672=""),"",IF(COUNTIF(Modèles!C:C,J672)=0,"absent","présent"))</f>
        <v/>
      </c>
      <c r="AA672" s="1"/>
    </row>
    <row r="673" spans="1:27" s="10" customFormat="1">
      <c r="A673" s="29" t="str">
        <f t="shared" si="82"/>
        <v/>
      </c>
      <c r="B673" s="29">
        <f t="shared" ca="1" si="84"/>
        <v>0</v>
      </c>
      <c r="C673" s="42"/>
      <c r="D673" s="42"/>
      <c r="E673" s="40"/>
      <c r="F673" s="41"/>
      <c r="G673" s="30" t="e">
        <f>IF(MID(J673,1,1)="a","à valider",IF(ISNA(INDEX(#REF!,MATCH(E673,#REF!,0),1))=TRUE,"",INDEX(#REF!,MATCH(E673,#REF!,0),1)))</f>
        <v>#REF!</v>
      </c>
      <c r="H673" s="22"/>
      <c r="I673" s="22"/>
      <c r="J673" s="59"/>
      <c r="K673" s="31" t="str">
        <f>IF(MID(J673,1,1)="a",C673,IF(COUNTIF(J$2:J673,J673)&gt;1,COUNTIF(J$2:J673,J673)&amp;"ème rebond",""))</f>
        <v/>
      </c>
      <c r="L673" s="67"/>
      <c r="M673" s="32" t="e">
        <f>IF(ISNA(INDEX(#REF!,MATCH(E673,#REF!,0),1))=TRUE,"",INDEX(#REF!,MATCH(E673,#REF!,0),1))</f>
        <v>#REF!</v>
      </c>
      <c r="N673" s="1"/>
      <c r="O673" s="33"/>
      <c r="P673" s="34" t="e">
        <f t="shared" si="83"/>
        <v>#REF!</v>
      </c>
      <c r="Q673" s="35" t="e">
        <f t="shared" si="78"/>
        <v>#REF!</v>
      </c>
      <c r="R673" s="36"/>
      <c r="S673" s="1" t="e">
        <f t="shared" si="79"/>
        <v>#REF!</v>
      </c>
      <c r="T673" s="16" t="e">
        <f>IF(OR(MID(G673,1,5)="avoir",MID(G673,1,3)="PMS",MID(J673,1,1)="a",J673="",A673="x",F673=""),"",IF(COUNTIF(#REF!,F673)=1,"ok","PAS DE SWAP"))</f>
        <v>#REF!</v>
      </c>
      <c r="U673" s="37" t="e">
        <f>IF(ISNA(INDEX(#REF!,MATCH(E673,#REF!,0),1))=TRUE,"-",F673&amp;" - "&amp;INDEX(#REF!,MATCH(E673,#REF!,0),1))</f>
        <v>#REF!</v>
      </c>
      <c r="V673" s="43" t="e">
        <f t="shared" si="80"/>
        <v>#REF!</v>
      </c>
      <c r="W673" s="38" t="e">
        <f t="shared" si="81"/>
        <v>#REF!</v>
      </c>
      <c r="X673" s="64"/>
      <c r="Y673" s="46"/>
      <c r="Z673" s="57" t="str">
        <f>IF(OR(MID(J673,1,1)="a",J673=""),"",IF(COUNTIF(Modèles!C:C,J673)=0,"absent","présent"))</f>
        <v/>
      </c>
      <c r="AA673" s="1"/>
    </row>
    <row r="674" spans="1:27" s="10" customFormat="1">
      <c r="A674" s="29" t="str">
        <f t="shared" si="82"/>
        <v/>
      </c>
      <c r="B674" s="29">
        <f t="shared" ca="1" si="84"/>
        <v>0</v>
      </c>
      <c r="C674" s="42"/>
      <c r="D674" s="42"/>
      <c r="E674" s="40"/>
      <c r="F674" s="41"/>
      <c r="G674" s="30" t="e">
        <f>IF(MID(J674,1,1)="a","à valider",IF(ISNA(INDEX(#REF!,MATCH(E674,#REF!,0),1))=TRUE,"",INDEX(#REF!,MATCH(E674,#REF!,0),1)))</f>
        <v>#REF!</v>
      </c>
      <c r="H674" s="22"/>
      <c r="I674" s="22"/>
      <c r="J674" s="59"/>
      <c r="K674" s="31" t="str">
        <f>IF(MID(J674,1,1)="a",C674,IF(COUNTIF(J$2:J674,J674)&gt;1,COUNTIF(J$2:J674,J674)&amp;"ème rebond",""))</f>
        <v/>
      </c>
      <c r="L674" s="67"/>
      <c r="M674" s="32" t="e">
        <f>IF(ISNA(INDEX(#REF!,MATCH(E674,#REF!,0),1))=TRUE,"",INDEX(#REF!,MATCH(E674,#REF!,0),1))</f>
        <v>#REF!</v>
      </c>
      <c r="N674" s="1"/>
      <c r="O674" s="33"/>
      <c r="P674" s="34" t="e">
        <f t="shared" si="83"/>
        <v>#REF!</v>
      </c>
      <c r="Q674" s="35" t="e">
        <f t="shared" ref="Q674:Q737" si="85">IF(OR(ISNUMBER(P674),P674=""),"",COUNTIF(P$2:P$1052,P674))</f>
        <v>#REF!</v>
      </c>
      <c r="R674" s="36"/>
      <c r="S674" s="1" t="e">
        <f t="shared" si="79"/>
        <v>#REF!</v>
      </c>
      <c r="T674" s="16" t="e">
        <f>IF(OR(MID(G674,1,5)="avoir",MID(G674,1,3)="PMS",MID(J674,1,1)="a",J674="",A674="x",F674=""),"",IF(COUNTIF(#REF!,F674)=1,"ok","PAS DE SWAP"))</f>
        <v>#REF!</v>
      </c>
      <c r="U674" s="37" t="e">
        <f>IF(ISNA(INDEX(#REF!,MATCH(E674,#REF!,0),1))=TRUE,"-",F674&amp;" - "&amp;INDEX(#REF!,MATCH(E674,#REF!,0),1))</f>
        <v>#REF!</v>
      </c>
      <c r="V674" s="43" t="e">
        <f t="shared" si="80"/>
        <v>#REF!</v>
      </c>
      <c r="W674" s="38" t="e">
        <f t="shared" si="81"/>
        <v>#REF!</v>
      </c>
      <c r="X674" s="64"/>
      <c r="Y674" s="46"/>
      <c r="Z674" s="57" t="str">
        <f>IF(OR(MID(J674,1,1)="a",J674=""),"",IF(COUNTIF(Modèles!C:C,J674)=0,"absent","présent"))</f>
        <v/>
      </c>
      <c r="AA674" s="1"/>
    </row>
    <row r="675" spans="1:27" s="10" customFormat="1">
      <c r="A675" s="29" t="str">
        <f t="shared" si="82"/>
        <v/>
      </c>
      <c r="B675" s="29">
        <f t="shared" ca="1" si="84"/>
        <v>0</v>
      </c>
      <c r="C675" s="42"/>
      <c r="D675" s="42"/>
      <c r="E675" s="40"/>
      <c r="F675" s="41"/>
      <c r="G675" s="30" t="e">
        <f>IF(MID(J675,1,1)="a","à valider",IF(ISNA(INDEX(#REF!,MATCH(E675,#REF!,0),1))=TRUE,"",INDEX(#REF!,MATCH(E675,#REF!,0),1)))</f>
        <v>#REF!</v>
      </c>
      <c r="H675" s="22"/>
      <c r="I675" s="22"/>
      <c r="J675" s="59"/>
      <c r="K675" s="31" t="str">
        <f>IF(MID(J675,1,1)="a",C675,IF(COUNTIF(J$2:J675,J675)&gt;1,COUNTIF(J$2:J675,J675)&amp;"ème rebond",""))</f>
        <v/>
      </c>
      <c r="L675" s="67"/>
      <c r="M675" s="32" t="e">
        <f>IF(ISNA(INDEX(#REF!,MATCH(E675,#REF!,0),1))=TRUE,"",INDEX(#REF!,MATCH(E675,#REF!,0),1))</f>
        <v>#REF!</v>
      </c>
      <c r="N675" s="1"/>
      <c r="O675" s="33"/>
      <c r="P675" s="34" t="e">
        <f t="shared" si="83"/>
        <v>#REF!</v>
      </c>
      <c r="Q675" s="35" t="e">
        <f t="shared" si="85"/>
        <v>#REF!</v>
      </c>
      <c r="R675" s="36"/>
      <c r="S675" s="1" t="e">
        <f t="shared" si="79"/>
        <v>#REF!</v>
      </c>
      <c r="T675" s="16" t="e">
        <f>IF(OR(MID(G675,1,5)="avoir",MID(G675,1,3)="PMS",MID(J675,1,1)="a",J675="",A675="x",F675=""),"",IF(COUNTIF(#REF!,F675)=1,"ok","PAS DE SWAP"))</f>
        <v>#REF!</v>
      </c>
      <c r="U675" s="37" t="e">
        <f>IF(ISNA(INDEX(#REF!,MATCH(E675,#REF!,0),1))=TRUE,"-",F675&amp;" - "&amp;INDEX(#REF!,MATCH(E675,#REF!,0),1))</f>
        <v>#REF!</v>
      </c>
      <c r="V675" s="43" t="e">
        <f t="shared" si="80"/>
        <v>#REF!</v>
      </c>
      <c r="W675" s="38" t="e">
        <f t="shared" si="81"/>
        <v>#REF!</v>
      </c>
      <c r="X675" s="64"/>
      <c r="Y675" s="46"/>
      <c r="Z675" s="57" t="str">
        <f>IF(OR(MID(J675,1,1)="a",J675=""),"",IF(COUNTIF(Modèles!C:C,J675)=0,"absent","présent"))</f>
        <v/>
      </c>
      <c r="AA675" s="1"/>
    </row>
    <row r="676" spans="1:27" s="10" customFormat="1">
      <c r="A676" s="29" t="str">
        <f t="shared" si="82"/>
        <v/>
      </c>
      <c r="B676" s="29">
        <f t="shared" ca="1" si="84"/>
        <v>0</v>
      </c>
      <c r="C676" s="42"/>
      <c r="D676" s="42"/>
      <c r="E676" s="40"/>
      <c r="F676" s="41"/>
      <c r="G676" s="30" t="e">
        <f>IF(MID(J676,1,1)="a","à valider",IF(ISNA(INDEX(#REF!,MATCH(E676,#REF!,0),1))=TRUE,"",INDEX(#REF!,MATCH(E676,#REF!,0),1)))</f>
        <v>#REF!</v>
      </c>
      <c r="H676" s="22"/>
      <c r="I676" s="22"/>
      <c r="J676" s="59"/>
      <c r="K676" s="31" t="str">
        <f>IF(MID(J676,1,1)="a",C676,IF(COUNTIF(J$2:J676,J676)&gt;1,COUNTIF(J$2:J676,J676)&amp;"ème rebond",""))</f>
        <v/>
      </c>
      <c r="L676" s="67"/>
      <c r="M676" s="32" t="e">
        <f>IF(ISNA(INDEX(#REF!,MATCH(E676,#REF!,0),1))=TRUE,"",INDEX(#REF!,MATCH(E676,#REF!,0),1))</f>
        <v>#REF!</v>
      </c>
      <c r="N676" s="1"/>
      <c r="O676" s="33"/>
      <c r="P676" s="34" t="e">
        <f t="shared" si="83"/>
        <v>#REF!</v>
      </c>
      <c r="Q676" s="35" t="e">
        <f t="shared" si="85"/>
        <v>#REF!</v>
      </c>
      <c r="R676" s="36"/>
      <c r="S676" s="1" t="e">
        <f t="shared" si="79"/>
        <v>#REF!</v>
      </c>
      <c r="T676" s="16" t="e">
        <f>IF(OR(MID(G676,1,5)="avoir",MID(G676,1,3)="PMS",MID(J676,1,1)="a",J676="",A676="x",F676=""),"",IF(COUNTIF(#REF!,F676)=1,"ok","PAS DE SWAP"))</f>
        <v>#REF!</v>
      </c>
      <c r="U676" s="37" t="e">
        <f>IF(ISNA(INDEX(#REF!,MATCH(E676,#REF!,0),1))=TRUE,"-",F676&amp;" - "&amp;INDEX(#REF!,MATCH(E676,#REF!,0),1))</f>
        <v>#REF!</v>
      </c>
      <c r="V676" s="43" t="e">
        <f t="shared" si="80"/>
        <v>#REF!</v>
      </c>
      <c r="W676" s="38" t="e">
        <f t="shared" si="81"/>
        <v>#REF!</v>
      </c>
      <c r="X676" s="64"/>
      <c r="Y676" s="46"/>
      <c r="Z676" s="57" t="str">
        <f>IF(OR(MID(J676,1,1)="a",J676=""),"",IF(COUNTIF(Modèles!C:C,J676)=0,"absent","présent"))</f>
        <v/>
      </c>
      <c r="AA676" s="1"/>
    </row>
    <row r="677" spans="1:27" s="10" customFormat="1">
      <c r="A677" s="29" t="str">
        <f t="shared" si="82"/>
        <v/>
      </c>
      <c r="B677" s="29">
        <f t="shared" ca="1" si="84"/>
        <v>0</v>
      </c>
      <c r="C677" s="42"/>
      <c r="D677" s="42"/>
      <c r="E677" s="40"/>
      <c r="F677" s="41"/>
      <c r="G677" s="30" t="e">
        <f>IF(MID(J677,1,1)="a","à valider",IF(ISNA(INDEX(#REF!,MATCH(E677,#REF!,0),1))=TRUE,"",INDEX(#REF!,MATCH(E677,#REF!,0),1)))</f>
        <v>#REF!</v>
      </c>
      <c r="H677" s="22"/>
      <c r="I677" s="22"/>
      <c r="J677" s="59"/>
      <c r="K677" s="31" t="str">
        <f>IF(MID(J677,1,1)="a",C677,IF(COUNTIF(J$2:J677,J677)&gt;1,COUNTIF(J$2:J677,J677)&amp;"ème rebond",""))</f>
        <v/>
      </c>
      <c r="L677" s="67"/>
      <c r="M677" s="32" t="e">
        <f>IF(ISNA(INDEX(#REF!,MATCH(E677,#REF!,0),1))=TRUE,"",INDEX(#REF!,MATCH(E677,#REF!,0),1))</f>
        <v>#REF!</v>
      </c>
      <c r="N677" s="1"/>
      <c r="O677" s="33"/>
      <c r="P677" s="34" t="e">
        <f t="shared" si="83"/>
        <v>#REF!</v>
      </c>
      <c r="Q677" s="35" t="e">
        <f t="shared" si="85"/>
        <v>#REF!</v>
      </c>
      <c r="R677" s="36"/>
      <c r="S677" s="1" t="e">
        <f t="shared" si="79"/>
        <v>#REF!</v>
      </c>
      <c r="T677" s="16" t="e">
        <f>IF(OR(MID(G677,1,5)="avoir",MID(G677,1,3)="PMS",MID(J677,1,1)="a",J677="",A677="x",F677=""),"",IF(COUNTIF(#REF!,F677)=1,"ok","PAS DE SWAP"))</f>
        <v>#REF!</v>
      </c>
      <c r="U677" s="37" t="e">
        <f>IF(ISNA(INDEX(#REF!,MATCH(E677,#REF!,0),1))=TRUE,"-",F677&amp;" - "&amp;INDEX(#REF!,MATCH(E677,#REF!,0),1))</f>
        <v>#REF!</v>
      </c>
      <c r="V677" s="43" t="e">
        <f t="shared" si="80"/>
        <v>#REF!</v>
      </c>
      <c r="W677" s="38" t="e">
        <f t="shared" si="81"/>
        <v>#REF!</v>
      </c>
      <c r="X677" s="64"/>
      <c r="Y677" s="46"/>
      <c r="Z677" s="57" t="str">
        <f>IF(OR(MID(J677,1,1)="a",J677=""),"",IF(COUNTIF(Modèles!C:C,J677)=0,"absent","présent"))</f>
        <v/>
      </c>
      <c r="AA677" s="1"/>
    </row>
    <row r="678" spans="1:27" s="10" customFormat="1">
      <c r="A678" s="29" t="str">
        <f t="shared" si="82"/>
        <v/>
      </c>
      <c r="B678" s="29">
        <f t="shared" ca="1" si="84"/>
        <v>0</v>
      </c>
      <c r="C678" s="42"/>
      <c r="D678" s="42"/>
      <c r="E678" s="40"/>
      <c r="F678" s="41"/>
      <c r="G678" s="30" t="e">
        <f>IF(MID(J678,1,1)="a","à valider",IF(ISNA(INDEX(#REF!,MATCH(E678,#REF!,0),1))=TRUE,"",INDEX(#REF!,MATCH(E678,#REF!,0),1)))</f>
        <v>#REF!</v>
      </c>
      <c r="H678" s="22"/>
      <c r="I678" s="22"/>
      <c r="J678" s="59"/>
      <c r="K678" s="31" t="str">
        <f>IF(MID(J678,1,1)="a",C678,IF(COUNTIF(J$2:J678,J678)&gt;1,COUNTIF(J$2:J678,J678)&amp;"ème rebond",""))</f>
        <v/>
      </c>
      <c r="L678" s="67"/>
      <c r="M678" s="32" t="e">
        <f>IF(ISNA(INDEX(#REF!,MATCH(E678,#REF!,0),1))=TRUE,"",INDEX(#REF!,MATCH(E678,#REF!,0),1))</f>
        <v>#REF!</v>
      </c>
      <c r="N678" s="1"/>
      <c r="O678" s="33"/>
      <c r="P678" s="34" t="e">
        <f t="shared" si="83"/>
        <v>#REF!</v>
      </c>
      <c r="Q678" s="35" t="e">
        <f t="shared" si="85"/>
        <v>#REF!</v>
      </c>
      <c r="R678" s="36"/>
      <c r="S678" s="1" t="e">
        <f t="shared" si="79"/>
        <v>#REF!</v>
      </c>
      <c r="T678" s="16" t="e">
        <f>IF(OR(MID(G678,1,5)="avoir",MID(G678,1,3)="PMS",MID(J678,1,1)="a",J678="",A678="x",F678=""),"",IF(COUNTIF(#REF!,F678)=1,"ok","PAS DE SWAP"))</f>
        <v>#REF!</v>
      </c>
      <c r="U678" s="37" t="e">
        <f>IF(ISNA(INDEX(#REF!,MATCH(E678,#REF!,0),1))=TRUE,"-",F678&amp;" - "&amp;INDEX(#REF!,MATCH(E678,#REF!,0),1))</f>
        <v>#REF!</v>
      </c>
      <c r="V678" s="43" t="e">
        <f t="shared" si="80"/>
        <v>#REF!</v>
      </c>
      <c r="W678" s="38" t="e">
        <f t="shared" si="81"/>
        <v>#REF!</v>
      </c>
      <c r="X678" s="64"/>
      <c r="Y678" s="46"/>
      <c r="Z678" s="57" t="str">
        <f>IF(OR(MID(J678,1,1)="a",J678=""),"",IF(COUNTIF(Modèles!C:C,J678)=0,"absent","présent"))</f>
        <v/>
      </c>
      <c r="AA678" s="1"/>
    </row>
    <row r="679" spans="1:27" s="10" customFormat="1">
      <c r="A679" s="29" t="str">
        <f t="shared" si="82"/>
        <v/>
      </c>
      <c r="B679" s="29">
        <f t="shared" ca="1" si="84"/>
        <v>0</v>
      </c>
      <c r="C679" s="42"/>
      <c r="D679" s="42"/>
      <c r="E679" s="40"/>
      <c r="F679" s="41"/>
      <c r="G679" s="30" t="e">
        <f>IF(MID(J679,1,1)="a","à valider",IF(ISNA(INDEX(#REF!,MATCH(E679,#REF!,0),1))=TRUE,"",INDEX(#REF!,MATCH(E679,#REF!,0),1)))</f>
        <v>#REF!</v>
      </c>
      <c r="H679" s="22"/>
      <c r="I679" s="22"/>
      <c r="J679" s="59"/>
      <c r="K679" s="31" t="str">
        <f>IF(MID(J679,1,1)="a",C679,IF(COUNTIF(J$2:J679,J679)&gt;1,COUNTIF(J$2:J679,J679)&amp;"ème rebond",""))</f>
        <v/>
      </c>
      <c r="L679" s="67"/>
      <c r="M679" s="32" t="e">
        <f>IF(ISNA(INDEX(#REF!,MATCH(E679,#REF!,0),1))=TRUE,"",INDEX(#REF!,MATCH(E679,#REF!,0),1))</f>
        <v>#REF!</v>
      </c>
      <c r="N679" s="1"/>
      <c r="O679" s="33"/>
      <c r="P679" s="34" t="e">
        <f t="shared" si="83"/>
        <v>#REF!</v>
      </c>
      <c r="Q679" s="35" t="e">
        <f t="shared" si="85"/>
        <v>#REF!</v>
      </c>
      <c r="R679" s="36"/>
      <c r="S679" s="1" t="e">
        <f t="shared" ref="S679:S742" si="86">IF(OR(P679="",ISNUMBER(P679)=TRUE),0,1)</f>
        <v>#REF!</v>
      </c>
      <c r="T679" s="16" t="e">
        <f>IF(OR(MID(G679,1,5)="avoir",MID(G679,1,3)="PMS",MID(J679,1,1)="a",J679="",A679="x",F679=""),"",IF(COUNTIF(#REF!,F679)=1,"ok","PAS DE SWAP"))</f>
        <v>#REF!</v>
      </c>
      <c r="U679" s="37" t="e">
        <f>IF(ISNA(INDEX(#REF!,MATCH(E679,#REF!,0),1))=TRUE,"-",F679&amp;" - "&amp;INDEX(#REF!,MATCH(E679,#REF!,0),1))</f>
        <v>#REF!</v>
      </c>
      <c r="V679" s="43" t="e">
        <f t="shared" si="80"/>
        <v>#REF!</v>
      </c>
      <c r="W679" s="38" t="e">
        <f t="shared" si="81"/>
        <v>#REF!</v>
      </c>
      <c r="X679" s="64"/>
      <c r="Y679" s="46"/>
      <c r="Z679" s="57" t="str">
        <f>IF(OR(MID(J679,1,1)="a",J679=""),"",IF(COUNTIF(Modèles!C:C,J679)=0,"absent","présent"))</f>
        <v/>
      </c>
      <c r="AA679" s="1"/>
    </row>
    <row r="680" spans="1:27" s="10" customFormat="1">
      <c r="A680" s="29" t="str">
        <f t="shared" si="82"/>
        <v/>
      </c>
      <c r="B680" s="29">
        <f t="shared" ca="1" si="84"/>
        <v>0</v>
      </c>
      <c r="C680" s="42"/>
      <c r="D680" s="42"/>
      <c r="E680" s="40"/>
      <c r="F680" s="41"/>
      <c r="G680" s="30" t="e">
        <f>IF(MID(J680,1,1)="a","à valider",IF(ISNA(INDEX(#REF!,MATCH(E680,#REF!,0),1))=TRUE,"",INDEX(#REF!,MATCH(E680,#REF!,0),1)))</f>
        <v>#REF!</v>
      </c>
      <c r="H680" s="22"/>
      <c r="I680" s="22"/>
      <c r="J680" s="59"/>
      <c r="K680" s="31" t="str">
        <f>IF(MID(J680,1,1)="a",C680,IF(COUNTIF(J$2:J680,J680)&gt;1,COUNTIF(J$2:J680,J680)&amp;"ème rebond",""))</f>
        <v/>
      </c>
      <c r="L680" s="67"/>
      <c r="M680" s="32" t="e">
        <f>IF(ISNA(INDEX(#REF!,MATCH(E680,#REF!,0),1))=TRUE,"",INDEX(#REF!,MATCH(E680,#REF!,0),1))</f>
        <v>#REF!</v>
      </c>
      <c r="N680" s="1"/>
      <c r="O680" s="33"/>
      <c r="P680" s="34" t="e">
        <f t="shared" si="83"/>
        <v>#REF!</v>
      </c>
      <c r="Q680" s="35" t="e">
        <f t="shared" si="85"/>
        <v>#REF!</v>
      </c>
      <c r="R680" s="36"/>
      <c r="S680" s="1" t="e">
        <f t="shared" si="86"/>
        <v>#REF!</v>
      </c>
      <c r="T680" s="16" t="e">
        <f>IF(OR(MID(G680,1,5)="avoir",MID(G680,1,3)="PMS",MID(J680,1,1)="a",J680="",A680="x",F680=""),"",IF(COUNTIF(#REF!,F680)=1,"ok","PAS DE SWAP"))</f>
        <v>#REF!</v>
      </c>
      <c r="U680" s="37" t="e">
        <f>IF(ISNA(INDEX(#REF!,MATCH(E680,#REF!,0),1))=TRUE,"-",F680&amp;" - "&amp;INDEX(#REF!,MATCH(E680,#REF!,0),1))</f>
        <v>#REF!</v>
      </c>
      <c r="V680" s="43" t="e">
        <f t="shared" si="80"/>
        <v>#REF!</v>
      </c>
      <c r="W680" s="38" t="e">
        <f t="shared" si="81"/>
        <v>#REF!</v>
      </c>
      <c r="X680" s="64"/>
      <c r="Y680" s="46"/>
      <c r="Z680" s="57" t="str">
        <f>IF(OR(MID(J680,1,1)="a",J680=""),"",IF(COUNTIF(Modèles!C:C,J680)=0,"absent","présent"))</f>
        <v/>
      </c>
      <c r="AA680" s="1"/>
    </row>
    <row r="681" spans="1:27" s="10" customFormat="1">
      <c r="A681" s="29" t="str">
        <f t="shared" si="82"/>
        <v/>
      </c>
      <c r="B681" s="29">
        <f t="shared" ca="1" si="84"/>
        <v>0</v>
      </c>
      <c r="C681" s="42"/>
      <c r="D681" s="42"/>
      <c r="E681" s="40"/>
      <c r="F681" s="41"/>
      <c r="G681" s="30" t="e">
        <f>IF(MID(J681,1,1)="a","à valider",IF(ISNA(INDEX(#REF!,MATCH(E681,#REF!,0),1))=TRUE,"",INDEX(#REF!,MATCH(E681,#REF!,0),1)))</f>
        <v>#REF!</v>
      </c>
      <c r="H681" s="22"/>
      <c r="I681" s="22"/>
      <c r="J681" s="59"/>
      <c r="K681" s="31" t="str">
        <f>IF(MID(J681,1,1)="a",C681,IF(COUNTIF(J$2:J681,J681)&gt;1,COUNTIF(J$2:J681,J681)&amp;"ème rebond",""))</f>
        <v/>
      </c>
      <c r="L681" s="67"/>
      <c r="M681" s="32" t="e">
        <f>IF(ISNA(INDEX(#REF!,MATCH(E681,#REF!,0),1))=TRUE,"",INDEX(#REF!,MATCH(E681,#REF!,0),1))</f>
        <v>#REF!</v>
      </c>
      <c r="N681" s="1"/>
      <c r="O681" s="33"/>
      <c r="P681" s="34" t="e">
        <f t="shared" si="83"/>
        <v>#REF!</v>
      </c>
      <c r="Q681" s="35" t="e">
        <f t="shared" si="85"/>
        <v>#REF!</v>
      </c>
      <c r="R681" s="36"/>
      <c r="S681" s="1" t="e">
        <f t="shared" si="86"/>
        <v>#REF!</v>
      </c>
      <c r="T681" s="16" t="e">
        <f>IF(OR(MID(G681,1,5)="avoir",MID(G681,1,3)="PMS",MID(J681,1,1)="a",J681="",A681="x",F681=""),"",IF(COUNTIF(#REF!,F681)=1,"ok","PAS DE SWAP"))</f>
        <v>#REF!</v>
      </c>
      <c r="U681" s="37" t="e">
        <f>IF(ISNA(INDEX(#REF!,MATCH(E681,#REF!,0),1))=TRUE,"-",F681&amp;" - "&amp;INDEX(#REF!,MATCH(E681,#REF!,0),1))</f>
        <v>#REF!</v>
      </c>
      <c r="V681" s="43" t="e">
        <f t="shared" si="80"/>
        <v>#REF!</v>
      </c>
      <c r="W681" s="38" t="e">
        <f t="shared" si="81"/>
        <v>#REF!</v>
      </c>
      <c r="X681" s="64"/>
      <c r="Y681" s="46"/>
      <c r="Z681" s="57" t="str">
        <f>IF(OR(MID(J681,1,1)="a",J681=""),"",IF(COUNTIF(Modèles!C:C,J681)=0,"absent","présent"))</f>
        <v/>
      </c>
      <c r="AA681" s="1"/>
    </row>
    <row r="682" spans="1:27" s="10" customFormat="1">
      <c r="A682" s="29" t="str">
        <f t="shared" si="82"/>
        <v/>
      </c>
      <c r="B682" s="29">
        <f t="shared" ca="1" si="84"/>
        <v>0</v>
      </c>
      <c r="C682" s="42"/>
      <c r="D682" s="42"/>
      <c r="E682" s="40"/>
      <c r="F682" s="41"/>
      <c r="G682" s="30" t="e">
        <f>IF(MID(J682,1,1)="a","à valider",IF(ISNA(INDEX(#REF!,MATCH(E682,#REF!,0),1))=TRUE,"",INDEX(#REF!,MATCH(E682,#REF!,0),1)))</f>
        <v>#REF!</v>
      </c>
      <c r="H682" s="22"/>
      <c r="I682" s="22"/>
      <c r="J682" s="59"/>
      <c r="K682" s="31" t="str">
        <f>IF(MID(J682,1,1)="a",C682,IF(COUNTIF(J$2:J682,J682)&gt;1,COUNTIF(J$2:J682,J682)&amp;"ème rebond",""))</f>
        <v/>
      </c>
      <c r="L682" s="67"/>
      <c r="M682" s="32" t="e">
        <f>IF(ISNA(INDEX(#REF!,MATCH(E682,#REF!,0),1))=TRUE,"",INDEX(#REF!,MATCH(E682,#REF!,0),1))</f>
        <v>#REF!</v>
      </c>
      <c r="N682" s="1"/>
      <c r="O682" s="33"/>
      <c r="P682" s="34" t="e">
        <f t="shared" si="83"/>
        <v>#REF!</v>
      </c>
      <c r="Q682" s="35" t="e">
        <f t="shared" si="85"/>
        <v>#REF!</v>
      </c>
      <c r="R682" s="36"/>
      <c r="S682" s="1" t="e">
        <f t="shared" si="86"/>
        <v>#REF!</v>
      </c>
      <c r="T682" s="16" t="e">
        <f>IF(OR(MID(G682,1,5)="avoir",MID(G682,1,3)="PMS",MID(J682,1,1)="a",J682="",A682="x",F682=""),"",IF(COUNTIF(#REF!,F682)=1,"ok","PAS DE SWAP"))</f>
        <v>#REF!</v>
      </c>
      <c r="U682" s="37" t="e">
        <f>IF(ISNA(INDEX(#REF!,MATCH(E682,#REF!,0),1))=TRUE,"-",F682&amp;" - "&amp;INDEX(#REF!,MATCH(E682,#REF!,0),1))</f>
        <v>#REF!</v>
      </c>
      <c r="V682" s="43" t="e">
        <f t="shared" si="80"/>
        <v>#REF!</v>
      </c>
      <c r="W682" s="38" t="e">
        <f t="shared" si="81"/>
        <v>#REF!</v>
      </c>
      <c r="X682" s="64"/>
      <c r="Y682" s="46"/>
      <c r="Z682" s="57" t="str">
        <f>IF(OR(MID(J682,1,1)="a",J682=""),"",IF(COUNTIF(Modèles!C:C,J682)=0,"absent","présent"))</f>
        <v/>
      </c>
      <c r="AA682" s="1"/>
    </row>
    <row r="683" spans="1:27" s="10" customFormat="1">
      <c r="A683" s="29" t="str">
        <f t="shared" si="82"/>
        <v/>
      </c>
      <c r="B683" s="29">
        <f t="shared" ca="1" si="84"/>
        <v>0</v>
      </c>
      <c r="C683" s="42"/>
      <c r="D683" s="42"/>
      <c r="E683" s="40"/>
      <c r="F683" s="41"/>
      <c r="G683" s="30" t="e">
        <f>IF(MID(J683,1,1)="a","à valider",IF(ISNA(INDEX(#REF!,MATCH(E683,#REF!,0),1))=TRUE,"",INDEX(#REF!,MATCH(E683,#REF!,0),1)))</f>
        <v>#REF!</v>
      </c>
      <c r="H683" s="22"/>
      <c r="I683" s="22"/>
      <c r="J683" s="59"/>
      <c r="K683" s="31" t="str">
        <f>IF(MID(J683,1,1)="a",C683,IF(COUNTIF(J$2:J683,J683)&gt;1,COUNTIF(J$2:J683,J683)&amp;"ème rebond",""))</f>
        <v/>
      </c>
      <c r="L683" s="67"/>
      <c r="M683" s="32" t="e">
        <f>IF(ISNA(INDEX(#REF!,MATCH(E683,#REF!,0),1))=TRUE,"",INDEX(#REF!,MATCH(E683,#REF!,0),1))</f>
        <v>#REF!</v>
      </c>
      <c r="N683" s="1"/>
      <c r="O683" s="33"/>
      <c r="P683" s="34" t="e">
        <f t="shared" si="83"/>
        <v>#REF!</v>
      </c>
      <c r="Q683" s="35" t="e">
        <f t="shared" si="85"/>
        <v>#REF!</v>
      </c>
      <c r="R683" s="36"/>
      <c r="S683" s="1" t="e">
        <f t="shared" si="86"/>
        <v>#REF!</v>
      </c>
      <c r="T683" s="16" t="e">
        <f>IF(OR(MID(G683,1,5)="avoir",MID(G683,1,3)="PMS",MID(J683,1,1)="a",J683="",A683="x",F683=""),"",IF(COUNTIF(#REF!,F683)=1,"ok","PAS DE SWAP"))</f>
        <v>#REF!</v>
      </c>
      <c r="U683" s="37" t="e">
        <f>IF(ISNA(INDEX(#REF!,MATCH(E683,#REF!,0),1))=TRUE,"-",F683&amp;" - "&amp;INDEX(#REF!,MATCH(E683,#REF!,0),1))</f>
        <v>#REF!</v>
      </c>
      <c r="V683" s="43" t="e">
        <f t="shared" si="80"/>
        <v>#REF!</v>
      </c>
      <c r="W683" s="38" t="e">
        <f t="shared" si="81"/>
        <v>#REF!</v>
      </c>
      <c r="X683" s="64"/>
      <c r="Y683" s="46"/>
      <c r="Z683" s="57" t="str">
        <f>IF(OR(MID(J683,1,1)="a",J683=""),"",IF(COUNTIF(Modèles!C:C,J683)=0,"absent","présent"))</f>
        <v/>
      </c>
      <c r="AA683" s="1"/>
    </row>
    <row r="684" spans="1:27" s="10" customFormat="1">
      <c r="A684" s="29" t="str">
        <f t="shared" si="82"/>
        <v/>
      </c>
      <c r="B684" s="29">
        <f t="shared" ca="1" si="84"/>
        <v>0</v>
      </c>
      <c r="C684" s="42"/>
      <c r="D684" s="42"/>
      <c r="E684" s="40"/>
      <c r="F684" s="41"/>
      <c r="G684" s="30" t="e">
        <f>IF(MID(J684,1,1)="a","à valider",IF(ISNA(INDEX(#REF!,MATCH(E684,#REF!,0),1))=TRUE,"",INDEX(#REF!,MATCH(E684,#REF!,0),1)))</f>
        <v>#REF!</v>
      </c>
      <c r="H684" s="22"/>
      <c r="I684" s="22"/>
      <c r="J684" s="59"/>
      <c r="K684" s="31" t="str">
        <f>IF(MID(J684,1,1)="a",C684,IF(COUNTIF(J$2:J684,J684)&gt;1,COUNTIF(J$2:J684,J684)&amp;"ème rebond",""))</f>
        <v/>
      </c>
      <c r="L684" s="67"/>
      <c r="M684" s="32" t="e">
        <f>IF(ISNA(INDEX(#REF!,MATCH(E684,#REF!,0),1))=TRUE,"",INDEX(#REF!,MATCH(E684,#REF!,0),1))</f>
        <v>#REF!</v>
      </c>
      <c r="N684" s="1"/>
      <c r="O684" s="33"/>
      <c r="P684" s="34" t="e">
        <f t="shared" si="83"/>
        <v>#REF!</v>
      </c>
      <c r="Q684" s="35" t="e">
        <f t="shared" si="85"/>
        <v>#REF!</v>
      </c>
      <c r="R684" s="36"/>
      <c r="S684" s="1" t="e">
        <f t="shared" si="86"/>
        <v>#REF!</v>
      </c>
      <c r="T684" s="16" t="e">
        <f>IF(OR(MID(G684,1,5)="avoir",MID(G684,1,3)="PMS",MID(J684,1,1)="a",J684="",A684="x",F684=""),"",IF(COUNTIF(#REF!,F684)=1,"ok","PAS DE SWAP"))</f>
        <v>#REF!</v>
      </c>
      <c r="U684" s="37" t="e">
        <f>IF(ISNA(INDEX(#REF!,MATCH(E684,#REF!,0),1))=TRUE,"-",F684&amp;" - "&amp;INDEX(#REF!,MATCH(E684,#REF!,0),1))</f>
        <v>#REF!</v>
      </c>
      <c r="V684" s="43" t="e">
        <f t="shared" si="80"/>
        <v>#REF!</v>
      </c>
      <c r="W684" s="38" t="e">
        <f t="shared" si="81"/>
        <v>#REF!</v>
      </c>
      <c r="X684" s="64"/>
      <c r="Y684" s="46"/>
      <c r="Z684" s="57" t="str">
        <f>IF(OR(MID(J684,1,1)="a",J684=""),"",IF(COUNTIF(Modèles!C:C,J684)=0,"absent","présent"))</f>
        <v/>
      </c>
      <c r="AA684" s="1"/>
    </row>
    <row r="685" spans="1:27" s="10" customFormat="1">
      <c r="A685" s="29" t="str">
        <f t="shared" si="82"/>
        <v/>
      </c>
      <c r="B685" s="29">
        <f t="shared" ca="1" si="84"/>
        <v>0</v>
      </c>
      <c r="C685" s="42"/>
      <c r="D685" s="42"/>
      <c r="E685" s="40"/>
      <c r="F685" s="41"/>
      <c r="G685" s="30" t="e">
        <f>IF(MID(J685,1,1)="a","à valider",IF(ISNA(INDEX(#REF!,MATCH(E685,#REF!,0),1))=TRUE,"",INDEX(#REF!,MATCH(E685,#REF!,0),1)))</f>
        <v>#REF!</v>
      </c>
      <c r="H685" s="22"/>
      <c r="I685" s="22"/>
      <c r="J685" s="59"/>
      <c r="K685" s="31" t="str">
        <f>IF(MID(J685,1,1)="a",C685,IF(COUNTIF(J$2:J685,J685)&gt;1,COUNTIF(J$2:J685,J685)&amp;"ème rebond",""))</f>
        <v/>
      </c>
      <c r="L685" s="67"/>
      <c r="M685" s="32" t="e">
        <f>IF(ISNA(INDEX(#REF!,MATCH(E685,#REF!,0),1))=TRUE,"",INDEX(#REF!,MATCH(E685,#REF!,0),1))</f>
        <v>#REF!</v>
      </c>
      <c r="N685" s="1"/>
      <c r="O685" s="33"/>
      <c r="P685" s="34" t="e">
        <f t="shared" si="83"/>
        <v>#REF!</v>
      </c>
      <c r="Q685" s="35" t="e">
        <f t="shared" si="85"/>
        <v>#REF!</v>
      </c>
      <c r="R685" s="36"/>
      <c r="S685" s="1" t="e">
        <f t="shared" si="86"/>
        <v>#REF!</v>
      </c>
      <c r="T685" s="16" t="e">
        <f>IF(OR(MID(G685,1,5)="avoir",MID(G685,1,3)="PMS",MID(J685,1,1)="a",J685="",A685="x",F685=""),"",IF(COUNTIF(#REF!,F685)=1,"ok","PAS DE SWAP"))</f>
        <v>#REF!</v>
      </c>
      <c r="U685" s="37" t="e">
        <f>IF(ISNA(INDEX(#REF!,MATCH(E685,#REF!,0),1))=TRUE,"-",F685&amp;" - "&amp;INDEX(#REF!,MATCH(E685,#REF!,0),1))</f>
        <v>#REF!</v>
      </c>
      <c r="V685" s="43" t="e">
        <f t="shared" si="80"/>
        <v>#REF!</v>
      </c>
      <c r="W685" s="38" t="e">
        <f t="shared" si="81"/>
        <v>#REF!</v>
      </c>
      <c r="X685" s="64"/>
      <c r="Y685" s="46"/>
      <c r="Z685" s="57" t="str">
        <f>IF(OR(MID(J685,1,1)="a",J685=""),"",IF(COUNTIF(Modèles!C:C,J685)=0,"absent","présent"))</f>
        <v/>
      </c>
      <c r="AA685" s="1"/>
    </row>
    <row r="686" spans="1:27" s="10" customFormat="1">
      <c r="A686" s="29" t="str">
        <f t="shared" si="82"/>
        <v/>
      </c>
      <c r="B686" s="29">
        <f t="shared" ca="1" si="84"/>
        <v>0</v>
      </c>
      <c r="C686" s="42"/>
      <c r="D686" s="42"/>
      <c r="E686" s="40"/>
      <c r="F686" s="41"/>
      <c r="G686" s="30" t="e">
        <f>IF(MID(J686,1,1)="a","à valider",IF(ISNA(INDEX(#REF!,MATCH(E686,#REF!,0),1))=TRUE,"",INDEX(#REF!,MATCH(E686,#REF!,0),1)))</f>
        <v>#REF!</v>
      </c>
      <c r="H686" s="22"/>
      <c r="I686" s="22"/>
      <c r="J686" s="59"/>
      <c r="K686" s="31" t="str">
        <f>IF(MID(J686,1,1)="a",C686,IF(COUNTIF(J$2:J686,J686)&gt;1,COUNTIF(J$2:J686,J686)&amp;"ème rebond",""))</f>
        <v/>
      </c>
      <c r="L686" s="67"/>
      <c r="M686" s="32" t="e">
        <f>IF(ISNA(INDEX(#REF!,MATCH(E686,#REF!,0),1))=TRUE,"",INDEX(#REF!,MATCH(E686,#REF!,0),1))</f>
        <v>#REF!</v>
      </c>
      <c r="N686" s="1"/>
      <c r="O686" s="33"/>
      <c r="P686" s="34" t="e">
        <f t="shared" si="83"/>
        <v>#REF!</v>
      </c>
      <c r="Q686" s="35" t="e">
        <f t="shared" si="85"/>
        <v>#REF!</v>
      </c>
      <c r="R686" s="36"/>
      <c r="S686" s="1" t="e">
        <f t="shared" si="86"/>
        <v>#REF!</v>
      </c>
      <c r="T686" s="16" t="e">
        <f>IF(OR(MID(G686,1,5)="avoir",MID(G686,1,3)="PMS",MID(J686,1,1)="a",J686="",A686="x",F686=""),"",IF(COUNTIF(#REF!,F686)=1,"ok","PAS DE SWAP"))</f>
        <v>#REF!</v>
      </c>
      <c r="U686" s="37" t="e">
        <f>IF(ISNA(INDEX(#REF!,MATCH(E686,#REF!,0),1))=TRUE,"-",F686&amp;" - "&amp;INDEX(#REF!,MATCH(E686,#REF!,0),1))</f>
        <v>#REF!</v>
      </c>
      <c r="V686" s="43" t="e">
        <f t="shared" si="80"/>
        <v>#REF!</v>
      </c>
      <c r="W686" s="38" t="e">
        <f t="shared" si="81"/>
        <v>#REF!</v>
      </c>
      <c r="X686" s="64"/>
      <c r="Y686" s="46"/>
      <c r="Z686" s="57" t="str">
        <f>IF(OR(MID(J686,1,1)="a",J686=""),"",IF(COUNTIF(Modèles!C:C,J686)=0,"absent","présent"))</f>
        <v/>
      </c>
      <c r="AA686" s="1"/>
    </row>
    <row r="687" spans="1:27" s="10" customFormat="1">
      <c r="A687" s="29" t="str">
        <f t="shared" si="82"/>
        <v/>
      </c>
      <c r="B687" s="29">
        <f t="shared" ca="1" si="84"/>
        <v>0</v>
      </c>
      <c r="C687" s="42"/>
      <c r="D687" s="42"/>
      <c r="E687" s="40"/>
      <c r="F687" s="41"/>
      <c r="G687" s="30" t="e">
        <f>IF(MID(J687,1,1)="a","à valider",IF(ISNA(INDEX(#REF!,MATCH(E687,#REF!,0),1))=TRUE,"",INDEX(#REF!,MATCH(E687,#REF!,0),1)))</f>
        <v>#REF!</v>
      </c>
      <c r="H687" s="22"/>
      <c r="I687" s="22"/>
      <c r="J687" s="59"/>
      <c r="K687" s="31" t="str">
        <f>IF(MID(J687,1,1)="a",C687,IF(COUNTIF(J$2:J687,J687)&gt;1,COUNTIF(J$2:J687,J687)&amp;"ème rebond",""))</f>
        <v/>
      </c>
      <c r="L687" s="67"/>
      <c r="M687" s="32" t="e">
        <f>IF(ISNA(INDEX(#REF!,MATCH(E687,#REF!,0),1))=TRUE,"",INDEX(#REF!,MATCH(E687,#REF!,0),1))</f>
        <v>#REF!</v>
      </c>
      <c r="N687" s="1"/>
      <c r="O687" s="33"/>
      <c r="P687" s="34" t="e">
        <f t="shared" si="83"/>
        <v>#REF!</v>
      </c>
      <c r="Q687" s="35" t="e">
        <f t="shared" si="85"/>
        <v>#REF!</v>
      </c>
      <c r="R687" s="36"/>
      <c r="S687" s="1" t="e">
        <f t="shared" si="86"/>
        <v>#REF!</v>
      </c>
      <c r="T687" s="16" t="e">
        <f>IF(OR(MID(G687,1,5)="avoir",MID(G687,1,3)="PMS",MID(J687,1,1)="a",J687="",A687="x",F687=""),"",IF(COUNTIF(#REF!,F687)=1,"ok","PAS DE SWAP"))</f>
        <v>#REF!</v>
      </c>
      <c r="U687" s="37" t="e">
        <f>IF(ISNA(INDEX(#REF!,MATCH(E687,#REF!,0),1))=TRUE,"-",F687&amp;" - "&amp;INDEX(#REF!,MATCH(E687,#REF!,0),1))</f>
        <v>#REF!</v>
      </c>
      <c r="V687" s="43" t="e">
        <f t="shared" si="80"/>
        <v>#REF!</v>
      </c>
      <c r="W687" s="38" t="e">
        <f t="shared" si="81"/>
        <v>#REF!</v>
      </c>
      <c r="X687" s="64"/>
      <c r="Y687" s="46"/>
      <c r="Z687" s="57" t="str">
        <f>IF(OR(MID(J687,1,1)="a",J687=""),"",IF(COUNTIF(Modèles!C:C,J687)=0,"absent","présent"))</f>
        <v/>
      </c>
      <c r="AA687" s="1"/>
    </row>
    <row r="688" spans="1:27" s="10" customFormat="1">
      <c r="A688" s="29" t="str">
        <f t="shared" si="82"/>
        <v/>
      </c>
      <c r="B688" s="29">
        <f t="shared" ca="1" si="84"/>
        <v>0</v>
      </c>
      <c r="C688" s="42"/>
      <c r="D688" s="42"/>
      <c r="E688" s="40"/>
      <c r="F688" s="41"/>
      <c r="G688" s="30" t="e">
        <f>IF(MID(J688,1,1)="a","à valider",IF(ISNA(INDEX(#REF!,MATCH(E688,#REF!,0),1))=TRUE,"",INDEX(#REF!,MATCH(E688,#REF!,0),1)))</f>
        <v>#REF!</v>
      </c>
      <c r="H688" s="22"/>
      <c r="I688" s="22"/>
      <c r="J688" s="59"/>
      <c r="K688" s="31" t="str">
        <f>IF(MID(J688,1,1)="a",C688,IF(COUNTIF(J$2:J688,J688)&gt;1,COUNTIF(J$2:J688,J688)&amp;"ème rebond",""))</f>
        <v/>
      </c>
      <c r="L688" s="67"/>
      <c r="M688" s="32" t="e">
        <f>IF(ISNA(INDEX(#REF!,MATCH(E688,#REF!,0),1))=TRUE,"",INDEX(#REF!,MATCH(E688,#REF!,0),1))</f>
        <v>#REF!</v>
      </c>
      <c r="N688" s="1"/>
      <c r="O688" s="33"/>
      <c r="P688" s="34" t="e">
        <f t="shared" si="83"/>
        <v>#REF!</v>
      </c>
      <c r="Q688" s="35" t="e">
        <f t="shared" si="85"/>
        <v>#REF!</v>
      </c>
      <c r="R688" s="36"/>
      <c r="S688" s="1" t="e">
        <f t="shared" si="86"/>
        <v>#REF!</v>
      </c>
      <c r="T688" s="16" t="e">
        <f>IF(OR(MID(G688,1,5)="avoir",MID(G688,1,3)="PMS",MID(J688,1,1)="a",J688="",A688="x",F688=""),"",IF(COUNTIF(#REF!,F688)=1,"ok","PAS DE SWAP"))</f>
        <v>#REF!</v>
      </c>
      <c r="U688" s="37" t="e">
        <f>IF(ISNA(INDEX(#REF!,MATCH(E688,#REF!,0),1))=TRUE,"-",F688&amp;" - "&amp;INDEX(#REF!,MATCH(E688,#REF!,0),1))</f>
        <v>#REF!</v>
      </c>
      <c r="V688" s="43" t="e">
        <f t="shared" si="80"/>
        <v>#REF!</v>
      </c>
      <c r="W688" s="38" t="e">
        <f t="shared" si="81"/>
        <v>#REF!</v>
      </c>
      <c r="X688" s="64"/>
      <c r="Y688" s="46"/>
      <c r="Z688" s="57" t="str">
        <f>IF(OR(MID(J688,1,1)="a",J688=""),"",IF(COUNTIF(Modèles!C:C,J688)=0,"absent","présent"))</f>
        <v/>
      </c>
      <c r="AA688" s="1"/>
    </row>
    <row r="689" spans="1:27" s="10" customFormat="1">
      <c r="A689" s="29" t="str">
        <f t="shared" si="82"/>
        <v/>
      </c>
      <c r="B689" s="29">
        <f t="shared" ca="1" si="84"/>
        <v>0</v>
      </c>
      <c r="C689" s="42"/>
      <c r="D689" s="42"/>
      <c r="E689" s="40"/>
      <c r="F689" s="41"/>
      <c r="G689" s="30" t="e">
        <f>IF(MID(J689,1,1)="a","à valider",IF(ISNA(INDEX(#REF!,MATCH(E689,#REF!,0),1))=TRUE,"",INDEX(#REF!,MATCH(E689,#REF!,0),1)))</f>
        <v>#REF!</v>
      </c>
      <c r="H689" s="22"/>
      <c r="I689" s="22"/>
      <c r="J689" s="59"/>
      <c r="K689" s="31" t="str">
        <f>IF(MID(J689,1,1)="a",C689,IF(COUNTIF(J$2:J689,J689)&gt;1,COUNTIF(J$2:J689,J689)&amp;"ème rebond",""))</f>
        <v/>
      </c>
      <c r="L689" s="67"/>
      <c r="M689" s="32" t="e">
        <f>IF(ISNA(INDEX(#REF!,MATCH(E689,#REF!,0),1))=TRUE,"",INDEX(#REF!,MATCH(E689,#REF!,0),1))</f>
        <v>#REF!</v>
      </c>
      <c r="N689" s="1"/>
      <c r="O689" s="33"/>
      <c r="P689" s="34" t="e">
        <f t="shared" si="83"/>
        <v>#REF!</v>
      </c>
      <c r="Q689" s="35" t="e">
        <f t="shared" si="85"/>
        <v>#REF!</v>
      </c>
      <c r="R689" s="36"/>
      <c r="S689" s="1" t="e">
        <f t="shared" si="86"/>
        <v>#REF!</v>
      </c>
      <c r="T689" s="16" t="e">
        <f>IF(OR(MID(G689,1,5)="avoir",MID(G689,1,3)="PMS",MID(J689,1,1)="a",J689="",A689="x",F689=""),"",IF(COUNTIF(#REF!,F689)=1,"ok","PAS DE SWAP"))</f>
        <v>#REF!</v>
      </c>
      <c r="U689" s="37" t="e">
        <f>IF(ISNA(INDEX(#REF!,MATCH(E689,#REF!,0),1))=TRUE,"-",F689&amp;" - "&amp;INDEX(#REF!,MATCH(E689,#REF!,0),1))</f>
        <v>#REF!</v>
      </c>
      <c r="V689" s="43" t="e">
        <f t="shared" si="80"/>
        <v>#REF!</v>
      </c>
      <c r="W689" s="38" t="e">
        <f t="shared" si="81"/>
        <v>#REF!</v>
      </c>
      <c r="X689" s="64"/>
      <c r="Y689" s="46"/>
      <c r="Z689" s="57" t="str">
        <f>IF(OR(MID(J689,1,1)="a",J689=""),"",IF(COUNTIF(Modèles!C:C,J689)=0,"absent","présent"))</f>
        <v/>
      </c>
      <c r="AA689" s="1"/>
    </row>
    <row r="690" spans="1:27" s="10" customFormat="1">
      <c r="A690" s="29" t="str">
        <f t="shared" si="82"/>
        <v/>
      </c>
      <c r="B690" s="29">
        <f t="shared" ca="1" si="84"/>
        <v>0</v>
      </c>
      <c r="C690" s="42"/>
      <c r="D690" s="42"/>
      <c r="E690" s="40"/>
      <c r="F690" s="41"/>
      <c r="G690" s="30" t="e">
        <f>IF(MID(J690,1,1)="a","à valider",IF(ISNA(INDEX(#REF!,MATCH(E690,#REF!,0),1))=TRUE,"",INDEX(#REF!,MATCH(E690,#REF!,0),1)))</f>
        <v>#REF!</v>
      </c>
      <c r="H690" s="22"/>
      <c r="I690" s="22"/>
      <c r="J690" s="59"/>
      <c r="K690" s="31" t="str">
        <f>IF(MID(J690,1,1)="a",C690,IF(COUNTIF(J$2:J690,J690)&gt;1,COUNTIF(J$2:J690,J690)&amp;"ème rebond",""))</f>
        <v/>
      </c>
      <c r="L690" s="67"/>
      <c r="M690" s="32" t="e">
        <f>IF(ISNA(INDEX(#REF!,MATCH(E690,#REF!,0),1))=TRUE,"",INDEX(#REF!,MATCH(E690,#REF!,0),1))</f>
        <v>#REF!</v>
      </c>
      <c r="N690" s="1"/>
      <c r="O690" s="33"/>
      <c r="P690" s="34" t="e">
        <f t="shared" si="83"/>
        <v>#REF!</v>
      </c>
      <c r="Q690" s="35" t="e">
        <f t="shared" si="85"/>
        <v>#REF!</v>
      </c>
      <c r="R690" s="36"/>
      <c r="S690" s="1" t="e">
        <f t="shared" si="86"/>
        <v>#REF!</v>
      </c>
      <c r="T690" s="16" t="e">
        <f>IF(OR(MID(G690,1,5)="avoir",MID(G690,1,3)="PMS",MID(J690,1,1)="a",J690="",A690="x",F690=""),"",IF(COUNTIF(#REF!,F690)=1,"ok","PAS DE SWAP"))</f>
        <v>#REF!</v>
      </c>
      <c r="U690" s="37" t="e">
        <f>IF(ISNA(INDEX(#REF!,MATCH(E690,#REF!,0),1))=TRUE,"-",F690&amp;" - "&amp;INDEX(#REF!,MATCH(E690,#REF!,0),1))</f>
        <v>#REF!</v>
      </c>
      <c r="V690" s="43" t="e">
        <f t="shared" si="80"/>
        <v>#REF!</v>
      </c>
      <c r="W690" s="38" t="e">
        <f t="shared" si="81"/>
        <v>#REF!</v>
      </c>
      <c r="X690" s="64"/>
      <c r="Y690" s="46"/>
      <c r="Z690" s="57" t="str">
        <f>IF(OR(MID(J690,1,1)="a",J690=""),"",IF(COUNTIF(Modèles!C:C,J690)=0,"absent","présent"))</f>
        <v/>
      </c>
      <c r="AA690" s="1"/>
    </row>
    <row r="691" spans="1:27" s="10" customFormat="1">
      <c r="A691" s="29" t="str">
        <f t="shared" si="82"/>
        <v/>
      </c>
      <c r="B691" s="29">
        <f t="shared" ca="1" si="84"/>
        <v>0</v>
      </c>
      <c r="C691" s="42"/>
      <c r="D691" s="42"/>
      <c r="E691" s="40"/>
      <c r="F691" s="41"/>
      <c r="G691" s="30" t="e">
        <f>IF(MID(J691,1,1)="a","à valider",IF(ISNA(INDEX(#REF!,MATCH(E691,#REF!,0),1))=TRUE,"",INDEX(#REF!,MATCH(E691,#REF!,0),1)))</f>
        <v>#REF!</v>
      </c>
      <c r="H691" s="22"/>
      <c r="I691" s="22"/>
      <c r="J691" s="59"/>
      <c r="K691" s="31" t="str">
        <f>IF(MID(J691,1,1)="a",C691,IF(COUNTIF(J$2:J691,J691)&gt;1,COUNTIF(J$2:J691,J691)&amp;"ème rebond",""))</f>
        <v/>
      </c>
      <c r="L691" s="67"/>
      <c r="M691" s="32" t="e">
        <f>IF(ISNA(INDEX(#REF!,MATCH(E691,#REF!,0),1))=TRUE,"",INDEX(#REF!,MATCH(E691,#REF!,0),1))</f>
        <v>#REF!</v>
      </c>
      <c r="N691" s="1"/>
      <c r="O691" s="33"/>
      <c r="P691" s="34" t="e">
        <f t="shared" si="83"/>
        <v>#REF!</v>
      </c>
      <c r="Q691" s="35" t="e">
        <f t="shared" si="85"/>
        <v>#REF!</v>
      </c>
      <c r="R691" s="36"/>
      <c r="S691" s="1" t="e">
        <f t="shared" si="86"/>
        <v>#REF!</v>
      </c>
      <c r="T691" s="16" t="e">
        <f>IF(OR(MID(G691,1,5)="avoir",MID(G691,1,3)="PMS",MID(J691,1,1)="a",J691="",A691="x",F691=""),"",IF(COUNTIF(#REF!,F691)=1,"ok","PAS DE SWAP"))</f>
        <v>#REF!</v>
      </c>
      <c r="U691" s="37" t="e">
        <f>IF(ISNA(INDEX(#REF!,MATCH(E691,#REF!,0),1))=TRUE,"-",F691&amp;" - "&amp;INDEX(#REF!,MATCH(E691,#REF!,0),1))</f>
        <v>#REF!</v>
      </c>
      <c r="V691" s="43" t="e">
        <f t="shared" si="80"/>
        <v>#REF!</v>
      </c>
      <c r="W691" s="38" t="e">
        <f t="shared" si="81"/>
        <v>#REF!</v>
      </c>
      <c r="X691" s="64"/>
      <c r="Y691" s="46"/>
      <c r="Z691" s="57" t="str">
        <f>IF(OR(MID(J691,1,1)="a",J691=""),"",IF(COUNTIF(Modèles!C:C,J691)=0,"absent","présent"))</f>
        <v/>
      </c>
      <c r="AA691" s="1"/>
    </row>
    <row r="692" spans="1:27" s="10" customFormat="1">
      <c r="A692" s="29" t="str">
        <f t="shared" si="82"/>
        <v/>
      </c>
      <c r="B692" s="29">
        <f t="shared" ca="1" si="84"/>
        <v>0</v>
      </c>
      <c r="C692" s="42"/>
      <c r="D692" s="42"/>
      <c r="E692" s="40"/>
      <c r="F692" s="41"/>
      <c r="G692" s="30" t="e">
        <f>IF(MID(J692,1,1)="a","à valider",IF(ISNA(INDEX(#REF!,MATCH(E692,#REF!,0),1))=TRUE,"",INDEX(#REF!,MATCH(E692,#REF!,0),1)))</f>
        <v>#REF!</v>
      </c>
      <c r="H692" s="22"/>
      <c r="I692" s="22"/>
      <c r="J692" s="59"/>
      <c r="K692" s="31" t="str">
        <f>IF(MID(J692,1,1)="a",C692,IF(COUNTIF(J$2:J692,J692)&gt;1,COUNTIF(J$2:J692,J692)&amp;"ème rebond",""))</f>
        <v/>
      </c>
      <c r="L692" s="67"/>
      <c r="M692" s="32" t="e">
        <f>IF(ISNA(INDEX(#REF!,MATCH(E692,#REF!,0),1))=TRUE,"",INDEX(#REF!,MATCH(E692,#REF!,0),1))</f>
        <v>#REF!</v>
      </c>
      <c r="N692" s="1"/>
      <c r="O692" s="33"/>
      <c r="P692" s="34" t="e">
        <f t="shared" si="83"/>
        <v>#REF!</v>
      </c>
      <c r="Q692" s="35" t="e">
        <f t="shared" si="85"/>
        <v>#REF!</v>
      </c>
      <c r="R692" s="36"/>
      <c r="S692" s="1" t="e">
        <f t="shared" si="86"/>
        <v>#REF!</v>
      </c>
      <c r="T692" s="16" t="e">
        <f>IF(OR(MID(G692,1,5)="avoir",MID(G692,1,3)="PMS",MID(J692,1,1)="a",J692="",A692="x",F692=""),"",IF(COUNTIF(#REF!,F692)=1,"ok","PAS DE SWAP"))</f>
        <v>#REF!</v>
      </c>
      <c r="U692" s="37" t="e">
        <f>IF(ISNA(INDEX(#REF!,MATCH(E692,#REF!,0),1))=TRUE,"-",F692&amp;" - "&amp;INDEX(#REF!,MATCH(E692,#REF!,0),1))</f>
        <v>#REF!</v>
      </c>
      <c r="V692" s="43" t="e">
        <f t="shared" si="80"/>
        <v>#REF!</v>
      </c>
      <c r="W692" s="38" t="e">
        <f t="shared" si="81"/>
        <v>#REF!</v>
      </c>
      <c r="X692" s="64"/>
      <c r="Y692" s="46"/>
      <c r="Z692" s="57" t="str">
        <f>IF(OR(MID(J692,1,1)="a",J692=""),"",IF(COUNTIF(Modèles!C:C,J692)=0,"absent","présent"))</f>
        <v/>
      </c>
      <c r="AA692" s="1"/>
    </row>
    <row r="693" spans="1:27" s="10" customFormat="1">
      <c r="A693" s="29" t="str">
        <f t="shared" si="82"/>
        <v/>
      </c>
      <c r="B693" s="29">
        <f t="shared" ca="1" si="84"/>
        <v>0</v>
      </c>
      <c r="C693" s="42"/>
      <c r="D693" s="42"/>
      <c r="E693" s="40"/>
      <c r="F693" s="41"/>
      <c r="G693" s="30" t="e">
        <f>IF(MID(J693,1,1)="a","à valider",IF(ISNA(INDEX(#REF!,MATCH(E693,#REF!,0),1))=TRUE,"",INDEX(#REF!,MATCH(E693,#REF!,0),1)))</f>
        <v>#REF!</v>
      </c>
      <c r="H693" s="22"/>
      <c r="I693" s="22"/>
      <c r="J693" s="59"/>
      <c r="K693" s="31" t="str">
        <f>IF(MID(J693,1,1)="a",C693,IF(COUNTIF(J$2:J693,J693)&gt;1,COUNTIF(J$2:J693,J693)&amp;"ème rebond",""))</f>
        <v/>
      </c>
      <c r="L693" s="67"/>
      <c r="M693" s="32" t="e">
        <f>IF(ISNA(INDEX(#REF!,MATCH(E693,#REF!,0),1))=TRUE,"",INDEX(#REF!,MATCH(E693,#REF!,0),1))</f>
        <v>#REF!</v>
      </c>
      <c r="N693" s="1"/>
      <c r="O693" s="33"/>
      <c r="P693" s="34" t="e">
        <f t="shared" si="83"/>
        <v>#REF!</v>
      </c>
      <c r="Q693" s="35" t="e">
        <f t="shared" si="85"/>
        <v>#REF!</v>
      </c>
      <c r="R693" s="36"/>
      <c r="S693" s="1" t="e">
        <f t="shared" si="86"/>
        <v>#REF!</v>
      </c>
      <c r="T693" s="16" t="e">
        <f>IF(OR(MID(G693,1,5)="avoir",MID(G693,1,3)="PMS",MID(J693,1,1)="a",J693="",A693="x",F693=""),"",IF(COUNTIF(#REF!,F693)=1,"ok","PAS DE SWAP"))</f>
        <v>#REF!</v>
      </c>
      <c r="U693" s="37" t="e">
        <f>IF(ISNA(INDEX(#REF!,MATCH(E693,#REF!,0),1))=TRUE,"-",F693&amp;" - "&amp;INDEX(#REF!,MATCH(E693,#REF!,0),1))</f>
        <v>#REF!</v>
      </c>
      <c r="V693" s="43" t="e">
        <f t="shared" si="80"/>
        <v>#REF!</v>
      </c>
      <c r="W693" s="38" t="e">
        <f t="shared" si="81"/>
        <v>#REF!</v>
      </c>
      <c r="X693" s="64"/>
      <c r="Y693" s="46"/>
      <c r="Z693" s="57" t="str">
        <f>IF(OR(MID(J693,1,1)="a",J693=""),"",IF(COUNTIF(Modèles!C:C,J693)=0,"absent","présent"))</f>
        <v/>
      </c>
      <c r="AA693" s="1"/>
    </row>
    <row r="694" spans="1:27" s="10" customFormat="1">
      <c r="A694" s="29" t="str">
        <f t="shared" si="82"/>
        <v/>
      </c>
      <c r="B694" s="29">
        <f t="shared" ca="1" si="84"/>
        <v>0</v>
      </c>
      <c r="C694" s="42"/>
      <c r="D694" s="42"/>
      <c r="E694" s="40"/>
      <c r="F694" s="41"/>
      <c r="G694" s="30" t="e">
        <f>IF(MID(J694,1,1)="a","à valider",IF(ISNA(INDEX(#REF!,MATCH(E694,#REF!,0),1))=TRUE,"",INDEX(#REF!,MATCH(E694,#REF!,0),1)))</f>
        <v>#REF!</v>
      </c>
      <c r="H694" s="22"/>
      <c r="I694" s="22"/>
      <c r="J694" s="59"/>
      <c r="K694" s="31" t="str">
        <f>IF(MID(J694,1,1)="a",C694,IF(COUNTIF(J$2:J694,J694)&gt;1,COUNTIF(J$2:J694,J694)&amp;"ème rebond",""))</f>
        <v/>
      </c>
      <c r="L694" s="67"/>
      <c r="M694" s="32" t="e">
        <f>IF(ISNA(INDEX(#REF!,MATCH(E694,#REF!,0),1))=TRUE,"",INDEX(#REF!,MATCH(E694,#REF!,0),1))</f>
        <v>#REF!</v>
      </c>
      <c r="N694" s="1"/>
      <c r="O694" s="33"/>
      <c r="P694" s="34" t="e">
        <f t="shared" si="83"/>
        <v>#REF!</v>
      </c>
      <c r="Q694" s="35" t="e">
        <f t="shared" si="85"/>
        <v>#REF!</v>
      </c>
      <c r="R694" s="36"/>
      <c r="S694" s="1" t="e">
        <f t="shared" si="86"/>
        <v>#REF!</v>
      </c>
      <c r="T694" s="16" t="e">
        <f>IF(OR(MID(G694,1,5)="avoir",MID(G694,1,3)="PMS",MID(J694,1,1)="a",J694="",A694="x",F694=""),"",IF(COUNTIF(#REF!,F694)=1,"ok","PAS DE SWAP"))</f>
        <v>#REF!</v>
      </c>
      <c r="U694" s="37" t="e">
        <f>IF(ISNA(INDEX(#REF!,MATCH(E694,#REF!,0),1))=TRUE,"-",F694&amp;" - "&amp;INDEX(#REF!,MATCH(E694,#REF!,0),1))</f>
        <v>#REF!</v>
      </c>
      <c r="V694" s="43" t="e">
        <f t="shared" si="80"/>
        <v>#REF!</v>
      </c>
      <c r="W694" s="38" t="e">
        <f t="shared" si="81"/>
        <v>#REF!</v>
      </c>
      <c r="X694" s="64"/>
      <c r="Y694" s="46"/>
      <c r="Z694" s="57" t="str">
        <f>IF(OR(MID(J694,1,1)="a",J694=""),"",IF(COUNTIF(Modèles!C:C,J694)=0,"absent","présent"))</f>
        <v/>
      </c>
      <c r="AA694" s="1"/>
    </row>
    <row r="695" spans="1:27" s="10" customFormat="1">
      <c r="A695" s="29" t="str">
        <f t="shared" si="82"/>
        <v/>
      </c>
      <c r="B695" s="29">
        <f t="shared" ca="1" si="84"/>
        <v>0</v>
      </c>
      <c r="C695" s="42"/>
      <c r="D695" s="42"/>
      <c r="E695" s="40"/>
      <c r="F695" s="41"/>
      <c r="G695" s="30" t="e">
        <f>IF(MID(J695,1,1)="a","à valider",IF(ISNA(INDEX(#REF!,MATCH(E695,#REF!,0),1))=TRUE,"",INDEX(#REF!,MATCH(E695,#REF!,0),1)))</f>
        <v>#REF!</v>
      </c>
      <c r="H695" s="22"/>
      <c r="I695" s="22"/>
      <c r="J695" s="59"/>
      <c r="K695" s="31" t="str">
        <f>IF(MID(J695,1,1)="a",C695,IF(COUNTIF(J$2:J695,J695)&gt;1,COUNTIF(J$2:J695,J695)&amp;"ème rebond",""))</f>
        <v/>
      </c>
      <c r="L695" s="67"/>
      <c r="M695" s="32" t="e">
        <f>IF(ISNA(INDEX(#REF!,MATCH(E695,#REF!,0),1))=TRUE,"",INDEX(#REF!,MATCH(E695,#REF!,0),1))</f>
        <v>#REF!</v>
      </c>
      <c r="N695" s="1"/>
      <c r="O695" s="33"/>
      <c r="P695" s="34" t="e">
        <f t="shared" si="83"/>
        <v>#REF!</v>
      </c>
      <c r="Q695" s="35" t="e">
        <f t="shared" si="85"/>
        <v>#REF!</v>
      </c>
      <c r="R695" s="36"/>
      <c r="S695" s="1" t="e">
        <f t="shared" si="86"/>
        <v>#REF!</v>
      </c>
      <c r="T695" s="16" t="e">
        <f>IF(OR(MID(G695,1,5)="avoir",MID(G695,1,3)="PMS",MID(J695,1,1)="a",J695="",A695="x",F695=""),"",IF(COUNTIF(#REF!,F695)=1,"ok","PAS DE SWAP"))</f>
        <v>#REF!</v>
      </c>
      <c r="U695" s="37" t="e">
        <f>IF(ISNA(INDEX(#REF!,MATCH(E695,#REF!,0),1))=TRUE,"-",F695&amp;" - "&amp;INDEX(#REF!,MATCH(E695,#REF!,0),1))</f>
        <v>#REF!</v>
      </c>
      <c r="V695" s="43" t="e">
        <f t="shared" si="80"/>
        <v>#REF!</v>
      </c>
      <c r="W695" s="38" t="e">
        <f t="shared" si="81"/>
        <v>#REF!</v>
      </c>
      <c r="X695" s="64"/>
      <c r="Y695" s="46"/>
      <c r="Z695" s="57" t="str">
        <f>IF(OR(MID(J695,1,1)="a",J695=""),"",IF(COUNTIF(Modèles!C:C,J695)=0,"absent","présent"))</f>
        <v/>
      </c>
      <c r="AA695" s="1"/>
    </row>
    <row r="696" spans="1:27" s="10" customFormat="1">
      <c r="A696" s="29" t="str">
        <f t="shared" si="82"/>
        <v/>
      </c>
      <c r="B696" s="29">
        <f t="shared" ca="1" si="84"/>
        <v>0</v>
      </c>
      <c r="C696" s="42"/>
      <c r="D696" s="42"/>
      <c r="E696" s="40"/>
      <c r="F696" s="41"/>
      <c r="G696" s="30" t="e">
        <f>IF(MID(J696,1,1)="a","à valider",IF(ISNA(INDEX(#REF!,MATCH(E696,#REF!,0),1))=TRUE,"",INDEX(#REF!,MATCH(E696,#REF!,0),1)))</f>
        <v>#REF!</v>
      </c>
      <c r="H696" s="22"/>
      <c r="I696" s="22"/>
      <c r="J696" s="59"/>
      <c r="K696" s="31" t="str">
        <f>IF(MID(J696,1,1)="a",C696,IF(COUNTIF(J$2:J696,J696)&gt;1,COUNTIF(J$2:J696,J696)&amp;"ème rebond",""))</f>
        <v/>
      </c>
      <c r="L696" s="67"/>
      <c r="M696" s="32" t="e">
        <f>IF(ISNA(INDEX(#REF!,MATCH(E696,#REF!,0),1))=TRUE,"",INDEX(#REF!,MATCH(E696,#REF!,0),1))</f>
        <v>#REF!</v>
      </c>
      <c r="N696" s="1"/>
      <c r="O696" s="33"/>
      <c r="P696" s="34" t="e">
        <f t="shared" si="83"/>
        <v>#REF!</v>
      </c>
      <c r="Q696" s="35" t="e">
        <f t="shared" si="85"/>
        <v>#REF!</v>
      </c>
      <c r="R696" s="36"/>
      <c r="S696" s="1" t="e">
        <f t="shared" si="86"/>
        <v>#REF!</v>
      </c>
      <c r="T696" s="16" t="e">
        <f>IF(OR(MID(G696,1,5)="avoir",MID(G696,1,3)="PMS",MID(J696,1,1)="a",J696="",A696="x",F696=""),"",IF(COUNTIF(#REF!,F696)=1,"ok","PAS DE SWAP"))</f>
        <v>#REF!</v>
      </c>
      <c r="U696" s="37" t="e">
        <f>IF(ISNA(INDEX(#REF!,MATCH(E696,#REF!,0),1))=TRUE,"-",F696&amp;" - "&amp;INDEX(#REF!,MATCH(E696,#REF!,0),1))</f>
        <v>#REF!</v>
      </c>
      <c r="V696" s="43" t="e">
        <f t="shared" si="80"/>
        <v>#REF!</v>
      </c>
      <c r="W696" s="38" t="e">
        <f t="shared" si="81"/>
        <v>#REF!</v>
      </c>
      <c r="X696" s="64"/>
      <c r="Y696" s="46"/>
      <c r="Z696" s="57" t="str">
        <f>IF(OR(MID(J696,1,1)="a",J696=""),"",IF(COUNTIF(Modèles!C:C,J696)=0,"absent","présent"))</f>
        <v/>
      </c>
      <c r="AA696" s="1"/>
    </row>
    <row r="697" spans="1:27" s="10" customFormat="1">
      <c r="A697" s="29" t="str">
        <f t="shared" si="82"/>
        <v/>
      </c>
      <c r="B697" s="29">
        <f t="shared" ca="1" si="84"/>
        <v>0</v>
      </c>
      <c r="C697" s="42"/>
      <c r="D697" s="42"/>
      <c r="E697" s="40"/>
      <c r="F697" s="41"/>
      <c r="G697" s="30" t="e">
        <f>IF(MID(J697,1,1)="a","à valider",IF(ISNA(INDEX(#REF!,MATCH(E697,#REF!,0),1))=TRUE,"",INDEX(#REF!,MATCH(E697,#REF!,0),1)))</f>
        <v>#REF!</v>
      </c>
      <c r="H697" s="22"/>
      <c r="I697" s="22"/>
      <c r="J697" s="59"/>
      <c r="K697" s="31" t="str">
        <f>IF(MID(J697,1,1)="a",C697,IF(COUNTIF(J$2:J697,J697)&gt;1,COUNTIF(J$2:J697,J697)&amp;"ème rebond",""))</f>
        <v/>
      </c>
      <c r="L697" s="67"/>
      <c r="M697" s="32" t="e">
        <f>IF(ISNA(INDEX(#REF!,MATCH(E697,#REF!,0),1))=TRUE,"",INDEX(#REF!,MATCH(E697,#REF!,0),1))</f>
        <v>#REF!</v>
      </c>
      <c r="N697" s="1"/>
      <c r="O697" s="33"/>
      <c r="P697" s="34" t="e">
        <f t="shared" si="83"/>
        <v>#REF!</v>
      </c>
      <c r="Q697" s="35" t="e">
        <f t="shared" si="85"/>
        <v>#REF!</v>
      </c>
      <c r="R697" s="36"/>
      <c r="S697" s="1" t="e">
        <f t="shared" si="86"/>
        <v>#REF!</v>
      </c>
      <c r="T697" s="16" t="e">
        <f>IF(OR(MID(G697,1,5)="avoir",MID(G697,1,3)="PMS",MID(J697,1,1)="a",J697="",A697="x",F697=""),"",IF(COUNTIF(#REF!,F697)=1,"ok","PAS DE SWAP"))</f>
        <v>#REF!</v>
      </c>
      <c r="U697" s="37" t="e">
        <f>IF(ISNA(INDEX(#REF!,MATCH(E697,#REF!,0),1))=TRUE,"-",F697&amp;" - "&amp;INDEX(#REF!,MATCH(E697,#REF!,0),1))</f>
        <v>#REF!</v>
      </c>
      <c r="V697" s="43" t="e">
        <f t="shared" si="80"/>
        <v>#REF!</v>
      </c>
      <c r="W697" s="38" t="e">
        <f t="shared" si="81"/>
        <v>#REF!</v>
      </c>
      <c r="X697" s="64"/>
      <c r="Y697" s="46"/>
      <c r="Z697" s="57" t="str">
        <f>IF(OR(MID(J697,1,1)="a",J697=""),"",IF(COUNTIF(Modèles!C:C,J697)=0,"absent","présent"))</f>
        <v/>
      </c>
      <c r="AA697" s="1"/>
    </row>
    <row r="698" spans="1:27" s="10" customFormat="1">
      <c r="A698" s="29" t="str">
        <f t="shared" si="82"/>
        <v/>
      </c>
      <c r="B698" s="29">
        <f t="shared" ca="1" si="84"/>
        <v>0</v>
      </c>
      <c r="C698" s="42"/>
      <c r="D698" s="42"/>
      <c r="E698" s="40"/>
      <c r="F698" s="41"/>
      <c r="G698" s="30" t="e">
        <f>IF(MID(J698,1,1)="a","à valider",IF(ISNA(INDEX(#REF!,MATCH(E698,#REF!,0),1))=TRUE,"",INDEX(#REF!,MATCH(E698,#REF!,0),1)))</f>
        <v>#REF!</v>
      </c>
      <c r="H698" s="22"/>
      <c r="I698" s="22"/>
      <c r="J698" s="59"/>
      <c r="K698" s="31" t="str">
        <f>IF(MID(J698,1,1)="a",C698,IF(COUNTIF(J$2:J698,J698)&gt;1,COUNTIF(J$2:J698,J698)&amp;"ème rebond",""))</f>
        <v/>
      </c>
      <c r="L698" s="67"/>
      <c r="M698" s="32" t="e">
        <f>IF(ISNA(INDEX(#REF!,MATCH(E698,#REF!,0),1))=TRUE,"",INDEX(#REF!,MATCH(E698,#REF!,0),1))</f>
        <v>#REF!</v>
      </c>
      <c r="N698" s="1"/>
      <c r="O698" s="33"/>
      <c r="P698" s="34" t="e">
        <f t="shared" si="83"/>
        <v>#REF!</v>
      </c>
      <c r="Q698" s="35" t="e">
        <f t="shared" si="85"/>
        <v>#REF!</v>
      </c>
      <c r="R698" s="36"/>
      <c r="S698" s="1" t="e">
        <f t="shared" si="86"/>
        <v>#REF!</v>
      </c>
      <c r="T698" s="16" t="e">
        <f>IF(OR(MID(G698,1,5)="avoir",MID(G698,1,3)="PMS",MID(J698,1,1)="a",J698="",A698="x",F698=""),"",IF(COUNTIF(#REF!,F698)=1,"ok","PAS DE SWAP"))</f>
        <v>#REF!</v>
      </c>
      <c r="U698" s="37" t="e">
        <f>IF(ISNA(INDEX(#REF!,MATCH(E698,#REF!,0),1))=TRUE,"-",F698&amp;" - "&amp;INDEX(#REF!,MATCH(E698,#REF!,0),1))</f>
        <v>#REF!</v>
      </c>
      <c r="V698" s="43" t="e">
        <f t="shared" si="80"/>
        <v>#REF!</v>
      </c>
      <c r="W698" s="38" t="e">
        <f t="shared" si="81"/>
        <v>#REF!</v>
      </c>
      <c r="X698" s="64"/>
      <c r="Y698" s="46"/>
      <c r="Z698" s="57" t="str">
        <f>IF(OR(MID(J698,1,1)="a",J698=""),"",IF(COUNTIF(Modèles!C:C,J698)=0,"absent","présent"))</f>
        <v/>
      </c>
      <c r="AA698" s="1"/>
    </row>
    <row r="699" spans="1:27" s="10" customFormat="1">
      <c r="A699" s="29" t="str">
        <f t="shared" si="82"/>
        <v/>
      </c>
      <c r="B699" s="29">
        <f t="shared" ca="1" si="84"/>
        <v>0</v>
      </c>
      <c r="C699" s="42"/>
      <c r="D699" s="42"/>
      <c r="E699" s="40"/>
      <c r="F699" s="41"/>
      <c r="G699" s="30" t="e">
        <f>IF(MID(J699,1,1)="a","à valider",IF(ISNA(INDEX(#REF!,MATCH(E699,#REF!,0),1))=TRUE,"",INDEX(#REF!,MATCH(E699,#REF!,0),1)))</f>
        <v>#REF!</v>
      </c>
      <c r="H699" s="22"/>
      <c r="I699" s="22"/>
      <c r="J699" s="59"/>
      <c r="K699" s="31" t="str">
        <f>IF(MID(J699,1,1)="a",C699,IF(COUNTIF(J$2:J699,J699)&gt;1,COUNTIF(J$2:J699,J699)&amp;"ème rebond",""))</f>
        <v/>
      </c>
      <c r="L699" s="67"/>
      <c r="M699" s="32" t="e">
        <f>IF(ISNA(INDEX(#REF!,MATCH(E699,#REF!,0),1))=TRUE,"",INDEX(#REF!,MATCH(E699,#REF!,0),1))</f>
        <v>#REF!</v>
      </c>
      <c r="N699" s="1"/>
      <c r="O699" s="33"/>
      <c r="P699" s="34" t="e">
        <f t="shared" si="83"/>
        <v>#REF!</v>
      </c>
      <c r="Q699" s="35" t="e">
        <f t="shared" si="85"/>
        <v>#REF!</v>
      </c>
      <c r="R699" s="36"/>
      <c r="S699" s="1" t="e">
        <f t="shared" si="86"/>
        <v>#REF!</v>
      </c>
      <c r="T699" s="16" t="e">
        <f>IF(OR(MID(G699,1,5)="avoir",MID(G699,1,3)="PMS",MID(J699,1,1)="a",J699="",A699="x",F699=""),"",IF(COUNTIF(#REF!,F699)=1,"ok","PAS DE SWAP"))</f>
        <v>#REF!</v>
      </c>
      <c r="U699" s="37" t="e">
        <f>IF(ISNA(INDEX(#REF!,MATCH(E699,#REF!,0),1))=TRUE,"-",F699&amp;" - "&amp;INDEX(#REF!,MATCH(E699,#REF!,0),1))</f>
        <v>#REF!</v>
      </c>
      <c r="V699" s="43" t="e">
        <f t="shared" si="80"/>
        <v>#REF!</v>
      </c>
      <c r="W699" s="38" t="e">
        <f t="shared" si="81"/>
        <v>#REF!</v>
      </c>
      <c r="X699" s="64"/>
      <c r="Y699" s="46"/>
      <c r="Z699" s="57" t="str">
        <f>IF(OR(MID(J699,1,1)="a",J699=""),"",IF(COUNTIF(Modèles!C:C,J699)=0,"absent","présent"))</f>
        <v/>
      </c>
      <c r="AA699" s="1"/>
    </row>
    <row r="700" spans="1:27" s="10" customFormat="1">
      <c r="A700" s="29" t="str">
        <f t="shared" si="82"/>
        <v/>
      </c>
      <c r="B700" s="29">
        <f t="shared" ca="1" si="84"/>
        <v>0</v>
      </c>
      <c r="C700" s="42"/>
      <c r="D700" s="42"/>
      <c r="E700" s="40"/>
      <c r="F700" s="41"/>
      <c r="G700" s="30" t="e">
        <f>IF(MID(J700,1,1)="a","à valider",IF(ISNA(INDEX(#REF!,MATCH(E700,#REF!,0),1))=TRUE,"",INDEX(#REF!,MATCH(E700,#REF!,0),1)))</f>
        <v>#REF!</v>
      </c>
      <c r="H700" s="22"/>
      <c r="I700" s="22"/>
      <c r="J700" s="59"/>
      <c r="K700" s="31" t="str">
        <f>IF(MID(J700,1,1)="a",C700,IF(COUNTIF(J$2:J700,J700)&gt;1,COUNTIF(J$2:J700,J700)&amp;"ème rebond",""))</f>
        <v/>
      </c>
      <c r="L700" s="67"/>
      <c r="M700" s="32" t="e">
        <f>IF(ISNA(INDEX(#REF!,MATCH(E700,#REF!,0),1))=TRUE,"",INDEX(#REF!,MATCH(E700,#REF!,0),1))</f>
        <v>#REF!</v>
      </c>
      <c r="N700" s="1"/>
      <c r="O700" s="33"/>
      <c r="P700" s="34" t="e">
        <f t="shared" si="83"/>
        <v>#REF!</v>
      </c>
      <c r="Q700" s="35" t="e">
        <f t="shared" si="85"/>
        <v>#REF!</v>
      </c>
      <c r="R700" s="36"/>
      <c r="S700" s="1" t="e">
        <f t="shared" si="86"/>
        <v>#REF!</v>
      </c>
      <c r="T700" s="16" t="e">
        <f>IF(OR(MID(G700,1,5)="avoir",MID(G700,1,3)="PMS",MID(J700,1,1)="a",J700="",A700="x",F700=""),"",IF(COUNTIF(#REF!,F700)=1,"ok","PAS DE SWAP"))</f>
        <v>#REF!</v>
      </c>
      <c r="U700" s="37" t="e">
        <f>IF(ISNA(INDEX(#REF!,MATCH(E700,#REF!,0),1))=TRUE,"-",F700&amp;" - "&amp;INDEX(#REF!,MATCH(E700,#REF!,0),1))</f>
        <v>#REF!</v>
      </c>
      <c r="V700" s="43" t="e">
        <f t="shared" si="80"/>
        <v>#REF!</v>
      </c>
      <c r="W700" s="38" t="e">
        <f t="shared" si="81"/>
        <v>#REF!</v>
      </c>
      <c r="X700" s="64"/>
      <c r="Y700" s="46"/>
      <c r="Z700" s="57" t="str">
        <f>IF(OR(MID(J700,1,1)="a",J700=""),"",IF(COUNTIF(Modèles!C:C,J700)=0,"absent","présent"))</f>
        <v/>
      </c>
      <c r="AA700" s="1"/>
    </row>
    <row r="701" spans="1:27" s="10" customFormat="1">
      <c r="A701" s="29" t="str">
        <f t="shared" si="82"/>
        <v/>
      </c>
      <c r="B701" s="29">
        <f t="shared" ca="1" si="84"/>
        <v>0</v>
      </c>
      <c r="C701" s="42"/>
      <c r="D701" s="42"/>
      <c r="E701" s="40"/>
      <c r="F701" s="41"/>
      <c r="G701" s="30" t="e">
        <f>IF(MID(J701,1,1)="a","à valider",IF(ISNA(INDEX(#REF!,MATCH(E701,#REF!,0),1))=TRUE,"",INDEX(#REF!,MATCH(E701,#REF!,0),1)))</f>
        <v>#REF!</v>
      </c>
      <c r="H701" s="22"/>
      <c r="I701" s="22"/>
      <c r="J701" s="59"/>
      <c r="K701" s="31" t="str">
        <f>IF(MID(J701,1,1)="a",C701,IF(COUNTIF(J$2:J701,J701)&gt;1,COUNTIF(J$2:J701,J701)&amp;"ème rebond",""))</f>
        <v/>
      </c>
      <c r="L701" s="67"/>
      <c r="M701" s="32" t="e">
        <f>IF(ISNA(INDEX(#REF!,MATCH(E701,#REF!,0),1))=TRUE,"",INDEX(#REF!,MATCH(E701,#REF!,0),1))</f>
        <v>#REF!</v>
      </c>
      <c r="N701" s="1"/>
      <c r="O701" s="33"/>
      <c r="P701" s="34" t="e">
        <f t="shared" si="83"/>
        <v>#REF!</v>
      </c>
      <c r="Q701" s="35" t="e">
        <f t="shared" si="85"/>
        <v>#REF!</v>
      </c>
      <c r="R701" s="36"/>
      <c r="S701" s="1" t="e">
        <f t="shared" si="86"/>
        <v>#REF!</v>
      </c>
      <c r="T701" s="16" t="e">
        <f>IF(OR(MID(G701,1,5)="avoir",MID(G701,1,3)="PMS",MID(J701,1,1)="a",J701="",A701="x",F701=""),"",IF(COUNTIF(#REF!,F701)=1,"ok","PAS DE SWAP"))</f>
        <v>#REF!</v>
      </c>
      <c r="U701" s="37" t="e">
        <f>IF(ISNA(INDEX(#REF!,MATCH(E701,#REF!,0),1))=TRUE,"-",F701&amp;" - "&amp;INDEX(#REF!,MATCH(E701,#REF!,0),1))</f>
        <v>#REF!</v>
      </c>
      <c r="V701" s="43" t="e">
        <f t="shared" si="80"/>
        <v>#REF!</v>
      </c>
      <c r="W701" s="38" t="e">
        <f t="shared" si="81"/>
        <v>#REF!</v>
      </c>
      <c r="X701" s="64"/>
      <c r="Y701" s="46"/>
      <c r="Z701" s="57" t="str">
        <f>IF(OR(MID(J701,1,1)="a",J701=""),"",IF(COUNTIF(Modèles!C:C,J701)=0,"absent","présent"))</f>
        <v/>
      </c>
      <c r="AA701" s="1"/>
    </row>
    <row r="702" spans="1:27" s="10" customFormat="1">
      <c r="A702" s="29" t="str">
        <f t="shared" si="82"/>
        <v/>
      </c>
      <c r="B702" s="29">
        <f t="shared" ca="1" si="84"/>
        <v>0</v>
      </c>
      <c r="C702" s="42"/>
      <c r="D702" s="42"/>
      <c r="E702" s="40"/>
      <c r="F702" s="41"/>
      <c r="G702" s="30" t="e">
        <f>IF(MID(J702,1,1)="a","à valider",IF(ISNA(INDEX(#REF!,MATCH(E702,#REF!,0),1))=TRUE,"",INDEX(#REF!,MATCH(E702,#REF!,0),1)))</f>
        <v>#REF!</v>
      </c>
      <c r="H702" s="22"/>
      <c r="I702" s="22"/>
      <c r="J702" s="59"/>
      <c r="K702" s="31" t="str">
        <f>IF(MID(J702,1,1)="a",C702,IF(COUNTIF(J$2:J702,J702)&gt;1,COUNTIF(J$2:J702,J702)&amp;"ème rebond",""))</f>
        <v/>
      </c>
      <c r="L702" s="67"/>
      <c r="M702" s="32" t="e">
        <f>IF(ISNA(INDEX(#REF!,MATCH(E702,#REF!,0),1))=TRUE,"",INDEX(#REF!,MATCH(E702,#REF!,0),1))</f>
        <v>#REF!</v>
      </c>
      <c r="N702" s="1"/>
      <c r="O702" s="33"/>
      <c r="P702" s="34" t="e">
        <f t="shared" si="83"/>
        <v>#REF!</v>
      </c>
      <c r="Q702" s="35" t="e">
        <f t="shared" si="85"/>
        <v>#REF!</v>
      </c>
      <c r="R702" s="36"/>
      <c r="S702" s="1" t="e">
        <f t="shared" si="86"/>
        <v>#REF!</v>
      </c>
      <c r="T702" s="16" t="e">
        <f>IF(OR(MID(G702,1,5)="avoir",MID(G702,1,3)="PMS",MID(J702,1,1)="a",J702="",A702="x",F702=""),"",IF(COUNTIF(#REF!,F702)=1,"ok","PAS DE SWAP"))</f>
        <v>#REF!</v>
      </c>
      <c r="U702" s="37" t="e">
        <f>IF(ISNA(INDEX(#REF!,MATCH(E702,#REF!,0),1))=TRUE,"-",F702&amp;" - "&amp;INDEX(#REF!,MATCH(E702,#REF!,0),1))</f>
        <v>#REF!</v>
      </c>
      <c r="V702" s="43" t="e">
        <f t="shared" si="80"/>
        <v>#REF!</v>
      </c>
      <c r="W702" s="38" t="e">
        <f t="shared" si="81"/>
        <v>#REF!</v>
      </c>
      <c r="X702" s="64"/>
      <c r="Y702" s="46"/>
      <c r="Z702" s="57" t="str">
        <f>IF(OR(MID(J702,1,1)="a",J702=""),"",IF(COUNTIF(Modèles!C:C,J702)=0,"absent","présent"))</f>
        <v/>
      </c>
      <c r="AA702" s="1"/>
    </row>
    <row r="703" spans="1:27" s="10" customFormat="1">
      <c r="A703" s="29" t="str">
        <f t="shared" si="82"/>
        <v/>
      </c>
      <c r="B703" s="29">
        <f t="shared" ca="1" si="84"/>
        <v>0</v>
      </c>
      <c r="C703" s="42"/>
      <c r="D703" s="42"/>
      <c r="E703" s="40"/>
      <c r="F703" s="41"/>
      <c r="G703" s="30" t="e">
        <f>IF(MID(J703,1,1)="a","à valider",IF(ISNA(INDEX(#REF!,MATCH(E703,#REF!,0),1))=TRUE,"",INDEX(#REF!,MATCH(E703,#REF!,0),1)))</f>
        <v>#REF!</v>
      </c>
      <c r="H703" s="22"/>
      <c r="I703" s="22"/>
      <c r="J703" s="59"/>
      <c r="K703" s="31" t="str">
        <f>IF(MID(J703,1,1)="a",C703,IF(COUNTIF(J$2:J703,J703)&gt;1,COUNTIF(J$2:J703,J703)&amp;"ème rebond",""))</f>
        <v/>
      </c>
      <c r="L703" s="67"/>
      <c r="M703" s="32" t="e">
        <f>IF(ISNA(INDEX(#REF!,MATCH(E703,#REF!,0),1))=TRUE,"",INDEX(#REF!,MATCH(E703,#REF!,0),1))</f>
        <v>#REF!</v>
      </c>
      <c r="N703" s="1"/>
      <c r="O703" s="33"/>
      <c r="P703" s="34" t="e">
        <f t="shared" si="83"/>
        <v>#REF!</v>
      </c>
      <c r="Q703" s="35" t="e">
        <f t="shared" si="85"/>
        <v>#REF!</v>
      </c>
      <c r="R703" s="36"/>
      <c r="S703" s="1" t="e">
        <f t="shared" si="86"/>
        <v>#REF!</v>
      </c>
      <c r="T703" s="16" t="e">
        <f>IF(OR(MID(G703,1,5)="avoir",MID(G703,1,3)="PMS",MID(J703,1,1)="a",J703="",A703="x",F703=""),"",IF(COUNTIF(#REF!,F703)=1,"ok","PAS DE SWAP"))</f>
        <v>#REF!</v>
      </c>
      <c r="U703" s="37" t="e">
        <f>IF(ISNA(INDEX(#REF!,MATCH(E703,#REF!,0),1))=TRUE,"-",F703&amp;" - "&amp;INDEX(#REF!,MATCH(E703,#REF!,0),1))</f>
        <v>#REF!</v>
      </c>
      <c r="V703" s="43" t="e">
        <f t="shared" si="80"/>
        <v>#REF!</v>
      </c>
      <c r="W703" s="38" t="e">
        <f t="shared" si="81"/>
        <v>#REF!</v>
      </c>
      <c r="X703" s="64"/>
      <c r="Y703" s="46"/>
      <c r="Z703" s="57" t="str">
        <f>IF(OR(MID(J703,1,1)="a",J703=""),"",IF(COUNTIF(Modèles!C:C,J703)=0,"absent","présent"))</f>
        <v/>
      </c>
      <c r="AA703" s="1"/>
    </row>
    <row r="704" spans="1:27" s="10" customFormat="1">
      <c r="A704" s="29" t="str">
        <f t="shared" si="82"/>
        <v/>
      </c>
      <c r="B704" s="29">
        <f t="shared" ca="1" si="84"/>
        <v>0</v>
      </c>
      <c r="C704" s="42"/>
      <c r="D704" s="42"/>
      <c r="E704" s="40"/>
      <c r="F704" s="41"/>
      <c r="G704" s="30" t="e">
        <f>IF(MID(J704,1,1)="a","à valider",IF(ISNA(INDEX(#REF!,MATCH(E704,#REF!,0),1))=TRUE,"",INDEX(#REF!,MATCH(E704,#REF!,0),1)))</f>
        <v>#REF!</v>
      </c>
      <c r="H704" s="22"/>
      <c r="I704" s="22"/>
      <c r="J704" s="59"/>
      <c r="K704" s="31" t="str">
        <f>IF(MID(J704,1,1)="a",C704,IF(COUNTIF(J$2:J704,J704)&gt;1,COUNTIF(J$2:J704,J704)&amp;"ème rebond",""))</f>
        <v/>
      </c>
      <c r="L704" s="67"/>
      <c r="M704" s="32" t="e">
        <f>IF(ISNA(INDEX(#REF!,MATCH(E704,#REF!,0),1))=TRUE,"",INDEX(#REF!,MATCH(E704,#REF!,0),1))</f>
        <v>#REF!</v>
      </c>
      <c r="N704" s="1"/>
      <c r="O704" s="33"/>
      <c r="P704" s="34" t="e">
        <f t="shared" si="83"/>
        <v>#REF!</v>
      </c>
      <c r="Q704" s="35" t="e">
        <f t="shared" si="85"/>
        <v>#REF!</v>
      </c>
      <c r="R704" s="36"/>
      <c r="S704" s="1" t="e">
        <f t="shared" si="86"/>
        <v>#REF!</v>
      </c>
      <c r="T704" s="16" t="e">
        <f>IF(OR(MID(G704,1,5)="avoir",MID(G704,1,3)="PMS",MID(J704,1,1)="a",J704="",A704="x",F704=""),"",IF(COUNTIF(#REF!,F704)=1,"ok","PAS DE SWAP"))</f>
        <v>#REF!</v>
      </c>
      <c r="U704" s="37" t="e">
        <f>IF(ISNA(INDEX(#REF!,MATCH(E704,#REF!,0),1))=TRUE,"-",F704&amp;" - "&amp;INDEX(#REF!,MATCH(E704,#REF!,0),1))</f>
        <v>#REF!</v>
      </c>
      <c r="V704" s="43" t="e">
        <f t="shared" si="80"/>
        <v>#REF!</v>
      </c>
      <c r="W704" s="38" t="e">
        <f t="shared" si="81"/>
        <v>#REF!</v>
      </c>
      <c r="X704" s="64"/>
      <c r="Y704" s="46"/>
      <c r="Z704" s="57" t="str">
        <f>IF(OR(MID(J704,1,1)="a",J704=""),"",IF(COUNTIF(Modèles!C:C,J704)=0,"absent","présent"))</f>
        <v/>
      </c>
      <c r="AA704" s="1"/>
    </row>
    <row r="705" spans="1:27" s="10" customFormat="1">
      <c r="A705" s="29" t="str">
        <f t="shared" si="82"/>
        <v/>
      </c>
      <c r="B705" s="29">
        <f t="shared" ca="1" si="84"/>
        <v>0</v>
      </c>
      <c r="C705" s="42"/>
      <c r="D705" s="42"/>
      <c r="E705" s="40"/>
      <c r="F705" s="41"/>
      <c r="G705" s="30" t="e">
        <f>IF(MID(J705,1,1)="a","à valider",IF(ISNA(INDEX(#REF!,MATCH(E705,#REF!,0),1))=TRUE,"",INDEX(#REF!,MATCH(E705,#REF!,0),1)))</f>
        <v>#REF!</v>
      </c>
      <c r="H705" s="22"/>
      <c r="I705" s="22"/>
      <c r="J705" s="59"/>
      <c r="K705" s="31" t="str">
        <f>IF(MID(J705,1,1)="a",C705,IF(COUNTIF(J$2:J705,J705)&gt;1,COUNTIF(J$2:J705,J705)&amp;"ème rebond",""))</f>
        <v/>
      </c>
      <c r="L705" s="67"/>
      <c r="M705" s="32" t="e">
        <f>IF(ISNA(INDEX(#REF!,MATCH(E705,#REF!,0),1))=TRUE,"",INDEX(#REF!,MATCH(E705,#REF!,0),1))</f>
        <v>#REF!</v>
      </c>
      <c r="N705" s="1"/>
      <c r="O705" s="33"/>
      <c r="P705" s="34" t="e">
        <f t="shared" si="83"/>
        <v>#REF!</v>
      </c>
      <c r="Q705" s="35" t="e">
        <f t="shared" si="85"/>
        <v>#REF!</v>
      </c>
      <c r="R705" s="36"/>
      <c r="S705" s="1" t="e">
        <f t="shared" si="86"/>
        <v>#REF!</v>
      </c>
      <c r="T705" s="16" t="e">
        <f>IF(OR(MID(G705,1,5)="avoir",MID(G705,1,3)="PMS",MID(J705,1,1)="a",J705="",A705="x",F705=""),"",IF(COUNTIF(#REF!,F705)=1,"ok","PAS DE SWAP"))</f>
        <v>#REF!</v>
      </c>
      <c r="U705" s="37" t="e">
        <f>IF(ISNA(INDEX(#REF!,MATCH(E705,#REF!,0),1))=TRUE,"-",F705&amp;" - "&amp;INDEX(#REF!,MATCH(E705,#REF!,0),1))</f>
        <v>#REF!</v>
      </c>
      <c r="V705" s="43" t="e">
        <f t="shared" si="80"/>
        <v>#REF!</v>
      </c>
      <c r="W705" s="38" t="e">
        <f t="shared" si="81"/>
        <v>#REF!</v>
      </c>
      <c r="X705" s="64"/>
      <c r="Y705" s="46"/>
      <c r="Z705" s="57" t="str">
        <f>IF(OR(MID(J705,1,1)="a",J705=""),"",IF(COUNTIF(Modèles!C:C,J705)=0,"absent","présent"))</f>
        <v/>
      </c>
      <c r="AA705" s="1"/>
    </row>
    <row r="706" spans="1:27" s="10" customFormat="1">
      <c r="A706" s="29" t="str">
        <f t="shared" si="82"/>
        <v/>
      </c>
      <c r="B706" s="29">
        <f t="shared" ca="1" si="84"/>
        <v>0</v>
      </c>
      <c r="C706" s="42"/>
      <c r="D706" s="42"/>
      <c r="E706" s="40"/>
      <c r="F706" s="41"/>
      <c r="G706" s="30" t="e">
        <f>IF(MID(J706,1,1)="a","à valider",IF(ISNA(INDEX(#REF!,MATCH(E706,#REF!,0),1))=TRUE,"",INDEX(#REF!,MATCH(E706,#REF!,0),1)))</f>
        <v>#REF!</v>
      </c>
      <c r="H706" s="22"/>
      <c r="I706" s="22"/>
      <c r="J706" s="59"/>
      <c r="K706" s="31" t="str">
        <f>IF(MID(J706,1,1)="a",C706,IF(COUNTIF(J$2:J706,J706)&gt;1,COUNTIF(J$2:J706,J706)&amp;"ème rebond",""))</f>
        <v/>
      </c>
      <c r="L706" s="67"/>
      <c r="M706" s="32" t="e">
        <f>IF(ISNA(INDEX(#REF!,MATCH(E706,#REF!,0),1))=TRUE,"",INDEX(#REF!,MATCH(E706,#REF!,0),1))</f>
        <v>#REF!</v>
      </c>
      <c r="N706" s="1"/>
      <c r="O706" s="33"/>
      <c r="P706" s="34" t="e">
        <f t="shared" si="83"/>
        <v>#REF!</v>
      </c>
      <c r="Q706" s="35" t="e">
        <f t="shared" si="85"/>
        <v>#REF!</v>
      </c>
      <c r="R706" s="36"/>
      <c r="S706" s="1" t="e">
        <f t="shared" si="86"/>
        <v>#REF!</v>
      </c>
      <c r="T706" s="16" t="e">
        <f>IF(OR(MID(G706,1,5)="avoir",MID(G706,1,3)="PMS",MID(J706,1,1)="a",J706="",A706="x",F706=""),"",IF(COUNTIF(#REF!,F706)=1,"ok","PAS DE SWAP"))</f>
        <v>#REF!</v>
      </c>
      <c r="U706" s="37" t="e">
        <f>IF(ISNA(INDEX(#REF!,MATCH(E706,#REF!,0),1))=TRUE,"-",F706&amp;" - "&amp;INDEX(#REF!,MATCH(E706,#REF!,0),1))</f>
        <v>#REF!</v>
      </c>
      <c r="V706" s="43" t="e">
        <f t="shared" ref="V706:V769" si="87">IF(ISNA(IF(OR(U706="",U706="-"),"",COUNTIF(U:U,U706)))=TRUE,"",IF(OR(U706="",U706="-"),"-",COUNTIF(U:U,U706)))</f>
        <v>#REF!</v>
      </c>
      <c r="W706" s="38" t="e">
        <f t="shared" ref="W706:W769" si="88">IF(ISNA(IF(V706="-","",V706/COUNTIF(F:F,F706)))=TRUE,"",IF(V706="-","",V706/COUNTIF(F:F,F706)))</f>
        <v>#REF!</v>
      </c>
      <c r="X706" s="64"/>
      <c r="Y706" s="46"/>
      <c r="Z706" s="57" t="str">
        <f>IF(OR(MID(J706,1,1)="a",J706=""),"",IF(COUNTIF(Modèles!C:C,J706)=0,"absent","présent"))</f>
        <v/>
      </c>
      <c r="AA706" s="1"/>
    </row>
    <row r="707" spans="1:27" s="10" customFormat="1">
      <c r="A707" s="29" t="str">
        <f t="shared" si="82"/>
        <v/>
      </c>
      <c r="B707" s="29">
        <f t="shared" ca="1" si="84"/>
        <v>0</v>
      </c>
      <c r="C707" s="42"/>
      <c r="D707" s="42"/>
      <c r="E707" s="40"/>
      <c r="F707" s="41"/>
      <c r="G707" s="30" t="e">
        <f>IF(MID(J707,1,1)="a","à valider",IF(ISNA(INDEX(#REF!,MATCH(E707,#REF!,0),1))=TRUE,"",INDEX(#REF!,MATCH(E707,#REF!,0),1)))</f>
        <v>#REF!</v>
      </c>
      <c r="H707" s="22"/>
      <c r="I707" s="22"/>
      <c r="J707" s="59"/>
      <c r="K707" s="31" t="str">
        <f>IF(MID(J707,1,1)="a",C707,IF(COUNTIF(J$2:J707,J707)&gt;1,COUNTIF(J$2:J707,J707)&amp;"ème rebond",""))</f>
        <v/>
      </c>
      <c r="L707" s="67"/>
      <c r="M707" s="32" t="e">
        <f>IF(ISNA(INDEX(#REF!,MATCH(E707,#REF!,0),1))=TRUE,"",INDEX(#REF!,MATCH(E707,#REF!,0),1))</f>
        <v>#REF!</v>
      </c>
      <c r="N707" s="1"/>
      <c r="O707" s="33"/>
      <c r="P707" s="34" t="e">
        <f t="shared" si="83"/>
        <v>#REF!</v>
      </c>
      <c r="Q707" s="35" t="e">
        <f t="shared" si="85"/>
        <v>#REF!</v>
      </c>
      <c r="R707" s="36"/>
      <c r="S707" s="1" t="e">
        <f t="shared" si="86"/>
        <v>#REF!</v>
      </c>
      <c r="T707" s="16" t="e">
        <f>IF(OR(MID(G707,1,5)="avoir",MID(G707,1,3)="PMS",MID(J707,1,1)="a",J707="",A707="x",F707=""),"",IF(COUNTIF(#REF!,F707)=1,"ok","PAS DE SWAP"))</f>
        <v>#REF!</v>
      </c>
      <c r="U707" s="37" t="e">
        <f>IF(ISNA(INDEX(#REF!,MATCH(E707,#REF!,0),1))=TRUE,"-",F707&amp;" - "&amp;INDEX(#REF!,MATCH(E707,#REF!,0),1))</f>
        <v>#REF!</v>
      </c>
      <c r="V707" s="43" t="e">
        <f t="shared" si="87"/>
        <v>#REF!</v>
      </c>
      <c r="W707" s="38" t="e">
        <f t="shared" si="88"/>
        <v>#REF!</v>
      </c>
      <c r="X707" s="64"/>
      <c r="Y707" s="46"/>
      <c r="Z707" s="57" t="str">
        <f>IF(OR(MID(J707,1,1)="a",J707=""),"",IF(COUNTIF(Modèles!C:C,J707)=0,"absent","présent"))</f>
        <v/>
      </c>
      <c r="AA707" s="1"/>
    </row>
    <row r="708" spans="1:27" s="10" customFormat="1">
      <c r="A708" s="29" t="str">
        <f t="shared" ref="A708:A771" si="89">IF(F708="rebut",0,IF(J708="","","."))</f>
        <v/>
      </c>
      <c r="B708" s="29">
        <f t="shared" ca="1" si="84"/>
        <v>0</v>
      </c>
      <c r="C708" s="42"/>
      <c r="D708" s="42"/>
      <c r="E708" s="40"/>
      <c r="F708" s="41"/>
      <c r="G708" s="30" t="e">
        <f>IF(MID(J708,1,1)="a","à valider",IF(ISNA(INDEX(#REF!,MATCH(E708,#REF!,0),1))=TRUE,"",INDEX(#REF!,MATCH(E708,#REF!,0),1)))</f>
        <v>#REF!</v>
      </c>
      <c r="H708" s="22"/>
      <c r="I708" s="22"/>
      <c r="J708" s="59"/>
      <c r="K708" s="31" t="str">
        <f>IF(MID(J708,1,1)="a",C708,IF(COUNTIF(J$2:J708,J708)&gt;1,COUNTIF(J$2:J708,J708)&amp;"ème rebond",""))</f>
        <v/>
      </c>
      <c r="L708" s="67"/>
      <c r="M708" s="32" t="e">
        <f>IF(ISNA(INDEX(#REF!,MATCH(E708,#REF!,0),1))=TRUE,"",INDEX(#REF!,MATCH(E708,#REF!,0),1))</f>
        <v>#REF!</v>
      </c>
      <c r="N708" s="1"/>
      <c r="O708" s="33"/>
      <c r="P708" s="34" t="e">
        <f t="shared" ref="P708:P771" si="90">IF(AND(MID(G708,8,1)="",MID(G708,1,4)="SWAP",A708="."),F708,"")</f>
        <v>#REF!</v>
      </c>
      <c r="Q708" s="35" t="e">
        <f t="shared" si="85"/>
        <v>#REF!</v>
      </c>
      <c r="R708" s="36"/>
      <c r="S708" s="1" t="e">
        <f t="shared" si="86"/>
        <v>#REF!</v>
      </c>
      <c r="T708" s="16" t="e">
        <f>IF(OR(MID(G708,1,5)="avoir",MID(G708,1,3)="PMS",MID(J708,1,1)="a",J708="",A708="x",F708=""),"",IF(COUNTIF(#REF!,F708)=1,"ok","PAS DE SWAP"))</f>
        <v>#REF!</v>
      </c>
      <c r="U708" s="37" t="e">
        <f>IF(ISNA(INDEX(#REF!,MATCH(E708,#REF!,0),1))=TRUE,"-",F708&amp;" - "&amp;INDEX(#REF!,MATCH(E708,#REF!,0),1))</f>
        <v>#REF!</v>
      </c>
      <c r="V708" s="43" t="e">
        <f t="shared" si="87"/>
        <v>#REF!</v>
      </c>
      <c r="W708" s="38" t="e">
        <f t="shared" si="88"/>
        <v>#REF!</v>
      </c>
      <c r="X708" s="64"/>
      <c r="Y708" s="46"/>
      <c r="Z708" s="57" t="str">
        <f>IF(OR(MID(J708,1,1)="a",J708=""),"",IF(COUNTIF(Modèles!C:C,J708)=0,"absent","présent"))</f>
        <v/>
      </c>
      <c r="AA708" s="1"/>
    </row>
    <row r="709" spans="1:27" s="10" customFormat="1">
      <c r="A709" s="29" t="str">
        <f t="shared" si="89"/>
        <v/>
      </c>
      <c r="B709" s="29">
        <f t="shared" ca="1" si="84"/>
        <v>0</v>
      </c>
      <c r="C709" s="42"/>
      <c r="D709" s="42"/>
      <c r="E709" s="40"/>
      <c r="F709" s="41"/>
      <c r="G709" s="30" t="e">
        <f>IF(MID(J709,1,1)="a","à valider",IF(ISNA(INDEX(#REF!,MATCH(E709,#REF!,0),1))=TRUE,"",INDEX(#REF!,MATCH(E709,#REF!,0),1)))</f>
        <v>#REF!</v>
      </c>
      <c r="H709" s="22"/>
      <c r="I709" s="22"/>
      <c r="J709" s="59"/>
      <c r="K709" s="31" t="str">
        <f>IF(MID(J709,1,1)="a",C709,IF(COUNTIF(J$2:J709,J709)&gt;1,COUNTIF(J$2:J709,J709)&amp;"ème rebond",""))</f>
        <v/>
      </c>
      <c r="L709" s="67"/>
      <c r="M709" s="32" t="e">
        <f>IF(ISNA(INDEX(#REF!,MATCH(E709,#REF!,0),1))=TRUE,"",INDEX(#REF!,MATCH(E709,#REF!,0),1))</f>
        <v>#REF!</v>
      </c>
      <c r="N709" s="1"/>
      <c r="O709" s="33"/>
      <c r="P709" s="34" t="e">
        <f t="shared" si="90"/>
        <v>#REF!</v>
      </c>
      <c r="Q709" s="35" t="e">
        <f t="shared" si="85"/>
        <v>#REF!</v>
      </c>
      <c r="R709" s="36"/>
      <c r="S709" s="1" t="e">
        <f t="shared" si="86"/>
        <v>#REF!</v>
      </c>
      <c r="T709" s="16" t="e">
        <f>IF(OR(MID(G709,1,5)="avoir",MID(G709,1,3)="PMS",MID(J709,1,1)="a",J709="",A709="x",F709=""),"",IF(COUNTIF(#REF!,F709)=1,"ok","PAS DE SWAP"))</f>
        <v>#REF!</v>
      </c>
      <c r="U709" s="37" t="e">
        <f>IF(ISNA(INDEX(#REF!,MATCH(E709,#REF!,0),1))=TRUE,"-",F709&amp;" - "&amp;INDEX(#REF!,MATCH(E709,#REF!,0),1))</f>
        <v>#REF!</v>
      </c>
      <c r="V709" s="43" t="e">
        <f t="shared" si="87"/>
        <v>#REF!</v>
      </c>
      <c r="W709" s="38" t="e">
        <f t="shared" si="88"/>
        <v>#REF!</v>
      </c>
      <c r="X709" s="64"/>
      <c r="Y709" s="46"/>
      <c r="Z709" s="57" t="str">
        <f>IF(OR(MID(J709,1,1)="a",J709=""),"",IF(COUNTIF(Modèles!C:C,J709)=0,"absent","présent"))</f>
        <v/>
      </c>
      <c r="AA709" s="1"/>
    </row>
    <row r="710" spans="1:27" s="10" customFormat="1">
      <c r="A710" s="29" t="str">
        <f t="shared" si="89"/>
        <v/>
      </c>
      <c r="B710" s="29">
        <f t="shared" ca="1" si="84"/>
        <v>0</v>
      </c>
      <c r="C710" s="42"/>
      <c r="D710" s="42"/>
      <c r="E710" s="40"/>
      <c r="F710" s="41"/>
      <c r="G710" s="30" t="e">
        <f>IF(MID(J710,1,1)="a","à valider",IF(ISNA(INDEX(#REF!,MATCH(E710,#REF!,0),1))=TRUE,"",INDEX(#REF!,MATCH(E710,#REF!,0),1)))</f>
        <v>#REF!</v>
      </c>
      <c r="H710" s="22"/>
      <c r="I710" s="22"/>
      <c r="J710" s="59"/>
      <c r="K710" s="31" t="str">
        <f>IF(MID(J710,1,1)="a",C710,IF(COUNTIF(J$2:J710,J710)&gt;1,COUNTIF(J$2:J710,J710)&amp;"ème rebond",""))</f>
        <v/>
      </c>
      <c r="L710" s="67"/>
      <c r="M710" s="32" t="e">
        <f>IF(ISNA(INDEX(#REF!,MATCH(E710,#REF!,0),1))=TRUE,"",INDEX(#REF!,MATCH(E710,#REF!,0),1))</f>
        <v>#REF!</v>
      </c>
      <c r="N710" s="1"/>
      <c r="O710" s="33"/>
      <c r="P710" s="34" t="e">
        <f t="shared" si="90"/>
        <v>#REF!</v>
      </c>
      <c r="Q710" s="35" t="e">
        <f t="shared" si="85"/>
        <v>#REF!</v>
      </c>
      <c r="R710" s="36"/>
      <c r="S710" s="1" t="e">
        <f t="shared" si="86"/>
        <v>#REF!</v>
      </c>
      <c r="T710" s="16" t="e">
        <f>IF(OR(MID(G710,1,5)="avoir",MID(G710,1,3)="PMS",MID(J710,1,1)="a",J710="",A710="x",F710=""),"",IF(COUNTIF(#REF!,F710)=1,"ok","PAS DE SWAP"))</f>
        <v>#REF!</v>
      </c>
      <c r="U710" s="37" t="e">
        <f>IF(ISNA(INDEX(#REF!,MATCH(E710,#REF!,0),1))=TRUE,"-",F710&amp;" - "&amp;INDEX(#REF!,MATCH(E710,#REF!,0),1))</f>
        <v>#REF!</v>
      </c>
      <c r="V710" s="43" t="e">
        <f t="shared" si="87"/>
        <v>#REF!</v>
      </c>
      <c r="W710" s="38" t="e">
        <f t="shared" si="88"/>
        <v>#REF!</v>
      </c>
      <c r="X710" s="64"/>
      <c r="Y710" s="46"/>
      <c r="Z710" s="57" t="str">
        <f>IF(OR(MID(J710,1,1)="a",J710=""),"",IF(COUNTIF(Modèles!C:C,J710)=0,"absent","présent"))</f>
        <v/>
      </c>
      <c r="AA710" s="1"/>
    </row>
    <row r="711" spans="1:27" s="10" customFormat="1">
      <c r="A711" s="29" t="str">
        <f t="shared" si="89"/>
        <v/>
      </c>
      <c r="B711" s="29">
        <f t="shared" ca="1" si="84"/>
        <v>0</v>
      </c>
      <c r="C711" s="42"/>
      <c r="D711" s="42"/>
      <c r="E711" s="40"/>
      <c r="F711" s="41"/>
      <c r="G711" s="30" t="e">
        <f>IF(MID(J711,1,1)="a","à valider",IF(ISNA(INDEX(#REF!,MATCH(E711,#REF!,0),1))=TRUE,"",INDEX(#REF!,MATCH(E711,#REF!,0),1)))</f>
        <v>#REF!</v>
      </c>
      <c r="H711" s="22"/>
      <c r="I711" s="22"/>
      <c r="J711" s="59"/>
      <c r="K711" s="31" t="str">
        <f>IF(MID(J711,1,1)="a",C711,IF(COUNTIF(J$2:J711,J711)&gt;1,COUNTIF(J$2:J711,J711)&amp;"ème rebond",""))</f>
        <v/>
      </c>
      <c r="L711" s="67"/>
      <c r="M711" s="32" t="e">
        <f>IF(ISNA(INDEX(#REF!,MATCH(E711,#REF!,0),1))=TRUE,"",INDEX(#REF!,MATCH(E711,#REF!,0),1))</f>
        <v>#REF!</v>
      </c>
      <c r="N711" s="1"/>
      <c r="O711" s="33"/>
      <c r="P711" s="34" t="e">
        <f t="shared" si="90"/>
        <v>#REF!</v>
      </c>
      <c r="Q711" s="35" t="e">
        <f t="shared" si="85"/>
        <v>#REF!</v>
      </c>
      <c r="R711" s="36"/>
      <c r="S711" s="1" t="e">
        <f t="shared" si="86"/>
        <v>#REF!</v>
      </c>
      <c r="T711" s="16" t="e">
        <f>IF(OR(MID(G711,1,5)="avoir",MID(G711,1,3)="PMS",MID(J711,1,1)="a",J711="",A711="x",F711=""),"",IF(COUNTIF(#REF!,F711)=1,"ok","PAS DE SWAP"))</f>
        <v>#REF!</v>
      </c>
      <c r="U711" s="37" t="e">
        <f>IF(ISNA(INDEX(#REF!,MATCH(E711,#REF!,0),1))=TRUE,"-",F711&amp;" - "&amp;INDEX(#REF!,MATCH(E711,#REF!,0),1))</f>
        <v>#REF!</v>
      </c>
      <c r="V711" s="43" t="e">
        <f t="shared" si="87"/>
        <v>#REF!</v>
      </c>
      <c r="W711" s="38" t="e">
        <f t="shared" si="88"/>
        <v>#REF!</v>
      </c>
      <c r="X711" s="64"/>
      <c r="Y711" s="46"/>
      <c r="Z711" s="57" t="str">
        <f>IF(OR(MID(J711,1,1)="a",J711=""),"",IF(COUNTIF(Modèles!C:C,J711)=0,"absent","présent"))</f>
        <v/>
      </c>
      <c r="AA711" s="1"/>
    </row>
    <row r="712" spans="1:27" s="10" customFormat="1">
      <c r="A712" s="29" t="str">
        <f t="shared" si="89"/>
        <v/>
      </c>
      <c r="B712" s="29">
        <f t="shared" ca="1" si="84"/>
        <v>0</v>
      </c>
      <c r="C712" s="42"/>
      <c r="D712" s="42"/>
      <c r="E712" s="40"/>
      <c r="F712" s="41"/>
      <c r="G712" s="30" t="e">
        <f>IF(MID(J712,1,1)="a","à valider",IF(ISNA(INDEX(#REF!,MATCH(E712,#REF!,0),1))=TRUE,"",INDEX(#REF!,MATCH(E712,#REF!,0),1)))</f>
        <v>#REF!</v>
      </c>
      <c r="H712" s="22"/>
      <c r="I712" s="22"/>
      <c r="J712" s="59"/>
      <c r="K712" s="31" t="str">
        <f>IF(MID(J712,1,1)="a",C712,IF(COUNTIF(J$2:J712,J712)&gt;1,COUNTIF(J$2:J712,J712)&amp;"ème rebond",""))</f>
        <v/>
      </c>
      <c r="L712" s="67"/>
      <c r="M712" s="32" t="e">
        <f>IF(ISNA(INDEX(#REF!,MATCH(E712,#REF!,0),1))=TRUE,"",INDEX(#REF!,MATCH(E712,#REF!,0),1))</f>
        <v>#REF!</v>
      </c>
      <c r="N712" s="1"/>
      <c r="O712" s="33"/>
      <c r="P712" s="34" t="e">
        <f t="shared" si="90"/>
        <v>#REF!</v>
      </c>
      <c r="Q712" s="35" t="e">
        <f t="shared" si="85"/>
        <v>#REF!</v>
      </c>
      <c r="R712" s="36"/>
      <c r="S712" s="1" t="e">
        <f t="shared" si="86"/>
        <v>#REF!</v>
      </c>
      <c r="T712" s="16" t="e">
        <f>IF(OR(MID(G712,1,5)="avoir",MID(G712,1,3)="PMS",MID(J712,1,1)="a",J712="",A712="x",F712=""),"",IF(COUNTIF(#REF!,F712)=1,"ok","PAS DE SWAP"))</f>
        <v>#REF!</v>
      </c>
      <c r="U712" s="37" t="e">
        <f>IF(ISNA(INDEX(#REF!,MATCH(E712,#REF!,0),1))=TRUE,"-",F712&amp;" - "&amp;INDEX(#REF!,MATCH(E712,#REF!,0),1))</f>
        <v>#REF!</v>
      </c>
      <c r="V712" s="43" t="e">
        <f t="shared" si="87"/>
        <v>#REF!</v>
      </c>
      <c r="W712" s="38" t="e">
        <f t="shared" si="88"/>
        <v>#REF!</v>
      </c>
      <c r="X712" s="64"/>
      <c r="Y712" s="46"/>
      <c r="Z712" s="57" t="str">
        <f>IF(OR(MID(J712,1,1)="a",J712=""),"",IF(COUNTIF(Modèles!C:C,J712)=0,"absent","présent"))</f>
        <v/>
      </c>
      <c r="AA712" s="1"/>
    </row>
    <row r="713" spans="1:27" s="10" customFormat="1">
      <c r="A713" s="29" t="str">
        <f t="shared" si="89"/>
        <v/>
      </c>
      <c r="B713" s="29">
        <f t="shared" ca="1" si="84"/>
        <v>0</v>
      </c>
      <c r="C713" s="42"/>
      <c r="D713" s="42"/>
      <c r="E713" s="40"/>
      <c r="F713" s="41"/>
      <c r="G713" s="30" t="e">
        <f>IF(MID(J713,1,1)="a","à valider",IF(ISNA(INDEX(#REF!,MATCH(E713,#REF!,0),1))=TRUE,"",INDEX(#REF!,MATCH(E713,#REF!,0),1)))</f>
        <v>#REF!</v>
      </c>
      <c r="H713" s="22"/>
      <c r="I713" s="22"/>
      <c r="J713" s="59"/>
      <c r="K713" s="31" t="str">
        <f>IF(MID(J713,1,1)="a",C713,IF(COUNTIF(J$2:J713,J713)&gt;1,COUNTIF(J$2:J713,J713)&amp;"ème rebond",""))</f>
        <v/>
      </c>
      <c r="L713" s="67"/>
      <c r="M713" s="32" t="e">
        <f>IF(ISNA(INDEX(#REF!,MATCH(E713,#REF!,0),1))=TRUE,"",INDEX(#REF!,MATCH(E713,#REF!,0),1))</f>
        <v>#REF!</v>
      </c>
      <c r="N713" s="1"/>
      <c r="O713" s="33"/>
      <c r="P713" s="34" t="e">
        <f t="shared" si="90"/>
        <v>#REF!</v>
      </c>
      <c r="Q713" s="35" t="e">
        <f t="shared" si="85"/>
        <v>#REF!</v>
      </c>
      <c r="R713" s="36"/>
      <c r="S713" s="1" t="e">
        <f t="shared" si="86"/>
        <v>#REF!</v>
      </c>
      <c r="T713" s="16" t="e">
        <f>IF(OR(MID(G713,1,5)="avoir",MID(G713,1,3)="PMS",MID(J713,1,1)="a",J713="",A713="x",F713=""),"",IF(COUNTIF(#REF!,F713)=1,"ok","PAS DE SWAP"))</f>
        <v>#REF!</v>
      </c>
      <c r="U713" s="37" t="e">
        <f>IF(ISNA(INDEX(#REF!,MATCH(E713,#REF!,0),1))=TRUE,"-",F713&amp;" - "&amp;INDEX(#REF!,MATCH(E713,#REF!,0),1))</f>
        <v>#REF!</v>
      </c>
      <c r="V713" s="43" t="e">
        <f t="shared" si="87"/>
        <v>#REF!</v>
      </c>
      <c r="W713" s="38" t="e">
        <f t="shared" si="88"/>
        <v>#REF!</v>
      </c>
      <c r="X713" s="64"/>
      <c r="Y713" s="46"/>
      <c r="Z713" s="57" t="str">
        <f>IF(OR(MID(J713,1,1)="a",J713=""),"",IF(COUNTIF(Modèles!C:C,J713)=0,"absent","présent"))</f>
        <v/>
      </c>
      <c r="AA713" s="1"/>
    </row>
    <row r="714" spans="1:27" s="10" customFormat="1">
      <c r="A714" s="29" t="str">
        <f t="shared" si="89"/>
        <v/>
      </c>
      <c r="B714" s="29">
        <f t="shared" ca="1" si="84"/>
        <v>0</v>
      </c>
      <c r="C714" s="42"/>
      <c r="D714" s="42"/>
      <c r="E714" s="40"/>
      <c r="F714" s="41"/>
      <c r="G714" s="30" t="e">
        <f>IF(MID(J714,1,1)="a","à valider",IF(ISNA(INDEX(#REF!,MATCH(E714,#REF!,0),1))=TRUE,"",INDEX(#REF!,MATCH(E714,#REF!,0),1)))</f>
        <v>#REF!</v>
      </c>
      <c r="H714" s="22"/>
      <c r="I714" s="22"/>
      <c r="J714" s="59"/>
      <c r="K714" s="31" t="str">
        <f>IF(MID(J714,1,1)="a",C714,IF(COUNTIF(J$2:J714,J714)&gt;1,COUNTIF(J$2:J714,J714)&amp;"ème rebond",""))</f>
        <v/>
      </c>
      <c r="L714" s="67"/>
      <c r="M714" s="32" t="e">
        <f>IF(ISNA(INDEX(#REF!,MATCH(E714,#REF!,0),1))=TRUE,"",INDEX(#REF!,MATCH(E714,#REF!,0),1))</f>
        <v>#REF!</v>
      </c>
      <c r="N714" s="1"/>
      <c r="O714" s="33"/>
      <c r="P714" s="34" t="e">
        <f t="shared" si="90"/>
        <v>#REF!</v>
      </c>
      <c r="Q714" s="35" t="e">
        <f t="shared" si="85"/>
        <v>#REF!</v>
      </c>
      <c r="R714" s="36"/>
      <c r="S714" s="1" t="e">
        <f t="shared" si="86"/>
        <v>#REF!</v>
      </c>
      <c r="T714" s="16" t="e">
        <f>IF(OR(MID(G714,1,5)="avoir",MID(G714,1,3)="PMS",MID(J714,1,1)="a",J714="",A714="x",F714=""),"",IF(COUNTIF(#REF!,F714)=1,"ok","PAS DE SWAP"))</f>
        <v>#REF!</v>
      </c>
      <c r="U714" s="37" t="e">
        <f>IF(ISNA(INDEX(#REF!,MATCH(E714,#REF!,0),1))=TRUE,"-",F714&amp;" - "&amp;INDEX(#REF!,MATCH(E714,#REF!,0),1))</f>
        <v>#REF!</v>
      </c>
      <c r="V714" s="43" t="e">
        <f t="shared" si="87"/>
        <v>#REF!</v>
      </c>
      <c r="W714" s="38" t="e">
        <f t="shared" si="88"/>
        <v>#REF!</v>
      </c>
      <c r="X714" s="64"/>
      <c r="Y714" s="46"/>
      <c r="Z714" s="57" t="str">
        <f>IF(OR(MID(J714,1,1)="a",J714=""),"",IF(COUNTIF(Modèles!C:C,J714)=0,"absent","présent"))</f>
        <v/>
      </c>
      <c r="AA714" s="1"/>
    </row>
    <row r="715" spans="1:27" s="10" customFormat="1">
      <c r="A715" s="29" t="str">
        <f t="shared" si="89"/>
        <v/>
      </c>
      <c r="B715" s="29">
        <f t="shared" ca="1" si="84"/>
        <v>0</v>
      </c>
      <c r="C715" s="42"/>
      <c r="D715" s="42"/>
      <c r="E715" s="40"/>
      <c r="F715" s="41"/>
      <c r="G715" s="30" t="e">
        <f>IF(MID(J715,1,1)="a","à valider",IF(ISNA(INDEX(#REF!,MATCH(E715,#REF!,0),1))=TRUE,"",INDEX(#REF!,MATCH(E715,#REF!,0),1)))</f>
        <v>#REF!</v>
      </c>
      <c r="H715" s="22"/>
      <c r="I715" s="22"/>
      <c r="J715" s="59"/>
      <c r="K715" s="31" t="str">
        <f>IF(MID(J715,1,1)="a",C715,IF(COUNTIF(J$2:J715,J715)&gt;1,COUNTIF(J$2:J715,J715)&amp;"ème rebond",""))</f>
        <v/>
      </c>
      <c r="L715" s="67"/>
      <c r="M715" s="32" t="e">
        <f>IF(ISNA(INDEX(#REF!,MATCH(E715,#REF!,0),1))=TRUE,"",INDEX(#REF!,MATCH(E715,#REF!,0),1))</f>
        <v>#REF!</v>
      </c>
      <c r="N715" s="1"/>
      <c r="O715" s="33"/>
      <c r="P715" s="34" t="e">
        <f t="shared" si="90"/>
        <v>#REF!</v>
      </c>
      <c r="Q715" s="35" t="e">
        <f t="shared" si="85"/>
        <v>#REF!</v>
      </c>
      <c r="R715" s="36"/>
      <c r="S715" s="1" t="e">
        <f t="shared" si="86"/>
        <v>#REF!</v>
      </c>
      <c r="T715" s="16" t="e">
        <f>IF(OR(MID(G715,1,5)="avoir",MID(G715,1,3)="PMS",MID(J715,1,1)="a",J715="",A715="x",F715=""),"",IF(COUNTIF(#REF!,F715)=1,"ok","PAS DE SWAP"))</f>
        <v>#REF!</v>
      </c>
      <c r="U715" s="37" t="e">
        <f>IF(ISNA(INDEX(#REF!,MATCH(E715,#REF!,0),1))=TRUE,"-",F715&amp;" - "&amp;INDEX(#REF!,MATCH(E715,#REF!,0),1))</f>
        <v>#REF!</v>
      </c>
      <c r="V715" s="43" t="e">
        <f t="shared" si="87"/>
        <v>#REF!</v>
      </c>
      <c r="W715" s="38" t="e">
        <f t="shared" si="88"/>
        <v>#REF!</v>
      </c>
      <c r="X715" s="64"/>
      <c r="Y715" s="46"/>
      <c r="Z715" s="57" t="str">
        <f>IF(OR(MID(J715,1,1)="a",J715=""),"",IF(COUNTIF(Modèles!C:C,J715)=0,"absent","présent"))</f>
        <v/>
      </c>
      <c r="AA715" s="1"/>
    </row>
    <row r="716" spans="1:27" s="10" customFormat="1">
      <c r="A716" s="29" t="str">
        <f t="shared" si="89"/>
        <v/>
      </c>
      <c r="B716" s="29">
        <f t="shared" ca="1" si="84"/>
        <v>0</v>
      </c>
      <c r="C716" s="42"/>
      <c r="D716" s="42"/>
      <c r="E716" s="40"/>
      <c r="F716" s="41"/>
      <c r="G716" s="30" t="e">
        <f>IF(MID(J716,1,1)="a","à valider",IF(ISNA(INDEX(#REF!,MATCH(E716,#REF!,0),1))=TRUE,"",INDEX(#REF!,MATCH(E716,#REF!,0),1)))</f>
        <v>#REF!</v>
      </c>
      <c r="H716" s="22"/>
      <c r="I716" s="22"/>
      <c r="J716" s="59"/>
      <c r="K716" s="31" t="str">
        <f>IF(MID(J716,1,1)="a",C716,IF(COUNTIF(J$2:J716,J716)&gt;1,COUNTIF(J$2:J716,J716)&amp;"ème rebond",""))</f>
        <v/>
      </c>
      <c r="L716" s="67"/>
      <c r="M716" s="32" t="e">
        <f>IF(ISNA(INDEX(#REF!,MATCH(E716,#REF!,0),1))=TRUE,"",INDEX(#REF!,MATCH(E716,#REF!,0),1))</f>
        <v>#REF!</v>
      </c>
      <c r="N716" s="1"/>
      <c r="O716" s="33"/>
      <c r="P716" s="34" t="e">
        <f t="shared" si="90"/>
        <v>#REF!</v>
      </c>
      <c r="Q716" s="35" t="e">
        <f t="shared" si="85"/>
        <v>#REF!</v>
      </c>
      <c r="R716" s="36"/>
      <c r="S716" s="1" t="e">
        <f t="shared" si="86"/>
        <v>#REF!</v>
      </c>
      <c r="T716" s="16" t="e">
        <f>IF(OR(MID(G716,1,5)="avoir",MID(G716,1,3)="PMS",MID(J716,1,1)="a",J716="",A716="x",F716=""),"",IF(COUNTIF(#REF!,F716)=1,"ok","PAS DE SWAP"))</f>
        <v>#REF!</v>
      </c>
      <c r="U716" s="37" t="e">
        <f>IF(ISNA(INDEX(#REF!,MATCH(E716,#REF!,0),1))=TRUE,"-",F716&amp;" - "&amp;INDEX(#REF!,MATCH(E716,#REF!,0),1))</f>
        <v>#REF!</v>
      </c>
      <c r="V716" s="43" t="e">
        <f t="shared" si="87"/>
        <v>#REF!</v>
      </c>
      <c r="W716" s="38" t="e">
        <f t="shared" si="88"/>
        <v>#REF!</v>
      </c>
      <c r="X716" s="64"/>
      <c r="Y716" s="46"/>
      <c r="Z716" s="57" t="str">
        <f>IF(OR(MID(J716,1,1)="a",J716=""),"",IF(COUNTIF(Modèles!C:C,J716)=0,"absent","présent"))</f>
        <v/>
      </c>
      <c r="AA716" s="1"/>
    </row>
    <row r="717" spans="1:27" s="10" customFormat="1">
      <c r="A717" s="29" t="str">
        <f t="shared" si="89"/>
        <v/>
      </c>
      <c r="B717" s="29">
        <f t="shared" ca="1" si="84"/>
        <v>0</v>
      </c>
      <c r="C717" s="42"/>
      <c r="D717" s="42"/>
      <c r="E717" s="40"/>
      <c r="F717" s="41"/>
      <c r="G717" s="30" t="e">
        <f>IF(MID(J717,1,1)="a","à valider",IF(ISNA(INDEX(#REF!,MATCH(E717,#REF!,0),1))=TRUE,"",INDEX(#REF!,MATCH(E717,#REF!,0),1)))</f>
        <v>#REF!</v>
      </c>
      <c r="H717" s="22"/>
      <c r="I717" s="22"/>
      <c r="J717" s="59"/>
      <c r="K717" s="31" t="str">
        <f>IF(MID(J717,1,1)="a",C717,IF(COUNTIF(J$2:J717,J717)&gt;1,COUNTIF(J$2:J717,J717)&amp;"ème rebond",""))</f>
        <v/>
      </c>
      <c r="L717" s="67"/>
      <c r="M717" s="32" t="e">
        <f>IF(ISNA(INDEX(#REF!,MATCH(E717,#REF!,0),1))=TRUE,"",INDEX(#REF!,MATCH(E717,#REF!,0),1))</f>
        <v>#REF!</v>
      </c>
      <c r="N717" s="1"/>
      <c r="O717" s="33"/>
      <c r="P717" s="34" t="e">
        <f t="shared" si="90"/>
        <v>#REF!</v>
      </c>
      <c r="Q717" s="35" t="e">
        <f t="shared" si="85"/>
        <v>#REF!</v>
      </c>
      <c r="R717" s="36"/>
      <c r="S717" s="1" t="e">
        <f t="shared" si="86"/>
        <v>#REF!</v>
      </c>
      <c r="T717" s="16" t="e">
        <f>IF(OR(MID(G717,1,5)="avoir",MID(G717,1,3)="PMS",MID(J717,1,1)="a",J717="",A717="x",F717=""),"",IF(COUNTIF(#REF!,F717)=1,"ok","PAS DE SWAP"))</f>
        <v>#REF!</v>
      </c>
      <c r="U717" s="37" t="e">
        <f>IF(ISNA(INDEX(#REF!,MATCH(E717,#REF!,0),1))=TRUE,"-",F717&amp;" - "&amp;INDEX(#REF!,MATCH(E717,#REF!,0),1))</f>
        <v>#REF!</v>
      </c>
      <c r="V717" s="43" t="e">
        <f t="shared" si="87"/>
        <v>#REF!</v>
      </c>
      <c r="W717" s="38" t="e">
        <f t="shared" si="88"/>
        <v>#REF!</v>
      </c>
      <c r="X717" s="64"/>
      <c r="Y717" s="46"/>
      <c r="Z717" s="57" t="str">
        <f>IF(OR(MID(J717,1,1)="a",J717=""),"",IF(COUNTIF(Modèles!C:C,J717)=0,"absent","présent"))</f>
        <v/>
      </c>
      <c r="AA717" s="1"/>
    </row>
    <row r="718" spans="1:27" s="10" customFormat="1">
      <c r="A718" s="29" t="str">
        <f t="shared" si="89"/>
        <v/>
      </c>
      <c r="B718" s="29">
        <f t="shared" ca="1" si="84"/>
        <v>0</v>
      </c>
      <c r="C718" s="42"/>
      <c r="D718" s="42"/>
      <c r="E718" s="40"/>
      <c r="F718" s="41"/>
      <c r="G718" s="30" t="e">
        <f>IF(MID(J718,1,1)="a","à valider",IF(ISNA(INDEX(#REF!,MATCH(E718,#REF!,0),1))=TRUE,"",INDEX(#REF!,MATCH(E718,#REF!,0),1)))</f>
        <v>#REF!</v>
      </c>
      <c r="H718" s="22"/>
      <c r="I718" s="22"/>
      <c r="J718" s="59"/>
      <c r="K718" s="31" t="str">
        <f>IF(MID(J718,1,1)="a",C718,IF(COUNTIF(J$2:J718,J718)&gt;1,COUNTIF(J$2:J718,J718)&amp;"ème rebond",""))</f>
        <v/>
      </c>
      <c r="L718" s="67"/>
      <c r="M718" s="32" t="e">
        <f>IF(ISNA(INDEX(#REF!,MATCH(E718,#REF!,0),1))=TRUE,"",INDEX(#REF!,MATCH(E718,#REF!,0),1))</f>
        <v>#REF!</v>
      </c>
      <c r="N718" s="1"/>
      <c r="O718" s="33"/>
      <c r="P718" s="34" t="e">
        <f t="shared" si="90"/>
        <v>#REF!</v>
      </c>
      <c r="Q718" s="35" t="e">
        <f t="shared" si="85"/>
        <v>#REF!</v>
      </c>
      <c r="R718" s="36"/>
      <c r="S718" s="1" t="e">
        <f t="shared" si="86"/>
        <v>#REF!</v>
      </c>
      <c r="T718" s="16" t="e">
        <f>IF(OR(MID(G718,1,5)="avoir",MID(G718,1,3)="PMS",MID(J718,1,1)="a",J718="",A718="x",F718=""),"",IF(COUNTIF(#REF!,F718)=1,"ok","PAS DE SWAP"))</f>
        <v>#REF!</v>
      </c>
      <c r="U718" s="37" t="e">
        <f>IF(ISNA(INDEX(#REF!,MATCH(E718,#REF!,0),1))=TRUE,"-",F718&amp;" - "&amp;INDEX(#REF!,MATCH(E718,#REF!,0),1))</f>
        <v>#REF!</v>
      </c>
      <c r="V718" s="43" t="e">
        <f t="shared" si="87"/>
        <v>#REF!</v>
      </c>
      <c r="W718" s="38" t="e">
        <f t="shared" si="88"/>
        <v>#REF!</v>
      </c>
      <c r="X718" s="64"/>
      <c r="Y718" s="46"/>
      <c r="Z718" s="57" t="str">
        <f>IF(OR(MID(J718,1,1)="a",J718=""),"",IF(COUNTIF(Modèles!C:C,J718)=0,"absent","présent"))</f>
        <v/>
      </c>
      <c r="AA718" s="1"/>
    </row>
    <row r="719" spans="1:27" s="10" customFormat="1">
      <c r="A719" s="29" t="str">
        <f t="shared" si="89"/>
        <v/>
      </c>
      <c r="B719" s="29">
        <f t="shared" ca="1" si="84"/>
        <v>0</v>
      </c>
      <c r="C719" s="42"/>
      <c r="D719" s="42"/>
      <c r="E719" s="40"/>
      <c r="F719" s="41"/>
      <c r="G719" s="30" t="e">
        <f>IF(MID(J719,1,1)="a","à valider",IF(ISNA(INDEX(#REF!,MATCH(E719,#REF!,0),1))=TRUE,"",INDEX(#REF!,MATCH(E719,#REF!,0),1)))</f>
        <v>#REF!</v>
      </c>
      <c r="H719" s="22"/>
      <c r="I719" s="22"/>
      <c r="J719" s="59"/>
      <c r="K719" s="31" t="str">
        <f>IF(MID(J719,1,1)="a",C719,IF(COUNTIF(J$2:J719,J719)&gt;1,COUNTIF(J$2:J719,J719)&amp;"ème rebond",""))</f>
        <v/>
      </c>
      <c r="L719" s="67"/>
      <c r="M719" s="32" t="e">
        <f>IF(ISNA(INDEX(#REF!,MATCH(E719,#REF!,0),1))=TRUE,"",INDEX(#REF!,MATCH(E719,#REF!,0),1))</f>
        <v>#REF!</v>
      </c>
      <c r="N719" s="1"/>
      <c r="O719" s="33"/>
      <c r="P719" s="34" t="e">
        <f t="shared" si="90"/>
        <v>#REF!</v>
      </c>
      <c r="Q719" s="35" t="e">
        <f t="shared" si="85"/>
        <v>#REF!</v>
      </c>
      <c r="R719" s="36"/>
      <c r="S719" s="1" t="e">
        <f t="shared" si="86"/>
        <v>#REF!</v>
      </c>
      <c r="T719" s="16" t="e">
        <f>IF(OR(MID(G719,1,5)="avoir",MID(G719,1,3)="PMS",MID(J719,1,1)="a",J719="",A719="x",F719=""),"",IF(COUNTIF(#REF!,F719)=1,"ok","PAS DE SWAP"))</f>
        <v>#REF!</v>
      </c>
      <c r="U719" s="37" t="e">
        <f>IF(ISNA(INDEX(#REF!,MATCH(E719,#REF!,0),1))=TRUE,"-",F719&amp;" - "&amp;INDEX(#REF!,MATCH(E719,#REF!,0),1))</f>
        <v>#REF!</v>
      </c>
      <c r="V719" s="43" t="e">
        <f t="shared" si="87"/>
        <v>#REF!</v>
      </c>
      <c r="W719" s="38" t="e">
        <f t="shared" si="88"/>
        <v>#REF!</v>
      </c>
      <c r="X719" s="64"/>
      <c r="Y719" s="46"/>
      <c r="Z719" s="57" t="str">
        <f>IF(OR(MID(J719,1,1)="a",J719=""),"",IF(COUNTIF(Modèles!C:C,J719)=0,"absent","présent"))</f>
        <v/>
      </c>
      <c r="AA719" s="1"/>
    </row>
    <row r="720" spans="1:27" s="10" customFormat="1">
      <c r="A720" s="29" t="str">
        <f t="shared" si="89"/>
        <v/>
      </c>
      <c r="B720" s="29">
        <f t="shared" ca="1" si="84"/>
        <v>0</v>
      </c>
      <c r="C720" s="42"/>
      <c r="D720" s="42"/>
      <c r="E720" s="40"/>
      <c r="F720" s="41"/>
      <c r="G720" s="30" t="e">
        <f>IF(MID(J720,1,1)="a","à valider",IF(ISNA(INDEX(#REF!,MATCH(E720,#REF!,0),1))=TRUE,"",INDEX(#REF!,MATCH(E720,#REF!,0),1)))</f>
        <v>#REF!</v>
      </c>
      <c r="H720" s="22"/>
      <c r="I720" s="22"/>
      <c r="J720" s="59"/>
      <c r="K720" s="31" t="str">
        <f>IF(MID(J720,1,1)="a",C720,IF(COUNTIF(J$2:J720,J720)&gt;1,COUNTIF(J$2:J720,J720)&amp;"ème rebond",""))</f>
        <v/>
      </c>
      <c r="L720" s="67"/>
      <c r="M720" s="32" t="e">
        <f>IF(ISNA(INDEX(#REF!,MATCH(E720,#REF!,0),1))=TRUE,"",INDEX(#REF!,MATCH(E720,#REF!,0),1))</f>
        <v>#REF!</v>
      </c>
      <c r="N720" s="1"/>
      <c r="O720" s="33"/>
      <c r="P720" s="34" t="e">
        <f t="shared" si="90"/>
        <v>#REF!</v>
      </c>
      <c r="Q720" s="35" t="e">
        <f t="shared" si="85"/>
        <v>#REF!</v>
      </c>
      <c r="R720" s="36"/>
      <c r="S720" s="1" t="e">
        <f t="shared" si="86"/>
        <v>#REF!</v>
      </c>
      <c r="T720" s="16" t="e">
        <f>IF(OR(MID(G720,1,5)="avoir",MID(G720,1,3)="PMS",MID(J720,1,1)="a",J720="",A720="x",F720=""),"",IF(COUNTIF(#REF!,F720)=1,"ok","PAS DE SWAP"))</f>
        <v>#REF!</v>
      </c>
      <c r="U720" s="37" t="e">
        <f>IF(ISNA(INDEX(#REF!,MATCH(E720,#REF!,0),1))=TRUE,"-",F720&amp;" - "&amp;INDEX(#REF!,MATCH(E720,#REF!,0),1))</f>
        <v>#REF!</v>
      </c>
      <c r="V720" s="43" t="e">
        <f t="shared" si="87"/>
        <v>#REF!</v>
      </c>
      <c r="W720" s="38" t="e">
        <f t="shared" si="88"/>
        <v>#REF!</v>
      </c>
      <c r="X720" s="64"/>
      <c r="Y720" s="46"/>
      <c r="Z720" s="57" t="str">
        <f>IF(OR(MID(J720,1,1)="a",J720=""),"",IF(COUNTIF(Modèles!C:C,J720)=0,"absent","présent"))</f>
        <v/>
      </c>
      <c r="AA720" s="1"/>
    </row>
    <row r="721" spans="1:27" s="10" customFormat="1">
      <c r="A721" s="29" t="str">
        <f t="shared" si="89"/>
        <v/>
      </c>
      <c r="B721" s="29">
        <f t="shared" ca="1" si="84"/>
        <v>0</v>
      </c>
      <c r="C721" s="42"/>
      <c r="D721" s="42"/>
      <c r="E721" s="40"/>
      <c r="F721" s="41"/>
      <c r="G721" s="30" t="e">
        <f>IF(MID(J721,1,1)="a","à valider",IF(ISNA(INDEX(#REF!,MATCH(E721,#REF!,0),1))=TRUE,"",INDEX(#REF!,MATCH(E721,#REF!,0),1)))</f>
        <v>#REF!</v>
      </c>
      <c r="H721" s="22"/>
      <c r="I721" s="22"/>
      <c r="J721" s="59"/>
      <c r="K721" s="31" t="str">
        <f>IF(MID(J721,1,1)="a",C721,IF(COUNTIF(J$2:J721,J721)&gt;1,COUNTIF(J$2:J721,J721)&amp;"ème rebond",""))</f>
        <v/>
      </c>
      <c r="L721" s="67"/>
      <c r="M721" s="32" t="e">
        <f>IF(ISNA(INDEX(#REF!,MATCH(E721,#REF!,0),1))=TRUE,"",INDEX(#REF!,MATCH(E721,#REF!,0),1))</f>
        <v>#REF!</v>
      </c>
      <c r="N721" s="1"/>
      <c r="O721" s="33"/>
      <c r="P721" s="34" t="e">
        <f t="shared" si="90"/>
        <v>#REF!</v>
      </c>
      <c r="Q721" s="35" t="e">
        <f t="shared" si="85"/>
        <v>#REF!</v>
      </c>
      <c r="R721" s="36"/>
      <c r="S721" s="1" t="e">
        <f t="shared" si="86"/>
        <v>#REF!</v>
      </c>
      <c r="T721" s="16" t="e">
        <f>IF(OR(MID(G721,1,5)="avoir",MID(G721,1,3)="PMS",MID(J721,1,1)="a",J721="",A721="x",F721=""),"",IF(COUNTIF(#REF!,F721)=1,"ok","PAS DE SWAP"))</f>
        <v>#REF!</v>
      </c>
      <c r="U721" s="37" t="e">
        <f>IF(ISNA(INDEX(#REF!,MATCH(E721,#REF!,0),1))=TRUE,"-",F721&amp;" - "&amp;INDEX(#REF!,MATCH(E721,#REF!,0),1))</f>
        <v>#REF!</v>
      </c>
      <c r="V721" s="43" t="e">
        <f t="shared" si="87"/>
        <v>#REF!</v>
      </c>
      <c r="W721" s="38" t="e">
        <f t="shared" si="88"/>
        <v>#REF!</v>
      </c>
      <c r="X721" s="64"/>
      <c r="Y721" s="46"/>
      <c r="Z721" s="57" t="str">
        <f>IF(OR(MID(J721,1,1)="a",J721=""),"",IF(COUNTIF(Modèles!C:C,J721)=0,"absent","présent"))</f>
        <v/>
      </c>
      <c r="AA721" s="1"/>
    </row>
    <row r="722" spans="1:27" s="10" customFormat="1">
      <c r="A722" s="29" t="str">
        <f t="shared" si="89"/>
        <v/>
      </c>
      <c r="B722" s="29">
        <f t="shared" ca="1" si="84"/>
        <v>0</v>
      </c>
      <c r="C722" s="42"/>
      <c r="D722" s="42"/>
      <c r="E722" s="40"/>
      <c r="F722" s="41"/>
      <c r="G722" s="30" t="e">
        <f>IF(MID(J722,1,1)="a","à valider",IF(ISNA(INDEX(#REF!,MATCH(E722,#REF!,0),1))=TRUE,"",INDEX(#REF!,MATCH(E722,#REF!,0),1)))</f>
        <v>#REF!</v>
      </c>
      <c r="H722" s="22"/>
      <c r="I722" s="22"/>
      <c r="J722" s="59"/>
      <c r="K722" s="31" t="str">
        <f>IF(MID(J722,1,1)="a",C722,IF(COUNTIF(J$2:J722,J722)&gt;1,COUNTIF(J$2:J722,J722)&amp;"ème rebond",""))</f>
        <v/>
      </c>
      <c r="L722" s="67"/>
      <c r="M722" s="32" t="e">
        <f>IF(ISNA(INDEX(#REF!,MATCH(E722,#REF!,0),1))=TRUE,"",INDEX(#REF!,MATCH(E722,#REF!,0),1))</f>
        <v>#REF!</v>
      </c>
      <c r="N722" s="1"/>
      <c r="O722" s="33"/>
      <c r="P722" s="34" t="e">
        <f t="shared" si="90"/>
        <v>#REF!</v>
      </c>
      <c r="Q722" s="35" t="e">
        <f t="shared" si="85"/>
        <v>#REF!</v>
      </c>
      <c r="R722" s="36"/>
      <c r="S722" s="1" t="e">
        <f t="shared" si="86"/>
        <v>#REF!</v>
      </c>
      <c r="T722" s="16" t="e">
        <f>IF(OR(MID(G722,1,5)="avoir",MID(G722,1,3)="PMS",MID(J722,1,1)="a",J722="",A722="x",F722=""),"",IF(COUNTIF(#REF!,F722)=1,"ok","PAS DE SWAP"))</f>
        <v>#REF!</v>
      </c>
      <c r="U722" s="37" t="e">
        <f>IF(ISNA(INDEX(#REF!,MATCH(E722,#REF!,0),1))=TRUE,"-",F722&amp;" - "&amp;INDEX(#REF!,MATCH(E722,#REF!,0),1))</f>
        <v>#REF!</v>
      </c>
      <c r="V722" s="43" t="e">
        <f t="shared" si="87"/>
        <v>#REF!</v>
      </c>
      <c r="W722" s="38" t="e">
        <f t="shared" si="88"/>
        <v>#REF!</v>
      </c>
      <c r="X722" s="64"/>
      <c r="Y722" s="46"/>
      <c r="Z722" s="57" t="str">
        <f>IF(OR(MID(J722,1,1)="a",J722=""),"",IF(COUNTIF(Modèles!C:C,J722)=0,"absent","présent"))</f>
        <v/>
      </c>
      <c r="AA722" s="1"/>
    </row>
    <row r="723" spans="1:27" s="10" customFormat="1">
      <c r="A723" s="29" t="str">
        <f t="shared" si="89"/>
        <v/>
      </c>
      <c r="B723" s="29">
        <f t="shared" ca="1" si="84"/>
        <v>0</v>
      </c>
      <c r="C723" s="42"/>
      <c r="D723" s="42"/>
      <c r="E723" s="40"/>
      <c r="F723" s="41"/>
      <c r="G723" s="30" t="e">
        <f>IF(MID(J723,1,1)="a","à valider",IF(ISNA(INDEX(#REF!,MATCH(E723,#REF!,0),1))=TRUE,"",INDEX(#REF!,MATCH(E723,#REF!,0),1)))</f>
        <v>#REF!</v>
      </c>
      <c r="H723" s="22"/>
      <c r="I723" s="22"/>
      <c r="J723" s="59"/>
      <c r="K723" s="31" t="str">
        <f>IF(MID(J723,1,1)="a",C723,IF(COUNTIF(J$2:J723,J723)&gt;1,COUNTIF(J$2:J723,J723)&amp;"ème rebond",""))</f>
        <v/>
      </c>
      <c r="L723" s="67"/>
      <c r="M723" s="32" t="e">
        <f>IF(ISNA(INDEX(#REF!,MATCH(E723,#REF!,0),1))=TRUE,"",INDEX(#REF!,MATCH(E723,#REF!,0),1))</f>
        <v>#REF!</v>
      </c>
      <c r="N723" s="1"/>
      <c r="O723" s="33"/>
      <c r="P723" s="34" t="e">
        <f t="shared" si="90"/>
        <v>#REF!</v>
      </c>
      <c r="Q723" s="35" t="e">
        <f t="shared" si="85"/>
        <v>#REF!</v>
      </c>
      <c r="R723" s="36"/>
      <c r="S723" s="1" t="e">
        <f t="shared" si="86"/>
        <v>#REF!</v>
      </c>
      <c r="T723" s="16" t="e">
        <f>IF(OR(MID(G723,1,5)="avoir",MID(G723,1,3)="PMS",MID(J723,1,1)="a",J723="",A723="x",F723=""),"",IF(COUNTIF(#REF!,F723)=1,"ok","PAS DE SWAP"))</f>
        <v>#REF!</v>
      </c>
      <c r="U723" s="37" t="e">
        <f>IF(ISNA(INDEX(#REF!,MATCH(E723,#REF!,0),1))=TRUE,"-",F723&amp;" - "&amp;INDEX(#REF!,MATCH(E723,#REF!,0),1))</f>
        <v>#REF!</v>
      </c>
      <c r="V723" s="43" t="e">
        <f t="shared" si="87"/>
        <v>#REF!</v>
      </c>
      <c r="W723" s="38" t="e">
        <f t="shared" si="88"/>
        <v>#REF!</v>
      </c>
      <c r="X723" s="64"/>
      <c r="Y723" s="46"/>
      <c r="Z723" s="57" t="str">
        <f>IF(OR(MID(J723,1,1)="a",J723=""),"",IF(COUNTIF(Modèles!C:C,J723)=0,"absent","présent"))</f>
        <v/>
      </c>
      <c r="AA723" s="1"/>
    </row>
    <row r="724" spans="1:27" s="10" customFormat="1">
      <c r="A724" s="29" t="str">
        <f t="shared" si="89"/>
        <v/>
      </c>
      <c r="B724" s="29">
        <f t="shared" ca="1" si="84"/>
        <v>0</v>
      </c>
      <c r="C724" s="42"/>
      <c r="D724" s="42"/>
      <c r="E724" s="40"/>
      <c r="F724" s="41"/>
      <c r="G724" s="30" t="e">
        <f>IF(MID(J724,1,1)="a","à valider",IF(ISNA(INDEX(#REF!,MATCH(E724,#REF!,0),1))=TRUE,"",INDEX(#REF!,MATCH(E724,#REF!,0),1)))</f>
        <v>#REF!</v>
      </c>
      <c r="H724" s="22"/>
      <c r="I724" s="22"/>
      <c r="J724" s="59"/>
      <c r="K724" s="31" t="str">
        <f>IF(MID(J724,1,1)="a",C724,IF(COUNTIF(J$2:J724,J724)&gt;1,COUNTIF(J$2:J724,J724)&amp;"ème rebond",""))</f>
        <v/>
      </c>
      <c r="L724" s="67"/>
      <c r="M724" s="32" t="e">
        <f>IF(ISNA(INDEX(#REF!,MATCH(E724,#REF!,0),1))=TRUE,"",INDEX(#REF!,MATCH(E724,#REF!,0),1))</f>
        <v>#REF!</v>
      </c>
      <c r="N724" s="1"/>
      <c r="O724" s="33"/>
      <c r="P724" s="34" t="e">
        <f t="shared" si="90"/>
        <v>#REF!</v>
      </c>
      <c r="Q724" s="35" t="e">
        <f t="shared" si="85"/>
        <v>#REF!</v>
      </c>
      <c r="R724" s="36"/>
      <c r="S724" s="1" t="e">
        <f t="shared" si="86"/>
        <v>#REF!</v>
      </c>
      <c r="T724" s="16" t="e">
        <f>IF(OR(MID(G724,1,5)="avoir",MID(G724,1,3)="PMS",MID(J724,1,1)="a",J724="",A724="x",F724=""),"",IF(COUNTIF(#REF!,F724)=1,"ok","PAS DE SWAP"))</f>
        <v>#REF!</v>
      </c>
      <c r="U724" s="37" t="e">
        <f>IF(ISNA(INDEX(#REF!,MATCH(E724,#REF!,0),1))=TRUE,"-",F724&amp;" - "&amp;INDEX(#REF!,MATCH(E724,#REF!,0),1))</f>
        <v>#REF!</v>
      </c>
      <c r="V724" s="43" t="e">
        <f t="shared" si="87"/>
        <v>#REF!</v>
      </c>
      <c r="W724" s="38" t="e">
        <f t="shared" si="88"/>
        <v>#REF!</v>
      </c>
      <c r="X724" s="64"/>
      <c r="Y724" s="46"/>
      <c r="Z724" s="57" t="str">
        <f>IF(OR(MID(J724,1,1)="a",J724=""),"",IF(COUNTIF(Modèles!C:C,J724)=0,"absent","présent"))</f>
        <v/>
      </c>
      <c r="AA724" s="1"/>
    </row>
    <row r="725" spans="1:27" s="10" customFormat="1">
      <c r="A725" s="29" t="str">
        <f t="shared" si="89"/>
        <v/>
      </c>
      <c r="B725" s="29">
        <f t="shared" ca="1" si="84"/>
        <v>0</v>
      </c>
      <c r="C725" s="42"/>
      <c r="D725" s="42"/>
      <c r="E725" s="40"/>
      <c r="F725" s="41"/>
      <c r="G725" s="30" t="e">
        <f>IF(MID(J725,1,1)="a","à valider",IF(ISNA(INDEX(#REF!,MATCH(E725,#REF!,0),1))=TRUE,"",INDEX(#REF!,MATCH(E725,#REF!,0),1)))</f>
        <v>#REF!</v>
      </c>
      <c r="H725" s="22"/>
      <c r="I725" s="22"/>
      <c r="J725" s="59"/>
      <c r="K725" s="31" t="str">
        <f>IF(MID(J725,1,1)="a",C725,IF(COUNTIF(J$2:J725,J725)&gt;1,COUNTIF(J$2:J725,J725)&amp;"ème rebond",""))</f>
        <v/>
      </c>
      <c r="L725" s="67"/>
      <c r="M725" s="32" t="e">
        <f>IF(ISNA(INDEX(#REF!,MATCH(E725,#REF!,0),1))=TRUE,"",INDEX(#REF!,MATCH(E725,#REF!,0),1))</f>
        <v>#REF!</v>
      </c>
      <c r="N725" s="1"/>
      <c r="O725" s="33"/>
      <c r="P725" s="34" t="e">
        <f t="shared" si="90"/>
        <v>#REF!</v>
      </c>
      <c r="Q725" s="35" t="e">
        <f t="shared" si="85"/>
        <v>#REF!</v>
      </c>
      <c r="R725" s="36"/>
      <c r="S725" s="1" t="e">
        <f t="shared" si="86"/>
        <v>#REF!</v>
      </c>
      <c r="T725" s="16" t="e">
        <f>IF(OR(MID(G725,1,5)="avoir",MID(G725,1,3)="PMS",MID(J725,1,1)="a",J725="",A725="x",F725=""),"",IF(COUNTIF(#REF!,F725)=1,"ok","PAS DE SWAP"))</f>
        <v>#REF!</v>
      </c>
      <c r="U725" s="37" t="e">
        <f>IF(ISNA(INDEX(#REF!,MATCH(E725,#REF!,0),1))=TRUE,"-",F725&amp;" - "&amp;INDEX(#REF!,MATCH(E725,#REF!,0),1))</f>
        <v>#REF!</v>
      </c>
      <c r="V725" s="43" t="e">
        <f t="shared" si="87"/>
        <v>#REF!</v>
      </c>
      <c r="W725" s="38" t="e">
        <f t="shared" si="88"/>
        <v>#REF!</v>
      </c>
      <c r="X725" s="64"/>
      <c r="Y725" s="46"/>
      <c r="Z725" s="57" t="str">
        <f>IF(OR(MID(J725,1,1)="a",J725=""),"",IF(COUNTIF(Modèles!C:C,J725)=0,"absent","présent"))</f>
        <v/>
      </c>
      <c r="AA725" s="1"/>
    </row>
    <row r="726" spans="1:27" s="10" customFormat="1">
      <c r="A726" s="29" t="str">
        <f t="shared" si="89"/>
        <v/>
      </c>
      <c r="B726" s="29">
        <f t="shared" ca="1" si="84"/>
        <v>0</v>
      </c>
      <c r="C726" s="42"/>
      <c r="D726" s="42"/>
      <c r="E726" s="40"/>
      <c r="F726" s="41"/>
      <c r="G726" s="30" t="e">
        <f>IF(MID(J726,1,1)="a","à valider",IF(ISNA(INDEX(#REF!,MATCH(E726,#REF!,0),1))=TRUE,"",INDEX(#REF!,MATCH(E726,#REF!,0),1)))</f>
        <v>#REF!</v>
      </c>
      <c r="H726" s="22"/>
      <c r="I726" s="22"/>
      <c r="J726" s="59"/>
      <c r="K726" s="31" t="str">
        <f>IF(MID(J726,1,1)="a",C726,IF(COUNTIF(J$2:J726,J726)&gt;1,COUNTIF(J$2:J726,J726)&amp;"ème rebond",""))</f>
        <v/>
      </c>
      <c r="L726" s="67"/>
      <c r="M726" s="32" t="e">
        <f>IF(ISNA(INDEX(#REF!,MATCH(E726,#REF!,0),1))=TRUE,"",INDEX(#REF!,MATCH(E726,#REF!,0),1))</f>
        <v>#REF!</v>
      </c>
      <c r="N726" s="1"/>
      <c r="O726" s="33"/>
      <c r="P726" s="34" t="e">
        <f t="shared" si="90"/>
        <v>#REF!</v>
      </c>
      <c r="Q726" s="35" t="e">
        <f t="shared" si="85"/>
        <v>#REF!</v>
      </c>
      <c r="R726" s="36"/>
      <c r="S726" s="1" t="e">
        <f t="shared" si="86"/>
        <v>#REF!</v>
      </c>
      <c r="T726" s="16" t="e">
        <f>IF(OR(MID(G726,1,5)="avoir",MID(G726,1,3)="PMS",MID(J726,1,1)="a",J726="",A726="x",F726=""),"",IF(COUNTIF(#REF!,F726)=1,"ok","PAS DE SWAP"))</f>
        <v>#REF!</v>
      </c>
      <c r="U726" s="37" t="e">
        <f>IF(ISNA(INDEX(#REF!,MATCH(E726,#REF!,0),1))=TRUE,"-",F726&amp;" - "&amp;INDEX(#REF!,MATCH(E726,#REF!,0),1))</f>
        <v>#REF!</v>
      </c>
      <c r="V726" s="43" t="e">
        <f t="shared" si="87"/>
        <v>#REF!</v>
      </c>
      <c r="W726" s="38" t="e">
        <f t="shared" si="88"/>
        <v>#REF!</v>
      </c>
      <c r="X726" s="64"/>
      <c r="Y726" s="46"/>
      <c r="Z726" s="57" t="str">
        <f>IF(OR(MID(J726,1,1)="a",J726=""),"",IF(COUNTIF(Modèles!C:C,J726)=0,"absent","présent"))</f>
        <v/>
      </c>
      <c r="AA726" s="1"/>
    </row>
    <row r="727" spans="1:27" s="10" customFormat="1">
      <c r="A727" s="29" t="str">
        <f t="shared" si="89"/>
        <v/>
      </c>
      <c r="B727" s="29">
        <f t="shared" ca="1" si="84"/>
        <v>0</v>
      </c>
      <c r="C727" s="42"/>
      <c r="D727" s="42"/>
      <c r="E727" s="40"/>
      <c r="F727" s="41"/>
      <c r="G727" s="30" t="e">
        <f>IF(MID(J727,1,1)="a","à valider",IF(ISNA(INDEX(#REF!,MATCH(E727,#REF!,0),1))=TRUE,"",INDEX(#REF!,MATCH(E727,#REF!,0),1)))</f>
        <v>#REF!</v>
      </c>
      <c r="H727" s="22"/>
      <c r="I727" s="22"/>
      <c r="J727" s="59"/>
      <c r="K727" s="31" t="str">
        <f>IF(MID(J727,1,1)="a",C727,IF(COUNTIF(J$2:J727,J727)&gt;1,COUNTIF(J$2:J727,J727)&amp;"ème rebond",""))</f>
        <v/>
      </c>
      <c r="L727" s="67"/>
      <c r="M727" s="32" t="e">
        <f>IF(ISNA(INDEX(#REF!,MATCH(E727,#REF!,0),1))=TRUE,"",INDEX(#REF!,MATCH(E727,#REF!,0),1))</f>
        <v>#REF!</v>
      </c>
      <c r="N727" s="1"/>
      <c r="O727" s="33"/>
      <c r="P727" s="34" t="e">
        <f t="shared" si="90"/>
        <v>#REF!</v>
      </c>
      <c r="Q727" s="35" t="e">
        <f t="shared" si="85"/>
        <v>#REF!</v>
      </c>
      <c r="R727" s="36"/>
      <c r="S727" s="1" t="e">
        <f t="shared" si="86"/>
        <v>#REF!</v>
      </c>
      <c r="T727" s="16" t="e">
        <f>IF(OR(MID(G727,1,5)="avoir",MID(G727,1,3)="PMS",MID(J727,1,1)="a",J727="",A727="x",F727=""),"",IF(COUNTIF(#REF!,F727)=1,"ok","PAS DE SWAP"))</f>
        <v>#REF!</v>
      </c>
      <c r="U727" s="37" t="e">
        <f>IF(ISNA(INDEX(#REF!,MATCH(E727,#REF!,0),1))=TRUE,"-",F727&amp;" - "&amp;INDEX(#REF!,MATCH(E727,#REF!,0),1))</f>
        <v>#REF!</v>
      </c>
      <c r="V727" s="43" t="e">
        <f t="shared" si="87"/>
        <v>#REF!</v>
      </c>
      <c r="W727" s="38" t="e">
        <f t="shared" si="88"/>
        <v>#REF!</v>
      </c>
      <c r="X727" s="64"/>
      <c r="Y727" s="46"/>
      <c r="Z727" s="57" t="str">
        <f>IF(OR(MID(J727,1,1)="a",J727=""),"",IF(COUNTIF(Modèles!C:C,J727)=0,"absent","présent"))</f>
        <v/>
      </c>
      <c r="AA727" s="1"/>
    </row>
    <row r="728" spans="1:27" s="10" customFormat="1">
      <c r="A728" s="29" t="str">
        <f t="shared" si="89"/>
        <v/>
      </c>
      <c r="B728" s="29">
        <f t="shared" ca="1" si="84"/>
        <v>0</v>
      </c>
      <c r="C728" s="42"/>
      <c r="D728" s="42"/>
      <c r="E728" s="40"/>
      <c r="F728" s="41"/>
      <c r="G728" s="30" t="e">
        <f>IF(MID(J728,1,1)="a","à valider",IF(ISNA(INDEX(#REF!,MATCH(E728,#REF!,0),1))=TRUE,"",INDEX(#REF!,MATCH(E728,#REF!,0),1)))</f>
        <v>#REF!</v>
      </c>
      <c r="H728" s="22"/>
      <c r="I728" s="22"/>
      <c r="J728" s="59"/>
      <c r="K728" s="31" t="str">
        <f>IF(MID(J728,1,1)="a",C728,IF(COUNTIF(J$2:J728,J728)&gt;1,COUNTIF(J$2:J728,J728)&amp;"ème rebond",""))</f>
        <v/>
      </c>
      <c r="L728" s="67"/>
      <c r="M728" s="32" t="e">
        <f>IF(ISNA(INDEX(#REF!,MATCH(E728,#REF!,0),1))=TRUE,"",INDEX(#REF!,MATCH(E728,#REF!,0),1))</f>
        <v>#REF!</v>
      </c>
      <c r="N728" s="1"/>
      <c r="O728" s="33"/>
      <c r="P728" s="34" t="e">
        <f t="shared" si="90"/>
        <v>#REF!</v>
      </c>
      <c r="Q728" s="35" t="e">
        <f t="shared" si="85"/>
        <v>#REF!</v>
      </c>
      <c r="R728" s="36"/>
      <c r="S728" s="1" t="e">
        <f t="shared" si="86"/>
        <v>#REF!</v>
      </c>
      <c r="T728" s="16" t="e">
        <f>IF(OR(MID(G728,1,5)="avoir",MID(G728,1,3)="PMS",MID(J728,1,1)="a",J728="",A728="x",F728=""),"",IF(COUNTIF(#REF!,F728)=1,"ok","PAS DE SWAP"))</f>
        <v>#REF!</v>
      </c>
      <c r="U728" s="37" t="e">
        <f>IF(ISNA(INDEX(#REF!,MATCH(E728,#REF!,0),1))=TRUE,"-",F728&amp;" - "&amp;INDEX(#REF!,MATCH(E728,#REF!,0),1))</f>
        <v>#REF!</v>
      </c>
      <c r="V728" s="43" t="e">
        <f t="shared" si="87"/>
        <v>#REF!</v>
      </c>
      <c r="W728" s="38" t="e">
        <f t="shared" si="88"/>
        <v>#REF!</v>
      </c>
      <c r="X728" s="64"/>
      <c r="Y728" s="46"/>
      <c r="Z728" s="57" t="str">
        <f>IF(OR(MID(J728,1,1)="a",J728=""),"",IF(COUNTIF(Modèles!C:C,J728)=0,"absent","présent"))</f>
        <v/>
      </c>
      <c r="AA728" s="1"/>
    </row>
    <row r="729" spans="1:27" s="10" customFormat="1">
      <c r="A729" s="29" t="str">
        <f t="shared" si="89"/>
        <v/>
      </c>
      <c r="B729" s="29">
        <f t="shared" ca="1" si="84"/>
        <v>0</v>
      </c>
      <c r="C729" s="42"/>
      <c r="D729" s="42"/>
      <c r="E729" s="40"/>
      <c r="F729" s="41"/>
      <c r="G729" s="30" t="e">
        <f>IF(MID(J729,1,1)="a","à valider",IF(ISNA(INDEX(#REF!,MATCH(E729,#REF!,0),1))=TRUE,"",INDEX(#REF!,MATCH(E729,#REF!,0),1)))</f>
        <v>#REF!</v>
      </c>
      <c r="H729" s="22"/>
      <c r="I729" s="22"/>
      <c r="J729" s="59"/>
      <c r="K729" s="31" t="str">
        <f>IF(MID(J729,1,1)="a",C729,IF(COUNTIF(J$2:J729,J729)&gt;1,COUNTIF(J$2:J729,J729)&amp;"ème rebond",""))</f>
        <v/>
      </c>
      <c r="L729" s="67"/>
      <c r="M729" s="32" t="e">
        <f>IF(ISNA(INDEX(#REF!,MATCH(E729,#REF!,0),1))=TRUE,"",INDEX(#REF!,MATCH(E729,#REF!,0),1))</f>
        <v>#REF!</v>
      </c>
      <c r="N729" s="1"/>
      <c r="O729" s="33"/>
      <c r="P729" s="34" t="e">
        <f t="shared" si="90"/>
        <v>#REF!</v>
      </c>
      <c r="Q729" s="35" t="e">
        <f t="shared" si="85"/>
        <v>#REF!</v>
      </c>
      <c r="R729" s="36"/>
      <c r="S729" s="1" t="e">
        <f t="shared" si="86"/>
        <v>#REF!</v>
      </c>
      <c r="T729" s="16" t="e">
        <f>IF(OR(MID(G729,1,5)="avoir",MID(G729,1,3)="PMS",MID(J729,1,1)="a",J729="",A729="x",F729=""),"",IF(COUNTIF(#REF!,F729)=1,"ok","PAS DE SWAP"))</f>
        <v>#REF!</v>
      </c>
      <c r="U729" s="37" t="e">
        <f>IF(ISNA(INDEX(#REF!,MATCH(E729,#REF!,0),1))=TRUE,"-",F729&amp;" - "&amp;INDEX(#REF!,MATCH(E729,#REF!,0),1))</f>
        <v>#REF!</v>
      </c>
      <c r="V729" s="43" t="e">
        <f t="shared" si="87"/>
        <v>#REF!</v>
      </c>
      <c r="W729" s="38" t="e">
        <f t="shared" si="88"/>
        <v>#REF!</v>
      </c>
      <c r="X729" s="64"/>
      <c r="Y729" s="46"/>
      <c r="Z729" s="57" t="str">
        <f>IF(OR(MID(J729,1,1)="a",J729=""),"",IF(COUNTIF(Modèles!C:C,J729)=0,"absent","présent"))</f>
        <v/>
      </c>
      <c r="AA729" s="1"/>
    </row>
    <row r="730" spans="1:27" s="10" customFormat="1">
      <c r="A730" s="29" t="str">
        <f t="shared" si="89"/>
        <v/>
      </c>
      <c r="B730" s="29">
        <f t="shared" ca="1" si="84"/>
        <v>0</v>
      </c>
      <c r="C730" s="42"/>
      <c r="D730" s="42"/>
      <c r="E730" s="40"/>
      <c r="F730" s="41"/>
      <c r="G730" s="30" t="e">
        <f>IF(MID(J730,1,1)="a","à valider",IF(ISNA(INDEX(#REF!,MATCH(E730,#REF!,0),1))=TRUE,"",INDEX(#REF!,MATCH(E730,#REF!,0),1)))</f>
        <v>#REF!</v>
      </c>
      <c r="H730" s="22"/>
      <c r="I730" s="22"/>
      <c r="J730" s="59"/>
      <c r="K730" s="31" t="str">
        <f>IF(MID(J730,1,1)="a",C730,IF(COUNTIF(J$2:J730,J730)&gt;1,COUNTIF(J$2:J730,J730)&amp;"ème rebond",""))</f>
        <v/>
      </c>
      <c r="L730" s="67"/>
      <c r="M730" s="32" t="e">
        <f>IF(ISNA(INDEX(#REF!,MATCH(E730,#REF!,0),1))=TRUE,"",INDEX(#REF!,MATCH(E730,#REF!,0),1))</f>
        <v>#REF!</v>
      </c>
      <c r="N730" s="1"/>
      <c r="O730" s="33"/>
      <c r="P730" s="34" t="e">
        <f t="shared" si="90"/>
        <v>#REF!</v>
      </c>
      <c r="Q730" s="35" t="e">
        <f t="shared" si="85"/>
        <v>#REF!</v>
      </c>
      <c r="R730" s="36"/>
      <c r="S730" s="1" t="e">
        <f t="shared" si="86"/>
        <v>#REF!</v>
      </c>
      <c r="T730" s="16" t="e">
        <f>IF(OR(MID(G730,1,5)="avoir",MID(G730,1,3)="PMS",MID(J730,1,1)="a",J730="",A730="x",F730=""),"",IF(COUNTIF(#REF!,F730)=1,"ok","PAS DE SWAP"))</f>
        <v>#REF!</v>
      </c>
      <c r="U730" s="37" t="e">
        <f>IF(ISNA(INDEX(#REF!,MATCH(E730,#REF!,0),1))=TRUE,"-",F730&amp;" - "&amp;INDEX(#REF!,MATCH(E730,#REF!,0),1))</f>
        <v>#REF!</v>
      </c>
      <c r="V730" s="43" t="e">
        <f t="shared" si="87"/>
        <v>#REF!</v>
      </c>
      <c r="W730" s="38" t="e">
        <f t="shared" si="88"/>
        <v>#REF!</v>
      </c>
      <c r="X730" s="64"/>
      <c r="Y730" s="46"/>
      <c r="Z730" s="57" t="str">
        <f>IF(OR(MID(J730,1,1)="a",J730=""),"",IF(COUNTIF(Modèles!C:C,J730)=0,"absent","présent"))</f>
        <v/>
      </c>
      <c r="AA730" s="1"/>
    </row>
    <row r="731" spans="1:27" s="10" customFormat="1">
      <c r="A731" s="29" t="str">
        <f t="shared" si="89"/>
        <v/>
      </c>
      <c r="B731" s="29">
        <f t="shared" ca="1" si="84"/>
        <v>0</v>
      </c>
      <c r="C731" s="42"/>
      <c r="D731" s="42"/>
      <c r="E731" s="40"/>
      <c r="F731" s="41"/>
      <c r="G731" s="30" t="e">
        <f>IF(MID(J731,1,1)="a","à valider",IF(ISNA(INDEX(#REF!,MATCH(E731,#REF!,0),1))=TRUE,"",INDEX(#REF!,MATCH(E731,#REF!,0),1)))</f>
        <v>#REF!</v>
      </c>
      <c r="H731" s="22"/>
      <c r="I731" s="22"/>
      <c r="J731" s="59"/>
      <c r="K731" s="31" t="str">
        <f>IF(MID(J731,1,1)="a",C731,IF(COUNTIF(J$2:J731,J731)&gt;1,COUNTIF(J$2:J731,J731)&amp;"ème rebond",""))</f>
        <v/>
      </c>
      <c r="L731" s="67"/>
      <c r="M731" s="32" t="e">
        <f>IF(ISNA(INDEX(#REF!,MATCH(E731,#REF!,0),1))=TRUE,"",INDEX(#REF!,MATCH(E731,#REF!,0),1))</f>
        <v>#REF!</v>
      </c>
      <c r="N731" s="1"/>
      <c r="O731" s="33"/>
      <c r="P731" s="34" t="e">
        <f t="shared" si="90"/>
        <v>#REF!</v>
      </c>
      <c r="Q731" s="35" t="e">
        <f t="shared" si="85"/>
        <v>#REF!</v>
      </c>
      <c r="R731" s="36"/>
      <c r="S731" s="1" t="e">
        <f t="shared" si="86"/>
        <v>#REF!</v>
      </c>
      <c r="T731" s="16" t="e">
        <f>IF(OR(MID(G731,1,5)="avoir",MID(G731,1,3)="PMS",MID(J731,1,1)="a",J731="",A731="x",F731=""),"",IF(COUNTIF(#REF!,F731)=1,"ok","PAS DE SWAP"))</f>
        <v>#REF!</v>
      </c>
      <c r="U731" s="37" t="e">
        <f>IF(ISNA(INDEX(#REF!,MATCH(E731,#REF!,0),1))=TRUE,"-",F731&amp;" - "&amp;INDEX(#REF!,MATCH(E731,#REF!,0),1))</f>
        <v>#REF!</v>
      </c>
      <c r="V731" s="43" t="e">
        <f t="shared" si="87"/>
        <v>#REF!</v>
      </c>
      <c r="W731" s="38" t="e">
        <f t="shared" si="88"/>
        <v>#REF!</v>
      </c>
      <c r="X731" s="64"/>
      <c r="Y731" s="46"/>
      <c r="Z731" s="57" t="str">
        <f>IF(OR(MID(J731,1,1)="a",J731=""),"",IF(COUNTIF(Modèles!C:C,J731)=0,"absent","présent"))</f>
        <v/>
      </c>
      <c r="AA731" s="1"/>
    </row>
    <row r="732" spans="1:27" s="10" customFormat="1">
      <c r="A732" s="29" t="str">
        <f t="shared" si="89"/>
        <v/>
      </c>
      <c r="B732" s="29">
        <f t="shared" ca="1" si="84"/>
        <v>0</v>
      </c>
      <c r="C732" s="42"/>
      <c r="D732" s="42"/>
      <c r="E732" s="40"/>
      <c r="F732" s="41"/>
      <c r="G732" s="30" t="e">
        <f>IF(MID(J732,1,1)="a","à valider",IF(ISNA(INDEX(#REF!,MATCH(E732,#REF!,0),1))=TRUE,"",INDEX(#REF!,MATCH(E732,#REF!,0),1)))</f>
        <v>#REF!</v>
      </c>
      <c r="H732" s="22"/>
      <c r="I732" s="22"/>
      <c r="J732" s="59"/>
      <c r="K732" s="31" t="str">
        <f>IF(MID(J732,1,1)="a",C732,IF(COUNTIF(J$2:J732,J732)&gt;1,COUNTIF(J$2:J732,J732)&amp;"ème rebond",""))</f>
        <v/>
      </c>
      <c r="L732" s="67"/>
      <c r="M732" s="32" t="e">
        <f>IF(ISNA(INDEX(#REF!,MATCH(E732,#REF!,0),1))=TRUE,"",INDEX(#REF!,MATCH(E732,#REF!,0),1))</f>
        <v>#REF!</v>
      </c>
      <c r="N732" s="1"/>
      <c r="O732" s="33"/>
      <c r="P732" s="34" t="e">
        <f t="shared" si="90"/>
        <v>#REF!</v>
      </c>
      <c r="Q732" s="35" t="e">
        <f t="shared" si="85"/>
        <v>#REF!</v>
      </c>
      <c r="R732" s="36"/>
      <c r="S732" s="1" t="e">
        <f t="shared" si="86"/>
        <v>#REF!</v>
      </c>
      <c r="T732" s="16" t="e">
        <f>IF(OR(MID(G732,1,5)="avoir",MID(G732,1,3)="PMS",MID(J732,1,1)="a",J732="",A732="x",F732=""),"",IF(COUNTIF(#REF!,F732)=1,"ok","PAS DE SWAP"))</f>
        <v>#REF!</v>
      </c>
      <c r="U732" s="37" t="e">
        <f>IF(ISNA(INDEX(#REF!,MATCH(E732,#REF!,0),1))=TRUE,"-",F732&amp;" - "&amp;INDEX(#REF!,MATCH(E732,#REF!,0),1))</f>
        <v>#REF!</v>
      </c>
      <c r="V732" s="43" t="e">
        <f t="shared" si="87"/>
        <v>#REF!</v>
      </c>
      <c r="W732" s="38" t="e">
        <f t="shared" si="88"/>
        <v>#REF!</v>
      </c>
      <c r="X732" s="64"/>
      <c r="Y732" s="46"/>
      <c r="Z732" s="57" t="str">
        <f>IF(OR(MID(J732,1,1)="a",J732=""),"",IF(COUNTIF(Modèles!C:C,J732)=0,"absent","présent"))</f>
        <v/>
      </c>
      <c r="AA732" s="1"/>
    </row>
    <row r="733" spans="1:27" s="10" customFormat="1">
      <c r="A733" s="29" t="str">
        <f t="shared" si="89"/>
        <v/>
      </c>
      <c r="B733" s="29">
        <f t="shared" ca="1" si="84"/>
        <v>0</v>
      </c>
      <c r="C733" s="42"/>
      <c r="D733" s="42"/>
      <c r="E733" s="40"/>
      <c r="F733" s="41"/>
      <c r="G733" s="30" t="e">
        <f>IF(MID(J733,1,1)="a","à valider",IF(ISNA(INDEX(#REF!,MATCH(E733,#REF!,0),1))=TRUE,"",INDEX(#REF!,MATCH(E733,#REF!,0),1)))</f>
        <v>#REF!</v>
      </c>
      <c r="H733" s="22"/>
      <c r="I733" s="22"/>
      <c r="J733" s="59"/>
      <c r="K733" s="31" t="str">
        <f>IF(MID(J733,1,1)="a",C733,IF(COUNTIF(J$2:J733,J733)&gt;1,COUNTIF(J$2:J733,J733)&amp;"ème rebond",""))</f>
        <v/>
      </c>
      <c r="L733" s="67"/>
      <c r="M733" s="32" t="e">
        <f>IF(ISNA(INDEX(#REF!,MATCH(E733,#REF!,0),1))=TRUE,"",INDEX(#REF!,MATCH(E733,#REF!,0),1))</f>
        <v>#REF!</v>
      </c>
      <c r="N733" s="1"/>
      <c r="O733" s="33"/>
      <c r="P733" s="34" t="e">
        <f t="shared" si="90"/>
        <v>#REF!</v>
      </c>
      <c r="Q733" s="35" t="e">
        <f t="shared" si="85"/>
        <v>#REF!</v>
      </c>
      <c r="R733" s="36"/>
      <c r="S733" s="1" t="e">
        <f t="shared" si="86"/>
        <v>#REF!</v>
      </c>
      <c r="T733" s="16" t="e">
        <f>IF(OR(MID(G733,1,5)="avoir",MID(G733,1,3)="PMS",MID(J733,1,1)="a",J733="",A733="x",F733=""),"",IF(COUNTIF(#REF!,F733)=1,"ok","PAS DE SWAP"))</f>
        <v>#REF!</v>
      </c>
      <c r="U733" s="37" t="e">
        <f>IF(ISNA(INDEX(#REF!,MATCH(E733,#REF!,0),1))=TRUE,"-",F733&amp;" - "&amp;INDEX(#REF!,MATCH(E733,#REF!,0),1))</f>
        <v>#REF!</v>
      </c>
      <c r="V733" s="43" t="e">
        <f t="shared" si="87"/>
        <v>#REF!</v>
      </c>
      <c r="W733" s="38" t="e">
        <f t="shared" si="88"/>
        <v>#REF!</v>
      </c>
      <c r="X733" s="64"/>
      <c r="Y733" s="46"/>
      <c r="Z733" s="57" t="str">
        <f>IF(OR(MID(J733,1,1)="a",J733=""),"",IF(COUNTIF(Modèles!C:C,J733)=0,"absent","présent"))</f>
        <v/>
      </c>
      <c r="AA733" s="1"/>
    </row>
    <row r="734" spans="1:27" s="10" customFormat="1">
      <c r="A734" s="29" t="str">
        <f t="shared" si="89"/>
        <v/>
      </c>
      <c r="B734" s="29">
        <f t="shared" ref="B734:B797" ca="1" si="91">IF(AND(A734="x",C734=K$1),1,0)</f>
        <v>0</v>
      </c>
      <c r="C734" s="42"/>
      <c r="D734" s="42"/>
      <c r="E734" s="40"/>
      <c r="F734" s="41"/>
      <c r="G734" s="30" t="e">
        <f>IF(MID(J734,1,1)="a","à valider",IF(ISNA(INDEX(#REF!,MATCH(E734,#REF!,0),1))=TRUE,"",INDEX(#REF!,MATCH(E734,#REF!,0),1)))</f>
        <v>#REF!</v>
      </c>
      <c r="H734" s="22"/>
      <c r="I734" s="22"/>
      <c r="J734" s="59"/>
      <c r="K734" s="31" t="str">
        <f>IF(MID(J734,1,1)="a",C734,IF(COUNTIF(J$2:J734,J734)&gt;1,COUNTIF(J$2:J734,J734)&amp;"ème rebond",""))</f>
        <v/>
      </c>
      <c r="L734" s="67"/>
      <c r="M734" s="32" t="e">
        <f>IF(ISNA(INDEX(#REF!,MATCH(E734,#REF!,0),1))=TRUE,"",INDEX(#REF!,MATCH(E734,#REF!,0),1))</f>
        <v>#REF!</v>
      </c>
      <c r="N734" s="1"/>
      <c r="O734" s="33"/>
      <c r="P734" s="34" t="e">
        <f t="shared" si="90"/>
        <v>#REF!</v>
      </c>
      <c r="Q734" s="35" t="e">
        <f t="shared" si="85"/>
        <v>#REF!</v>
      </c>
      <c r="R734" s="36"/>
      <c r="S734" s="1" t="e">
        <f t="shared" si="86"/>
        <v>#REF!</v>
      </c>
      <c r="T734" s="16" t="e">
        <f>IF(OR(MID(G734,1,5)="avoir",MID(G734,1,3)="PMS",MID(J734,1,1)="a",J734="",A734="x",F734=""),"",IF(COUNTIF(#REF!,F734)=1,"ok","PAS DE SWAP"))</f>
        <v>#REF!</v>
      </c>
      <c r="U734" s="37" t="e">
        <f>IF(ISNA(INDEX(#REF!,MATCH(E734,#REF!,0),1))=TRUE,"-",F734&amp;" - "&amp;INDEX(#REF!,MATCH(E734,#REF!,0),1))</f>
        <v>#REF!</v>
      </c>
      <c r="V734" s="43" t="e">
        <f t="shared" si="87"/>
        <v>#REF!</v>
      </c>
      <c r="W734" s="38" t="e">
        <f t="shared" si="88"/>
        <v>#REF!</v>
      </c>
      <c r="X734" s="64"/>
      <c r="Y734" s="46"/>
      <c r="Z734" s="57" t="str">
        <f>IF(OR(MID(J734,1,1)="a",J734=""),"",IF(COUNTIF(Modèles!C:C,J734)=0,"absent","présent"))</f>
        <v/>
      </c>
      <c r="AA734" s="1"/>
    </row>
    <row r="735" spans="1:27" s="10" customFormat="1">
      <c r="A735" s="29" t="str">
        <f t="shared" si="89"/>
        <v/>
      </c>
      <c r="B735" s="29">
        <f t="shared" ca="1" si="91"/>
        <v>0</v>
      </c>
      <c r="C735" s="42"/>
      <c r="D735" s="42"/>
      <c r="E735" s="40"/>
      <c r="F735" s="41"/>
      <c r="G735" s="30" t="e">
        <f>IF(MID(J735,1,1)="a","à valider",IF(ISNA(INDEX(#REF!,MATCH(E735,#REF!,0),1))=TRUE,"",INDEX(#REF!,MATCH(E735,#REF!,0),1)))</f>
        <v>#REF!</v>
      </c>
      <c r="H735" s="22"/>
      <c r="I735" s="22"/>
      <c r="J735" s="59"/>
      <c r="K735" s="31" t="str">
        <f>IF(MID(J735,1,1)="a",C735,IF(COUNTIF(J$2:J735,J735)&gt;1,COUNTIF(J$2:J735,J735)&amp;"ème rebond",""))</f>
        <v/>
      </c>
      <c r="L735" s="67"/>
      <c r="M735" s="32" t="e">
        <f>IF(ISNA(INDEX(#REF!,MATCH(E735,#REF!,0),1))=TRUE,"",INDEX(#REF!,MATCH(E735,#REF!,0),1))</f>
        <v>#REF!</v>
      </c>
      <c r="N735" s="1"/>
      <c r="O735" s="33"/>
      <c r="P735" s="34" t="e">
        <f t="shared" si="90"/>
        <v>#REF!</v>
      </c>
      <c r="Q735" s="35" t="e">
        <f t="shared" si="85"/>
        <v>#REF!</v>
      </c>
      <c r="R735" s="36"/>
      <c r="S735" s="1" t="e">
        <f t="shared" si="86"/>
        <v>#REF!</v>
      </c>
      <c r="T735" s="16" t="e">
        <f>IF(OR(MID(G735,1,5)="avoir",MID(G735,1,3)="PMS",MID(J735,1,1)="a",J735="",A735="x",F735=""),"",IF(COUNTIF(#REF!,F735)=1,"ok","PAS DE SWAP"))</f>
        <v>#REF!</v>
      </c>
      <c r="U735" s="37" t="e">
        <f>IF(ISNA(INDEX(#REF!,MATCH(E735,#REF!,0),1))=TRUE,"-",F735&amp;" - "&amp;INDEX(#REF!,MATCH(E735,#REF!,0),1))</f>
        <v>#REF!</v>
      </c>
      <c r="V735" s="43" t="e">
        <f t="shared" si="87"/>
        <v>#REF!</v>
      </c>
      <c r="W735" s="38" t="e">
        <f t="shared" si="88"/>
        <v>#REF!</v>
      </c>
      <c r="X735" s="64"/>
      <c r="Y735" s="46"/>
      <c r="Z735" s="57" t="str">
        <f>IF(OR(MID(J735,1,1)="a",J735=""),"",IF(COUNTIF(Modèles!C:C,J735)=0,"absent","présent"))</f>
        <v/>
      </c>
      <c r="AA735" s="1"/>
    </row>
    <row r="736" spans="1:27" s="10" customFormat="1">
      <c r="A736" s="29" t="str">
        <f t="shared" si="89"/>
        <v/>
      </c>
      <c r="B736" s="29">
        <f t="shared" ca="1" si="91"/>
        <v>0</v>
      </c>
      <c r="C736" s="42"/>
      <c r="D736" s="42"/>
      <c r="E736" s="40"/>
      <c r="F736" s="41"/>
      <c r="G736" s="30" t="e">
        <f>IF(MID(J736,1,1)="a","à valider",IF(ISNA(INDEX(#REF!,MATCH(E736,#REF!,0),1))=TRUE,"",INDEX(#REF!,MATCH(E736,#REF!,0),1)))</f>
        <v>#REF!</v>
      </c>
      <c r="H736" s="22"/>
      <c r="I736" s="22"/>
      <c r="J736" s="59"/>
      <c r="K736" s="31" t="str">
        <f>IF(MID(J736,1,1)="a",C736,IF(COUNTIF(J$2:J736,J736)&gt;1,COUNTIF(J$2:J736,J736)&amp;"ème rebond",""))</f>
        <v/>
      </c>
      <c r="L736" s="67"/>
      <c r="M736" s="32" t="e">
        <f>IF(ISNA(INDEX(#REF!,MATCH(E736,#REF!,0),1))=TRUE,"",INDEX(#REF!,MATCH(E736,#REF!,0),1))</f>
        <v>#REF!</v>
      </c>
      <c r="N736" s="1"/>
      <c r="O736" s="33"/>
      <c r="P736" s="34" t="e">
        <f t="shared" si="90"/>
        <v>#REF!</v>
      </c>
      <c r="Q736" s="35" t="e">
        <f t="shared" si="85"/>
        <v>#REF!</v>
      </c>
      <c r="R736" s="36"/>
      <c r="S736" s="1" t="e">
        <f t="shared" si="86"/>
        <v>#REF!</v>
      </c>
      <c r="T736" s="16" t="e">
        <f>IF(OR(MID(G736,1,5)="avoir",MID(G736,1,3)="PMS",MID(J736,1,1)="a",J736="",A736="x",F736=""),"",IF(COUNTIF(#REF!,F736)=1,"ok","PAS DE SWAP"))</f>
        <v>#REF!</v>
      </c>
      <c r="U736" s="37" t="e">
        <f>IF(ISNA(INDEX(#REF!,MATCH(E736,#REF!,0),1))=TRUE,"-",F736&amp;" - "&amp;INDEX(#REF!,MATCH(E736,#REF!,0),1))</f>
        <v>#REF!</v>
      </c>
      <c r="V736" s="43" t="e">
        <f t="shared" si="87"/>
        <v>#REF!</v>
      </c>
      <c r="W736" s="38" t="e">
        <f t="shared" si="88"/>
        <v>#REF!</v>
      </c>
      <c r="X736" s="64"/>
      <c r="Y736" s="46"/>
      <c r="Z736" s="57" t="str">
        <f>IF(OR(MID(J736,1,1)="a",J736=""),"",IF(COUNTIF(Modèles!C:C,J736)=0,"absent","présent"))</f>
        <v/>
      </c>
      <c r="AA736" s="1"/>
    </row>
    <row r="737" spans="1:27" s="10" customFormat="1">
      <c r="A737" s="29" t="str">
        <f t="shared" si="89"/>
        <v/>
      </c>
      <c r="B737" s="29">
        <f t="shared" ca="1" si="91"/>
        <v>0</v>
      </c>
      <c r="C737" s="42"/>
      <c r="D737" s="42"/>
      <c r="E737" s="40"/>
      <c r="F737" s="41"/>
      <c r="G737" s="30" t="e">
        <f>IF(MID(J737,1,1)="a","à valider",IF(ISNA(INDEX(#REF!,MATCH(E737,#REF!,0),1))=TRUE,"",INDEX(#REF!,MATCH(E737,#REF!,0),1)))</f>
        <v>#REF!</v>
      </c>
      <c r="H737" s="22"/>
      <c r="I737" s="22"/>
      <c r="J737" s="59"/>
      <c r="K737" s="31" t="str">
        <f>IF(MID(J737,1,1)="a",C737,IF(COUNTIF(J$2:J737,J737)&gt;1,COUNTIF(J$2:J737,J737)&amp;"ème rebond",""))</f>
        <v/>
      </c>
      <c r="L737" s="67"/>
      <c r="M737" s="32" t="e">
        <f>IF(ISNA(INDEX(#REF!,MATCH(E737,#REF!,0),1))=TRUE,"",INDEX(#REF!,MATCH(E737,#REF!,0),1))</f>
        <v>#REF!</v>
      </c>
      <c r="N737" s="1"/>
      <c r="O737" s="33"/>
      <c r="P737" s="34" t="e">
        <f t="shared" si="90"/>
        <v>#REF!</v>
      </c>
      <c r="Q737" s="35" t="e">
        <f t="shared" si="85"/>
        <v>#REF!</v>
      </c>
      <c r="R737" s="36"/>
      <c r="S737" s="1" t="e">
        <f t="shared" si="86"/>
        <v>#REF!</v>
      </c>
      <c r="T737" s="16" t="e">
        <f>IF(OR(MID(G737,1,5)="avoir",MID(G737,1,3)="PMS",MID(J737,1,1)="a",J737="",A737="x",F737=""),"",IF(COUNTIF(#REF!,F737)=1,"ok","PAS DE SWAP"))</f>
        <v>#REF!</v>
      </c>
      <c r="U737" s="37" t="e">
        <f>IF(ISNA(INDEX(#REF!,MATCH(E737,#REF!,0),1))=TRUE,"-",F737&amp;" - "&amp;INDEX(#REF!,MATCH(E737,#REF!,0),1))</f>
        <v>#REF!</v>
      </c>
      <c r="V737" s="43" t="e">
        <f t="shared" si="87"/>
        <v>#REF!</v>
      </c>
      <c r="W737" s="38" t="e">
        <f t="shared" si="88"/>
        <v>#REF!</v>
      </c>
      <c r="X737" s="64"/>
      <c r="Y737" s="46"/>
      <c r="Z737" s="57" t="str">
        <f>IF(OR(MID(J737,1,1)="a",J737=""),"",IF(COUNTIF(Modèles!C:C,J737)=0,"absent","présent"))</f>
        <v/>
      </c>
      <c r="AA737" s="1"/>
    </row>
    <row r="738" spans="1:27" s="10" customFormat="1">
      <c r="A738" s="29" t="str">
        <f t="shared" si="89"/>
        <v/>
      </c>
      <c r="B738" s="29">
        <f t="shared" ca="1" si="91"/>
        <v>0</v>
      </c>
      <c r="C738" s="42"/>
      <c r="D738" s="42"/>
      <c r="E738" s="40"/>
      <c r="F738" s="41"/>
      <c r="G738" s="30" t="e">
        <f>IF(MID(J738,1,1)="a","à valider",IF(ISNA(INDEX(#REF!,MATCH(E738,#REF!,0),1))=TRUE,"",INDEX(#REF!,MATCH(E738,#REF!,0),1)))</f>
        <v>#REF!</v>
      </c>
      <c r="H738" s="22"/>
      <c r="I738" s="22"/>
      <c r="J738" s="59"/>
      <c r="K738" s="31" t="str">
        <f>IF(MID(J738,1,1)="a",C738,IF(COUNTIF(J$2:J738,J738)&gt;1,COUNTIF(J$2:J738,J738)&amp;"ème rebond",""))</f>
        <v/>
      </c>
      <c r="L738" s="67"/>
      <c r="M738" s="32" t="e">
        <f>IF(ISNA(INDEX(#REF!,MATCH(E738,#REF!,0),1))=TRUE,"",INDEX(#REF!,MATCH(E738,#REF!,0),1))</f>
        <v>#REF!</v>
      </c>
      <c r="N738" s="1"/>
      <c r="O738" s="33"/>
      <c r="P738" s="34" t="e">
        <f t="shared" si="90"/>
        <v>#REF!</v>
      </c>
      <c r="Q738" s="35" t="e">
        <f t="shared" ref="Q738:Q801" si="92">IF(OR(ISNUMBER(P738),P738=""),"",COUNTIF(P$2:P$1052,P738))</f>
        <v>#REF!</v>
      </c>
      <c r="R738" s="36"/>
      <c r="S738" s="1" t="e">
        <f t="shared" si="86"/>
        <v>#REF!</v>
      </c>
      <c r="T738" s="16" t="e">
        <f>IF(OR(MID(G738,1,5)="avoir",MID(G738,1,3)="PMS",MID(J738,1,1)="a",J738="",A738="x",F738=""),"",IF(COUNTIF(#REF!,F738)=1,"ok","PAS DE SWAP"))</f>
        <v>#REF!</v>
      </c>
      <c r="U738" s="37" t="e">
        <f>IF(ISNA(INDEX(#REF!,MATCH(E738,#REF!,0),1))=TRUE,"-",F738&amp;" - "&amp;INDEX(#REF!,MATCH(E738,#REF!,0),1))</f>
        <v>#REF!</v>
      </c>
      <c r="V738" s="43" t="e">
        <f t="shared" si="87"/>
        <v>#REF!</v>
      </c>
      <c r="W738" s="38" t="e">
        <f t="shared" si="88"/>
        <v>#REF!</v>
      </c>
      <c r="X738" s="64"/>
      <c r="Y738" s="46"/>
      <c r="Z738" s="57" t="str">
        <f>IF(OR(MID(J738,1,1)="a",J738=""),"",IF(COUNTIF(Modèles!C:C,J738)=0,"absent","présent"))</f>
        <v/>
      </c>
      <c r="AA738" s="1"/>
    </row>
    <row r="739" spans="1:27" s="10" customFormat="1">
      <c r="A739" s="29" t="str">
        <f t="shared" si="89"/>
        <v/>
      </c>
      <c r="B739" s="29">
        <f t="shared" ca="1" si="91"/>
        <v>0</v>
      </c>
      <c r="C739" s="42"/>
      <c r="D739" s="42"/>
      <c r="E739" s="40"/>
      <c r="F739" s="41"/>
      <c r="G739" s="30" t="e">
        <f>IF(MID(J739,1,1)="a","à valider",IF(ISNA(INDEX(#REF!,MATCH(E739,#REF!,0),1))=TRUE,"",INDEX(#REF!,MATCH(E739,#REF!,0),1)))</f>
        <v>#REF!</v>
      </c>
      <c r="H739" s="22"/>
      <c r="I739" s="22"/>
      <c r="J739" s="59"/>
      <c r="K739" s="31" t="str">
        <f>IF(MID(J739,1,1)="a",C739,IF(COUNTIF(J$2:J739,J739)&gt;1,COUNTIF(J$2:J739,J739)&amp;"ème rebond",""))</f>
        <v/>
      </c>
      <c r="L739" s="67"/>
      <c r="M739" s="32" t="e">
        <f>IF(ISNA(INDEX(#REF!,MATCH(E739,#REF!,0),1))=TRUE,"",INDEX(#REF!,MATCH(E739,#REF!,0),1))</f>
        <v>#REF!</v>
      </c>
      <c r="N739" s="1"/>
      <c r="O739" s="33"/>
      <c r="P739" s="34" t="e">
        <f t="shared" si="90"/>
        <v>#REF!</v>
      </c>
      <c r="Q739" s="35" t="e">
        <f t="shared" si="92"/>
        <v>#REF!</v>
      </c>
      <c r="R739" s="36"/>
      <c r="S739" s="1" t="e">
        <f t="shared" si="86"/>
        <v>#REF!</v>
      </c>
      <c r="T739" s="16" t="e">
        <f>IF(OR(MID(G739,1,5)="avoir",MID(G739,1,3)="PMS",MID(J739,1,1)="a",J739="",A739="x",F739=""),"",IF(COUNTIF(#REF!,F739)=1,"ok","PAS DE SWAP"))</f>
        <v>#REF!</v>
      </c>
      <c r="U739" s="37" t="e">
        <f>IF(ISNA(INDEX(#REF!,MATCH(E739,#REF!,0),1))=TRUE,"-",F739&amp;" - "&amp;INDEX(#REF!,MATCH(E739,#REF!,0),1))</f>
        <v>#REF!</v>
      </c>
      <c r="V739" s="43" t="e">
        <f t="shared" si="87"/>
        <v>#REF!</v>
      </c>
      <c r="W739" s="38" t="e">
        <f t="shared" si="88"/>
        <v>#REF!</v>
      </c>
      <c r="X739" s="64"/>
      <c r="Y739" s="46"/>
      <c r="Z739" s="57" t="str">
        <f>IF(OR(MID(J739,1,1)="a",J739=""),"",IF(COUNTIF(Modèles!C:C,J739)=0,"absent","présent"))</f>
        <v/>
      </c>
      <c r="AA739" s="1"/>
    </row>
    <row r="740" spans="1:27" s="10" customFormat="1">
      <c r="A740" s="29" t="str">
        <f t="shared" si="89"/>
        <v/>
      </c>
      <c r="B740" s="29">
        <f t="shared" ca="1" si="91"/>
        <v>0</v>
      </c>
      <c r="C740" s="42"/>
      <c r="D740" s="42"/>
      <c r="E740" s="40"/>
      <c r="F740" s="41"/>
      <c r="G740" s="30" t="e">
        <f>IF(MID(J740,1,1)="a","à valider",IF(ISNA(INDEX(#REF!,MATCH(E740,#REF!,0),1))=TRUE,"",INDEX(#REF!,MATCH(E740,#REF!,0),1)))</f>
        <v>#REF!</v>
      </c>
      <c r="H740" s="22"/>
      <c r="I740" s="22"/>
      <c r="J740" s="59"/>
      <c r="K740" s="31" t="str">
        <f>IF(MID(J740,1,1)="a",C740,IF(COUNTIF(J$2:J740,J740)&gt;1,COUNTIF(J$2:J740,J740)&amp;"ème rebond",""))</f>
        <v/>
      </c>
      <c r="L740" s="67"/>
      <c r="M740" s="32" t="e">
        <f>IF(ISNA(INDEX(#REF!,MATCH(E740,#REF!,0),1))=TRUE,"",INDEX(#REF!,MATCH(E740,#REF!,0),1))</f>
        <v>#REF!</v>
      </c>
      <c r="N740" s="1"/>
      <c r="O740" s="33"/>
      <c r="P740" s="34" t="e">
        <f t="shared" si="90"/>
        <v>#REF!</v>
      </c>
      <c r="Q740" s="35" t="e">
        <f t="shared" si="92"/>
        <v>#REF!</v>
      </c>
      <c r="R740" s="36"/>
      <c r="S740" s="1" t="e">
        <f t="shared" si="86"/>
        <v>#REF!</v>
      </c>
      <c r="T740" s="16" t="e">
        <f>IF(OR(MID(G740,1,5)="avoir",MID(G740,1,3)="PMS",MID(J740,1,1)="a",J740="",A740="x",F740=""),"",IF(COUNTIF(#REF!,F740)=1,"ok","PAS DE SWAP"))</f>
        <v>#REF!</v>
      </c>
      <c r="U740" s="37" t="e">
        <f>IF(ISNA(INDEX(#REF!,MATCH(E740,#REF!,0),1))=TRUE,"-",F740&amp;" - "&amp;INDEX(#REF!,MATCH(E740,#REF!,0),1))</f>
        <v>#REF!</v>
      </c>
      <c r="V740" s="43" t="e">
        <f t="shared" si="87"/>
        <v>#REF!</v>
      </c>
      <c r="W740" s="38" t="e">
        <f t="shared" si="88"/>
        <v>#REF!</v>
      </c>
      <c r="X740" s="64"/>
      <c r="Y740" s="46"/>
      <c r="Z740" s="57" t="str">
        <f>IF(OR(MID(J740,1,1)="a",J740=""),"",IF(COUNTIF(Modèles!C:C,J740)=0,"absent","présent"))</f>
        <v/>
      </c>
      <c r="AA740" s="1"/>
    </row>
    <row r="741" spans="1:27" s="10" customFormat="1">
      <c r="A741" s="29" t="str">
        <f t="shared" si="89"/>
        <v/>
      </c>
      <c r="B741" s="29">
        <f t="shared" ca="1" si="91"/>
        <v>0</v>
      </c>
      <c r="C741" s="42"/>
      <c r="D741" s="42"/>
      <c r="E741" s="40"/>
      <c r="F741" s="41"/>
      <c r="G741" s="30" t="e">
        <f>IF(MID(J741,1,1)="a","à valider",IF(ISNA(INDEX(#REF!,MATCH(E741,#REF!,0),1))=TRUE,"",INDEX(#REF!,MATCH(E741,#REF!,0),1)))</f>
        <v>#REF!</v>
      </c>
      <c r="H741" s="22"/>
      <c r="I741" s="22"/>
      <c r="J741" s="59"/>
      <c r="K741" s="31" t="str">
        <f>IF(MID(J741,1,1)="a",C741,IF(COUNTIF(J$2:J741,J741)&gt;1,COUNTIF(J$2:J741,J741)&amp;"ème rebond",""))</f>
        <v/>
      </c>
      <c r="L741" s="67"/>
      <c r="M741" s="32" t="e">
        <f>IF(ISNA(INDEX(#REF!,MATCH(E741,#REF!,0),1))=TRUE,"",INDEX(#REF!,MATCH(E741,#REF!,0),1))</f>
        <v>#REF!</v>
      </c>
      <c r="N741" s="1"/>
      <c r="O741" s="33"/>
      <c r="P741" s="34" t="e">
        <f t="shared" si="90"/>
        <v>#REF!</v>
      </c>
      <c r="Q741" s="35" t="e">
        <f t="shared" si="92"/>
        <v>#REF!</v>
      </c>
      <c r="R741" s="36"/>
      <c r="S741" s="1" t="e">
        <f t="shared" si="86"/>
        <v>#REF!</v>
      </c>
      <c r="T741" s="16" t="e">
        <f>IF(OR(MID(G741,1,5)="avoir",MID(G741,1,3)="PMS",MID(J741,1,1)="a",J741="",A741="x",F741=""),"",IF(COUNTIF(#REF!,F741)=1,"ok","PAS DE SWAP"))</f>
        <v>#REF!</v>
      </c>
      <c r="U741" s="37" t="e">
        <f>IF(ISNA(INDEX(#REF!,MATCH(E741,#REF!,0),1))=TRUE,"-",F741&amp;" - "&amp;INDEX(#REF!,MATCH(E741,#REF!,0),1))</f>
        <v>#REF!</v>
      </c>
      <c r="V741" s="43" t="e">
        <f t="shared" si="87"/>
        <v>#REF!</v>
      </c>
      <c r="W741" s="38" t="e">
        <f t="shared" si="88"/>
        <v>#REF!</v>
      </c>
      <c r="X741" s="64"/>
      <c r="Y741" s="46"/>
      <c r="Z741" s="57" t="str">
        <f>IF(OR(MID(J741,1,1)="a",J741=""),"",IF(COUNTIF(Modèles!C:C,J741)=0,"absent","présent"))</f>
        <v/>
      </c>
      <c r="AA741" s="1"/>
    </row>
    <row r="742" spans="1:27" s="10" customFormat="1">
      <c r="A742" s="29" t="str">
        <f t="shared" si="89"/>
        <v/>
      </c>
      <c r="B742" s="29">
        <f t="shared" ca="1" si="91"/>
        <v>0</v>
      </c>
      <c r="C742" s="42"/>
      <c r="D742" s="42"/>
      <c r="E742" s="40"/>
      <c r="F742" s="41"/>
      <c r="G742" s="30" t="e">
        <f>IF(MID(J742,1,1)="a","à valider",IF(ISNA(INDEX(#REF!,MATCH(E742,#REF!,0),1))=TRUE,"",INDEX(#REF!,MATCH(E742,#REF!,0),1)))</f>
        <v>#REF!</v>
      </c>
      <c r="H742" s="22"/>
      <c r="I742" s="22"/>
      <c r="J742" s="59"/>
      <c r="K742" s="31" t="str">
        <f>IF(MID(J742,1,1)="a",C742,IF(COUNTIF(J$2:J742,J742)&gt;1,COUNTIF(J$2:J742,J742)&amp;"ème rebond",""))</f>
        <v/>
      </c>
      <c r="L742" s="67"/>
      <c r="M742" s="32" t="e">
        <f>IF(ISNA(INDEX(#REF!,MATCH(E742,#REF!,0),1))=TRUE,"",INDEX(#REF!,MATCH(E742,#REF!,0),1))</f>
        <v>#REF!</v>
      </c>
      <c r="N742" s="1"/>
      <c r="O742" s="33"/>
      <c r="P742" s="34" t="e">
        <f t="shared" si="90"/>
        <v>#REF!</v>
      </c>
      <c r="Q742" s="35" t="e">
        <f t="shared" si="92"/>
        <v>#REF!</v>
      </c>
      <c r="R742" s="36"/>
      <c r="S742" s="1" t="e">
        <f t="shared" si="86"/>
        <v>#REF!</v>
      </c>
      <c r="T742" s="16" t="e">
        <f>IF(OR(MID(G742,1,5)="avoir",MID(G742,1,3)="PMS",MID(J742,1,1)="a",J742="",A742="x",F742=""),"",IF(COUNTIF(#REF!,F742)=1,"ok","PAS DE SWAP"))</f>
        <v>#REF!</v>
      </c>
      <c r="U742" s="37" t="e">
        <f>IF(ISNA(INDEX(#REF!,MATCH(E742,#REF!,0),1))=TRUE,"-",F742&amp;" - "&amp;INDEX(#REF!,MATCH(E742,#REF!,0),1))</f>
        <v>#REF!</v>
      </c>
      <c r="V742" s="43" t="e">
        <f t="shared" si="87"/>
        <v>#REF!</v>
      </c>
      <c r="W742" s="38" t="e">
        <f t="shared" si="88"/>
        <v>#REF!</v>
      </c>
      <c r="X742" s="64"/>
      <c r="Y742" s="46"/>
      <c r="Z742" s="57" t="str">
        <f>IF(OR(MID(J742,1,1)="a",J742=""),"",IF(COUNTIF(Modèles!C:C,J742)=0,"absent","présent"))</f>
        <v/>
      </c>
      <c r="AA742" s="1"/>
    </row>
    <row r="743" spans="1:27" s="10" customFormat="1">
      <c r="A743" s="29" t="str">
        <f t="shared" si="89"/>
        <v/>
      </c>
      <c r="B743" s="29">
        <f t="shared" ca="1" si="91"/>
        <v>0</v>
      </c>
      <c r="C743" s="42"/>
      <c r="D743" s="42"/>
      <c r="E743" s="40"/>
      <c r="F743" s="41"/>
      <c r="G743" s="30" t="e">
        <f>IF(MID(J743,1,1)="a","à valider",IF(ISNA(INDEX(#REF!,MATCH(E743,#REF!,0),1))=TRUE,"",INDEX(#REF!,MATCH(E743,#REF!,0),1)))</f>
        <v>#REF!</v>
      </c>
      <c r="H743" s="22"/>
      <c r="I743" s="22"/>
      <c r="J743" s="59"/>
      <c r="K743" s="31" t="str">
        <f>IF(MID(J743,1,1)="a",C743,IF(COUNTIF(J$2:J743,J743)&gt;1,COUNTIF(J$2:J743,J743)&amp;"ème rebond",""))</f>
        <v/>
      </c>
      <c r="L743" s="67"/>
      <c r="M743" s="32" t="e">
        <f>IF(ISNA(INDEX(#REF!,MATCH(E743,#REF!,0),1))=TRUE,"",INDEX(#REF!,MATCH(E743,#REF!,0),1))</f>
        <v>#REF!</v>
      </c>
      <c r="N743" s="1"/>
      <c r="O743" s="33"/>
      <c r="P743" s="34" t="e">
        <f t="shared" si="90"/>
        <v>#REF!</v>
      </c>
      <c r="Q743" s="35" t="e">
        <f t="shared" si="92"/>
        <v>#REF!</v>
      </c>
      <c r="R743" s="36"/>
      <c r="S743" s="1" t="e">
        <f t="shared" ref="S743:S806" si="93">IF(OR(P743="",ISNUMBER(P743)=TRUE),0,1)</f>
        <v>#REF!</v>
      </c>
      <c r="T743" s="16" t="e">
        <f>IF(OR(MID(G743,1,5)="avoir",MID(G743,1,3)="PMS",MID(J743,1,1)="a",J743="",A743="x",F743=""),"",IF(COUNTIF(#REF!,F743)=1,"ok","PAS DE SWAP"))</f>
        <v>#REF!</v>
      </c>
      <c r="U743" s="37" t="e">
        <f>IF(ISNA(INDEX(#REF!,MATCH(E743,#REF!,0),1))=TRUE,"-",F743&amp;" - "&amp;INDEX(#REF!,MATCH(E743,#REF!,0),1))</f>
        <v>#REF!</v>
      </c>
      <c r="V743" s="43" t="e">
        <f t="shared" si="87"/>
        <v>#REF!</v>
      </c>
      <c r="W743" s="38" t="e">
        <f t="shared" si="88"/>
        <v>#REF!</v>
      </c>
      <c r="X743" s="64"/>
      <c r="Y743" s="46"/>
      <c r="Z743" s="57" t="str">
        <f>IF(OR(MID(J743,1,1)="a",J743=""),"",IF(COUNTIF(Modèles!C:C,J743)=0,"absent","présent"))</f>
        <v/>
      </c>
      <c r="AA743" s="1"/>
    </row>
    <row r="744" spans="1:27" s="10" customFormat="1">
      <c r="A744" s="29" t="str">
        <f t="shared" si="89"/>
        <v/>
      </c>
      <c r="B744" s="29">
        <f t="shared" ca="1" si="91"/>
        <v>0</v>
      </c>
      <c r="C744" s="42"/>
      <c r="D744" s="42"/>
      <c r="E744" s="40"/>
      <c r="F744" s="41"/>
      <c r="G744" s="30" t="e">
        <f>IF(MID(J744,1,1)="a","à valider",IF(ISNA(INDEX(#REF!,MATCH(E744,#REF!,0),1))=TRUE,"",INDEX(#REF!,MATCH(E744,#REF!,0),1)))</f>
        <v>#REF!</v>
      </c>
      <c r="H744" s="22"/>
      <c r="I744" s="22"/>
      <c r="J744" s="59"/>
      <c r="K744" s="31" t="str">
        <f>IF(MID(J744,1,1)="a",C744,IF(COUNTIF(J$2:J744,J744)&gt;1,COUNTIF(J$2:J744,J744)&amp;"ème rebond",""))</f>
        <v/>
      </c>
      <c r="L744" s="67"/>
      <c r="M744" s="32" t="e">
        <f>IF(ISNA(INDEX(#REF!,MATCH(E744,#REF!,0),1))=TRUE,"",INDEX(#REF!,MATCH(E744,#REF!,0),1))</f>
        <v>#REF!</v>
      </c>
      <c r="N744" s="1"/>
      <c r="O744" s="33"/>
      <c r="P744" s="34" t="e">
        <f t="shared" si="90"/>
        <v>#REF!</v>
      </c>
      <c r="Q744" s="35" t="e">
        <f t="shared" si="92"/>
        <v>#REF!</v>
      </c>
      <c r="R744" s="36"/>
      <c r="S744" s="1" t="e">
        <f t="shared" si="93"/>
        <v>#REF!</v>
      </c>
      <c r="T744" s="16" t="e">
        <f>IF(OR(MID(G744,1,5)="avoir",MID(G744,1,3)="PMS",MID(J744,1,1)="a",J744="",A744="x",F744=""),"",IF(COUNTIF(#REF!,F744)=1,"ok","PAS DE SWAP"))</f>
        <v>#REF!</v>
      </c>
      <c r="U744" s="37" t="e">
        <f>IF(ISNA(INDEX(#REF!,MATCH(E744,#REF!,0),1))=TRUE,"-",F744&amp;" - "&amp;INDEX(#REF!,MATCH(E744,#REF!,0),1))</f>
        <v>#REF!</v>
      </c>
      <c r="V744" s="43" t="e">
        <f t="shared" si="87"/>
        <v>#REF!</v>
      </c>
      <c r="W744" s="38" t="e">
        <f t="shared" si="88"/>
        <v>#REF!</v>
      </c>
      <c r="X744" s="64"/>
      <c r="Y744" s="46"/>
      <c r="Z744" s="57" t="str">
        <f>IF(OR(MID(J744,1,1)="a",J744=""),"",IF(COUNTIF(Modèles!C:C,J744)=0,"absent","présent"))</f>
        <v/>
      </c>
      <c r="AA744" s="1"/>
    </row>
    <row r="745" spans="1:27" s="10" customFormat="1">
      <c r="A745" s="29" t="str">
        <f t="shared" si="89"/>
        <v/>
      </c>
      <c r="B745" s="29">
        <f t="shared" ca="1" si="91"/>
        <v>0</v>
      </c>
      <c r="C745" s="42"/>
      <c r="D745" s="42"/>
      <c r="E745" s="40"/>
      <c r="F745" s="41"/>
      <c r="G745" s="30" t="e">
        <f>IF(MID(J745,1,1)="a","à valider",IF(ISNA(INDEX(#REF!,MATCH(E745,#REF!,0),1))=TRUE,"",INDEX(#REF!,MATCH(E745,#REF!,0),1)))</f>
        <v>#REF!</v>
      </c>
      <c r="H745" s="22"/>
      <c r="I745" s="22"/>
      <c r="J745" s="59"/>
      <c r="K745" s="31" t="str">
        <f>IF(MID(J745,1,1)="a",C745,IF(COUNTIF(J$2:J745,J745)&gt;1,COUNTIF(J$2:J745,J745)&amp;"ème rebond",""))</f>
        <v/>
      </c>
      <c r="L745" s="67"/>
      <c r="M745" s="32" t="e">
        <f>IF(ISNA(INDEX(#REF!,MATCH(E745,#REF!,0),1))=TRUE,"",INDEX(#REF!,MATCH(E745,#REF!,0),1))</f>
        <v>#REF!</v>
      </c>
      <c r="N745" s="1"/>
      <c r="O745" s="33"/>
      <c r="P745" s="34" t="e">
        <f t="shared" si="90"/>
        <v>#REF!</v>
      </c>
      <c r="Q745" s="35" t="e">
        <f t="shared" si="92"/>
        <v>#REF!</v>
      </c>
      <c r="R745" s="36"/>
      <c r="S745" s="1" t="e">
        <f t="shared" si="93"/>
        <v>#REF!</v>
      </c>
      <c r="T745" s="16" t="e">
        <f>IF(OR(MID(G745,1,5)="avoir",MID(G745,1,3)="PMS",MID(J745,1,1)="a",J745="",A745="x",F745=""),"",IF(COUNTIF(#REF!,F745)=1,"ok","PAS DE SWAP"))</f>
        <v>#REF!</v>
      </c>
      <c r="U745" s="37" t="e">
        <f>IF(ISNA(INDEX(#REF!,MATCH(E745,#REF!,0),1))=TRUE,"-",F745&amp;" - "&amp;INDEX(#REF!,MATCH(E745,#REF!,0),1))</f>
        <v>#REF!</v>
      </c>
      <c r="V745" s="43" t="e">
        <f t="shared" si="87"/>
        <v>#REF!</v>
      </c>
      <c r="W745" s="38" t="e">
        <f t="shared" si="88"/>
        <v>#REF!</v>
      </c>
      <c r="X745" s="64"/>
      <c r="Y745" s="46"/>
      <c r="Z745" s="57" t="str">
        <f>IF(OR(MID(J745,1,1)="a",J745=""),"",IF(COUNTIF(Modèles!C:C,J745)=0,"absent","présent"))</f>
        <v/>
      </c>
      <c r="AA745" s="1"/>
    </row>
    <row r="746" spans="1:27" s="10" customFormat="1">
      <c r="A746" s="29" t="str">
        <f t="shared" si="89"/>
        <v/>
      </c>
      <c r="B746" s="29">
        <f t="shared" ca="1" si="91"/>
        <v>0</v>
      </c>
      <c r="C746" s="42"/>
      <c r="D746" s="42"/>
      <c r="E746" s="40"/>
      <c r="F746" s="41"/>
      <c r="G746" s="30" t="e">
        <f>IF(MID(J746,1,1)="a","à valider",IF(ISNA(INDEX(#REF!,MATCH(E746,#REF!,0),1))=TRUE,"",INDEX(#REF!,MATCH(E746,#REF!,0),1)))</f>
        <v>#REF!</v>
      </c>
      <c r="H746" s="22"/>
      <c r="I746" s="22"/>
      <c r="J746" s="59"/>
      <c r="K746" s="31" t="str">
        <f>IF(MID(J746,1,1)="a",C746,IF(COUNTIF(J$2:J746,J746)&gt;1,COUNTIF(J$2:J746,J746)&amp;"ème rebond",""))</f>
        <v/>
      </c>
      <c r="L746" s="67"/>
      <c r="M746" s="32" t="e">
        <f>IF(ISNA(INDEX(#REF!,MATCH(E746,#REF!,0),1))=TRUE,"",INDEX(#REF!,MATCH(E746,#REF!,0),1))</f>
        <v>#REF!</v>
      </c>
      <c r="N746" s="1"/>
      <c r="O746" s="33"/>
      <c r="P746" s="34" t="e">
        <f t="shared" si="90"/>
        <v>#REF!</v>
      </c>
      <c r="Q746" s="35" t="e">
        <f t="shared" si="92"/>
        <v>#REF!</v>
      </c>
      <c r="R746" s="36"/>
      <c r="S746" s="1" t="e">
        <f t="shared" si="93"/>
        <v>#REF!</v>
      </c>
      <c r="T746" s="16" t="e">
        <f>IF(OR(MID(G746,1,5)="avoir",MID(G746,1,3)="PMS",MID(J746,1,1)="a",J746="",A746="x",F746=""),"",IF(COUNTIF(#REF!,F746)=1,"ok","PAS DE SWAP"))</f>
        <v>#REF!</v>
      </c>
      <c r="U746" s="37" t="e">
        <f>IF(ISNA(INDEX(#REF!,MATCH(E746,#REF!,0),1))=TRUE,"-",F746&amp;" - "&amp;INDEX(#REF!,MATCH(E746,#REF!,0),1))</f>
        <v>#REF!</v>
      </c>
      <c r="V746" s="43" t="e">
        <f t="shared" si="87"/>
        <v>#REF!</v>
      </c>
      <c r="W746" s="38" t="e">
        <f t="shared" si="88"/>
        <v>#REF!</v>
      </c>
      <c r="X746" s="64"/>
      <c r="Y746" s="46"/>
      <c r="Z746" s="57" t="str">
        <f>IF(OR(MID(J746,1,1)="a",J746=""),"",IF(COUNTIF(Modèles!C:C,J746)=0,"absent","présent"))</f>
        <v/>
      </c>
      <c r="AA746" s="1"/>
    </row>
    <row r="747" spans="1:27" s="10" customFormat="1">
      <c r="A747" s="29" t="str">
        <f t="shared" si="89"/>
        <v/>
      </c>
      <c r="B747" s="29">
        <f t="shared" ca="1" si="91"/>
        <v>0</v>
      </c>
      <c r="C747" s="42"/>
      <c r="D747" s="42"/>
      <c r="E747" s="40"/>
      <c r="F747" s="41"/>
      <c r="G747" s="30" t="e">
        <f>IF(MID(J747,1,1)="a","à valider",IF(ISNA(INDEX(#REF!,MATCH(E747,#REF!,0),1))=TRUE,"",INDEX(#REF!,MATCH(E747,#REF!,0),1)))</f>
        <v>#REF!</v>
      </c>
      <c r="H747" s="22"/>
      <c r="I747" s="22"/>
      <c r="J747" s="59"/>
      <c r="K747" s="31" t="str">
        <f>IF(MID(J747,1,1)="a",C747,IF(COUNTIF(J$2:J747,J747)&gt;1,COUNTIF(J$2:J747,J747)&amp;"ème rebond",""))</f>
        <v/>
      </c>
      <c r="L747" s="67"/>
      <c r="M747" s="32" t="e">
        <f>IF(ISNA(INDEX(#REF!,MATCH(E747,#REF!,0),1))=TRUE,"",INDEX(#REF!,MATCH(E747,#REF!,0),1))</f>
        <v>#REF!</v>
      </c>
      <c r="N747" s="1"/>
      <c r="O747" s="33"/>
      <c r="P747" s="34" t="e">
        <f t="shared" si="90"/>
        <v>#REF!</v>
      </c>
      <c r="Q747" s="35" t="e">
        <f t="shared" si="92"/>
        <v>#REF!</v>
      </c>
      <c r="R747" s="36"/>
      <c r="S747" s="1" t="e">
        <f t="shared" si="93"/>
        <v>#REF!</v>
      </c>
      <c r="T747" s="16" t="e">
        <f>IF(OR(MID(G747,1,5)="avoir",MID(G747,1,3)="PMS",MID(J747,1,1)="a",J747="",A747="x",F747=""),"",IF(COUNTIF(#REF!,F747)=1,"ok","PAS DE SWAP"))</f>
        <v>#REF!</v>
      </c>
      <c r="U747" s="37" t="e">
        <f>IF(ISNA(INDEX(#REF!,MATCH(E747,#REF!,0),1))=TRUE,"-",F747&amp;" - "&amp;INDEX(#REF!,MATCH(E747,#REF!,0),1))</f>
        <v>#REF!</v>
      </c>
      <c r="V747" s="43" t="e">
        <f t="shared" si="87"/>
        <v>#REF!</v>
      </c>
      <c r="W747" s="38" t="e">
        <f t="shared" si="88"/>
        <v>#REF!</v>
      </c>
      <c r="X747" s="64"/>
      <c r="Y747" s="46"/>
      <c r="Z747" s="57" t="str">
        <f>IF(OR(MID(J747,1,1)="a",J747=""),"",IF(COUNTIF(Modèles!C:C,J747)=0,"absent","présent"))</f>
        <v/>
      </c>
      <c r="AA747" s="1"/>
    </row>
    <row r="748" spans="1:27" s="10" customFormat="1">
      <c r="A748" s="29" t="str">
        <f t="shared" si="89"/>
        <v/>
      </c>
      <c r="B748" s="29">
        <f t="shared" ca="1" si="91"/>
        <v>0</v>
      </c>
      <c r="C748" s="42"/>
      <c r="D748" s="42"/>
      <c r="E748" s="40"/>
      <c r="F748" s="41"/>
      <c r="G748" s="30" t="e">
        <f>IF(MID(J748,1,1)="a","à valider",IF(ISNA(INDEX(#REF!,MATCH(E748,#REF!,0),1))=TRUE,"",INDEX(#REF!,MATCH(E748,#REF!,0),1)))</f>
        <v>#REF!</v>
      </c>
      <c r="H748" s="22"/>
      <c r="I748" s="22"/>
      <c r="J748" s="59"/>
      <c r="K748" s="31" t="str">
        <f>IF(MID(J748,1,1)="a",C748,IF(COUNTIF(J$2:J748,J748)&gt;1,COUNTIF(J$2:J748,J748)&amp;"ème rebond",""))</f>
        <v/>
      </c>
      <c r="L748" s="67"/>
      <c r="M748" s="32" t="e">
        <f>IF(ISNA(INDEX(#REF!,MATCH(E748,#REF!,0),1))=TRUE,"",INDEX(#REF!,MATCH(E748,#REF!,0),1))</f>
        <v>#REF!</v>
      </c>
      <c r="N748" s="1"/>
      <c r="O748" s="33"/>
      <c r="P748" s="34" t="e">
        <f t="shared" si="90"/>
        <v>#REF!</v>
      </c>
      <c r="Q748" s="35" t="e">
        <f t="shared" si="92"/>
        <v>#REF!</v>
      </c>
      <c r="R748" s="36"/>
      <c r="S748" s="1" t="e">
        <f t="shared" si="93"/>
        <v>#REF!</v>
      </c>
      <c r="T748" s="16" t="e">
        <f>IF(OR(MID(G748,1,5)="avoir",MID(G748,1,3)="PMS",MID(J748,1,1)="a",J748="",A748="x",F748=""),"",IF(COUNTIF(#REF!,F748)=1,"ok","PAS DE SWAP"))</f>
        <v>#REF!</v>
      </c>
      <c r="U748" s="37" t="e">
        <f>IF(ISNA(INDEX(#REF!,MATCH(E748,#REF!,0),1))=TRUE,"-",F748&amp;" - "&amp;INDEX(#REF!,MATCH(E748,#REF!,0),1))</f>
        <v>#REF!</v>
      </c>
      <c r="V748" s="43" t="e">
        <f t="shared" si="87"/>
        <v>#REF!</v>
      </c>
      <c r="W748" s="38" t="e">
        <f t="shared" si="88"/>
        <v>#REF!</v>
      </c>
      <c r="X748" s="64"/>
      <c r="Y748" s="46"/>
      <c r="Z748" s="57" t="str">
        <f>IF(OR(MID(J748,1,1)="a",J748=""),"",IF(COUNTIF(Modèles!C:C,J748)=0,"absent","présent"))</f>
        <v/>
      </c>
      <c r="AA748" s="1"/>
    </row>
    <row r="749" spans="1:27" s="10" customFormat="1">
      <c r="A749" s="29" t="str">
        <f t="shared" si="89"/>
        <v/>
      </c>
      <c r="B749" s="29">
        <f t="shared" ca="1" si="91"/>
        <v>0</v>
      </c>
      <c r="C749" s="42"/>
      <c r="D749" s="42"/>
      <c r="E749" s="40"/>
      <c r="F749" s="41"/>
      <c r="G749" s="30" t="e">
        <f>IF(MID(J749,1,1)="a","à valider",IF(ISNA(INDEX(#REF!,MATCH(E749,#REF!,0),1))=TRUE,"",INDEX(#REF!,MATCH(E749,#REF!,0),1)))</f>
        <v>#REF!</v>
      </c>
      <c r="H749" s="22"/>
      <c r="I749" s="22"/>
      <c r="J749" s="59"/>
      <c r="K749" s="31" t="str">
        <f>IF(MID(J749,1,1)="a",C749,IF(COUNTIF(J$2:J749,J749)&gt;1,COUNTIF(J$2:J749,J749)&amp;"ème rebond",""))</f>
        <v/>
      </c>
      <c r="L749" s="67"/>
      <c r="M749" s="32" t="e">
        <f>IF(ISNA(INDEX(#REF!,MATCH(E749,#REF!,0),1))=TRUE,"",INDEX(#REF!,MATCH(E749,#REF!,0),1))</f>
        <v>#REF!</v>
      </c>
      <c r="N749" s="1"/>
      <c r="O749" s="33"/>
      <c r="P749" s="34" t="e">
        <f t="shared" si="90"/>
        <v>#REF!</v>
      </c>
      <c r="Q749" s="35" t="e">
        <f t="shared" si="92"/>
        <v>#REF!</v>
      </c>
      <c r="R749" s="36"/>
      <c r="S749" s="1" t="e">
        <f t="shared" si="93"/>
        <v>#REF!</v>
      </c>
      <c r="T749" s="16" t="e">
        <f>IF(OR(MID(G749,1,5)="avoir",MID(G749,1,3)="PMS",MID(J749,1,1)="a",J749="",A749="x",F749=""),"",IF(COUNTIF(#REF!,F749)=1,"ok","PAS DE SWAP"))</f>
        <v>#REF!</v>
      </c>
      <c r="U749" s="37" t="e">
        <f>IF(ISNA(INDEX(#REF!,MATCH(E749,#REF!,0),1))=TRUE,"-",F749&amp;" - "&amp;INDEX(#REF!,MATCH(E749,#REF!,0),1))</f>
        <v>#REF!</v>
      </c>
      <c r="V749" s="43" t="e">
        <f t="shared" si="87"/>
        <v>#REF!</v>
      </c>
      <c r="W749" s="38" t="e">
        <f t="shared" si="88"/>
        <v>#REF!</v>
      </c>
      <c r="X749" s="64"/>
      <c r="Y749" s="46"/>
      <c r="Z749" s="57" t="str">
        <f>IF(OR(MID(J749,1,1)="a",J749=""),"",IF(COUNTIF(Modèles!C:C,J749)=0,"absent","présent"))</f>
        <v/>
      </c>
      <c r="AA749" s="1"/>
    </row>
    <row r="750" spans="1:27" s="10" customFormat="1">
      <c r="A750" s="29" t="str">
        <f t="shared" si="89"/>
        <v/>
      </c>
      <c r="B750" s="29">
        <f t="shared" ca="1" si="91"/>
        <v>0</v>
      </c>
      <c r="C750" s="42"/>
      <c r="D750" s="42"/>
      <c r="E750" s="40"/>
      <c r="F750" s="41"/>
      <c r="G750" s="30" t="e">
        <f>IF(MID(J750,1,1)="a","à valider",IF(ISNA(INDEX(#REF!,MATCH(E750,#REF!,0),1))=TRUE,"",INDEX(#REF!,MATCH(E750,#REF!,0),1)))</f>
        <v>#REF!</v>
      </c>
      <c r="H750" s="22"/>
      <c r="I750" s="22"/>
      <c r="J750" s="59"/>
      <c r="K750" s="31" t="str">
        <f>IF(MID(J750,1,1)="a",C750,IF(COUNTIF(J$2:J750,J750)&gt;1,COUNTIF(J$2:J750,J750)&amp;"ème rebond",""))</f>
        <v/>
      </c>
      <c r="L750" s="67"/>
      <c r="M750" s="32" t="e">
        <f>IF(ISNA(INDEX(#REF!,MATCH(E750,#REF!,0),1))=TRUE,"",INDEX(#REF!,MATCH(E750,#REF!,0),1))</f>
        <v>#REF!</v>
      </c>
      <c r="N750" s="1"/>
      <c r="O750" s="33"/>
      <c r="P750" s="34" t="e">
        <f t="shared" si="90"/>
        <v>#REF!</v>
      </c>
      <c r="Q750" s="35" t="e">
        <f t="shared" si="92"/>
        <v>#REF!</v>
      </c>
      <c r="R750" s="36"/>
      <c r="S750" s="1" t="e">
        <f t="shared" si="93"/>
        <v>#REF!</v>
      </c>
      <c r="T750" s="16" t="e">
        <f>IF(OR(MID(G750,1,5)="avoir",MID(G750,1,3)="PMS",MID(J750,1,1)="a",J750="",A750="x",F750=""),"",IF(COUNTIF(#REF!,F750)=1,"ok","PAS DE SWAP"))</f>
        <v>#REF!</v>
      </c>
      <c r="U750" s="37" t="e">
        <f>IF(ISNA(INDEX(#REF!,MATCH(E750,#REF!,0),1))=TRUE,"-",F750&amp;" - "&amp;INDEX(#REF!,MATCH(E750,#REF!,0),1))</f>
        <v>#REF!</v>
      </c>
      <c r="V750" s="43" t="e">
        <f t="shared" si="87"/>
        <v>#REF!</v>
      </c>
      <c r="W750" s="38" t="e">
        <f t="shared" si="88"/>
        <v>#REF!</v>
      </c>
      <c r="X750" s="64"/>
      <c r="Y750" s="46"/>
      <c r="Z750" s="57" t="str">
        <f>IF(OR(MID(J750,1,1)="a",J750=""),"",IF(COUNTIF(Modèles!C:C,J750)=0,"absent","présent"))</f>
        <v/>
      </c>
      <c r="AA750" s="1"/>
    </row>
    <row r="751" spans="1:27" s="10" customFormat="1">
      <c r="A751" s="29" t="str">
        <f t="shared" si="89"/>
        <v/>
      </c>
      <c r="B751" s="29">
        <f t="shared" ca="1" si="91"/>
        <v>0</v>
      </c>
      <c r="C751" s="42"/>
      <c r="D751" s="42"/>
      <c r="E751" s="40"/>
      <c r="F751" s="41"/>
      <c r="G751" s="30" t="e">
        <f>IF(MID(J751,1,1)="a","à valider",IF(ISNA(INDEX(#REF!,MATCH(E751,#REF!,0),1))=TRUE,"",INDEX(#REF!,MATCH(E751,#REF!,0),1)))</f>
        <v>#REF!</v>
      </c>
      <c r="H751" s="22"/>
      <c r="I751" s="22"/>
      <c r="J751" s="59"/>
      <c r="K751" s="31" t="str">
        <f>IF(MID(J751,1,1)="a",C751,IF(COUNTIF(J$2:J751,J751)&gt;1,COUNTIF(J$2:J751,J751)&amp;"ème rebond",""))</f>
        <v/>
      </c>
      <c r="L751" s="67"/>
      <c r="M751" s="32" t="e">
        <f>IF(ISNA(INDEX(#REF!,MATCH(E751,#REF!,0),1))=TRUE,"",INDEX(#REF!,MATCH(E751,#REF!,0),1))</f>
        <v>#REF!</v>
      </c>
      <c r="N751" s="1"/>
      <c r="O751" s="33"/>
      <c r="P751" s="34" t="e">
        <f t="shared" si="90"/>
        <v>#REF!</v>
      </c>
      <c r="Q751" s="35" t="e">
        <f t="shared" si="92"/>
        <v>#REF!</v>
      </c>
      <c r="R751" s="36"/>
      <c r="S751" s="1" t="e">
        <f t="shared" si="93"/>
        <v>#REF!</v>
      </c>
      <c r="T751" s="16" t="e">
        <f>IF(OR(MID(G751,1,5)="avoir",MID(G751,1,3)="PMS",MID(J751,1,1)="a",J751="",A751="x",F751=""),"",IF(COUNTIF(#REF!,F751)=1,"ok","PAS DE SWAP"))</f>
        <v>#REF!</v>
      </c>
      <c r="U751" s="37" t="e">
        <f>IF(ISNA(INDEX(#REF!,MATCH(E751,#REF!,0),1))=TRUE,"-",F751&amp;" - "&amp;INDEX(#REF!,MATCH(E751,#REF!,0),1))</f>
        <v>#REF!</v>
      </c>
      <c r="V751" s="43" t="e">
        <f t="shared" si="87"/>
        <v>#REF!</v>
      </c>
      <c r="W751" s="38" t="e">
        <f t="shared" si="88"/>
        <v>#REF!</v>
      </c>
      <c r="X751" s="64"/>
      <c r="Y751" s="46"/>
      <c r="Z751" s="57" t="str">
        <f>IF(OR(MID(J751,1,1)="a",J751=""),"",IF(COUNTIF(Modèles!C:C,J751)=0,"absent","présent"))</f>
        <v/>
      </c>
      <c r="AA751" s="1"/>
    </row>
    <row r="752" spans="1:27" s="10" customFormat="1">
      <c r="A752" s="29" t="str">
        <f t="shared" si="89"/>
        <v/>
      </c>
      <c r="B752" s="29">
        <f t="shared" ca="1" si="91"/>
        <v>0</v>
      </c>
      <c r="C752" s="42"/>
      <c r="D752" s="42"/>
      <c r="E752" s="40"/>
      <c r="F752" s="41"/>
      <c r="G752" s="30" t="e">
        <f>IF(MID(J752,1,1)="a","à valider",IF(ISNA(INDEX(#REF!,MATCH(E752,#REF!,0),1))=TRUE,"",INDEX(#REF!,MATCH(E752,#REF!,0),1)))</f>
        <v>#REF!</v>
      </c>
      <c r="H752" s="22"/>
      <c r="I752" s="22"/>
      <c r="J752" s="59"/>
      <c r="K752" s="31" t="str">
        <f>IF(MID(J752,1,1)="a",C752,IF(COUNTIF(J$2:J752,J752)&gt;1,COUNTIF(J$2:J752,J752)&amp;"ème rebond",""))</f>
        <v/>
      </c>
      <c r="L752" s="67"/>
      <c r="M752" s="32" t="e">
        <f>IF(ISNA(INDEX(#REF!,MATCH(E752,#REF!,0),1))=TRUE,"",INDEX(#REF!,MATCH(E752,#REF!,0),1))</f>
        <v>#REF!</v>
      </c>
      <c r="N752" s="1"/>
      <c r="O752" s="33"/>
      <c r="P752" s="34" t="e">
        <f t="shared" si="90"/>
        <v>#REF!</v>
      </c>
      <c r="Q752" s="35" t="e">
        <f t="shared" si="92"/>
        <v>#REF!</v>
      </c>
      <c r="R752" s="36"/>
      <c r="S752" s="1" t="e">
        <f t="shared" si="93"/>
        <v>#REF!</v>
      </c>
      <c r="T752" s="16" t="e">
        <f>IF(OR(MID(G752,1,5)="avoir",MID(G752,1,3)="PMS",MID(J752,1,1)="a",J752="",A752="x",F752=""),"",IF(COUNTIF(#REF!,F752)=1,"ok","PAS DE SWAP"))</f>
        <v>#REF!</v>
      </c>
      <c r="U752" s="37" t="e">
        <f>IF(ISNA(INDEX(#REF!,MATCH(E752,#REF!,0),1))=TRUE,"-",F752&amp;" - "&amp;INDEX(#REF!,MATCH(E752,#REF!,0),1))</f>
        <v>#REF!</v>
      </c>
      <c r="V752" s="43" t="e">
        <f t="shared" si="87"/>
        <v>#REF!</v>
      </c>
      <c r="W752" s="38" t="e">
        <f t="shared" si="88"/>
        <v>#REF!</v>
      </c>
      <c r="X752" s="64"/>
      <c r="Y752" s="46"/>
      <c r="Z752" s="57" t="str">
        <f>IF(OR(MID(J752,1,1)="a",J752=""),"",IF(COUNTIF(Modèles!C:C,J752)=0,"absent","présent"))</f>
        <v/>
      </c>
      <c r="AA752" s="1"/>
    </row>
    <row r="753" spans="1:27" s="10" customFormat="1">
      <c r="A753" s="29" t="str">
        <f t="shared" si="89"/>
        <v/>
      </c>
      <c r="B753" s="29">
        <f t="shared" ca="1" si="91"/>
        <v>0</v>
      </c>
      <c r="C753" s="42"/>
      <c r="D753" s="42"/>
      <c r="E753" s="40"/>
      <c r="F753" s="41"/>
      <c r="G753" s="30" t="e">
        <f>IF(MID(J753,1,1)="a","à valider",IF(ISNA(INDEX(#REF!,MATCH(E753,#REF!,0),1))=TRUE,"",INDEX(#REF!,MATCH(E753,#REF!,0),1)))</f>
        <v>#REF!</v>
      </c>
      <c r="H753" s="22"/>
      <c r="I753" s="22"/>
      <c r="J753" s="59"/>
      <c r="K753" s="31" t="str">
        <f>IF(MID(J753,1,1)="a",C753,IF(COUNTIF(J$2:J753,J753)&gt;1,COUNTIF(J$2:J753,J753)&amp;"ème rebond",""))</f>
        <v/>
      </c>
      <c r="L753" s="67"/>
      <c r="M753" s="32" t="e">
        <f>IF(ISNA(INDEX(#REF!,MATCH(E753,#REF!,0),1))=TRUE,"",INDEX(#REF!,MATCH(E753,#REF!,0),1))</f>
        <v>#REF!</v>
      </c>
      <c r="N753" s="1"/>
      <c r="O753" s="33"/>
      <c r="P753" s="34" t="e">
        <f t="shared" si="90"/>
        <v>#REF!</v>
      </c>
      <c r="Q753" s="35" t="e">
        <f t="shared" si="92"/>
        <v>#REF!</v>
      </c>
      <c r="R753" s="36"/>
      <c r="S753" s="1" t="e">
        <f t="shared" si="93"/>
        <v>#REF!</v>
      </c>
      <c r="T753" s="16" t="e">
        <f>IF(OR(MID(G753,1,5)="avoir",MID(G753,1,3)="PMS",MID(J753,1,1)="a",J753="",A753="x",F753=""),"",IF(COUNTIF(#REF!,F753)=1,"ok","PAS DE SWAP"))</f>
        <v>#REF!</v>
      </c>
      <c r="U753" s="37" t="e">
        <f>IF(ISNA(INDEX(#REF!,MATCH(E753,#REF!,0),1))=TRUE,"-",F753&amp;" - "&amp;INDEX(#REF!,MATCH(E753,#REF!,0),1))</f>
        <v>#REF!</v>
      </c>
      <c r="V753" s="43" t="e">
        <f t="shared" si="87"/>
        <v>#REF!</v>
      </c>
      <c r="W753" s="38" t="e">
        <f t="shared" si="88"/>
        <v>#REF!</v>
      </c>
      <c r="X753" s="64"/>
      <c r="Y753" s="46"/>
      <c r="Z753" s="57" t="str">
        <f>IF(OR(MID(J753,1,1)="a",J753=""),"",IF(COUNTIF(Modèles!C:C,J753)=0,"absent","présent"))</f>
        <v/>
      </c>
      <c r="AA753" s="1"/>
    </row>
    <row r="754" spans="1:27" s="10" customFormat="1">
      <c r="A754" s="29" t="str">
        <f t="shared" si="89"/>
        <v/>
      </c>
      <c r="B754" s="29">
        <f t="shared" ca="1" si="91"/>
        <v>0</v>
      </c>
      <c r="C754" s="42"/>
      <c r="D754" s="42"/>
      <c r="E754" s="40"/>
      <c r="F754" s="41"/>
      <c r="G754" s="30" t="e">
        <f>IF(MID(J754,1,1)="a","à valider",IF(ISNA(INDEX(#REF!,MATCH(E754,#REF!,0),1))=TRUE,"",INDEX(#REF!,MATCH(E754,#REF!,0),1)))</f>
        <v>#REF!</v>
      </c>
      <c r="H754" s="22"/>
      <c r="I754" s="22"/>
      <c r="J754" s="59"/>
      <c r="K754" s="31" t="str">
        <f>IF(MID(J754,1,1)="a",C754,IF(COUNTIF(J$2:J754,J754)&gt;1,COUNTIF(J$2:J754,J754)&amp;"ème rebond",""))</f>
        <v/>
      </c>
      <c r="L754" s="67"/>
      <c r="M754" s="32" t="e">
        <f>IF(ISNA(INDEX(#REF!,MATCH(E754,#REF!,0),1))=TRUE,"",INDEX(#REF!,MATCH(E754,#REF!,0),1))</f>
        <v>#REF!</v>
      </c>
      <c r="N754" s="1"/>
      <c r="O754" s="33"/>
      <c r="P754" s="34" t="e">
        <f t="shared" si="90"/>
        <v>#REF!</v>
      </c>
      <c r="Q754" s="35" t="e">
        <f t="shared" si="92"/>
        <v>#REF!</v>
      </c>
      <c r="R754" s="36"/>
      <c r="S754" s="1" t="e">
        <f t="shared" si="93"/>
        <v>#REF!</v>
      </c>
      <c r="T754" s="16" t="e">
        <f>IF(OR(MID(G754,1,5)="avoir",MID(G754,1,3)="PMS",MID(J754,1,1)="a",J754="",A754="x",F754=""),"",IF(COUNTIF(#REF!,F754)=1,"ok","PAS DE SWAP"))</f>
        <v>#REF!</v>
      </c>
      <c r="U754" s="37" t="e">
        <f>IF(ISNA(INDEX(#REF!,MATCH(E754,#REF!,0),1))=TRUE,"-",F754&amp;" - "&amp;INDEX(#REF!,MATCH(E754,#REF!,0),1))</f>
        <v>#REF!</v>
      </c>
      <c r="V754" s="43" t="e">
        <f t="shared" si="87"/>
        <v>#REF!</v>
      </c>
      <c r="W754" s="38" t="e">
        <f t="shared" si="88"/>
        <v>#REF!</v>
      </c>
      <c r="X754" s="64"/>
      <c r="Y754" s="46"/>
      <c r="Z754" s="57" t="str">
        <f>IF(OR(MID(J754,1,1)="a",J754=""),"",IF(COUNTIF(Modèles!C:C,J754)=0,"absent","présent"))</f>
        <v/>
      </c>
      <c r="AA754" s="1"/>
    </row>
    <row r="755" spans="1:27" s="10" customFormat="1">
      <c r="A755" s="29" t="str">
        <f t="shared" si="89"/>
        <v/>
      </c>
      <c r="B755" s="29">
        <f t="shared" ca="1" si="91"/>
        <v>0</v>
      </c>
      <c r="C755" s="42"/>
      <c r="D755" s="42"/>
      <c r="E755" s="40"/>
      <c r="F755" s="41"/>
      <c r="G755" s="30" t="e">
        <f>IF(MID(J755,1,1)="a","à valider",IF(ISNA(INDEX(#REF!,MATCH(E755,#REF!,0),1))=TRUE,"",INDEX(#REF!,MATCH(E755,#REF!,0),1)))</f>
        <v>#REF!</v>
      </c>
      <c r="H755" s="22"/>
      <c r="I755" s="22"/>
      <c r="J755" s="59"/>
      <c r="K755" s="31" t="str">
        <f>IF(MID(J755,1,1)="a",C755,IF(COUNTIF(J$2:J755,J755)&gt;1,COUNTIF(J$2:J755,J755)&amp;"ème rebond",""))</f>
        <v/>
      </c>
      <c r="L755" s="67"/>
      <c r="M755" s="32" t="e">
        <f>IF(ISNA(INDEX(#REF!,MATCH(E755,#REF!,0),1))=TRUE,"",INDEX(#REF!,MATCH(E755,#REF!,0),1))</f>
        <v>#REF!</v>
      </c>
      <c r="N755" s="1"/>
      <c r="O755" s="33"/>
      <c r="P755" s="34" t="e">
        <f t="shared" si="90"/>
        <v>#REF!</v>
      </c>
      <c r="Q755" s="35" t="e">
        <f t="shared" si="92"/>
        <v>#REF!</v>
      </c>
      <c r="R755" s="36"/>
      <c r="S755" s="1" t="e">
        <f t="shared" si="93"/>
        <v>#REF!</v>
      </c>
      <c r="T755" s="16" t="e">
        <f>IF(OR(MID(G755,1,5)="avoir",MID(G755,1,3)="PMS",MID(J755,1,1)="a",J755="",A755="x",F755=""),"",IF(COUNTIF(#REF!,F755)=1,"ok","PAS DE SWAP"))</f>
        <v>#REF!</v>
      </c>
      <c r="U755" s="37" t="e">
        <f>IF(ISNA(INDEX(#REF!,MATCH(E755,#REF!,0),1))=TRUE,"-",F755&amp;" - "&amp;INDEX(#REF!,MATCH(E755,#REF!,0),1))</f>
        <v>#REF!</v>
      </c>
      <c r="V755" s="43" t="e">
        <f t="shared" si="87"/>
        <v>#REF!</v>
      </c>
      <c r="W755" s="38" t="e">
        <f t="shared" si="88"/>
        <v>#REF!</v>
      </c>
      <c r="X755" s="64"/>
      <c r="Y755" s="46"/>
      <c r="Z755" s="57" t="str">
        <f>IF(OR(MID(J755,1,1)="a",J755=""),"",IF(COUNTIF(Modèles!C:C,J755)=0,"absent","présent"))</f>
        <v/>
      </c>
      <c r="AA755" s="1"/>
    </row>
    <row r="756" spans="1:27" s="10" customFormat="1">
      <c r="A756" s="29" t="str">
        <f t="shared" si="89"/>
        <v/>
      </c>
      <c r="B756" s="29">
        <f t="shared" ca="1" si="91"/>
        <v>0</v>
      </c>
      <c r="C756" s="42"/>
      <c r="D756" s="42"/>
      <c r="E756" s="40"/>
      <c r="F756" s="41"/>
      <c r="G756" s="30" t="e">
        <f>IF(MID(J756,1,1)="a","à valider",IF(ISNA(INDEX(#REF!,MATCH(E756,#REF!,0),1))=TRUE,"",INDEX(#REF!,MATCH(E756,#REF!,0),1)))</f>
        <v>#REF!</v>
      </c>
      <c r="H756" s="22"/>
      <c r="I756" s="22"/>
      <c r="J756" s="59"/>
      <c r="K756" s="31" t="str">
        <f>IF(MID(J756,1,1)="a",C756,IF(COUNTIF(J$2:J756,J756)&gt;1,COUNTIF(J$2:J756,J756)&amp;"ème rebond",""))</f>
        <v/>
      </c>
      <c r="L756" s="67"/>
      <c r="M756" s="32" t="e">
        <f>IF(ISNA(INDEX(#REF!,MATCH(E756,#REF!,0),1))=TRUE,"",INDEX(#REF!,MATCH(E756,#REF!,0),1))</f>
        <v>#REF!</v>
      </c>
      <c r="N756" s="1"/>
      <c r="O756" s="33"/>
      <c r="P756" s="34" t="e">
        <f t="shared" si="90"/>
        <v>#REF!</v>
      </c>
      <c r="Q756" s="35" t="e">
        <f t="shared" si="92"/>
        <v>#REF!</v>
      </c>
      <c r="R756" s="36"/>
      <c r="S756" s="1" t="e">
        <f t="shared" si="93"/>
        <v>#REF!</v>
      </c>
      <c r="T756" s="16" t="e">
        <f>IF(OR(MID(G756,1,5)="avoir",MID(G756,1,3)="PMS",MID(J756,1,1)="a",J756="",A756="x",F756=""),"",IF(COUNTIF(#REF!,F756)=1,"ok","PAS DE SWAP"))</f>
        <v>#REF!</v>
      </c>
      <c r="U756" s="37" t="e">
        <f>IF(ISNA(INDEX(#REF!,MATCH(E756,#REF!,0),1))=TRUE,"-",F756&amp;" - "&amp;INDEX(#REF!,MATCH(E756,#REF!,0),1))</f>
        <v>#REF!</v>
      </c>
      <c r="V756" s="43" t="e">
        <f t="shared" si="87"/>
        <v>#REF!</v>
      </c>
      <c r="W756" s="38" t="e">
        <f t="shared" si="88"/>
        <v>#REF!</v>
      </c>
      <c r="X756" s="64"/>
      <c r="Y756" s="46"/>
      <c r="Z756" s="57" t="str">
        <f>IF(OR(MID(J756,1,1)="a",J756=""),"",IF(COUNTIF(Modèles!C:C,J756)=0,"absent","présent"))</f>
        <v/>
      </c>
      <c r="AA756" s="1"/>
    </row>
    <row r="757" spans="1:27" s="10" customFormat="1">
      <c r="A757" s="29" t="str">
        <f t="shared" si="89"/>
        <v/>
      </c>
      <c r="B757" s="29">
        <f t="shared" ca="1" si="91"/>
        <v>0</v>
      </c>
      <c r="C757" s="42"/>
      <c r="D757" s="42"/>
      <c r="E757" s="40"/>
      <c r="F757" s="41"/>
      <c r="G757" s="30" t="e">
        <f>IF(MID(J757,1,1)="a","à valider",IF(ISNA(INDEX(#REF!,MATCH(E757,#REF!,0),1))=TRUE,"",INDEX(#REF!,MATCH(E757,#REF!,0),1)))</f>
        <v>#REF!</v>
      </c>
      <c r="H757" s="22"/>
      <c r="I757" s="22"/>
      <c r="J757" s="59"/>
      <c r="K757" s="31" t="str">
        <f>IF(MID(J757,1,1)="a",C757,IF(COUNTIF(J$2:J757,J757)&gt;1,COUNTIF(J$2:J757,J757)&amp;"ème rebond",""))</f>
        <v/>
      </c>
      <c r="L757" s="67"/>
      <c r="M757" s="32" t="e">
        <f>IF(ISNA(INDEX(#REF!,MATCH(E757,#REF!,0),1))=TRUE,"",INDEX(#REF!,MATCH(E757,#REF!,0),1))</f>
        <v>#REF!</v>
      </c>
      <c r="N757" s="1"/>
      <c r="O757" s="33"/>
      <c r="P757" s="34" t="e">
        <f t="shared" si="90"/>
        <v>#REF!</v>
      </c>
      <c r="Q757" s="35" t="e">
        <f t="shared" si="92"/>
        <v>#REF!</v>
      </c>
      <c r="R757" s="36"/>
      <c r="S757" s="1" t="e">
        <f t="shared" si="93"/>
        <v>#REF!</v>
      </c>
      <c r="T757" s="16" t="e">
        <f>IF(OR(MID(G757,1,5)="avoir",MID(G757,1,3)="PMS",MID(J757,1,1)="a",J757="",A757="x",F757=""),"",IF(COUNTIF(#REF!,F757)=1,"ok","PAS DE SWAP"))</f>
        <v>#REF!</v>
      </c>
      <c r="U757" s="37" t="e">
        <f>IF(ISNA(INDEX(#REF!,MATCH(E757,#REF!,0),1))=TRUE,"-",F757&amp;" - "&amp;INDEX(#REF!,MATCH(E757,#REF!,0),1))</f>
        <v>#REF!</v>
      </c>
      <c r="V757" s="43" t="e">
        <f t="shared" si="87"/>
        <v>#REF!</v>
      </c>
      <c r="W757" s="38" t="e">
        <f t="shared" si="88"/>
        <v>#REF!</v>
      </c>
      <c r="X757" s="64"/>
      <c r="Y757" s="46"/>
      <c r="Z757" s="57" t="str">
        <f>IF(OR(MID(J757,1,1)="a",J757=""),"",IF(COUNTIF(Modèles!C:C,J757)=0,"absent","présent"))</f>
        <v/>
      </c>
      <c r="AA757" s="1"/>
    </row>
    <row r="758" spans="1:27" s="10" customFormat="1">
      <c r="A758" s="29" t="str">
        <f t="shared" si="89"/>
        <v/>
      </c>
      <c r="B758" s="29">
        <f t="shared" ca="1" si="91"/>
        <v>0</v>
      </c>
      <c r="C758" s="42"/>
      <c r="D758" s="42"/>
      <c r="E758" s="40"/>
      <c r="F758" s="41"/>
      <c r="G758" s="30" t="e">
        <f>IF(MID(J758,1,1)="a","à valider",IF(ISNA(INDEX(#REF!,MATCH(E758,#REF!,0),1))=TRUE,"",INDEX(#REF!,MATCH(E758,#REF!,0),1)))</f>
        <v>#REF!</v>
      </c>
      <c r="H758" s="22"/>
      <c r="I758" s="22"/>
      <c r="J758" s="59"/>
      <c r="K758" s="31" t="str">
        <f>IF(MID(J758,1,1)="a",C758,IF(COUNTIF(J$2:J758,J758)&gt;1,COUNTIF(J$2:J758,J758)&amp;"ème rebond",""))</f>
        <v/>
      </c>
      <c r="L758" s="67"/>
      <c r="M758" s="32" t="e">
        <f>IF(ISNA(INDEX(#REF!,MATCH(E758,#REF!,0),1))=TRUE,"",INDEX(#REF!,MATCH(E758,#REF!,0),1))</f>
        <v>#REF!</v>
      </c>
      <c r="N758" s="1"/>
      <c r="O758" s="33"/>
      <c r="P758" s="34" t="e">
        <f t="shared" si="90"/>
        <v>#REF!</v>
      </c>
      <c r="Q758" s="35" t="e">
        <f t="shared" si="92"/>
        <v>#REF!</v>
      </c>
      <c r="R758" s="36"/>
      <c r="S758" s="1" t="e">
        <f t="shared" si="93"/>
        <v>#REF!</v>
      </c>
      <c r="T758" s="16" t="e">
        <f>IF(OR(MID(G758,1,5)="avoir",MID(G758,1,3)="PMS",MID(J758,1,1)="a",J758="",A758="x",F758=""),"",IF(COUNTIF(#REF!,F758)=1,"ok","PAS DE SWAP"))</f>
        <v>#REF!</v>
      </c>
      <c r="U758" s="37" t="e">
        <f>IF(ISNA(INDEX(#REF!,MATCH(E758,#REF!,0),1))=TRUE,"-",F758&amp;" - "&amp;INDEX(#REF!,MATCH(E758,#REF!,0),1))</f>
        <v>#REF!</v>
      </c>
      <c r="V758" s="43" t="e">
        <f t="shared" si="87"/>
        <v>#REF!</v>
      </c>
      <c r="W758" s="38" t="e">
        <f t="shared" si="88"/>
        <v>#REF!</v>
      </c>
      <c r="X758" s="64"/>
      <c r="Y758" s="46"/>
      <c r="Z758" s="57" t="str">
        <f>IF(OR(MID(J758,1,1)="a",J758=""),"",IF(COUNTIF(Modèles!C:C,J758)=0,"absent","présent"))</f>
        <v/>
      </c>
      <c r="AA758" s="1"/>
    </row>
    <row r="759" spans="1:27" s="10" customFormat="1">
      <c r="A759" s="29" t="str">
        <f t="shared" si="89"/>
        <v/>
      </c>
      <c r="B759" s="29">
        <f t="shared" ca="1" si="91"/>
        <v>0</v>
      </c>
      <c r="C759" s="42"/>
      <c r="D759" s="42"/>
      <c r="E759" s="40"/>
      <c r="F759" s="41"/>
      <c r="G759" s="30" t="e">
        <f>IF(MID(J759,1,1)="a","à valider",IF(ISNA(INDEX(#REF!,MATCH(E759,#REF!,0),1))=TRUE,"",INDEX(#REF!,MATCH(E759,#REF!,0),1)))</f>
        <v>#REF!</v>
      </c>
      <c r="H759" s="22"/>
      <c r="I759" s="22"/>
      <c r="J759" s="59"/>
      <c r="K759" s="31" t="str">
        <f>IF(MID(J759,1,1)="a",C759,IF(COUNTIF(J$2:J759,J759)&gt;1,COUNTIF(J$2:J759,J759)&amp;"ème rebond",""))</f>
        <v/>
      </c>
      <c r="L759" s="67"/>
      <c r="M759" s="32" t="e">
        <f>IF(ISNA(INDEX(#REF!,MATCH(E759,#REF!,0),1))=TRUE,"",INDEX(#REF!,MATCH(E759,#REF!,0),1))</f>
        <v>#REF!</v>
      </c>
      <c r="N759" s="1"/>
      <c r="O759" s="33"/>
      <c r="P759" s="34" t="e">
        <f t="shared" si="90"/>
        <v>#REF!</v>
      </c>
      <c r="Q759" s="35" t="e">
        <f t="shared" si="92"/>
        <v>#REF!</v>
      </c>
      <c r="R759" s="36"/>
      <c r="S759" s="1" t="e">
        <f t="shared" si="93"/>
        <v>#REF!</v>
      </c>
      <c r="T759" s="16" t="e">
        <f>IF(OR(MID(G759,1,5)="avoir",MID(G759,1,3)="PMS",MID(J759,1,1)="a",J759="",A759="x",F759=""),"",IF(COUNTIF(#REF!,F759)=1,"ok","PAS DE SWAP"))</f>
        <v>#REF!</v>
      </c>
      <c r="U759" s="37" t="e">
        <f>IF(ISNA(INDEX(#REF!,MATCH(E759,#REF!,0),1))=TRUE,"-",F759&amp;" - "&amp;INDEX(#REF!,MATCH(E759,#REF!,0),1))</f>
        <v>#REF!</v>
      </c>
      <c r="V759" s="43" t="e">
        <f t="shared" si="87"/>
        <v>#REF!</v>
      </c>
      <c r="W759" s="38" t="e">
        <f t="shared" si="88"/>
        <v>#REF!</v>
      </c>
      <c r="X759" s="64"/>
      <c r="Y759" s="46"/>
      <c r="Z759" s="57" t="str">
        <f>IF(OR(MID(J759,1,1)="a",J759=""),"",IF(COUNTIF(Modèles!C:C,J759)=0,"absent","présent"))</f>
        <v/>
      </c>
      <c r="AA759" s="1"/>
    </row>
    <row r="760" spans="1:27" s="10" customFormat="1">
      <c r="A760" s="29" t="str">
        <f t="shared" si="89"/>
        <v/>
      </c>
      <c r="B760" s="29">
        <f t="shared" ca="1" si="91"/>
        <v>0</v>
      </c>
      <c r="C760" s="42"/>
      <c r="D760" s="42"/>
      <c r="E760" s="40"/>
      <c r="F760" s="41"/>
      <c r="G760" s="30" t="e">
        <f>IF(MID(J760,1,1)="a","à valider",IF(ISNA(INDEX(#REF!,MATCH(E760,#REF!,0),1))=TRUE,"",INDEX(#REF!,MATCH(E760,#REF!,0),1)))</f>
        <v>#REF!</v>
      </c>
      <c r="H760" s="22"/>
      <c r="I760" s="22"/>
      <c r="J760" s="59"/>
      <c r="K760" s="31" t="str">
        <f>IF(MID(J760,1,1)="a",C760,IF(COUNTIF(J$2:J760,J760)&gt;1,COUNTIF(J$2:J760,J760)&amp;"ème rebond",""))</f>
        <v/>
      </c>
      <c r="L760" s="67"/>
      <c r="M760" s="32" t="e">
        <f>IF(ISNA(INDEX(#REF!,MATCH(E760,#REF!,0),1))=TRUE,"",INDEX(#REF!,MATCH(E760,#REF!,0),1))</f>
        <v>#REF!</v>
      </c>
      <c r="N760" s="1"/>
      <c r="O760" s="33"/>
      <c r="P760" s="34" t="e">
        <f t="shared" si="90"/>
        <v>#REF!</v>
      </c>
      <c r="Q760" s="35" t="e">
        <f t="shared" si="92"/>
        <v>#REF!</v>
      </c>
      <c r="R760" s="36"/>
      <c r="S760" s="1" t="e">
        <f t="shared" si="93"/>
        <v>#REF!</v>
      </c>
      <c r="T760" s="16" t="e">
        <f>IF(OR(MID(G760,1,5)="avoir",MID(G760,1,3)="PMS",MID(J760,1,1)="a",J760="",A760="x",F760=""),"",IF(COUNTIF(#REF!,F760)=1,"ok","PAS DE SWAP"))</f>
        <v>#REF!</v>
      </c>
      <c r="U760" s="37" t="e">
        <f>IF(ISNA(INDEX(#REF!,MATCH(E760,#REF!,0),1))=TRUE,"-",F760&amp;" - "&amp;INDEX(#REF!,MATCH(E760,#REF!,0),1))</f>
        <v>#REF!</v>
      </c>
      <c r="V760" s="43" t="e">
        <f t="shared" si="87"/>
        <v>#REF!</v>
      </c>
      <c r="W760" s="38" t="e">
        <f t="shared" si="88"/>
        <v>#REF!</v>
      </c>
      <c r="X760" s="64"/>
      <c r="Y760" s="46"/>
      <c r="Z760" s="57" t="str">
        <f>IF(OR(MID(J760,1,1)="a",J760=""),"",IF(COUNTIF(Modèles!C:C,J760)=0,"absent","présent"))</f>
        <v/>
      </c>
      <c r="AA760" s="1"/>
    </row>
    <row r="761" spans="1:27" s="10" customFormat="1">
      <c r="A761" s="29" t="str">
        <f t="shared" si="89"/>
        <v/>
      </c>
      <c r="B761" s="29">
        <f t="shared" ca="1" si="91"/>
        <v>0</v>
      </c>
      <c r="C761" s="42"/>
      <c r="D761" s="42"/>
      <c r="E761" s="40"/>
      <c r="F761" s="41"/>
      <c r="G761" s="30" t="e">
        <f>IF(MID(J761,1,1)="a","à valider",IF(ISNA(INDEX(#REF!,MATCH(E761,#REF!,0),1))=TRUE,"",INDEX(#REF!,MATCH(E761,#REF!,0),1)))</f>
        <v>#REF!</v>
      </c>
      <c r="H761" s="22"/>
      <c r="I761" s="22"/>
      <c r="J761" s="59"/>
      <c r="K761" s="31" t="str">
        <f>IF(MID(J761,1,1)="a",C761,IF(COUNTIF(J$2:J761,J761)&gt;1,COUNTIF(J$2:J761,J761)&amp;"ème rebond",""))</f>
        <v/>
      </c>
      <c r="L761" s="67"/>
      <c r="M761" s="32" t="e">
        <f>IF(ISNA(INDEX(#REF!,MATCH(E761,#REF!,0),1))=TRUE,"",INDEX(#REF!,MATCH(E761,#REF!,0),1))</f>
        <v>#REF!</v>
      </c>
      <c r="N761" s="1"/>
      <c r="O761" s="33"/>
      <c r="P761" s="34" t="e">
        <f t="shared" si="90"/>
        <v>#REF!</v>
      </c>
      <c r="Q761" s="35" t="e">
        <f t="shared" si="92"/>
        <v>#REF!</v>
      </c>
      <c r="R761" s="36"/>
      <c r="S761" s="1" t="e">
        <f t="shared" si="93"/>
        <v>#REF!</v>
      </c>
      <c r="T761" s="16" t="e">
        <f>IF(OR(MID(G761,1,5)="avoir",MID(G761,1,3)="PMS",MID(J761,1,1)="a",J761="",A761="x",F761=""),"",IF(COUNTIF(#REF!,F761)=1,"ok","PAS DE SWAP"))</f>
        <v>#REF!</v>
      </c>
      <c r="U761" s="37" t="e">
        <f>IF(ISNA(INDEX(#REF!,MATCH(E761,#REF!,0),1))=TRUE,"-",F761&amp;" - "&amp;INDEX(#REF!,MATCH(E761,#REF!,0),1))</f>
        <v>#REF!</v>
      </c>
      <c r="V761" s="43" t="e">
        <f t="shared" si="87"/>
        <v>#REF!</v>
      </c>
      <c r="W761" s="38" t="e">
        <f t="shared" si="88"/>
        <v>#REF!</v>
      </c>
      <c r="X761" s="64"/>
      <c r="Y761" s="46"/>
      <c r="Z761" s="57" t="str">
        <f>IF(OR(MID(J761,1,1)="a",J761=""),"",IF(COUNTIF(Modèles!C:C,J761)=0,"absent","présent"))</f>
        <v/>
      </c>
      <c r="AA761" s="1"/>
    </row>
    <row r="762" spans="1:27" s="10" customFormat="1">
      <c r="A762" s="29" t="str">
        <f t="shared" si="89"/>
        <v/>
      </c>
      <c r="B762" s="29">
        <f t="shared" ca="1" si="91"/>
        <v>0</v>
      </c>
      <c r="C762" s="42"/>
      <c r="D762" s="42"/>
      <c r="E762" s="40"/>
      <c r="F762" s="41"/>
      <c r="G762" s="30" t="e">
        <f>IF(MID(J762,1,1)="a","à valider",IF(ISNA(INDEX(#REF!,MATCH(E762,#REF!,0),1))=TRUE,"",INDEX(#REF!,MATCH(E762,#REF!,0),1)))</f>
        <v>#REF!</v>
      </c>
      <c r="H762" s="22"/>
      <c r="I762" s="22"/>
      <c r="J762" s="59"/>
      <c r="K762" s="31" t="str">
        <f>IF(MID(J762,1,1)="a",C762,IF(COUNTIF(J$2:J762,J762)&gt;1,COUNTIF(J$2:J762,J762)&amp;"ème rebond",""))</f>
        <v/>
      </c>
      <c r="L762" s="67"/>
      <c r="M762" s="32" t="e">
        <f>IF(ISNA(INDEX(#REF!,MATCH(E762,#REF!,0),1))=TRUE,"",INDEX(#REF!,MATCH(E762,#REF!,0),1))</f>
        <v>#REF!</v>
      </c>
      <c r="N762" s="1"/>
      <c r="O762" s="33"/>
      <c r="P762" s="34" t="e">
        <f t="shared" si="90"/>
        <v>#REF!</v>
      </c>
      <c r="Q762" s="35" t="e">
        <f t="shared" si="92"/>
        <v>#REF!</v>
      </c>
      <c r="R762" s="36"/>
      <c r="S762" s="1" t="e">
        <f t="shared" si="93"/>
        <v>#REF!</v>
      </c>
      <c r="T762" s="16" t="e">
        <f>IF(OR(MID(G762,1,5)="avoir",MID(G762,1,3)="PMS",MID(J762,1,1)="a",J762="",A762="x",F762=""),"",IF(COUNTIF(#REF!,F762)=1,"ok","PAS DE SWAP"))</f>
        <v>#REF!</v>
      </c>
      <c r="U762" s="37" t="e">
        <f>IF(ISNA(INDEX(#REF!,MATCH(E762,#REF!,0),1))=TRUE,"-",F762&amp;" - "&amp;INDEX(#REF!,MATCH(E762,#REF!,0),1))</f>
        <v>#REF!</v>
      </c>
      <c r="V762" s="43" t="e">
        <f t="shared" si="87"/>
        <v>#REF!</v>
      </c>
      <c r="W762" s="38" t="e">
        <f t="shared" si="88"/>
        <v>#REF!</v>
      </c>
      <c r="X762" s="64"/>
      <c r="Y762" s="46"/>
      <c r="Z762" s="57" t="str">
        <f>IF(OR(MID(J762,1,1)="a",J762=""),"",IF(COUNTIF(Modèles!C:C,J762)=0,"absent","présent"))</f>
        <v/>
      </c>
      <c r="AA762" s="1"/>
    </row>
    <row r="763" spans="1:27" s="10" customFormat="1">
      <c r="A763" s="29" t="str">
        <f t="shared" si="89"/>
        <v/>
      </c>
      <c r="B763" s="29">
        <f t="shared" ca="1" si="91"/>
        <v>0</v>
      </c>
      <c r="C763" s="42"/>
      <c r="D763" s="42"/>
      <c r="E763" s="40"/>
      <c r="F763" s="41"/>
      <c r="G763" s="30" t="e">
        <f>IF(MID(J763,1,1)="a","à valider",IF(ISNA(INDEX(#REF!,MATCH(E763,#REF!,0),1))=TRUE,"",INDEX(#REF!,MATCH(E763,#REF!,0),1)))</f>
        <v>#REF!</v>
      </c>
      <c r="H763" s="22"/>
      <c r="I763" s="22"/>
      <c r="J763" s="59"/>
      <c r="K763" s="31" t="str">
        <f>IF(MID(J763,1,1)="a",C763,IF(COUNTIF(J$2:J763,J763)&gt;1,COUNTIF(J$2:J763,J763)&amp;"ème rebond",""))</f>
        <v/>
      </c>
      <c r="L763" s="67"/>
      <c r="M763" s="32" t="e">
        <f>IF(ISNA(INDEX(#REF!,MATCH(E763,#REF!,0),1))=TRUE,"",INDEX(#REF!,MATCH(E763,#REF!,0),1))</f>
        <v>#REF!</v>
      </c>
      <c r="N763" s="1"/>
      <c r="O763" s="33"/>
      <c r="P763" s="34" t="e">
        <f t="shared" si="90"/>
        <v>#REF!</v>
      </c>
      <c r="Q763" s="35" t="e">
        <f t="shared" si="92"/>
        <v>#REF!</v>
      </c>
      <c r="R763" s="36"/>
      <c r="S763" s="1" t="e">
        <f t="shared" si="93"/>
        <v>#REF!</v>
      </c>
      <c r="T763" s="16" t="e">
        <f>IF(OR(MID(G763,1,5)="avoir",MID(G763,1,3)="PMS",MID(J763,1,1)="a",J763="",A763="x",F763=""),"",IF(COUNTIF(#REF!,F763)=1,"ok","PAS DE SWAP"))</f>
        <v>#REF!</v>
      </c>
      <c r="U763" s="37" t="e">
        <f>IF(ISNA(INDEX(#REF!,MATCH(E763,#REF!,0),1))=TRUE,"-",F763&amp;" - "&amp;INDEX(#REF!,MATCH(E763,#REF!,0),1))</f>
        <v>#REF!</v>
      </c>
      <c r="V763" s="43" t="e">
        <f t="shared" si="87"/>
        <v>#REF!</v>
      </c>
      <c r="W763" s="38" t="e">
        <f t="shared" si="88"/>
        <v>#REF!</v>
      </c>
      <c r="X763" s="64"/>
      <c r="Y763" s="46"/>
      <c r="Z763" s="57" t="str">
        <f>IF(OR(MID(J763,1,1)="a",J763=""),"",IF(COUNTIF(Modèles!C:C,J763)=0,"absent","présent"))</f>
        <v/>
      </c>
      <c r="AA763" s="1"/>
    </row>
    <row r="764" spans="1:27" s="10" customFormat="1">
      <c r="A764" s="29" t="str">
        <f t="shared" si="89"/>
        <v/>
      </c>
      <c r="B764" s="29">
        <f t="shared" ca="1" si="91"/>
        <v>0</v>
      </c>
      <c r="C764" s="42"/>
      <c r="D764" s="42"/>
      <c r="E764" s="40"/>
      <c r="F764" s="41"/>
      <c r="G764" s="30" t="e">
        <f>IF(MID(J764,1,1)="a","à valider",IF(ISNA(INDEX(#REF!,MATCH(E764,#REF!,0),1))=TRUE,"",INDEX(#REF!,MATCH(E764,#REF!,0),1)))</f>
        <v>#REF!</v>
      </c>
      <c r="H764" s="22"/>
      <c r="I764" s="22"/>
      <c r="J764" s="59"/>
      <c r="K764" s="31" t="str">
        <f>IF(MID(J764,1,1)="a",C764,IF(COUNTIF(J$2:J764,J764)&gt;1,COUNTIF(J$2:J764,J764)&amp;"ème rebond",""))</f>
        <v/>
      </c>
      <c r="L764" s="67"/>
      <c r="M764" s="32" t="e">
        <f>IF(ISNA(INDEX(#REF!,MATCH(E764,#REF!,0),1))=TRUE,"",INDEX(#REF!,MATCH(E764,#REF!,0),1))</f>
        <v>#REF!</v>
      </c>
      <c r="N764" s="1"/>
      <c r="O764" s="33"/>
      <c r="P764" s="34" t="e">
        <f t="shared" si="90"/>
        <v>#REF!</v>
      </c>
      <c r="Q764" s="35" t="e">
        <f t="shared" si="92"/>
        <v>#REF!</v>
      </c>
      <c r="R764" s="36"/>
      <c r="S764" s="1" t="e">
        <f t="shared" si="93"/>
        <v>#REF!</v>
      </c>
      <c r="T764" s="16" t="e">
        <f>IF(OR(MID(G764,1,5)="avoir",MID(G764,1,3)="PMS",MID(J764,1,1)="a",J764="",A764="x",F764=""),"",IF(COUNTIF(#REF!,F764)=1,"ok","PAS DE SWAP"))</f>
        <v>#REF!</v>
      </c>
      <c r="U764" s="37" t="e">
        <f>IF(ISNA(INDEX(#REF!,MATCH(E764,#REF!,0),1))=TRUE,"-",F764&amp;" - "&amp;INDEX(#REF!,MATCH(E764,#REF!,0),1))</f>
        <v>#REF!</v>
      </c>
      <c r="V764" s="43" t="e">
        <f t="shared" si="87"/>
        <v>#REF!</v>
      </c>
      <c r="W764" s="38" t="e">
        <f t="shared" si="88"/>
        <v>#REF!</v>
      </c>
      <c r="X764" s="64"/>
      <c r="Y764" s="46"/>
      <c r="Z764" s="57" t="str">
        <f>IF(OR(MID(J764,1,1)="a",J764=""),"",IF(COUNTIF(Modèles!C:C,J764)=0,"absent","présent"))</f>
        <v/>
      </c>
      <c r="AA764" s="1"/>
    </row>
    <row r="765" spans="1:27" s="10" customFormat="1">
      <c r="A765" s="29" t="str">
        <f t="shared" si="89"/>
        <v/>
      </c>
      <c r="B765" s="29">
        <f t="shared" ca="1" si="91"/>
        <v>0</v>
      </c>
      <c r="C765" s="42"/>
      <c r="D765" s="42"/>
      <c r="E765" s="40"/>
      <c r="F765" s="41"/>
      <c r="G765" s="30" t="e">
        <f>IF(MID(J765,1,1)="a","à valider",IF(ISNA(INDEX(#REF!,MATCH(E765,#REF!,0),1))=TRUE,"",INDEX(#REF!,MATCH(E765,#REF!,0),1)))</f>
        <v>#REF!</v>
      </c>
      <c r="H765" s="22"/>
      <c r="I765" s="22"/>
      <c r="J765" s="59"/>
      <c r="K765" s="31" t="str">
        <f>IF(MID(J765,1,1)="a",C765,IF(COUNTIF(J$2:J765,J765)&gt;1,COUNTIF(J$2:J765,J765)&amp;"ème rebond",""))</f>
        <v/>
      </c>
      <c r="L765" s="67"/>
      <c r="M765" s="32" t="e">
        <f>IF(ISNA(INDEX(#REF!,MATCH(E765,#REF!,0),1))=TRUE,"",INDEX(#REF!,MATCH(E765,#REF!,0),1))</f>
        <v>#REF!</v>
      </c>
      <c r="N765" s="1"/>
      <c r="O765" s="33"/>
      <c r="P765" s="34" t="e">
        <f t="shared" si="90"/>
        <v>#REF!</v>
      </c>
      <c r="Q765" s="35" t="e">
        <f t="shared" si="92"/>
        <v>#REF!</v>
      </c>
      <c r="R765" s="36"/>
      <c r="S765" s="1" t="e">
        <f t="shared" si="93"/>
        <v>#REF!</v>
      </c>
      <c r="T765" s="16" t="e">
        <f>IF(OR(MID(G765,1,5)="avoir",MID(G765,1,3)="PMS",MID(J765,1,1)="a",J765="",A765="x",F765=""),"",IF(COUNTIF(#REF!,F765)=1,"ok","PAS DE SWAP"))</f>
        <v>#REF!</v>
      </c>
      <c r="U765" s="37" t="e">
        <f>IF(ISNA(INDEX(#REF!,MATCH(E765,#REF!,0),1))=TRUE,"-",F765&amp;" - "&amp;INDEX(#REF!,MATCH(E765,#REF!,0),1))</f>
        <v>#REF!</v>
      </c>
      <c r="V765" s="43" t="e">
        <f t="shared" si="87"/>
        <v>#REF!</v>
      </c>
      <c r="W765" s="38" t="e">
        <f t="shared" si="88"/>
        <v>#REF!</v>
      </c>
      <c r="X765" s="64"/>
      <c r="Y765" s="46"/>
      <c r="Z765" s="57" t="str">
        <f>IF(OR(MID(J765,1,1)="a",J765=""),"",IF(COUNTIF(Modèles!C:C,J765)=0,"absent","présent"))</f>
        <v/>
      </c>
      <c r="AA765" s="1"/>
    </row>
    <row r="766" spans="1:27" s="10" customFormat="1">
      <c r="A766" s="29" t="str">
        <f t="shared" si="89"/>
        <v/>
      </c>
      <c r="B766" s="29">
        <f t="shared" ca="1" si="91"/>
        <v>0</v>
      </c>
      <c r="C766" s="42"/>
      <c r="D766" s="42"/>
      <c r="E766" s="40"/>
      <c r="F766" s="41"/>
      <c r="G766" s="30" t="e">
        <f>IF(MID(J766,1,1)="a","à valider",IF(ISNA(INDEX(#REF!,MATCH(E766,#REF!,0),1))=TRUE,"",INDEX(#REF!,MATCH(E766,#REF!,0),1)))</f>
        <v>#REF!</v>
      </c>
      <c r="H766" s="22"/>
      <c r="I766" s="22"/>
      <c r="J766" s="59"/>
      <c r="K766" s="31" t="str">
        <f>IF(MID(J766,1,1)="a",C766,IF(COUNTIF(J$2:J766,J766)&gt;1,COUNTIF(J$2:J766,J766)&amp;"ème rebond",""))</f>
        <v/>
      </c>
      <c r="L766" s="67"/>
      <c r="M766" s="32" t="e">
        <f>IF(ISNA(INDEX(#REF!,MATCH(E766,#REF!,0),1))=TRUE,"",INDEX(#REF!,MATCH(E766,#REF!,0),1))</f>
        <v>#REF!</v>
      </c>
      <c r="N766" s="1"/>
      <c r="O766" s="33"/>
      <c r="P766" s="34" t="e">
        <f t="shared" si="90"/>
        <v>#REF!</v>
      </c>
      <c r="Q766" s="35" t="e">
        <f t="shared" si="92"/>
        <v>#REF!</v>
      </c>
      <c r="R766" s="36"/>
      <c r="S766" s="1" t="e">
        <f t="shared" si="93"/>
        <v>#REF!</v>
      </c>
      <c r="T766" s="16" t="e">
        <f>IF(OR(MID(G766,1,5)="avoir",MID(G766,1,3)="PMS",MID(J766,1,1)="a",J766="",A766="x",F766=""),"",IF(COUNTIF(#REF!,F766)=1,"ok","PAS DE SWAP"))</f>
        <v>#REF!</v>
      </c>
      <c r="U766" s="37" t="e">
        <f>IF(ISNA(INDEX(#REF!,MATCH(E766,#REF!,0),1))=TRUE,"-",F766&amp;" - "&amp;INDEX(#REF!,MATCH(E766,#REF!,0),1))</f>
        <v>#REF!</v>
      </c>
      <c r="V766" s="43" t="e">
        <f t="shared" si="87"/>
        <v>#REF!</v>
      </c>
      <c r="W766" s="38" t="e">
        <f t="shared" si="88"/>
        <v>#REF!</v>
      </c>
      <c r="X766" s="64"/>
      <c r="Y766" s="46"/>
      <c r="Z766" s="57" t="str">
        <f>IF(OR(MID(J766,1,1)="a",J766=""),"",IF(COUNTIF(Modèles!C:C,J766)=0,"absent","présent"))</f>
        <v/>
      </c>
      <c r="AA766" s="1"/>
    </row>
    <row r="767" spans="1:27" s="10" customFormat="1">
      <c r="A767" s="29" t="str">
        <f t="shared" si="89"/>
        <v/>
      </c>
      <c r="B767" s="29">
        <f t="shared" ca="1" si="91"/>
        <v>0</v>
      </c>
      <c r="C767" s="42"/>
      <c r="D767" s="42"/>
      <c r="E767" s="40"/>
      <c r="F767" s="41"/>
      <c r="G767" s="30" t="e">
        <f>IF(MID(J767,1,1)="a","à valider",IF(ISNA(INDEX(#REF!,MATCH(E767,#REF!,0),1))=TRUE,"",INDEX(#REF!,MATCH(E767,#REF!,0),1)))</f>
        <v>#REF!</v>
      </c>
      <c r="H767" s="22"/>
      <c r="I767" s="22"/>
      <c r="J767" s="59"/>
      <c r="K767" s="31" t="str">
        <f>IF(MID(J767,1,1)="a",C767,IF(COUNTIF(J$2:J767,J767)&gt;1,COUNTIF(J$2:J767,J767)&amp;"ème rebond",""))</f>
        <v/>
      </c>
      <c r="L767" s="67"/>
      <c r="M767" s="32" t="e">
        <f>IF(ISNA(INDEX(#REF!,MATCH(E767,#REF!,0),1))=TRUE,"",INDEX(#REF!,MATCH(E767,#REF!,0),1))</f>
        <v>#REF!</v>
      </c>
      <c r="N767" s="1"/>
      <c r="O767" s="33"/>
      <c r="P767" s="34" t="e">
        <f t="shared" si="90"/>
        <v>#REF!</v>
      </c>
      <c r="Q767" s="35" t="e">
        <f t="shared" si="92"/>
        <v>#REF!</v>
      </c>
      <c r="R767" s="36"/>
      <c r="S767" s="1" t="e">
        <f t="shared" si="93"/>
        <v>#REF!</v>
      </c>
      <c r="T767" s="16" t="e">
        <f>IF(OR(MID(G767,1,5)="avoir",MID(G767,1,3)="PMS",MID(J767,1,1)="a",J767="",A767="x",F767=""),"",IF(COUNTIF(#REF!,F767)=1,"ok","PAS DE SWAP"))</f>
        <v>#REF!</v>
      </c>
      <c r="U767" s="37" t="e">
        <f>IF(ISNA(INDEX(#REF!,MATCH(E767,#REF!,0),1))=TRUE,"-",F767&amp;" - "&amp;INDEX(#REF!,MATCH(E767,#REF!,0),1))</f>
        <v>#REF!</v>
      </c>
      <c r="V767" s="43" t="e">
        <f t="shared" si="87"/>
        <v>#REF!</v>
      </c>
      <c r="W767" s="38" t="e">
        <f t="shared" si="88"/>
        <v>#REF!</v>
      </c>
      <c r="X767" s="64"/>
      <c r="Y767" s="46"/>
      <c r="Z767" s="57" t="str">
        <f>IF(OR(MID(J767,1,1)="a",J767=""),"",IF(COUNTIF(Modèles!C:C,J767)=0,"absent","présent"))</f>
        <v/>
      </c>
      <c r="AA767" s="1"/>
    </row>
    <row r="768" spans="1:27" s="10" customFormat="1">
      <c r="A768" s="29" t="str">
        <f t="shared" si="89"/>
        <v/>
      </c>
      <c r="B768" s="29">
        <f t="shared" ca="1" si="91"/>
        <v>0</v>
      </c>
      <c r="C768" s="42"/>
      <c r="D768" s="42"/>
      <c r="E768" s="40"/>
      <c r="F768" s="41"/>
      <c r="G768" s="30" t="e">
        <f>IF(MID(J768,1,1)="a","à valider",IF(ISNA(INDEX(#REF!,MATCH(E768,#REF!,0),1))=TRUE,"",INDEX(#REF!,MATCH(E768,#REF!,0),1)))</f>
        <v>#REF!</v>
      </c>
      <c r="H768" s="22"/>
      <c r="I768" s="22"/>
      <c r="J768" s="59"/>
      <c r="K768" s="31" t="str">
        <f>IF(MID(J768,1,1)="a",C768,IF(COUNTIF(J$2:J768,J768)&gt;1,COUNTIF(J$2:J768,J768)&amp;"ème rebond",""))</f>
        <v/>
      </c>
      <c r="L768" s="67"/>
      <c r="M768" s="32" t="e">
        <f>IF(ISNA(INDEX(#REF!,MATCH(E768,#REF!,0),1))=TRUE,"",INDEX(#REF!,MATCH(E768,#REF!,0),1))</f>
        <v>#REF!</v>
      </c>
      <c r="N768" s="1"/>
      <c r="O768" s="33"/>
      <c r="P768" s="34" t="e">
        <f t="shared" si="90"/>
        <v>#REF!</v>
      </c>
      <c r="Q768" s="35" t="e">
        <f t="shared" si="92"/>
        <v>#REF!</v>
      </c>
      <c r="R768" s="36"/>
      <c r="S768" s="1" t="e">
        <f t="shared" si="93"/>
        <v>#REF!</v>
      </c>
      <c r="T768" s="16" t="e">
        <f>IF(OR(MID(G768,1,5)="avoir",MID(G768,1,3)="PMS",MID(J768,1,1)="a",J768="",A768="x",F768=""),"",IF(COUNTIF(#REF!,F768)=1,"ok","PAS DE SWAP"))</f>
        <v>#REF!</v>
      </c>
      <c r="U768" s="37" t="e">
        <f>IF(ISNA(INDEX(#REF!,MATCH(E768,#REF!,0),1))=TRUE,"-",F768&amp;" - "&amp;INDEX(#REF!,MATCH(E768,#REF!,0),1))</f>
        <v>#REF!</v>
      </c>
      <c r="V768" s="43" t="e">
        <f t="shared" si="87"/>
        <v>#REF!</v>
      </c>
      <c r="W768" s="38" t="e">
        <f t="shared" si="88"/>
        <v>#REF!</v>
      </c>
      <c r="X768" s="64"/>
      <c r="Y768" s="46"/>
      <c r="Z768" s="57" t="str">
        <f>IF(OR(MID(J768,1,1)="a",J768=""),"",IF(COUNTIF(Modèles!C:C,J768)=0,"absent","présent"))</f>
        <v/>
      </c>
      <c r="AA768" s="1"/>
    </row>
    <row r="769" spans="1:27" s="10" customFormat="1">
      <c r="A769" s="29" t="str">
        <f t="shared" si="89"/>
        <v/>
      </c>
      <c r="B769" s="29">
        <f t="shared" ca="1" si="91"/>
        <v>0</v>
      </c>
      <c r="C769" s="42"/>
      <c r="D769" s="42"/>
      <c r="E769" s="40"/>
      <c r="F769" s="41"/>
      <c r="G769" s="30" t="e">
        <f>IF(MID(J769,1,1)="a","à valider",IF(ISNA(INDEX(#REF!,MATCH(E769,#REF!,0),1))=TRUE,"",INDEX(#REF!,MATCH(E769,#REF!,0),1)))</f>
        <v>#REF!</v>
      </c>
      <c r="H769" s="22"/>
      <c r="I769" s="22"/>
      <c r="J769" s="59"/>
      <c r="K769" s="31" t="str">
        <f>IF(MID(J769,1,1)="a",C769,IF(COUNTIF(J$2:J769,J769)&gt;1,COUNTIF(J$2:J769,J769)&amp;"ème rebond",""))</f>
        <v/>
      </c>
      <c r="L769" s="67"/>
      <c r="M769" s="32" t="e">
        <f>IF(ISNA(INDEX(#REF!,MATCH(E769,#REF!,0),1))=TRUE,"",INDEX(#REF!,MATCH(E769,#REF!,0),1))</f>
        <v>#REF!</v>
      </c>
      <c r="N769" s="1"/>
      <c r="O769" s="33"/>
      <c r="P769" s="34" t="e">
        <f t="shared" si="90"/>
        <v>#REF!</v>
      </c>
      <c r="Q769" s="35" t="e">
        <f t="shared" si="92"/>
        <v>#REF!</v>
      </c>
      <c r="R769" s="36"/>
      <c r="S769" s="1" t="e">
        <f t="shared" si="93"/>
        <v>#REF!</v>
      </c>
      <c r="T769" s="16" t="e">
        <f>IF(OR(MID(G769,1,5)="avoir",MID(G769,1,3)="PMS",MID(J769,1,1)="a",J769="",A769="x",F769=""),"",IF(COUNTIF(#REF!,F769)=1,"ok","PAS DE SWAP"))</f>
        <v>#REF!</v>
      </c>
      <c r="U769" s="37" t="e">
        <f>IF(ISNA(INDEX(#REF!,MATCH(E769,#REF!,0),1))=TRUE,"-",F769&amp;" - "&amp;INDEX(#REF!,MATCH(E769,#REF!,0),1))</f>
        <v>#REF!</v>
      </c>
      <c r="V769" s="43" t="e">
        <f t="shared" si="87"/>
        <v>#REF!</v>
      </c>
      <c r="W769" s="38" t="e">
        <f t="shared" si="88"/>
        <v>#REF!</v>
      </c>
      <c r="X769" s="64"/>
      <c r="Y769" s="46"/>
      <c r="Z769" s="57" t="str">
        <f>IF(OR(MID(J769,1,1)="a",J769=""),"",IF(COUNTIF(Modèles!C:C,J769)=0,"absent","présent"))</f>
        <v/>
      </c>
      <c r="AA769" s="1"/>
    </row>
    <row r="770" spans="1:27" s="10" customFormat="1">
      <c r="A770" s="29" t="str">
        <f t="shared" si="89"/>
        <v/>
      </c>
      <c r="B770" s="29">
        <f t="shared" ca="1" si="91"/>
        <v>0</v>
      </c>
      <c r="C770" s="42"/>
      <c r="D770" s="42"/>
      <c r="E770" s="40"/>
      <c r="F770" s="41"/>
      <c r="G770" s="30" t="e">
        <f>IF(MID(J770,1,1)="a","à valider",IF(ISNA(INDEX(#REF!,MATCH(E770,#REF!,0),1))=TRUE,"",INDEX(#REF!,MATCH(E770,#REF!,0),1)))</f>
        <v>#REF!</v>
      </c>
      <c r="H770" s="22"/>
      <c r="I770" s="22"/>
      <c r="J770" s="59"/>
      <c r="K770" s="31" t="str">
        <f>IF(MID(J770,1,1)="a",C770,IF(COUNTIF(J$2:J770,J770)&gt;1,COUNTIF(J$2:J770,J770)&amp;"ème rebond",""))</f>
        <v/>
      </c>
      <c r="L770" s="67"/>
      <c r="M770" s="32" t="e">
        <f>IF(ISNA(INDEX(#REF!,MATCH(E770,#REF!,0),1))=TRUE,"",INDEX(#REF!,MATCH(E770,#REF!,0),1))</f>
        <v>#REF!</v>
      </c>
      <c r="N770" s="1"/>
      <c r="O770" s="33"/>
      <c r="P770" s="34" t="e">
        <f t="shared" si="90"/>
        <v>#REF!</v>
      </c>
      <c r="Q770" s="35" t="e">
        <f t="shared" si="92"/>
        <v>#REF!</v>
      </c>
      <c r="R770" s="36"/>
      <c r="S770" s="1" t="e">
        <f t="shared" si="93"/>
        <v>#REF!</v>
      </c>
      <c r="T770" s="16" t="e">
        <f>IF(OR(MID(G770,1,5)="avoir",MID(G770,1,3)="PMS",MID(J770,1,1)="a",J770="",A770="x",F770=""),"",IF(COUNTIF(#REF!,F770)=1,"ok","PAS DE SWAP"))</f>
        <v>#REF!</v>
      </c>
      <c r="U770" s="37" t="e">
        <f>IF(ISNA(INDEX(#REF!,MATCH(E770,#REF!,0),1))=TRUE,"-",F770&amp;" - "&amp;INDEX(#REF!,MATCH(E770,#REF!,0),1))</f>
        <v>#REF!</v>
      </c>
      <c r="V770" s="43" t="e">
        <f t="shared" ref="V770:V833" si="94">IF(ISNA(IF(OR(U770="",U770="-"),"",COUNTIF(U:U,U770)))=TRUE,"",IF(OR(U770="",U770="-"),"-",COUNTIF(U:U,U770)))</f>
        <v>#REF!</v>
      </c>
      <c r="W770" s="38" t="e">
        <f t="shared" ref="W770:W833" si="95">IF(ISNA(IF(V770="-","",V770/COUNTIF(F:F,F770)))=TRUE,"",IF(V770="-","",V770/COUNTIF(F:F,F770)))</f>
        <v>#REF!</v>
      </c>
      <c r="X770" s="64"/>
      <c r="Y770" s="46"/>
      <c r="Z770" s="57" t="str">
        <f>IF(OR(MID(J770,1,1)="a",J770=""),"",IF(COUNTIF(Modèles!C:C,J770)=0,"absent","présent"))</f>
        <v/>
      </c>
      <c r="AA770" s="1"/>
    </row>
    <row r="771" spans="1:27" s="10" customFormat="1">
      <c r="A771" s="29" t="str">
        <f t="shared" si="89"/>
        <v/>
      </c>
      <c r="B771" s="29">
        <f t="shared" ca="1" si="91"/>
        <v>0</v>
      </c>
      <c r="C771" s="42"/>
      <c r="D771" s="42"/>
      <c r="E771" s="40"/>
      <c r="F771" s="41"/>
      <c r="G771" s="30" t="e">
        <f>IF(MID(J771,1,1)="a","à valider",IF(ISNA(INDEX(#REF!,MATCH(E771,#REF!,0),1))=TRUE,"",INDEX(#REF!,MATCH(E771,#REF!,0),1)))</f>
        <v>#REF!</v>
      </c>
      <c r="H771" s="22"/>
      <c r="I771" s="22"/>
      <c r="J771" s="59"/>
      <c r="K771" s="31" t="str">
        <f>IF(MID(J771,1,1)="a",C771,IF(COUNTIF(J$2:J771,J771)&gt;1,COUNTIF(J$2:J771,J771)&amp;"ème rebond",""))</f>
        <v/>
      </c>
      <c r="L771" s="67"/>
      <c r="M771" s="32" t="e">
        <f>IF(ISNA(INDEX(#REF!,MATCH(E771,#REF!,0),1))=TRUE,"",INDEX(#REF!,MATCH(E771,#REF!,0),1))</f>
        <v>#REF!</v>
      </c>
      <c r="N771" s="1"/>
      <c r="O771" s="33"/>
      <c r="P771" s="34" t="e">
        <f t="shared" si="90"/>
        <v>#REF!</v>
      </c>
      <c r="Q771" s="35" t="e">
        <f t="shared" si="92"/>
        <v>#REF!</v>
      </c>
      <c r="R771" s="36"/>
      <c r="S771" s="1" t="e">
        <f t="shared" si="93"/>
        <v>#REF!</v>
      </c>
      <c r="T771" s="16" t="e">
        <f>IF(OR(MID(G771,1,5)="avoir",MID(G771,1,3)="PMS",MID(J771,1,1)="a",J771="",A771="x",F771=""),"",IF(COUNTIF(#REF!,F771)=1,"ok","PAS DE SWAP"))</f>
        <v>#REF!</v>
      </c>
      <c r="U771" s="37" t="e">
        <f>IF(ISNA(INDEX(#REF!,MATCH(E771,#REF!,0),1))=TRUE,"-",F771&amp;" - "&amp;INDEX(#REF!,MATCH(E771,#REF!,0),1))</f>
        <v>#REF!</v>
      </c>
      <c r="V771" s="43" t="e">
        <f t="shared" si="94"/>
        <v>#REF!</v>
      </c>
      <c r="W771" s="38" t="e">
        <f t="shared" si="95"/>
        <v>#REF!</v>
      </c>
      <c r="X771" s="64"/>
      <c r="Y771" s="46"/>
      <c r="Z771" s="57" t="str">
        <f>IF(OR(MID(J771,1,1)="a",J771=""),"",IF(COUNTIF(Modèles!C:C,J771)=0,"absent","présent"))</f>
        <v/>
      </c>
      <c r="AA771" s="1"/>
    </row>
    <row r="772" spans="1:27" s="10" customFormat="1">
      <c r="A772" s="29" t="str">
        <f t="shared" ref="A772:A835" si="96">IF(F772="rebut",0,IF(J772="","","."))</f>
        <v/>
      </c>
      <c r="B772" s="29">
        <f t="shared" ca="1" si="91"/>
        <v>0</v>
      </c>
      <c r="C772" s="42"/>
      <c r="D772" s="42"/>
      <c r="E772" s="40"/>
      <c r="F772" s="41"/>
      <c r="G772" s="30" t="e">
        <f>IF(MID(J772,1,1)="a","à valider",IF(ISNA(INDEX(#REF!,MATCH(E772,#REF!,0),1))=TRUE,"",INDEX(#REF!,MATCH(E772,#REF!,0),1)))</f>
        <v>#REF!</v>
      </c>
      <c r="H772" s="22"/>
      <c r="I772" s="22"/>
      <c r="J772" s="59"/>
      <c r="K772" s="31" t="str">
        <f>IF(MID(J772,1,1)="a",C772,IF(COUNTIF(J$2:J772,J772)&gt;1,COUNTIF(J$2:J772,J772)&amp;"ème rebond",""))</f>
        <v/>
      </c>
      <c r="L772" s="67"/>
      <c r="M772" s="32" t="e">
        <f>IF(ISNA(INDEX(#REF!,MATCH(E772,#REF!,0),1))=TRUE,"",INDEX(#REF!,MATCH(E772,#REF!,0),1))</f>
        <v>#REF!</v>
      </c>
      <c r="N772" s="1"/>
      <c r="O772" s="33"/>
      <c r="P772" s="34" t="e">
        <f t="shared" ref="P772:P835" si="97">IF(AND(MID(G772,8,1)="",MID(G772,1,4)="SWAP",A772="."),F772,"")</f>
        <v>#REF!</v>
      </c>
      <c r="Q772" s="35" t="e">
        <f t="shared" si="92"/>
        <v>#REF!</v>
      </c>
      <c r="R772" s="36"/>
      <c r="S772" s="1" t="e">
        <f t="shared" si="93"/>
        <v>#REF!</v>
      </c>
      <c r="T772" s="16" t="e">
        <f>IF(OR(MID(G772,1,5)="avoir",MID(G772,1,3)="PMS",MID(J772,1,1)="a",J772="",A772="x",F772=""),"",IF(COUNTIF(#REF!,F772)=1,"ok","PAS DE SWAP"))</f>
        <v>#REF!</v>
      </c>
      <c r="U772" s="37" t="e">
        <f>IF(ISNA(INDEX(#REF!,MATCH(E772,#REF!,0),1))=TRUE,"-",F772&amp;" - "&amp;INDEX(#REF!,MATCH(E772,#REF!,0),1))</f>
        <v>#REF!</v>
      </c>
      <c r="V772" s="43" t="e">
        <f t="shared" si="94"/>
        <v>#REF!</v>
      </c>
      <c r="W772" s="38" t="e">
        <f t="shared" si="95"/>
        <v>#REF!</v>
      </c>
      <c r="X772" s="64"/>
      <c r="Y772" s="46"/>
      <c r="Z772" s="57" t="str">
        <f>IF(OR(MID(J772,1,1)="a",J772=""),"",IF(COUNTIF(Modèles!C:C,J772)=0,"absent","présent"))</f>
        <v/>
      </c>
      <c r="AA772" s="1"/>
    </row>
    <row r="773" spans="1:27" s="10" customFormat="1">
      <c r="A773" s="29" t="str">
        <f t="shared" si="96"/>
        <v/>
      </c>
      <c r="B773" s="29">
        <f t="shared" ca="1" si="91"/>
        <v>0</v>
      </c>
      <c r="C773" s="42"/>
      <c r="D773" s="42"/>
      <c r="E773" s="40"/>
      <c r="F773" s="41"/>
      <c r="G773" s="30" t="e">
        <f>IF(MID(J773,1,1)="a","à valider",IF(ISNA(INDEX(#REF!,MATCH(E773,#REF!,0),1))=TRUE,"",INDEX(#REF!,MATCH(E773,#REF!,0),1)))</f>
        <v>#REF!</v>
      </c>
      <c r="H773" s="22"/>
      <c r="I773" s="22"/>
      <c r="J773" s="59"/>
      <c r="K773" s="31" t="str">
        <f>IF(MID(J773,1,1)="a",C773,IF(COUNTIF(J$2:J773,J773)&gt;1,COUNTIF(J$2:J773,J773)&amp;"ème rebond",""))</f>
        <v/>
      </c>
      <c r="L773" s="67"/>
      <c r="M773" s="32" t="e">
        <f>IF(ISNA(INDEX(#REF!,MATCH(E773,#REF!,0),1))=TRUE,"",INDEX(#REF!,MATCH(E773,#REF!,0),1))</f>
        <v>#REF!</v>
      </c>
      <c r="N773" s="1"/>
      <c r="O773" s="33"/>
      <c r="P773" s="34" t="e">
        <f t="shared" si="97"/>
        <v>#REF!</v>
      </c>
      <c r="Q773" s="35" t="e">
        <f t="shared" si="92"/>
        <v>#REF!</v>
      </c>
      <c r="R773" s="36"/>
      <c r="S773" s="1" t="e">
        <f t="shared" si="93"/>
        <v>#REF!</v>
      </c>
      <c r="T773" s="16" t="e">
        <f>IF(OR(MID(G773,1,5)="avoir",MID(G773,1,3)="PMS",MID(J773,1,1)="a",J773="",A773="x",F773=""),"",IF(COUNTIF(#REF!,F773)=1,"ok","PAS DE SWAP"))</f>
        <v>#REF!</v>
      </c>
      <c r="U773" s="37" t="e">
        <f>IF(ISNA(INDEX(#REF!,MATCH(E773,#REF!,0),1))=TRUE,"-",F773&amp;" - "&amp;INDEX(#REF!,MATCH(E773,#REF!,0),1))</f>
        <v>#REF!</v>
      </c>
      <c r="V773" s="43" t="e">
        <f t="shared" si="94"/>
        <v>#REF!</v>
      </c>
      <c r="W773" s="38" t="e">
        <f t="shared" si="95"/>
        <v>#REF!</v>
      </c>
      <c r="X773" s="64"/>
      <c r="Y773" s="46"/>
      <c r="Z773" s="57" t="str">
        <f>IF(OR(MID(J773,1,1)="a",J773=""),"",IF(COUNTIF(Modèles!C:C,J773)=0,"absent","présent"))</f>
        <v/>
      </c>
      <c r="AA773" s="1"/>
    </row>
    <row r="774" spans="1:27" s="10" customFormat="1">
      <c r="A774" s="29" t="str">
        <f t="shared" si="96"/>
        <v/>
      </c>
      <c r="B774" s="29">
        <f t="shared" ca="1" si="91"/>
        <v>0</v>
      </c>
      <c r="C774" s="42"/>
      <c r="D774" s="42"/>
      <c r="E774" s="40"/>
      <c r="F774" s="41"/>
      <c r="G774" s="30" t="e">
        <f>IF(MID(J774,1,1)="a","à valider",IF(ISNA(INDEX(#REF!,MATCH(E774,#REF!,0),1))=TRUE,"",INDEX(#REF!,MATCH(E774,#REF!,0),1)))</f>
        <v>#REF!</v>
      </c>
      <c r="H774" s="22"/>
      <c r="I774" s="22"/>
      <c r="J774" s="59"/>
      <c r="K774" s="31" t="str">
        <f>IF(MID(J774,1,1)="a",C774,IF(COUNTIF(J$2:J774,J774)&gt;1,COUNTIF(J$2:J774,J774)&amp;"ème rebond",""))</f>
        <v/>
      </c>
      <c r="L774" s="67"/>
      <c r="M774" s="32" t="e">
        <f>IF(ISNA(INDEX(#REF!,MATCH(E774,#REF!,0),1))=TRUE,"",INDEX(#REF!,MATCH(E774,#REF!,0),1))</f>
        <v>#REF!</v>
      </c>
      <c r="N774" s="1"/>
      <c r="O774" s="33"/>
      <c r="P774" s="34" t="e">
        <f t="shared" si="97"/>
        <v>#REF!</v>
      </c>
      <c r="Q774" s="35" t="e">
        <f t="shared" si="92"/>
        <v>#REF!</v>
      </c>
      <c r="R774" s="36"/>
      <c r="S774" s="1" t="e">
        <f t="shared" si="93"/>
        <v>#REF!</v>
      </c>
      <c r="T774" s="16" t="e">
        <f>IF(OR(MID(G774,1,5)="avoir",MID(G774,1,3)="PMS",MID(J774,1,1)="a",J774="",A774="x",F774=""),"",IF(COUNTIF(#REF!,F774)=1,"ok","PAS DE SWAP"))</f>
        <v>#REF!</v>
      </c>
      <c r="U774" s="37" t="e">
        <f>IF(ISNA(INDEX(#REF!,MATCH(E774,#REF!,0),1))=TRUE,"-",F774&amp;" - "&amp;INDEX(#REF!,MATCH(E774,#REF!,0),1))</f>
        <v>#REF!</v>
      </c>
      <c r="V774" s="43" t="e">
        <f t="shared" si="94"/>
        <v>#REF!</v>
      </c>
      <c r="W774" s="38" t="e">
        <f t="shared" si="95"/>
        <v>#REF!</v>
      </c>
      <c r="X774" s="64"/>
      <c r="Y774" s="46"/>
      <c r="Z774" s="57" t="str">
        <f>IF(OR(MID(J774,1,1)="a",J774=""),"",IF(COUNTIF(Modèles!C:C,J774)=0,"absent","présent"))</f>
        <v/>
      </c>
      <c r="AA774" s="1"/>
    </row>
    <row r="775" spans="1:27" s="10" customFormat="1">
      <c r="A775" s="29" t="str">
        <f t="shared" si="96"/>
        <v/>
      </c>
      <c r="B775" s="29">
        <f t="shared" ca="1" si="91"/>
        <v>0</v>
      </c>
      <c r="C775" s="42"/>
      <c r="D775" s="42"/>
      <c r="E775" s="40"/>
      <c r="F775" s="41"/>
      <c r="G775" s="30" t="e">
        <f>IF(MID(J775,1,1)="a","à valider",IF(ISNA(INDEX(#REF!,MATCH(E775,#REF!,0),1))=TRUE,"",INDEX(#REF!,MATCH(E775,#REF!,0),1)))</f>
        <v>#REF!</v>
      </c>
      <c r="H775" s="22"/>
      <c r="I775" s="22"/>
      <c r="J775" s="59"/>
      <c r="K775" s="31" t="str">
        <f>IF(MID(J775,1,1)="a",C775,IF(COUNTIF(J$2:J775,J775)&gt;1,COUNTIF(J$2:J775,J775)&amp;"ème rebond",""))</f>
        <v/>
      </c>
      <c r="L775" s="67"/>
      <c r="M775" s="32" t="e">
        <f>IF(ISNA(INDEX(#REF!,MATCH(E775,#REF!,0),1))=TRUE,"",INDEX(#REF!,MATCH(E775,#REF!,0),1))</f>
        <v>#REF!</v>
      </c>
      <c r="N775" s="1"/>
      <c r="O775" s="33"/>
      <c r="P775" s="34" t="e">
        <f t="shared" si="97"/>
        <v>#REF!</v>
      </c>
      <c r="Q775" s="35" t="e">
        <f t="shared" si="92"/>
        <v>#REF!</v>
      </c>
      <c r="R775" s="36"/>
      <c r="S775" s="1" t="e">
        <f t="shared" si="93"/>
        <v>#REF!</v>
      </c>
      <c r="T775" s="16" t="e">
        <f>IF(OR(MID(G775,1,5)="avoir",MID(G775,1,3)="PMS",MID(J775,1,1)="a",J775="",A775="x",F775=""),"",IF(COUNTIF(#REF!,F775)=1,"ok","PAS DE SWAP"))</f>
        <v>#REF!</v>
      </c>
      <c r="U775" s="37" t="e">
        <f>IF(ISNA(INDEX(#REF!,MATCH(E775,#REF!,0),1))=TRUE,"-",F775&amp;" - "&amp;INDEX(#REF!,MATCH(E775,#REF!,0),1))</f>
        <v>#REF!</v>
      </c>
      <c r="V775" s="43" t="e">
        <f t="shared" si="94"/>
        <v>#REF!</v>
      </c>
      <c r="W775" s="38" t="e">
        <f t="shared" si="95"/>
        <v>#REF!</v>
      </c>
      <c r="X775" s="64"/>
      <c r="Y775" s="46"/>
      <c r="Z775" s="57" t="str">
        <f>IF(OR(MID(J775,1,1)="a",J775=""),"",IF(COUNTIF(Modèles!C:C,J775)=0,"absent","présent"))</f>
        <v/>
      </c>
      <c r="AA775" s="1"/>
    </row>
    <row r="776" spans="1:27" s="10" customFormat="1">
      <c r="A776" s="29" t="str">
        <f t="shared" si="96"/>
        <v/>
      </c>
      <c r="B776" s="29">
        <f t="shared" ca="1" si="91"/>
        <v>0</v>
      </c>
      <c r="C776" s="42"/>
      <c r="D776" s="42"/>
      <c r="E776" s="40"/>
      <c r="F776" s="41"/>
      <c r="G776" s="30" t="e">
        <f>IF(MID(J776,1,1)="a","à valider",IF(ISNA(INDEX(#REF!,MATCH(E776,#REF!,0),1))=TRUE,"",INDEX(#REF!,MATCH(E776,#REF!,0),1)))</f>
        <v>#REF!</v>
      </c>
      <c r="H776" s="22"/>
      <c r="I776" s="22"/>
      <c r="J776" s="59"/>
      <c r="K776" s="31" t="str">
        <f>IF(MID(J776,1,1)="a",C776,IF(COUNTIF(J$2:J776,J776)&gt;1,COUNTIF(J$2:J776,J776)&amp;"ème rebond",""))</f>
        <v/>
      </c>
      <c r="L776" s="67"/>
      <c r="M776" s="32" t="e">
        <f>IF(ISNA(INDEX(#REF!,MATCH(E776,#REF!,0),1))=TRUE,"",INDEX(#REF!,MATCH(E776,#REF!,0),1))</f>
        <v>#REF!</v>
      </c>
      <c r="N776" s="1"/>
      <c r="O776" s="33"/>
      <c r="P776" s="34" t="e">
        <f t="shared" si="97"/>
        <v>#REF!</v>
      </c>
      <c r="Q776" s="35" t="e">
        <f t="shared" si="92"/>
        <v>#REF!</v>
      </c>
      <c r="R776" s="36"/>
      <c r="S776" s="1" t="e">
        <f t="shared" si="93"/>
        <v>#REF!</v>
      </c>
      <c r="T776" s="16" t="e">
        <f>IF(OR(MID(G776,1,5)="avoir",MID(G776,1,3)="PMS",MID(J776,1,1)="a",J776="",A776="x",F776=""),"",IF(COUNTIF(#REF!,F776)=1,"ok","PAS DE SWAP"))</f>
        <v>#REF!</v>
      </c>
      <c r="U776" s="37" t="e">
        <f>IF(ISNA(INDEX(#REF!,MATCH(E776,#REF!,0),1))=TRUE,"-",F776&amp;" - "&amp;INDEX(#REF!,MATCH(E776,#REF!,0),1))</f>
        <v>#REF!</v>
      </c>
      <c r="V776" s="43" t="e">
        <f t="shared" si="94"/>
        <v>#REF!</v>
      </c>
      <c r="W776" s="38" t="e">
        <f t="shared" si="95"/>
        <v>#REF!</v>
      </c>
      <c r="X776" s="64"/>
      <c r="Y776" s="46"/>
      <c r="Z776" s="57" t="str">
        <f>IF(OR(MID(J776,1,1)="a",J776=""),"",IF(COUNTIF(Modèles!C:C,J776)=0,"absent","présent"))</f>
        <v/>
      </c>
      <c r="AA776" s="1"/>
    </row>
    <row r="777" spans="1:27" s="10" customFormat="1">
      <c r="A777" s="29" t="str">
        <f t="shared" si="96"/>
        <v/>
      </c>
      <c r="B777" s="29">
        <f t="shared" ca="1" si="91"/>
        <v>0</v>
      </c>
      <c r="C777" s="42"/>
      <c r="D777" s="42"/>
      <c r="E777" s="40"/>
      <c r="F777" s="41"/>
      <c r="G777" s="30" t="e">
        <f>IF(MID(J777,1,1)="a","à valider",IF(ISNA(INDEX(#REF!,MATCH(E777,#REF!,0),1))=TRUE,"",INDEX(#REF!,MATCH(E777,#REF!,0),1)))</f>
        <v>#REF!</v>
      </c>
      <c r="H777" s="22"/>
      <c r="I777" s="22"/>
      <c r="J777" s="59"/>
      <c r="K777" s="31" t="str">
        <f>IF(MID(J777,1,1)="a",C777,IF(COUNTIF(J$2:J777,J777)&gt;1,COUNTIF(J$2:J777,J777)&amp;"ème rebond",""))</f>
        <v/>
      </c>
      <c r="L777" s="67"/>
      <c r="M777" s="32" t="e">
        <f>IF(ISNA(INDEX(#REF!,MATCH(E777,#REF!,0),1))=TRUE,"",INDEX(#REF!,MATCH(E777,#REF!,0),1))</f>
        <v>#REF!</v>
      </c>
      <c r="N777" s="1"/>
      <c r="O777" s="33"/>
      <c r="P777" s="34" t="e">
        <f t="shared" si="97"/>
        <v>#REF!</v>
      </c>
      <c r="Q777" s="35" t="e">
        <f t="shared" si="92"/>
        <v>#REF!</v>
      </c>
      <c r="R777" s="36"/>
      <c r="S777" s="1" t="e">
        <f t="shared" si="93"/>
        <v>#REF!</v>
      </c>
      <c r="T777" s="16" t="e">
        <f>IF(OR(MID(G777,1,5)="avoir",MID(G777,1,3)="PMS",MID(J777,1,1)="a",J777="",A777="x",F777=""),"",IF(COUNTIF(#REF!,F777)=1,"ok","PAS DE SWAP"))</f>
        <v>#REF!</v>
      </c>
      <c r="U777" s="37" t="e">
        <f>IF(ISNA(INDEX(#REF!,MATCH(E777,#REF!,0),1))=TRUE,"-",F777&amp;" - "&amp;INDEX(#REF!,MATCH(E777,#REF!,0),1))</f>
        <v>#REF!</v>
      </c>
      <c r="V777" s="43" t="e">
        <f t="shared" si="94"/>
        <v>#REF!</v>
      </c>
      <c r="W777" s="38" t="e">
        <f t="shared" si="95"/>
        <v>#REF!</v>
      </c>
      <c r="X777" s="64"/>
      <c r="Y777" s="46"/>
      <c r="Z777" s="57" t="str">
        <f>IF(OR(MID(J777,1,1)="a",J777=""),"",IF(COUNTIF(Modèles!C:C,J777)=0,"absent","présent"))</f>
        <v/>
      </c>
      <c r="AA777" s="1"/>
    </row>
    <row r="778" spans="1:27" s="10" customFormat="1">
      <c r="A778" s="29" t="str">
        <f t="shared" si="96"/>
        <v/>
      </c>
      <c r="B778" s="29">
        <f t="shared" ca="1" si="91"/>
        <v>0</v>
      </c>
      <c r="C778" s="42"/>
      <c r="D778" s="42"/>
      <c r="E778" s="40"/>
      <c r="F778" s="41"/>
      <c r="G778" s="30" t="e">
        <f>IF(MID(J778,1,1)="a","à valider",IF(ISNA(INDEX(#REF!,MATCH(E778,#REF!,0),1))=TRUE,"",INDEX(#REF!,MATCH(E778,#REF!,0),1)))</f>
        <v>#REF!</v>
      </c>
      <c r="H778" s="22"/>
      <c r="I778" s="22"/>
      <c r="J778" s="59"/>
      <c r="K778" s="31" t="str">
        <f>IF(MID(J778,1,1)="a",C778,IF(COUNTIF(J$2:J778,J778)&gt;1,COUNTIF(J$2:J778,J778)&amp;"ème rebond",""))</f>
        <v/>
      </c>
      <c r="L778" s="67"/>
      <c r="M778" s="32" t="e">
        <f>IF(ISNA(INDEX(#REF!,MATCH(E778,#REF!,0),1))=TRUE,"",INDEX(#REF!,MATCH(E778,#REF!,0),1))</f>
        <v>#REF!</v>
      </c>
      <c r="N778" s="1"/>
      <c r="O778" s="33"/>
      <c r="P778" s="34" t="e">
        <f t="shared" si="97"/>
        <v>#REF!</v>
      </c>
      <c r="Q778" s="35" t="e">
        <f t="shared" si="92"/>
        <v>#REF!</v>
      </c>
      <c r="R778" s="36"/>
      <c r="S778" s="1" t="e">
        <f t="shared" si="93"/>
        <v>#REF!</v>
      </c>
      <c r="T778" s="16" t="e">
        <f>IF(OR(MID(G778,1,5)="avoir",MID(G778,1,3)="PMS",MID(J778,1,1)="a",J778="",A778="x",F778=""),"",IF(COUNTIF(#REF!,F778)=1,"ok","PAS DE SWAP"))</f>
        <v>#REF!</v>
      </c>
      <c r="U778" s="37" t="e">
        <f>IF(ISNA(INDEX(#REF!,MATCH(E778,#REF!,0),1))=TRUE,"-",F778&amp;" - "&amp;INDEX(#REF!,MATCH(E778,#REF!,0),1))</f>
        <v>#REF!</v>
      </c>
      <c r="V778" s="43" t="e">
        <f t="shared" si="94"/>
        <v>#REF!</v>
      </c>
      <c r="W778" s="38" t="e">
        <f t="shared" si="95"/>
        <v>#REF!</v>
      </c>
      <c r="X778" s="64"/>
      <c r="Y778" s="46"/>
      <c r="Z778" s="57" t="str">
        <f>IF(OR(MID(J778,1,1)="a",J778=""),"",IF(COUNTIF(Modèles!C:C,J778)=0,"absent","présent"))</f>
        <v/>
      </c>
      <c r="AA778" s="1"/>
    </row>
    <row r="779" spans="1:27" s="10" customFormat="1">
      <c r="A779" s="29" t="str">
        <f t="shared" si="96"/>
        <v/>
      </c>
      <c r="B779" s="29">
        <f t="shared" ca="1" si="91"/>
        <v>0</v>
      </c>
      <c r="C779" s="42"/>
      <c r="D779" s="42"/>
      <c r="E779" s="40"/>
      <c r="F779" s="41"/>
      <c r="G779" s="30" t="e">
        <f>IF(MID(J779,1,1)="a","à valider",IF(ISNA(INDEX(#REF!,MATCH(E779,#REF!,0),1))=TRUE,"",INDEX(#REF!,MATCH(E779,#REF!,0),1)))</f>
        <v>#REF!</v>
      </c>
      <c r="H779" s="22"/>
      <c r="I779" s="22"/>
      <c r="J779" s="59"/>
      <c r="K779" s="31" t="str">
        <f>IF(MID(J779,1,1)="a",C779,IF(COUNTIF(J$2:J779,J779)&gt;1,COUNTIF(J$2:J779,J779)&amp;"ème rebond",""))</f>
        <v/>
      </c>
      <c r="L779" s="67"/>
      <c r="M779" s="32" t="e">
        <f>IF(ISNA(INDEX(#REF!,MATCH(E779,#REF!,0),1))=TRUE,"",INDEX(#REF!,MATCH(E779,#REF!,0),1))</f>
        <v>#REF!</v>
      </c>
      <c r="N779" s="1"/>
      <c r="O779" s="33"/>
      <c r="P779" s="34" t="e">
        <f t="shared" si="97"/>
        <v>#REF!</v>
      </c>
      <c r="Q779" s="35" t="e">
        <f t="shared" si="92"/>
        <v>#REF!</v>
      </c>
      <c r="R779" s="36"/>
      <c r="S779" s="1" t="e">
        <f t="shared" si="93"/>
        <v>#REF!</v>
      </c>
      <c r="T779" s="16" t="e">
        <f>IF(OR(MID(G779,1,5)="avoir",MID(G779,1,3)="PMS",MID(J779,1,1)="a",J779="",A779="x",F779=""),"",IF(COUNTIF(#REF!,F779)=1,"ok","PAS DE SWAP"))</f>
        <v>#REF!</v>
      </c>
      <c r="U779" s="37" t="e">
        <f>IF(ISNA(INDEX(#REF!,MATCH(E779,#REF!,0),1))=TRUE,"-",F779&amp;" - "&amp;INDEX(#REF!,MATCH(E779,#REF!,0),1))</f>
        <v>#REF!</v>
      </c>
      <c r="V779" s="43" t="e">
        <f t="shared" si="94"/>
        <v>#REF!</v>
      </c>
      <c r="W779" s="38" t="e">
        <f t="shared" si="95"/>
        <v>#REF!</v>
      </c>
      <c r="X779" s="64"/>
      <c r="Y779" s="46"/>
      <c r="Z779" s="57" t="str">
        <f>IF(OR(MID(J779,1,1)="a",J779=""),"",IF(COUNTIF(Modèles!C:C,J779)=0,"absent","présent"))</f>
        <v/>
      </c>
      <c r="AA779" s="1"/>
    </row>
    <row r="780" spans="1:27" s="10" customFormat="1">
      <c r="A780" s="29" t="str">
        <f t="shared" si="96"/>
        <v/>
      </c>
      <c r="B780" s="29">
        <f t="shared" ca="1" si="91"/>
        <v>0</v>
      </c>
      <c r="C780" s="42"/>
      <c r="D780" s="42"/>
      <c r="E780" s="40"/>
      <c r="F780" s="41"/>
      <c r="G780" s="30" t="e">
        <f>IF(MID(J780,1,1)="a","à valider",IF(ISNA(INDEX(#REF!,MATCH(E780,#REF!,0),1))=TRUE,"",INDEX(#REF!,MATCH(E780,#REF!,0),1)))</f>
        <v>#REF!</v>
      </c>
      <c r="H780" s="22"/>
      <c r="I780" s="22"/>
      <c r="J780" s="59"/>
      <c r="K780" s="31" t="str">
        <f>IF(MID(J780,1,1)="a",C780,IF(COUNTIF(J$2:J780,J780)&gt;1,COUNTIF(J$2:J780,J780)&amp;"ème rebond",""))</f>
        <v/>
      </c>
      <c r="L780" s="67"/>
      <c r="M780" s="32" t="e">
        <f>IF(ISNA(INDEX(#REF!,MATCH(E780,#REF!,0),1))=TRUE,"",INDEX(#REF!,MATCH(E780,#REF!,0),1))</f>
        <v>#REF!</v>
      </c>
      <c r="N780" s="1"/>
      <c r="O780" s="33"/>
      <c r="P780" s="34" t="e">
        <f t="shared" si="97"/>
        <v>#REF!</v>
      </c>
      <c r="Q780" s="35" t="e">
        <f t="shared" si="92"/>
        <v>#REF!</v>
      </c>
      <c r="R780" s="36"/>
      <c r="S780" s="1" t="e">
        <f t="shared" si="93"/>
        <v>#REF!</v>
      </c>
      <c r="T780" s="16" t="e">
        <f>IF(OR(MID(G780,1,5)="avoir",MID(G780,1,3)="PMS",MID(J780,1,1)="a",J780="",A780="x",F780=""),"",IF(COUNTIF(#REF!,F780)=1,"ok","PAS DE SWAP"))</f>
        <v>#REF!</v>
      </c>
      <c r="U780" s="37" t="e">
        <f>IF(ISNA(INDEX(#REF!,MATCH(E780,#REF!,0),1))=TRUE,"-",F780&amp;" - "&amp;INDEX(#REF!,MATCH(E780,#REF!,0),1))</f>
        <v>#REF!</v>
      </c>
      <c r="V780" s="43" t="e">
        <f t="shared" si="94"/>
        <v>#REF!</v>
      </c>
      <c r="W780" s="38" t="e">
        <f t="shared" si="95"/>
        <v>#REF!</v>
      </c>
      <c r="X780" s="64"/>
      <c r="Y780" s="46"/>
      <c r="Z780" s="57" t="str">
        <f>IF(OR(MID(J780,1,1)="a",J780=""),"",IF(COUNTIF(Modèles!C:C,J780)=0,"absent","présent"))</f>
        <v/>
      </c>
      <c r="AA780" s="1"/>
    </row>
    <row r="781" spans="1:27" s="10" customFormat="1">
      <c r="A781" s="29" t="str">
        <f t="shared" si="96"/>
        <v/>
      </c>
      <c r="B781" s="29">
        <f t="shared" ca="1" si="91"/>
        <v>0</v>
      </c>
      <c r="C781" s="42"/>
      <c r="D781" s="42"/>
      <c r="E781" s="40"/>
      <c r="F781" s="41"/>
      <c r="G781" s="30" t="e">
        <f>IF(MID(J781,1,1)="a","à valider",IF(ISNA(INDEX(#REF!,MATCH(E781,#REF!,0),1))=TRUE,"",INDEX(#REF!,MATCH(E781,#REF!,0),1)))</f>
        <v>#REF!</v>
      </c>
      <c r="H781" s="22"/>
      <c r="I781" s="22"/>
      <c r="J781" s="59"/>
      <c r="K781" s="31" t="str">
        <f>IF(MID(J781,1,1)="a",C781,IF(COUNTIF(J$2:J781,J781)&gt;1,COUNTIF(J$2:J781,J781)&amp;"ème rebond",""))</f>
        <v/>
      </c>
      <c r="L781" s="67"/>
      <c r="M781" s="32" t="e">
        <f>IF(ISNA(INDEX(#REF!,MATCH(E781,#REF!,0),1))=TRUE,"",INDEX(#REF!,MATCH(E781,#REF!,0),1))</f>
        <v>#REF!</v>
      </c>
      <c r="N781" s="1"/>
      <c r="O781" s="33"/>
      <c r="P781" s="34" t="e">
        <f t="shared" si="97"/>
        <v>#REF!</v>
      </c>
      <c r="Q781" s="35" t="e">
        <f t="shared" si="92"/>
        <v>#REF!</v>
      </c>
      <c r="R781" s="36"/>
      <c r="S781" s="1" t="e">
        <f t="shared" si="93"/>
        <v>#REF!</v>
      </c>
      <c r="T781" s="16" t="e">
        <f>IF(OR(MID(G781,1,5)="avoir",MID(G781,1,3)="PMS",MID(J781,1,1)="a",J781="",A781="x",F781=""),"",IF(COUNTIF(#REF!,F781)=1,"ok","PAS DE SWAP"))</f>
        <v>#REF!</v>
      </c>
      <c r="U781" s="37" t="e">
        <f>IF(ISNA(INDEX(#REF!,MATCH(E781,#REF!,0),1))=TRUE,"-",F781&amp;" - "&amp;INDEX(#REF!,MATCH(E781,#REF!,0),1))</f>
        <v>#REF!</v>
      </c>
      <c r="V781" s="43" t="e">
        <f t="shared" si="94"/>
        <v>#REF!</v>
      </c>
      <c r="W781" s="38" t="e">
        <f t="shared" si="95"/>
        <v>#REF!</v>
      </c>
      <c r="X781" s="64"/>
      <c r="Y781" s="46"/>
      <c r="Z781" s="57" t="str">
        <f>IF(OR(MID(J781,1,1)="a",J781=""),"",IF(COUNTIF(Modèles!C:C,J781)=0,"absent","présent"))</f>
        <v/>
      </c>
      <c r="AA781" s="1"/>
    </row>
    <row r="782" spans="1:27" s="10" customFormat="1">
      <c r="A782" s="29" t="str">
        <f t="shared" si="96"/>
        <v/>
      </c>
      <c r="B782" s="29">
        <f t="shared" ca="1" si="91"/>
        <v>0</v>
      </c>
      <c r="C782" s="42"/>
      <c r="D782" s="42"/>
      <c r="E782" s="40"/>
      <c r="F782" s="41"/>
      <c r="G782" s="30" t="e">
        <f>IF(MID(J782,1,1)="a","à valider",IF(ISNA(INDEX(#REF!,MATCH(E782,#REF!,0),1))=TRUE,"",INDEX(#REF!,MATCH(E782,#REF!,0),1)))</f>
        <v>#REF!</v>
      </c>
      <c r="H782" s="22"/>
      <c r="I782" s="22"/>
      <c r="J782" s="59"/>
      <c r="K782" s="31" t="str">
        <f>IF(MID(J782,1,1)="a",C782,IF(COUNTIF(J$2:J782,J782)&gt;1,COUNTIF(J$2:J782,J782)&amp;"ème rebond",""))</f>
        <v/>
      </c>
      <c r="L782" s="67"/>
      <c r="M782" s="32" t="e">
        <f>IF(ISNA(INDEX(#REF!,MATCH(E782,#REF!,0),1))=TRUE,"",INDEX(#REF!,MATCH(E782,#REF!,0),1))</f>
        <v>#REF!</v>
      </c>
      <c r="N782" s="1"/>
      <c r="O782" s="33"/>
      <c r="P782" s="34" t="e">
        <f t="shared" si="97"/>
        <v>#REF!</v>
      </c>
      <c r="Q782" s="35" t="e">
        <f t="shared" si="92"/>
        <v>#REF!</v>
      </c>
      <c r="R782" s="36"/>
      <c r="S782" s="1" t="e">
        <f t="shared" si="93"/>
        <v>#REF!</v>
      </c>
      <c r="T782" s="16" t="e">
        <f>IF(OR(MID(G782,1,5)="avoir",MID(G782,1,3)="PMS",MID(J782,1,1)="a",J782="",A782="x",F782=""),"",IF(COUNTIF(#REF!,F782)=1,"ok","PAS DE SWAP"))</f>
        <v>#REF!</v>
      </c>
      <c r="U782" s="37" t="e">
        <f>IF(ISNA(INDEX(#REF!,MATCH(E782,#REF!,0),1))=TRUE,"-",F782&amp;" - "&amp;INDEX(#REF!,MATCH(E782,#REF!,0),1))</f>
        <v>#REF!</v>
      </c>
      <c r="V782" s="43" t="e">
        <f t="shared" si="94"/>
        <v>#REF!</v>
      </c>
      <c r="W782" s="38" t="e">
        <f t="shared" si="95"/>
        <v>#REF!</v>
      </c>
      <c r="X782" s="64"/>
      <c r="Y782" s="46"/>
      <c r="Z782" s="57" t="str">
        <f>IF(OR(MID(J782,1,1)="a",J782=""),"",IF(COUNTIF(Modèles!C:C,J782)=0,"absent","présent"))</f>
        <v/>
      </c>
      <c r="AA782" s="1"/>
    </row>
    <row r="783" spans="1:27" s="10" customFormat="1">
      <c r="A783" s="29" t="str">
        <f t="shared" si="96"/>
        <v/>
      </c>
      <c r="B783" s="29">
        <f t="shared" ca="1" si="91"/>
        <v>0</v>
      </c>
      <c r="C783" s="42"/>
      <c r="D783" s="42"/>
      <c r="E783" s="40"/>
      <c r="F783" s="41"/>
      <c r="G783" s="30" t="e">
        <f>IF(MID(J783,1,1)="a","à valider",IF(ISNA(INDEX(#REF!,MATCH(E783,#REF!,0),1))=TRUE,"",INDEX(#REF!,MATCH(E783,#REF!,0),1)))</f>
        <v>#REF!</v>
      </c>
      <c r="H783" s="22"/>
      <c r="I783" s="22"/>
      <c r="J783" s="59"/>
      <c r="K783" s="31" t="str">
        <f>IF(MID(J783,1,1)="a",C783,IF(COUNTIF(J$2:J783,J783)&gt;1,COUNTIF(J$2:J783,J783)&amp;"ème rebond",""))</f>
        <v/>
      </c>
      <c r="L783" s="67"/>
      <c r="M783" s="32" t="e">
        <f>IF(ISNA(INDEX(#REF!,MATCH(E783,#REF!,0),1))=TRUE,"",INDEX(#REF!,MATCH(E783,#REF!,0),1))</f>
        <v>#REF!</v>
      </c>
      <c r="N783" s="1"/>
      <c r="O783" s="33"/>
      <c r="P783" s="34" t="e">
        <f t="shared" si="97"/>
        <v>#REF!</v>
      </c>
      <c r="Q783" s="35" t="e">
        <f t="shared" si="92"/>
        <v>#REF!</v>
      </c>
      <c r="R783" s="36"/>
      <c r="S783" s="1" t="e">
        <f t="shared" si="93"/>
        <v>#REF!</v>
      </c>
      <c r="T783" s="16" t="e">
        <f>IF(OR(MID(G783,1,5)="avoir",MID(G783,1,3)="PMS",MID(J783,1,1)="a",J783="",A783="x",F783=""),"",IF(COUNTIF(#REF!,F783)=1,"ok","PAS DE SWAP"))</f>
        <v>#REF!</v>
      </c>
      <c r="U783" s="37" t="e">
        <f>IF(ISNA(INDEX(#REF!,MATCH(E783,#REF!,0),1))=TRUE,"-",F783&amp;" - "&amp;INDEX(#REF!,MATCH(E783,#REF!,0),1))</f>
        <v>#REF!</v>
      </c>
      <c r="V783" s="43" t="e">
        <f t="shared" si="94"/>
        <v>#REF!</v>
      </c>
      <c r="W783" s="38" t="e">
        <f t="shared" si="95"/>
        <v>#REF!</v>
      </c>
      <c r="X783" s="64"/>
      <c r="Y783" s="46"/>
      <c r="Z783" s="57" t="str">
        <f>IF(OR(MID(J783,1,1)="a",J783=""),"",IF(COUNTIF(Modèles!C:C,J783)=0,"absent","présent"))</f>
        <v/>
      </c>
      <c r="AA783" s="1"/>
    </row>
    <row r="784" spans="1:27" s="10" customFormat="1">
      <c r="A784" s="29" t="str">
        <f t="shared" si="96"/>
        <v/>
      </c>
      <c r="B784" s="29">
        <f t="shared" ca="1" si="91"/>
        <v>0</v>
      </c>
      <c r="C784" s="42"/>
      <c r="D784" s="42"/>
      <c r="E784" s="40"/>
      <c r="F784" s="41"/>
      <c r="G784" s="30" t="e">
        <f>IF(MID(J784,1,1)="a","à valider",IF(ISNA(INDEX(#REF!,MATCH(E784,#REF!,0),1))=TRUE,"",INDEX(#REF!,MATCH(E784,#REF!,0),1)))</f>
        <v>#REF!</v>
      </c>
      <c r="H784" s="22"/>
      <c r="I784" s="22"/>
      <c r="J784" s="59"/>
      <c r="K784" s="31" t="str">
        <f>IF(MID(J784,1,1)="a",C784,IF(COUNTIF(J$2:J784,J784)&gt;1,COUNTIF(J$2:J784,J784)&amp;"ème rebond",""))</f>
        <v/>
      </c>
      <c r="L784" s="67"/>
      <c r="M784" s="32" t="e">
        <f>IF(ISNA(INDEX(#REF!,MATCH(E784,#REF!,0),1))=TRUE,"",INDEX(#REF!,MATCH(E784,#REF!,0),1))</f>
        <v>#REF!</v>
      </c>
      <c r="N784" s="1"/>
      <c r="O784" s="33"/>
      <c r="P784" s="34" t="e">
        <f t="shared" si="97"/>
        <v>#REF!</v>
      </c>
      <c r="Q784" s="35" t="e">
        <f t="shared" si="92"/>
        <v>#REF!</v>
      </c>
      <c r="R784" s="36"/>
      <c r="S784" s="1" t="e">
        <f t="shared" si="93"/>
        <v>#REF!</v>
      </c>
      <c r="T784" s="16" t="e">
        <f>IF(OR(MID(G784,1,5)="avoir",MID(G784,1,3)="PMS",MID(J784,1,1)="a",J784="",A784="x",F784=""),"",IF(COUNTIF(#REF!,F784)=1,"ok","PAS DE SWAP"))</f>
        <v>#REF!</v>
      </c>
      <c r="U784" s="37" t="e">
        <f>IF(ISNA(INDEX(#REF!,MATCH(E784,#REF!,0),1))=TRUE,"-",F784&amp;" - "&amp;INDEX(#REF!,MATCH(E784,#REF!,0),1))</f>
        <v>#REF!</v>
      </c>
      <c r="V784" s="43" t="e">
        <f t="shared" si="94"/>
        <v>#REF!</v>
      </c>
      <c r="W784" s="38" t="e">
        <f t="shared" si="95"/>
        <v>#REF!</v>
      </c>
      <c r="X784" s="64"/>
      <c r="Y784" s="46"/>
      <c r="Z784" s="57" t="str">
        <f>IF(OR(MID(J784,1,1)="a",J784=""),"",IF(COUNTIF(Modèles!C:C,J784)=0,"absent","présent"))</f>
        <v/>
      </c>
      <c r="AA784" s="1"/>
    </row>
    <row r="785" spans="1:27" s="10" customFormat="1">
      <c r="A785" s="29" t="str">
        <f t="shared" si="96"/>
        <v/>
      </c>
      <c r="B785" s="29">
        <f t="shared" ca="1" si="91"/>
        <v>0</v>
      </c>
      <c r="C785" s="42"/>
      <c r="D785" s="42"/>
      <c r="E785" s="40"/>
      <c r="F785" s="41"/>
      <c r="G785" s="30" t="e">
        <f>IF(MID(J785,1,1)="a","à valider",IF(ISNA(INDEX(#REF!,MATCH(E785,#REF!,0),1))=TRUE,"",INDEX(#REF!,MATCH(E785,#REF!,0),1)))</f>
        <v>#REF!</v>
      </c>
      <c r="H785" s="22"/>
      <c r="I785" s="22"/>
      <c r="J785" s="59"/>
      <c r="K785" s="31" t="str">
        <f>IF(MID(J785,1,1)="a",C785,IF(COUNTIF(J$2:J785,J785)&gt;1,COUNTIF(J$2:J785,J785)&amp;"ème rebond",""))</f>
        <v/>
      </c>
      <c r="L785" s="67"/>
      <c r="M785" s="32" t="e">
        <f>IF(ISNA(INDEX(#REF!,MATCH(E785,#REF!,0),1))=TRUE,"",INDEX(#REF!,MATCH(E785,#REF!,0),1))</f>
        <v>#REF!</v>
      </c>
      <c r="N785" s="1"/>
      <c r="O785" s="33"/>
      <c r="P785" s="34" t="e">
        <f t="shared" si="97"/>
        <v>#REF!</v>
      </c>
      <c r="Q785" s="35" t="e">
        <f t="shared" si="92"/>
        <v>#REF!</v>
      </c>
      <c r="R785" s="36"/>
      <c r="S785" s="1" t="e">
        <f t="shared" si="93"/>
        <v>#REF!</v>
      </c>
      <c r="T785" s="16" t="e">
        <f>IF(OR(MID(G785,1,5)="avoir",MID(G785,1,3)="PMS",MID(J785,1,1)="a",J785="",A785="x",F785=""),"",IF(COUNTIF(#REF!,F785)=1,"ok","PAS DE SWAP"))</f>
        <v>#REF!</v>
      </c>
      <c r="U785" s="37" t="e">
        <f>IF(ISNA(INDEX(#REF!,MATCH(E785,#REF!,0),1))=TRUE,"-",F785&amp;" - "&amp;INDEX(#REF!,MATCH(E785,#REF!,0),1))</f>
        <v>#REF!</v>
      </c>
      <c r="V785" s="43" t="e">
        <f t="shared" si="94"/>
        <v>#REF!</v>
      </c>
      <c r="W785" s="38" t="e">
        <f t="shared" si="95"/>
        <v>#REF!</v>
      </c>
      <c r="X785" s="64"/>
      <c r="Y785" s="46"/>
      <c r="Z785" s="57" t="str">
        <f>IF(OR(MID(J785,1,1)="a",J785=""),"",IF(COUNTIF(Modèles!C:C,J785)=0,"absent","présent"))</f>
        <v/>
      </c>
      <c r="AA785" s="1"/>
    </row>
    <row r="786" spans="1:27" s="10" customFormat="1">
      <c r="A786" s="29" t="str">
        <f t="shared" si="96"/>
        <v/>
      </c>
      <c r="B786" s="29">
        <f t="shared" ca="1" si="91"/>
        <v>0</v>
      </c>
      <c r="C786" s="42"/>
      <c r="D786" s="42"/>
      <c r="E786" s="40"/>
      <c r="F786" s="41"/>
      <c r="G786" s="30" t="e">
        <f>IF(MID(J786,1,1)="a","à valider",IF(ISNA(INDEX(#REF!,MATCH(E786,#REF!,0),1))=TRUE,"",INDEX(#REF!,MATCH(E786,#REF!,0),1)))</f>
        <v>#REF!</v>
      </c>
      <c r="H786" s="22"/>
      <c r="I786" s="22"/>
      <c r="J786" s="59"/>
      <c r="K786" s="31" t="str">
        <f>IF(MID(J786,1,1)="a",C786,IF(COUNTIF(J$2:J786,J786)&gt;1,COUNTIF(J$2:J786,J786)&amp;"ème rebond",""))</f>
        <v/>
      </c>
      <c r="L786" s="67"/>
      <c r="M786" s="32" t="e">
        <f>IF(ISNA(INDEX(#REF!,MATCH(E786,#REF!,0),1))=TRUE,"",INDEX(#REF!,MATCH(E786,#REF!,0),1))</f>
        <v>#REF!</v>
      </c>
      <c r="N786" s="1"/>
      <c r="O786" s="33"/>
      <c r="P786" s="34" t="e">
        <f t="shared" si="97"/>
        <v>#REF!</v>
      </c>
      <c r="Q786" s="35" t="e">
        <f t="shared" si="92"/>
        <v>#REF!</v>
      </c>
      <c r="R786" s="36"/>
      <c r="S786" s="1" t="e">
        <f t="shared" si="93"/>
        <v>#REF!</v>
      </c>
      <c r="T786" s="16" t="e">
        <f>IF(OR(MID(G786,1,5)="avoir",MID(G786,1,3)="PMS",MID(J786,1,1)="a",J786="",A786="x",F786=""),"",IF(COUNTIF(#REF!,F786)=1,"ok","PAS DE SWAP"))</f>
        <v>#REF!</v>
      </c>
      <c r="U786" s="37" t="e">
        <f>IF(ISNA(INDEX(#REF!,MATCH(E786,#REF!,0),1))=TRUE,"-",F786&amp;" - "&amp;INDEX(#REF!,MATCH(E786,#REF!,0),1))</f>
        <v>#REF!</v>
      </c>
      <c r="V786" s="43" t="e">
        <f t="shared" si="94"/>
        <v>#REF!</v>
      </c>
      <c r="W786" s="38" t="e">
        <f t="shared" si="95"/>
        <v>#REF!</v>
      </c>
      <c r="X786" s="64"/>
      <c r="Y786" s="46"/>
      <c r="Z786" s="57" t="str">
        <f>IF(OR(MID(J786,1,1)="a",J786=""),"",IF(COUNTIF(Modèles!C:C,J786)=0,"absent","présent"))</f>
        <v/>
      </c>
      <c r="AA786" s="1"/>
    </row>
    <row r="787" spans="1:27" s="10" customFormat="1">
      <c r="A787" s="29" t="str">
        <f t="shared" si="96"/>
        <v/>
      </c>
      <c r="B787" s="29">
        <f t="shared" ca="1" si="91"/>
        <v>0</v>
      </c>
      <c r="C787" s="42"/>
      <c r="D787" s="42"/>
      <c r="E787" s="40"/>
      <c r="F787" s="41"/>
      <c r="G787" s="30" t="e">
        <f>IF(MID(J787,1,1)="a","à valider",IF(ISNA(INDEX(#REF!,MATCH(E787,#REF!,0),1))=TRUE,"",INDEX(#REF!,MATCH(E787,#REF!,0),1)))</f>
        <v>#REF!</v>
      </c>
      <c r="H787" s="22"/>
      <c r="I787" s="22"/>
      <c r="J787" s="59"/>
      <c r="K787" s="31" t="str">
        <f>IF(MID(J787,1,1)="a",C787,IF(COUNTIF(J$2:J787,J787)&gt;1,COUNTIF(J$2:J787,J787)&amp;"ème rebond",""))</f>
        <v/>
      </c>
      <c r="L787" s="67"/>
      <c r="M787" s="32" t="e">
        <f>IF(ISNA(INDEX(#REF!,MATCH(E787,#REF!,0),1))=TRUE,"",INDEX(#REF!,MATCH(E787,#REF!,0),1))</f>
        <v>#REF!</v>
      </c>
      <c r="N787" s="1"/>
      <c r="O787" s="33"/>
      <c r="P787" s="34" t="e">
        <f t="shared" si="97"/>
        <v>#REF!</v>
      </c>
      <c r="Q787" s="35" t="e">
        <f t="shared" si="92"/>
        <v>#REF!</v>
      </c>
      <c r="R787" s="36"/>
      <c r="S787" s="1" t="e">
        <f t="shared" si="93"/>
        <v>#REF!</v>
      </c>
      <c r="T787" s="16" t="e">
        <f>IF(OR(MID(G787,1,5)="avoir",MID(G787,1,3)="PMS",MID(J787,1,1)="a",J787="",A787="x",F787=""),"",IF(COUNTIF(#REF!,F787)=1,"ok","PAS DE SWAP"))</f>
        <v>#REF!</v>
      </c>
      <c r="U787" s="37" t="e">
        <f>IF(ISNA(INDEX(#REF!,MATCH(E787,#REF!,0),1))=TRUE,"-",F787&amp;" - "&amp;INDEX(#REF!,MATCH(E787,#REF!,0),1))</f>
        <v>#REF!</v>
      </c>
      <c r="V787" s="43" t="e">
        <f t="shared" si="94"/>
        <v>#REF!</v>
      </c>
      <c r="W787" s="38" t="e">
        <f t="shared" si="95"/>
        <v>#REF!</v>
      </c>
      <c r="X787" s="64"/>
      <c r="Y787" s="46"/>
      <c r="Z787" s="57" t="str">
        <f>IF(OR(MID(J787,1,1)="a",J787=""),"",IF(COUNTIF(Modèles!C:C,J787)=0,"absent","présent"))</f>
        <v/>
      </c>
      <c r="AA787" s="1"/>
    </row>
    <row r="788" spans="1:27" s="10" customFormat="1">
      <c r="A788" s="29" t="str">
        <f t="shared" si="96"/>
        <v/>
      </c>
      <c r="B788" s="29">
        <f t="shared" ca="1" si="91"/>
        <v>0</v>
      </c>
      <c r="C788" s="42"/>
      <c r="D788" s="42"/>
      <c r="E788" s="40"/>
      <c r="F788" s="41"/>
      <c r="G788" s="30" t="e">
        <f>IF(MID(J788,1,1)="a","à valider",IF(ISNA(INDEX(#REF!,MATCH(E788,#REF!,0),1))=TRUE,"",INDEX(#REF!,MATCH(E788,#REF!,0),1)))</f>
        <v>#REF!</v>
      </c>
      <c r="H788" s="22"/>
      <c r="I788" s="22"/>
      <c r="J788" s="59"/>
      <c r="K788" s="31" t="str">
        <f>IF(MID(J788,1,1)="a",C788,IF(COUNTIF(J$2:J788,J788)&gt;1,COUNTIF(J$2:J788,J788)&amp;"ème rebond",""))</f>
        <v/>
      </c>
      <c r="L788" s="67"/>
      <c r="M788" s="32" t="e">
        <f>IF(ISNA(INDEX(#REF!,MATCH(E788,#REF!,0),1))=TRUE,"",INDEX(#REF!,MATCH(E788,#REF!,0),1))</f>
        <v>#REF!</v>
      </c>
      <c r="N788" s="1"/>
      <c r="O788" s="33"/>
      <c r="P788" s="34" t="e">
        <f t="shared" si="97"/>
        <v>#REF!</v>
      </c>
      <c r="Q788" s="35" t="e">
        <f t="shared" si="92"/>
        <v>#REF!</v>
      </c>
      <c r="R788" s="36"/>
      <c r="S788" s="1" t="e">
        <f t="shared" si="93"/>
        <v>#REF!</v>
      </c>
      <c r="T788" s="16" t="e">
        <f>IF(OR(MID(G788,1,5)="avoir",MID(G788,1,3)="PMS",MID(J788,1,1)="a",J788="",A788="x",F788=""),"",IF(COUNTIF(#REF!,F788)=1,"ok","PAS DE SWAP"))</f>
        <v>#REF!</v>
      </c>
      <c r="U788" s="37" t="e">
        <f>IF(ISNA(INDEX(#REF!,MATCH(E788,#REF!,0),1))=TRUE,"-",F788&amp;" - "&amp;INDEX(#REF!,MATCH(E788,#REF!,0),1))</f>
        <v>#REF!</v>
      </c>
      <c r="V788" s="43" t="e">
        <f t="shared" si="94"/>
        <v>#REF!</v>
      </c>
      <c r="W788" s="38" t="e">
        <f t="shared" si="95"/>
        <v>#REF!</v>
      </c>
      <c r="X788" s="64"/>
      <c r="Y788" s="46"/>
      <c r="Z788" s="57" t="str">
        <f>IF(OR(MID(J788,1,1)="a",J788=""),"",IF(COUNTIF(Modèles!C:C,J788)=0,"absent","présent"))</f>
        <v/>
      </c>
      <c r="AA788" s="1"/>
    </row>
    <row r="789" spans="1:27" s="10" customFormat="1">
      <c r="A789" s="29" t="str">
        <f t="shared" si="96"/>
        <v/>
      </c>
      <c r="B789" s="29">
        <f t="shared" ca="1" si="91"/>
        <v>0</v>
      </c>
      <c r="C789" s="42"/>
      <c r="D789" s="42"/>
      <c r="E789" s="40"/>
      <c r="F789" s="41"/>
      <c r="G789" s="30" t="e">
        <f>IF(MID(J789,1,1)="a","à valider",IF(ISNA(INDEX(#REF!,MATCH(E789,#REF!,0),1))=TRUE,"",INDEX(#REF!,MATCH(E789,#REF!,0),1)))</f>
        <v>#REF!</v>
      </c>
      <c r="H789" s="22"/>
      <c r="I789" s="22"/>
      <c r="J789" s="59"/>
      <c r="K789" s="31" t="str">
        <f>IF(MID(J789,1,1)="a",C789,IF(COUNTIF(J$2:J789,J789)&gt;1,COUNTIF(J$2:J789,J789)&amp;"ème rebond",""))</f>
        <v/>
      </c>
      <c r="L789" s="67"/>
      <c r="M789" s="32" t="e">
        <f>IF(ISNA(INDEX(#REF!,MATCH(E789,#REF!,0),1))=TRUE,"",INDEX(#REF!,MATCH(E789,#REF!,0),1))</f>
        <v>#REF!</v>
      </c>
      <c r="N789" s="1"/>
      <c r="O789" s="33"/>
      <c r="P789" s="34" t="e">
        <f t="shared" si="97"/>
        <v>#REF!</v>
      </c>
      <c r="Q789" s="35" t="e">
        <f t="shared" si="92"/>
        <v>#REF!</v>
      </c>
      <c r="R789" s="36"/>
      <c r="S789" s="1" t="e">
        <f t="shared" si="93"/>
        <v>#REF!</v>
      </c>
      <c r="T789" s="16" t="e">
        <f>IF(OR(MID(G789,1,5)="avoir",MID(G789,1,3)="PMS",MID(J789,1,1)="a",J789="",A789="x",F789=""),"",IF(COUNTIF(#REF!,F789)=1,"ok","PAS DE SWAP"))</f>
        <v>#REF!</v>
      </c>
      <c r="U789" s="37" t="e">
        <f>IF(ISNA(INDEX(#REF!,MATCH(E789,#REF!,0),1))=TRUE,"-",F789&amp;" - "&amp;INDEX(#REF!,MATCH(E789,#REF!,0),1))</f>
        <v>#REF!</v>
      </c>
      <c r="V789" s="43" t="e">
        <f t="shared" si="94"/>
        <v>#REF!</v>
      </c>
      <c r="W789" s="38" t="e">
        <f t="shared" si="95"/>
        <v>#REF!</v>
      </c>
      <c r="X789" s="64"/>
      <c r="Y789" s="46"/>
      <c r="Z789" s="57" t="str">
        <f>IF(OR(MID(J789,1,1)="a",J789=""),"",IF(COUNTIF(Modèles!C:C,J789)=0,"absent","présent"))</f>
        <v/>
      </c>
      <c r="AA789" s="1"/>
    </row>
    <row r="790" spans="1:27" s="10" customFormat="1">
      <c r="A790" s="29" t="str">
        <f t="shared" si="96"/>
        <v/>
      </c>
      <c r="B790" s="29">
        <f t="shared" ca="1" si="91"/>
        <v>0</v>
      </c>
      <c r="C790" s="42"/>
      <c r="D790" s="42"/>
      <c r="E790" s="40"/>
      <c r="F790" s="41"/>
      <c r="G790" s="30" t="e">
        <f>IF(MID(J790,1,1)="a","à valider",IF(ISNA(INDEX(#REF!,MATCH(E790,#REF!,0),1))=TRUE,"",INDEX(#REF!,MATCH(E790,#REF!,0),1)))</f>
        <v>#REF!</v>
      </c>
      <c r="H790" s="22"/>
      <c r="I790" s="22"/>
      <c r="J790" s="59"/>
      <c r="K790" s="31" t="str">
        <f>IF(MID(J790,1,1)="a",C790,IF(COUNTIF(J$2:J790,J790)&gt;1,COUNTIF(J$2:J790,J790)&amp;"ème rebond",""))</f>
        <v/>
      </c>
      <c r="L790" s="67"/>
      <c r="M790" s="32" t="e">
        <f>IF(ISNA(INDEX(#REF!,MATCH(E790,#REF!,0),1))=TRUE,"",INDEX(#REF!,MATCH(E790,#REF!,0),1))</f>
        <v>#REF!</v>
      </c>
      <c r="N790" s="1"/>
      <c r="O790" s="33"/>
      <c r="P790" s="34" t="e">
        <f t="shared" si="97"/>
        <v>#REF!</v>
      </c>
      <c r="Q790" s="35" t="e">
        <f t="shared" si="92"/>
        <v>#REF!</v>
      </c>
      <c r="R790" s="36"/>
      <c r="S790" s="1" t="e">
        <f t="shared" si="93"/>
        <v>#REF!</v>
      </c>
      <c r="T790" s="16" t="e">
        <f>IF(OR(MID(G790,1,5)="avoir",MID(G790,1,3)="PMS",MID(J790,1,1)="a",J790="",A790="x",F790=""),"",IF(COUNTIF(#REF!,F790)=1,"ok","PAS DE SWAP"))</f>
        <v>#REF!</v>
      </c>
      <c r="U790" s="37" t="e">
        <f>IF(ISNA(INDEX(#REF!,MATCH(E790,#REF!,0),1))=TRUE,"-",F790&amp;" - "&amp;INDEX(#REF!,MATCH(E790,#REF!,0),1))</f>
        <v>#REF!</v>
      </c>
      <c r="V790" s="43" t="e">
        <f t="shared" si="94"/>
        <v>#REF!</v>
      </c>
      <c r="W790" s="38" t="e">
        <f t="shared" si="95"/>
        <v>#REF!</v>
      </c>
      <c r="X790" s="64"/>
      <c r="Y790" s="46"/>
      <c r="Z790" s="57" t="str">
        <f>IF(OR(MID(J790,1,1)="a",J790=""),"",IF(COUNTIF(Modèles!C:C,J790)=0,"absent","présent"))</f>
        <v/>
      </c>
      <c r="AA790" s="1"/>
    </row>
    <row r="791" spans="1:27" s="10" customFormat="1">
      <c r="A791" s="29" t="str">
        <f t="shared" si="96"/>
        <v/>
      </c>
      <c r="B791" s="29">
        <f t="shared" ca="1" si="91"/>
        <v>0</v>
      </c>
      <c r="C791" s="42"/>
      <c r="D791" s="42"/>
      <c r="E791" s="40"/>
      <c r="F791" s="41"/>
      <c r="G791" s="30" t="e">
        <f>IF(MID(J791,1,1)="a","à valider",IF(ISNA(INDEX(#REF!,MATCH(E791,#REF!,0),1))=TRUE,"",INDEX(#REF!,MATCH(E791,#REF!,0),1)))</f>
        <v>#REF!</v>
      </c>
      <c r="H791" s="22"/>
      <c r="I791" s="22"/>
      <c r="J791" s="59"/>
      <c r="K791" s="31" t="str">
        <f>IF(MID(J791,1,1)="a",C791,IF(COUNTIF(J$2:J791,J791)&gt;1,COUNTIF(J$2:J791,J791)&amp;"ème rebond",""))</f>
        <v/>
      </c>
      <c r="L791" s="67"/>
      <c r="M791" s="32" t="e">
        <f>IF(ISNA(INDEX(#REF!,MATCH(E791,#REF!,0),1))=TRUE,"",INDEX(#REF!,MATCH(E791,#REF!,0),1))</f>
        <v>#REF!</v>
      </c>
      <c r="N791" s="1"/>
      <c r="O791" s="33"/>
      <c r="P791" s="34" t="e">
        <f t="shared" si="97"/>
        <v>#REF!</v>
      </c>
      <c r="Q791" s="35" t="e">
        <f t="shared" si="92"/>
        <v>#REF!</v>
      </c>
      <c r="R791" s="36"/>
      <c r="S791" s="1" t="e">
        <f t="shared" si="93"/>
        <v>#REF!</v>
      </c>
      <c r="T791" s="16" t="e">
        <f>IF(OR(MID(G791,1,5)="avoir",MID(G791,1,3)="PMS",MID(J791,1,1)="a",J791="",A791="x",F791=""),"",IF(COUNTIF(#REF!,F791)=1,"ok","PAS DE SWAP"))</f>
        <v>#REF!</v>
      </c>
      <c r="U791" s="37" t="e">
        <f>IF(ISNA(INDEX(#REF!,MATCH(E791,#REF!,0),1))=TRUE,"-",F791&amp;" - "&amp;INDEX(#REF!,MATCH(E791,#REF!,0),1))</f>
        <v>#REF!</v>
      </c>
      <c r="V791" s="43" t="e">
        <f t="shared" si="94"/>
        <v>#REF!</v>
      </c>
      <c r="W791" s="38" t="e">
        <f t="shared" si="95"/>
        <v>#REF!</v>
      </c>
      <c r="X791" s="64"/>
      <c r="Y791" s="46"/>
      <c r="Z791" s="57" t="str">
        <f>IF(OR(MID(J791,1,1)="a",J791=""),"",IF(COUNTIF(Modèles!C:C,J791)=0,"absent","présent"))</f>
        <v/>
      </c>
      <c r="AA791" s="1"/>
    </row>
    <row r="792" spans="1:27" s="10" customFormat="1">
      <c r="A792" s="29" t="str">
        <f t="shared" si="96"/>
        <v/>
      </c>
      <c r="B792" s="29">
        <f t="shared" ca="1" si="91"/>
        <v>0</v>
      </c>
      <c r="C792" s="42"/>
      <c r="D792" s="42"/>
      <c r="E792" s="40"/>
      <c r="F792" s="41"/>
      <c r="G792" s="30" t="e">
        <f>IF(MID(J792,1,1)="a","à valider",IF(ISNA(INDEX(#REF!,MATCH(E792,#REF!,0),1))=TRUE,"",INDEX(#REF!,MATCH(E792,#REF!,0),1)))</f>
        <v>#REF!</v>
      </c>
      <c r="H792" s="22"/>
      <c r="I792" s="22"/>
      <c r="J792" s="59"/>
      <c r="K792" s="31" t="str">
        <f>IF(MID(J792,1,1)="a",C792,IF(COUNTIF(J$2:J792,J792)&gt;1,COUNTIF(J$2:J792,J792)&amp;"ème rebond",""))</f>
        <v/>
      </c>
      <c r="L792" s="67"/>
      <c r="M792" s="32" t="e">
        <f>IF(ISNA(INDEX(#REF!,MATCH(E792,#REF!,0),1))=TRUE,"",INDEX(#REF!,MATCH(E792,#REF!,0),1))</f>
        <v>#REF!</v>
      </c>
      <c r="N792" s="1"/>
      <c r="O792" s="33"/>
      <c r="P792" s="34" t="e">
        <f t="shared" si="97"/>
        <v>#REF!</v>
      </c>
      <c r="Q792" s="35" t="e">
        <f t="shared" si="92"/>
        <v>#REF!</v>
      </c>
      <c r="R792" s="36"/>
      <c r="S792" s="1" t="e">
        <f t="shared" si="93"/>
        <v>#REF!</v>
      </c>
      <c r="T792" s="16" t="e">
        <f>IF(OR(MID(G792,1,5)="avoir",MID(G792,1,3)="PMS",MID(J792,1,1)="a",J792="",A792="x",F792=""),"",IF(COUNTIF(#REF!,F792)=1,"ok","PAS DE SWAP"))</f>
        <v>#REF!</v>
      </c>
      <c r="U792" s="37" t="e">
        <f>IF(ISNA(INDEX(#REF!,MATCH(E792,#REF!,0),1))=TRUE,"-",F792&amp;" - "&amp;INDEX(#REF!,MATCH(E792,#REF!,0),1))</f>
        <v>#REF!</v>
      </c>
      <c r="V792" s="43" t="e">
        <f t="shared" si="94"/>
        <v>#REF!</v>
      </c>
      <c r="W792" s="38" t="e">
        <f t="shared" si="95"/>
        <v>#REF!</v>
      </c>
      <c r="X792" s="64"/>
      <c r="Y792" s="46"/>
      <c r="Z792" s="57" t="str">
        <f>IF(OR(MID(J792,1,1)="a",J792=""),"",IF(COUNTIF(Modèles!C:C,J792)=0,"absent","présent"))</f>
        <v/>
      </c>
      <c r="AA792" s="1"/>
    </row>
    <row r="793" spans="1:27" s="10" customFormat="1">
      <c r="A793" s="29" t="str">
        <f t="shared" si="96"/>
        <v/>
      </c>
      <c r="B793" s="29">
        <f t="shared" ca="1" si="91"/>
        <v>0</v>
      </c>
      <c r="C793" s="42"/>
      <c r="D793" s="42"/>
      <c r="E793" s="40"/>
      <c r="F793" s="41"/>
      <c r="G793" s="30" t="e">
        <f>IF(MID(J793,1,1)="a","à valider",IF(ISNA(INDEX(#REF!,MATCH(E793,#REF!,0),1))=TRUE,"",INDEX(#REF!,MATCH(E793,#REF!,0),1)))</f>
        <v>#REF!</v>
      </c>
      <c r="H793" s="22"/>
      <c r="I793" s="22"/>
      <c r="J793" s="59"/>
      <c r="K793" s="31" t="str">
        <f>IF(MID(J793,1,1)="a",C793,IF(COUNTIF(J$2:J793,J793)&gt;1,COUNTIF(J$2:J793,J793)&amp;"ème rebond",""))</f>
        <v/>
      </c>
      <c r="L793" s="67"/>
      <c r="M793" s="32" t="e">
        <f>IF(ISNA(INDEX(#REF!,MATCH(E793,#REF!,0),1))=TRUE,"",INDEX(#REF!,MATCH(E793,#REF!,0),1))</f>
        <v>#REF!</v>
      </c>
      <c r="N793" s="1"/>
      <c r="O793" s="33"/>
      <c r="P793" s="34" t="e">
        <f t="shared" si="97"/>
        <v>#REF!</v>
      </c>
      <c r="Q793" s="35" t="e">
        <f t="shared" si="92"/>
        <v>#REF!</v>
      </c>
      <c r="R793" s="36"/>
      <c r="S793" s="1" t="e">
        <f t="shared" si="93"/>
        <v>#REF!</v>
      </c>
      <c r="T793" s="16" t="e">
        <f>IF(OR(MID(G793,1,5)="avoir",MID(G793,1,3)="PMS",MID(J793,1,1)="a",J793="",A793="x",F793=""),"",IF(COUNTIF(#REF!,F793)=1,"ok","PAS DE SWAP"))</f>
        <v>#REF!</v>
      </c>
      <c r="U793" s="37" t="e">
        <f>IF(ISNA(INDEX(#REF!,MATCH(E793,#REF!,0),1))=TRUE,"-",F793&amp;" - "&amp;INDEX(#REF!,MATCH(E793,#REF!,0),1))</f>
        <v>#REF!</v>
      </c>
      <c r="V793" s="43" t="e">
        <f t="shared" si="94"/>
        <v>#REF!</v>
      </c>
      <c r="W793" s="38" t="e">
        <f t="shared" si="95"/>
        <v>#REF!</v>
      </c>
      <c r="X793" s="64"/>
      <c r="Y793" s="46"/>
      <c r="Z793" s="57" t="str">
        <f>IF(OR(MID(J793,1,1)="a",J793=""),"",IF(COUNTIF(Modèles!C:C,J793)=0,"absent","présent"))</f>
        <v/>
      </c>
      <c r="AA793" s="1"/>
    </row>
    <row r="794" spans="1:27" s="10" customFormat="1">
      <c r="A794" s="29" t="str">
        <f t="shared" si="96"/>
        <v/>
      </c>
      <c r="B794" s="29">
        <f t="shared" ca="1" si="91"/>
        <v>0</v>
      </c>
      <c r="C794" s="42"/>
      <c r="D794" s="42"/>
      <c r="E794" s="40"/>
      <c r="F794" s="41"/>
      <c r="G794" s="30" t="e">
        <f>IF(MID(J794,1,1)="a","à valider",IF(ISNA(INDEX(#REF!,MATCH(E794,#REF!,0),1))=TRUE,"",INDEX(#REF!,MATCH(E794,#REF!,0),1)))</f>
        <v>#REF!</v>
      </c>
      <c r="H794" s="22"/>
      <c r="I794" s="22"/>
      <c r="J794" s="59"/>
      <c r="K794" s="31" t="str">
        <f>IF(MID(J794,1,1)="a",C794,IF(COUNTIF(J$2:J794,J794)&gt;1,COUNTIF(J$2:J794,J794)&amp;"ème rebond",""))</f>
        <v/>
      </c>
      <c r="L794" s="67"/>
      <c r="M794" s="32" t="e">
        <f>IF(ISNA(INDEX(#REF!,MATCH(E794,#REF!,0),1))=TRUE,"",INDEX(#REF!,MATCH(E794,#REF!,0),1))</f>
        <v>#REF!</v>
      </c>
      <c r="N794" s="1"/>
      <c r="O794" s="33"/>
      <c r="P794" s="34" t="e">
        <f t="shared" si="97"/>
        <v>#REF!</v>
      </c>
      <c r="Q794" s="35" t="e">
        <f t="shared" si="92"/>
        <v>#REF!</v>
      </c>
      <c r="R794" s="36"/>
      <c r="S794" s="1" t="e">
        <f t="shared" si="93"/>
        <v>#REF!</v>
      </c>
      <c r="T794" s="16" t="e">
        <f>IF(OR(MID(G794,1,5)="avoir",MID(G794,1,3)="PMS",MID(J794,1,1)="a",J794="",A794="x",F794=""),"",IF(COUNTIF(#REF!,F794)=1,"ok","PAS DE SWAP"))</f>
        <v>#REF!</v>
      </c>
      <c r="U794" s="37" t="e">
        <f>IF(ISNA(INDEX(#REF!,MATCH(E794,#REF!,0),1))=TRUE,"-",F794&amp;" - "&amp;INDEX(#REF!,MATCH(E794,#REF!,0),1))</f>
        <v>#REF!</v>
      </c>
      <c r="V794" s="43" t="e">
        <f t="shared" si="94"/>
        <v>#REF!</v>
      </c>
      <c r="W794" s="38" t="e">
        <f t="shared" si="95"/>
        <v>#REF!</v>
      </c>
      <c r="X794" s="64"/>
      <c r="Y794" s="46"/>
      <c r="Z794" s="57" t="str">
        <f>IF(OR(MID(J794,1,1)="a",J794=""),"",IF(COUNTIF(Modèles!C:C,J794)=0,"absent","présent"))</f>
        <v/>
      </c>
      <c r="AA794" s="1"/>
    </row>
    <row r="795" spans="1:27" s="10" customFormat="1">
      <c r="A795" s="29" t="str">
        <f t="shared" si="96"/>
        <v/>
      </c>
      <c r="B795" s="29">
        <f t="shared" ca="1" si="91"/>
        <v>0</v>
      </c>
      <c r="C795" s="42"/>
      <c r="D795" s="42"/>
      <c r="E795" s="40"/>
      <c r="F795" s="41"/>
      <c r="G795" s="30" t="e">
        <f>IF(MID(J795,1,1)="a","à valider",IF(ISNA(INDEX(#REF!,MATCH(E795,#REF!,0),1))=TRUE,"",INDEX(#REF!,MATCH(E795,#REF!,0),1)))</f>
        <v>#REF!</v>
      </c>
      <c r="H795" s="22"/>
      <c r="I795" s="22"/>
      <c r="J795" s="59"/>
      <c r="K795" s="31" t="str">
        <f>IF(MID(J795,1,1)="a",C795,IF(COUNTIF(J$2:J795,J795)&gt;1,COUNTIF(J$2:J795,J795)&amp;"ème rebond",""))</f>
        <v/>
      </c>
      <c r="L795" s="67"/>
      <c r="M795" s="32" t="e">
        <f>IF(ISNA(INDEX(#REF!,MATCH(E795,#REF!,0),1))=TRUE,"",INDEX(#REF!,MATCH(E795,#REF!,0),1))</f>
        <v>#REF!</v>
      </c>
      <c r="N795" s="1"/>
      <c r="O795" s="33"/>
      <c r="P795" s="34" t="e">
        <f t="shared" si="97"/>
        <v>#REF!</v>
      </c>
      <c r="Q795" s="35" t="e">
        <f t="shared" si="92"/>
        <v>#REF!</v>
      </c>
      <c r="R795" s="36"/>
      <c r="S795" s="1" t="e">
        <f t="shared" si="93"/>
        <v>#REF!</v>
      </c>
      <c r="T795" s="16" t="e">
        <f>IF(OR(MID(G795,1,5)="avoir",MID(G795,1,3)="PMS",MID(J795,1,1)="a",J795="",A795="x",F795=""),"",IF(COUNTIF(#REF!,F795)=1,"ok","PAS DE SWAP"))</f>
        <v>#REF!</v>
      </c>
      <c r="U795" s="37" t="e">
        <f>IF(ISNA(INDEX(#REF!,MATCH(E795,#REF!,0),1))=TRUE,"-",F795&amp;" - "&amp;INDEX(#REF!,MATCH(E795,#REF!,0),1))</f>
        <v>#REF!</v>
      </c>
      <c r="V795" s="43" t="e">
        <f t="shared" si="94"/>
        <v>#REF!</v>
      </c>
      <c r="W795" s="38" t="e">
        <f t="shared" si="95"/>
        <v>#REF!</v>
      </c>
      <c r="X795" s="64"/>
      <c r="Y795" s="46"/>
      <c r="Z795" s="57" t="str">
        <f>IF(OR(MID(J795,1,1)="a",J795=""),"",IF(COUNTIF(Modèles!C:C,J795)=0,"absent","présent"))</f>
        <v/>
      </c>
      <c r="AA795" s="1"/>
    </row>
    <row r="796" spans="1:27" s="10" customFormat="1">
      <c r="A796" s="29" t="str">
        <f t="shared" si="96"/>
        <v/>
      </c>
      <c r="B796" s="29">
        <f t="shared" ca="1" si="91"/>
        <v>0</v>
      </c>
      <c r="C796" s="42"/>
      <c r="D796" s="42"/>
      <c r="E796" s="40"/>
      <c r="F796" s="41"/>
      <c r="G796" s="30" t="e">
        <f>IF(MID(J796,1,1)="a","à valider",IF(ISNA(INDEX(#REF!,MATCH(E796,#REF!,0),1))=TRUE,"",INDEX(#REF!,MATCH(E796,#REF!,0),1)))</f>
        <v>#REF!</v>
      </c>
      <c r="H796" s="22"/>
      <c r="I796" s="22"/>
      <c r="J796" s="59"/>
      <c r="K796" s="31" t="str">
        <f>IF(MID(J796,1,1)="a",C796,IF(COUNTIF(J$2:J796,J796)&gt;1,COUNTIF(J$2:J796,J796)&amp;"ème rebond",""))</f>
        <v/>
      </c>
      <c r="L796" s="67"/>
      <c r="M796" s="32" t="e">
        <f>IF(ISNA(INDEX(#REF!,MATCH(E796,#REF!,0),1))=TRUE,"",INDEX(#REF!,MATCH(E796,#REF!,0),1))</f>
        <v>#REF!</v>
      </c>
      <c r="N796" s="1"/>
      <c r="O796" s="33"/>
      <c r="P796" s="34" t="e">
        <f t="shared" si="97"/>
        <v>#REF!</v>
      </c>
      <c r="Q796" s="35" t="e">
        <f t="shared" si="92"/>
        <v>#REF!</v>
      </c>
      <c r="R796" s="36"/>
      <c r="S796" s="1" t="e">
        <f t="shared" si="93"/>
        <v>#REF!</v>
      </c>
      <c r="T796" s="16" t="e">
        <f>IF(OR(MID(G796,1,5)="avoir",MID(G796,1,3)="PMS",MID(J796,1,1)="a",J796="",A796="x",F796=""),"",IF(COUNTIF(#REF!,F796)=1,"ok","PAS DE SWAP"))</f>
        <v>#REF!</v>
      </c>
      <c r="U796" s="37" t="e">
        <f>IF(ISNA(INDEX(#REF!,MATCH(E796,#REF!,0),1))=TRUE,"-",F796&amp;" - "&amp;INDEX(#REF!,MATCH(E796,#REF!,0),1))</f>
        <v>#REF!</v>
      </c>
      <c r="V796" s="43" t="e">
        <f t="shared" si="94"/>
        <v>#REF!</v>
      </c>
      <c r="W796" s="38" t="e">
        <f t="shared" si="95"/>
        <v>#REF!</v>
      </c>
      <c r="X796" s="64"/>
      <c r="Y796" s="46"/>
      <c r="Z796" s="57" t="str">
        <f>IF(OR(MID(J796,1,1)="a",J796=""),"",IF(COUNTIF(Modèles!C:C,J796)=0,"absent","présent"))</f>
        <v/>
      </c>
      <c r="AA796" s="1"/>
    </row>
    <row r="797" spans="1:27" s="10" customFormat="1">
      <c r="A797" s="29" t="str">
        <f t="shared" si="96"/>
        <v/>
      </c>
      <c r="B797" s="29">
        <f t="shared" ca="1" si="91"/>
        <v>0</v>
      </c>
      <c r="C797" s="42"/>
      <c r="D797" s="42"/>
      <c r="E797" s="40"/>
      <c r="F797" s="41"/>
      <c r="G797" s="30" t="e">
        <f>IF(MID(J797,1,1)="a","à valider",IF(ISNA(INDEX(#REF!,MATCH(E797,#REF!,0),1))=TRUE,"",INDEX(#REF!,MATCH(E797,#REF!,0),1)))</f>
        <v>#REF!</v>
      </c>
      <c r="H797" s="22"/>
      <c r="I797" s="22"/>
      <c r="J797" s="59"/>
      <c r="K797" s="31" t="str">
        <f>IF(MID(J797,1,1)="a",C797,IF(COUNTIF(J$2:J797,J797)&gt;1,COUNTIF(J$2:J797,J797)&amp;"ème rebond",""))</f>
        <v/>
      </c>
      <c r="L797" s="67"/>
      <c r="M797" s="32" t="e">
        <f>IF(ISNA(INDEX(#REF!,MATCH(E797,#REF!,0),1))=TRUE,"",INDEX(#REF!,MATCH(E797,#REF!,0),1))</f>
        <v>#REF!</v>
      </c>
      <c r="N797" s="1"/>
      <c r="O797" s="33"/>
      <c r="P797" s="34" t="e">
        <f t="shared" si="97"/>
        <v>#REF!</v>
      </c>
      <c r="Q797" s="35" t="e">
        <f t="shared" si="92"/>
        <v>#REF!</v>
      </c>
      <c r="R797" s="36"/>
      <c r="S797" s="1" t="e">
        <f t="shared" si="93"/>
        <v>#REF!</v>
      </c>
      <c r="T797" s="16" t="e">
        <f>IF(OR(MID(G797,1,5)="avoir",MID(G797,1,3)="PMS",MID(J797,1,1)="a",J797="",A797="x",F797=""),"",IF(COUNTIF(#REF!,F797)=1,"ok","PAS DE SWAP"))</f>
        <v>#REF!</v>
      </c>
      <c r="U797" s="37" t="e">
        <f>IF(ISNA(INDEX(#REF!,MATCH(E797,#REF!,0),1))=TRUE,"-",F797&amp;" - "&amp;INDEX(#REF!,MATCH(E797,#REF!,0),1))</f>
        <v>#REF!</v>
      </c>
      <c r="V797" s="43" t="e">
        <f t="shared" si="94"/>
        <v>#REF!</v>
      </c>
      <c r="W797" s="38" t="e">
        <f t="shared" si="95"/>
        <v>#REF!</v>
      </c>
      <c r="X797" s="64"/>
      <c r="Y797" s="46"/>
      <c r="Z797" s="57" t="str">
        <f>IF(OR(MID(J797,1,1)="a",J797=""),"",IF(COUNTIF(Modèles!C:C,J797)=0,"absent","présent"))</f>
        <v/>
      </c>
      <c r="AA797" s="1"/>
    </row>
    <row r="798" spans="1:27" s="10" customFormat="1">
      <c r="A798" s="29" t="str">
        <f t="shared" si="96"/>
        <v/>
      </c>
      <c r="B798" s="29">
        <f t="shared" ref="B798:B861" ca="1" si="98">IF(AND(A798="x",C798=K$1),1,0)</f>
        <v>0</v>
      </c>
      <c r="C798" s="42"/>
      <c r="D798" s="42"/>
      <c r="E798" s="40"/>
      <c r="F798" s="41"/>
      <c r="G798" s="30" t="e">
        <f>IF(MID(J798,1,1)="a","à valider",IF(ISNA(INDEX(#REF!,MATCH(E798,#REF!,0),1))=TRUE,"",INDEX(#REF!,MATCH(E798,#REF!,0),1)))</f>
        <v>#REF!</v>
      </c>
      <c r="H798" s="22"/>
      <c r="I798" s="22"/>
      <c r="J798" s="59"/>
      <c r="K798" s="31" t="str">
        <f>IF(MID(J798,1,1)="a",C798,IF(COUNTIF(J$2:J798,J798)&gt;1,COUNTIF(J$2:J798,J798)&amp;"ème rebond",""))</f>
        <v/>
      </c>
      <c r="L798" s="67"/>
      <c r="M798" s="32" t="e">
        <f>IF(ISNA(INDEX(#REF!,MATCH(E798,#REF!,0),1))=TRUE,"",INDEX(#REF!,MATCH(E798,#REF!,0),1))</f>
        <v>#REF!</v>
      </c>
      <c r="N798" s="1"/>
      <c r="O798" s="33"/>
      <c r="P798" s="34" t="e">
        <f t="shared" si="97"/>
        <v>#REF!</v>
      </c>
      <c r="Q798" s="35" t="e">
        <f t="shared" si="92"/>
        <v>#REF!</v>
      </c>
      <c r="R798" s="36"/>
      <c r="S798" s="1" t="e">
        <f t="shared" si="93"/>
        <v>#REF!</v>
      </c>
      <c r="T798" s="16" t="e">
        <f>IF(OR(MID(G798,1,5)="avoir",MID(G798,1,3)="PMS",MID(J798,1,1)="a",J798="",A798="x",F798=""),"",IF(COUNTIF(#REF!,F798)=1,"ok","PAS DE SWAP"))</f>
        <v>#REF!</v>
      </c>
      <c r="U798" s="37" t="e">
        <f>IF(ISNA(INDEX(#REF!,MATCH(E798,#REF!,0),1))=TRUE,"-",F798&amp;" - "&amp;INDEX(#REF!,MATCH(E798,#REF!,0),1))</f>
        <v>#REF!</v>
      </c>
      <c r="V798" s="43" t="e">
        <f t="shared" si="94"/>
        <v>#REF!</v>
      </c>
      <c r="W798" s="38" t="e">
        <f t="shared" si="95"/>
        <v>#REF!</v>
      </c>
      <c r="X798" s="64"/>
      <c r="Y798" s="46"/>
      <c r="Z798" s="57" t="str">
        <f>IF(OR(MID(J798,1,1)="a",J798=""),"",IF(COUNTIF(Modèles!C:C,J798)=0,"absent","présent"))</f>
        <v/>
      </c>
      <c r="AA798" s="1"/>
    </row>
    <row r="799" spans="1:27" s="10" customFormat="1">
      <c r="A799" s="29" t="str">
        <f t="shared" si="96"/>
        <v/>
      </c>
      <c r="B799" s="29">
        <f t="shared" ca="1" si="98"/>
        <v>0</v>
      </c>
      <c r="C799" s="42"/>
      <c r="D799" s="42"/>
      <c r="E799" s="40"/>
      <c r="F799" s="41"/>
      <c r="G799" s="30" t="e">
        <f>IF(MID(J799,1,1)="a","à valider",IF(ISNA(INDEX(#REF!,MATCH(E799,#REF!,0),1))=TRUE,"",INDEX(#REF!,MATCH(E799,#REF!,0),1)))</f>
        <v>#REF!</v>
      </c>
      <c r="H799" s="22"/>
      <c r="I799" s="22"/>
      <c r="J799" s="59"/>
      <c r="K799" s="31" t="str">
        <f>IF(MID(J799,1,1)="a",C799,IF(COUNTIF(J$2:J799,J799)&gt;1,COUNTIF(J$2:J799,J799)&amp;"ème rebond",""))</f>
        <v/>
      </c>
      <c r="L799" s="67"/>
      <c r="M799" s="32" t="e">
        <f>IF(ISNA(INDEX(#REF!,MATCH(E799,#REF!,0),1))=TRUE,"",INDEX(#REF!,MATCH(E799,#REF!,0),1))</f>
        <v>#REF!</v>
      </c>
      <c r="N799" s="1"/>
      <c r="O799" s="33"/>
      <c r="P799" s="34" t="e">
        <f t="shared" si="97"/>
        <v>#REF!</v>
      </c>
      <c r="Q799" s="35" t="e">
        <f t="shared" si="92"/>
        <v>#REF!</v>
      </c>
      <c r="R799" s="36"/>
      <c r="S799" s="1" t="e">
        <f t="shared" si="93"/>
        <v>#REF!</v>
      </c>
      <c r="T799" s="16" t="e">
        <f>IF(OR(MID(G799,1,5)="avoir",MID(G799,1,3)="PMS",MID(J799,1,1)="a",J799="",A799="x",F799=""),"",IF(COUNTIF(#REF!,F799)=1,"ok","PAS DE SWAP"))</f>
        <v>#REF!</v>
      </c>
      <c r="U799" s="37" t="e">
        <f>IF(ISNA(INDEX(#REF!,MATCH(E799,#REF!,0),1))=TRUE,"-",F799&amp;" - "&amp;INDEX(#REF!,MATCH(E799,#REF!,0),1))</f>
        <v>#REF!</v>
      </c>
      <c r="V799" s="43" t="e">
        <f t="shared" si="94"/>
        <v>#REF!</v>
      </c>
      <c r="W799" s="38" t="e">
        <f t="shared" si="95"/>
        <v>#REF!</v>
      </c>
      <c r="X799" s="64"/>
      <c r="Y799" s="46"/>
      <c r="Z799" s="57" t="str">
        <f>IF(OR(MID(J799,1,1)="a",J799=""),"",IF(COUNTIF(Modèles!C:C,J799)=0,"absent","présent"))</f>
        <v/>
      </c>
      <c r="AA799" s="1"/>
    </row>
    <row r="800" spans="1:27" s="10" customFormat="1">
      <c r="A800" s="29" t="str">
        <f t="shared" si="96"/>
        <v/>
      </c>
      <c r="B800" s="29">
        <f t="shared" ca="1" si="98"/>
        <v>0</v>
      </c>
      <c r="C800" s="42"/>
      <c r="D800" s="42"/>
      <c r="E800" s="40"/>
      <c r="F800" s="41"/>
      <c r="G800" s="30" t="e">
        <f>IF(MID(J800,1,1)="a","à valider",IF(ISNA(INDEX(#REF!,MATCH(E800,#REF!,0),1))=TRUE,"",INDEX(#REF!,MATCH(E800,#REF!,0),1)))</f>
        <v>#REF!</v>
      </c>
      <c r="H800" s="22"/>
      <c r="I800" s="22"/>
      <c r="J800" s="59"/>
      <c r="K800" s="31" t="str">
        <f>IF(MID(J800,1,1)="a",C800,IF(COUNTIF(J$2:J800,J800)&gt;1,COUNTIF(J$2:J800,J800)&amp;"ème rebond",""))</f>
        <v/>
      </c>
      <c r="L800" s="67"/>
      <c r="M800" s="32" t="e">
        <f>IF(ISNA(INDEX(#REF!,MATCH(E800,#REF!,0),1))=TRUE,"",INDEX(#REF!,MATCH(E800,#REF!,0),1))</f>
        <v>#REF!</v>
      </c>
      <c r="N800" s="1"/>
      <c r="O800" s="33"/>
      <c r="P800" s="34" t="e">
        <f t="shared" si="97"/>
        <v>#REF!</v>
      </c>
      <c r="Q800" s="35" t="e">
        <f t="shared" si="92"/>
        <v>#REF!</v>
      </c>
      <c r="R800" s="36"/>
      <c r="S800" s="1" t="e">
        <f t="shared" si="93"/>
        <v>#REF!</v>
      </c>
      <c r="T800" s="16" t="e">
        <f>IF(OR(MID(G800,1,5)="avoir",MID(G800,1,3)="PMS",MID(J800,1,1)="a",J800="",A800="x",F800=""),"",IF(COUNTIF(#REF!,F800)=1,"ok","PAS DE SWAP"))</f>
        <v>#REF!</v>
      </c>
      <c r="U800" s="37" t="e">
        <f>IF(ISNA(INDEX(#REF!,MATCH(E800,#REF!,0),1))=TRUE,"-",F800&amp;" - "&amp;INDEX(#REF!,MATCH(E800,#REF!,0),1))</f>
        <v>#REF!</v>
      </c>
      <c r="V800" s="43" t="e">
        <f t="shared" si="94"/>
        <v>#REF!</v>
      </c>
      <c r="W800" s="38" t="e">
        <f t="shared" si="95"/>
        <v>#REF!</v>
      </c>
      <c r="X800" s="64"/>
      <c r="Y800" s="46"/>
      <c r="Z800" s="57" t="str">
        <f>IF(OR(MID(J800,1,1)="a",J800=""),"",IF(COUNTIF(Modèles!C:C,J800)=0,"absent","présent"))</f>
        <v/>
      </c>
      <c r="AA800" s="1"/>
    </row>
    <row r="801" spans="1:27" s="10" customFormat="1">
      <c r="A801" s="29" t="str">
        <f t="shared" si="96"/>
        <v/>
      </c>
      <c r="B801" s="29">
        <f t="shared" ca="1" si="98"/>
        <v>0</v>
      </c>
      <c r="C801" s="42"/>
      <c r="D801" s="42"/>
      <c r="E801" s="40"/>
      <c r="F801" s="41"/>
      <c r="G801" s="30" t="e">
        <f>IF(MID(J801,1,1)="a","à valider",IF(ISNA(INDEX(#REF!,MATCH(E801,#REF!,0),1))=TRUE,"",INDEX(#REF!,MATCH(E801,#REF!,0),1)))</f>
        <v>#REF!</v>
      </c>
      <c r="H801" s="22"/>
      <c r="I801" s="22"/>
      <c r="J801" s="59"/>
      <c r="K801" s="31" t="str">
        <f>IF(MID(J801,1,1)="a",C801,IF(COUNTIF(J$2:J801,J801)&gt;1,COUNTIF(J$2:J801,J801)&amp;"ème rebond",""))</f>
        <v/>
      </c>
      <c r="L801" s="67"/>
      <c r="M801" s="32" t="e">
        <f>IF(ISNA(INDEX(#REF!,MATCH(E801,#REF!,0),1))=TRUE,"",INDEX(#REF!,MATCH(E801,#REF!,0),1))</f>
        <v>#REF!</v>
      </c>
      <c r="N801" s="1"/>
      <c r="O801" s="33"/>
      <c r="P801" s="34" t="e">
        <f t="shared" si="97"/>
        <v>#REF!</v>
      </c>
      <c r="Q801" s="35" t="e">
        <f t="shared" si="92"/>
        <v>#REF!</v>
      </c>
      <c r="R801" s="36"/>
      <c r="S801" s="1" t="e">
        <f t="shared" si="93"/>
        <v>#REF!</v>
      </c>
      <c r="T801" s="16" t="e">
        <f>IF(OR(MID(G801,1,5)="avoir",MID(G801,1,3)="PMS",MID(J801,1,1)="a",J801="",A801="x",F801=""),"",IF(COUNTIF(#REF!,F801)=1,"ok","PAS DE SWAP"))</f>
        <v>#REF!</v>
      </c>
      <c r="U801" s="37" t="e">
        <f>IF(ISNA(INDEX(#REF!,MATCH(E801,#REF!,0),1))=TRUE,"-",F801&amp;" - "&amp;INDEX(#REF!,MATCH(E801,#REF!,0),1))</f>
        <v>#REF!</v>
      </c>
      <c r="V801" s="43" t="e">
        <f t="shared" si="94"/>
        <v>#REF!</v>
      </c>
      <c r="W801" s="38" t="e">
        <f t="shared" si="95"/>
        <v>#REF!</v>
      </c>
      <c r="X801" s="64"/>
      <c r="Y801" s="46"/>
      <c r="Z801" s="57" t="str">
        <f>IF(OR(MID(J801,1,1)="a",J801=""),"",IF(COUNTIF(Modèles!C:C,J801)=0,"absent","présent"))</f>
        <v/>
      </c>
      <c r="AA801" s="1"/>
    </row>
    <row r="802" spans="1:27" s="10" customFormat="1">
      <c r="A802" s="29" t="str">
        <f t="shared" si="96"/>
        <v/>
      </c>
      <c r="B802" s="29">
        <f t="shared" ca="1" si="98"/>
        <v>0</v>
      </c>
      <c r="C802" s="42"/>
      <c r="D802" s="42"/>
      <c r="E802" s="40"/>
      <c r="F802" s="41"/>
      <c r="G802" s="30" t="e">
        <f>IF(MID(J802,1,1)="a","à valider",IF(ISNA(INDEX(#REF!,MATCH(E802,#REF!,0),1))=TRUE,"",INDEX(#REF!,MATCH(E802,#REF!,0),1)))</f>
        <v>#REF!</v>
      </c>
      <c r="H802" s="22"/>
      <c r="I802" s="22"/>
      <c r="J802" s="59"/>
      <c r="K802" s="31" t="str">
        <f>IF(MID(J802,1,1)="a",C802,IF(COUNTIF(J$2:J802,J802)&gt;1,COUNTIF(J$2:J802,J802)&amp;"ème rebond",""))</f>
        <v/>
      </c>
      <c r="L802" s="67"/>
      <c r="M802" s="32" t="e">
        <f>IF(ISNA(INDEX(#REF!,MATCH(E802,#REF!,0),1))=TRUE,"",INDEX(#REF!,MATCH(E802,#REF!,0),1))</f>
        <v>#REF!</v>
      </c>
      <c r="N802" s="1"/>
      <c r="O802" s="33"/>
      <c r="P802" s="34" t="e">
        <f t="shared" si="97"/>
        <v>#REF!</v>
      </c>
      <c r="Q802" s="35" t="e">
        <f t="shared" ref="Q802:Q865" si="99">IF(OR(ISNUMBER(P802),P802=""),"",COUNTIF(P$2:P$1052,P802))</f>
        <v>#REF!</v>
      </c>
      <c r="R802" s="36"/>
      <c r="S802" s="1" t="e">
        <f t="shared" si="93"/>
        <v>#REF!</v>
      </c>
      <c r="T802" s="16" t="e">
        <f>IF(OR(MID(G802,1,5)="avoir",MID(G802,1,3)="PMS",MID(J802,1,1)="a",J802="",A802="x",F802=""),"",IF(COUNTIF(#REF!,F802)=1,"ok","PAS DE SWAP"))</f>
        <v>#REF!</v>
      </c>
      <c r="U802" s="37" t="e">
        <f>IF(ISNA(INDEX(#REF!,MATCH(E802,#REF!,0),1))=TRUE,"-",F802&amp;" - "&amp;INDEX(#REF!,MATCH(E802,#REF!,0),1))</f>
        <v>#REF!</v>
      </c>
      <c r="V802" s="43" t="e">
        <f t="shared" si="94"/>
        <v>#REF!</v>
      </c>
      <c r="W802" s="38" t="e">
        <f t="shared" si="95"/>
        <v>#REF!</v>
      </c>
      <c r="X802" s="64"/>
      <c r="Y802" s="46"/>
      <c r="Z802" s="57" t="str">
        <f>IF(OR(MID(J802,1,1)="a",J802=""),"",IF(COUNTIF(Modèles!C:C,J802)=0,"absent","présent"))</f>
        <v/>
      </c>
      <c r="AA802" s="1"/>
    </row>
    <row r="803" spans="1:27" s="10" customFormat="1">
      <c r="A803" s="29" t="str">
        <f t="shared" si="96"/>
        <v/>
      </c>
      <c r="B803" s="29">
        <f t="shared" ca="1" si="98"/>
        <v>0</v>
      </c>
      <c r="C803" s="42"/>
      <c r="D803" s="42"/>
      <c r="E803" s="40"/>
      <c r="F803" s="41"/>
      <c r="G803" s="30" t="e">
        <f>IF(MID(J803,1,1)="a","à valider",IF(ISNA(INDEX(#REF!,MATCH(E803,#REF!,0),1))=TRUE,"",INDEX(#REF!,MATCH(E803,#REF!,0),1)))</f>
        <v>#REF!</v>
      </c>
      <c r="H803" s="22"/>
      <c r="I803" s="22"/>
      <c r="J803" s="59"/>
      <c r="K803" s="31" t="str">
        <f>IF(MID(J803,1,1)="a",C803,IF(COUNTIF(J$2:J803,J803)&gt;1,COUNTIF(J$2:J803,J803)&amp;"ème rebond",""))</f>
        <v/>
      </c>
      <c r="L803" s="67"/>
      <c r="M803" s="32" t="e">
        <f>IF(ISNA(INDEX(#REF!,MATCH(E803,#REF!,0),1))=TRUE,"",INDEX(#REF!,MATCH(E803,#REF!,0),1))</f>
        <v>#REF!</v>
      </c>
      <c r="N803" s="1"/>
      <c r="O803" s="33"/>
      <c r="P803" s="34" t="e">
        <f t="shared" si="97"/>
        <v>#REF!</v>
      </c>
      <c r="Q803" s="35" t="e">
        <f t="shared" si="99"/>
        <v>#REF!</v>
      </c>
      <c r="R803" s="36"/>
      <c r="S803" s="1" t="e">
        <f t="shared" si="93"/>
        <v>#REF!</v>
      </c>
      <c r="T803" s="16" t="e">
        <f>IF(OR(MID(G803,1,5)="avoir",MID(G803,1,3)="PMS",MID(J803,1,1)="a",J803="",A803="x",F803=""),"",IF(COUNTIF(#REF!,F803)=1,"ok","PAS DE SWAP"))</f>
        <v>#REF!</v>
      </c>
      <c r="U803" s="37" t="e">
        <f>IF(ISNA(INDEX(#REF!,MATCH(E803,#REF!,0),1))=TRUE,"-",F803&amp;" - "&amp;INDEX(#REF!,MATCH(E803,#REF!,0),1))</f>
        <v>#REF!</v>
      </c>
      <c r="V803" s="43" t="e">
        <f t="shared" si="94"/>
        <v>#REF!</v>
      </c>
      <c r="W803" s="38" t="e">
        <f t="shared" si="95"/>
        <v>#REF!</v>
      </c>
      <c r="X803" s="64"/>
      <c r="Y803" s="46"/>
      <c r="Z803" s="57" t="str">
        <f>IF(OR(MID(J803,1,1)="a",J803=""),"",IF(COUNTIF(Modèles!C:C,J803)=0,"absent","présent"))</f>
        <v/>
      </c>
      <c r="AA803" s="1"/>
    </row>
    <row r="804" spans="1:27" s="10" customFormat="1">
      <c r="A804" s="29" t="str">
        <f t="shared" si="96"/>
        <v/>
      </c>
      <c r="B804" s="29">
        <f t="shared" ca="1" si="98"/>
        <v>0</v>
      </c>
      <c r="C804" s="42"/>
      <c r="D804" s="42"/>
      <c r="E804" s="40"/>
      <c r="F804" s="41"/>
      <c r="G804" s="30" t="e">
        <f>IF(MID(J804,1,1)="a","à valider",IF(ISNA(INDEX(#REF!,MATCH(E804,#REF!,0),1))=TRUE,"",INDEX(#REF!,MATCH(E804,#REF!,0),1)))</f>
        <v>#REF!</v>
      </c>
      <c r="H804" s="22"/>
      <c r="I804" s="22"/>
      <c r="J804" s="59"/>
      <c r="K804" s="31" t="str">
        <f>IF(MID(J804,1,1)="a",C804,IF(COUNTIF(J$2:J804,J804)&gt;1,COUNTIF(J$2:J804,J804)&amp;"ème rebond",""))</f>
        <v/>
      </c>
      <c r="L804" s="67"/>
      <c r="M804" s="32" t="e">
        <f>IF(ISNA(INDEX(#REF!,MATCH(E804,#REF!,0),1))=TRUE,"",INDEX(#REF!,MATCH(E804,#REF!,0),1))</f>
        <v>#REF!</v>
      </c>
      <c r="N804" s="1"/>
      <c r="O804" s="33"/>
      <c r="P804" s="34" t="e">
        <f t="shared" si="97"/>
        <v>#REF!</v>
      </c>
      <c r="Q804" s="35" t="e">
        <f t="shared" si="99"/>
        <v>#REF!</v>
      </c>
      <c r="R804" s="36"/>
      <c r="S804" s="1" t="e">
        <f t="shared" si="93"/>
        <v>#REF!</v>
      </c>
      <c r="T804" s="16" t="e">
        <f>IF(OR(MID(G804,1,5)="avoir",MID(G804,1,3)="PMS",MID(J804,1,1)="a",J804="",A804="x",F804=""),"",IF(COUNTIF(#REF!,F804)=1,"ok","PAS DE SWAP"))</f>
        <v>#REF!</v>
      </c>
      <c r="U804" s="37" t="e">
        <f>IF(ISNA(INDEX(#REF!,MATCH(E804,#REF!,0),1))=TRUE,"-",F804&amp;" - "&amp;INDEX(#REF!,MATCH(E804,#REF!,0),1))</f>
        <v>#REF!</v>
      </c>
      <c r="V804" s="43" t="e">
        <f t="shared" si="94"/>
        <v>#REF!</v>
      </c>
      <c r="W804" s="38" t="e">
        <f t="shared" si="95"/>
        <v>#REF!</v>
      </c>
      <c r="X804" s="64"/>
      <c r="Y804" s="46"/>
      <c r="Z804" s="57" t="str">
        <f>IF(OR(MID(J804,1,1)="a",J804=""),"",IF(COUNTIF(Modèles!C:C,J804)=0,"absent","présent"))</f>
        <v/>
      </c>
      <c r="AA804" s="1"/>
    </row>
    <row r="805" spans="1:27" s="10" customFormat="1">
      <c r="A805" s="29" t="str">
        <f t="shared" si="96"/>
        <v/>
      </c>
      <c r="B805" s="29">
        <f t="shared" ca="1" si="98"/>
        <v>0</v>
      </c>
      <c r="C805" s="42"/>
      <c r="D805" s="42"/>
      <c r="E805" s="40"/>
      <c r="F805" s="41"/>
      <c r="G805" s="30" t="e">
        <f>IF(MID(J805,1,1)="a","à valider",IF(ISNA(INDEX(#REF!,MATCH(E805,#REF!,0),1))=TRUE,"",INDEX(#REF!,MATCH(E805,#REF!,0),1)))</f>
        <v>#REF!</v>
      </c>
      <c r="H805" s="22"/>
      <c r="I805" s="22"/>
      <c r="J805" s="59"/>
      <c r="K805" s="31" t="str">
        <f>IF(MID(J805,1,1)="a",C805,IF(COUNTIF(J$2:J805,J805)&gt;1,COUNTIF(J$2:J805,J805)&amp;"ème rebond",""))</f>
        <v/>
      </c>
      <c r="L805" s="67"/>
      <c r="M805" s="32" t="e">
        <f>IF(ISNA(INDEX(#REF!,MATCH(E805,#REF!,0),1))=TRUE,"",INDEX(#REF!,MATCH(E805,#REF!,0),1))</f>
        <v>#REF!</v>
      </c>
      <c r="N805" s="1"/>
      <c r="O805" s="33"/>
      <c r="P805" s="34" t="e">
        <f t="shared" si="97"/>
        <v>#REF!</v>
      </c>
      <c r="Q805" s="35" t="e">
        <f t="shared" si="99"/>
        <v>#REF!</v>
      </c>
      <c r="R805" s="36"/>
      <c r="S805" s="1" t="e">
        <f t="shared" si="93"/>
        <v>#REF!</v>
      </c>
      <c r="T805" s="16" t="e">
        <f>IF(OR(MID(G805,1,5)="avoir",MID(G805,1,3)="PMS",MID(J805,1,1)="a",J805="",A805="x",F805=""),"",IF(COUNTIF(#REF!,F805)=1,"ok","PAS DE SWAP"))</f>
        <v>#REF!</v>
      </c>
      <c r="U805" s="37" t="e">
        <f>IF(ISNA(INDEX(#REF!,MATCH(E805,#REF!,0),1))=TRUE,"-",F805&amp;" - "&amp;INDEX(#REF!,MATCH(E805,#REF!,0),1))</f>
        <v>#REF!</v>
      </c>
      <c r="V805" s="43" t="e">
        <f t="shared" si="94"/>
        <v>#REF!</v>
      </c>
      <c r="W805" s="38" t="e">
        <f t="shared" si="95"/>
        <v>#REF!</v>
      </c>
      <c r="X805" s="64"/>
      <c r="Y805" s="46"/>
      <c r="Z805" s="57" t="str">
        <f>IF(OR(MID(J805,1,1)="a",J805=""),"",IF(COUNTIF(Modèles!C:C,J805)=0,"absent","présent"))</f>
        <v/>
      </c>
      <c r="AA805" s="1"/>
    </row>
    <row r="806" spans="1:27" s="10" customFormat="1">
      <c r="A806" s="29" t="str">
        <f t="shared" si="96"/>
        <v/>
      </c>
      <c r="B806" s="29">
        <f t="shared" ca="1" si="98"/>
        <v>0</v>
      </c>
      <c r="C806" s="42"/>
      <c r="D806" s="42"/>
      <c r="E806" s="40"/>
      <c r="F806" s="41"/>
      <c r="G806" s="30" t="e">
        <f>IF(MID(J806,1,1)="a","à valider",IF(ISNA(INDEX(#REF!,MATCH(E806,#REF!,0),1))=TRUE,"",INDEX(#REF!,MATCH(E806,#REF!,0),1)))</f>
        <v>#REF!</v>
      </c>
      <c r="H806" s="22"/>
      <c r="I806" s="22"/>
      <c r="J806" s="59"/>
      <c r="K806" s="31" t="str">
        <f>IF(MID(J806,1,1)="a",C806,IF(COUNTIF(J$2:J806,J806)&gt;1,COUNTIF(J$2:J806,J806)&amp;"ème rebond",""))</f>
        <v/>
      </c>
      <c r="L806" s="67"/>
      <c r="M806" s="32" t="e">
        <f>IF(ISNA(INDEX(#REF!,MATCH(E806,#REF!,0),1))=TRUE,"",INDEX(#REF!,MATCH(E806,#REF!,0),1))</f>
        <v>#REF!</v>
      </c>
      <c r="N806" s="1"/>
      <c r="O806" s="33"/>
      <c r="P806" s="34" t="e">
        <f t="shared" si="97"/>
        <v>#REF!</v>
      </c>
      <c r="Q806" s="35" t="e">
        <f t="shared" si="99"/>
        <v>#REF!</v>
      </c>
      <c r="R806" s="36"/>
      <c r="S806" s="1" t="e">
        <f t="shared" si="93"/>
        <v>#REF!</v>
      </c>
      <c r="T806" s="16" t="e">
        <f>IF(OR(MID(G806,1,5)="avoir",MID(G806,1,3)="PMS",MID(J806,1,1)="a",J806="",A806="x",F806=""),"",IF(COUNTIF(#REF!,F806)=1,"ok","PAS DE SWAP"))</f>
        <v>#REF!</v>
      </c>
      <c r="U806" s="37" t="e">
        <f>IF(ISNA(INDEX(#REF!,MATCH(E806,#REF!,0),1))=TRUE,"-",F806&amp;" - "&amp;INDEX(#REF!,MATCH(E806,#REF!,0),1))</f>
        <v>#REF!</v>
      </c>
      <c r="V806" s="43" t="e">
        <f t="shared" si="94"/>
        <v>#REF!</v>
      </c>
      <c r="W806" s="38" t="e">
        <f t="shared" si="95"/>
        <v>#REF!</v>
      </c>
      <c r="X806" s="64"/>
      <c r="Y806" s="46"/>
      <c r="Z806" s="57" t="str">
        <f>IF(OR(MID(J806,1,1)="a",J806=""),"",IF(COUNTIF(Modèles!C:C,J806)=0,"absent","présent"))</f>
        <v/>
      </c>
      <c r="AA806" s="1"/>
    </row>
    <row r="807" spans="1:27" s="10" customFormat="1">
      <c r="A807" s="29" t="str">
        <f t="shared" si="96"/>
        <v/>
      </c>
      <c r="B807" s="29">
        <f t="shared" ca="1" si="98"/>
        <v>0</v>
      </c>
      <c r="C807" s="42"/>
      <c r="D807" s="42"/>
      <c r="E807" s="40"/>
      <c r="F807" s="41"/>
      <c r="G807" s="30" t="e">
        <f>IF(MID(J807,1,1)="a","à valider",IF(ISNA(INDEX(#REF!,MATCH(E807,#REF!,0),1))=TRUE,"",INDEX(#REF!,MATCH(E807,#REF!,0),1)))</f>
        <v>#REF!</v>
      </c>
      <c r="H807" s="22"/>
      <c r="I807" s="22"/>
      <c r="J807" s="59"/>
      <c r="K807" s="31" t="str">
        <f>IF(MID(J807,1,1)="a",C807,IF(COUNTIF(J$2:J807,J807)&gt;1,COUNTIF(J$2:J807,J807)&amp;"ème rebond",""))</f>
        <v/>
      </c>
      <c r="L807" s="67"/>
      <c r="M807" s="32" t="e">
        <f>IF(ISNA(INDEX(#REF!,MATCH(E807,#REF!,0),1))=TRUE,"",INDEX(#REF!,MATCH(E807,#REF!,0),1))</f>
        <v>#REF!</v>
      </c>
      <c r="N807" s="1"/>
      <c r="O807" s="33"/>
      <c r="P807" s="34" t="e">
        <f t="shared" si="97"/>
        <v>#REF!</v>
      </c>
      <c r="Q807" s="35" t="e">
        <f t="shared" si="99"/>
        <v>#REF!</v>
      </c>
      <c r="R807" s="36"/>
      <c r="S807" s="1" t="e">
        <f t="shared" ref="S807:S870" si="100">IF(OR(P807="",ISNUMBER(P807)=TRUE),0,1)</f>
        <v>#REF!</v>
      </c>
      <c r="T807" s="16" t="e">
        <f>IF(OR(MID(G807,1,5)="avoir",MID(G807,1,3)="PMS",MID(J807,1,1)="a",J807="",A807="x",F807=""),"",IF(COUNTIF(#REF!,F807)=1,"ok","PAS DE SWAP"))</f>
        <v>#REF!</v>
      </c>
      <c r="U807" s="37" t="e">
        <f>IF(ISNA(INDEX(#REF!,MATCH(E807,#REF!,0),1))=TRUE,"-",F807&amp;" - "&amp;INDEX(#REF!,MATCH(E807,#REF!,0),1))</f>
        <v>#REF!</v>
      </c>
      <c r="V807" s="43" t="e">
        <f t="shared" si="94"/>
        <v>#REF!</v>
      </c>
      <c r="W807" s="38" t="e">
        <f t="shared" si="95"/>
        <v>#REF!</v>
      </c>
      <c r="X807" s="64"/>
      <c r="Y807" s="46"/>
      <c r="Z807" s="57" t="str">
        <f>IF(OR(MID(J807,1,1)="a",J807=""),"",IF(COUNTIF(Modèles!C:C,J807)=0,"absent","présent"))</f>
        <v/>
      </c>
      <c r="AA807" s="1"/>
    </row>
    <row r="808" spans="1:27" s="10" customFormat="1">
      <c r="A808" s="29" t="str">
        <f t="shared" si="96"/>
        <v/>
      </c>
      <c r="B808" s="29">
        <f t="shared" ca="1" si="98"/>
        <v>0</v>
      </c>
      <c r="C808" s="42"/>
      <c r="D808" s="42"/>
      <c r="E808" s="40"/>
      <c r="F808" s="41"/>
      <c r="G808" s="30" t="e">
        <f>IF(MID(J808,1,1)="a","à valider",IF(ISNA(INDEX(#REF!,MATCH(E808,#REF!,0),1))=TRUE,"",INDEX(#REF!,MATCH(E808,#REF!,0),1)))</f>
        <v>#REF!</v>
      </c>
      <c r="H808" s="22"/>
      <c r="I808" s="22"/>
      <c r="J808" s="59"/>
      <c r="K808" s="31" t="str">
        <f>IF(MID(J808,1,1)="a",C808,IF(COUNTIF(J$2:J808,J808)&gt;1,COUNTIF(J$2:J808,J808)&amp;"ème rebond",""))</f>
        <v/>
      </c>
      <c r="L808" s="67"/>
      <c r="M808" s="32" t="e">
        <f>IF(ISNA(INDEX(#REF!,MATCH(E808,#REF!,0),1))=TRUE,"",INDEX(#REF!,MATCH(E808,#REF!,0),1))</f>
        <v>#REF!</v>
      </c>
      <c r="N808" s="1"/>
      <c r="O808" s="33"/>
      <c r="P808" s="34" t="e">
        <f t="shared" si="97"/>
        <v>#REF!</v>
      </c>
      <c r="Q808" s="35" t="e">
        <f t="shared" si="99"/>
        <v>#REF!</v>
      </c>
      <c r="R808" s="36"/>
      <c r="S808" s="1" t="e">
        <f t="shared" si="100"/>
        <v>#REF!</v>
      </c>
      <c r="T808" s="16" t="e">
        <f>IF(OR(MID(G808,1,5)="avoir",MID(G808,1,3)="PMS",MID(J808,1,1)="a",J808="",A808="x",F808=""),"",IF(COUNTIF(#REF!,F808)=1,"ok","PAS DE SWAP"))</f>
        <v>#REF!</v>
      </c>
      <c r="U808" s="37" t="e">
        <f>IF(ISNA(INDEX(#REF!,MATCH(E808,#REF!,0),1))=TRUE,"-",F808&amp;" - "&amp;INDEX(#REF!,MATCH(E808,#REF!,0),1))</f>
        <v>#REF!</v>
      </c>
      <c r="V808" s="43" t="e">
        <f t="shared" si="94"/>
        <v>#REF!</v>
      </c>
      <c r="W808" s="38" t="e">
        <f t="shared" si="95"/>
        <v>#REF!</v>
      </c>
      <c r="X808" s="64"/>
      <c r="Y808" s="46"/>
      <c r="Z808" s="57" t="str">
        <f>IF(OR(MID(J808,1,1)="a",J808=""),"",IF(COUNTIF(Modèles!C:C,J808)=0,"absent","présent"))</f>
        <v/>
      </c>
      <c r="AA808" s="1"/>
    </row>
    <row r="809" spans="1:27" s="10" customFormat="1">
      <c r="A809" s="29" t="str">
        <f t="shared" si="96"/>
        <v/>
      </c>
      <c r="B809" s="29">
        <f t="shared" ca="1" si="98"/>
        <v>0</v>
      </c>
      <c r="C809" s="42"/>
      <c r="D809" s="42"/>
      <c r="E809" s="40"/>
      <c r="F809" s="41"/>
      <c r="G809" s="30" t="e">
        <f>IF(MID(J809,1,1)="a","à valider",IF(ISNA(INDEX(#REF!,MATCH(E809,#REF!,0),1))=TRUE,"",INDEX(#REF!,MATCH(E809,#REF!,0),1)))</f>
        <v>#REF!</v>
      </c>
      <c r="H809" s="22"/>
      <c r="I809" s="22"/>
      <c r="J809" s="59"/>
      <c r="K809" s="31" t="str">
        <f>IF(MID(J809,1,1)="a",C809,IF(COUNTIF(J$2:J809,J809)&gt;1,COUNTIF(J$2:J809,J809)&amp;"ème rebond",""))</f>
        <v/>
      </c>
      <c r="L809" s="67"/>
      <c r="M809" s="32" t="e">
        <f>IF(ISNA(INDEX(#REF!,MATCH(E809,#REF!,0),1))=TRUE,"",INDEX(#REF!,MATCH(E809,#REF!,0),1))</f>
        <v>#REF!</v>
      </c>
      <c r="N809" s="1"/>
      <c r="O809" s="33"/>
      <c r="P809" s="34" t="e">
        <f t="shared" si="97"/>
        <v>#REF!</v>
      </c>
      <c r="Q809" s="35" t="e">
        <f t="shared" si="99"/>
        <v>#REF!</v>
      </c>
      <c r="R809" s="36"/>
      <c r="S809" s="1" t="e">
        <f t="shared" si="100"/>
        <v>#REF!</v>
      </c>
      <c r="T809" s="16" t="e">
        <f>IF(OR(MID(G809,1,5)="avoir",MID(G809,1,3)="PMS",MID(J809,1,1)="a",J809="",A809="x",F809=""),"",IF(COUNTIF(#REF!,F809)=1,"ok","PAS DE SWAP"))</f>
        <v>#REF!</v>
      </c>
      <c r="U809" s="37" t="e">
        <f>IF(ISNA(INDEX(#REF!,MATCH(E809,#REF!,0),1))=TRUE,"-",F809&amp;" - "&amp;INDEX(#REF!,MATCH(E809,#REF!,0),1))</f>
        <v>#REF!</v>
      </c>
      <c r="V809" s="43" t="e">
        <f t="shared" si="94"/>
        <v>#REF!</v>
      </c>
      <c r="W809" s="38" t="e">
        <f t="shared" si="95"/>
        <v>#REF!</v>
      </c>
      <c r="X809" s="64"/>
      <c r="Y809" s="46"/>
      <c r="Z809" s="57" t="str">
        <f>IF(OR(MID(J809,1,1)="a",J809=""),"",IF(COUNTIF(Modèles!C:C,J809)=0,"absent","présent"))</f>
        <v/>
      </c>
      <c r="AA809" s="1"/>
    </row>
    <row r="810" spans="1:27" s="10" customFormat="1">
      <c r="A810" s="29" t="str">
        <f t="shared" si="96"/>
        <v/>
      </c>
      <c r="B810" s="29">
        <f t="shared" ca="1" si="98"/>
        <v>0</v>
      </c>
      <c r="C810" s="42"/>
      <c r="D810" s="42"/>
      <c r="E810" s="40"/>
      <c r="F810" s="41"/>
      <c r="G810" s="30" t="e">
        <f>IF(MID(J810,1,1)="a","à valider",IF(ISNA(INDEX(#REF!,MATCH(E810,#REF!,0),1))=TRUE,"",INDEX(#REF!,MATCH(E810,#REF!,0),1)))</f>
        <v>#REF!</v>
      </c>
      <c r="H810" s="22"/>
      <c r="I810" s="22"/>
      <c r="J810" s="59"/>
      <c r="K810" s="31" t="str">
        <f>IF(MID(J810,1,1)="a",C810,IF(COUNTIF(J$2:J810,J810)&gt;1,COUNTIF(J$2:J810,J810)&amp;"ème rebond",""))</f>
        <v/>
      </c>
      <c r="L810" s="67"/>
      <c r="M810" s="32" t="e">
        <f>IF(ISNA(INDEX(#REF!,MATCH(E810,#REF!,0),1))=TRUE,"",INDEX(#REF!,MATCH(E810,#REF!,0),1))</f>
        <v>#REF!</v>
      </c>
      <c r="N810" s="1"/>
      <c r="O810" s="33"/>
      <c r="P810" s="34" t="e">
        <f t="shared" si="97"/>
        <v>#REF!</v>
      </c>
      <c r="Q810" s="35" t="e">
        <f t="shared" si="99"/>
        <v>#REF!</v>
      </c>
      <c r="R810" s="36"/>
      <c r="S810" s="1" t="e">
        <f t="shared" si="100"/>
        <v>#REF!</v>
      </c>
      <c r="T810" s="16" t="e">
        <f>IF(OR(MID(G810,1,5)="avoir",MID(G810,1,3)="PMS",MID(J810,1,1)="a",J810="",A810="x",F810=""),"",IF(COUNTIF(#REF!,F810)=1,"ok","PAS DE SWAP"))</f>
        <v>#REF!</v>
      </c>
      <c r="U810" s="37" t="e">
        <f>IF(ISNA(INDEX(#REF!,MATCH(E810,#REF!,0),1))=TRUE,"-",F810&amp;" - "&amp;INDEX(#REF!,MATCH(E810,#REF!,0),1))</f>
        <v>#REF!</v>
      </c>
      <c r="V810" s="43" t="e">
        <f t="shared" si="94"/>
        <v>#REF!</v>
      </c>
      <c r="W810" s="38" t="e">
        <f t="shared" si="95"/>
        <v>#REF!</v>
      </c>
      <c r="X810" s="64"/>
      <c r="Y810" s="46"/>
      <c r="Z810" s="57" t="str">
        <f>IF(OR(MID(J810,1,1)="a",J810=""),"",IF(COUNTIF(Modèles!C:C,J810)=0,"absent","présent"))</f>
        <v/>
      </c>
      <c r="AA810" s="1"/>
    </row>
    <row r="811" spans="1:27" s="10" customFormat="1">
      <c r="A811" s="29" t="str">
        <f t="shared" si="96"/>
        <v/>
      </c>
      <c r="B811" s="29">
        <f t="shared" ca="1" si="98"/>
        <v>0</v>
      </c>
      <c r="C811" s="42"/>
      <c r="D811" s="42"/>
      <c r="E811" s="40"/>
      <c r="F811" s="41"/>
      <c r="G811" s="30" t="e">
        <f>IF(MID(J811,1,1)="a","à valider",IF(ISNA(INDEX(#REF!,MATCH(E811,#REF!,0),1))=TRUE,"",INDEX(#REF!,MATCH(E811,#REF!,0),1)))</f>
        <v>#REF!</v>
      </c>
      <c r="H811" s="22"/>
      <c r="I811" s="22"/>
      <c r="J811" s="59"/>
      <c r="K811" s="31" t="str">
        <f>IF(MID(J811,1,1)="a",C811,IF(COUNTIF(J$2:J811,J811)&gt;1,COUNTIF(J$2:J811,J811)&amp;"ème rebond",""))</f>
        <v/>
      </c>
      <c r="L811" s="67"/>
      <c r="M811" s="32" t="e">
        <f>IF(ISNA(INDEX(#REF!,MATCH(E811,#REF!,0),1))=TRUE,"",INDEX(#REF!,MATCH(E811,#REF!,0),1))</f>
        <v>#REF!</v>
      </c>
      <c r="N811" s="1"/>
      <c r="O811" s="33"/>
      <c r="P811" s="34" t="e">
        <f t="shared" si="97"/>
        <v>#REF!</v>
      </c>
      <c r="Q811" s="35" t="e">
        <f t="shared" si="99"/>
        <v>#REF!</v>
      </c>
      <c r="R811" s="36"/>
      <c r="S811" s="1" t="e">
        <f t="shared" si="100"/>
        <v>#REF!</v>
      </c>
      <c r="T811" s="16" t="e">
        <f>IF(OR(MID(G811,1,5)="avoir",MID(G811,1,3)="PMS",MID(J811,1,1)="a",J811="",A811="x",F811=""),"",IF(COUNTIF(#REF!,F811)=1,"ok","PAS DE SWAP"))</f>
        <v>#REF!</v>
      </c>
      <c r="U811" s="37" t="e">
        <f>IF(ISNA(INDEX(#REF!,MATCH(E811,#REF!,0),1))=TRUE,"-",F811&amp;" - "&amp;INDEX(#REF!,MATCH(E811,#REF!,0),1))</f>
        <v>#REF!</v>
      </c>
      <c r="V811" s="43" t="e">
        <f t="shared" si="94"/>
        <v>#REF!</v>
      </c>
      <c r="W811" s="38" t="e">
        <f t="shared" si="95"/>
        <v>#REF!</v>
      </c>
      <c r="X811" s="64"/>
      <c r="Y811" s="46"/>
      <c r="Z811" s="57" t="str">
        <f>IF(OR(MID(J811,1,1)="a",J811=""),"",IF(COUNTIF(Modèles!C:C,J811)=0,"absent","présent"))</f>
        <v/>
      </c>
      <c r="AA811" s="1"/>
    </row>
    <row r="812" spans="1:27" s="10" customFormat="1">
      <c r="A812" s="29" t="str">
        <f t="shared" si="96"/>
        <v/>
      </c>
      <c r="B812" s="29">
        <f t="shared" ca="1" si="98"/>
        <v>0</v>
      </c>
      <c r="C812" s="42"/>
      <c r="D812" s="42"/>
      <c r="E812" s="40"/>
      <c r="F812" s="41"/>
      <c r="G812" s="30" t="e">
        <f>IF(MID(J812,1,1)="a","à valider",IF(ISNA(INDEX(#REF!,MATCH(E812,#REF!,0),1))=TRUE,"",INDEX(#REF!,MATCH(E812,#REF!,0),1)))</f>
        <v>#REF!</v>
      </c>
      <c r="H812" s="22"/>
      <c r="I812" s="22"/>
      <c r="J812" s="59"/>
      <c r="K812" s="31" t="str">
        <f>IF(MID(J812,1,1)="a",C812,IF(COUNTIF(J$2:J812,J812)&gt;1,COUNTIF(J$2:J812,J812)&amp;"ème rebond",""))</f>
        <v/>
      </c>
      <c r="L812" s="67"/>
      <c r="M812" s="32" t="e">
        <f>IF(ISNA(INDEX(#REF!,MATCH(E812,#REF!,0),1))=TRUE,"",INDEX(#REF!,MATCH(E812,#REF!,0),1))</f>
        <v>#REF!</v>
      </c>
      <c r="N812" s="1"/>
      <c r="O812" s="33"/>
      <c r="P812" s="34" t="e">
        <f t="shared" si="97"/>
        <v>#REF!</v>
      </c>
      <c r="Q812" s="35" t="e">
        <f t="shared" si="99"/>
        <v>#REF!</v>
      </c>
      <c r="R812" s="36"/>
      <c r="S812" s="1" t="e">
        <f t="shared" si="100"/>
        <v>#REF!</v>
      </c>
      <c r="T812" s="16" t="e">
        <f>IF(OR(MID(G812,1,5)="avoir",MID(G812,1,3)="PMS",MID(J812,1,1)="a",J812="",A812="x",F812=""),"",IF(COUNTIF(#REF!,F812)=1,"ok","PAS DE SWAP"))</f>
        <v>#REF!</v>
      </c>
      <c r="U812" s="37" t="e">
        <f>IF(ISNA(INDEX(#REF!,MATCH(E812,#REF!,0),1))=TRUE,"-",F812&amp;" - "&amp;INDEX(#REF!,MATCH(E812,#REF!,0),1))</f>
        <v>#REF!</v>
      </c>
      <c r="V812" s="43" t="e">
        <f t="shared" si="94"/>
        <v>#REF!</v>
      </c>
      <c r="W812" s="38" t="e">
        <f t="shared" si="95"/>
        <v>#REF!</v>
      </c>
      <c r="X812" s="64"/>
      <c r="Y812" s="46"/>
      <c r="Z812" s="57" t="str">
        <f>IF(OR(MID(J812,1,1)="a",J812=""),"",IF(COUNTIF(Modèles!C:C,J812)=0,"absent","présent"))</f>
        <v/>
      </c>
      <c r="AA812" s="1"/>
    </row>
    <row r="813" spans="1:27" s="10" customFormat="1">
      <c r="A813" s="29" t="str">
        <f t="shared" si="96"/>
        <v/>
      </c>
      <c r="B813" s="29">
        <f t="shared" ca="1" si="98"/>
        <v>0</v>
      </c>
      <c r="C813" s="42"/>
      <c r="D813" s="42"/>
      <c r="E813" s="40"/>
      <c r="F813" s="41"/>
      <c r="G813" s="30" t="e">
        <f>IF(MID(J813,1,1)="a","à valider",IF(ISNA(INDEX(#REF!,MATCH(E813,#REF!,0),1))=TRUE,"",INDEX(#REF!,MATCH(E813,#REF!,0),1)))</f>
        <v>#REF!</v>
      </c>
      <c r="H813" s="22"/>
      <c r="I813" s="22"/>
      <c r="J813" s="59"/>
      <c r="K813" s="31" t="str">
        <f>IF(MID(J813,1,1)="a",C813,IF(COUNTIF(J$2:J813,J813)&gt;1,COUNTIF(J$2:J813,J813)&amp;"ème rebond",""))</f>
        <v/>
      </c>
      <c r="L813" s="67"/>
      <c r="M813" s="32" t="e">
        <f>IF(ISNA(INDEX(#REF!,MATCH(E813,#REF!,0),1))=TRUE,"",INDEX(#REF!,MATCH(E813,#REF!,0),1))</f>
        <v>#REF!</v>
      </c>
      <c r="N813" s="1"/>
      <c r="O813" s="33"/>
      <c r="P813" s="34" t="e">
        <f t="shared" si="97"/>
        <v>#REF!</v>
      </c>
      <c r="Q813" s="35" t="e">
        <f t="shared" si="99"/>
        <v>#REF!</v>
      </c>
      <c r="R813" s="36"/>
      <c r="S813" s="1" t="e">
        <f t="shared" si="100"/>
        <v>#REF!</v>
      </c>
      <c r="T813" s="16" t="e">
        <f>IF(OR(MID(G813,1,5)="avoir",MID(G813,1,3)="PMS",MID(J813,1,1)="a",J813="",A813="x",F813=""),"",IF(COUNTIF(#REF!,F813)=1,"ok","PAS DE SWAP"))</f>
        <v>#REF!</v>
      </c>
      <c r="U813" s="37" t="e">
        <f>IF(ISNA(INDEX(#REF!,MATCH(E813,#REF!,0),1))=TRUE,"-",F813&amp;" - "&amp;INDEX(#REF!,MATCH(E813,#REF!,0),1))</f>
        <v>#REF!</v>
      </c>
      <c r="V813" s="43" t="e">
        <f t="shared" si="94"/>
        <v>#REF!</v>
      </c>
      <c r="W813" s="38" t="e">
        <f t="shared" si="95"/>
        <v>#REF!</v>
      </c>
      <c r="X813" s="64"/>
      <c r="Y813" s="46"/>
      <c r="Z813" s="57" t="str">
        <f>IF(OR(MID(J813,1,1)="a",J813=""),"",IF(COUNTIF(Modèles!C:C,J813)=0,"absent","présent"))</f>
        <v/>
      </c>
      <c r="AA813" s="1"/>
    </row>
    <row r="814" spans="1:27" s="10" customFormat="1">
      <c r="A814" s="29" t="str">
        <f t="shared" si="96"/>
        <v/>
      </c>
      <c r="B814" s="29">
        <f t="shared" ca="1" si="98"/>
        <v>0</v>
      </c>
      <c r="C814" s="42"/>
      <c r="D814" s="42"/>
      <c r="E814" s="40"/>
      <c r="F814" s="41"/>
      <c r="G814" s="30" t="e">
        <f>IF(MID(J814,1,1)="a","à valider",IF(ISNA(INDEX(#REF!,MATCH(E814,#REF!,0),1))=TRUE,"",INDEX(#REF!,MATCH(E814,#REF!,0),1)))</f>
        <v>#REF!</v>
      </c>
      <c r="H814" s="22"/>
      <c r="I814" s="22"/>
      <c r="J814" s="59"/>
      <c r="K814" s="31" t="str">
        <f>IF(MID(J814,1,1)="a",C814,IF(COUNTIF(J$2:J814,J814)&gt;1,COUNTIF(J$2:J814,J814)&amp;"ème rebond",""))</f>
        <v/>
      </c>
      <c r="L814" s="67"/>
      <c r="M814" s="32" t="e">
        <f>IF(ISNA(INDEX(#REF!,MATCH(E814,#REF!,0),1))=TRUE,"",INDEX(#REF!,MATCH(E814,#REF!,0),1))</f>
        <v>#REF!</v>
      </c>
      <c r="N814" s="1"/>
      <c r="O814" s="33"/>
      <c r="P814" s="34" t="e">
        <f t="shared" si="97"/>
        <v>#REF!</v>
      </c>
      <c r="Q814" s="35" t="e">
        <f t="shared" si="99"/>
        <v>#REF!</v>
      </c>
      <c r="R814" s="36"/>
      <c r="S814" s="1" t="e">
        <f t="shared" si="100"/>
        <v>#REF!</v>
      </c>
      <c r="T814" s="16" t="e">
        <f>IF(OR(MID(G814,1,5)="avoir",MID(G814,1,3)="PMS",MID(J814,1,1)="a",J814="",A814="x",F814=""),"",IF(COUNTIF(#REF!,F814)=1,"ok","PAS DE SWAP"))</f>
        <v>#REF!</v>
      </c>
      <c r="U814" s="37" t="e">
        <f>IF(ISNA(INDEX(#REF!,MATCH(E814,#REF!,0),1))=TRUE,"-",F814&amp;" - "&amp;INDEX(#REF!,MATCH(E814,#REF!,0),1))</f>
        <v>#REF!</v>
      </c>
      <c r="V814" s="43" t="e">
        <f t="shared" si="94"/>
        <v>#REF!</v>
      </c>
      <c r="W814" s="38" t="e">
        <f t="shared" si="95"/>
        <v>#REF!</v>
      </c>
      <c r="X814" s="64"/>
      <c r="Y814" s="46"/>
      <c r="Z814" s="57" t="str">
        <f>IF(OR(MID(J814,1,1)="a",J814=""),"",IF(COUNTIF(Modèles!C:C,J814)=0,"absent","présent"))</f>
        <v/>
      </c>
      <c r="AA814" s="1"/>
    </row>
    <row r="815" spans="1:27" s="10" customFormat="1">
      <c r="A815" s="29" t="str">
        <f t="shared" si="96"/>
        <v/>
      </c>
      <c r="B815" s="29">
        <f t="shared" ca="1" si="98"/>
        <v>0</v>
      </c>
      <c r="C815" s="42"/>
      <c r="D815" s="42"/>
      <c r="E815" s="40"/>
      <c r="F815" s="41"/>
      <c r="G815" s="30" t="e">
        <f>IF(MID(J815,1,1)="a","à valider",IF(ISNA(INDEX(#REF!,MATCH(E815,#REF!,0),1))=TRUE,"",INDEX(#REF!,MATCH(E815,#REF!,0),1)))</f>
        <v>#REF!</v>
      </c>
      <c r="H815" s="22"/>
      <c r="I815" s="22"/>
      <c r="J815" s="59"/>
      <c r="K815" s="31" t="str">
        <f>IF(MID(J815,1,1)="a",C815,IF(COUNTIF(J$2:J815,J815)&gt;1,COUNTIF(J$2:J815,J815)&amp;"ème rebond",""))</f>
        <v/>
      </c>
      <c r="L815" s="67"/>
      <c r="M815" s="32" t="e">
        <f>IF(ISNA(INDEX(#REF!,MATCH(E815,#REF!,0),1))=TRUE,"",INDEX(#REF!,MATCH(E815,#REF!,0),1))</f>
        <v>#REF!</v>
      </c>
      <c r="N815" s="1"/>
      <c r="O815" s="33"/>
      <c r="P815" s="34" t="e">
        <f t="shared" si="97"/>
        <v>#REF!</v>
      </c>
      <c r="Q815" s="35" t="e">
        <f t="shared" si="99"/>
        <v>#REF!</v>
      </c>
      <c r="R815" s="36"/>
      <c r="S815" s="1" t="e">
        <f t="shared" si="100"/>
        <v>#REF!</v>
      </c>
      <c r="T815" s="16" t="e">
        <f>IF(OR(MID(G815,1,5)="avoir",MID(G815,1,3)="PMS",MID(J815,1,1)="a",J815="",A815="x",F815=""),"",IF(COUNTIF(#REF!,F815)=1,"ok","PAS DE SWAP"))</f>
        <v>#REF!</v>
      </c>
      <c r="U815" s="37" t="e">
        <f>IF(ISNA(INDEX(#REF!,MATCH(E815,#REF!,0),1))=TRUE,"-",F815&amp;" - "&amp;INDEX(#REF!,MATCH(E815,#REF!,0),1))</f>
        <v>#REF!</v>
      </c>
      <c r="V815" s="43" t="e">
        <f t="shared" si="94"/>
        <v>#REF!</v>
      </c>
      <c r="W815" s="38" t="e">
        <f t="shared" si="95"/>
        <v>#REF!</v>
      </c>
      <c r="X815" s="64"/>
      <c r="Y815" s="46"/>
      <c r="Z815" s="57" t="str">
        <f>IF(OR(MID(J815,1,1)="a",J815=""),"",IF(COUNTIF(Modèles!C:C,J815)=0,"absent","présent"))</f>
        <v/>
      </c>
      <c r="AA815" s="1"/>
    </row>
    <row r="816" spans="1:27" s="10" customFormat="1">
      <c r="A816" s="29" t="str">
        <f t="shared" si="96"/>
        <v/>
      </c>
      <c r="B816" s="29">
        <f t="shared" ca="1" si="98"/>
        <v>0</v>
      </c>
      <c r="C816" s="42"/>
      <c r="D816" s="42"/>
      <c r="E816" s="40"/>
      <c r="F816" s="41"/>
      <c r="G816" s="30" t="e">
        <f>IF(MID(J816,1,1)="a","à valider",IF(ISNA(INDEX(#REF!,MATCH(E816,#REF!,0),1))=TRUE,"",INDEX(#REF!,MATCH(E816,#REF!,0),1)))</f>
        <v>#REF!</v>
      </c>
      <c r="H816" s="22"/>
      <c r="I816" s="22"/>
      <c r="J816" s="59"/>
      <c r="K816" s="31" t="str">
        <f>IF(MID(J816,1,1)="a",C816,IF(COUNTIF(J$2:J816,J816)&gt;1,COUNTIF(J$2:J816,J816)&amp;"ème rebond",""))</f>
        <v/>
      </c>
      <c r="L816" s="67"/>
      <c r="M816" s="32" t="e">
        <f>IF(ISNA(INDEX(#REF!,MATCH(E816,#REF!,0),1))=TRUE,"",INDEX(#REF!,MATCH(E816,#REF!,0),1))</f>
        <v>#REF!</v>
      </c>
      <c r="N816" s="1"/>
      <c r="O816" s="33"/>
      <c r="P816" s="34" t="e">
        <f t="shared" si="97"/>
        <v>#REF!</v>
      </c>
      <c r="Q816" s="35" t="e">
        <f t="shared" si="99"/>
        <v>#REF!</v>
      </c>
      <c r="R816" s="36"/>
      <c r="S816" s="1" t="e">
        <f t="shared" si="100"/>
        <v>#REF!</v>
      </c>
      <c r="T816" s="16" t="e">
        <f>IF(OR(MID(G816,1,5)="avoir",MID(G816,1,3)="PMS",MID(J816,1,1)="a",J816="",A816="x",F816=""),"",IF(COUNTIF(#REF!,F816)=1,"ok","PAS DE SWAP"))</f>
        <v>#REF!</v>
      </c>
      <c r="U816" s="37" t="e">
        <f>IF(ISNA(INDEX(#REF!,MATCH(E816,#REF!,0),1))=TRUE,"-",F816&amp;" - "&amp;INDEX(#REF!,MATCH(E816,#REF!,0),1))</f>
        <v>#REF!</v>
      </c>
      <c r="V816" s="43" t="e">
        <f t="shared" si="94"/>
        <v>#REF!</v>
      </c>
      <c r="W816" s="38" t="e">
        <f t="shared" si="95"/>
        <v>#REF!</v>
      </c>
      <c r="X816" s="64"/>
      <c r="Y816" s="46"/>
      <c r="Z816" s="57" t="str">
        <f>IF(OR(MID(J816,1,1)="a",J816=""),"",IF(COUNTIF(Modèles!C:C,J816)=0,"absent","présent"))</f>
        <v/>
      </c>
      <c r="AA816" s="1"/>
    </row>
    <row r="817" spans="1:27" s="10" customFormat="1">
      <c r="A817" s="29" t="str">
        <f t="shared" si="96"/>
        <v/>
      </c>
      <c r="B817" s="29">
        <f t="shared" ca="1" si="98"/>
        <v>0</v>
      </c>
      <c r="C817" s="42"/>
      <c r="D817" s="42"/>
      <c r="E817" s="40"/>
      <c r="F817" s="41"/>
      <c r="G817" s="30" t="e">
        <f>IF(MID(J817,1,1)="a","à valider",IF(ISNA(INDEX(#REF!,MATCH(E817,#REF!,0),1))=TRUE,"",INDEX(#REF!,MATCH(E817,#REF!,0),1)))</f>
        <v>#REF!</v>
      </c>
      <c r="H817" s="22"/>
      <c r="I817" s="22"/>
      <c r="J817" s="59"/>
      <c r="K817" s="31" t="str">
        <f>IF(MID(J817,1,1)="a",C817,IF(COUNTIF(J$2:J817,J817)&gt;1,COUNTIF(J$2:J817,J817)&amp;"ème rebond",""))</f>
        <v/>
      </c>
      <c r="L817" s="67"/>
      <c r="M817" s="32" t="e">
        <f>IF(ISNA(INDEX(#REF!,MATCH(E817,#REF!,0),1))=TRUE,"",INDEX(#REF!,MATCH(E817,#REF!,0),1))</f>
        <v>#REF!</v>
      </c>
      <c r="N817" s="1"/>
      <c r="O817" s="33"/>
      <c r="P817" s="34" t="e">
        <f t="shared" si="97"/>
        <v>#REF!</v>
      </c>
      <c r="Q817" s="35" t="e">
        <f t="shared" si="99"/>
        <v>#REF!</v>
      </c>
      <c r="R817" s="36"/>
      <c r="S817" s="1" t="e">
        <f t="shared" si="100"/>
        <v>#REF!</v>
      </c>
      <c r="T817" s="16" t="e">
        <f>IF(OR(MID(G817,1,5)="avoir",MID(G817,1,3)="PMS",MID(J817,1,1)="a",J817="",A817="x",F817=""),"",IF(COUNTIF(#REF!,F817)=1,"ok","PAS DE SWAP"))</f>
        <v>#REF!</v>
      </c>
      <c r="U817" s="37" t="e">
        <f>IF(ISNA(INDEX(#REF!,MATCH(E817,#REF!,0),1))=TRUE,"-",F817&amp;" - "&amp;INDEX(#REF!,MATCH(E817,#REF!,0),1))</f>
        <v>#REF!</v>
      </c>
      <c r="V817" s="43" t="e">
        <f t="shared" si="94"/>
        <v>#REF!</v>
      </c>
      <c r="W817" s="38" t="e">
        <f t="shared" si="95"/>
        <v>#REF!</v>
      </c>
      <c r="X817" s="64"/>
      <c r="Y817" s="46"/>
      <c r="Z817" s="57" t="str">
        <f>IF(OR(MID(J817,1,1)="a",J817=""),"",IF(COUNTIF(Modèles!C:C,J817)=0,"absent","présent"))</f>
        <v/>
      </c>
      <c r="AA817" s="1"/>
    </row>
    <row r="818" spans="1:27" s="10" customFormat="1">
      <c r="A818" s="29" t="str">
        <f t="shared" si="96"/>
        <v/>
      </c>
      <c r="B818" s="29">
        <f t="shared" ca="1" si="98"/>
        <v>0</v>
      </c>
      <c r="C818" s="42"/>
      <c r="D818" s="42"/>
      <c r="E818" s="40"/>
      <c r="F818" s="41"/>
      <c r="G818" s="30" t="e">
        <f>IF(MID(J818,1,1)="a","à valider",IF(ISNA(INDEX(#REF!,MATCH(E818,#REF!,0),1))=TRUE,"",INDEX(#REF!,MATCH(E818,#REF!,0),1)))</f>
        <v>#REF!</v>
      </c>
      <c r="H818" s="22"/>
      <c r="I818" s="22"/>
      <c r="J818" s="59"/>
      <c r="K818" s="31" t="str">
        <f>IF(MID(J818,1,1)="a",C818,IF(COUNTIF(J$2:J818,J818)&gt;1,COUNTIF(J$2:J818,J818)&amp;"ème rebond",""))</f>
        <v/>
      </c>
      <c r="L818" s="67"/>
      <c r="M818" s="32" t="e">
        <f>IF(ISNA(INDEX(#REF!,MATCH(E818,#REF!,0),1))=TRUE,"",INDEX(#REF!,MATCH(E818,#REF!,0),1))</f>
        <v>#REF!</v>
      </c>
      <c r="N818" s="1"/>
      <c r="O818" s="33"/>
      <c r="P818" s="34" t="e">
        <f t="shared" si="97"/>
        <v>#REF!</v>
      </c>
      <c r="Q818" s="35" t="e">
        <f t="shared" si="99"/>
        <v>#REF!</v>
      </c>
      <c r="R818" s="36"/>
      <c r="S818" s="1" t="e">
        <f t="shared" si="100"/>
        <v>#REF!</v>
      </c>
      <c r="T818" s="16" t="e">
        <f>IF(OR(MID(G818,1,5)="avoir",MID(G818,1,3)="PMS",MID(J818,1,1)="a",J818="",A818="x",F818=""),"",IF(COUNTIF(#REF!,F818)=1,"ok","PAS DE SWAP"))</f>
        <v>#REF!</v>
      </c>
      <c r="U818" s="37" t="e">
        <f>IF(ISNA(INDEX(#REF!,MATCH(E818,#REF!,0),1))=TRUE,"-",F818&amp;" - "&amp;INDEX(#REF!,MATCH(E818,#REF!,0),1))</f>
        <v>#REF!</v>
      </c>
      <c r="V818" s="43" t="e">
        <f t="shared" si="94"/>
        <v>#REF!</v>
      </c>
      <c r="W818" s="38" t="e">
        <f t="shared" si="95"/>
        <v>#REF!</v>
      </c>
      <c r="X818" s="64"/>
      <c r="Y818" s="46"/>
      <c r="Z818" s="57" t="str">
        <f>IF(OR(MID(J818,1,1)="a",J818=""),"",IF(COUNTIF(Modèles!C:C,J818)=0,"absent","présent"))</f>
        <v/>
      </c>
      <c r="AA818" s="1"/>
    </row>
    <row r="819" spans="1:27" s="10" customFormat="1">
      <c r="A819" s="29" t="str">
        <f t="shared" si="96"/>
        <v/>
      </c>
      <c r="B819" s="29">
        <f t="shared" ca="1" si="98"/>
        <v>0</v>
      </c>
      <c r="C819" s="42"/>
      <c r="D819" s="42"/>
      <c r="E819" s="40"/>
      <c r="F819" s="41"/>
      <c r="G819" s="30" t="e">
        <f>IF(MID(J819,1,1)="a","à valider",IF(ISNA(INDEX(#REF!,MATCH(E819,#REF!,0),1))=TRUE,"",INDEX(#REF!,MATCH(E819,#REF!,0),1)))</f>
        <v>#REF!</v>
      </c>
      <c r="H819" s="22"/>
      <c r="I819" s="22"/>
      <c r="J819" s="59"/>
      <c r="K819" s="31" t="str">
        <f>IF(MID(J819,1,1)="a",C819,IF(COUNTIF(J$2:J819,J819)&gt;1,COUNTIF(J$2:J819,J819)&amp;"ème rebond",""))</f>
        <v/>
      </c>
      <c r="L819" s="67"/>
      <c r="M819" s="32" t="e">
        <f>IF(ISNA(INDEX(#REF!,MATCH(E819,#REF!,0),1))=TRUE,"",INDEX(#REF!,MATCH(E819,#REF!,0),1))</f>
        <v>#REF!</v>
      </c>
      <c r="N819" s="1"/>
      <c r="O819" s="33"/>
      <c r="P819" s="34" t="e">
        <f t="shared" si="97"/>
        <v>#REF!</v>
      </c>
      <c r="Q819" s="35" t="e">
        <f t="shared" si="99"/>
        <v>#REF!</v>
      </c>
      <c r="R819" s="36"/>
      <c r="S819" s="1" t="e">
        <f t="shared" si="100"/>
        <v>#REF!</v>
      </c>
      <c r="T819" s="16" t="e">
        <f>IF(OR(MID(G819,1,5)="avoir",MID(G819,1,3)="PMS",MID(J819,1,1)="a",J819="",A819="x",F819=""),"",IF(COUNTIF(#REF!,F819)=1,"ok","PAS DE SWAP"))</f>
        <v>#REF!</v>
      </c>
      <c r="U819" s="37" t="e">
        <f>IF(ISNA(INDEX(#REF!,MATCH(E819,#REF!,0),1))=TRUE,"-",F819&amp;" - "&amp;INDEX(#REF!,MATCH(E819,#REF!,0),1))</f>
        <v>#REF!</v>
      </c>
      <c r="V819" s="43" t="e">
        <f t="shared" si="94"/>
        <v>#REF!</v>
      </c>
      <c r="W819" s="38" t="e">
        <f t="shared" si="95"/>
        <v>#REF!</v>
      </c>
      <c r="X819" s="64"/>
      <c r="Y819" s="46"/>
      <c r="Z819" s="57" t="str">
        <f>IF(OR(MID(J819,1,1)="a",J819=""),"",IF(COUNTIF(Modèles!C:C,J819)=0,"absent","présent"))</f>
        <v/>
      </c>
      <c r="AA819" s="1"/>
    </row>
    <row r="820" spans="1:27" s="10" customFormat="1">
      <c r="A820" s="29" t="str">
        <f t="shared" si="96"/>
        <v/>
      </c>
      <c r="B820" s="29">
        <f t="shared" ca="1" si="98"/>
        <v>0</v>
      </c>
      <c r="C820" s="42"/>
      <c r="D820" s="42"/>
      <c r="E820" s="40"/>
      <c r="F820" s="41"/>
      <c r="G820" s="30" t="e">
        <f>IF(MID(J820,1,1)="a","à valider",IF(ISNA(INDEX(#REF!,MATCH(E820,#REF!,0),1))=TRUE,"",INDEX(#REF!,MATCH(E820,#REF!,0),1)))</f>
        <v>#REF!</v>
      </c>
      <c r="H820" s="22"/>
      <c r="I820" s="22"/>
      <c r="J820" s="59"/>
      <c r="K820" s="31" t="str">
        <f>IF(MID(J820,1,1)="a",C820,IF(COUNTIF(J$2:J820,J820)&gt;1,COUNTIF(J$2:J820,J820)&amp;"ème rebond",""))</f>
        <v/>
      </c>
      <c r="L820" s="67"/>
      <c r="M820" s="32" t="e">
        <f>IF(ISNA(INDEX(#REF!,MATCH(E820,#REF!,0),1))=TRUE,"",INDEX(#REF!,MATCH(E820,#REF!,0),1))</f>
        <v>#REF!</v>
      </c>
      <c r="N820" s="1"/>
      <c r="O820" s="33"/>
      <c r="P820" s="34" t="e">
        <f t="shared" si="97"/>
        <v>#REF!</v>
      </c>
      <c r="Q820" s="35" t="e">
        <f t="shared" si="99"/>
        <v>#REF!</v>
      </c>
      <c r="R820" s="36"/>
      <c r="S820" s="1" t="e">
        <f t="shared" si="100"/>
        <v>#REF!</v>
      </c>
      <c r="T820" s="16" t="e">
        <f>IF(OR(MID(G820,1,5)="avoir",MID(G820,1,3)="PMS",MID(J820,1,1)="a",J820="",A820="x",F820=""),"",IF(COUNTIF(#REF!,F820)=1,"ok","PAS DE SWAP"))</f>
        <v>#REF!</v>
      </c>
      <c r="U820" s="37" t="e">
        <f>IF(ISNA(INDEX(#REF!,MATCH(E820,#REF!,0),1))=TRUE,"-",F820&amp;" - "&amp;INDEX(#REF!,MATCH(E820,#REF!,0),1))</f>
        <v>#REF!</v>
      </c>
      <c r="V820" s="43" t="e">
        <f t="shared" si="94"/>
        <v>#REF!</v>
      </c>
      <c r="W820" s="38" t="e">
        <f t="shared" si="95"/>
        <v>#REF!</v>
      </c>
      <c r="X820" s="64"/>
      <c r="Y820" s="46"/>
      <c r="Z820" s="57" t="str">
        <f>IF(OR(MID(J820,1,1)="a",J820=""),"",IF(COUNTIF(Modèles!C:C,J820)=0,"absent","présent"))</f>
        <v/>
      </c>
      <c r="AA820" s="1"/>
    </row>
    <row r="821" spans="1:27" s="10" customFormat="1">
      <c r="A821" s="29" t="str">
        <f t="shared" si="96"/>
        <v/>
      </c>
      <c r="B821" s="29">
        <f t="shared" ca="1" si="98"/>
        <v>0</v>
      </c>
      <c r="C821" s="42"/>
      <c r="D821" s="42"/>
      <c r="E821" s="40"/>
      <c r="F821" s="41"/>
      <c r="G821" s="30" t="e">
        <f>IF(MID(J821,1,1)="a","à valider",IF(ISNA(INDEX(#REF!,MATCH(E821,#REF!,0),1))=TRUE,"",INDEX(#REF!,MATCH(E821,#REF!,0),1)))</f>
        <v>#REF!</v>
      </c>
      <c r="H821" s="22"/>
      <c r="I821" s="22"/>
      <c r="J821" s="59"/>
      <c r="K821" s="31" t="str">
        <f>IF(MID(J821,1,1)="a",C821,IF(COUNTIF(J$2:J821,J821)&gt;1,COUNTIF(J$2:J821,J821)&amp;"ème rebond",""))</f>
        <v/>
      </c>
      <c r="L821" s="67"/>
      <c r="M821" s="32" t="e">
        <f>IF(ISNA(INDEX(#REF!,MATCH(E821,#REF!,0),1))=TRUE,"",INDEX(#REF!,MATCH(E821,#REF!,0),1))</f>
        <v>#REF!</v>
      </c>
      <c r="N821" s="1"/>
      <c r="O821" s="33"/>
      <c r="P821" s="34" t="e">
        <f t="shared" si="97"/>
        <v>#REF!</v>
      </c>
      <c r="Q821" s="35" t="e">
        <f t="shared" si="99"/>
        <v>#REF!</v>
      </c>
      <c r="R821" s="36"/>
      <c r="S821" s="1" t="e">
        <f t="shared" si="100"/>
        <v>#REF!</v>
      </c>
      <c r="T821" s="16" t="e">
        <f>IF(OR(MID(G821,1,5)="avoir",MID(G821,1,3)="PMS",MID(J821,1,1)="a",J821="",A821="x",F821=""),"",IF(COUNTIF(#REF!,F821)=1,"ok","PAS DE SWAP"))</f>
        <v>#REF!</v>
      </c>
      <c r="U821" s="37" t="e">
        <f>IF(ISNA(INDEX(#REF!,MATCH(E821,#REF!,0),1))=TRUE,"-",F821&amp;" - "&amp;INDEX(#REF!,MATCH(E821,#REF!,0),1))</f>
        <v>#REF!</v>
      </c>
      <c r="V821" s="43" t="e">
        <f t="shared" si="94"/>
        <v>#REF!</v>
      </c>
      <c r="W821" s="38" t="e">
        <f t="shared" si="95"/>
        <v>#REF!</v>
      </c>
      <c r="X821" s="64"/>
      <c r="Y821" s="46"/>
      <c r="Z821" s="57" t="str">
        <f>IF(OR(MID(J821,1,1)="a",J821=""),"",IF(COUNTIF(Modèles!C:C,J821)=0,"absent","présent"))</f>
        <v/>
      </c>
      <c r="AA821" s="1"/>
    </row>
    <row r="822" spans="1:27" s="10" customFormat="1">
      <c r="A822" s="29" t="str">
        <f t="shared" si="96"/>
        <v/>
      </c>
      <c r="B822" s="29">
        <f t="shared" ca="1" si="98"/>
        <v>0</v>
      </c>
      <c r="C822" s="42"/>
      <c r="D822" s="42"/>
      <c r="E822" s="40"/>
      <c r="F822" s="41"/>
      <c r="G822" s="30" t="e">
        <f>IF(MID(J822,1,1)="a","à valider",IF(ISNA(INDEX(#REF!,MATCH(E822,#REF!,0),1))=TRUE,"",INDEX(#REF!,MATCH(E822,#REF!,0),1)))</f>
        <v>#REF!</v>
      </c>
      <c r="H822" s="22"/>
      <c r="I822" s="22"/>
      <c r="J822" s="59"/>
      <c r="K822" s="31" t="str">
        <f>IF(MID(J822,1,1)="a",C822,IF(COUNTIF(J$2:J822,J822)&gt;1,COUNTIF(J$2:J822,J822)&amp;"ème rebond",""))</f>
        <v/>
      </c>
      <c r="L822" s="67"/>
      <c r="M822" s="32" t="e">
        <f>IF(ISNA(INDEX(#REF!,MATCH(E822,#REF!,0),1))=TRUE,"",INDEX(#REF!,MATCH(E822,#REF!,0),1))</f>
        <v>#REF!</v>
      </c>
      <c r="N822" s="1"/>
      <c r="O822" s="33"/>
      <c r="P822" s="34" t="e">
        <f t="shared" si="97"/>
        <v>#REF!</v>
      </c>
      <c r="Q822" s="35" t="e">
        <f t="shared" si="99"/>
        <v>#REF!</v>
      </c>
      <c r="R822" s="36"/>
      <c r="S822" s="1" t="e">
        <f t="shared" si="100"/>
        <v>#REF!</v>
      </c>
      <c r="T822" s="16" t="e">
        <f>IF(OR(MID(G822,1,5)="avoir",MID(G822,1,3)="PMS",MID(J822,1,1)="a",J822="",A822="x",F822=""),"",IF(COUNTIF(#REF!,F822)=1,"ok","PAS DE SWAP"))</f>
        <v>#REF!</v>
      </c>
      <c r="U822" s="37" t="e">
        <f>IF(ISNA(INDEX(#REF!,MATCH(E822,#REF!,0),1))=TRUE,"-",F822&amp;" - "&amp;INDEX(#REF!,MATCH(E822,#REF!,0),1))</f>
        <v>#REF!</v>
      </c>
      <c r="V822" s="43" t="e">
        <f t="shared" si="94"/>
        <v>#REF!</v>
      </c>
      <c r="W822" s="38" t="e">
        <f t="shared" si="95"/>
        <v>#REF!</v>
      </c>
      <c r="X822" s="64"/>
      <c r="Y822" s="46"/>
      <c r="Z822" s="57" t="str">
        <f>IF(OR(MID(J822,1,1)="a",J822=""),"",IF(COUNTIF(Modèles!C:C,J822)=0,"absent","présent"))</f>
        <v/>
      </c>
      <c r="AA822" s="1"/>
    </row>
    <row r="823" spans="1:27" s="10" customFormat="1">
      <c r="A823" s="29" t="str">
        <f t="shared" si="96"/>
        <v/>
      </c>
      <c r="B823" s="29">
        <f t="shared" ca="1" si="98"/>
        <v>0</v>
      </c>
      <c r="C823" s="42"/>
      <c r="D823" s="42"/>
      <c r="E823" s="40"/>
      <c r="F823" s="41"/>
      <c r="G823" s="30" t="e">
        <f>IF(MID(J823,1,1)="a","à valider",IF(ISNA(INDEX(#REF!,MATCH(E823,#REF!,0),1))=TRUE,"",INDEX(#REF!,MATCH(E823,#REF!,0),1)))</f>
        <v>#REF!</v>
      </c>
      <c r="H823" s="22"/>
      <c r="I823" s="22"/>
      <c r="J823" s="59"/>
      <c r="K823" s="31" t="str">
        <f>IF(MID(J823,1,1)="a",C823,IF(COUNTIF(J$2:J823,J823)&gt;1,COUNTIF(J$2:J823,J823)&amp;"ème rebond",""))</f>
        <v/>
      </c>
      <c r="L823" s="67"/>
      <c r="M823" s="32" t="e">
        <f>IF(ISNA(INDEX(#REF!,MATCH(E823,#REF!,0),1))=TRUE,"",INDEX(#REF!,MATCH(E823,#REF!,0),1))</f>
        <v>#REF!</v>
      </c>
      <c r="N823" s="1"/>
      <c r="O823" s="33"/>
      <c r="P823" s="34" t="e">
        <f t="shared" si="97"/>
        <v>#REF!</v>
      </c>
      <c r="Q823" s="35" t="e">
        <f t="shared" si="99"/>
        <v>#REF!</v>
      </c>
      <c r="R823" s="36"/>
      <c r="S823" s="1" t="e">
        <f t="shared" si="100"/>
        <v>#REF!</v>
      </c>
      <c r="T823" s="16" t="e">
        <f>IF(OR(MID(G823,1,5)="avoir",MID(G823,1,3)="PMS",MID(J823,1,1)="a",J823="",A823="x",F823=""),"",IF(COUNTIF(#REF!,F823)=1,"ok","PAS DE SWAP"))</f>
        <v>#REF!</v>
      </c>
      <c r="U823" s="37" t="e">
        <f>IF(ISNA(INDEX(#REF!,MATCH(E823,#REF!,0),1))=TRUE,"-",F823&amp;" - "&amp;INDEX(#REF!,MATCH(E823,#REF!,0),1))</f>
        <v>#REF!</v>
      </c>
      <c r="V823" s="43" t="e">
        <f t="shared" si="94"/>
        <v>#REF!</v>
      </c>
      <c r="W823" s="38" t="e">
        <f t="shared" si="95"/>
        <v>#REF!</v>
      </c>
      <c r="X823" s="64"/>
      <c r="Y823" s="46"/>
      <c r="Z823" s="57" t="str">
        <f>IF(OR(MID(J823,1,1)="a",J823=""),"",IF(COUNTIF(Modèles!C:C,J823)=0,"absent","présent"))</f>
        <v/>
      </c>
      <c r="AA823" s="1"/>
    </row>
    <row r="824" spans="1:27" s="10" customFormat="1">
      <c r="A824" s="29" t="str">
        <f t="shared" si="96"/>
        <v/>
      </c>
      <c r="B824" s="29">
        <f t="shared" ca="1" si="98"/>
        <v>0</v>
      </c>
      <c r="C824" s="42"/>
      <c r="D824" s="42"/>
      <c r="E824" s="40"/>
      <c r="F824" s="41"/>
      <c r="G824" s="30" t="e">
        <f>IF(MID(J824,1,1)="a","à valider",IF(ISNA(INDEX(#REF!,MATCH(E824,#REF!,0),1))=TRUE,"",INDEX(#REF!,MATCH(E824,#REF!,0),1)))</f>
        <v>#REF!</v>
      </c>
      <c r="H824" s="22"/>
      <c r="I824" s="22"/>
      <c r="J824" s="59"/>
      <c r="K824" s="31" t="str">
        <f>IF(MID(J824,1,1)="a",C824,IF(COUNTIF(J$2:J824,J824)&gt;1,COUNTIF(J$2:J824,J824)&amp;"ème rebond",""))</f>
        <v/>
      </c>
      <c r="L824" s="67"/>
      <c r="M824" s="32" t="e">
        <f>IF(ISNA(INDEX(#REF!,MATCH(E824,#REF!,0),1))=TRUE,"",INDEX(#REF!,MATCH(E824,#REF!,0),1))</f>
        <v>#REF!</v>
      </c>
      <c r="N824" s="1"/>
      <c r="O824" s="33"/>
      <c r="P824" s="34" t="e">
        <f t="shared" si="97"/>
        <v>#REF!</v>
      </c>
      <c r="Q824" s="35" t="e">
        <f t="shared" si="99"/>
        <v>#REF!</v>
      </c>
      <c r="R824" s="36"/>
      <c r="S824" s="1" t="e">
        <f t="shared" si="100"/>
        <v>#REF!</v>
      </c>
      <c r="T824" s="16" t="e">
        <f>IF(OR(MID(G824,1,5)="avoir",MID(G824,1,3)="PMS",MID(J824,1,1)="a",J824="",A824="x",F824=""),"",IF(COUNTIF(#REF!,F824)=1,"ok","PAS DE SWAP"))</f>
        <v>#REF!</v>
      </c>
      <c r="U824" s="37" t="e">
        <f>IF(ISNA(INDEX(#REF!,MATCH(E824,#REF!,0),1))=TRUE,"-",F824&amp;" - "&amp;INDEX(#REF!,MATCH(E824,#REF!,0),1))</f>
        <v>#REF!</v>
      </c>
      <c r="V824" s="43" t="e">
        <f t="shared" si="94"/>
        <v>#REF!</v>
      </c>
      <c r="W824" s="38" t="e">
        <f t="shared" si="95"/>
        <v>#REF!</v>
      </c>
      <c r="X824" s="64"/>
      <c r="Y824" s="46"/>
      <c r="Z824" s="57" t="str">
        <f>IF(OR(MID(J824,1,1)="a",J824=""),"",IF(COUNTIF(Modèles!C:C,J824)=0,"absent","présent"))</f>
        <v/>
      </c>
      <c r="AA824" s="1"/>
    </row>
    <row r="825" spans="1:27" s="10" customFormat="1">
      <c r="A825" s="29" t="str">
        <f t="shared" si="96"/>
        <v/>
      </c>
      <c r="B825" s="29">
        <f t="shared" ca="1" si="98"/>
        <v>0</v>
      </c>
      <c r="C825" s="42"/>
      <c r="D825" s="42"/>
      <c r="E825" s="40"/>
      <c r="F825" s="41"/>
      <c r="G825" s="30" t="e">
        <f>IF(MID(J825,1,1)="a","à valider",IF(ISNA(INDEX(#REF!,MATCH(E825,#REF!,0),1))=TRUE,"",INDEX(#REF!,MATCH(E825,#REF!,0),1)))</f>
        <v>#REF!</v>
      </c>
      <c r="H825" s="22"/>
      <c r="I825" s="22"/>
      <c r="J825" s="59"/>
      <c r="K825" s="31" t="str">
        <f>IF(MID(J825,1,1)="a",C825,IF(COUNTIF(J$2:J825,J825)&gt;1,COUNTIF(J$2:J825,J825)&amp;"ème rebond",""))</f>
        <v/>
      </c>
      <c r="L825" s="67"/>
      <c r="M825" s="32" t="e">
        <f>IF(ISNA(INDEX(#REF!,MATCH(E825,#REF!,0),1))=TRUE,"",INDEX(#REF!,MATCH(E825,#REF!,0),1))</f>
        <v>#REF!</v>
      </c>
      <c r="N825" s="1"/>
      <c r="O825" s="33"/>
      <c r="P825" s="34" t="e">
        <f t="shared" si="97"/>
        <v>#REF!</v>
      </c>
      <c r="Q825" s="35" t="e">
        <f t="shared" si="99"/>
        <v>#REF!</v>
      </c>
      <c r="R825" s="36"/>
      <c r="S825" s="1" t="e">
        <f t="shared" si="100"/>
        <v>#REF!</v>
      </c>
      <c r="T825" s="16" t="e">
        <f>IF(OR(MID(G825,1,5)="avoir",MID(G825,1,3)="PMS",MID(J825,1,1)="a",J825="",A825="x",F825=""),"",IF(COUNTIF(#REF!,F825)=1,"ok","PAS DE SWAP"))</f>
        <v>#REF!</v>
      </c>
      <c r="U825" s="37" t="e">
        <f>IF(ISNA(INDEX(#REF!,MATCH(E825,#REF!,0),1))=TRUE,"-",F825&amp;" - "&amp;INDEX(#REF!,MATCH(E825,#REF!,0),1))</f>
        <v>#REF!</v>
      </c>
      <c r="V825" s="43" t="e">
        <f t="shared" si="94"/>
        <v>#REF!</v>
      </c>
      <c r="W825" s="38" t="e">
        <f t="shared" si="95"/>
        <v>#REF!</v>
      </c>
      <c r="X825" s="64"/>
      <c r="Y825" s="46"/>
      <c r="Z825" s="57" t="str">
        <f>IF(OR(MID(J825,1,1)="a",J825=""),"",IF(COUNTIF(Modèles!C:C,J825)=0,"absent","présent"))</f>
        <v/>
      </c>
      <c r="AA825" s="1"/>
    </row>
    <row r="826" spans="1:27" s="10" customFormat="1">
      <c r="A826" s="29" t="str">
        <f t="shared" si="96"/>
        <v/>
      </c>
      <c r="B826" s="29">
        <f t="shared" ca="1" si="98"/>
        <v>0</v>
      </c>
      <c r="C826" s="42"/>
      <c r="D826" s="42"/>
      <c r="E826" s="40"/>
      <c r="F826" s="41"/>
      <c r="G826" s="30" t="e">
        <f>IF(MID(J826,1,1)="a","à valider",IF(ISNA(INDEX(#REF!,MATCH(E826,#REF!,0),1))=TRUE,"",INDEX(#REF!,MATCH(E826,#REF!,0),1)))</f>
        <v>#REF!</v>
      </c>
      <c r="H826" s="22"/>
      <c r="I826" s="22"/>
      <c r="J826" s="59"/>
      <c r="K826" s="31" t="str">
        <f>IF(MID(J826,1,1)="a",C826,IF(COUNTIF(J$2:J826,J826)&gt;1,COUNTIF(J$2:J826,J826)&amp;"ème rebond",""))</f>
        <v/>
      </c>
      <c r="L826" s="67"/>
      <c r="M826" s="32" t="e">
        <f>IF(ISNA(INDEX(#REF!,MATCH(E826,#REF!,0),1))=TRUE,"",INDEX(#REF!,MATCH(E826,#REF!,0),1))</f>
        <v>#REF!</v>
      </c>
      <c r="N826" s="1"/>
      <c r="O826" s="33"/>
      <c r="P826" s="34" t="e">
        <f t="shared" si="97"/>
        <v>#REF!</v>
      </c>
      <c r="Q826" s="35" t="e">
        <f t="shared" si="99"/>
        <v>#REF!</v>
      </c>
      <c r="R826" s="36"/>
      <c r="S826" s="1" t="e">
        <f t="shared" si="100"/>
        <v>#REF!</v>
      </c>
      <c r="T826" s="16" t="e">
        <f>IF(OR(MID(G826,1,5)="avoir",MID(G826,1,3)="PMS",MID(J826,1,1)="a",J826="",A826="x",F826=""),"",IF(COUNTIF(#REF!,F826)=1,"ok","PAS DE SWAP"))</f>
        <v>#REF!</v>
      </c>
      <c r="U826" s="37" t="e">
        <f>IF(ISNA(INDEX(#REF!,MATCH(E826,#REF!,0),1))=TRUE,"-",F826&amp;" - "&amp;INDEX(#REF!,MATCH(E826,#REF!,0),1))</f>
        <v>#REF!</v>
      </c>
      <c r="V826" s="43" t="e">
        <f t="shared" si="94"/>
        <v>#REF!</v>
      </c>
      <c r="W826" s="38" t="e">
        <f t="shared" si="95"/>
        <v>#REF!</v>
      </c>
      <c r="X826" s="64"/>
      <c r="Y826" s="46"/>
      <c r="Z826" s="57" t="str">
        <f>IF(OR(MID(J826,1,1)="a",J826=""),"",IF(COUNTIF(Modèles!C:C,J826)=0,"absent","présent"))</f>
        <v/>
      </c>
      <c r="AA826" s="1"/>
    </row>
    <row r="827" spans="1:27" s="10" customFormat="1">
      <c r="A827" s="29" t="str">
        <f t="shared" si="96"/>
        <v/>
      </c>
      <c r="B827" s="29">
        <f t="shared" ca="1" si="98"/>
        <v>0</v>
      </c>
      <c r="C827" s="42"/>
      <c r="D827" s="42"/>
      <c r="E827" s="40"/>
      <c r="F827" s="41"/>
      <c r="G827" s="30" t="e">
        <f>IF(MID(J827,1,1)="a","à valider",IF(ISNA(INDEX(#REF!,MATCH(E827,#REF!,0),1))=TRUE,"",INDEX(#REF!,MATCH(E827,#REF!,0),1)))</f>
        <v>#REF!</v>
      </c>
      <c r="H827" s="22"/>
      <c r="I827" s="22"/>
      <c r="J827" s="59"/>
      <c r="K827" s="31" t="str">
        <f>IF(MID(J827,1,1)="a",C827,IF(COUNTIF(J$2:J827,J827)&gt;1,COUNTIF(J$2:J827,J827)&amp;"ème rebond",""))</f>
        <v/>
      </c>
      <c r="L827" s="67"/>
      <c r="M827" s="32" t="e">
        <f>IF(ISNA(INDEX(#REF!,MATCH(E827,#REF!,0),1))=TRUE,"",INDEX(#REF!,MATCH(E827,#REF!,0),1))</f>
        <v>#REF!</v>
      </c>
      <c r="N827" s="1"/>
      <c r="O827" s="33"/>
      <c r="P827" s="34" t="e">
        <f t="shared" si="97"/>
        <v>#REF!</v>
      </c>
      <c r="Q827" s="35" t="e">
        <f t="shared" si="99"/>
        <v>#REF!</v>
      </c>
      <c r="R827" s="36"/>
      <c r="S827" s="1" t="e">
        <f t="shared" si="100"/>
        <v>#REF!</v>
      </c>
      <c r="T827" s="16" t="e">
        <f>IF(OR(MID(G827,1,5)="avoir",MID(G827,1,3)="PMS",MID(J827,1,1)="a",J827="",A827="x",F827=""),"",IF(COUNTIF(#REF!,F827)=1,"ok","PAS DE SWAP"))</f>
        <v>#REF!</v>
      </c>
      <c r="U827" s="37" t="e">
        <f>IF(ISNA(INDEX(#REF!,MATCH(E827,#REF!,0),1))=TRUE,"-",F827&amp;" - "&amp;INDEX(#REF!,MATCH(E827,#REF!,0),1))</f>
        <v>#REF!</v>
      </c>
      <c r="V827" s="43" t="e">
        <f t="shared" si="94"/>
        <v>#REF!</v>
      </c>
      <c r="W827" s="38" t="e">
        <f t="shared" si="95"/>
        <v>#REF!</v>
      </c>
      <c r="X827" s="64"/>
      <c r="Y827" s="46"/>
      <c r="Z827" s="57" t="str">
        <f>IF(OR(MID(J827,1,1)="a",J827=""),"",IF(COUNTIF(Modèles!C:C,J827)=0,"absent","présent"))</f>
        <v/>
      </c>
      <c r="AA827" s="1"/>
    </row>
    <row r="828" spans="1:27" s="10" customFormat="1">
      <c r="A828" s="29" t="str">
        <f t="shared" si="96"/>
        <v/>
      </c>
      <c r="B828" s="29">
        <f t="shared" ca="1" si="98"/>
        <v>0</v>
      </c>
      <c r="C828" s="42"/>
      <c r="D828" s="42"/>
      <c r="E828" s="40"/>
      <c r="F828" s="41"/>
      <c r="G828" s="30" t="e">
        <f>IF(MID(J828,1,1)="a","à valider",IF(ISNA(INDEX(#REF!,MATCH(E828,#REF!,0),1))=TRUE,"",INDEX(#REF!,MATCH(E828,#REF!,0),1)))</f>
        <v>#REF!</v>
      </c>
      <c r="H828" s="22"/>
      <c r="I828" s="22"/>
      <c r="J828" s="59"/>
      <c r="K828" s="31" t="str">
        <f>IF(MID(J828,1,1)="a",C828,IF(COUNTIF(J$2:J828,J828)&gt;1,COUNTIF(J$2:J828,J828)&amp;"ème rebond",""))</f>
        <v/>
      </c>
      <c r="L828" s="67"/>
      <c r="M828" s="32" t="e">
        <f>IF(ISNA(INDEX(#REF!,MATCH(E828,#REF!,0),1))=TRUE,"",INDEX(#REF!,MATCH(E828,#REF!,0),1))</f>
        <v>#REF!</v>
      </c>
      <c r="N828" s="1"/>
      <c r="O828" s="33"/>
      <c r="P828" s="34" t="e">
        <f t="shared" si="97"/>
        <v>#REF!</v>
      </c>
      <c r="Q828" s="35" t="e">
        <f t="shared" si="99"/>
        <v>#REF!</v>
      </c>
      <c r="R828" s="36"/>
      <c r="S828" s="1" t="e">
        <f t="shared" si="100"/>
        <v>#REF!</v>
      </c>
      <c r="T828" s="16" t="e">
        <f>IF(OR(MID(G828,1,5)="avoir",MID(G828,1,3)="PMS",MID(J828,1,1)="a",J828="",A828="x",F828=""),"",IF(COUNTIF(#REF!,F828)=1,"ok","PAS DE SWAP"))</f>
        <v>#REF!</v>
      </c>
      <c r="U828" s="37" t="e">
        <f>IF(ISNA(INDEX(#REF!,MATCH(E828,#REF!,0),1))=TRUE,"-",F828&amp;" - "&amp;INDEX(#REF!,MATCH(E828,#REF!,0),1))</f>
        <v>#REF!</v>
      </c>
      <c r="V828" s="43" t="e">
        <f t="shared" si="94"/>
        <v>#REF!</v>
      </c>
      <c r="W828" s="38" t="e">
        <f t="shared" si="95"/>
        <v>#REF!</v>
      </c>
      <c r="X828" s="64"/>
      <c r="Y828" s="46"/>
      <c r="Z828" s="57" t="str">
        <f>IF(OR(MID(J828,1,1)="a",J828=""),"",IF(COUNTIF(Modèles!C:C,J828)=0,"absent","présent"))</f>
        <v/>
      </c>
      <c r="AA828" s="1"/>
    </row>
    <row r="829" spans="1:27" s="10" customFormat="1">
      <c r="A829" s="29" t="str">
        <f t="shared" si="96"/>
        <v/>
      </c>
      <c r="B829" s="29">
        <f t="shared" ca="1" si="98"/>
        <v>0</v>
      </c>
      <c r="C829" s="42"/>
      <c r="D829" s="42"/>
      <c r="E829" s="40"/>
      <c r="F829" s="41"/>
      <c r="G829" s="30" t="e">
        <f>IF(MID(J829,1,1)="a","à valider",IF(ISNA(INDEX(#REF!,MATCH(E829,#REF!,0),1))=TRUE,"",INDEX(#REF!,MATCH(E829,#REF!,0),1)))</f>
        <v>#REF!</v>
      </c>
      <c r="H829" s="22"/>
      <c r="I829" s="22"/>
      <c r="J829" s="59"/>
      <c r="K829" s="31" t="str">
        <f>IF(MID(J829,1,1)="a",C829,IF(COUNTIF(J$2:J829,J829)&gt;1,COUNTIF(J$2:J829,J829)&amp;"ème rebond",""))</f>
        <v/>
      </c>
      <c r="L829" s="67"/>
      <c r="M829" s="32" t="e">
        <f>IF(ISNA(INDEX(#REF!,MATCH(E829,#REF!,0),1))=TRUE,"",INDEX(#REF!,MATCH(E829,#REF!,0),1))</f>
        <v>#REF!</v>
      </c>
      <c r="N829" s="1"/>
      <c r="O829" s="33"/>
      <c r="P829" s="34" t="e">
        <f t="shared" si="97"/>
        <v>#REF!</v>
      </c>
      <c r="Q829" s="35" t="e">
        <f t="shared" si="99"/>
        <v>#REF!</v>
      </c>
      <c r="R829" s="36"/>
      <c r="S829" s="1" t="e">
        <f t="shared" si="100"/>
        <v>#REF!</v>
      </c>
      <c r="T829" s="16" t="e">
        <f>IF(OR(MID(G829,1,5)="avoir",MID(G829,1,3)="PMS",MID(J829,1,1)="a",J829="",A829="x",F829=""),"",IF(COUNTIF(#REF!,F829)=1,"ok","PAS DE SWAP"))</f>
        <v>#REF!</v>
      </c>
      <c r="U829" s="37" t="e">
        <f>IF(ISNA(INDEX(#REF!,MATCH(E829,#REF!,0),1))=TRUE,"-",F829&amp;" - "&amp;INDEX(#REF!,MATCH(E829,#REF!,0),1))</f>
        <v>#REF!</v>
      </c>
      <c r="V829" s="43" t="e">
        <f t="shared" si="94"/>
        <v>#REF!</v>
      </c>
      <c r="W829" s="38" t="e">
        <f t="shared" si="95"/>
        <v>#REF!</v>
      </c>
      <c r="X829" s="64"/>
      <c r="Y829" s="46"/>
      <c r="Z829" s="57" t="str">
        <f>IF(OR(MID(J829,1,1)="a",J829=""),"",IF(COUNTIF(Modèles!C:C,J829)=0,"absent","présent"))</f>
        <v/>
      </c>
      <c r="AA829" s="1"/>
    </row>
    <row r="830" spans="1:27" s="10" customFormat="1">
      <c r="A830" s="29" t="str">
        <f t="shared" si="96"/>
        <v/>
      </c>
      <c r="B830" s="29">
        <f t="shared" ca="1" si="98"/>
        <v>0</v>
      </c>
      <c r="C830" s="42"/>
      <c r="D830" s="42"/>
      <c r="E830" s="40"/>
      <c r="F830" s="41"/>
      <c r="G830" s="30" t="e">
        <f>IF(MID(J830,1,1)="a","à valider",IF(ISNA(INDEX(#REF!,MATCH(E830,#REF!,0),1))=TRUE,"",INDEX(#REF!,MATCH(E830,#REF!,0),1)))</f>
        <v>#REF!</v>
      </c>
      <c r="H830" s="22"/>
      <c r="I830" s="22"/>
      <c r="J830" s="59"/>
      <c r="K830" s="31" t="str">
        <f>IF(MID(J830,1,1)="a",C830,IF(COUNTIF(J$2:J830,J830)&gt;1,COUNTIF(J$2:J830,J830)&amp;"ème rebond",""))</f>
        <v/>
      </c>
      <c r="L830" s="67"/>
      <c r="M830" s="32" t="e">
        <f>IF(ISNA(INDEX(#REF!,MATCH(E830,#REF!,0),1))=TRUE,"",INDEX(#REF!,MATCH(E830,#REF!,0),1))</f>
        <v>#REF!</v>
      </c>
      <c r="N830" s="1"/>
      <c r="O830" s="33"/>
      <c r="P830" s="34" t="e">
        <f t="shared" si="97"/>
        <v>#REF!</v>
      </c>
      <c r="Q830" s="35" t="e">
        <f t="shared" si="99"/>
        <v>#REF!</v>
      </c>
      <c r="R830" s="36"/>
      <c r="S830" s="1" t="e">
        <f t="shared" si="100"/>
        <v>#REF!</v>
      </c>
      <c r="T830" s="16" t="e">
        <f>IF(OR(MID(G830,1,5)="avoir",MID(G830,1,3)="PMS",MID(J830,1,1)="a",J830="",A830="x",F830=""),"",IF(COUNTIF(#REF!,F830)=1,"ok","PAS DE SWAP"))</f>
        <v>#REF!</v>
      </c>
      <c r="U830" s="37" t="e">
        <f>IF(ISNA(INDEX(#REF!,MATCH(E830,#REF!,0),1))=TRUE,"-",F830&amp;" - "&amp;INDEX(#REF!,MATCH(E830,#REF!,0),1))</f>
        <v>#REF!</v>
      </c>
      <c r="V830" s="43" t="e">
        <f t="shared" si="94"/>
        <v>#REF!</v>
      </c>
      <c r="W830" s="38" t="e">
        <f t="shared" si="95"/>
        <v>#REF!</v>
      </c>
      <c r="X830" s="64"/>
      <c r="Y830" s="46"/>
      <c r="Z830" s="57" t="str">
        <f>IF(OR(MID(J830,1,1)="a",J830=""),"",IF(COUNTIF(Modèles!C:C,J830)=0,"absent","présent"))</f>
        <v/>
      </c>
      <c r="AA830" s="1"/>
    </row>
    <row r="831" spans="1:27" s="10" customFormat="1">
      <c r="A831" s="29" t="str">
        <f t="shared" si="96"/>
        <v/>
      </c>
      <c r="B831" s="29">
        <f t="shared" ca="1" si="98"/>
        <v>0</v>
      </c>
      <c r="C831" s="42"/>
      <c r="D831" s="42"/>
      <c r="E831" s="40"/>
      <c r="F831" s="41"/>
      <c r="G831" s="30" t="e">
        <f>IF(MID(J831,1,1)="a","à valider",IF(ISNA(INDEX(#REF!,MATCH(E831,#REF!,0),1))=TRUE,"",INDEX(#REF!,MATCH(E831,#REF!,0),1)))</f>
        <v>#REF!</v>
      </c>
      <c r="H831" s="22"/>
      <c r="I831" s="22"/>
      <c r="J831" s="59"/>
      <c r="K831" s="31" t="str">
        <f>IF(MID(J831,1,1)="a",C831,IF(COUNTIF(J$2:J831,J831)&gt;1,COUNTIF(J$2:J831,J831)&amp;"ème rebond",""))</f>
        <v/>
      </c>
      <c r="L831" s="67"/>
      <c r="M831" s="32" t="e">
        <f>IF(ISNA(INDEX(#REF!,MATCH(E831,#REF!,0),1))=TRUE,"",INDEX(#REF!,MATCH(E831,#REF!,0),1))</f>
        <v>#REF!</v>
      </c>
      <c r="N831" s="1"/>
      <c r="O831" s="33"/>
      <c r="P831" s="34" t="e">
        <f t="shared" si="97"/>
        <v>#REF!</v>
      </c>
      <c r="Q831" s="35" t="e">
        <f t="shared" si="99"/>
        <v>#REF!</v>
      </c>
      <c r="R831" s="36"/>
      <c r="S831" s="1" t="e">
        <f t="shared" si="100"/>
        <v>#REF!</v>
      </c>
      <c r="T831" s="16" t="e">
        <f>IF(OR(MID(G831,1,5)="avoir",MID(G831,1,3)="PMS",MID(J831,1,1)="a",J831="",A831="x",F831=""),"",IF(COUNTIF(#REF!,F831)=1,"ok","PAS DE SWAP"))</f>
        <v>#REF!</v>
      </c>
      <c r="U831" s="37" t="e">
        <f>IF(ISNA(INDEX(#REF!,MATCH(E831,#REF!,0),1))=TRUE,"-",F831&amp;" - "&amp;INDEX(#REF!,MATCH(E831,#REF!,0),1))</f>
        <v>#REF!</v>
      </c>
      <c r="V831" s="43" t="e">
        <f t="shared" si="94"/>
        <v>#REF!</v>
      </c>
      <c r="W831" s="38" t="e">
        <f t="shared" si="95"/>
        <v>#REF!</v>
      </c>
      <c r="X831" s="64"/>
      <c r="Y831" s="46"/>
      <c r="Z831" s="57" t="str">
        <f>IF(OR(MID(J831,1,1)="a",J831=""),"",IF(COUNTIF(Modèles!C:C,J831)=0,"absent","présent"))</f>
        <v/>
      </c>
      <c r="AA831" s="1"/>
    </row>
    <row r="832" spans="1:27" s="10" customFormat="1">
      <c r="A832" s="29" t="str">
        <f t="shared" si="96"/>
        <v/>
      </c>
      <c r="B832" s="29">
        <f t="shared" ca="1" si="98"/>
        <v>0</v>
      </c>
      <c r="C832" s="42"/>
      <c r="D832" s="42"/>
      <c r="E832" s="40"/>
      <c r="F832" s="41"/>
      <c r="G832" s="30" t="e">
        <f>IF(MID(J832,1,1)="a","à valider",IF(ISNA(INDEX(#REF!,MATCH(E832,#REF!,0),1))=TRUE,"",INDEX(#REF!,MATCH(E832,#REF!,0),1)))</f>
        <v>#REF!</v>
      </c>
      <c r="H832" s="22"/>
      <c r="I832" s="22"/>
      <c r="J832" s="59"/>
      <c r="K832" s="31" t="str">
        <f>IF(MID(J832,1,1)="a",C832,IF(COUNTIF(J$2:J832,J832)&gt;1,COUNTIF(J$2:J832,J832)&amp;"ème rebond",""))</f>
        <v/>
      </c>
      <c r="L832" s="67"/>
      <c r="M832" s="32" t="e">
        <f>IF(ISNA(INDEX(#REF!,MATCH(E832,#REF!,0),1))=TRUE,"",INDEX(#REF!,MATCH(E832,#REF!,0),1))</f>
        <v>#REF!</v>
      </c>
      <c r="N832" s="1"/>
      <c r="O832" s="33"/>
      <c r="P832" s="34" t="e">
        <f t="shared" si="97"/>
        <v>#REF!</v>
      </c>
      <c r="Q832" s="35" t="e">
        <f t="shared" si="99"/>
        <v>#REF!</v>
      </c>
      <c r="R832" s="36"/>
      <c r="S832" s="1" t="e">
        <f t="shared" si="100"/>
        <v>#REF!</v>
      </c>
      <c r="T832" s="16" t="e">
        <f>IF(OR(MID(G832,1,5)="avoir",MID(G832,1,3)="PMS",MID(J832,1,1)="a",J832="",A832="x",F832=""),"",IF(COUNTIF(#REF!,F832)=1,"ok","PAS DE SWAP"))</f>
        <v>#REF!</v>
      </c>
      <c r="U832" s="37" t="e">
        <f>IF(ISNA(INDEX(#REF!,MATCH(E832,#REF!,0),1))=TRUE,"-",F832&amp;" - "&amp;INDEX(#REF!,MATCH(E832,#REF!,0),1))</f>
        <v>#REF!</v>
      </c>
      <c r="V832" s="43" t="e">
        <f t="shared" si="94"/>
        <v>#REF!</v>
      </c>
      <c r="W832" s="38" t="e">
        <f t="shared" si="95"/>
        <v>#REF!</v>
      </c>
      <c r="X832" s="64"/>
      <c r="Y832" s="46"/>
      <c r="Z832" s="57" t="str">
        <f>IF(OR(MID(J832,1,1)="a",J832=""),"",IF(COUNTIF(Modèles!C:C,J832)=0,"absent","présent"))</f>
        <v/>
      </c>
      <c r="AA832" s="1"/>
    </row>
    <row r="833" spans="1:27" s="10" customFormat="1">
      <c r="A833" s="29" t="str">
        <f t="shared" si="96"/>
        <v/>
      </c>
      <c r="B833" s="29">
        <f t="shared" ca="1" si="98"/>
        <v>0</v>
      </c>
      <c r="C833" s="42"/>
      <c r="D833" s="42"/>
      <c r="E833" s="40"/>
      <c r="F833" s="41"/>
      <c r="G833" s="30" t="e">
        <f>IF(MID(J833,1,1)="a","à valider",IF(ISNA(INDEX(#REF!,MATCH(E833,#REF!,0),1))=TRUE,"",INDEX(#REF!,MATCH(E833,#REF!,0),1)))</f>
        <v>#REF!</v>
      </c>
      <c r="H833" s="22"/>
      <c r="I833" s="22"/>
      <c r="J833" s="59"/>
      <c r="K833" s="31" t="str">
        <f>IF(MID(J833,1,1)="a",C833,IF(COUNTIF(J$2:J833,J833)&gt;1,COUNTIF(J$2:J833,J833)&amp;"ème rebond",""))</f>
        <v/>
      </c>
      <c r="L833" s="67"/>
      <c r="M833" s="32" t="e">
        <f>IF(ISNA(INDEX(#REF!,MATCH(E833,#REF!,0),1))=TRUE,"",INDEX(#REF!,MATCH(E833,#REF!,0),1))</f>
        <v>#REF!</v>
      </c>
      <c r="N833" s="1"/>
      <c r="O833" s="33"/>
      <c r="P833" s="34" t="e">
        <f t="shared" si="97"/>
        <v>#REF!</v>
      </c>
      <c r="Q833" s="35" t="e">
        <f t="shared" si="99"/>
        <v>#REF!</v>
      </c>
      <c r="R833" s="36"/>
      <c r="S833" s="1" t="e">
        <f t="shared" si="100"/>
        <v>#REF!</v>
      </c>
      <c r="T833" s="16" t="e">
        <f>IF(OR(MID(G833,1,5)="avoir",MID(G833,1,3)="PMS",MID(J833,1,1)="a",J833="",A833="x",F833=""),"",IF(COUNTIF(#REF!,F833)=1,"ok","PAS DE SWAP"))</f>
        <v>#REF!</v>
      </c>
      <c r="U833" s="37" t="e">
        <f>IF(ISNA(INDEX(#REF!,MATCH(E833,#REF!,0),1))=TRUE,"-",F833&amp;" - "&amp;INDEX(#REF!,MATCH(E833,#REF!,0),1))</f>
        <v>#REF!</v>
      </c>
      <c r="V833" s="43" t="e">
        <f t="shared" si="94"/>
        <v>#REF!</v>
      </c>
      <c r="W833" s="38" t="e">
        <f t="shared" si="95"/>
        <v>#REF!</v>
      </c>
      <c r="X833" s="64"/>
      <c r="Y833" s="46"/>
      <c r="Z833" s="57" t="str">
        <f>IF(OR(MID(J833,1,1)="a",J833=""),"",IF(COUNTIF(Modèles!C:C,J833)=0,"absent","présent"))</f>
        <v/>
      </c>
      <c r="AA833" s="1"/>
    </row>
    <row r="834" spans="1:27" s="10" customFormat="1">
      <c r="A834" s="29" t="str">
        <f t="shared" si="96"/>
        <v/>
      </c>
      <c r="B834" s="29">
        <f t="shared" ca="1" si="98"/>
        <v>0</v>
      </c>
      <c r="C834" s="42"/>
      <c r="D834" s="42"/>
      <c r="E834" s="40"/>
      <c r="F834" s="41"/>
      <c r="G834" s="30" t="e">
        <f>IF(MID(J834,1,1)="a","à valider",IF(ISNA(INDEX(#REF!,MATCH(E834,#REF!,0),1))=TRUE,"",INDEX(#REF!,MATCH(E834,#REF!,0),1)))</f>
        <v>#REF!</v>
      </c>
      <c r="H834" s="22"/>
      <c r="I834" s="22"/>
      <c r="J834" s="59"/>
      <c r="K834" s="31" t="str">
        <f>IF(MID(J834,1,1)="a",C834,IF(COUNTIF(J$2:J834,J834)&gt;1,COUNTIF(J$2:J834,J834)&amp;"ème rebond",""))</f>
        <v/>
      </c>
      <c r="L834" s="67"/>
      <c r="M834" s="32" t="e">
        <f>IF(ISNA(INDEX(#REF!,MATCH(E834,#REF!,0),1))=TRUE,"",INDEX(#REF!,MATCH(E834,#REF!,0),1))</f>
        <v>#REF!</v>
      </c>
      <c r="N834" s="1"/>
      <c r="O834" s="33"/>
      <c r="P834" s="34" t="e">
        <f t="shared" si="97"/>
        <v>#REF!</v>
      </c>
      <c r="Q834" s="35" t="e">
        <f t="shared" si="99"/>
        <v>#REF!</v>
      </c>
      <c r="R834" s="36"/>
      <c r="S834" s="1" t="e">
        <f t="shared" si="100"/>
        <v>#REF!</v>
      </c>
      <c r="T834" s="16" t="e">
        <f>IF(OR(MID(G834,1,5)="avoir",MID(G834,1,3)="PMS",MID(J834,1,1)="a",J834="",A834="x",F834=""),"",IF(COUNTIF(#REF!,F834)=1,"ok","PAS DE SWAP"))</f>
        <v>#REF!</v>
      </c>
      <c r="U834" s="37" t="e">
        <f>IF(ISNA(INDEX(#REF!,MATCH(E834,#REF!,0),1))=TRUE,"-",F834&amp;" - "&amp;INDEX(#REF!,MATCH(E834,#REF!,0),1))</f>
        <v>#REF!</v>
      </c>
      <c r="V834" s="43" t="e">
        <f t="shared" ref="V834:V897" si="101">IF(ISNA(IF(OR(U834="",U834="-"),"",COUNTIF(U:U,U834)))=TRUE,"",IF(OR(U834="",U834="-"),"-",COUNTIF(U:U,U834)))</f>
        <v>#REF!</v>
      </c>
      <c r="W834" s="38" t="e">
        <f t="shared" ref="W834:W897" si="102">IF(ISNA(IF(V834="-","",V834/COUNTIF(F:F,F834)))=TRUE,"",IF(V834="-","",V834/COUNTIF(F:F,F834)))</f>
        <v>#REF!</v>
      </c>
      <c r="X834" s="64"/>
      <c r="Y834" s="46"/>
      <c r="Z834" s="57" t="str">
        <f>IF(OR(MID(J834,1,1)="a",J834=""),"",IF(COUNTIF(Modèles!C:C,J834)=0,"absent","présent"))</f>
        <v/>
      </c>
      <c r="AA834" s="1"/>
    </row>
    <row r="835" spans="1:27" s="10" customFormat="1">
      <c r="A835" s="29" t="str">
        <f t="shared" si="96"/>
        <v/>
      </c>
      <c r="B835" s="29">
        <f t="shared" ca="1" si="98"/>
        <v>0</v>
      </c>
      <c r="C835" s="42"/>
      <c r="D835" s="42"/>
      <c r="E835" s="40"/>
      <c r="F835" s="41"/>
      <c r="G835" s="30" t="e">
        <f>IF(MID(J835,1,1)="a","à valider",IF(ISNA(INDEX(#REF!,MATCH(E835,#REF!,0),1))=TRUE,"",INDEX(#REF!,MATCH(E835,#REF!,0),1)))</f>
        <v>#REF!</v>
      </c>
      <c r="H835" s="22"/>
      <c r="I835" s="22"/>
      <c r="J835" s="59"/>
      <c r="K835" s="31" t="str">
        <f>IF(MID(J835,1,1)="a",C835,IF(COUNTIF(J$2:J835,J835)&gt;1,COUNTIF(J$2:J835,J835)&amp;"ème rebond",""))</f>
        <v/>
      </c>
      <c r="L835" s="67"/>
      <c r="M835" s="32" t="e">
        <f>IF(ISNA(INDEX(#REF!,MATCH(E835,#REF!,0),1))=TRUE,"",INDEX(#REF!,MATCH(E835,#REF!,0),1))</f>
        <v>#REF!</v>
      </c>
      <c r="N835" s="1"/>
      <c r="O835" s="33"/>
      <c r="P835" s="34" t="e">
        <f t="shared" si="97"/>
        <v>#REF!</v>
      </c>
      <c r="Q835" s="35" t="e">
        <f t="shared" si="99"/>
        <v>#REF!</v>
      </c>
      <c r="R835" s="36"/>
      <c r="S835" s="1" t="e">
        <f t="shared" si="100"/>
        <v>#REF!</v>
      </c>
      <c r="T835" s="16" t="e">
        <f>IF(OR(MID(G835,1,5)="avoir",MID(G835,1,3)="PMS",MID(J835,1,1)="a",J835="",A835="x",F835=""),"",IF(COUNTIF(#REF!,F835)=1,"ok","PAS DE SWAP"))</f>
        <v>#REF!</v>
      </c>
      <c r="U835" s="37" t="e">
        <f>IF(ISNA(INDEX(#REF!,MATCH(E835,#REF!,0),1))=TRUE,"-",F835&amp;" - "&amp;INDEX(#REF!,MATCH(E835,#REF!,0),1))</f>
        <v>#REF!</v>
      </c>
      <c r="V835" s="43" t="e">
        <f t="shared" si="101"/>
        <v>#REF!</v>
      </c>
      <c r="W835" s="38" t="e">
        <f t="shared" si="102"/>
        <v>#REF!</v>
      </c>
      <c r="X835" s="64"/>
      <c r="Y835" s="46"/>
      <c r="Z835" s="57" t="str">
        <f>IF(OR(MID(J835,1,1)="a",J835=""),"",IF(COUNTIF(Modèles!C:C,J835)=0,"absent","présent"))</f>
        <v/>
      </c>
      <c r="AA835" s="1"/>
    </row>
    <row r="836" spans="1:27" s="10" customFormat="1">
      <c r="A836" s="29" t="str">
        <f t="shared" ref="A836:A899" si="103">IF(F836="rebut",0,IF(J836="","","."))</f>
        <v/>
      </c>
      <c r="B836" s="29">
        <f t="shared" ca="1" si="98"/>
        <v>0</v>
      </c>
      <c r="C836" s="42"/>
      <c r="D836" s="42"/>
      <c r="E836" s="40"/>
      <c r="F836" s="41"/>
      <c r="G836" s="30" t="e">
        <f>IF(MID(J836,1,1)="a","à valider",IF(ISNA(INDEX(#REF!,MATCH(E836,#REF!,0),1))=TRUE,"",INDEX(#REF!,MATCH(E836,#REF!,0),1)))</f>
        <v>#REF!</v>
      </c>
      <c r="H836" s="22"/>
      <c r="I836" s="22"/>
      <c r="J836" s="59"/>
      <c r="K836" s="31" t="str">
        <f>IF(MID(J836,1,1)="a",C836,IF(COUNTIF(J$2:J836,J836)&gt;1,COUNTIF(J$2:J836,J836)&amp;"ème rebond",""))</f>
        <v/>
      </c>
      <c r="L836" s="67"/>
      <c r="M836" s="32" t="e">
        <f>IF(ISNA(INDEX(#REF!,MATCH(E836,#REF!,0),1))=TRUE,"",INDEX(#REF!,MATCH(E836,#REF!,0),1))</f>
        <v>#REF!</v>
      </c>
      <c r="N836" s="1"/>
      <c r="O836" s="33"/>
      <c r="P836" s="34" t="e">
        <f t="shared" ref="P836:P899" si="104">IF(AND(MID(G836,8,1)="",MID(G836,1,4)="SWAP",A836="."),F836,"")</f>
        <v>#REF!</v>
      </c>
      <c r="Q836" s="35" t="e">
        <f t="shared" si="99"/>
        <v>#REF!</v>
      </c>
      <c r="R836" s="36"/>
      <c r="S836" s="1" t="e">
        <f t="shared" si="100"/>
        <v>#REF!</v>
      </c>
      <c r="T836" s="16" t="e">
        <f>IF(OR(MID(G836,1,5)="avoir",MID(G836,1,3)="PMS",MID(J836,1,1)="a",J836="",A836="x",F836=""),"",IF(COUNTIF(#REF!,F836)=1,"ok","PAS DE SWAP"))</f>
        <v>#REF!</v>
      </c>
      <c r="U836" s="37" t="e">
        <f>IF(ISNA(INDEX(#REF!,MATCH(E836,#REF!,0),1))=TRUE,"-",F836&amp;" - "&amp;INDEX(#REF!,MATCH(E836,#REF!,0),1))</f>
        <v>#REF!</v>
      </c>
      <c r="V836" s="43" t="e">
        <f t="shared" si="101"/>
        <v>#REF!</v>
      </c>
      <c r="W836" s="38" t="e">
        <f t="shared" si="102"/>
        <v>#REF!</v>
      </c>
      <c r="X836" s="64"/>
      <c r="Y836" s="46"/>
      <c r="Z836" s="57" t="str">
        <f>IF(OR(MID(J836,1,1)="a",J836=""),"",IF(COUNTIF(Modèles!C:C,J836)=0,"absent","présent"))</f>
        <v/>
      </c>
      <c r="AA836" s="1"/>
    </row>
    <row r="837" spans="1:27" s="10" customFormat="1">
      <c r="A837" s="29" t="str">
        <f t="shared" si="103"/>
        <v/>
      </c>
      <c r="B837" s="29">
        <f t="shared" ca="1" si="98"/>
        <v>0</v>
      </c>
      <c r="C837" s="42"/>
      <c r="D837" s="42"/>
      <c r="E837" s="40"/>
      <c r="F837" s="41"/>
      <c r="G837" s="30" t="e">
        <f>IF(MID(J837,1,1)="a","à valider",IF(ISNA(INDEX(#REF!,MATCH(E837,#REF!,0),1))=TRUE,"",INDEX(#REF!,MATCH(E837,#REF!,0),1)))</f>
        <v>#REF!</v>
      </c>
      <c r="H837" s="22"/>
      <c r="I837" s="22"/>
      <c r="J837" s="59"/>
      <c r="K837" s="31" t="str">
        <f>IF(MID(J837,1,1)="a",C837,IF(COUNTIF(J$2:J837,J837)&gt;1,COUNTIF(J$2:J837,J837)&amp;"ème rebond",""))</f>
        <v/>
      </c>
      <c r="L837" s="67"/>
      <c r="M837" s="32" t="e">
        <f>IF(ISNA(INDEX(#REF!,MATCH(E837,#REF!,0),1))=TRUE,"",INDEX(#REF!,MATCH(E837,#REF!,0),1))</f>
        <v>#REF!</v>
      </c>
      <c r="N837" s="1"/>
      <c r="O837" s="33"/>
      <c r="P837" s="34" t="e">
        <f t="shared" si="104"/>
        <v>#REF!</v>
      </c>
      <c r="Q837" s="35" t="e">
        <f t="shared" si="99"/>
        <v>#REF!</v>
      </c>
      <c r="R837" s="36"/>
      <c r="S837" s="1" t="e">
        <f t="shared" si="100"/>
        <v>#REF!</v>
      </c>
      <c r="T837" s="16" t="e">
        <f>IF(OR(MID(G837,1,5)="avoir",MID(G837,1,3)="PMS",MID(J837,1,1)="a",J837="",A837="x",F837=""),"",IF(COUNTIF(#REF!,F837)=1,"ok","PAS DE SWAP"))</f>
        <v>#REF!</v>
      </c>
      <c r="U837" s="37" t="e">
        <f>IF(ISNA(INDEX(#REF!,MATCH(E837,#REF!,0),1))=TRUE,"-",F837&amp;" - "&amp;INDEX(#REF!,MATCH(E837,#REF!,0),1))</f>
        <v>#REF!</v>
      </c>
      <c r="V837" s="43" t="e">
        <f t="shared" si="101"/>
        <v>#REF!</v>
      </c>
      <c r="W837" s="38" t="e">
        <f t="shared" si="102"/>
        <v>#REF!</v>
      </c>
      <c r="X837" s="64"/>
      <c r="Y837" s="46"/>
      <c r="Z837" s="57" t="str">
        <f>IF(OR(MID(J837,1,1)="a",J837=""),"",IF(COUNTIF(Modèles!C:C,J837)=0,"absent","présent"))</f>
        <v/>
      </c>
      <c r="AA837" s="1"/>
    </row>
    <row r="838" spans="1:27" s="10" customFormat="1">
      <c r="A838" s="29" t="str">
        <f t="shared" si="103"/>
        <v/>
      </c>
      <c r="B838" s="29">
        <f t="shared" ca="1" si="98"/>
        <v>0</v>
      </c>
      <c r="C838" s="42"/>
      <c r="D838" s="42"/>
      <c r="E838" s="40"/>
      <c r="F838" s="41"/>
      <c r="G838" s="30" t="e">
        <f>IF(MID(J838,1,1)="a","à valider",IF(ISNA(INDEX(#REF!,MATCH(E838,#REF!,0),1))=TRUE,"",INDEX(#REF!,MATCH(E838,#REF!,0),1)))</f>
        <v>#REF!</v>
      </c>
      <c r="H838" s="22"/>
      <c r="I838" s="22"/>
      <c r="J838" s="59"/>
      <c r="K838" s="31" t="str">
        <f>IF(MID(J838,1,1)="a",C838,IF(COUNTIF(J$2:J838,J838)&gt;1,COUNTIF(J$2:J838,J838)&amp;"ème rebond",""))</f>
        <v/>
      </c>
      <c r="L838" s="67"/>
      <c r="M838" s="32" t="e">
        <f>IF(ISNA(INDEX(#REF!,MATCH(E838,#REF!,0),1))=TRUE,"",INDEX(#REF!,MATCH(E838,#REF!,0),1))</f>
        <v>#REF!</v>
      </c>
      <c r="N838" s="1"/>
      <c r="O838" s="33"/>
      <c r="P838" s="34" t="e">
        <f t="shared" si="104"/>
        <v>#REF!</v>
      </c>
      <c r="Q838" s="35" t="e">
        <f t="shared" si="99"/>
        <v>#REF!</v>
      </c>
      <c r="R838" s="36"/>
      <c r="S838" s="1" t="e">
        <f t="shared" si="100"/>
        <v>#REF!</v>
      </c>
      <c r="T838" s="16" t="e">
        <f>IF(OR(MID(G838,1,5)="avoir",MID(G838,1,3)="PMS",MID(J838,1,1)="a",J838="",A838="x",F838=""),"",IF(COUNTIF(#REF!,F838)=1,"ok","PAS DE SWAP"))</f>
        <v>#REF!</v>
      </c>
      <c r="U838" s="37" t="e">
        <f>IF(ISNA(INDEX(#REF!,MATCH(E838,#REF!,0),1))=TRUE,"-",F838&amp;" - "&amp;INDEX(#REF!,MATCH(E838,#REF!,0),1))</f>
        <v>#REF!</v>
      </c>
      <c r="V838" s="43" t="e">
        <f t="shared" si="101"/>
        <v>#REF!</v>
      </c>
      <c r="W838" s="38" t="e">
        <f t="shared" si="102"/>
        <v>#REF!</v>
      </c>
      <c r="X838" s="64">
        <v>0.5926851851851852</v>
      </c>
      <c r="Y838" s="46"/>
      <c r="Z838" s="57" t="str">
        <f>IF(OR(MID(J838,1,1)="a",J838=""),"",IF(COUNTIF(Modèles!C:C,J838)=0,"absent","présent"))</f>
        <v/>
      </c>
      <c r="AA838" s="1"/>
    </row>
    <row r="839" spans="1:27" s="10" customFormat="1">
      <c r="A839" s="29" t="str">
        <f t="shared" si="103"/>
        <v/>
      </c>
      <c r="B839" s="29">
        <f t="shared" ca="1" si="98"/>
        <v>0</v>
      </c>
      <c r="C839" s="42"/>
      <c r="D839" s="42"/>
      <c r="E839" s="40"/>
      <c r="F839" s="41"/>
      <c r="G839" s="30" t="e">
        <f>IF(MID(J839,1,1)="a","à valider",IF(ISNA(INDEX(#REF!,MATCH(E839,#REF!,0),1))=TRUE,"",INDEX(#REF!,MATCH(E839,#REF!,0),1)))</f>
        <v>#REF!</v>
      </c>
      <c r="H839" s="22"/>
      <c r="I839" s="22"/>
      <c r="J839" s="59"/>
      <c r="K839" s="31" t="str">
        <f>IF(MID(J839,1,1)="a",C839,IF(COUNTIF(J$2:J839,J839)&gt;1,COUNTIF(J$2:J839,J839)&amp;"ème rebond",""))</f>
        <v/>
      </c>
      <c r="L839" s="67"/>
      <c r="M839" s="32" t="e">
        <f>IF(ISNA(INDEX(#REF!,MATCH(E839,#REF!,0),1))=TRUE,"",INDEX(#REF!,MATCH(E839,#REF!,0),1))</f>
        <v>#REF!</v>
      </c>
      <c r="N839" s="1"/>
      <c r="O839" s="33"/>
      <c r="P839" s="34" t="e">
        <f t="shared" si="104"/>
        <v>#REF!</v>
      </c>
      <c r="Q839" s="35" t="e">
        <f t="shared" si="99"/>
        <v>#REF!</v>
      </c>
      <c r="R839" s="36"/>
      <c r="S839" s="1" t="e">
        <f t="shared" si="100"/>
        <v>#REF!</v>
      </c>
      <c r="T839" s="16" t="e">
        <f>IF(OR(MID(G839,1,5)="avoir",MID(G839,1,3)="PMS",MID(J839,1,1)="a",J839="",A839="x",F839=""),"",IF(COUNTIF(#REF!,F839)=1,"ok","PAS DE SWAP"))</f>
        <v>#REF!</v>
      </c>
      <c r="U839" s="37" t="e">
        <f>IF(ISNA(INDEX(#REF!,MATCH(E839,#REF!,0),1))=TRUE,"-",F839&amp;" - "&amp;INDEX(#REF!,MATCH(E839,#REF!,0),1))</f>
        <v>#REF!</v>
      </c>
      <c r="V839" s="43" t="e">
        <f t="shared" si="101"/>
        <v>#REF!</v>
      </c>
      <c r="W839" s="38" t="e">
        <f t="shared" si="102"/>
        <v>#REF!</v>
      </c>
      <c r="X839" s="64"/>
      <c r="Y839" s="46"/>
      <c r="Z839" s="57" t="str">
        <f>IF(OR(MID(J839,1,1)="a",J839=""),"",IF(COUNTIF(Modèles!C:C,J839)=0,"absent","présent"))</f>
        <v/>
      </c>
      <c r="AA839" s="1"/>
    </row>
    <row r="840" spans="1:27" s="10" customFormat="1">
      <c r="A840" s="29" t="str">
        <f t="shared" si="103"/>
        <v/>
      </c>
      <c r="B840" s="29">
        <f t="shared" ca="1" si="98"/>
        <v>0</v>
      </c>
      <c r="C840" s="42"/>
      <c r="D840" s="42"/>
      <c r="E840" s="40"/>
      <c r="F840" s="41"/>
      <c r="G840" s="30" t="e">
        <f>IF(MID(J840,1,1)="a","à valider",IF(ISNA(INDEX(#REF!,MATCH(E840,#REF!,0),1))=TRUE,"",INDEX(#REF!,MATCH(E840,#REF!,0),1)))</f>
        <v>#REF!</v>
      </c>
      <c r="H840" s="22"/>
      <c r="I840" s="22"/>
      <c r="J840" s="59"/>
      <c r="K840" s="31" t="str">
        <f>IF(MID(J840,1,1)="a",C840,IF(COUNTIF(J$2:J840,J840)&gt;1,COUNTIF(J$2:J840,J840)&amp;"ème rebond",""))</f>
        <v/>
      </c>
      <c r="L840" s="67"/>
      <c r="M840" s="32" t="e">
        <f>IF(ISNA(INDEX(#REF!,MATCH(E840,#REF!,0),1))=TRUE,"",INDEX(#REF!,MATCH(E840,#REF!,0),1))</f>
        <v>#REF!</v>
      </c>
      <c r="N840" s="1"/>
      <c r="O840" s="33"/>
      <c r="P840" s="34" t="e">
        <f t="shared" si="104"/>
        <v>#REF!</v>
      </c>
      <c r="Q840" s="35" t="e">
        <f t="shared" si="99"/>
        <v>#REF!</v>
      </c>
      <c r="R840" s="36"/>
      <c r="S840" s="1" t="e">
        <f t="shared" si="100"/>
        <v>#REF!</v>
      </c>
      <c r="T840" s="16" t="e">
        <f>IF(OR(MID(G840,1,5)="avoir",MID(G840,1,3)="PMS",MID(J840,1,1)="a",J840="",A840="x",F840=""),"",IF(COUNTIF(#REF!,F840)=1,"ok","PAS DE SWAP"))</f>
        <v>#REF!</v>
      </c>
      <c r="U840" s="37" t="e">
        <f>IF(ISNA(INDEX(#REF!,MATCH(E840,#REF!,0),1))=TRUE,"-",F840&amp;" - "&amp;INDEX(#REF!,MATCH(E840,#REF!,0),1))</f>
        <v>#REF!</v>
      </c>
      <c r="V840" s="43" t="e">
        <f t="shared" si="101"/>
        <v>#REF!</v>
      </c>
      <c r="W840" s="38" t="e">
        <f t="shared" si="102"/>
        <v>#REF!</v>
      </c>
      <c r="X840" s="64"/>
      <c r="Y840" s="46"/>
      <c r="Z840" s="57" t="str">
        <f>IF(OR(MID(J840,1,1)="a",J840=""),"",IF(COUNTIF(Modèles!C:C,J840)=0,"absent","présent"))</f>
        <v/>
      </c>
      <c r="AA840" s="1"/>
    </row>
    <row r="841" spans="1:27" s="10" customFormat="1">
      <c r="A841" s="29" t="str">
        <f t="shared" si="103"/>
        <v/>
      </c>
      <c r="B841" s="29">
        <f t="shared" ca="1" si="98"/>
        <v>0</v>
      </c>
      <c r="C841" s="42"/>
      <c r="D841" s="42"/>
      <c r="E841" s="40"/>
      <c r="F841" s="41"/>
      <c r="G841" s="30" t="e">
        <f>IF(MID(J841,1,1)="a","à valider",IF(ISNA(INDEX(#REF!,MATCH(E841,#REF!,0),1))=TRUE,"",INDEX(#REF!,MATCH(E841,#REF!,0),1)))</f>
        <v>#REF!</v>
      </c>
      <c r="H841" s="22"/>
      <c r="I841" s="22"/>
      <c r="J841" s="59"/>
      <c r="K841" s="31" t="str">
        <f>IF(MID(J841,1,1)="a",C841,IF(COUNTIF(J$2:J841,J841)&gt;1,COUNTIF(J$2:J841,J841)&amp;"ème rebond",""))</f>
        <v/>
      </c>
      <c r="L841" s="67"/>
      <c r="M841" s="32" t="e">
        <f>IF(ISNA(INDEX(#REF!,MATCH(E841,#REF!,0),1))=TRUE,"",INDEX(#REF!,MATCH(E841,#REF!,0),1))</f>
        <v>#REF!</v>
      </c>
      <c r="N841" s="1"/>
      <c r="O841" s="33"/>
      <c r="P841" s="34" t="e">
        <f t="shared" si="104"/>
        <v>#REF!</v>
      </c>
      <c r="Q841" s="35" t="e">
        <f t="shared" si="99"/>
        <v>#REF!</v>
      </c>
      <c r="R841" s="36"/>
      <c r="S841" s="1" t="e">
        <f t="shared" si="100"/>
        <v>#REF!</v>
      </c>
      <c r="T841" s="16" t="e">
        <f>IF(OR(MID(G841,1,5)="avoir",MID(G841,1,3)="PMS",MID(J841,1,1)="a",J841="",A841="x",F841=""),"",IF(COUNTIF(#REF!,F841)=1,"ok","PAS DE SWAP"))</f>
        <v>#REF!</v>
      </c>
      <c r="U841" s="37" t="e">
        <f>IF(ISNA(INDEX(#REF!,MATCH(E841,#REF!,0),1))=TRUE,"-",F841&amp;" - "&amp;INDEX(#REF!,MATCH(E841,#REF!,0),1))</f>
        <v>#REF!</v>
      </c>
      <c r="V841" s="43" t="e">
        <f t="shared" si="101"/>
        <v>#REF!</v>
      </c>
      <c r="W841" s="38" t="e">
        <f t="shared" si="102"/>
        <v>#REF!</v>
      </c>
      <c r="X841" s="64"/>
      <c r="Y841" s="46"/>
      <c r="Z841" s="57" t="str">
        <f>IF(OR(MID(J841,1,1)="a",J841=""),"",IF(COUNTIF(Modèles!C:C,J841)=0,"absent","présent"))</f>
        <v/>
      </c>
      <c r="AA841" s="1"/>
    </row>
    <row r="842" spans="1:27" s="10" customFormat="1">
      <c r="A842" s="29" t="str">
        <f t="shared" si="103"/>
        <v/>
      </c>
      <c r="B842" s="29">
        <f t="shared" ca="1" si="98"/>
        <v>0</v>
      </c>
      <c r="C842" s="42"/>
      <c r="D842" s="42"/>
      <c r="E842" s="40"/>
      <c r="F842" s="41"/>
      <c r="G842" s="30" t="e">
        <f>IF(MID(J842,1,1)="a","à valider",IF(ISNA(INDEX(#REF!,MATCH(E842,#REF!,0),1))=TRUE,"",INDEX(#REF!,MATCH(E842,#REF!,0),1)))</f>
        <v>#REF!</v>
      </c>
      <c r="H842" s="22"/>
      <c r="I842" s="22"/>
      <c r="J842" s="59"/>
      <c r="K842" s="31" t="str">
        <f>IF(MID(J842,1,1)="a",C842,IF(COUNTIF(J$2:J842,J842)&gt;1,COUNTIF(J$2:J842,J842)&amp;"ème rebond",""))</f>
        <v/>
      </c>
      <c r="L842" s="67"/>
      <c r="M842" s="32" t="e">
        <f>IF(ISNA(INDEX(#REF!,MATCH(E842,#REF!,0),1))=TRUE,"",INDEX(#REF!,MATCH(E842,#REF!,0),1))</f>
        <v>#REF!</v>
      </c>
      <c r="N842" s="1"/>
      <c r="O842" s="33"/>
      <c r="P842" s="34" t="e">
        <f t="shared" si="104"/>
        <v>#REF!</v>
      </c>
      <c r="Q842" s="35" t="e">
        <f t="shared" si="99"/>
        <v>#REF!</v>
      </c>
      <c r="R842" s="36"/>
      <c r="S842" s="1" t="e">
        <f t="shared" si="100"/>
        <v>#REF!</v>
      </c>
      <c r="T842" s="16" t="e">
        <f>IF(OR(MID(G842,1,5)="avoir",MID(G842,1,3)="PMS",MID(J842,1,1)="a",J842="",A842="x",F842=""),"",IF(COUNTIF(#REF!,F842)=1,"ok","PAS DE SWAP"))</f>
        <v>#REF!</v>
      </c>
      <c r="U842" s="37" t="e">
        <f>IF(ISNA(INDEX(#REF!,MATCH(E842,#REF!,0),1))=TRUE,"-",F842&amp;" - "&amp;INDEX(#REF!,MATCH(E842,#REF!,0),1))</f>
        <v>#REF!</v>
      </c>
      <c r="V842" s="43" t="e">
        <f t="shared" si="101"/>
        <v>#REF!</v>
      </c>
      <c r="W842" s="38" t="e">
        <f t="shared" si="102"/>
        <v>#REF!</v>
      </c>
      <c r="X842" s="64"/>
      <c r="Y842" s="46"/>
      <c r="Z842" s="57" t="str">
        <f>IF(OR(MID(J842,1,1)="a",J842=""),"",IF(COUNTIF(Modèles!C:C,J842)=0,"absent","présent"))</f>
        <v/>
      </c>
      <c r="AA842" s="1"/>
    </row>
    <row r="843" spans="1:27" s="10" customFormat="1">
      <c r="A843" s="29" t="str">
        <f t="shared" si="103"/>
        <v/>
      </c>
      <c r="B843" s="29">
        <f t="shared" ca="1" si="98"/>
        <v>0</v>
      </c>
      <c r="C843" s="42"/>
      <c r="D843" s="42"/>
      <c r="E843" s="40"/>
      <c r="F843" s="41"/>
      <c r="G843" s="30" t="e">
        <f>IF(MID(J843,1,1)="a","à valider",IF(ISNA(INDEX(#REF!,MATCH(E843,#REF!,0),1))=TRUE,"",INDEX(#REF!,MATCH(E843,#REF!,0),1)))</f>
        <v>#REF!</v>
      </c>
      <c r="H843" s="22"/>
      <c r="I843" s="22"/>
      <c r="J843" s="59"/>
      <c r="K843" s="31" t="str">
        <f>IF(MID(J843,1,1)="a",C843,IF(COUNTIF(J$2:J843,J843)&gt;1,COUNTIF(J$2:J843,J843)&amp;"ème rebond",""))</f>
        <v/>
      </c>
      <c r="L843" s="67"/>
      <c r="M843" s="32" t="e">
        <f>IF(ISNA(INDEX(#REF!,MATCH(E843,#REF!,0),1))=TRUE,"",INDEX(#REF!,MATCH(E843,#REF!,0),1))</f>
        <v>#REF!</v>
      </c>
      <c r="N843" s="1"/>
      <c r="O843" s="33"/>
      <c r="P843" s="34" t="e">
        <f t="shared" si="104"/>
        <v>#REF!</v>
      </c>
      <c r="Q843" s="35" t="e">
        <f t="shared" si="99"/>
        <v>#REF!</v>
      </c>
      <c r="R843" s="36"/>
      <c r="S843" s="1" t="e">
        <f t="shared" si="100"/>
        <v>#REF!</v>
      </c>
      <c r="T843" s="16" t="e">
        <f>IF(OR(MID(G843,1,5)="avoir",MID(G843,1,3)="PMS",MID(J843,1,1)="a",J843="",A843="x",F843=""),"",IF(COUNTIF(#REF!,F843)=1,"ok","PAS DE SWAP"))</f>
        <v>#REF!</v>
      </c>
      <c r="U843" s="37" t="e">
        <f>IF(ISNA(INDEX(#REF!,MATCH(E843,#REF!,0),1))=TRUE,"-",F843&amp;" - "&amp;INDEX(#REF!,MATCH(E843,#REF!,0),1))</f>
        <v>#REF!</v>
      </c>
      <c r="V843" s="43" t="e">
        <f t="shared" si="101"/>
        <v>#REF!</v>
      </c>
      <c r="W843" s="38" t="e">
        <f t="shared" si="102"/>
        <v>#REF!</v>
      </c>
      <c r="X843" s="64">
        <v>0.33406249999999998</v>
      </c>
      <c r="Y843" s="46"/>
      <c r="Z843" s="57" t="str">
        <f>IF(OR(MID(J843,1,1)="a",J843=""),"",IF(COUNTIF(Modèles!C:C,J843)=0,"absent","présent"))</f>
        <v/>
      </c>
      <c r="AA843" s="1"/>
    </row>
    <row r="844" spans="1:27" s="10" customFormat="1">
      <c r="A844" s="29" t="str">
        <f t="shared" si="103"/>
        <v/>
      </c>
      <c r="B844" s="29">
        <f t="shared" ca="1" si="98"/>
        <v>0</v>
      </c>
      <c r="C844" s="42"/>
      <c r="D844" s="42"/>
      <c r="E844" s="40"/>
      <c r="F844" s="41"/>
      <c r="G844" s="30" t="e">
        <f>IF(MID(J844,1,1)="a","à valider",IF(ISNA(INDEX(#REF!,MATCH(E844,#REF!,0),1))=TRUE,"",INDEX(#REF!,MATCH(E844,#REF!,0),1)))</f>
        <v>#REF!</v>
      </c>
      <c r="H844" s="22"/>
      <c r="I844" s="22"/>
      <c r="J844" s="59"/>
      <c r="K844" s="31" t="str">
        <f>IF(MID(J844,1,1)="a",C844,IF(COUNTIF(J$2:J844,J844)&gt;1,COUNTIF(J$2:J844,J844)&amp;"ème rebond",""))</f>
        <v/>
      </c>
      <c r="L844" s="67"/>
      <c r="M844" s="32" t="e">
        <f>IF(ISNA(INDEX(#REF!,MATCH(E844,#REF!,0),1))=TRUE,"",INDEX(#REF!,MATCH(E844,#REF!,0),1))</f>
        <v>#REF!</v>
      </c>
      <c r="N844" s="1"/>
      <c r="O844" s="33"/>
      <c r="P844" s="34" t="e">
        <f t="shared" si="104"/>
        <v>#REF!</v>
      </c>
      <c r="Q844" s="35" t="e">
        <f t="shared" si="99"/>
        <v>#REF!</v>
      </c>
      <c r="R844" s="36"/>
      <c r="S844" s="1" t="e">
        <f t="shared" si="100"/>
        <v>#REF!</v>
      </c>
      <c r="T844" s="16" t="e">
        <f>IF(OR(MID(G844,1,5)="avoir",MID(G844,1,3)="PMS",MID(J844,1,1)="a",J844="",A844="x",F844=""),"",IF(COUNTIF(#REF!,F844)=1,"ok","PAS DE SWAP"))</f>
        <v>#REF!</v>
      </c>
      <c r="U844" s="37" t="e">
        <f>IF(ISNA(INDEX(#REF!,MATCH(E844,#REF!,0),1))=TRUE,"-",F844&amp;" - "&amp;INDEX(#REF!,MATCH(E844,#REF!,0),1))</f>
        <v>#REF!</v>
      </c>
      <c r="V844" s="49" t="e">
        <f t="shared" si="101"/>
        <v>#REF!</v>
      </c>
      <c r="W844" s="38" t="e">
        <f t="shared" si="102"/>
        <v>#REF!</v>
      </c>
      <c r="X844" s="64"/>
      <c r="Y844" s="46"/>
      <c r="Z844" s="57" t="str">
        <f>IF(OR(MID(J844,1,1)="a",J844=""),"",IF(COUNTIF(Modèles!C:C,J844)=0,"absent","présent"))</f>
        <v/>
      </c>
      <c r="AA844" s="1"/>
    </row>
    <row r="845" spans="1:27" s="10" customFormat="1">
      <c r="A845" s="29" t="str">
        <f t="shared" si="103"/>
        <v/>
      </c>
      <c r="B845" s="29">
        <f t="shared" ca="1" si="98"/>
        <v>0</v>
      </c>
      <c r="C845" s="42"/>
      <c r="D845" s="42"/>
      <c r="E845" s="40"/>
      <c r="F845" s="41"/>
      <c r="G845" s="30" t="e">
        <f>IF(MID(J845,1,1)="a","à valider",IF(ISNA(INDEX(#REF!,MATCH(E845,#REF!,0),1))=TRUE,"",INDEX(#REF!,MATCH(E845,#REF!,0),1)))</f>
        <v>#REF!</v>
      </c>
      <c r="H845" s="22"/>
      <c r="I845" s="22"/>
      <c r="J845" s="59"/>
      <c r="K845" s="31" t="str">
        <f>IF(MID(J845,1,1)="a",C845,IF(COUNTIF(J$2:J845,J845)&gt;1,COUNTIF(J$2:J845,J845)&amp;"ème rebond",""))</f>
        <v/>
      </c>
      <c r="L845" s="67"/>
      <c r="M845" s="32" t="e">
        <f>IF(ISNA(INDEX(#REF!,MATCH(E845,#REF!,0),1))=TRUE,"",INDEX(#REF!,MATCH(E845,#REF!,0),1))</f>
        <v>#REF!</v>
      </c>
      <c r="N845" s="1"/>
      <c r="O845" s="33"/>
      <c r="P845" s="34" t="e">
        <f t="shared" si="104"/>
        <v>#REF!</v>
      </c>
      <c r="Q845" s="35" t="e">
        <f t="shared" si="99"/>
        <v>#REF!</v>
      </c>
      <c r="R845" s="36"/>
      <c r="S845" s="1" t="e">
        <f t="shared" si="100"/>
        <v>#REF!</v>
      </c>
      <c r="T845" s="16" t="e">
        <f>IF(OR(MID(G845,1,5)="avoir",MID(G845,1,3)="PMS",MID(J845,1,1)="a",J845="",A845="x",F845=""),"",IF(COUNTIF(#REF!,F845)=1,"ok","PAS DE SWAP"))</f>
        <v>#REF!</v>
      </c>
      <c r="U845" s="37" t="e">
        <f>IF(ISNA(INDEX(#REF!,MATCH(E845,#REF!,0),1))=TRUE,"-",F845&amp;" - "&amp;INDEX(#REF!,MATCH(E845,#REF!,0),1))</f>
        <v>#REF!</v>
      </c>
      <c r="V845" s="49" t="e">
        <f t="shared" si="101"/>
        <v>#REF!</v>
      </c>
      <c r="W845" s="38" t="e">
        <f t="shared" si="102"/>
        <v>#REF!</v>
      </c>
      <c r="X845" s="64"/>
      <c r="Y845" s="46"/>
      <c r="Z845" s="57" t="str">
        <f>IF(OR(MID(J845,1,1)="a",J845=""),"",IF(COUNTIF(Modèles!C:C,J845)=0,"absent","présent"))</f>
        <v/>
      </c>
      <c r="AA845" s="1"/>
    </row>
    <row r="846" spans="1:27" s="10" customFormat="1">
      <c r="A846" s="29" t="str">
        <f t="shared" si="103"/>
        <v/>
      </c>
      <c r="B846" s="29">
        <f t="shared" ca="1" si="98"/>
        <v>0</v>
      </c>
      <c r="C846" s="42"/>
      <c r="D846" s="42"/>
      <c r="E846" s="40"/>
      <c r="F846" s="41"/>
      <c r="G846" s="30" t="e">
        <f>IF(MID(J846,1,1)="a","à valider",IF(ISNA(INDEX(#REF!,MATCH(E846,#REF!,0),1))=TRUE,"",INDEX(#REF!,MATCH(E846,#REF!,0),1)))</f>
        <v>#REF!</v>
      </c>
      <c r="H846" s="22"/>
      <c r="I846" s="22"/>
      <c r="J846" s="59"/>
      <c r="K846" s="31" t="str">
        <f>IF(MID(J846,1,1)="a",C846,IF(COUNTIF(J$2:J846,J846)&gt;1,COUNTIF(J$2:J846,J846)&amp;"ème rebond",""))</f>
        <v/>
      </c>
      <c r="L846" s="67"/>
      <c r="M846" s="32" t="e">
        <f>IF(ISNA(INDEX(#REF!,MATCH(E846,#REF!,0),1))=TRUE,"",INDEX(#REF!,MATCH(E846,#REF!,0),1))</f>
        <v>#REF!</v>
      </c>
      <c r="N846" s="1"/>
      <c r="O846" s="33"/>
      <c r="P846" s="34" t="e">
        <f t="shared" si="104"/>
        <v>#REF!</v>
      </c>
      <c r="Q846" s="35" t="e">
        <f t="shared" si="99"/>
        <v>#REF!</v>
      </c>
      <c r="R846" s="36"/>
      <c r="S846" s="1" t="e">
        <f t="shared" si="100"/>
        <v>#REF!</v>
      </c>
      <c r="T846" s="16" t="e">
        <f>IF(OR(MID(G846,1,5)="avoir",MID(G846,1,3)="PMS",MID(J846,1,1)="a",J846="",A846="x",F846=""),"",IF(COUNTIF(#REF!,F846)=1,"ok","PAS DE SWAP"))</f>
        <v>#REF!</v>
      </c>
      <c r="U846" s="37" t="e">
        <f>IF(ISNA(INDEX(#REF!,MATCH(E846,#REF!,0),1))=TRUE,"-",F846&amp;" - "&amp;INDEX(#REF!,MATCH(E846,#REF!,0),1))</f>
        <v>#REF!</v>
      </c>
      <c r="V846" s="49" t="e">
        <f t="shared" si="101"/>
        <v>#REF!</v>
      </c>
      <c r="W846" s="38" t="e">
        <f t="shared" si="102"/>
        <v>#REF!</v>
      </c>
      <c r="X846" s="64"/>
      <c r="Y846" s="46"/>
      <c r="Z846" s="57" t="str">
        <f>IF(OR(MID(J846,1,1)="a",J846=""),"",IF(COUNTIF(Modèles!C:C,J846)=0,"absent","présent"))</f>
        <v/>
      </c>
      <c r="AA846" s="1"/>
    </row>
    <row r="847" spans="1:27" s="10" customFormat="1">
      <c r="A847" s="29" t="str">
        <f t="shared" si="103"/>
        <v/>
      </c>
      <c r="B847" s="29">
        <f t="shared" ca="1" si="98"/>
        <v>0</v>
      </c>
      <c r="C847" s="42"/>
      <c r="D847" s="42"/>
      <c r="E847" s="40"/>
      <c r="F847" s="41"/>
      <c r="G847" s="30" t="e">
        <f>IF(MID(J847,1,1)="a","à valider",IF(ISNA(INDEX(#REF!,MATCH(E847,#REF!,0),1))=TRUE,"",INDEX(#REF!,MATCH(E847,#REF!,0),1)))</f>
        <v>#REF!</v>
      </c>
      <c r="H847" s="22"/>
      <c r="I847" s="22"/>
      <c r="J847" s="59"/>
      <c r="K847" s="31" t="str">
        <f>IF(MID(J847,1,1)="a",C847,IF(COUNTIF(J$2:J847,J847)&gt;1,COUNTIF(J$2:J847,J847)&amp;"ème rebond",""))</f>
        <v/>
      </c>
      <c r="L847" s="67"/>
      <c r="M847" s="32" t="e">
        <f>IF(ISNA(INDEX(#REF!,MATCH(E847,#REF!,0),1))=TRUE,"",INDEX(#REF!,MATCH(E847,#REF!,0),1))</f>
        <v>#REF!</v>
      </c>
      <c r="N847" s="1"/>
      <c r="O847" s="33"/>
      <c r="P847" s="34" t="e">
        <f t="shared" si="104"/>
        <v>#REF!</v>
      </c>
      <c r="Q847" s="35" t="e">
        <f t="shared" si="99"/>
        <v>#REF!</v>
      </c>
      <c r="R847" s="36"/>
      <c r="S847" s="1" t="e">
        <f t="shared" si="100"/>
        <v>#REF!</v>
      </c>
      <c r="T847" s="16" t="e">
        <f>IF(OR(MID(G847,1,5)="avoir",MID(G847,1,3)="PMS",MID(J847,1,1)="a",J847="",A847="x",F847=""),"",IF(COUNTIF(#REF!,F847)=1,"ok","PAS DE SWAP"))</f>
        <v>#REF!</v>
      </c>
      <c r="U847" s="37" t="e">
        <f>IF(ISNA(INDEX(#REF!,MATCH(E847,#REF!,0),1))=TRUE,"-",F847&amp;" - "&amp;INDEX(#REF!,MATCH(E847,#REF!,0),1))</f>
        <v>#REF!</v>
      </c>
      <c r="V847" s="49" t="e">
        <f t="shared" si="101"/>
        <v>#REF!</v>
      </c>
      <c r="W847" s="38" t="e">
        <f t="shared" si="102"/>
        <v>#REF!</v>
      </c>
      <c r="X847" s="64"/>
      <c r="Y847" s="46"/>
      <c r="Z847" s="57" t="str">
        <f>IF(OR(MID(J847,1,1)="a",J847=""),"",IF(COUNTIF(Modèles!C:C,J847)=0,"absent","présent"))</f>
        <v/>
      </c>
      <c r="AA847" s="1"/>
    </row>
    <row r="848" spans="1:27" s="10" customFormat="1">
      <c r="A848" s="29" t="str">
        <f t="shared" si="103"/>
        <v/>
      </c>
      <c r="B848" s="29">
        <f t="shared" ca="1" si="98"/>
        <v>0</v>
      </c>
      <c r="C848" s="42"/>
      <c r="D848" s="42"/>
      <c r="E848" s="40"/>
      <c r="F848" s="41"/>
      <c r="G848" s="30" t="e">
        <f>IF(MID(J848,1,1)="a","à valider",IF(ISNA(INDEX(#REF!,MATCH(E848,#REF!,0),1))=TRUE,"",INDEX(#REF!,MATCH(E848,#REF!,0),1)))</f>
        <v>#REF!</v>
      </c>
      <c r="H848" s="22"/>
      <c r="I848" s="22"/>
      <c r="J848" s="59"/>
      <c r="K848" s="31" t="str">
        <f>IF(MID(J848,1,1)="a",C848,IF(COUNTIF(J$2:J848,J848)&gt;1,COUNTIF(J$2:J848,J848)&amp;"ème rebond",""))</f>
        <v/>
      </c>
      <c r="L848" s="67"/>
      <c r="M848" s="32" t="e">
        <f>IF(ISNA(INDEX(#REF!,MATCH(E848,#REF!,0),1))=TRUE,"",INDEX(#REF!,MATCH(E848,#REF!,0),1))</f>
        <v>#REF!</v>
      </c>
      <c r="N848" s="1"/>
      <c r="O848" s="33"/>
      <c r="P848" s="34" t="e">
        <f t="shared" si="104"/>
        <v>#REF!</v>
      </c>
      <c r="Q848" s="35" t="e">
        <f t="shared" si="99"/>
        <v>#REF!</v>
      </c>
      <c r="R848" s="36"/>
      <c r="S848" s="1" t="e">
        <f t="shared" si="100"/>
        <v>#REF!</v>
      </c>
      <c r="T848" s="16" t="e">
        <f>IF(OR(MID(G848,1,5)="avoir",MID(G848,1,3)="PMS",MID(J848,1,1)="a",J848="",A848="x",F848=""),"",IF(COUNTIF(#REF!,F848)=1,"ok","PAS DE SWAP"))</f>
        <v>#REF!</v>
      </c>
      <c r="U848" s="37" t="e">
        <f>IF(ISNA(INDEX(#REF!,MATCH(E848,#REF!,0),1))=TRUE,"-",F848&amp;" - "&amp;INDEX(#REF!,MATCH(E848,#REF!,0),1))</f>
        <v>#REF!</v>
      </c>
      <c r="V848" s="49" t="e">
        <f t="shared" si="101"/>
        <v>#REF!</v>
      </c>
      <c r="W848" s="38" t="e">
        <f t="shared" si="102"/>
        <v>#REF!</v>
      </c>
      <c r="X848" s="64"/>
      <c r="Y848" s="46"/>
      <c r="Z848" s="57" t="str">
        <f>IF(OR(MID(J848,1,1)="a",J848=""),"",IF(COUNTIF(Modèles!C:C,J848)=0,"absent","présent"))</f>
        <v/>
      </c>
      <c r="AA848" s="1"/>
    </row>
    <row r="849" spans="1:27" s="10" customFormat="1">
      <c r="A849" s="29" t="str">
        <f t="shared" si="103"/>
        <v/>
      </c>
      <c r="B849" s="29">
        <f t="shared" ca="1" si="98"/>
        <v>0</v>
      </c>
      <c r="C849" s="42"/>
      <c r="D849" s="42"/>
      <c r="E849" s="40"/>
      <c r="F849" s="41"/>
      <c r="G849" s="30" t="e">
        <f>IF(MID(J849,1,1)="a","à valider",IF(ISNA(INDEX(#REF!,MATCH(E849,#REF!,0),1))=TRUE,"",INDEX(#REF!,MATCH(E849,#REF!,0),1)))</f>
        <v>#REF!</v>
      </c>
      <c r="H849" s="22"/>
      <c r="I849" s="22"/>
      <c r="J849" s="59"/>
      <c r="K849" s="31" t="str">
        <f>IF(MID(J849,1,1)="a",C849,IF(COUNTIF(J$2:J849,J849)&gt;1,COUNTIF(J$2:J849,J849)&amp;"ème rebond",""))</f>
        <v/>
      </c>
      <c r="L849" s="67"/>
      <c r="M849" s="32" t="e">
        <f>IF(ISNA(INDEX(#REF!,MATCH(E849,#REF!,0),1))=TRUE,"",INDEX(#REF!,MATCH(E849,#REF!,0),1))</f>
        <v>#REF!</v>
      </c>
      <c r="N849" s="1"/>
      <c r="O849" s="33"/>
      <c r="P849" s="34" t="e">
        <f t="shared" si="104"/>
        <v>#REF!</v>
      </c>
      <c r="Q849" s="35" t="e">
        <f t="shared" si="99"/>
        <v>#REF!</v>
      </c>
      <c r="R849" s="36"/>
      <c r="S849" s="1" t="e">
        <f t="shared" si="100"/>
        <v>#REF!</v>
      </c>
      <c r="T849" s="16" t="e">
        <f>IF(OR(MID(G849,1,5)="avoir",MID(G849,1,3)="PMS",MID(J849,1,1)="a",J849="",A849="x",F849=""),"",IF(COUNTIF(#REF!,F849)=1,"ok","PAS DE SWAP"))</f>
        <v>#REF!</v>
      </c>
      <c r="U849" s="37" t="e">
        <f>IF(ISNA(INDEX(#REF!,MATCH(E849,#REF!,0),1))=TRUE,"-",F849&amp;" - "&amp;INDEX(#REF!,MATCH(E849,#REF!,0),1))</f>
        <v>#REF!</v>
      </c>
      <c r="V849" s="49" t="e">
        <f t="shared" si="101"/>
        <v>#REF!</v>
      </c>
      <c r="W849" s="38" t="e">
        <f t="shared" si="102"/>
        <v>#REF!</v>
      </c>
      <c r="X849" s="64"/>
      <c r="Y849" s="46"/>
      <c r="Z849" s="57" t="str">
        <f>IF(OR(MID(J849,1,1)="a",J849=""),"",IF(COUNTIF(Modèles!C:C,J849)=0,"absent","présent"))</f>
        <v/>
      </c>
      <c r="AA849" s="1"/>
    </row>
    <row r="850" spans="1:27" s="10" customFormat="1">
      <c r="A850" s="29" t="str">
        <f t="shared" si="103"/>
        <v/>
      </c>
      <c r="B850" s="29">
        <f t="shared" ca="1" si="98"/>
        <v>0</v>
      </c>
      <c r="C850" s="42"/>
      <c r="D850" s="42"/>
      <c r="E850" s="40"/>
      <c r="F850" s="41"/>
      <c r="G850" s="30" t="e">
        <f>IF(MID(J850,1,1)="a","à valider",IF(ISNA(INDEX(#REF!,MATCH(E850,#REF!,0),1))=TRUE,"",INDEX(#REF!,MATCH(E850,#REF!,0),1)))</f>
        <v>#REF!</v>
      </c>
      <c r="H850" s="22"/>
      <c r="I850" s="22"/>
      <c r="J850" s="59"/>
      <c r="K850" s="31" t="str">
        <f>IF(MID(J850,1,1)="a",C850,IF(COUNTIF(J$2:J850,J850)&gt;1,COUNTIF(J$2:J850,J850)&amp;"ème rebond",""))</f>
        <v/>
      </c>
      <c r="L850" s="67"/>
      <c r="M850" s="32" t="e">
        <f>IF(ISNA(INDEX(#REF!,MATCH(E850,#REF!,0),1))=TRUE,"",INDEX(#REF!,MATCH(E850,#REF!,0),1))</f>
        <v>#REF!</v>
      </c>
      <c r="N850" s="1"/>
      <c r="O850" s="33"/>
      <c r="P850" s="34" t="e">
        <f t="shared" si="104"/>
        <v>#REF!</v>
      </c>
      <c r="Q850" s="35" t="e">
        <f t="shared" si="99"/>
        <v>#REF!</v>
      </c>
      <c r="R850" s="36"/>
      <c r="S850" s="1" t="e">
        <f t="shared" si="100"/>
        <v>#REF!</v>
      </c>
      <c r="T850" s="16" t="e">
        <f>IF(OR(MID(G850,1,5)="avoir",MID(G850,1,3)="PMS",MID(J850,1,1)="a",J850="",A850="x",F850=""),"",IF(COUNTIF(#REF!,F850)=1,"ok","PAS DE SWAP"))</f>
        <v>#REF!</v>
      </c>
      <c r="U850" s="37" t="e">
        <f>IF(ISNA(INDEX(#REF!,MATCH(E850,#REF!,0),1))=TRUE,"-",F850&amp;" - "&amp;INDEX(#REF!,MATCH(E850,#REF!,0),1))</f>
        <v>#REF!</v>
      </c>
      <c r="V850" s="49" t="e">
        <f t="shared" si="101"/>
        <v>#REF!</v>
      </c>
      <c r="W850" s="38" t="e">
        <f t="shared" si="102"/>
        <v>#REF!</v>
      </c>
      <c r="X850" s="64"/>
      <c r="Y850" s="46"/>
      <c r="Z850" s="57" t="str">
        <f>IF(OR(MID(J850,1,1)="a",J850=""),"",IF(COUNTIF(Modèles!C:C,J850)=0,"absent","présent"))</f>
        <v/>
      </c>
      <c r="AA850" s="1"/>
    </row>
    <row r="851" spans="1:27" s="10" customFormat="1">
      <c r="A851" s="29" t="str">
        <f t="shared" si="103"/>
        <v/>
      </c>
      <c r="B851" s="29">
        <f t="shared" ca="1" si="98"/>
        <v>0</v>
      </c>
      <c r="C851" s="42"/>
      <c r="D851" s="42"/>
      <c r="E851" s="40"/>
      <c r="F851" s="41"/>
      <c r="G851" s="30" t="e">
        <f>IF(MID(J851,1,1)="a","à valider",IF(ISNA(INDEX(#REF!,MATCH(E851,#REF!,0),1))=TRUE,"",INDEX(#REF!,MATCH(E851,#REF!,0),1)))</f>
        <v>#REF!</v>
      </c>
      <c r="H851" s="22"/>
      <c r="I851" s="22"/>
      <c r="J851" s="59"/>
      <c r="K851" s="31" t="str">
        <f>IF(MID(J851,1,1)="a",C851,IF(COUNTIF(J$2:J851,J851)&gt;1,COUNTIF(J$2:J851,J851)&amp;"ème rebond",""))</f>
        <v/>
      </c>
      <c r="L851" s="67"/>
      <c r="M851" s="32" t="e">
        <f>IF(ISNA(INDEX(#REF!,MATCH(E851,#REF!,0),1))=TRUE,"",INDEX(#REF!,MATCH(E851,#REF!,0),1))</f>
        <v>#REF!</v>
      </c>
      <c r="N851" s="1"/>
      <c r="O851" s="33"/>
      <c r="P851" s="34" t="e">
        <f t="shared" si="104"/>
        <v>#REF!</v>
      </c>
      <c r="Q851" s="35" t="e">
        <f t="shared" si="99"/>
        <v>#REF!</v>
      </c>
      <c r="R851" s="36"/>
      <c r="S851" s="1" t="e">
        <f t="shared" si="100"/>
        <v>#REF!</v>
      </c>
      <c r="T851" s="16" t="e">
        <f>IF(OR(MID(G851,1,5)="avoir",MID(G851,1,3)="PMS",MID(J851,1,1)="a",J851="",A851="x",F851=""),"",IF(COUNTIF(#REF!,F851)=1,"ok","PAS DE SWAP"))</f>
        <v>#REF!</v>
      </c>
      <c r="U851" s="37" t="e">
        <f>IF(ISNA(INDEX(#REF!,MATCH(E851,#REF!,0),1))=TRUE,"-",F851&amp;" - "&amp;INDEX(#REF!,MATCH(E851,#REF!,0),1))</f>
        <v>#REF!</v>
      </c>
      <c r="V851" s="49" t="e">
        <f t="shared" si="101"/>
        <v>#REF!</v>
      </c>
      <c r="W851" s="38" t="e">
        <f t="shared" si="102"/>
        <v>#REF!</v>
      </c>
      <c r="X851" s="64"/>
      <c r="Y851" s="46"/>
      <c r="Z851" s="57" t="str">
        <f>IF(OR(MID(J851,1,1)="a",J851=""),"",IF(COUNTIF(Modèles!C:C,J851)=0,"absent","présent"))</f>
        <v/>
      </c>
      <c r="AA851" s="1"/>
    </row>
    <row r="852" spans="1:27" s="10" customFormat="1">
      <c r="A852" s="29" t="str">
        <f t="shared" si="103"/>
        <v/>
      </c>
      <c r="B852" s="29">
        <f t="shared" ca="1" si="98"/>
        <v>0</v>
      </c>
      <c r="C852" s="42"/>
      <c r="D852" s="42"/>
      <c r="E852" s="40"/>
      <c r="F852" s="41"/>
      <c r="G852" s="30" t="e">
        <f>IF(MID(J852,1,1)="a","à valider",IF(ISNA(INDEX(#REF!,MATCH(E852,#REF!,0),1))=TRUE,"",INDEX(#REF!,MATCH(E852,#REF!,0),1)))</f>
        <v>#REF!</v>
      </c>
      <c r="H852" s="22"/>
      <c r="I852" s="22"/>
      <c r="J852" s="59"/>
      <c r="K852" s="31" t="str">
        <f>IF(MID(J852,1,1)="a",C852,IF(COUNTIF(J$2:J852,J852)&gt;1,COUNTIF(J$2:J852,J852)&amp;"ème rebond",""))</f>
        <v/>
      </c>
      <c r="L852" s="67"/>
      <c r="M852" s="32" t="e">
        <f>IF(ISNA(INDEX(#REF!,MATCH(E852,#REF!,0),1))=TRUE,"",INDEX(#REF!,MATCH(E852,#REF!,0),1))</f>
        <v>#REF!</v>
      </c>
      <c r="N852" s="1"/>
      <c r="O852" s="33"/>
      <c r="P852" s="34" t="e">
        <f t="shared" si="104"/>
        <v>#REF!</v>
      </c>
      <c r="Q852" s="35" t="e">
        <f t="shared" si="99"/>
        <v>#REF!</v>
      </c>
      <c r="R852" s="36"/>
      <c r="S852" s="1" t="e">
        <f t="shared" si="100"/>
        <v>#REF!</v>
      </c>
      <c r="T852" s="16" t="e">
        <f>IF(OR(MID(G852,1,5)="avoir",MID(G852,1,3)="PMS",MID(J852,1,1)="a",J852="",A852="x",F852=""),"",IF(COUNTIF(#REF!,F852)=1,"ok","PAS DE SWAP"))</f>
        <v>#REF!</v>
      </c>
      <c r="U852" s="37" t="e">
        <f>IF(ISNA(INDEX(#REF!,MATCH(E852,#REF!,0),1))=TRUE,"-",F852&amp;" - "&amp;INDEX(#REF!,MATCH(E852,#REF!,0),1))</f>
        <v>#REF!</v>
      </c>
      <c r="V852" s="49" t="e">
        <f t="shared" si="101"/>
        <v>#REF!</v>
      </c>
      <c r="W852" s="38" t="e">
        <f t="shared" si="102"/>
        <v>#REF!</v>
      </c>
      <c r="X852" s="64"/>
      <c r="Y852" s="46"/>
      <c r="Z852" s="57" t="str">
        <f>IF(OR(MID(J852,1,1)="a",J852=""),"",IF(COUNTIF(Modèles!C:C,J852)=0,"absent","présent"))</f>
        <v/>
      </c>
      <c r="AA852" s="1"/>
    </row>
    <row r="853" spans="1:27" s="10" customFormat="1">
      <c r="A853" s="29" t="str">
        <f t="shared" si="103"/>
        <v/>
      </c>
      <c r="B853" s="29">
        <f t="shared" ca="1" si="98"/>
        <v>0</v>
      </c>
      <c r="C853" s="42"/>
      <c r="D853" s="42"/>
      <c r="E853" s="40"/>
      <c r="F853" s="41"/>
      <c r="G853" s="30" t="e">
        <f>IF(MID(J853,1,1)="a","à valider",IF(ISNA(INDEX(#REF!,MATCH(E853,#REF!,0),1))=TRUE,"",INDEX(#REF!,MATCH(E853,#REF!,0),1)))</f>
        <v>#REF!</v>
      </c>
      <c r="H853" s="22"/>
      <c r="I853" s="22"/>
      <c r="J853" s="59"/>
      <c r="K853" s="31" t="str">
        <f>IF(MID(J853,1,1)="a",C853,IF(COUNTIF(J$2:J853,J853)&gt;1,COUNTIF(J$2:J853,J853)&amp;"ème rebond",""))</f>
        <v/>
      </c>
      <c r="L853" s="67"/>
      <c r="M853" s="32" t="e">
        <f>IF(ISNA(INDEX(#REF!,MATCH(E853,#REF!,0),1))=TRUE,"",INDEX(#REF!,MATCH(E853,#REF!,0),1))</f>
        <v>#REF!</v>
      </c>
      <c r="N853" s="1"/>
      <c r="O853" s="33"/>
      <c r="P853" s="34" t="e">
        <f t="shared" si="104"/>
        <v>#REF!</v>
      </c>
      <c r="Q853" s="35" t="e">
        <f t="shared" si="99"/>
        <v>#REF!</v>
      </c>
      <c r="R853" s="36"/>
      <c r="S853" s="1" t="e">
        <f t="shared" si="100"/>
        <v>#REF!</v>
      </c>
      <c r="T853" s="16" t="e">
        <f>IF(OR(MID(G853,1,5)="avoir",MID(G853,1,3)="PMS",MID(J853,1,1)="a",J853="",A853="x",F853=""),"",IF(COUNTIF(#REF!,F853)=1,"ok","PAS DE SWAP"))</f>
        <v>#REF!</v>
      </c>
      <c r="U853" s="37" t="e">
        <f>IF(ISNA(INDEX(#REF!,MATCH(E853,#REF!,0),1))=TRUE,"-",F853&amp;" - "&amp;INDEX(#REF!,MATCH(E853,#REF!,0),1))</f>
        <v>#REF!</v>
      </c>
      <c r="V853" s="49" t="e">
        <f t="shared" si="101"/>
        <v>#REF!</v>
      </c>
      <c r="W853" s="38" t="e">
        <f t="shared" si="102"/>
        <v>#REF!</v>
      </c>
      <c r="X853" s="64"/>
      <c r="Y853" s="46"/>
      <c r="Z853" s="57" t="str">
        <f>IF(OR(MID(J853,1,1)="a",J853=""),"",IF(COUNTIF(Modèles!C:C,J853)=0,"absent","présent"))</f>
        <v/>
      </c>
      <c r="AA853" s="1"/>
    </row>
    <row r="854" spans="1:27" s="10" customFormat="1">
      <c r="A854" s="29" t="str">
        <f t="shared" si="103"/>
        <v/>
      </c>
      <c r="B854" s="29">
        <f t="shared" ca="1" si="98"/>
        <v>0</v>
      </c>
      <c r="C854" s="42"/>
      <c r="D854" s="42"/>
      <c r="E854" s="40"/>
      <c r="F854" s="41"/>
      <c r="G854" s="30" t="e">
        <f>IF(MID(J854,1,1)="a","à valider",IF(ISNA(INDEX(#REF!,MATCH(E854,#REF!,0),1))=TRUE,"",INDEX(#REF!,MATCH(E854,#REF!,0),1)))</f>
        <v>#REF!</v>
      </c>
      <c r="H854" s="22"/>
      <c r="I854" s="22"/>
      <c r="J854" s="59"/>
      <c r="K854" s="31" t="str">
        <f>IF(MID(J854,1,1)="a",C854,IF(COUNTIF(J$2:J854,J854)&gt;1,COUNTIF(J$2:J854,J854)&amp;"ème rebond",""))</f>
        <v/>
      </c>
      <c r="L854" s="67"/>
      <c r="M854" s="32" t="e">
        <f>IF(ISNA(INDEX(#REF!,MATCH(E854,#REF!,0),1))=TRUE,"",INDEX(#REF!,MATCH(E854,#REF!,0),1))</f>
        <v>#REF!</v>
      </c>
      <c r="N854" s="1"/>
      <c r="O854" s="33"/>
      <c r="P854" s="34" t="e">
        <f t="shared" si="104"/>
        <v>#REF!</v>
      </c>
      <c r="Q854" s="35" t="e">
        <f t="shared" si="99"/>
        <v>#REF!</v>
      </c>
      <c r="R854" s="36"/>
      <c r="S854" s="1" t="e">
        <f t="shared" si="100"/>
        <v>#REF!</v>
      </c>
      <c r="T854" s="16" t="e">
        <f>IF(OR(MID(G854,1,5)="avoir",MID(G854,1,3)="PMS",MID(J854,1,1)="a",J854="",A854="x",F854=""),"",IF(COUNTIF(#REF!,F854)=1,"ok","PAS DE SWAP"))</f>
        <v>#REF!</v>
      </c>
      <c r="U854" s="37" t="e">
        <f>IF(ISNA(INDEX(#REF!,MATCH(E854,#REF!,0),1))=TRUE,"-",F854&amp;" - "&amp;INDEX(#REF!,MATCH(E854,#REF!,0),1))</f>
        <v>#REF!</v>
      </c>
      <c r="V854" s="49" t="e">
        <f t="shared" si="101"/>
        <v>#REF!</v>
      </c>
      <c r="W854" s="38" t="e">
        <f t="shared" si="102"/>
        <v>#REF!</v>
      </c>
      <c r="X854" s="64"/>
      <c r="Y854" s="46"/>
      <c r="Z854" s="57" t="str">
        <f>IF(OR(MID(J854,1,1)="a",J854=""),"",IF(COUNTIF(Modèles!C:C,J854)=0,"absent","présent"))</f>
        <v/>
      </c>
      <c r="AA854" s="1"/>
    </row>
    <row r="855" spans="1:27" s="10" customFormat="1">
      <c r="A855" s="29" t="str">
        <f t="shared" si="103"/>
        <v/>
      </c>
      <c r="B855" s="29">
        <f t="shared" ca="1" si="98"/>
        <v>0</v>
      </c>
      <c r="C855" s="42"/>
      <c r="D855" s="42"/>
      <c r="E855" s="40"/>
      <c r="F855" s="41"/>
      <c r="G855" s="30" t="e">
        <f>IF(MID(J855,1,1)="a","à valider",IF(ISNA(INDEX(#REF!,MATCH(E855,#REF!,0),1))=TRUE,"",INDEX(#REF!,MATCH(E855,#REF!,0),1)))</f>
        <v>#REF!</v>
      </c>
      <c r="H855" s="22"/>
      <c r="I855" s="22"/>
      <c r="J855" s="59"/>
      <c r="K855" s="31" t="str">
        <f>IF(MID(J855,1,1)="a",C855,IF(COUNTIF(J$2:J855,J855)&gt;1,COUNTIF(J$2:J855,J855)&amp;"ème rebond",""))</f>
        <v/>
      </c>
      <c r="L855" s="67"/>
      <c r="M855" s="32" t="e">
        <f>IF(ISNA(INDEX(#REF!,MATCH(E855,#REF!,0),1))=TRUE,"",INDEX(#REF!,MATCH(E855,#REF!,0),1))</f>
        <v>#REF!</v>
      </c>
      <c r="N855" s="1"/>
      <c r="O855" s="33"/>
      <c r="P855" s="34" t="e">
        <f t="shared" si="104"/>
        <v>#REF!</v>
      </c>
      <c r="Q855" s="35" t="e">
        <f t="shared" si="99"/>
        <v>#REF!</v>
      </c>
      <c r="R855" s="36"/>
      <c r="S855" s="1" t="e">
        <f t="shared" si="100"/>
        <v>#REF!</v>
      </c>
      <c r="T855" s="16" t="e">
        <f>IF(OR(MID(G855,1,5)="avoir",MID(G855,1,3)="PMS",MID(J855,1,1)="a",J855="",A855="x",F855=""),"",IF(COUNTIF(#REF!,F855)=1,"ok","PAS DE SWAP"))</f>
        <v>#REF!</v>
      </c>
      <c r="U855" s="37" t="e">
        <f>IF(ISNA(INDEX(#REF!,MATCH(E855,#REF!,0),1))=TRUE,"-",F855&amp;" - "&amp;INDEX(#REF!,MATCH(E855,#REF!,0),1))</f>
        <v>#REF!</v>
      </c>
      <c r="V855" s="49" t="e">
        <f t="shared" si="101"/>
        <v>#REF!</v>
      </c>
      <c r="W855" s="38" t="e">
        <f t="shared" si="102"/>
        <v>#REF!</v>
      </c>
      <c r="X855" s="64"/>
      <c r="Y855" s="46"/>
      <c r="Z855" s="57" t="str">
        <f>IF(OR(MID(J855,1,1)="a",J855=""),"",IF(COUNTIF(Modèles!C:C,J855)=0,"absent","présent"))</f>
        <v/>
      </c>
      <c r="AA855" s="1"/>
    </row>
    <row r="856" spans="1:27" s="10" customFormat="1">
      <c r="A856" s="29" t="str">
        <f t="shared" si="103"/>
        <v/>
      </c>
      <c r="B856" s="29">
        <f t="shared" ca="1" si="98"/>
        <v>0</v>
      </c>
      <c r="C856" s="42"/>
      <c r="D856" s="42"/>
      <c r="E856" s="40"/>
      <c r="F856" s="41"/>
      <c r="G856" s="30" t="e">
        <f>IF(MID(J856,1,1)="a","à valider",IF(ISNA(INDEX(#REF!,MATCH(E856,#REF!,0),1))=TRUE,"",INDEX(#REF!,MATCH(E856,#REF!,0),1)))</f>
        <v>#REF!</v>
      </c>
      <c r="H856" s="22"/>
      <c r="I856" s="22"/>
      <c r="J856" s="59"/>
      <c r="K856" s="31" t="str">
        <f>IF(MID(J856,1,1)="a",C856,IF(COUNTIF(J$2:J856,J856)&gt;1,COUNTIF(J$2:J856,J856)&amp;"ème rebond",""))</f>
        <v/>
      </c>
      <c r="L856" s="67"/>
      <c r="M856" s="32" t="e">
        <f>IF(ISNA(INDEX(#REF!,MATCH(E856,#REF!,0),1))=TRUE,"",INDEX(#REF!,MATCH(E856,#REF!,0),1))</f>
        <v>#REF!</v>
      </c>
      <c r="N856" s="1"/>
      <c r="O856" s="33"/>
      <c r="P856" s="34" t="e">
        <f t="shared" si="104"/>
        <v>#REF!</v>
      </c>
      <c r="Q856" s="35" t="e">
        <f t="shared" si="99"/>
        <v>#REF!</v>
      </c>
      <c r="R856" s="36"/>
      <c r="S856" s="1" t="e">
        <f t="shared" si="100"/>
        <v>#REF!</v>
      </c>
      <c r="T856" s="16" t="e">
        <f>IF(OR(MID(G856,1,5)="avoir",MID(G856,1,3)="PMS",MID(J856,1,1)="a",J856="",A856="x",F856=""),"",IF(COUNTIF(#REF!,F856)=1,"ok","PAS DE SWAP"))</f>
        <v>#REF!</v>
      </c>
      <c r="U856" s="37" t="e">
        <f>IF(ISNA(INDEX(#REF!,MATCH(E856,#REF!,0),1))=TRUE,"-",F856&amp;" - "&amp;INDEX(#REF!,MATCH(E856,#REF!,0),1))</f>
        <v>#REF!</v>
      </c>
      <c r="V856" s="49" t="e">
        <f t="shared" si="101"/>
        <v>#REF!</v>
      </c>
      <c r="W856" s="38" t="e">
        <f t="shared" si="102"/>
        <v>#REF!</v>
      </c>
      <c r="X856" s="64"/>
      <c r="Y856" s="46"/>
      <c r="Z856" s="57" t="str">
        <f>IF(OR(MID(J856,1,1)="a",J856=""),"",IF(COUNTIF(Modèles!C:C,J856)=0,"absent","présent"))</f>
        <v/>
      </c>
      <c r="AA856" s="1"/>
    </row>
    <row r="857" spans="1:27" s="10" customFormat="1">
      <c r="A857" s="29" t="str">
        <f t="shared" si="103"/>
        <v/>
      </c>
      <c r="B857" s="29">
        <f t="shared" ca="1" si="98"/>
        <v>0</v>
      </c>
      <c r="C857" s="42"/>
      <c r="D857" s="42"/>
      <c r="E857" s="40"/>
      <c r="F857" s="41"/>
      <c r="G857" s="30" t="e">
        <f>IF(MID(J857,1,1)="a","à valider",IF(ISNA(INDEX(#REF!,MATCH(E857,#REF!,0),1))=TRUE,"",INDEX(#REF!,MATCH(E857,#REF!,0),1)))</f>
        <v>#REF!</v>
      </c>
      <c r="H857" s="22"/>
      <c r="I857" s="22"/>
      <c r="J857" s="59"/>
      <c r="K857" s="31" t="str">
        <f>IF(MID(J857,1,1)="a",C857,IF(COUNTIF(J$2:J857,J857)&gt;1,COUNTIF(J$2:J857,J857)&amp;"ème rebond",""))</f>
        <v/>
      </c>
      <c r="L857" s="67"/>
      <c r="M857" s="32" t="e">
        <f>IF(ISNA(INDEX(#REF!,MATCH(E857,#REF!,0),1))=TRUE,"",INDEX(#REF!,MATCH(E857,#REF!,0),1))</f>
        <v>#REF!</v>
      </c>
      <c r="N857" s="1"/>
      <c r="O857" s="33"/>
      <c r="P857" s="34" t="e">
        <f t="shared" si="104"/>
        <v>#REF!</v>
      </c>
      <c r="Q857" s="35" t="e">
        <f t="shared" si="99"/>
        <v>#REF!</v>
      </c>
      <c r="R857" s="36"/>
      <c r="S857" s="1" t="e">
        <f t="shared" si="100"/>
        <v>#REF!</v>
      </c>
      <c r="T857" s="16" t="e">
        <f>IF(OR(MID(G857,1,5)="avoir",MID(G857,1,3)="PMS",MID(J857,1,1)="a",J857="",A857="x",F857=""),"",IF(COUNTIF(#REF!,F857)=1,"ok","PAS DE SWAP"))</f>
        <v>#REF!</v>
      </c>
      <c r="U857" s="37" t="e">
        <f>IF(ISNA(INDEX(#REF!,MATCH(E857,#REF!,0),1))=TRUE,"-",F857&amp;" - "&amp;INDEX(#REF!,MATCH(E857,#REF!,0),1))</f>
        <v>#REF!</v>
      </c>
      <c r="V857" s="49" t="e">
        <f t="shared" si="101"/>
        <v>#REF!</v>
      </c>
      <c r="W857" s="38" t="e">
        <f t="shared" si="102"/>
        <v>#REF!</v>
      </c>
      <c r="X857" s="64"/>
      <c r="Y857" s="46"/>
      <c r="Z857" s="57" t="str">
        <f>IF(OR(MID(J857,1,1)="a",J857=""),"",IF(COUNTIF(Modèles!C:C,J857)=0,"absent","présent"))</f>
        <v/>
      </c>
      <c r="AA857" s="1"/>
    </row>
    <row r="858" spans="1:27" s="10" customFormat="1">
      <c r="A858" s="29" t="str">
        <f t="shared" si="103"/>
        <v/>
      </c>
      <c r="B858" s="29">
        <f t="shared" ca="1" si="98"/>
        <v>0</v>
      </c>
      <c r="C858" s="42"/>
      <c r="D858" s="42"/>
      <c r="E858" s="40"/>
      <c r="F858" s="41"/>
      <c r="G858" s="30" t="e">
        <f>IF(MID(J858,1,1)="a","à valider",IF(ISNA(INDEX(#REF!,MATCH(E858,#REF!,0),1))=TRUE,"",INDEX(#REF!,MATCH(E858,#REF!,0),1)))</f>
        <v>#REF!</v>
      </c>
      <c r="H858" s="22"/>
      <c r="I858" s="22"/>
      <c r="J858" s="59"/>
      <c r="K858" s="31" t="str">
        <f>IF(MID(J858,1,1)="a",C858,IF(COUNTIF(J$2:J858,J858)&gt;1,COUNTIF(J$2:J858,J858)&amp;"ème rebond",""))</f>
        <v/>
      </c>
      <c r="L858" s="67"/>
      <c r="M858" s="32" t="e">
        <f>IF(ISNA(INDEX(#REF!,MATCH(E858,#REF!,0),1))=TRUE,"",INDEX(#REF!,MATCH(E858,#REF!,0),1))</f>
        <v>#REF!</v>
      </c>
      <c r="N858" s="1"/>
      <c r="O858" s="33"/>
      <c r="P858" s="34" t="e">
        <f t="shared" si="104"/>
        <v>#REF!</v>
      </c>
      <c r="Q858" s="35" t="e">
        <f t="shared" si="99"/>
        <v>#REF!</v>
      </c>
      <c r="R858" s="36"/>
      <c r="S858" s="1" t="e">
        <f t="shared" si="100"/>
        <v>#REF!</v>
      </c>
      <c r="T858" s="16" t="e">
        <f>IF(OR(MID(G858,1,5)="avoir",MID(G858,1,3)="PMS",MID(J858,1,1)="a",J858="",A858="x",F858=""),"",IF(COUNTIF(#REF!,F858)=1,"ok","PAS DE SWAP"))</f>
        <v>#REF!</v>
      </c>
      <c r="U858" s="37" t="e">
        <f>IF(ISNA(INDEX(#REF!,MATCH(E858,#REF!,0),1))=TRUE,"-",F858&amp;" - "&amp;INDEX(#REF!,MATCH(E858,#REF!,0),1))</f>
        <v>#REF!</v>
      </c>
      <c r="V858" s="49" t="e">
        <f t="shared" si="101"/>
        <v>#REF!</v>
      </c>
      <c r="W858" s="38" t="e">
        <f t="shared" si="102"/>
        <v>#REF!</v>
      </c>
      <c r="X858" s="64"/>
      <c r="Y858" s="46"/>
      <c r="Z858" s="57" t="str">
        <f>IF(OR(MID(J858,1,1)="a",J858=""),"",IF(COUNTIF(Modèles!C:C,J858)=0,"absent","présent"))</f>
        <v/>
      </c>
      <c r="AA858" s="1"/>
    </row>
    <row r="859" spans="1:27" s="10" customFormat="1">
      <c r="A859" s="29" t="str">
        <f t="shared" si="103"/>
        <v/>
      </c>
      <c r="B859" s="29">
        <f t="shared" ca="1" si="98"/>
        <v>0</v>
      </c>
      <c r="C859" s="42"/>
      <c r="D859" s="42"/>
      <c r="E859" s="40"/>
      <c r="F859" s="41"/>
      <c r="G859" s="30" t="e">
        <f>IF(MID(J859,1,1)="a","à valider",IF(ISNA(INDEX(#REF!,MATCH(E859,#REF!,0),1))=TRUE,"",INDEX(#REF!,MATCH(E859,#REF!,0),1)))</f>
        <v>#REF!</v>
      </c>
      <c r="H859" s="22"/>
      <c r="I859" s="22"/>
      <c r="J859" s="59"/>
      <c r="K859" s="31" t="str">
        <f>IF(MID(J859,1,1)="a",C859,IF(COUNTIF(J$2:J859,J859)&gt;1,COUNTIF(J$2:J859,J859)&amp;"ème rebond",""))</f>
        <v/>
      </c>
      <c r="L859" s="67"/>
      <c r="M859" s="32" t="e">
        <f>IF(ISNA(INDEX(#REF!,MATCH(E859,#REF!,0),1))=TRUE,"",INDEX(#REF!,MATCH(E859,#REF!,0),1))</f>
        <v>#REF!</v>
      </c>
      <c r="N859" s="1"/>
      <c r="O859" s="33"/>
      <c r="P859" s="34" t="e">
        <f t="shared" si="104"/>
        <v>#REF!</v>
      </c>
      <c r="Q859" s="35" t="e">
        <f t="shared" si="99"/>
        <v>#REF!</v>
      </c>
      <c r="R859" s="36"/>
      <c r="S859" s="1" t="e">
        <f t="shared" si="100"/>
        <v>#REF!</v>
      </c>
      <c r="T859" s="16" t="e">
        <f>IF(OR(MID(G859,1,5)="avoir",MID(G859,1,3)="PMS",MID(J859,1,1)="a",J859="",A859="x",F859=""),"",IF(COUNTIF(#REF!,F859)=1,"ok","PAS DE SWAP"))</f>
        <v>#REF!</v>
      </c>
      <c r="U859" s="37" t="e">
        <f>IF(ISNA(INDEX(#REF!,MATCH(E859,#REF!,0),1))=TRUE,"-",F859&amp;" - "&amp;INDEX(#REF!,MATCH(E859,#REF!,0),1))</f>
        <v>#REF!</v>
      </c>
      <c r="V859" s="49" t="e">
        <f t="shared" si="101"/>
        <v>#REF!</v>
      </c>
      <c r="W859" s="38" t="e">
        <f t="shared" si="102"/>
        <v>#REF!</v>
      </c>
      <c r="X859" s="64"/>
      <c r="Y859" s="46"/>
      <c r="Z859" s="57" t="str">
        <f>IF(OR(MID(J859,1,1)="a",J859=""),"",IF(COUNTIF(Modèles!C:C,J859)=0,"absent","présent"))</f>
        <v/>
      </c>
      <c r="AA859" s="1"/>
    </row>
    <row r="860" spans="1:27" s="10" customFormat="1">
      <c r="A860" s="29" t="str">
        <f t="shared" si="103"/>
        <v/>
      </c>
      <c r="B860" s="29">
        <f t="shared" ca="1" si="98"/>
        <v>0</v>
      </c>
      <c r="C860" s="42"/>
      <c r="D860" s="42"/>
      <c r="E860" s="40"/>
      <c r="F860" s="41"/>
      <c r="G860" s="30" t="e">
        <f>IF(MID(J860,1,1)="a","à valider",IF(ISNA(INDEX(#REF!,MATCH(E860,#REF!,0),1))=TRUE,"",INDEX(#REF!,MATCH(E860,#REF!,0),1)))</f>
        <v>#REF!</v>
      </c>
      <c r="H860" s="22"/>
      <c r="I860" s="22"/>
      <c r="J860" s="59"/>
      <c r="K860" s="31" t="str">
        <f>IF(MID(J860,1,1)="a",C860,IF(COUNTIF(J$2:J860,J860)&gt;1,COUNTIF(J$2:J860,J860)&amp;"ème rebond",""))</f>
        <v/>
      </c>
      <c r="L860" s="67"/>
      <c r="M860" s="32" t="e">
        <f>IF(ISNA(INDEX(#REF!,MATCH(E860,#REF!,0),1))=TRUE,"",INDEX(#REF!,MATCH(E860,#REF!,0),1))</f>
        <v>#REF!</v>
      </c>
      <c r="N860" s="1"/>
      <c r="O860" s="33"/>
      <c r="P860" s="34" t="e">
        <f t="shared" si="104"/>
        <v>#REF!</v>
      </c>
      <c r="Q860" s="35" t="e">
        <f t="shared" si="99"/>
        <v>#REF!</v>
      </c>
      <c r="R860" s="36"/>
      <c r="S860" s="1" t="e">
        <f t="shared" si="100"/>
        <v>#REF!</v>
      </c>
      <c r="T860" s="16" t="e">
        <f>IF(OR(MID(G860,1,5)="avoir",MID(G860,1,3)="PMS",MID(J860,1,1)="a",J860="",A860="x",F860=""),"",IF(COUNTIF(#REF!,F860)=1,"ok","PAS DE SWAP"))</f>
        <v>#REF!</v>
      </c>
      <c r="U860" s="37" t="e">
        <f>IF(ISNA(INDEX(#REF!,MATCH(E860,#REF!,0),1))=TRUE,"-",F860&amp;" - "&amp;INDEX(#REF!,MATCH(E860,#REF!,0),1))</f>
        <v>#REF!</v>
      </c>
      <c r="V860" s="49" t="e">
        <f t="shared" si="101"/>
        <v>#REF!</v>
      </c>
      <c r="W860" s="38" t="e">
        <f t="shared" si="102"/>
        <v>#REF!</v>
      </c>
      <c r="X860" s="64"/>
      <c r="Y860" s="46"/>
      <c r="Z860" s="57" t="str">
        <f>IF(OR(MID(J860,1,1)="a",J860=""),"",IF(COUNTIF(Modèles!C:C,J860)=0,"absent","présent"))</f>
        <v/>
      </c>
      <c r="AA860" s="1"/>
    </row>
    <row r="861" spans="1:27" s="10" customFormat="1">
      <c r="A861" s="29" t="str">
        <f t="shared" si="103"/>
        <v/>
      </c>
      <c r="B861" s="29">
        <f t="shared" ca="1" si="98"/>
        <v>0</v>
      </c>
      <c r="C861" s="42"/>
      <c r="D861" s="42"/>
      <c r="E861" s="40"/>
      <c r="F861" s="41"/>
      <c r="G861" s="30" t="e">
        <f>IF(MID(J861,1,1)="a","à valider",IF(ISNA(INDEX(#REF!,MATCH(E861,#REF!,0),1))=TRUE,"",INDEX(#REF!,MATCH(E861,#REF!,0),1)))</f>
        <v>#REF!</v>
      </c>
      <c r="H861" s="22"/>
      <c r="I861" s="22"/>
      <c r="J861" s="59"/>
      <c r="K861" s="31" t="str">
        <f>IF(MID(J861,1,1)="a",C861,IF(COUNTIF(J$2:J861,J861)&gt;1,COUNTIF(J$2:J861,J861)&amp;"ème rebond",""))</f>
        <v/>
      </c>
      <c r="L861" s="67"/>
      <c r="M861" s="32" t="e">
        <f>IF(ISNA(INDEX(#REF!,MATCH(E861,#REF!,0),1))=TRUE,"",INDEX(#REF!,MATCH(E861,#REF!,0),1))</f>
        <v>#REF!</v>
      </c>
      <c r="N861" s="1"/>
      <c r="O861" s="33"/>
      <c r="P861" s="34" t="e">
        <f t="shared" si="104"/>
        <v>#REF!</v>
      </c>
      <c r="Q861" s="35" t="e">
        <f t="shared" si="99"/>
        <v>#REF!</v>
      </c>
      <c r="R861" s="36"/>
      <c r="S861" s="1" t="e">
        <f t="shared" si="100"/>
        <v>#REF!</v>
      </c>
      <c r="T861" s="16" t="e">
        <f>IF(OR(MID(G861,1,5)="avoir",MID(G861,1,3)="PMS",MID(J861,1,1)="a",J861="",A861="x",F861=""),"",IF(COUNTIF(#REF!,F861)=1,"ok","PAS DE SWAP"))</f>
        <v>#REF!</v>
      </c>
      <c r="U861" s="37" t="e">
        <f>IF(ISNA(INDEX(#REF!,MATCH(E861,#REF!,0),1))=TRUE,"-",F861&amp;" - "&amp;INDEX(#REF!,MATCH(E861,#REF!,0),1))</f>
        <v>#REF!</v>
      </c>
      <c r="V861" s="49" t="e">
        <f t="shared" si="101"/>
        <v>#REF!</v>
      </c>
      <c r="W861" s="38" t="e">
        <f t="shared" si="102"/>
        <v>#REF!</v>
      </c>
      <c r="X861" s="64"/>
      <c r="Y861" s="46"/>
      <c r="Z861" s="57" t="str">
        <f>IF(OR(MID(J861,1,1)="a",J861=""),"",IF(COUNTIF(Modèles!C:C,J861)=0,"absent","présent"))</f>
        <v/>
      </c>
      <c r="AA861" s="1"/>
    </row>
    <row r="862" spans="1:27" s="10" customFormat="1">
      <c r="A862" s="29" t="str">
        <f t="shared" si="103"/>
        <v/>
      </c>
      <c r="B862" s="29">
        <f t="shared" ref="B862:B925" ca="1" si="105">IF(AND(A862="x",C862=K$1),1,0)</f>
        <v>0</v>
      </c>
      <c r="C862" s="42"/>
      <c r="D862" s="42"/>
      <c r="E862" s="40"/>
      <c r="F862" s="41"/>
      <c r="G862" s="30" t="e">
        <f>IF(MID(J862,1,1)="a","à valider",IF(ISNA(INDEX(#REF!,MATCH(E862,#REF!,0),1))=TRUE,"",INDEX(#REF!,MATCH(E862,#REF!,0),1)))</f>
        <v>#REF!</v>
      </c>
      <c r="H862" s="22"/>
      <c r="I862" s="22"/>
      <c r="J862" s="59"/>
      <c r="K862" s="31" t="str">
        <f>IF(MID(J862,1,1)="a",C862,IF(COUNTIF(J$2:J862,J862)&gt;1,COUNTIF(J$2:J862,J862)&amp;"ème rebond",""))</f>
        <v/>
      </c>
      <c r="L862" s="67"/>
      <c r="M862" s="32" t="e">
        <f>IF(ISNA(INDEX(#REF!,MATCH(E862,#REF!,0),1))=TRUE,"",INDEX(#REF!,MATCH(E862,#REF!,0),1))</f>
        <v>#REF!</v>
      </c>
      <c r="N862" s="1"/>
      <c r="O862" s="33"/>
      <c r="P862" s="34" t="e">
        <f t="shared" si="104"/>
        <v>#REF!</v>
      </c>
      <c r="Q862" s="35" t="e">
        <f t="shared" si="99"/>
        <v>#REF!</v>
      </c>
      <c r="R862" s="36"/>
      <c r="S862" s="1" t="e">
        <f t="shared" si="100"/>
        <v>#REF!</v>
      </c>
      <c r="T862" s="16" t="e">
        <f>IF(OR(MID(G862,1,5)="avoir",MID(G862,1,3)="PMS",MID(J862,1,1)="a",J862="",A862="x",F862=""),"",IF(COUNTIF(#REF!,F862)=1,"ok","PAS DE SWAP"))</f>
        <v>#REF!</v>
      </c>
      <c r="U862" s="37" t="e">
        <f>IF(ISNA(INDEX(#REF!,MATCH(E862,#REF!,0),1))=TRUE,"-",F862&amp;" - "&amp;INDEX(#REF!,MATCH(E862,#REF!,0),1))</f>
        <v>#REF!</v>
      </c>
      <c r="V862" s="49" t="e">
        <f t="shared" si="101"/>
        <v>#REF!</v>
      </c>
      <c r="W862" s="38" t="e">
        <f t="shared" si="102"/>
        <v>#REF!</v>
      </c>
      <c r="X862" s="64"/>
      <c r="Y862" s="46"/>
      <c r="Z862" s="57" t="str">
        <f>IF(OR(MID(J862,1,1)="a",J862=""),"",IF(COUNTIF(Modèles!C:C,J862)=0,"absent","présent"))</f>
        <v/>
      </c>
      <c r="AA862" s="1"/>
    </row>
    <row r="863" spans="1:27" s="10" customFormat="1">
      <c r="A863" s="29" t="str">
        <f t="shared" si="103"/>
        <v/>
      </c>
      <c r="B863" s="29">
        <f t="shared" ca="1" si="105"/>
        <v>0</v>
      </c>
      <c r="C863" s="42"/>
      <c r="D863" s="42"/>
      <c r="E863" s="40"/>
      <c r="F863" s="41"/>
      <c r="G863" s="30" t="e">
        <f>IF(MID(J863,1,1)="a","à valider",IF(ISNA(INDEX(#REF!,MATCH(E863,#REF!,0),1))=TRUE,"",INDEX(#REF!,MATCH(E863,#REF!,0),1)))</f>
        <v>#REF!</v>
      </c>
      <c r="H863" s="22"/>
      <c r="I863" s="22"/>
      <c r="J863" s="59"/>
      <c r="K863" s="31" t="str">
        <f>IF(MID(J863,1,1)="a",C863,IF(COUNTIF(J$2:J863,J863)&gt;1,COUNTIF(J$2:J863,J863)&amp;"ème rebond",""))</f>
        <v/>
      </c>
      <c r="L863" s="67"/>
      <c r="M863" s="32" t="e">
        <f>IF(ISNA(INDEX(#REF!,MATCH(E863,#REF!,0),1))=TRUE,"",INDEX(#REF!,MATCH(E863,#REF!,0),1))</f>
        <v>#REF!</v>
      </c>
      <c r="N863" s="1"/>
      <c r="O863" s="33"/>
      <c r="P863" s="34" t="e">
        <f t="shared" si="104"/>
        <v>#REF!</v>
      </c>
      <c r="Q863" s="35" t="e">
        <f t="shared" si="99"/>
        <v>#REF!</v>
      </c>
      <c r="R863" s="36"/>
      <c r="S863" s="1" t="e">
        <f t="shared" si="100"/>
        <v>#REF!</v>
      </c>
      <c r="T863" s="16" t="e">
        <f>IF(OR(MID(G863,1,5)="avoir",MID(G863,1,3)="PMS",MID(J863,1,1)="a",J863="",A863="x",F863=""),"",IF(COUNTIF(#REF!,F863)=1,"ok","PAS DE SWAP"))</f>
        <v>#REF!</v>
      </c>
      <c r="U863" s="37" t="e">
        <f>IF(ISNA(INDEX(#REF!,MATCH(E863,#REF!,0),1))=TRUE,"-",F863&amp;" - "&amp;INDEX(#REF!,MATCH(E863,#REF!,0),1))</f>
        <v>#REF!</v>
      </c>
      <c r="V863" s="43" t="e">
        <f t="shared" si="101"/>
        <v>#REF!</v>
      </c>
      <c r="W863" s="38" t="e">
        <f t="shared" si="102"/>
        <v>#REF!</v>
      </c>
      <c r="X863" s="64"/>
      <c r="Y863" s="46"/>
      <c r="Z863" s="57" t="str">
        <f>IF(OR(MID(J863,1,1)="a",J863=""),"",IF(COUNTIF(Modèles!C:C,J863)=0,"absent","présent"))</f>
        <v/>
      </c>
      <c r="AA863" s="1"/>
    </row>
    <row r="864" spans="1:27" s="10" customFormat="1">
      <c r="A864" s="29" t="str">
        <f t="shared" si="103"/>
        <v/>
      </c>
      <c r="B864" s="29">
        <f t="shared" ca="1" si="105"/>
        <v>0</v>
      </c>
      <c r="C864" s="42"/>
      <c r="D864" s="42"/>
      <c r="E864" s="40"/>
      <c r="F864" s="41"/>
      <c r="G864" s="30" t="e">
        <f>IF(MID(J864,1,1)="a","à valider",IF(ISNA(INDEX(#REF!,MATCH(E864,#REF!,0),1))=TRUE,"",INDEX(#REF!,MATCH(E864,#REF!,0),1)))</f>
        <v>#REF!</v>
      </c>
      <c r="H864" s="22"/>
      <c r="I864" s="22"/>
      <c r="J864" s="59"/>
      <c r="K864" s="31" t="str">
        <f>IF(MID(J864,1,1)="a",C864,IF(COUNTIF(J$2:J864,J864)&gt;1,COUNTIF(J$2:J864,J864)&amp;"ème rebond",""))</f>
        <v/>
      </c>
      <c r="L864" s="67"/>
      <c r="M864" s="32" t="e">
        <f>IF(ISNA(INDEX(#REF!,MATCH(E864,#REF!,0),1))=TRUE,"",INDEX(#REF!,MATCH(E864,#REF!,0),1))</f>
        <v>#REF!</v>
      </c>
      <c r="N864" s="1"/>
      <c r="O864" s="33"/>
      <c r="P864" s="34" t="e">
        <f t="shared" si="104"/>
        <v>#REF!</v>
      </c>
      <c r="Q864" s="35" t="e">
        <f t="shared" si="99"/>
        <v>#REF!</v>
      </c>
      <c r="R864" s="36"/>
      <c r="S864" s="1" t="e">
        <f t="shared" si="100"/>
        <v>#REF!</v>
      </c>
      <c r="T864" s="16" t="e">
        <f>IF(OR(MID(G864,1,5)="avoir",MID(G864,1,3)="PMS",MID(J864,1,1)="a",J864="",A864="x",F864=""),"",IF(COUNTIF(#REF!,F864)=1,"ok","PAS DE SWAP"))</f>
        <v>#REF!</v>
      </c>
      <c r="U864" s="37" t="e">
        <f>IF(ISNA(INDEX(#REF!,MATCH(E864,#REF!,0),1))=TRUE,"-",F864&amp;" - "&amp;INDEX(#REF!,MATCH(E864,#REF!,0),1))</f>
        <v>#REF!</v>
      </c>
      <c r="V864" s="43" t="e">
        <f t="shared" si="101"/>
        <v>#REF!</v>
      </c>
      <c r="W864" s="38" t="e">
        <f t="shared" si="102"/>
        <v>#REF!</v>
      </c>
      <c r="X864" s="64"/>
      <c r="Y864" s="46"/>
      <c r="Z864" s="57" t="str">
        <f>IF(OR(MID(J864,1,1)="a",J864=""),"",IF(COUNTIF(Modèles!C:C,J864)=0,"absent","présent"))</f>
        <v/>
      </c>
      <c r="AA864" s="1"/>
    </row>
    <row r="865" spans="1:27" s="10" customFormat="1">
      <c r="A865" s="29" t="str">
        <f t="shared" si="103"/>
        <v/>
      </c>
      <c r="B865" s="29">
        <f t="shared" ca="1" si="105"/>
        <v>0</v>
      </c>
      <c r="C865" s="42"/>
      <c r="D865" s="42"/>
      <c r="E865" s="40"/>
      <c r="F865" s="41"/>
      <c r="G865" s="30" t="e">
        <f>IF(MID(J865,1,1)="a","à valider",IF(ISNA(INDEX(#REF!,MATCH(E865,#REF!,0),1))=TRUE,"",INDEX(#REF!,MATCH(E865,#REF!,0),1)))</f>
        <v>#REF!</v>
      </c>
      <c r="H865" s="22"/>
      <c r="I865" s="22"/>
      <c r="J865" s="59"/>
      <c r="K865" s="31" t="str">
        <f>IF(MID(J865,1,1)="a",C865,IF(COUNTIF(J$2:J865,J865)&gt;1,COUNTIF(J$2:J865,J865)&amp;"ème rebond",""))</f>
        <v/>
      </c>
      <c r="L865" s="67"/>
      <c r="M865" s="32" t="e">
        <f>IF(ISNA(INDEX(#REF!,MATCH(E865,#REF!,0),1))=TRUE,"",INDEX(#REF!,MATCH(E865,#REF!,0),1))</f>
        <v>#REF!</v>
      </c>
      <c r="N865" s="1"/>
      <c r="O865" s="33"/>
      <c r="P865" s="34" t="e">
        <f t="shared" si="104"/>
        <v>#REF!</v>
      </c>
      <c r="Q865" s="35" t="e">
        <f t="shared" si="99"/>
        <v>#REF!</v>
      </c>
      <c r="R865" s="36"/>
      <c r="S865" s="1" t="e">
        <f t="shared" si="100"/>
        <v>#REF!</v>
      </c>
      <c r="T865" s="16" t="e">
        <f>IF(OR(MID(G865,1,5)="avoir",MID(G865,1,3)="PMS",MID(J865,1,1)="a",J865="",A865="x",F865=""),"",IF(COUNTIF(#REF!,F865)=1,"ok","PAS DE SWAP"))</f>
        <v>#REF!</v>
      </c>
      <c r="U865" s="37" t="e">
        <f>IF(ISNA(INDEX(#REF!,MATCH(E865,#REF!,0),1))=TRUE,"-",F865&amp;" - "&amp;INDEX(#REF!,MATCH(E865,#REF!,0),1))</f>
        <v>#REF!</v>
      </c>
      <c r="V865" s="43" t="e">
        <f t="shared" si="101"/>
        <v>#REF!</v>
      </c>
      <c r="W865" s="38" t="e">
        <f t="shared" si="102"/>
        <v>#REF!</v>
      </c>
      <c r="X865" s="64"/>
      <c r="Y865" s="46"/>
      <c r="Z865" s="57" t="str">
        <f>IF(OR(MID(J865,1,1)="a",J865=""),"",IF(COUNTIF(Modèles!C:C,J865)=0,"absent","présent"))</f>
        <v/>
      </c>
      <c r="AA865" s="1"/>
    </row>
    <row r="866" spans="1:27" s="10" customFormat="1">
      <c r="A866" s="29" t="str">
        <f t="shared" si="103"/>
        <v/>
      </c>
      <c r="B866" s="29">
        <f t="shared" ca="1" si="105"/>
        <v>0</v>
      </c>
      <c r="C866" s="42"/>
      <c r="D866" s="42"/>
      <c r="E866" s="40"/>
      <c r="F866" s="41"/>
      <c r="G866" s="30" t="e">
        <f>IF(MID(J866,1,1)="a","à valider",IF(ISNA(INDEX(#REF!,MATCH(E866,#REF!,0),1))=TRUE,"",INDEX(#REF!,MATCH(E866,#REF!,0),1)))</f>
        <v>#REF!</v>
      </c>
      <c r="H866" s="22"/>
      <c r="I866" s="22"/>
      <c r="J866" s="59"/>
      <c r="K866" s="31" t="str">
        <f>IF(MID(J866,1,1)="a",C866,IF(COUNTIF(J$2:J866,J866)&gt;1,COUNTIF(J$2:J866,J866)&amp;"ème rebond",""))</f>
        <v/>
      </c>
      <c r="L866" s="67"/>
      <c r="M866" s="32" t="e">
        <f>IF(ISNA(INDEX(#REF!,MATCH(E866,#REF!,0),1))=TRUE,"",INDEX(#REF!,MATCH(E866,#REF!,0),1))</f>
        <v>#REF!</v>
      </c>
      <c r="N866" s="1"/>
      <c r="O866" s="33"/>
      <c r="P866" s="34" t="e">
        <f t="shared" si="104"/>
        <v>#REF!</v>
      </c>
      <c r="Q866" s="35" t="e">
        <f t="shared" ref="Q866:Q929" si="106">IF(OR(ISNUMBER(P866),P866=""),"",COUNTIF(P$2:P$1052,P866))</f>
        <v>#REF!</v>
      </c>
      <c r="R866" s="36"/>
      <c r="S866" s="1" t="e">
        <f t="shared" si="100"/>
        <v>#REF!</v>
      </c>
      <c r="T866" s="16" t="e">
        <f>IF(OR(MID(G866,1,5)="avoir",MID(G866,1,3)="PMS",MID(J866,1,1)="a",J866="",A866="x",F866=""),"",IF(COUNTIF(#REF!,F866)=1,"ok","PAS DE SWAP"))</f>
        <v>#REF!</v>
      </c>
      <c r="U866" s="37" t="e">
        <f>IF(ISNA(INDEX(#REF!,MATCH(E866,#REF!,0),1))=TRUE,"-",F866&amp;" - "&amp;INDEX(#REF!,MATCH(E866,#REF!,0),1))</f>
        <v>#REF!</v>
      </c>
      <c r="V866" s="43" t="e">
        <f t="shared" si="101"/>
        <v>#REF!</v>
      </c>
      <c r="W866" s="38" t="e">
        <f t="shared" si="102"/>
        <v>#REF!</v>
      </c>
      <c r="X866" s="64"/>
      <c r="Y866" s="46"/>
      <c r="Z866" s="57" t="str">
        <f>IF(OR(MID(J866,1,1)="a",J866=""),"",IF(COUNTIF(Modèles!C:C,J866)=0,"absent","présent"))</f>
        <v/>
      </c>
      <c r="AA866" s="1"/>
    </row>
    <row r="867" spans="1:27" s="10" customFormat="1">
      <c r="A867" s="29" t="str">
        <f t="shared" si="103"/>
        <v/>
      </c>
      <c r="B867" s="29">
        <f t="shared" ca="1" si="105"/>
        <v>0</v>
      </c>
      <c r="C867" s="42"/>
      <c r="D867" s="42"/>
      <c r="E867" s="40"/>
      <c r="F867" s="41"/>
      <c r="G867" s="30" t="e">
        <f>IF(MID(J867,1,1)="a","à valider",IF(ISNA(INDEX(#REF!,MATCH(E867,#REF!,0),1))=TRUE,"",INDEX(#REF!,MATCH(E867,#REF!,0),1)))</f>
        <v>#REF!</v>
      </c>
      <c r="H867" s="22"/>
      <c r="I867" s="22"/>
      <c r="J867" s="59"/>
      <c r="K867" s="31" t="str">
        <f>IF(MID(J867,1,1)="a",C867,IF(COUNTIF(J$2:J867,J867)&gt;1,COUNTIF(J$2:J867,J867)&amp;"ème rebond",""))</f>
        <v/>
      </c>
      <c r="L867" s="67"/>
      <c r="M867" s="32" t="e">
        <f>IF(ISNA(INDEX(#REF!,MATCH(E867,#REF!,0),1))=TRUE,"",INDEX(#REF!,MATCH(E867,#REF!,0),1))</f>
        <v>#REF!</v>
      </c>
      <c r="N867" s="1"/>
      <c r="O867" s="33"/>
      <c r="P867" s="34" t="e">
        <f t="shared" si="104"/>
        <v>#REF!</v>
      </c>
      <c r="Q867" s="35" t="e">
        <f t="shared" si="106"/>
        <v>#REF!</v>
      </c>
      <c r="R867" s="36"/>
      <c r="S867" s="1" t="e">
        <f t="shared" si="100"/>
        <v>#REF!</v>
      </c>
      <c r="T867" s="16" t="e">
        <f>IF(OR(MID(G867,1,5)="avoir",MID(G867,1,3)="PMS",MID(J867,1,1)="a",J867="",A867="x",F867=""),"",IF(COUNTIF(#REF!,F867)=1,"ok","PAS DE SWAP"))</f>
        <v>#REF!</v>
      </c>
      <c r="U867" s="37" t="e">
        <f>IF(ISNA(INDEX(#REF!,MATCH(E867,#REF!,0),1))=TRUE,"-",F867&amp;" - "&amp;INDEX(#REF!,MATCH(E867,#REF!,0),1))</f>
        <v>#REF!</v>
      </c>
      <c r="V867" s="43" t="e">
        <f t="shared" si="101"/>
        <v>#REF!</v>
      </c>
      <c r="W867" s="38" t="e">
        <f t="shared" si="102"/>
        <v>#REF!</v>
      </c>
      <c r="X867" s="64"/>
      <c r="Y867" s="46"/>
      <c r="Z867" s="57" t="str">
        <f>IF(OR(MID(J867,1,1)="a",J867=""),"",IF(COUNTIF(Modèles!C:C,J867)=0,"absent","présent"))</f>
        <v/>
      </c>
      <c r="AA867" s="1"/>
    </row>
    <row r="868" spans="1:27" s="10" customFormat="1">
      <c r="A868" s="29" t="str">
        <f t="shared" si="103"/>
        <v/>
      </c>
      <c r="B868" s="29">
        <f t="shared" ca="1" si="105"/>
        <v>0</v>
      </c>
      <c r="C868" s="42"/>
      <c r="D868" s="42"/>
      <c r="E868" s="40"/>
      <c r="F868" s="41"/>
      <c r="G868" s="30" t="e">
        <f>IF(MID(J868,1,1)="a","à valider",IF(ISNA(INDEX(#REF!,MATCH(E868,#REF!,0),1))=TRUE,"",INDEX(#REF!,MATCH(E868,#REF!,0),1)))</f>
        <v>#REF!</v>
      </c>
      <c r="H868" s="22"/>
      <c r="I868" s="22"/>
      <c r="J868" s="59"/>
      <c r="K868" s="31" t="str">
        <f>IF(MID(J868,1,1)="a",C868,IF(COUNTIF(J$2:J868,J868)&gt;1,COUNTIF(J$2:J868,J868)&amp;"ème rebond",""))</f>
        <v/>
      </c>
      <c r="L868" s="67"/>
      <c r="M868" s="32" t="e">
        <f>IF(ISNA(INDEX(#REF!,MATCH(E868,#REF!,0),1))=TRUE,"",INDEX(#REF!,MATCH(E868,#REF!,0),1))</f>
        <v>#REF!</v>
      </c>
      <c r="N868" s="1"/>
      <c r="O868" s="33"/>
      <c r="P868" s="34" t="e">
        <f t="shared" si="104"/>
        <v>#REF!</v>
      </c>
      <c r="Q868" s="35" t="e">
        <f t="shared" si="106"/>
        <v>#REF!</v>
      </c>
      <c r="R868" s="36"/>
      <c r="S868" s="1" t="e">
        <f t="shared" si="100"/>
        <v>#REF!</v>
      </c>
      <c r="T868" s="16" t="e">
        <f>IF(OR(MID(G868,1,5)="avoir",MID(G868,1,3)="PMS",MID(J868,1,1)="a",J868="",A868="x",F868=""),"",IF(COUNTIF(#REF!,F868)=1,"ok","PAS DE SWAP"))</f>
        <v>#REF!</v>
      </c>
      <c r="U868" s="37" t="e">
        <f>IF(ISNA(INDEX(#REF!,MATCH(E868,#REF!,0),1))=TRUE,"-",F868&amp;" - "&amp;INDEX(#REF!,MATCH(E868,#REF!,0),1))</f>
        <v>#REF!</v>
      </c>
      <c r="V868" s="43" t="e">
        <f t="shared" si="101"/>
        <v>#REF!</v>
      </c>
      <c r="W868" s="38" t="e">
        <f t="shared" si="102"/>
        <v>#REF!</v>
      </c>
      <c r="X868" s="64"/>
      <c r="Y868" s="46"/>
      <c r="Z868" s="57" t="str">
        <f>IF(OR(MID(J868,1,1)="a",J868=""),"",IF(COUNTIF(Modèles!C:C,J868)=0,"absent","présent"))</f>
        <v/>
      </c>
      <c r="AA868" s="1"/>
    </row>
    <row r="869" spans="1:27" s="10" customFormat="1">
      <c r="A869" s="29" t="str">
        <f t="shared" si="103"/>
        <v/>
      </c>
      <c r="B869" s="29">
        <f t="shared" ca="1" si="105"/>
        <v>0</v>
      </c>
      <c r="C869" s="42"/>
      <c r="D869" s="42"/>
      <c r="E869" s="40"/>
      <c r="F869" s="41"/>
      <c r="G869" s="30" t="e">
        <f>IF(MID(J869,1,1)="a","à valider",IF(ISNA(INDEX(#REF!,MATCH(E869,#REF!,0),1))=TRUE,"",INDEX(#REF!,MATCH(E869,#REF!,0),1)))</f>
        <v>#REF!</v>
      </c>
      <c r="H869" s="22"/>
      <c r="I869" s="22"/>
      <c r="J869" s="59"/>
      <c r="K869" s="31" t="str">
        <f>IF(MID(J869,1,1)="a",C869,IF(COUNTIF(J$2:J869,J869)&gt;1,COUNTIF(J$2:J869,J869)&amp;"ème rebond",""))</f>
        <v/>
      </c>
      <c r="L869" s="67"/>
      <c r="M869" s="32" t="e">
        <f>IF(ISNA(INDEX(#REF!,MATCH(E869,#REF!,0),1))=TRUE,"",INDEX(#REF!,MATCH(E869,#REF!,0),1))</f>
        <v>#REF!</v>
      </c>
      <c r="N869" s="1"/>
      <c r="O869" s="33"/>
      <c r="P869" s="34" t="e">
        <f t="shared" si="104"/>
        <v>#REF!</v>
      </c>
      <c r="Q869" s="35" t="e">
        <f t="shared" si="106"/>
        <v>#REF!</v>
      </c>
      <c r="R869" s="36"/>
      <c r="S869" s="1" t="e">
        <f t="shared" si="100"/>
        <v>#REF!</v>
      </c>
      <c r="T869" s="16" t="e">
        <f>IF(OR(MID(G869,1,5)="avoir",MID(G869,1,3)="PMS",MID(J869,1,1)="a",J869="",A869="x",F869=""),"",IF(COUNTIF(#REF!,F869)=1,"ok","PAS DE SWAP"))</f>
        <v>#REF!</v>
      </c>
      <c r="U869" s="37" t="e">
        <f>IF(ISNA(INDEX(#REF!,MATCH(E869,#REF!,0),1))=TRUE,"-",F869&amp;" - "&amp;INDEX(#REF!,MATCH(E869,#REF!,0),1))</f>
        <v>#REF!</v>
      </c>
      <c r="V869" s="43" t="e">
        <f t="shared" si="101"/>
        <v>#REF!</v>
      </c>
      <c r="W869" s="38" t="e">
        <f t="shared" si="102"/>
        <v>#REF!</v>
      </c>
      <c r="X869" s="64"/>
      <c r="Y869" s="46"/>
      <c r="Z869" s="57" t="str">
        <f>IF(OR(MID(J869,1,1)="a",J869=""),"",IF(COUNTIF(Modèles!C:C,J869)=0,"absent","présent"))</f>
        <v/>
      </c>
      <c r="AA869" s="1"/>
    </row>
    <row r="870" spans="1:27" s="10" customFormat="1">
      <c r="A870" s="29" t="str">
        <f t="shared" si="103"/>
        <v/>
      </c>
      <c r="B870" s="29">
        <f t="shared" ca="1" si="105"/>
        <v>0</v>
      </c>
      <c r="C870" s="42"/>
      <c r="D870" s="42"/>
      <c r="E870" s="40"/>
      <c r="F870" s="41"/>
      <c r="G870" s="30" t="e">
        <f>IF(MID(J870,1,1)="a","à valider",IF(ISNA(INDEX(#REF!,MATCH(E870,#REF!,0),1))=TRUE,"",INDEX(#REF!,MATCH(E870,#REF!,0),1)))</f>
        <v>#REF!</v>
      </c>
      <c r="H870" s="22"/>
      <c r="I870" s="22"/>
      <c r="J870" s="59"/>
      <c r="K870" s="31" t="str">
        <f>IF(MID(J870,1,1)="a",C870,IF(COUNTIF(J$2:J870,J870)&gt;1,COUNTIF(J$2:J870,J870)&amp;"ème rebond",""))</f>
        <v/>
      </c>
      <c r="L870" s="67"/>
      <c r="M870" s="32" t="e">
        <f>IF(ISNA(INDEX(#REF!,MATCH(E870,#REF!,0),1))=TRUE,"",INDEX(#REF!,MATCH(E870,#REF!,0),1))</f>
        <v>#REF!</v>
      </c>
      <c r="N870" s="1"/>
      <c r="O870" s="33"/>
      <c r="P870" s="34" t="e">
        <f t="shared" si="104"/>
        <v>#REF!</v>
      </c>
      <c r="Q870" s="35" t="e">
        <f t="shared" si="106"/>
        <v>#REF!</v>
      </c>
      <c r="R870" s="36"/>
      <c r="S870" s="1" t="e">
        <f t="shared" si="100"/>
        <v>#REF!</v>
      </c>
      <c r="T870" s="16" t="e">
        <f>IF(OR(MID(G870,1,5)="avoir",MID(G870,1,3)="PMS",MID(J870,1,1)="a",J870="",A870="x",F870=""),"",IF(COUNTIF(#REF!,F870)=1,"ok","PAS DE SWAP"))</f>
        <v>#REF!</v>
      </c>
      <c r="U870" s="37" t="e">
        <f>IF(ISNA(INDEX(#REF!,MATCH(E870,#REF!,0),1))=TRUE,"-",F870&amp;" - "&amp;INDEX(#REF!,MATCH(E870,#REF!,0),1))</f>
        <v>#REF!</v>
      </c>
      <c r="V870" s="43" t="e">
        <f t="shared" si="101"/>
        <v>#REF!</v>
      </c>
      <c r="W870" s="38" t="e">
        <f t="shared" si="102"/>
        <v>#REF!</v>
      </c>
      <c r="X870" s="64"/>
      <c r="Y870" s="46"/>
      <c r="Z870" s="57" t="str">
        <f>IF(OR(MID(J870,1,1)="a",J870=""),"",IF(COUNTIF(Modèles!C:C,J870)=0,"absent","présent"))</f>
        <v/>
      </c>
      <c r="AA870" s="1"/>
    </row>
    <row r="871" spans="1:27" s="10" customFormat="1">
      <c r="A871" s="29" t="str">
        <f t="shared" si="103"/>
        <v/>
      </c>
      <c r="B871" s="29">
        <f t="shared" ca="1" si="105"/>
        <v>0</v>
      </c>
      <c r="C871" s="42"/>
      <c r="D871" s="42"/>
      <c r="E871" s="40"/>
      <c r="F871" s="41"/>
      <c r="G871" s="30" t="e">
        <f>IF(MID(J871,1,1)="a","à valider",IF(ISNA(INDEX(#REF!,MATCH(E871,#REF!,0),1))=TRUE,"",INDEX(#REF!,MATCH(E871,#REF!,0),1)))</f>
        <v>#REF!</v>
      </c>
      <c r="H871" s="22"/>
      <c r="I871" s="22"/>
      <c r="J871" s="59"/>
      <c r="K871" s="31" t="str">
        <f>IF(MID(J871,1,1)="a",C871,IF(COUNTIF(J$2:J871,J871)&gt;1,COUNTIF(J$2:J871,J871)&amp;"ème rebond",""))</f>
        <v/>
      </c>
      <c r="L871" s="67"/>
      <c r="M871" s="32" t="e">
        <f>IF(ISNA(INDEX(#REF!,MATCH(E871,#REF!,0),1))=TRUE,"",INDEX(#REF!,MATCH(E871,#REF!,0),1))</f>
        <v>#REF!</v>
      </c>
      <c r="N871" s="1"/>
      <c r="O871" s="33"/>
      <c r="P871" s="34" t="e">
        <f t="shared" si="104"/>
        <v>#REF!</v>
      </c>
      <c r="Q871" s="35" t="e">
        <f t="shared" si="106"/>
        <v>#REF!</v>
      </c>
      <c r="R871" s="36"/>
      <c r="S871" s="1" t="e">
        <f t="shared" ref="S871:S1052" si="107">IF(OR(P871="",ISNUMBER(P871)=TRUE),0,1)</f>
        <v>#REF!</v>
      </c>
      <c r="T871" s="16" t="e">
        <f>IF(OR(MID(G871,1,5)="avoir",MID(G871,1,3)="PMS",MID(J871,1,1)="a",J871="",A871="x",F871=""),"",IF(COUNTIF(#REF!,F871)=1,"ok","PAS DE SWAP"))</f>
        <v>#REF!</v>
      </c>
      <c r="U871" s="37" t="e">
        <f>IF(ISNA(INDEX(#REF!,MATCH(E871,#REF!,0),1))=TRUE,"-",F871&amp;" - "&amp;INDEX(#REF!,MATCH(E871,#REF!,0),1))</f>
        <v>#REF!</v>
      </c>
      <c r="V871" s="43" t="e">
        <f t="shared" si="101"/>
        <v>#REF!</v>
      </c>
      <c r="W871" s="38" t="e">
        <f t="shared" si="102"/>
        <v>#REF!</v>
      </c>
      <c r="X871" s="64"/>
      <c r="Y871" s="46"/>
      <c r="Z871" s="57" t="str">
        <f>IF(OR(MID(J871,1,1)="a",J871=""),"",IF(COUNTIF(Modèles!C:C,J871)=0,"absent","présent"))</f>
        <v/>
      </c>
      <c r="AA871" s="1"/>
    </row>
    <row r="872" spans="1:27" s="10" customFormat="1">
      <c r="A872" s="29" t="str">
        <f t="shared" si="103"/>
        <v/>
      </c>
      <c r="B872" s="29">
        <f t="shared" ca="1" si="105"/>
        <v>0</v>
      </c>
      <c r="C872" s="42"/>
      <c r="D872" s="42"/>
      <c r="E872" s="40"/>
      <c r="F872" s="41"/>
      <c r="G872" s="30" t="e">
        <f>IF(MID(J872,1,1)="a","à valider",IF(ISNA(INDEX(#REF!,MATCH(E872,#REF!,0),1))=TRUE,"",INDEX(#REF!,MATCH(E872,#REF!,0),1)))</f>
        <v>#REF!</v>
      </c>
      <c r="H872" s="22"/>
      <c r="I872" s="22"/>
      <c r="J872" s="59"/>
      <c r="K872" s="31" t="str">
        <f>IF(MID(J872,1,1)="a",C872,IF(COUNTIF(J$2:J872,J872)&gt;1,COUNTIF(J$2:J872,J872)&amp;"ème rebond",""))</f>
        <v/>
      </c>
      <c r="L872" s="67"/>
      <c r="M872" s="32" t="e">
        <f>IF(ISNA(INDEX(#REF!,MATCH(E872,#REF!,0),1))=TRUE,"",INDEX(#REF!,MATCH(E872,#REF!,0),1))</f>
        <v>#REF!</v>
      </c>
      <c r="N872" s="1"/>
      <c r="O872" s="33"/>
      <c r="P872" s="34" t="e">
        <f t="shared" si="104"/>
        <v>#REF!</v>
      </c>
      <c r="Q872" s="35" t="e">
        <f t="shared" si="106"/>
        <v>#REF!</v>
      </c>
      <c r="R872" s="36"/>
      <c r="S872" s="1" t="e">
        <f t="shared" si="107"/>
        <v>#REF!</v>
      </c>
      <c r="T872" s="16" t="e">
        <f>IF(OR(MID(G872,1,5)="avoir",MID(G872,1,3)="PMS",MID(J872,1,1)="a",J872="",A872="x",F872=""),"",IF(COUNTIF(#REF!,F872)=1,"ok","PAS DE SWAP"))</f>
        <v>#REF!</v>
      </c>
      <c r="U872" s="37" t="e">
        <f>IF(ISNA(INDEX(#REF!,MATCH(E872,#REF!,0),1))=TRUE,"-",F872&amp;" - "&amp;INDEX(#REF!,MATCH(E872,#REF!,0),1))</f>
        <v>#REF!</v>
      </c>
      <c r="V872" s="43" t="e">
        <f t="shared" si="101"/>
        <v>#REF!</v>
      </c>
      <c r="W872" s="38" t="e">
        <f t="shared" si="102"/>
        <v>#REF!</v>
      </c>
      <c r="X872" s="64"/>
      <c r="Y872" s="46"/>
      <c r="Z872" s="57" t="str">
        <f>IF(OR(MID(J872,1,1)="a",J872=""),"",IF(COUNTIF(Modèles!C:C,J872)=0,"absent","présent"))</f>
        <v/>
      </c>
      <c r="AA872" s="1"/>
    </row>
    <row r="873" spans="1:27" s="10" customFormat="1">
      <c r="A873" s="29" t="str">
        <f t="shared" si="103"/>
        <v/>
      </c>
      <c r="B873" s="29">
        <f t="shared" ca="1" si="105"/>
        <v>0</v>
      </c>
      <c r="C873" s="42"/>
      <c r="D873" s="42"/>
      <c r="E873" s="40"/>
      <c r="F873" s="41"/>
      <c r="G873" s="30" t="e">
        <f>IF(MID(J873,1,1)="a","à valider",IF(ISNA(INDEX(#REF!,MATCH(E873,#REF!,0),1))=TRUE,"",INDEX(#REF!,MATCH(E873,#REF!,0),1)))</f>
        <v>#REF!</v>
      </c>
      <c r="H873" s="22"/>
      <c r="I873" s="22"/>
      <c r="J873" s="59"/>
      <c r="K873" s="31" t="str">
        <f>IF(MID(J873,1,1)="a",C873,IF(COUNTIF(J$2:J873,J873)&gt;1,COUNTIF(J$2:J873,J873)&amp;"ème rebond",""))</f>
        <v/>
      </c>
      <c r="L873" s="67"/>
      <c r="M873" s="32" t="e">
        <f>IF(ISNA(INDEX(#REF!,MATCH(E873,#REF!,0),1))=TRUE,"",INDEX(#REF!,MATCH(E873,#REF!,0),1))</f>
        <v>#REF!</v>
      </c>
      <c r="N873" s="1"/>
      <c r="O873" s="33"/>
      <c r="P873" s="34" t="e">
        <f t="shared" si="104"/>
        <v>#REF!</v>
      </c>
      <c r="Q873" s="35" t="e">
        <f t="shared" si="106"/>
        <v>#REF!</v>
      </c>
      <c r="R873" s="36"/>
      <c r="S873" s="1" t="e">
        <f t="shared" si="107"/>
        <v>#REF!</v>
      </c>
      <c r="T873" s="16" t="e">
        <f>IF(OR(MID(G873,1,5)="avoir",MID(G873,1,3)="PMS",MID(J873,1,1)="a",J873="",A873="x",F873=""),"",IF(COUNTIF(#REF!,F873)=1,"ok","PAS DE SWAP"))</f>
        <v>#REF!</v>
      </c>
      <c r="U873" s="37" t="e">
        <f>IF(ISNA(INDEX(#REF!,MATCH(E873,#REF!,0),1))=TRUE,"-",F873&amp;" - "&amp;INDEX(#REF!,MATCH(E873,#REF!,0),1))</f>
        <v>#REF!</v>
      </c>
      <c r="V873" s="43" t="e">
        <f t="shared" si="101"/>
        <v>#REF!</v>
      </c>
      <c r="W873" s="38" t="e">
        <f t="shared" si="102"/>
        <v>#REF!</v>
      </c>
      <c r="X873" s="64"/>
      <c r="Y873" s="46"/>
      <c r="Z873" s="57" t="str">
        <f>IF(OR(MID(J873,1,1)="a",J873=""),"",IF(COUNTIF(Modèles!C:C,J873)=0,"absent","présent"))</f>
        <v/>
      </c>
      <c r="AA873" s="1"/>
    </row>
    <row r="874" spans="1:27" s="10" customFormat="1">
      <c r="A874" s="29" t="str">
        <f t="shared" si="103"/>
        <v/>
      </c>
      <c r="B874" s="29">
        <f t="shared" ca="1" si="105"/>
        <v>0</v>
      </c>
      <c r="C874" s="42"/>
      <c r="D874" s="42"/>
      <c r="E874" s="40"/>
      <c r="F874" s="41"/>
      <c r="G874" s="30" t="e">
        <f>IF(MID(J874,1,1)="a","à valider",IF(ISNA(INDEX(#REF!,MATCH(E874,#REF!,0),1))=TRUE,"",INDEX(#REF!,MATCH(E874,#REF!,0),1)))</f>
        <v>#REF!</v>
      </c>
      <c r="H874" s="22"/>
      <c r="I874" s="22"/>
      <c r="J874" s="59"/>
      <c r="K874" s="31" t="str">
        <f>IF(MID(J874,1,1)="a",C874,IF(COUNTIF(J$2:J874,J874)&gt;1,COUNTIF(J$2:J874,J874)&amp;"ème rebond",""))</f>
        <v/>
      </c>
      <c r="L874" s="67"/>
      <c r="M874" s="32" t="e">
        <f>IF(ISNA(INDEX(#REF!,MATCH(E874,#REF!,0),1))=TRUE,"",INDEX(#REF!,MATCH(E874,#REF!,0),1))</f>
        <v>#REF!</v>
      </c>
      <c r="N874" s="1"/>
      <c r="O874" s="33"/>
      <c r="P874" s="34" t="e">
        <f t="shared" si="104"/>
        <v>#REF!</v>
      </c>
      <c r="Q874" s="35" t="e">
        <f t="shared" si="106"/>
        <v>#REF!</v>
      </c>
      <c r="R874" s="36"/>
      <c r="S874" s="1" t="e">
        <f t="shared" si="107"/>
        <v>#REF!</v>
      </c>
      <c r="T874" s="16" t="e">
        <f>IF(OR(MID(G874,1,5)="avoir",MID(G874,1,3)="PMS",MID(J874,1,1)="a",J874="",A874="x",F874=""),"",IF(COUNTIF(#REF!,F874)=1,"ok","PAS DE SWAP"))</f>
        <v>#REF!</v>
      </c>
      <c r="U874" s="37" t="e">
        <f>IF(ISNA(INDEX(#REF!,MATCH(E874,#REF!,0),1))=TRUE,"-",F874&amp;" - "&amp;INDEX(#REF!,MATCH(E874,#REF!,0),1))</f>
        <v>#REF!</v>
      </c>
      <c r="V874" s="43" t="e">
        <f t="shared" si="101"/>
        <v>#REF!</v>
      </c>
      <c r="W874" s="38" t="e">
        <f t="shared" si="102"/>
        <v>#REF!</v>
      </c>
      <c r="X874" s="64"/>
      <c r="Y874" s="46"/>
      <c r="Z874" s="57" t="str">
        <f>IF(OR(MID(J874,1,1)="a",J874=""),"",IF(COUNTIF(Modèles!C:C,J874)=0,"absent","présent"))</f>
        <v/>
      </c>
      <c r="AA874" s="1"/>
    </row>
    <row r="875" spans="1:27" s="10" customFormat="1">
      <c r="A875" s="29" t="str">
        <f t="shared" si="103"/>
        <v/>
      </c>
      <c r="B875" s="29">
        <f t="shared" ca="1" si="105"/>
        <v>0</v>
      </c>
      <c r="C875" s="42"/>
      <c r="D875" s="42"/>
      <c r="E875" s="40"/>
      <c r="F875" s="41"/>
      <c r="G875" s="30" t="e">
        <f>IF(MID(J875,1,1)="a","à valider",IF(ISNA(INDEX(#REF!,MATCH(E875,#REF!,0),1))=TRUE,"",INDEX(#REF!,MATCH(E875,#REF!,0),1)))</f>
        <v>#REF!</v>
      </c>
      <c r="H875" s="22"/>
      <c r="I875" s="22"/>
      <c r="J875" s="59"/>
      <c r="K875" s="31" t="str">
        <f>IF(MID(J875,1,1)="a",C875,IF(COUNTIF(J$2:J875,J875)&gt;1,COUNTIF(J$2:J875,J875)&amp;"ème rebond",""))</f>
        <v/>
      </c>
      <c r="L875" s="67"/>
      <c r="M875" s="32" t="e">
        <f>IF(ISNA(INDEX(#REF!,MATCH(E875,#REF!,0),1))=TRUE,"",INDEX(#REF!,MATCH(E875,#REF!,0),1))</f>
        <v>#REF!</v>
      </c>
      <c r="N875" s="1"/>
      <c r="O875" s="33"/>
      <c r="P875" s="34" t="e">
        <f t="shared" si="104"/>
        <v>#REF!</v>
      </c>
      <c r="Q875" s="35" t="e">
        <f t="shared" si="106"/>
        <v>#REF!</v>
      </c>
      <c r="R875" s="36"/>
      <c r="S875" s="1" t="e">
        <f t="shared" si="107"/>
        <v>#REF!</v>
      </c>
      <c r="T875" s="16" t="e">
        <f>IF(OR(MID(G875,1,5)="avoir",MID(G875,1,3)="PMS",MID(J875,1,1)="a",J875="",A875="x",F875=""),"",IF(COUNTIF(#REF!,F875)=1,"ok","PAS DE SWAP"))</f>
        <v>#REF!</v>
      </c>
      <c r="U875" s="37" t="e">
        <f>IF(ISNA(INDEX(#REF!,MATCH(E875,#REF!,0),1))=TRUE,"-",F875&amp;" - "&amp;INDEX(#REF!,MATCH(E875,#REF!,0),1))</f>
        <v>#REF!</v>
      </c>
      <c r="V875" s="43" t="e">
        <f t="shared" si="101"/>
        <v>#REF!</v>
      </c>
      <c r="W875" s="38" t="e">
        <f t="shared" si="102"/>
        <v>#REF!</v>
      </c>
      <c r="X875" s="64"/>
      <c r="Y875" s="46"/>
      <c r="Z875" s="57" t="str">
        <f>IF(OR(MID(J875,1,1)="a",J875=""),"",IF(COUNTIF(Modèles!C:C,J875)=0,"absent","présent"))</f>
        <v/>
      </c>
      <c r="AA875" s="1"/>
    </row>
    <row r="876" spans="1:27" s="10" customFormat="1">
      <c r="A876" s="29" t="str">
        <f t="shared" si="103"/>
        <v/>
      </c>
      <c r="B876" s="29">
        <f t="shared" ca="1" si="105"/>
        <v>0</v>
      </c>
      <c r="C876" s="42"/>
      <c r="D876" s="42"/>
      <c r="E876" s="40"/>
      <c r="F876" s="41"/>
      <c r="G876" s="30" t="e">
        <f>IF(MID(J876,1,1)="a","à valider",IF(ISNA(INDEX(#REF!,MATCH(E876,#REF!,0),1))=TRUE,"",INDEX(#REF!,MATCH(E876,#REF!,0),1)))</f>
        <v>#REF!</v>
      </c>
      <c r="H876" s="22"/>
      <c r="I876" s="22"/>
      <c r="J876" s="59"/>
      <c r="K876" s="31" t="str">
        <f>IF(MID(J876,1,1)="a",C876,IF(COUNTIF(J$2:J876,J876)&gt;1,COUNTIF(J$2:J876,J876)&amp;"ème rebond",""))</f>
        <v/>
      </c>
      <c r="L876" s="67"/>
      <c r="M876" s="32" t="e">
        <f>IF(ISNA(INDEX(#REF!,MATCH(E876,#REF!,0),1))=TRUE,"",INDEX(#REF!,MATCH(E876,#REF!,0),1))</f>
        <v>#REF!</v>
      </c>
      <c r="N876" s="1"/>
      <c r="O876" s="33"/>
      <c r="P876" s="34" t="e">
        <f t="shared" si="104"/>
        <v>#REF!</v>
      </c>
      <c r="Q876" s="35" t="e">
        <f t="shared" si="106"/>
        <v>#REF!</v>
      </c>
      <c r="R876" s="36"/>
      <c r="S876" s="1" t="e">
        <f t="shared" si="107"/>
        <v>#REF!</v>
      </c>
      <c r="T876" s="16" t="e">
        <f>IF(OR(MID(G876,1,5)="avoir",MID(G876,1,3)="PMS",MID(J876,1,1)="a",J876="",A876="x",F876=""),"",IF(COUNTIF(#REF!,F876)=1,"ok","PAS DE SWAP"))</f>
        <v>#REF!</v>
      </c>
      <c r="U876" s="37" t="e">
        <f>IF(ISNA(INDEX(#REF!,MATCH(E876,#REF!,0),1))=TRUE,"-",F876&amp;" - "&amp;INDEX(#REF!,MATCH(E876,#REF!,0),1))</f>
        <v>#REF!</v>
      </c>
      <c r="V876" s="43" t="e">
        <f t="shared" si="101"/>
        <v>#REF!</v>
      </c>
      <c r="W876" s="38" t="e">
        <f t="shared" si="102"/>
        <v>#REF!</v>
      </c>
      <c r="X876" s="64"/>
      <c r="Y876" s="46"/>
      <c r="Z876" s="57" t="str">
        <f>IF(OR(MID(J876,1,1)="a",J876=""),"",IF(COUNTIF(Modèles!C:C,J876)=0,"absent","présent"))</f>
        <v/>
      </c>
      <c r="AA876" s="1"/>
    </row>
    <row r="877" spans="1:27" s="10" customFormat="1">
      <c r="A877" s="29" t="str">
        <f t="shared" si="103"/>
        <v/>
      </c>
      <c r="B877" s="29">
        <f t="shared" ca="1" si="105"/>
        <v>0</v>
      </c>
      <c r="C877" s="42"/>
      <c r="D877" s="42"/>
      <c r="E877" s="40"/>
      <c r="F877" s="41"/>
      <c r="G877" s="30" t="e">
        <f>IF(MID(J877,1,1)="a","à valider",IF(ISNA(INDEX(#REF!,MATCH(E877,#REF!,0),1))=TRUE,"",INDEX(#REF!,MATCH(E877,#REF!,0),1)))</f>
        <v>#REF!</v>
      </c>
      <c r="H877" s="22"/>
      <c r="I877" s="22"/>
      <c r="J877" s="59"/>
      <c r="K877" s="31" t="str">
        <f>IF(MID(J877,1,1)="a",C877,IF(COUNTIF(J$2:J877,J877)&gt;1,COUNTIF(J$2:J877,J877)&amp;"ème rebond",""))</f>
        <v/>
      </c>
      <c r="L877" s="67"/>
      <c r="M877" s="32" t="e">
        <f>IF(ISNA(INDEX(#REF!,MATCH(E877,#REF!,0),1))=TRUE,"",INDEX(#REF!,MATCH(E877,#REF!,0),1))</f>
        <v>#REF!</v>
      </c>
      <c r="N877" s="1"/>
      <c r="O877" s="33"/>
      <c r="P877" s="34" t="e">
        <f t="shared" si="104"/>
        <v>#REF!</v>
      </c>
      <c r="Q877" s="35" t="e">
        <f t="shared" si="106"/>
        <v>#REF!</v>
      </c>
      <c r="R877" s="36"/>
      <c r="S877" s="1" t="e">
        <f t="shared" si="107"/>
        <v>#REF!</v>
      </c>
      <c r="T877" s="16" t="e">
        <f>IF(OR(MID(G877,1,5)="avoir",MID(G877,1,3)="PMS",MID(J877,1,1)="a",J877="",A877="x",F877=""),"",IF(COUNTIF(#REF!,F877)=1,"ok","PAS DE SWAP"))</f>
        <v>#REF!</v>
      </c>
      <c r="U877" s="37" t="e">
        <f>IF(ISNA(INDEX(#REF!,MATCH(E877,#REF!,0),1))=TRUE,"-",F877&amp;" - "&amp;INDEX(#REF!,MATCH(E877,#REF!,0),1))</f>
        <v>#REF!</v>
      </c>
      <c r="V877" s="43" t="e">
        <f t="shared" si="101"/>
        <v>#REF!</v>
      </c>
      <c r="W877" s="38" t="e">
        <f t="shared" si="102"/>
        <v>#REF!</v>
      </c>
      <c r="X877" s="64"/>
      <c r="Y877" s="46"/>
      <c r="Z877" s="57" t="str">
        <f>IF(OR(MID(J877,1,1)="a",J877=""),"",IF(COUNTIF(Modèles!C:C,J877)=0,"absent","présent"))</f>
        <v/>
      </c>
      <c r="AA877" s="1"/>
    </row>
    <row r="878" spans="1:27" s="10" customFormat="1">
      <c r="A878" s="29" t="str">
        <f t="shared" si="103"/>
        <v/>
      </c>
      <c r="B878" s="29">
        <f t="shared" ca="1" si="105"/>
        <v>0</v>
      </c>
      <c r="C878" s="42"/>
      <c r="D878" s="42"/>
      <c r="E878" s="40"/>
      <c r="F878" s="41"/>
      <c r="G878" s="30" t="e">
        <f>IF(MID(J878,1,1)="a","à valider",IF(ISNA(INDEX(#REF!,MATCH(E878,#REF!,0),1))=TRUE,"",INDEX(#REF!,MATCH(E878,#REF!,0),1)))</f>
        <v>#REF!</v>
      </c>
      <c r="H878" s="22"/>
      <c r="I878" s="22"/>
      <c r="J878" s="59"/>
      <c r="K878" s="31" t="str">
        <f>IF(MID(J878,1,1)="a",C878,IF(COUNTIF(J$2:J878,J878)&gt;1,COUNTIF(J$2:J878,J878)&amp;"ème rebond",""))</f>
        <v/>
      </c>
      <c r="L878" s="67"/>
      <c r="M878" s="32" t="e">
        <f>IF(ISNA(INDEX(#REF!,MATCH(E878,#REF!,0),1))=TRUE,"",INDEX(#REF!,MATCH(E878,#REF!,0),1))</f>
        <v>#REF!</v>
      </c>
      <c r="N878" s="1"/>
      <c r="O878" s="33"/>
      <c r="P878" s="34" t="e">
        <f t="shared" si="104"/>
        <v>#REF!</v>
      </c>
      <c r="Q878" s="35" t="e">
        <f t="shared" si="106"/>
        <v>#REF!</v>
      </c>
      <c r="R878" s="36"/>
      <c r="S878" s="1" t="e">
        <f t="shared" si="107"/>
        <v>#REF!</v>
      </c>
      <c r="T878" s="16" t="e">
        <f>IF(OR(MID(G878,1,5)="avoir",MID(G878,1,3)="PMS",MID(J878,1,1)="a",J878="",A878="x",F878=""),"",IF(COUNTIF(#REF!,F878)=1,"ok","PAS DE SWAP"))</f>
        <v>#REF!</v>
      </c>
      <c r="U878" s="37" t="e">
        <f>IF(ISNA(INDEX(#REF!,MATCH(E878,#REF!,0),1))=TRUE,"-",F878&amp;" - "&amp;INDEX(#REF!,MATCH(E878,#REF!,0),1))</f>
        <v>#REF!</v>
      </c>
      <c r="V878" s="43" t="e">
        <f t="shared" si="101"/>
        <v>#REF!</v>
      </c>
      <c r="W878" s="38" t="e">
        <f t="shared" si="102"/>
        <v>#REF!</v>
      </c>
      <c r="X878" s="64"/>
      <c r="Y878" s="46"/>
      <c r="Z878" s="57" t="str">
        <f>IF(OR(MID(J878,1,1)="a",J878=""),"",IF(COUNTIF(Modèles!C:C,J878)=0,"absent","présent"))</f>
        <v/>
      </c>
      <c r="AA878" s="1"/>
    </row>
    <row r="879" spans="1:27" s="10" customFormat="1">
      <c r="A879" s="29" t="str">
        <f t="shared" si="103"/>
        <v/>
      </c>
      <c r="B879" s="29">
        <f t="shared" ca="1" si="105"/>
        <v>0</v>
      </c>
      <c r="C879" s="42"/>
      <c r="D879" s="42"/>
      <c r="E879" s="40"/>
      <c r="F879" s="41"/>
      <c r="G879" s="30" t="e">
        <f>IF(MID(J879,1,1)="a","à valider",IF(ISNA(INDEX(#REF!,MATCH(E879,#REF!,0),1))=TRUE,"",INDEX(#REF!,MATCH(E879,#REF!,0),1)))</f>
        <v>#REF!</v>
      </c>
      <c r="H879" s="22"/>
      <c r="I879" s="22"/>
      <c r="J879" s="59"/>
      <c r="K879" s="31" t="str">
        <f>IF(MID(J879,1,1)="a",C879,IF(COUNTIF(J$2:J879,J879)&gt;1,COUNTIF(J$2:J879,J879)&amp;"ème rebond",""))</f>
        <v/>
      </c>
      <c r="L879" s="67"/>
      <c r="M879" s="32" t="e">
        <f>IF(ISNA(INDEX(#REF!,MATCH(E879,#REF!,0),1))=TRUE,"",INDEX(#REF!,MATCH(E879,#REF!,0),1))</f>
        <v>#REF!</v>
      </c>
      <c r="N879" s="1"/>
      <c r="O879" s="33"/>
      <c r="P879" s="34" t="e">
        <f t="shared" si="104"/>
        <v>#REF!</v>
      </c>
      <c r="Q879" s="35" t="e">
        <f t="shared" si="106"/>
        <v>#REF!</v>
      </c>
      <c r="R879" s="36"/>
      <c r="S879" s="1" t="e">
        <f t="shared" si="107"/>
        <v>#REF!</v>
      </c>
      <c r="T879" s="16" t="e">
        <f>IF(OR(MID(G879,1,5)="avoir",MID(G879,1,3)="PMS",MID(J879,1,1)="a",J879="",A879="x",F879=""),"",IF(COUNTIF(#REF!,F879)=1,"ok","PAS DE SWAP"))</f>
        <v>#REF!</v>
      </c>
      <c r="U879" s="37" t="e">
        <f>IF(ISNA(INDEX(#REF!,MATCH(E879,#REF!,0),1))=TRUE,"-",F879&amp;" - "&amp;INDEX(#REF!,MATCH(E879,#REF!,0),1))</f>
        <v>#REF!</v>
      </c>
      <c r="V879" s="43" t="e">
        <f t="shared" si="101"/>
        <v>#REF!</v>
      </c>
      <c r="W879" s="38" t="e">
        <f t="shared" si="102"/>
        <v>#REF!</v>
      </c>
      <c r="X879" s="64"/>
      <c r="Y879" s="46"/>
      <c r="Z879" s="57" t="str">
        <f>IF(OR(MID(J879,1,1)="a",J879=""),"",IF(COUNTIF(Modèles!C:C,J879)=0,"absent","présent"))</f>
        <v/>
      </c>
      <c r="AA879" s="1"/>
    </row>
    <row r="880" spans="1:27" s="10" customFormat="1">
      <c r="A880" s="29" t="str">
        <f t="shared" si="103"/>
        <v/>
      </c>
      <c r="B880" s="29">
        <f t="shared" ca="1" si="105"/>
        <v>0</v>
      </c>
      <c r="C880" s="42"/>
      <c r="D880" s="42"/>
      <c r="E880" s="40"/>
      <c r="F880" s="41"/>
      <c r="G880" s="30" t="e">
        <f>IF(MID(J880,1,1)="a","à valider",IF(ISNA(INDEX(#REF!,MATCH(E880,#REF!,0),1))=TRUE,"",INDEX(#REF!,MATCH(E880,#REF!,0),1)))</f>
        <v>#REF!</v>
      </c>
      <c r="H880" s="22"/>
      <c r="I880" s="22"/>
      <c r="J880" s="59"/>
      <c r="K880" s="31" t="str">
        <f>IF(MID(J880,1,1)="a",C880,IF(COUNTIF(J$2:J880,J880)&gt;1,COUNTIF(J$2:J880,J880)&amp;"ème rebond",""))</f>
        <v/>
      </c>
      <c r="L880" s="67"/>
      <c r="M880" s="32" t="e">
        <f>IF(ISNA(INDEX(#REF!,MATCH(E880,#REF!,0),1))=TRUE,"",INDEX(#REF!,MATCH(E880,#REF!,0),1))</f>
        <v>#REF!</v>
      </c>
      <c r="N880" s="1"/>
      <c r="O880" s="33"/>
      <c r="P880" s="34" t="e">
        <f t="shared" si="104"/>
        <v>#REF!</v>
      </c>
      <c r="Q880" s="35" t="e">
        <f t="shared" si="106"/>
        <v>#REF!</v>
      </c>
      <c r="R880" s="36"/>
      <c r="S880" s="1" t="e">
        <f t="shared" si="107"/>
        <v>#REF!</v>
      </c>
      <c r="T880" s="16" t="e">
        <f>IF(OR(MID(G880,1,5)="avoir",MID(G880,1,3)="PMS",MID(J880,1,1)="a",J880="",A880="x",F880=""),"",IF(COUNTIF(#REF!,F880)=1,"ok","PAS DE SWAP"))</f>
        <v>#REF!</v>
      </c>
      <c r="U880" s="37" t="e">
        <f>IF(ISNA(INDEX(#REF!,MATCH(E880,#REF!,0),1))=TRUE,"-",F880&amp;" - "&amp;INDEX(#REF!,MATCH(E880,#REF!,0),1))</f>
        <v>#REF!</v>
      </c>
      <c r="V880" s="43" t="e">
        <f t="shared" si="101"/>
        <v>#REF!</v>
      </c>
      <c r="W880" s="38" t="e">
        <f t="shared" si="102"/>
        <v>#REF!</v>
      </c>
      <c r="X880" s="64"/>
      <c r="Y880" s="46"/>
      <c r="Z880" s="57" t="str">
        <f>IF(OR(MID(J880,1,1)="a",J880=""),"",IF(COUNTIF(Modèles!C:C,J880)=0,"absent","présent"))</f>
        <v/>
      </c>
      <c r="AA880" s="1"/>
    </row>
    <row r="881" spans="1:27" s="10" customFormat="1">
      <c r="A881" s="29" t="str">
        <f t="shared" si="103"/>
        <v/>
      </c>
      <c r="B881" s="29">
        <f t="shared" ca="1" si="105"/>
        <v>0</v>
      </c>
      <c r="C881" s="42"/>
      <c r="D881" s="42"/>
      <c r="E881" s="40"/>
      <c r="F881" s="41"/>
      <c r="G881" s="30" t="e">
        <f>IF(MID(J881,1,1)="a","à valider",IF(ISNA(INDEX(#REF!,MATCH(E881,#REF!,0),1))=TRUE,"",INDEX(#REF!,MATCH(E881,#REF!,0),1)))</f>
        <v>#REF!</v>
      </c>
      <c r="H881" s="22"/>
      <c r="I881" s="22"/>
      <c r="J881" s="59"/>
      <c r="K881" s="31" t="str">
        <f>IF(MID(J881,1,1)="a",C881,IF(COUNTIF(J$2:J881,J881)&gt;1,COUNTIF(J$2:J881,J881)&amp;"ème rebond",""))</f>
        <v/>
      </c>
      <c r="L881" s="67"/>
      <c r="M881" s="32" t="e">
        <f>IF(ISNA(INDEX(#REF!,MATCH(E881,#REF!,0),1))=TRUE,"",INDEX(#REF!,MATCH(E881,#REF!,0),1))</f>
        <v>#REF!</v>
      </c>
      <c r="N881" s="1"/>
      <c r="O881" s="33"/>
      <c r="P881" s="34" t="e">
        <f t="shared" si="104"/>
        <v>#REF!</v>
      </c>
      <c r="Q881" s="35" t="e">
        <f t="shared" si="106"/>
        <v>#REF!</v>
      </c>
      <c r="R881" s="36"/>
      <c r="S881" s="1" t="e">
        <f t="shared" si="107"/>
        <v>#REF!</v>
      </c>
      <c r="T881" s="16" t="e">
        <f>IF(OR(MID(G881,1,5)="avoir",MID(G881,1,3)="PMS",MID(J881,1,1)="a",J881="",A881="x",F881=""),"",IF(COUNTIF(#REF!,F881)=1,"ok","PAS DE SWAP"))</f>
        <v>#REF!</v>
      </c>
      <c r="U881" s="37" t="e">
        <f>IF(ISNA(INDEX(#REF!,MATCH(E881,#REF!,0),1))=TRUE,"-",F881&amp;" - "&amp;INDEX(#REF!,MATCH(E881,#REF!,0),1))</f>
        <v>#REF!</v>
      </c>
      <c r="V881" s="43" t="e">
        <f t="shared" si="101"/>
        <v>#REF!</v>
      </c>
      <c r="W881" s="38" t="e">
        <f t="shared" si="102"/>
        <v>#REF!</v>
      </c>
      <c r="X881" s="64"/>
      <c r="Y881" s="47">
        <v>0.43859953703703702</v>
      </c>
      <c r="Z881" s="57" t="str">
        <f>IF(OR(MID(J881,1,1)="a",J881=""),"",IF(COUNTIF(Modèles!C:C,J881)=0,"absent","présent"))</f>
        <v/>
      </c>
      <c r="AA881" s="1"/>
    </row>
    <row r="882" spans="1:27" s="10" customFormat="1">
      <c r="A882" s="29" t="str">
        <f t="shared" si="103"/>
        <v/>
      </c>
      <c r="B882" s="29">
        <f t="shared" ca="1" si="105"/>
        <v>0</v>
      </c>
      <c r="C882" s="42"/>
      <c r="D882" s="42"/>
      <c r="E882" s="40"/>
      <c r="F882" s="41"/>
      <c r="G882" s="30" t="e">
        <f>IF(MID(J882,1,1)="a","à valider",IF(ISNA(INDEX(#REF!,MATCH(E882,#REF!,0),1))=TRUE,"",INDEX(#REF!,MATCH(E882,#REF!,0),1)))</f>
        <v>#REF!</v>
      </c>
      <c r="H882" s="22"/>
      <c r="I882" s="22"/>
      <c r="J882" s="59"/>
      <c r="K882" s="31" t="str">
        <f>IF(MID(J882,1,1)="a",C882,IF(COUNTIF(J$2:J882,J882)&gt;1,COUNTIF(J$2:J882,J882)&amp;"ème rebond",""))</f>
        <v/>
      </c>
      <c r="L882" s="67"/>
      <c r="M882" s="32" t="e">
        <f>IF(ISNA(INDEX(#REF!,MATCH(E882,#REF!,0),1))=TRUE,"",INDEX(#REF!,MATCH(E882,#REF!,0),1))</f>
        <v>#REF!</v>
      </c>
      <c r="N882" s="1"/>
      <c r="O882" s="33"/>
      <c r="P882" s="34" t="e">
        <f t="shared" si="104"/>
        <v>#REF!</v>
      </c>
      <c r="Q882" s="35" t="e">
        <f t="shared" si="106"/>
        <v>#REF!</v>
      </c>
      <c r="R882" s="36"/>
      <c r="S882" s="1" t="e">
        <f t="shared" ref="S882:S945" si="108">IF(OR(P882="",ISNUMBER(P882)=TRUE),0,1)</f>
        <v>#REF!</v>
      </c>
      <c r="T882" s="16" t="e">
        <f>IF(OR(MID(G882,1,5)="avoir",MID(G882,1,3)="PMS",MID(J882,1,1)="a",J882="",A882="x",F882=""),"",IF(COUNTIF(#REF!,F882)=1,"ok","PAS DE SWAP"))</f>
        <v>#REF!</v>
      </c>
      <c r="U882" s="37" t="e">
        <f>IF(ISNA(INDEX(#REF!,MATCH(E882,#REF!,0),1))=TRUE,"-",F882&amp;" - "&amp;INDEX(#REF!,MATCH(E882,#REF!,0),1))</f>
        <v>#REF!</v>
      </c>
      <c r="V882" s="60" t="e">
        <f t="shared" si="101"/>
        <v>#REF!</v>
      </c>
      <c r="W882" s="38" t="e">
        <f t="shared" si="102"/>
        <v>#REF!</v>
      </c>
      <c r="X882" s="64"/>
      <c r="Y882" s="46"/>
      <c r="Z882" s="57" t="str">
        <f>IF(OR(MID(J882,1,1)="a",J882=""),"",IF(COUNTIF(Modèles!C:C,J882)=0,"absent","présent"))</f>
        <v/>
      </c>
      <c r="AA882" s="1"/>
    </row>
    <row r="883" spans="1:27" s="10" customFormat="1">
      <c r="A883" s="29" t="str">
        <f t="shared" si="103"/>
        <v/>
      </c>
      <c r="B883" s="29">
        <f t="shared" ca="1" si="105"/>
        <v>0</v>
      </c>
      <c r="C883" s="42"/>
      <c r="D883" s="42"/>
      <c r="E883" s="40"/>
      <c r="F883" s="41"/>
      <c r="G883" s="30" t="e">
        <f>IF(MID(J883,1,1)="a","à valider",IF(ISNA(INDEX(#REF!,MATCH(E883,#REF!,0),1))=TRUE,"",INDEX(#REF!,MATCH(E883,#REF!,0),1)))</f>
        <v>#REF!</v>
      </c>
      <c r="H883" s="22"/>
      <c r="I883" s="22"/>
      <c r="J883" s="59"/>
      <c r="K883" s="31" t="str">
        <f>IF(MID(J883,1,1)="a",C883,IF(COUNTIF(J$2:J883,J883)&gt;1,COUNTIF(J$2:J883,J883)&amp;"ème rebond",""))</f>
        <v/>
      </c>
      <c r="L883" s="67"/>
      <c r="M883" s="32" t="e">
        <f>IF(ISNA(INDEX(#REF!,MATCH(E883,#REF!,0),1))=TRUE,"",INDEX(#REF!,MATCH(E883,#REF!,0),1))</f>
        <v>#REF!</v>
      </c>
      <c r="N883" s="1"/>
      <c r="O883" s="33"/>
      <c r="P883" s="34" t="e">
        <f t="shared" si="104"/>
        <v>#REF!</v>
      </c>
      <c r="Q883" s="35" t="e">
        <f t="shared" si="106"/>
        <v>#REF!</v>
      </c>
      <c r="R883" s="36"/>
      <c r="S883" s="1" t="e">
        <f t="shared" si="108"/>
        <v>#REF!</v>
      </c>
      <c r="T883" s="16" t="e">
        <f>IF(OR(MID(G883,1,5)="avoir",MID(G883,1,3)="PMS",MID(J883,1,1)="a",J883="",A883="x",F883=""),"",IF(COUNTIF(#REF!,F883)=1,"ok","PAS DE SWAP"))</f>
        <v>#REF!</v>
      </c>
      <c r="U883" s="37" t="e">
        <f>IF(ISNA(INDEX(#REF!,MATCH(E883,#REF!,0),1))=TRUE,"-",F883&amp;" - "&amp;INDEX(#REF!,MATCH(E883,#REF!,0),1))</f>
        <v>#REF!</v>
      </c>
      <c r="V883" s="60" t="e">
        <f t="shared" si="101"/>
        <v>#REF!</v>
      </c>
      <c r="W883" s="38" t="e">
        <f t="shared" si="102"/>
        <v>#REF!</v>
      </c>
      <c r="X883" s="64"/>
      <c r="Y883" s="46"/>
      <c r="Z883" s="57" t="str">
        <f>IF(OR(MID(J883,1,1)="a",J883=""),"",IF(COUNTIF(Modèles!C:C,J883)=0,"absent","présent"))</f>
        <v/>
      </c>
      <c r="AA883" s="1"/>
    </row>
    <row r="884" spans="1:27" s="10" customFormat="1">
      <c r="A884" s="29" t="str">
        <f t="shared" si="103"/>
        <v/>
      </c>
      <c r="B884" s="29">
        <f t="shared" ca="1" si="105"/>
        <v>0</v>
      </c>
      <c r="C884" s="42"/>
      <c r="D884" s="42"/>
      <c r="E884" s="40"/>
      <c r="F884" s="41"/>
      <c r="G884" s="30" t="e">
        <f>IF(MID(J884,1,1)="a","à valider",IF(ISNA(INDEX(#REF!,MATCH(E884,#REF!,0),1))=TRUE,"",INDEX(#REF!,MATCH(E884,#REF!,0),1)))</f>
        <v>#REF!</v>
      </c>
      <c r="H884" s="22"/>
      <c r="I884" s="22"/>
      <c r="J884" s="59"/>
      <c r="K884" s="31" t="str">
        <f>IF(MID(J884,1,1)="a",C884,IF(COUNTIF(J$2:J884,J884)&gt;1,COUNTIF(J$2:J884,J884)&amp;"ème rebond",""))</f>
        <v/>
      </c>
      <c r="L884" s="67"/>
      <c r="M884" s="32" t="e">
        <f>IF(ISNA(INDEX(#REF!,MATCH(E884,#REF!,0),1))=TRUE,"",INDEX(#REF!,MATCH(E884,#REF!,0),1))</f>
        <v>#REF!</v>
      </c>
      <c r="N884" s="1"/>
      <c r="O884" s="33"/>
      <c r="P884" s="34" t="e">
        <f t="shared" si="104"/>
        <v>#REF!</v>
      </c>
      <c r="Q884" s="35" t="e">
        <f t="shared" si="106"/>
        <v>#REF!</v>
      </c>
      <c r="R884" s="36"/>
      <c r="S884" s="1" t="e">
        <f t="shared" si="108"/>
        <v>#REF!</v>
      </c>
      <c r="T884" s="16" t="e">
        <f>IF(OR(MID(G884,1,5)="avoir",MID(G884,1,3)="PMS",MID(J884,1,1)="a",J884="",A884="x",F884=""),"",IF(COUNTIF(#REF!,F884)=1,"ok","PAS DE SWAP"))</f>
        <v>#REF!</v>
      </c>
      <c r="U884" s="37" t="e">
        <f>IF(ISNA(INDEX(#REF!,MATCH(E884,#REF!,0),1))=TRUE,"-",F884&amp;" - "&amp;INDEX(#REF!,MATCH(E884,#REF!,0),1))</f>
        <v>#REF!</v>
      </c>
      <c r="V884" s="60" t="e">
        <f t="shared" si="101"/>
        <v>#REF!</v>
      </c>
      <c r="W884" s="38" t="e">
        <f t="shared" si="102"/>
        <v>#REF!</v>
      </c>
      <c r="X884" s="64"/>
      <c r="Y884" s="46"/>
      <c r="Z884" s="57" t="str">
        <f>IF(OR(MID(J884,1,1)="a",J884=""),"",IF(COUNTIF(Modèles!C:C,J884)=0,"absent","présent"))</f>
        <v/>
      </c>
      <c r="AA884" s="1"/>
    </row>
    <row r="885" spans="1:27" s="10" customFormat="1">
      <c r="A885" s="29" t="str">
        <f t="shared" si="103"/>
        <v/>
      </c>
      <c r="B885" s="29">
        <f t="shared" ca="1" si="105"/>
        <v>0</v>
      </c>
      <c r="C885" s="42"/>
      <c r="D885" s="42"/>
      <c r="E885" s="40"/>
      <c r="F885" s="41"/>
      <c r="G885" s="30" t="e">
        <f>IF(MID(J885,1,1)="a","à valider",IF(ISNA(INDEX(#REF!,MATCH(E885,#REF!,0),1))=TRUE,"",INDEX(#REF!,MATCH(E885,#REF!,0),1)))</f>
        <v>#REF!</v>
      </c>
      <c r="H885" s="22"/>
      <c r="I885" s="22"/>
      <c r="J885" s="59"/>
      <c r="K885" s="31" t="str">
        <f>IF(MID(J885,1,1)="a",C885,IF(COUNTIF(J$2:J885,J885)&gt;1,COUNTIF(J$2:J885,J885)&amp;"ème rebond",""))</f>
        <v/>
      </c>
      <c r="L885" s="67"/>
      <c r="M885" s="32" t="e">
        <f>IF(ISNA(INDEX(#REF!,MATCH(E885,#REF!,0),1))=TRUE,"",INDEX(#REF!,MATCH(E885,#REF!,0),1))</f>
        <v>#REF!</v>
      </c>
      <c r="N885" s="1"/>
      <c r="O885" s="33"/>
      <c r="P885" s="34" t="e">
        <f t="shared" si="104"/>
        <v>#REF!</v>
      </c>
      <c r="Q885" s="35" t="e">
        <f t="shared" si="106"/>
        <v>#REF!</v>
      </c>
      <c r="R885" s="36"/>
      <c r="S885" s="1" t="e">
        <f t="shared" si="108"/>
        <v>#REF!</v>
      </c>
      <c r="T885" s="16" t="e">
        <f>IF(OR(MID(G885,1,5)="avoir",MID(G885,1,3)="PMS",MID(J885,1,1)="a",J885="",A885="x",F885=""),"",IF(COUNTIF(#REF!,F885)=1,"ok","PAS DE SWAP"))</f>
        <v>#REF!</v>
      </c>
      <c r="U885" s="37" t="e">
        <f>IF(ISNA(INDEX(#REF!,MATCH(E885,#REF!,0),1))=TRUE,"-",F885&amp;" - "&amp;INDEX(#REF!,MATCH(E885,#REF!,0),1))</f>
        <v>#REF!</v>
      </c>
      <c r="V885" s="60" t="e">
        <f t="shared" si="101"/>
        <v>#REF!</v>
      </c>
      <c r="W885" s="38" t="e">
        <f t="shared" si="102"/>
        <v>#REF!</v>
      </c>
      <c r="X885" s="64"/>
      <c r="Y885" s="46"/>
      <c r="Z885" s="57" t="str">
        <f>IF(OR(MID(J885,1,1)="a",J885=""),"",IF(COUNTIF(Modèles!C:C,J885)=0,"absent","présent"))</f>
        <v/>
      </c>
      <c r="AA885" s="1"/>
    </row>
    <row r="886" spans="1:27" s="10" customFormat="1">
      <c r="A886" s="29" t="str">
        <f t="shared" si="103"/>
        <v/>
      </c>
      <c r="B886" s="29">
        <f t="shared" ca="1" si="105"/>
        <v>0</v>
      </c>
      <c r="C886" s="42"/>
      <c r="D886" s="42"/>
      <c r="E886" s="40"/>
      <c r="F886" s="41"/>
      <c r="G886" s="30" t="e">
        <f>IF(MID(J886,1,1)="a","à valider",IF(ISNA(INDEX(#REF!,MATCH(E886,#REF!,0),1))=TRUE,"",INDEX(#REF!,MATCH(E886,#REF!,0),1)))</f>
        <v>#REF!</v>
      </c>
      <c r="H886" s="22"/>
      <c r="I886" s="22"/>
      <c r="J886" s="59"/>
      <c r="K886" s="31" t="str">
        <f>IF(MID(J886,1,1)="a",C886,IF(COUNTIF(J$2:J886,J886)&gt;1,COUNTIF(J$2:J886,J886)&amp;"ème rebond",""))</f>
        <v/>
      </c>
      <c r="L886" s="67"/>
      <c r="M886" s="32" t="e">
        <f>IF(ISNA(INDEX(#REF!,MATCH(E886,#REF!,0),1))=TRUE,"",INDEX(#REF!,MATCH(E886,#REF!,0),1))</f>
        <v>#REF!</v>
      </c>
      <c r="N886" s="1"/>
      <c r="O886" s="33"/>
      <c r="P886" s="34" t="e">
        <f t="shared" si="104"/>
        <v>#REF!</v>
      </c>
      <c r="Q886" s="35" t="e">
        <f t="shared" si="106"/>
        <v>#REF!</v>
      </c>
      <c r="R886" s="36"/>
      <c r="S886" s="1" t="e">
        <f t="shared" si="108"/>
        <v>#REF!</v>
      </c>
      <c r="T886" s="16" t="e">
        <f>IF(OR(MID(G886,1,5)="avoir",MID(G886,1,3)="PMS",MID(J886,1,1)="a",J886="",A886="x",F886=""),"",IF(COUNTIF(#REF!,F886)=1,"ok","PAS DE SWAP"))</f>
        <v>#REF!</v>
      </c>
      <c r="U886" s="37" t="e">
        <f>IF(ISNA(INDEX(#REF!,MATCH(E886,#REF!,0),1))=TRUE,"-",F886&amp;" - "&amp;INDEX(#REF!,MATCH(E886,#REF!,0),1))</f>
        <v>#REF!</v>
      </c>
      <c r="V886" s="60" t="e">
        <f t="shared" si="101"/>
        <v>#REF!</v>
      </c>
      <c r="W886" s="38" t="e">
        <f t="shared" si="102"/>
        <v>#REF!</v>
      </c>
      <c r="X886" s="64"/>
      <c r="Y886" s="46"/>
      <c r="Z886" s="57" t="str">
        <f>IF(OR(MID(J886,1,1)="a",J886=""),"",IF(COUNTIF(Modèles!C:C,J886)=0,"absent","présent"))</f>
        <v/>
      </c>
      <c r="AA886" s="1"/>
    </row>
    <row r="887" spans="1:27" s="10" customFormat="1">
      <c r="A887" s="29" t="str">
        <f t="shared" si="103"/>
        <v/>
      </c>
      <c r="B887" s="29">
        <f t="shared" ca="1" si="105"/>
        <v>0</v>
      </c>
      <c r="C887" s="42"/>
      <c r="D887" s="42"/>
      <c r="E887" s="40"/>
      <c r="F887" s="41"/>
      <c r="G887" s="30" t="e">
        <f>IF(MID(J887,1,1)="a","à valider",IF(ISNA(INDEX(#REF!,MATCH(E887,#REF!,0),1))=TRUE,"",INDEX(#REF!,MATCH(E887,#REF!,0),1)))</f>
        <v>#REF!</v>
      </c>
      <c r="H887" s="22"/>
      <c r="I887" s="22"/>
      <c r="J887" s="59"/>
      <c r="K887" s="31" t="str">
        <f>IF(MID(J887,1,1)="a",C887,IF(COUNTIF(J$2:J887,J887)&gt;1,COUNTIF(J$2:J887,J887)&amp;"ème rebond",""))</f>
        <v/>
      </c>
      <c r="L887" s="67"/>
      <c r="M887" s="32" t="e">
        <f>IF(ISNA(INDEX(#REF!,MATCH(E887,#REF!,0),1))=TRUE,"",INDEX(#REF!,MATCH(E887,#REF!,0),1))</f>
        <v>#REF!</v>
      </c>
      <c r="N887" s="1"/>
      <c r="O887" s="33"/>
      <c r="P887" s="34" t="e">
        <f t="shared" si="104"/>
        <v>#REF!</v>
      </c>
      <c r="Q887" s="35" t="e">
        <f t="shared" si="106"/>
        <v>#REF!</v>
      </c>
      <c r="R887" s="36"/>
      <c r="S887" s="1" t="e">
        <f t="shared" si="108"/>
        <v>#REF!</v>
      </c>
      <c r="T887" s="16" t="e">
        <f>IF(OR(MID(G887,1,5)="avoir",MID(G887,1,3)="PMS",MID(J887,1,1)="a",J887="",A887="x",F887=""),"",IF(COUNTIF(#REF!,F887)=1,"ok","PAS DE SWAP"))</f>
        <v>#REF!</v>
      </c>
      <c r="U887" s="37" t="e">
        <f>IF(ISNA(INDEX(#REF!,MATCH(E887,#REF!,0),1))=TRUE,"-",F887&amp;" - "&amp;INDEX(#REF!,MATCH(E887,#REF!,0),1))</f>
        <v>#REF!</v>
      </c>
      <c r="V887" s="60" t="e">
        <f t="shared" si="101"/>
        <v>#REF!</v>
      </c>
      <c r="W887" s="38" t="e">
        <f t="shared" si="102"/>
        <v>#REF!</v>
      </c>
      <c r="X887" s="64"/>
      <c r="Y887" s="46"/>
      <c r="Z887" s="57" t="str">
        <f>IF(OR(MID(J887,1,1)="a",J887=""),"",IF(COUNTIF(Modèles!C:C,J887)=0,"absent","présent"))</f>
        <v/>
      </c>
      <c r="AA887" s="1"/>
    </row>
    <row r="888" spans="1:27" s="10" customFormat="1">
      <c r="A888" s="29" t="str">
        <f t="shared" si="103"/>
        <v/>
      </c>
      <c r="B888" s="29">
        <f t="shared" ca="1" si="105"/>
        <v>0</v>
      </c>
      <c r="C888" s="42"/>
      <c r="D888" s="42"/>
      <c r="E888" s="40"/>
      <c r="F888" s="41"/>
      <c r="G888" s="30" t="e">
        <f>IF(MID(J888,1,1)="a","à valider",IF(ISNA(INDEX(#REF!,MATCH(E888,#REF!,0),1))=TRUE,"",INDEX(#REF!,MATCH(E888,#REF!,0),1)))</f>
        <v>#REF!</v>
      </c>
      <c r="H888" s="22"/>
      <c r="I888" s="22"/>
      <c r="J888" s="59"/>
      <c r="K888" s="31" t="str">
        <f>IF(MID(J888,1,1)="a",C888,IF(COUNTIF(J$2:J888,J888)&gt;1,COUNTIF(J$2:J888,J888)&amp;"ème rebond",""))</f>
        <v/>
      </c>
      <c r="L888" s="67"/>
      <c r="M888" s="32" t="e">
        <f>IF(ISNA(INDEX(#REF!,MATCH(E888,#REF!,0),1))=TRUE,"",INDEX(#REF!,MATCH(E888,#REF!,0),1))</f>
        <v>#REF!</v>
      </c>
      <c r="N888" s="1"/>
      <c r="O888" s="33"/>
      <c r="P888" s="34" t="e">
        <f t="shared" si="104"/>
        <v>#REF!</v>
      </c>
      <c r="Q888" s="35" t="e">
        <f t="shared" si="106"/>
        <v>#REF!</v>
      </c>
      <c r="R888" s="36"/>
      <c r="S888" s="1" t="e">
        <f t="shared" si="108"/>
        <v>#REF!</v>
      </c>
      <c r="T888" s="16" t="e">
        <f>IF(OR(MID(G888,1,5)="avoir",MID(G888,1,3)="PMS",MID(J888,1,1)="a",J888="",A888="x",F888=""),"",IF(COUNTIF(#REF!,F888)=1,"ok","PAS DE SWAP"))</f>
        <v>#REF!</v>
      </c>
      <c r="U888" s="37" t="e">
        <f>IF(ISNA(INDEX(#REF!,MATCH(E888,#REF!,0),1))=TRUE,"-",F888&amp;" - "&amp;INDEX(#REF!,MATCH(E888,#REF!,0),1))</f>
        <v>#REF!</v>
      </c>
      <c r="V888" s="60" t="e">
        <f t="shared" si="101"/>
        <v>#REF!</v>
      </c>
      <c r="W888" s="38" t="e">
        <f t="shared" si="102"/>
        <v>#REF!</v>
      </c>
      <c r="X888" s="64"/>
      <c r="Y888" s="46"/>
      <c r="Z888" s="57" t="str">
        <f>IF(OR(MID(J888,1,1)="a",J888=""),"",IF(COUNTIF(Modèles!C:C,J888)=0,"absent","présent"))</f>
        <v/>
      </c>
      <c r="AA888" s="1"/>
    </row>
    <row r="889" spans="1:27" s="10" customFormat="1">
      <c r="A889" s="29" t="str">
        <f t="shared" si="103"/>
        <v/>
      </c>
      <c r="B889" s="29">
        <f t="shared" ca="1" si="105"/>
        <v>0</v>
      </c>
      <c r="C889" s="42"/>
      <c r="D889" s="42"/>
      <c r="E889" s="40"/>
      <c r="F889" s="41"/>
      <c r="G889" s="30" t="e">
        <f>IF(MID(J889,1,1)="a","à valider",IF(ISNA(INDEX(#REF!,MATCH(E889,#REF!,0),1))=TRUE,"",INDEX(#REF!,MATCH(E889,#REF!,0),1)))</f>
        <v>#REF!</v>
      </c>
      <c r="H889" s="22"/>
      <c r="I889" s="22"/>
      <c r="J889" s="59"/>
      <c r="K889" s="31" t="str">
        <f>IF(MID(J889,1,1)="a",C889,IF(COUNTIF(J$2:J889,J889)&gt;1,COUNTIF(J$2:J889,J889)&amp;"ème rebond",""))</f>
        <v/>
      </c>
      <c r="L889" s="67"/>
      <c r="M889" s="32" t="e">
        <f>IF(ISNA(INDEX(#REF!,MATCH(E889,#REF!,0),1))=TRUE,"",INDEX(#REF!,MATCH(E889,#REF!,0),1))</f>
        <v>#REF!</v>
      </c>
      <c r="N889" s="1"/>
      <c r="O889" s="33"/>
      <c r="P889" s="34" t="e">
        <f t="shared" si="104"/>
        <v>#REF!</v>
      </c>
      <c r="Q889" s="35" t="e">
        <f t="shared" si="106"/>
        <v>#REF!</v>
      </c>
      <c r="R889" s="36"/>
      <c r="S889" s="1" t="e">
        <f t="shared" si="108"/>
        <v>#REF!</v>
      </c>
      <c r="T889" s="16" t="e">
        <f>IF(OR(MID(G889,1,5)="avoir",MID(G889,1,3)="PMS",MID(J889,1,1)="a",J889="",A889="x",F889=""),"",IF(COUNTIF(#REF!,F889)=1,"ok","PAS DE SWAP"))</f>
        <v>#REF!</v>
      </c>
      <c r="U889" s="37" t="e">
        <f>IF(ISNA(INDEX(#REF!,MATCH(E889,#REF!,0),1))=TRUE,"-",F889&amp;" - "&amp;INDEX(#REF!,MATCH(E889,#REF!,0),1))</f>
        <v>#REF!</v>
      </c>
      <c r="V889" s="60" t="e">
        <f t="shared" si="101"/>
        <v>#REF!</v>
      </c>
      <c r="W889" s="38" t="e">
        <f t="shared" si="102"/>
        <v>#REF!</v>
      </c>
      <c r="X889" s="64"/>
      <c r="Y889" s="46"/>
      <c r="Z889" s="57" t="str">
        <f>IF(OR(MID(J889,1,1)="a",J889=""),"",IF(COUNTIF(Modèles!C:C,J889)=0,"absent","présent"))</f>
        <v/>
      </c>
      <c r="AA889" s="1"/>
    </row>
    <row r="890" spans="1:27" s="10" customFormat="1">
      <c r="A890" s="29" t="str">
        <f t="shared" si="103"/>
        <v/>
      </c>
      <c r="B890" s="29">
        <f t="shared" ca="1" si="105"/>
        <v>0</v>
      </c>
      <c r="C890" s="42"/>
      <c r="D890" s="42"/>
      <c r="E890" s="40"/>
      <c r="F890" s="41"/>
      <c r="G890" s="30" t="e">
        <f>IF(MID(J890,1,1)="a","à valider",IF(ISNA(INDEX(#REF!,MATCH(E890,#REF!,0),1))=TRUE,"",INDEX(#REF!,MATCH(E890,#REF!,0),1)))</f>
        <v>#REF!</v>
      </c>
      <c r="H890" s="22"/>
      <c r="I890" s="22"/>
      <c r="J890" s="59"/>
      <c r="K890" s="31" t="str">
        <f>IF(MID(J890,1,1)="a",C890,IF(COUNTIF(J$2:J890,J890)&gt;1,COUNTIF(J$2:J890,J890)&amp;"ème rebond",""))</f>
        <v/>
      </c>
      <c r="L890" s="67"/>
      <c r="M890" s="32" t="e">
        <f>IF(ISNA(INDEX(#REF!,MATCH(E890,#REF!,0),1))=TRUE,"",INDEX(#REF!,MATCH(E890,#REF!,0),1))</f>
        <v>#REF!</v>
      </c>
      <c r="N890" s="1"/>
      <c r="O890" s="33"/>
      <c r="P890" s="34" t="e">
        <f t="shared" si="104"/>
        <v>#REF!</v>
      </c>
      <c r="Q890" s="35" t="e">
        <f t="shared" si="106"/>
        <v>#REF!</v>
      </c>
      <c r="R890" s="36"/>
      <c r="S890" s="1" t="e">
        <f t="shared" si="108"/>
        <v>#REF!</v>
      </c>
      <c r="T890" s="16" t="e">
        <f>IF(OR(MID(G890,1,5)="avoir",MID(G890,1,3)="PMS",MID(J890,1,1)="a",J890="",A890="x",F890=""),"",IF(COUNTIF(#REF!,F890)=1,"ok","PAS DE SWAP"))</f>
        <v>#REF!</v>
      </c>
      <c r="U890" s="37" t="e">
        <f>IF(ISNA(INDEX(#REF!,MATCH(E890,#REF!,0),1))=TRUE,"-",F890&amp;" - "&amp;INDEX(#REF!,MATCH(E890,#REF!,0),1))</f>
        <v>#REF!</v>
      </c>
      <c r="V890" s="60" t="e">
        <f t="shared" si="101"/>
        <v>#REF!</v>
      </c>
      <c r="W890" s="38" t="e">
        <f t="shared" si="102"/>
        <v>#REF!</v>
      </c>
      <c r="X890" s="64"/>
      <c r="Y890" s="46"/>
      <c r="Z890" s="57" t="str">
        <f>IF(OR(MID(J890,1,1)="a",J890=""),"",IF(COUNTIF(Modèles!C:C,J890)=0,"absent","présent"))</f>
        <v/>
      </c>
      <c r="AA890" s="1"/>
    </row>
    <row r="891" spans="1:27" s="10" customFormat="1">
      <c r="A891" s="29" t="str">
        <f t="shared" si="103"/>
        <v/>
      </c>
      <c r="B891" s="29">
        <f t="shared" ca="1" si="105"/>
        <v>0</v>
      </c>
      <c r="C891" s="42"/>
      <c r="D891" s="42"/>
      <c r="E891" s="40"/>
      <c r="F891" s="41"/>
      <c r="G891" s="30" t="e">
        <f>IF(MID(J891,1,1)="a","à valider",IF(ISNA(INDEX(#REF!,MATCH(E891,#REF!,0),1))=TRUE,"",INDEX(#REF!,MATCH(E891,#REF!,0),1)))</f>
        <v>#REF!</v>
      </c>
      <c r="H891" s="22"/>
      <c r="I891" s="22"/>
      <c r="J891" s="59"/>
      <c r="K891" s="31" t="str">
        <f>IF(MID(J891,1,1)="a",C891,IF(COUNTIF(J$2:J891,J891)&gt;1,COUNTIF(J$2:J891,J891)&amp;"ème rebond",""))</f>
        <v/>
      </c>
      <c r="L891" s="67"/>
      <c r="M891" s="32" t="e">
        <f>IF(ISNA(INDEX(#REF!,MATCH(E891,#REF!,0),1))=TRUE,"",INDEX(#REF!,MATCH(E891,#REF!,0),1))</f>
        <v>#REF!</v>
      </c>
      <c r="N891" s="1"/>
      <c r="O891" s="33"/>
      <c r="P891" s="34" t="e">
        <f t="shared" si="104"/>
        <v>#REF!</v>
      </c>
      <c r="Q891" s="35" t="e">
        <f t="shared" si="106"/>
        <v>#REF!</v>
      </c>
      <c r="R891" s="36"/>
      <c r="S891" s="1" t="e">
        <f t="shared" si="108"/>
        <v>#REF!</v>
      </c>
      <c r="T891" s="16" t="e">
        <f>IF(OR(MID(G891,1,5)="avoir",MID(G891,1,3)="PMS",MID(J891,1,1)="a",J891="",A891="x",F891=""),"",IF(COUNTIF(#REF!,F891)=1,"ok","PAS DE SWAP"))</f>
        <v>#REF!</v>
      </c>
      <c r="U891" s="37" t="e">
        <f>IF(ISNA(INDEX(#REF!,MATCH(E891,#REF!,0),1))=TRUE,"-",F891&amp;" - "&amp;INDEX(#REF!,MATCH(E891,#REF!,0),1))</f>
        <v>#REF!</v>
      </c>
      <c r="V891" s="60" t="e">
        <f t="shared" si="101"/>
        <v>#REF!</v>
      </c>
      <c r="W891" s="38" t="e">
        <f t="shared" si="102"/>
        <v>#REF!</v>
      </c>
      <c r="X891" s="64"/>
      <c r="Y891" s="46"/>
      <c r="Z891" s="57" t="str">
        <f>IF(OR(MID(J891,1,1)="a",J891=""),"",IF(COUNTIF(Modèles!C:C,J891)=0,"absent","présent"))</f>
        <v/>
      </c>
      <c r="AA891" s="1"/>
    </row>
    <row r="892" spans="1:27" s="10" customFormat="1">
      <c r="A892" s="29" t="str">
        <f t="shared" si="103"/>
        <v/>
      </c>
      <c r="B892" s="29">
        <f t="shared" ca="1" si="105"/>
        <v>0</v>
      </c>
      <c r="C892" s="42"/>
      <c r="D892" s="42"/>
      <c r="E892" s="40"/>
      <c r="F892" s="41"/>
      <c r="G892" s="30" t="e">
        <f>IF(MID(J892,1,1)="a","à valider",IF(ISNA(INDEX(#REF!,MATCH(E892,#REF!,0),1))=TRUE,"",INDEX(#REF!,MATCH(E892,#REF!,0),1)))</f>
        <v>#REF!</v>
      </c>
      <c r="H892" s="22"/>
      <c r="I892" s="22"/>
      <c r="J892" s="59"/>
      <c r="K892" s="31" t="str">
        <f>IF(MID(J892,1,1)="a",C892,IF(COUNTIF(J$2:J892,J892)&gt;1,COUNTIF(J$2:J892,J892)&amp;"ème rebond",""))</f>
        <v/>
      </c>
      <c r="L892" s="67"/>
      <c r="M892" s="32" t="e">
        <f>IF(ISNA(INDEX(#REF!,MATCH(E892,#REF!,0),1))=TRUE,"",INDEX(#REF!,MATCH(E892,#REF!,0),1))</f>
        <v>#REF!</v>
      </c>
      <c r="N892" s="1"/>
      <c r="O892" s="33"/>
      <c r="P892" s="34" t="e">
        <f t="shared" si="104"/>
        <v>#REF!</v>
      </c>
      <c r="Q892" s="35" t="e">
        <f t="shared" si="106"/>
        <v>#REF!</v>
      </c>
      <c r="R892" s="36"/>
      <c r="S892" s="1" t="e">
        <f t="shared" si="108"/>
        <v>#REF!</v>
      </c>
      <c r="T892" s="16" t="e">
        <f>IF(OR(MID(G892,1,5)="avoir",MID(G892,1,3)="PMS",MID(J892,1,1)="a",J892="",A892="x",F892=""),"",IF(COUNTIF(#REF!,F892)=1,"ok","PAS DE SWAP"))</f>
        <v>#REF!</v>
      </c>
      <c r="U892" s="37" t="e">
        <f>IF(ISNA(INDEX(#REF!,MATCH(E892,#REF!,0),1))=TRUE,"-",F892&amp;" - "&amp;INDEX(#REF!,MATCH(E892,#REF!,0),1))</f>
        <v>#REF!</v>
      </c>
      <c r="V892" s="60" t="e">
        <f t="shared" si="101"/>
        <v>#REF!</v>
      </c>
      <c r="W892" s="38" t="e">
        <f t="shared" si="102"/>
        <v>#REF!</v>
      </c>
      <c r="X892" s="64"/>
      <c r="Y892" s="46"/>
      <c r="Z892" s="57" t="str">
        <f>IF(OR(MID(J892,1,1)="a",J892=""),"",IF(COUNTIF(Modèles!C:C,J892)=0,"absent","présent"))</f>
        <v/>
      </c>
      <c r="AA892" s="1"/>
    </row>
    <row r="893" spans="1:27" s="10" customFormat="1">
      <c r="A893" s="29" t="str">
        <f t="shared" si="103"/>
        <v/>
      </c>
      <c r="B893" s="29">
        <f t="shared" ca="1" si="105"/>
        <v>0</v>
      </c>
      <c r="C893" s="42"/>
      <c r="D893" s="42"/>
      <c r="E893" s="40"/>
      <c r="F893" s="41"/>
      <c r="G893" s="30" t="e">
        <f>IF(MID(J893,1,1)="a","à valider",IF(ISNA(INDEX(#REF!,MATCH(E893,#REF!,0),1))=TRUE,"",INDEX(#REF!,MATCH(E893,#REF!,0),1)))</f>
        <v>#REF!</v>
      </c>
      <c r="H893" s="22"/>
      <c r="I893" s="22"/>
      <c r="J893" s="59"/>
      <c r="K893" s="31" t="str">
        <f>IF(MID(J893,1,1)="a",C893,IF(COUNTIF(J$2:J893,J893)&gt;1,COUNTIF(J$2:J893,J893)&amp;"ème rebond",""))</f>
        <v/>
      </c>
      <c r="L893" s="67"/>
      <c r="M893" s="32" t="e">
        <f>IF(ISNA(INDEX(#REF!,MATCH(E893,#REF!,0),1))=TRUE,"",INDEX(#REF!,MATCH(E893,#REF!,0),1))</f>
        <v>#REF!</v>
      </c>
      <c r="N893" s="1"/>
      <c r="O893" s="33"/>
      <c r="P893" s="34" t="e">
        <f t="shared" si="104"/>
        <v>#REF!</v>
      </c>
      <c r="Q893" s="35" t="e">
        <f t="shared" si="106"/>
        <v>#REF!</v>
      </c>
      <c r="R893" s="36"/>
      <c r="S893" s="1" t="e">
        <f t="shared" si="108"/>
        <v>#REF!</v>
      </c>
      <c r="T893" s="16" t="e">
        <f>IF(OR(MID(G893,1,5)="avoir",MID(G893,1,3)="PMS",MID(J893,1,1)="a",J893="",A893="x",F893=""),"",IF(COUNTIF(#REF!,F893)=1,"ok","PAS DE SWAP"))</f>
        <v>#REF!</v>
      </c>
      <c r="U893" s="37" t="e">
        <f>IF(ISNA(INDEX(#REF!,MATCH(E893,#REF!,0),1))=TRUE,"-",F893&amp;" - "&amp;INDEX(#REF!,MATCH(E893,#REF!,0),1))</f>
        <v>#REF!</v>
      </c>
      <c r="V893" s="60" t="e">
        <f t="shared" si="101"/>
        <v>#REF!</v>
      </c>
      <c r="W893" s="38" t="e">
        <f t="shared" si="102"/>
        <v>#REF!</v>
      </c>
      <c r="X893" s="64"/>
      <c r="Y893" s="46"/>
      <c r="Z893" s="57" t="str">
        <f>IF(OR(MID(J893,1,1)="a",J893=""),"",IF(COUNTIF(Modèles!C:C,J893)=0,"absent","présent"))</f>
        <v/>
      </c>
      <c r="AA893" s="1"/>
    </row>
    <row r="894" spans="1:27" s="10" customFormat="1">
      <c r="A894" s="29" t="str">
        <f t="shared" si="103"/>
        <v/>
      </c>
      <c r="B894" s="29">
        <f t="shared" ca="1" si="105"/>
        <v>0</v>
      </c>
      <c r="C894" s="42"/>
      <c r="D894" s="42"/>
      <c r="E894" s="40"/>
      <c r="F894" s="41"/>
      <c r="G894" s="30" t="e">
        <f>IF(MID(J894,1,1)="a","à valider",IF(ISNA(INDEX(#REF!,MATCH(E894,#REF!,0),1))=TRUE,"",INDEX(#REF!,MATCH(E894,#REF!,0),1)))</f>
        <v>#REF!</v>
      </c>
      <c r="H894" s="22"/>
      <c r="I894" s="22"/>
      <c r="J894" s="59"/>
      <c r="K894" s="31" t="str">
        <f>IF(MID(J894,1,1)="a",C894,IF(COUNTIF(J$2:J894,J894)&gt;1,COUNTIF(J$2:J894,J894)&amp;"ème rebond",""))</f>
        <v/>
      </c>
      <c r="L894" s="67"/>
      <c r="M894" s="32" t="e">
        <f>IF(ISNA(INDEX(#REF!,MATCH(E894,#REF!,0),1))=TRUE,"",INDEX(#REF!,MATCH(E894,#REF!,0),1))</f>
        <v>#REF!</v>
      </c>
      <c r="N894" s="1"/>
      <c r="O894" s="33"/>
      <c r="P894" s="34" t="e">
        <f t="shared" si="104"/>
        <v>#REF!</v>
      </c>
      <c r="Q894" s="35" t="e">
        <f t="shared" si="106"/>
        <v>#REF!</v>
      </c>
      <c r="R894" s="36"/>
      <c r="S894" s="1" t="e">
        <f t="shared" si="108"/>
        <v>#REF!</v>
      </c>
      <c r="T894" s="16" t="e">
        <f>IF(OR(MID(G894,1,5)="avoir",MID(G894,1,3)="PMS",MID(J894,1,1)="a",J894="",A894="x",F894=""),"",IF(COUNTIF(#REF!,F894)=1,"ok","PAS DE SWAP"))</f>
        <v>#REF!</v>
      </c>
      <c r="U894" s="37" t="e">
        <f>IF(ISNA(INDEX(#REF!,MATCH(E894,#REF!,0),1))=TRUE,"-",F894&amp;" - "&amp;INDEX(#REF!,MATCH(E894,#REF!,0),1))</f>
        <v>#REF!</v>
      </c>
      <c r="V894" s="60" t="e">
        <f t="shared" si="101"/>
        <v>#REF!</v>
      </c>
      <c r="W894" s="38" t="e">
        <f t="shared" si="102"/>
        <v>#REF!</v>
      </c>
      <c r="X894" s="64"/>
      <c r="Y894" s="46"/>
      <c r="Z894" s="57" t="str">
        <f>IF(OR(MID(J894,1,1)="a",J894=""),"",IF(COUNTIF(Modèles!C:C,J894)=0,"absent","présent"))</f>
        <v/>
      </c>
      <c r="AA894" s="1"/>
    </row>
    <row r="895" spans="1:27" s="10" customFormat="1">
      <c r="A895" s="29" t="str">
        <f t="shared" si="103"/>
        <v/>
      </c>
      <c r="B895" s="29">
        <f t="shared" ca="1" si="105"/>
        <v>0</v>
      </c>
      <c r="C895" s="42"/>
      <c r="D895" s="42"/>
      <c r="E895" s="40"/>
      <c r="F895" s="41"/>
      <c r="G895" s="30" t="e">
        <f>IF(MID(J895,1,1)="a","à valider",IF(ISNA(INDEX(#REF!,MATCH(E895,#REF!,0),1))=TRUE,"",INDEX(#REF!,MATCH(E895,#REF!,0),1)))</f>
        <v>#REF!</v>
      </c>
      <c r="H895" s="22"/>
      <c r="I895" s="22"/>
      <c r="J895" s="59"/>
      <c r="K895" s="31" t="str">
        <f>IF(MID(J895,1,1)="a",C895,IF(COUNTIF(J$2:J895,J895)&gt;1,COUNTIF(J$2:J895,J895)&amp;"ème rebond",""))</f>
        <v/>
      </c>
      <c r="L895" s="67"/>
      <c r="M895" s="32" t="e">
        <f>IF(ISNA(INDEX(#REF!,MATCH(E895,#REF!,0),1))=TRUE,"",INDEX(#REF!,MATCH(E895,#REF!,0),1))</f>
        <v>#REF!</v>
      </c>
      <c r="N895" s="1"/>
      <c r="O895" s="33"/>
      <c r="P895" s="34" t="e">
        <f t="shared" si="104"/>
        <v>#REF!</v>
      </c>
      <c r="Q895" s="35" t="e">
        <f t="shared" si="106"/>
        <v>#REF!</v>
      </c>
      <c r="R895" s="36"/>
      <c r="S895" s="1" t="e">
        <f t="shared" si="108"/>
        <v>#REF!</v>
      </c>
      <c r="T895" s="16" t="e">
        <f>IF(OR(MID(G895,1,5)="avoir",MID(G895,1,3)="PMS",MID(J895,1,1)="a",J895="",A895="x",F895=""),"",IF(COUNTIF(#REF!,F895)=1,"ok","PAS DE SWAP"))</f>
        <v>#REF!</v>
      </c>
      <c r="U895" s="37" t="e">
        <f>IF(ISNA(INDEX(#REF!,MATCH(E895,#REF!,0),1))=TRUE,"-",F895&amp;" - "&amp;INDEX(#REF!,MATCH(E895,#REF!,0),1))</f>
        <v>#REF!</v>
      </c>
      <c r="V895" s="60" t="e">
        <f t="shared" si="101"/>
        <v>#REF!</v>
      </c>
      <c r="W895" s="38" t="e">
        <f t="shared" si="102"/>
        <v>#REF!</v>
      </c>
      <c r="X895" s="64"/>
      <c r="Y895" s="46"/>
      <c r="Z895" s="57" t="str">
        <f>IF(OR(MID(J895,1,1)="a",J895=""),"",IF(COUNTIF(Modèles!C:C,J895)=0,"absent","présent"))</f>
        <v/>
      </c>
      <c r="AA895" s="1"/>
    </row>
    <row r="896" spans="1:27" s="10" customFormat="1">
      <c r="A896" s="29" t="str">
        <f t="shared" si="103"/>
        <v/>
      </c>
      <c r="B896" s="29">
        <f t="shared" ca="1" si="105"/>
        <v>0</v>
      </c>
      <c r="C896" s="42"/>
      <c r="D896" s="42"/>
      <c r="E896" s="40"/>
      <c r="F896" s="41"/>
      <c r="G896" s="30" t="e">
        <f>IF(MID(J896,1,1)="a","à valider",IF(ISNA(INDEX(#REF!,MATCH(E896,#REF!,0),1))=TRUE,"",INDEX(#REF!,MATCH(E896,#REF!,0),1)))</f>
        <v>#REF!</v>
      </c>
      <c r="H896" s="22"/>
      <c r="I896" s="22"/>
      <c r="J896" s="59"/>
      <c r="K896" s="31" t="str">
        <f>IF(MID(J896,1,1)="a",C896,IF(COUNTIF(J$2:J896,J896)&gt;1,COUNTIF(J$2:J896,J896)&amp;"ème rebond",""))</f>
        <v/>
      </c>
      <c r="L896" s="67"/>
      <c r="M896" s="32" t="e">
        <f>IF(ISNA(INDEX(#REF!,MATCH(E896,#REF!,0),1))=TRUE,"",INDEX(#REF!,MATCH(E896,#REF!,0),1))</f>
        <v>#REF!</v>
      </c>
      <c r="N896" s="1"/>
      <c r="O896" s="33"/>
      <c r="P896" s="34" t="e">
        <f t="shared" si="104"/>
        <v>#REF!</v>
      </c>
      <c r="Q896" s="35" t="e">
        <f t="shared" si="106"/>
        <v>#REF!</v>
      </c>
      <c r="R896" s="36"/>
      <c r="S896" s="1" t="e">
        <f t="shared" si="108"/>
        <v>#REF!</v>
      </c>
      <c r="T896" s="16" t="e">
        <f>IF(OR(MID(G896,1,5)="avoir",MID(G896,1,3)="PMS",MID(J896,1,1)="a",J896="",A896="x",F896=""),"",IF(COUNTIF(#REF!,F896)=1,"ok","PAS DE SWAP"))</f>
        <v>#REF!</v>
      </c>
      <c r="U896" s="37" t="e">
        <f>IF(ISNA(INDEX(#REF!,MATCH(E896,#REF!,0),1))=TRUE,"-",F896&amp;" - "&amp;INDEX(#REF!,MATCH(E896,#REF!,0),1))</f>
        <v>#REF!</v>
      </c>
      <c r="V896" s="60" t="e">
        <f t="shared" si="101"/>
        <v>#REF!</v>
      </c>
      <c r="W896" s="38" t="e">
        <f t="shared" si="102"/>
        <v>#REF!</v>
      </c>
      <c r="X896" s="64"/>
      <c r="Y896" s="46"/>
      <c r="Z896" s="57" t="str">
        <f>IF(OR(MID(J896,1,1)="a",J896=""),"",IF(COUNTIF(Modèles!C:C,J896)=0,"absent","présent"))</f>
        <v/>
      </c>
      <c r="AA896" s="1"/>
    </row>
    <row r="897" spans="1:27" s="10" customFormat="1">
      <c r="A897" s="29" t="str">
        <f t="shared" si="103"/>
        <v/>
      </c>
      <c r="B897" s="29">
        <f t="shared" ca="1" si="105"/>
        <v>0</v>
      </c>
      <c r="C897" s="42"/>
      <c r="D897" s="42"/>
      <c r="E897" s="40"/>
      <c r="F897" s="41"/>
      <c r="G897" s="30" t="e">
        <f>IF(MID(J897,1,1)="a","à valider",IF(ISNA(INDEX(#REF!,MATCH(E897,#REF!,0),1))=TRUE,"",INDEX(#REF!,MATCH(E897,#REF!,0),1)))</f>
        <v>#REF!</v>
      </c>
      <c r="H897" s="22"/>
      <c r="I897" s="22"/>
      <c r="J897" s="59"/>
      <c r="K897" s="31" t="str">
        <f>IF(MID(J897,1,1)="a",C897,IF(COUNTIF(J$2:J897,J897)&gt;1,COUNTIF(J$2:J897,J897)&amp;"ème rebond",""))</f>
        <v/>
      </c>
      <c r="L897" s="67"/>
      <c r="M897" s="32" t="e">
        <f>IF(ISNA(INDEX(#REF!,MATCH(E897,#REF!,0),1))=TRUE,"",INDEX(#REF!,MATCH(E897,#REF!,0),1))</f>
        <v>#REF!</v>
      </c>
      <c r="N897" s="1"/>
      <c r="O897" s="33"/>
      <c r="P897" s="34" t="e">
        <f t="shared" si="104"/>
        <v>#REF!</v>
      </c>
      <c r="Q897" s="35" t="e">
        <f t="shared" si="106"/>
        <v>#REF!</v>
      </c>
      <c r="R897" s="36"/>
      <c r="S897" s="1" t="e">
        <f t="shared" si="108"/>
        <v>#REF!</v>
      </c>
      <c r="T897" s="16" t="e">
        <f>IF(OR(MID(G897,1,5)="avoir",MID(G897,1,3)="PMS",MID(J897,1,1)="a",J897="",A897="x",F897=""),"",IF(COUNTIF(#REF!,F897)=1,"ok","PAS DE SWAP"))</f>
        <v>#REF!</v>
      </c>
      <c r="U897" s="37" t="e">
        <f>IF(ISNA(INDEX(#REF!,MATCH(E897,#REF!,0),1))=TRUE,"-",F897&amp;" - "&amp;INDEX(#REF!,MATCH(E897,#REF!,0),1))</f>
        <v>#REF!</v>
      </c>
      <c r="V897" s="60" t="e">
        <f t="shared" si="101"/>
        <v>#REF!</v>
      </c>
      <c r="W897" s="38" t="e">
        <f t="shared" si="102"/>
        <v>#REF!</v>
      </c>
      <c r="X897" s="64"/>
      <c r="Y897" s="46"/>
      <c r="Z897" s="57" t="str">
        <f>IF(OR(MID(J897,1,1)="a",J897=""),"",IF(COUNTIF(Modèles!C:C,J897)=0,"absent","présent"))</f>
        <v/>
      </c>
      <c r="AA897" s="1"/>
    </row>
    <row r="898" spans="1:27" s="10" customFormat="1">
      <c r="A898" s="29" t="str">
        <f t="shared" si="103"/>
        <v/>
      </c>
      <c r="B898" s="29">
        <f t="shared" ca="1" si="105"/>
        <v>0</v>
      </c>
      <c r="C898" s="42"/>
      <c r="D898" s="42"/>
      <c r="E898" s="40"/>
      <c r="F898" s="41"/>
      <c r="G898" s="30" t="e">
        <f>IF(MID(J898,1,1)="a","à valider",IF(ISNA(INDEX(#REF!,MATCH(E898,#REF!,0),1))=TRUE,"",INDEX(#REF!,MATCH(E898,#REF!,0),1)))</f>
        <v>#REF!</v>
      </c>
      <c r="H898" s="22"/>
      <c r="I898" s="22"/>
      <c r="J898" s="59"/>
      <c r="K898" s="31" t="str">
        <f>IF(MID(J898,1,1)="a",C898,IF(COUNTIF(J$2:J898,J898)&gt;1,COUNTIF(J$2:J898,J898)&amp;"ème rebond",""))</f>
        <v/>
      </c>
      <c r="L898" s="67"/>
      <c r="M898" s="32" t="e">
        <f>IF(ISNA(INDEX(#REF!,MATCH(E898,#REF!,0),1))=TRUE,"",INDEX(#REF!,MATCH(E898,#REF!,0),1))</f>
        <v>#REF!</v>
      </c>
      <c r="N898" s="1"/>
      <c r="O898" s="33"/>
      <c r="P898" s="34" t="e">
        <f t="shared" si="104"/>
        <v>#REF!</v>
      </c>
      <c r="Q898" s="35" t="e">
        <f t="shared" si="106"/>
        <v>#REF!</v>
      </c>
      <c r="R898" s="36"/>
      <c r="S898" s="1" t="e">
        <f t="shared" si="108"/>
        <v>#REF!</v>
      </c>
      <c r="T898" s="16" t="e">
        <f>IF(OR(MID(G898,1,5)="avoir",MID(G898,1,3)="PMS",MID(J898,1,1)="a",J898="",A898="x",F898=""),"",IF(COUNTIF(#REF!,F898)=1,"ok","PAS DE SWAP"))</f>
        <v>#REF!</v>
      </c>
      <c r="U898" s="37" t="e">
        <f>IF(ISNA(INDEX(#REF!,MATCH(E898,#REF!,0),1))=TRUE,"-",F898&amp;" - "&amp;INDEX(#REF!,MATCH(E898,#REF!,0),1))</f>
        <v>#REF!</v>
      </c>
      <c r="V898" s="60" t="e">
        <f t="shared" ref="V898:V961" si="109">IF(ISNA(IF(OR(U898="",U898="-"),"",COUNTIF(U:U,U898)))=TRUE,"",IF(OR(U898="",U898="-"),"-",COUNTIF(U:U,U898)))</f>
        <v>#REF!</v>
      </c>
      <c r="W898" s="38" t="e">
        <f t="shared" ref="W898:W961" si="110">IF(ISNA(IF(V898="-","",V898/COUNTIF(F:F,F898)))=TRUE,"",IF(V898="-","",V898/COUNTIF(F:F,F898)))</f>
        <v>#REF!</v>
      </c>
      <c r="X898" s="64"/>
      <c r="Y898" s="46"/>
      <c r="Z898" s="57" t="str">
        <f>IF(OR(MID(J898,1,1)="a",J898=""),"",IF(COUNTIF(Modèles!C:C,J898)=0,"absent","présent"))</f>
        <v/>
      </c>
      <c r="AA898" s="1"/>
    </row>
    <row r="899" spans="1:27" s="10" customFormat="1">
      <c r="A899" s="29" t="str">
        <f t="shared" si="103"/>
        <v/>
      </c>
      <c r="B899" s="29">
        <f t="shared" ca="1" si="105"/>
        <v>0</v>
      </c>
      <c r="C899" s="42"/>
      <c r="D899" s="42"/>
      <c r="E899" s="40"/>
      <c r="F899" s="41"/>
      <c r="G899" s="30" t="e">
        <f>IF(MID(J899,1,1)="a","à valider",IF(ISNA(INDEX(#REF!,MATCH(E899,#REF!,0),1))=TRUE,"",INDEX(#REF!,MATCH(E899,#REF!,0),1)))</f>
        <v>#REF!</v>
      </c>
      <c r="H899" s="22"/>
      <c r="I899" s="22"/>
      <c r="J899" s="59"/>
      <c r="K899" s="31" t="str">
        <f>IF(MID(J899,1,1)="a",C899,IF(COUNTIF(J$2:J899,J899)&gt;1,COUNTIF(J$2:J899,J899)&amp;"ème rebond",""))</f>
        <v/>
      </c>
      <c r="L899" s="67"/>
      <c r="M899" s="32" t="e">
        <f>IF(ISNA(INDEX(#REF!,MATCH(E899,#REF!,0),1))=TRUE,"",INDEX(#REF!,MATCH(E899,#REF!,0),1))</f>
        <v>#REF!</v>
      </c>
      <c r="N899" s="1"/>
      <c r="O899" s="33"/>
      <c r="P899" s="34" t="e">
        <f t="shared" si="104"/>
        <v>#REF!</v>
      </c>
      <c r="Q899" s="35" t="e">
        <f t="shared" si="106"/>
        <v>#REF!</v>
      </c>
      <c r="R899" s="36"/>
      <c r="S899" s="1" t="e">
        <f t="shared" si="108"/>
        <v>#REF!</v>
      </c>
      <c r="T899" s="16" t="e">
        <f>IF(OR(MID(G899,1,5)="avoir",MID(G899,1,3)="PMS",MID(J899,1,1)="a",J899="",A899="x",F899=""),"",IF(COUNTIF(#REF!,F899)=1,"ok","PAS DE SWAP"))</f>
        <v>#REF!</v>
      </c>
      <c r="U899" s="37" t="e">
        <f>IF(ISNA(INDEX(#REF!,MATCH(E899,#REF!,0),1))=TRUE,"-",F899&amp;" - "&amp;INDEX(#REF!,MATCH(E899,#REF!,0),1))</f>
        <v>#REF!</v>
      </c>
      <c r="V899" s="60" t="e">
        <f t="shared" si="109"/>
        <v>#REF!</v>
      </c>
      <c r="W899" s="38" t="e">
        <f t="shared" si="110"/>
        <v>#REF!</v>
      </c>
      <c r="X899" s="64"/>
      <c r="Y899" s="46"/>
      <c r="Z899" s="57" t="str">
        <f>IF(OR(MID(J899,1,1)="a",J899=""),"",IF(COUNTIF(Modèles!C:C,J899)=0,"absent","présent"))</f>
        <v/>
      </c>
      <c r="AA899" s="1"/>
    </row>
    <row r="900" spans="1:27" s="10" customFormat="1">
      <c r="A900" s="29" t="str">
        <f t="shared" ref="A900:A963" si="111">IF(F900="rebut",0,IF(J900="","","."))</f>
        <v/>
      </c>
      <c r="B900" s="29">
        <f t="shared" ca="1" si="105"/>
        <v>0</v>
      </c>
      <c r="C900" s="42"/>
      <c r="D900" s="42"/>
      <c r="E900" s="40"/>
      <c r="F900" s="41"/>
      <c r="G900" s="30" t="e">
        <f>IF(MID(J900,1,1)="a","à valider",IF(ISNA(INDEX(#REF!,MATCH(E900,#REF!,0),1))=TRUE,"",INDEX(#REF!,MATCH(E900,#REF!,0),1)))</f>
        <v>#REF!</v>
      </c>
      <c r="H900" s="22"/>
      <c r="I900" s="22"/>
      <c r="J900" s="59"/>
      <c r="K900" s="31" t="str">
        <f>IF(MID(J900,1,1)="a",C900,IF(COUNTIF(J$2:J900,J900)&gt;1,COUNTIF(J$2:J900,J900)&amp;"ème rebond",""))</f>
        <v/>
      </c>
      <c r="L900" s="67"/>
      <c r="M900" s="32" t="e">
        <f>IF(ISNA(INDEX(#REF!,MATCH(E900,#REF!,0),1))=TRUE,"",INDEX(#REF!,MATCH(E900,#REF!,0),1))</f>
        <v>#REF!</v>
      </c>
      <c r="N900" s="1"/>
      <c r="O900" s="33"/>
      <c r="P900" s="34" t="e">
        <f t="shared" ref="P900:P963" si="112">IF(AND(MID(G900,8,1)="",MID(G900,1,4)="SWAP",A900="."),F900,"")</f>
        <v>#REF!</v>
      </c>
      <c r="Q900" s="35" t="e">
        <f t="shared" si="106"/>
        <v>#REF!</v>
      </c>
      <c r="R900" s="36"/>
      <c r="S900" s="1" t="e">
        <f t="shared" si="108"/>
        <v>#REF!</v>
      </c>
      <c r="T900" s="16" t="e">
        <f>IF(OR(MID(G900,1,5)="avoir",MID(G900,1,3)="PMS",MID(J900,1,1)="a",J900="",A900="x",F900=""),"",IF(COUNTIF(#REF!,F900)=1,"ok","PAS DE SWAP"))</f>
        <v>#REF!</v>
      </c>
      <c r="U900" s="37" t="e">
        <f>IF(ISNA(INDEX(#REF!,MATCH(E900,#REF!,0),1))=TRUE,"-",F900&amp;" - "&amp;INDEX(#REF!,MATCH(E900,#REF!,0),1))</f>
        <v>#REF!</v>
      </c>
      <c r="V900" s="60" t="e">
        <f t="shared" si="109"/>
        <v>#REF!</v>
      </c>
      <c r="W900" s="38" t="e">
        <f t="shared" si="110"/>
        <v>#REF!</v>
      </c>
      <c r="X900" s="64"/>
      <c r="Y900" s="46"/>
      <c r="Z900" s="57" t="str">
        <f>IF(OR(MID(J900,1,1)="a",J900=""),"",IF(COUNTIF(Modèles!C:C,J900)=0,"absent","présent"))</f>
        <v/>
      </c>
      <c r="AA900" s="1"/>
    </row>
    <row r="901" spans="1:27" s="10" customFormat="1">
      <c r="A901" s="29" t="str">
        <f t="shared" si="111"/>
        <v/>
      </c>
      <c r="B901" s="29">
        <f t="shared" ca="1" si="105"/>
        <v>0</v>
      </c>
      <c r="C901" s="42"/>
      <c r="D901" s="42"/>
      <c r="E901" s="40"/>
      <c r="F901" s="41"/>
      <c r="G901" s="30" t="e">
        <f>IF(MID(J901,1,1)="a","à valider",IF(ISNA(INDEX(#REF!,MATCH(E901,#REF!,0),1))=TRUE,"",INDEX(#REF!,MATCH(E901,#REF!,0),1)))</f>
        <v>#REF!</v>
      </c>
      <c r="H901" s="22"/>
      <c r="I901" s="22"/>
      <c r="J901" s="59"/>
      <c r="K901" s="31" t="str">
        <f>IF(MID(J901,1,1)="a",C901,IF(COUNTIF(J$2:J901,J901)&gt;1,COUNTIF(J$2:J901,J901)&amp;"ème rebond",""))</f>
        <v/>
      </c>
      <c r="L901" s="67"/>
      <c r="M901" s="32" t="e">
        <f>IF(ISNA(INDEX(#REF!,MATCH(E901,#REF!,0),1))=TRUE,"",INDEX(#REF!,MATCH(E901,#REF!,0),1))</f>
        <v>#REF!</v>
      </c>
      <c r="N901" s="1"/>
      <c r="O901" s="33"/>
      <c r="P901" s="34" t="e">
        <f t="shared" si="112"/>
        <v>#REF!</v>
      </c>
      <c r="Q901" s="35" t="e">
        <f t="shared" si="106"/>
        <v>#REF!</v>
      </c>
      <c r="R901" s="36"/>
      <c r="S901" s="1" t="e">
        <f t="shared" si="108"/>
        <v>#REF!</v>
      </c>
      <c r="T901" s="16" t="e">
        <f>IF(OR(MID(G901,1,5)="avoir",MID(G901,1,3)="PMS",MID(J901,1,1)="a",J901="",A901="x",F901=""),"",IF(COUNTIF(#REF!,F901)=1,"ok","PAS DE SWAP"))</f>
        <v>#REF!</v>
      </c>
      <c r="U901" s="37" t="e">
        <f>IF(ISNA(INDEX(#REF!,MATCH(E901,#REF!,0),1))=TRUE,"-",F901&amp;" - "&amp;INDEX(#REF!,MATCH(E901,#REF!,0),1))</f>
        <v>#REF!</v>
      </c>
      <c r="V901" s="60" t="e">
        <f t="shared" si="109"/>
        <v>#REF!</v>
      </c>
      <c r="W901" s="38" t="e">
        <f t="shared" si="110"/>
        <v>#REF!</v>
      </c>
      <c r="X901" s="64"/>
      <c r="Y901" s="46"/>
      <c r="Z901" s="57" t="str">
        <f>IF(OR(MID(J901,1,1)="a",J901=""),"",IF(COUNTIF(Modèles!C:C,J901)=0,"absent","présent"))</f>
        <v/>
      </c>
      <c r="AA901" s="1"/>
    </row>
    <row r="902" spans="1:27" s="10" customFormat="1">
      <c r="A902" s="29" t="str">
        <f t="shared" si="111"/>
        <v/>
      </c>
      <c r="B902" s="29">
        <f t="shared" ca="1" si="105"/>
        <v>0</v>
      </c>
      <c r="C902" s="42"/>
      <c r="D902" s="42"/>
      <c r="E902" s="40"/>
      <c r="F902" s="41"/>
      <c r="G902" s="30" t="e">
        <f>IF(MID(J902,1,1)="a","à valider",IF(ISNA(INDEX(#REF!,MATCH(E902,#REF!,0),1))=TRUE,"",INDEX(#REF!,MATCH(E902,#REF!,0),1)))</f>
        <v>#REF!</v>
      </c>
      <c r="H902" s="22"/>
      <c r="I902" s="22"/>
      <c r="J902" s="59"/>
      <c r="K902" s="31" t="str">
        <f>IF(MID(J902,1,1)="a",C902,IF(COUNTIF(J$2:J902,J902)&gt;1,COUNTIF(J$2:J902,J902)&amp;"ème rebond",""))</f>
        <v/>
      </c>
      <c r="L902" s="67"/>
      <c r="M902" s="32" t="e">
        <f>IF(ISNA(INDEX(#REF!,MATCH(E902,#REF!,0),1))=TRUE,"",INDEX(#REF!,MATCH(E902,#REF!,0),1))</f>
        <v>#REF!</v>
      </c>
      <c r="N902" s="1"/>
      <c r="O902" s="33"/>
      <c r="P902" s="34" t="e">
        <f t="shared" si="112"/>
        <v>#REF!</v>
      </c>
      <c r="Q902" s="35" t="e">
        <f t="shared" si="106"/>
        <v>#REF!</v>
      </c>
      <c r="R902" s="36"/>
      <c r="S902" s="1" t="e">
        <f t="shared" si="108"/>
        <v>#REF!</v>
      </c>
      <c r="T902" s="16" t="e">
        <f>IF(OR(MID(G902,1,5)="avoir",MID(G902,1,3)="PMS",MID(J902,1,1)="a",J902="",A902="x",F902=""),"",IF(COUNTIF(#REF!,F902)=1,"ok","PAS DE SWAP"))</f>
        <v>#REF!</v>
      </c>
      <c r="U902" s="37" t="e">
        <f>IF(ISNA(INDEX(#REF!,MATCH(E902,#REF!,0),1))=TRUE,"-",F902&amp;" - "&amp;INDEX(#REF!,MATCH(E902,#REF!,0),1))</f>
        <v>#REF!</v>
      </c>
      <c r="V902" s="60" t="e">
        <f t="shared" si="109"/>
        <v>#REF!</v>
      </c>
      <c r="W902" s="38" t="e">
        <f t="shared" si="110"/>
        <v>#REF!</v>
      </c>
      <c r="X902" s="64"/>
      <c r="Y902" s="46"/>
      <c r="Z902" s="57" t="str">
        <f>IF(OR(MID(J902,1,1)="a",J902=""),"",IF(COUNTIF(Modèles!C:C,J902)=0,"absent","présent"))</f>
        <v/>
      </c>
      <c r="AA902" s="1"/>
    </row>
    <row r="903" spans="1:27" s="10" customFormat="1">
      <c r="A903" s="29" t="str">
        <f t="shared" si="111"/>
        <v/>
      </c>
      <c r="B903" s="29">
        <f t="shared" ca="1" si="105"/>
        <v>0</v>
      </c>
      <c r="C903" s="42"/>
      <c r="D903" s="42"/>
      <c r="E903" s="40"/>
      <c r="F903" s="41"/>
      <c r="G903" s="30" t="e">
        <f>IF(MID(J903,1,1)="a","à valider",IF(ISNA(INDEX(#REF!,MATCH(E903,#REF!,0),1))=TRUE,"",INDEX(#REF!,MATCH(E903,#REF!,0),1)))</f>
        <v>#REF!</v>
      </c>
      <c r="H903" s="22"/>
      <c r="I903" s="22"/>
      <c r="J903" s="59"/>
      <c r="K903" s="31" t="str">
        <f>IF(MID(J903,1,1)="a",C903,IF(COUNTIF(J$2:J903,J903)&gt;1,COUNTIF(J$2:J903,J903)&amp;"ème rebond",""))</f>
        <v/>
      </c>
      <c r="L903" s="67"/>
      <c r="M903" s="32" t="e">
        <f>IF(ISNA(INDEX(#REF!,MATCH(E903,#REF!,0),1))=TRUE,"",INDEX(#REF!,MATCH(E903,#REF!,0),1))</f>
        <v>#REF!</v>
      </c>
      <c r="N903" s="1"/>
      <c r="O903" s="33"/>
      <c r="P903" s="34" t="e">
        <f t="shared" si="112"/>
        <v>#REF!</v>
      </c>
      <c r="Q903" s="35" t="e">
        <f t="shared" si="106"/>
        <v>#REF!</v>
      </c>
      <c r="R903" s="36"/>
      <c r="S903" s="1" t="e">
        <f t="shared" si="108"/>
        <v>#REF!</v>
      </c>
      <c r="T903" s="16" t="e">
        <f>IF(OR(MID(G903,1,5)="avoir",MID(G903,1,3)="PMS",MID(J903,1,1)="a",J903="",A903="x",F903=""),"",IF(COUNTIF(#REF!,F903)=1,"ok","PAS DE SWAP"))</f>
        <v>#REF!</v>
      </c>
      <c r="U903" s="37" t="e">
        <f>IF(ISNA(INDEX(#REF!,MATCH(E903,#REF!,0),1))=TRUE,"-",F903&amp;" - "&amp;INDEX(#REF!,MATCH(E903,#REF!,0),1))</f>
        <v>#REF!</v>
      </c>
      <c r="V903" s="60" t="e">
        <f t="shared" si="109"/>
        <v>#REF!</v>
      </c>
      <c r="W903" s="38" t="e">
        <f t="shared" si="110"/>
        <v>#REF!</v>
      </c>
      <c r="X903" s="64"/>
      <c r="Y903" s="46"/>
      <c r="Z903" s="57" t="str">
        <f>IF(OR(MID(J903,1,1)="a",J903=""),"",IF(COUNTIF(Modèles!C:C,J903)=0,"absent","présent"))</f>
        <v/>
      </c>
      <c r="AA903" s="1"/>
    </row>
    <row r="904" spans="1:27" s="10" customFormat="1">
      <c r="A904" s="29" t="str">
        <f t="shared" si="111"/>
        <v/>
      </c>
      <c r="B904" s="29">
        <f t="shared" ca="1" si="105"/>
        <v>0</v>
      </c>
      <c r="C904" s="42"/>
      <c r="D904" s="42"/>
      <c r="E904" s="40"/>
      <c r="F904" s="41"/>
      <c r="G904" s="30" t="e">
        <f>IF(MID(J904,1,1)="a","à valider",IF(ISNA(INDEX(#REF!,MATCH(E904,#REF!,0),1))=TRUE,"",INDEX(#REF!,MATCH(E904,#REF!,0),1)))</f>
        <v>#REF!</v>
      </c>
      <c r="H904" s="22"/>
      <c r="I904" s="22"/>
      <c r="J904" s="59"/>
      <c r="K904" s="31" t="str">
        <f>IF(MID(J904,1,1)="a",C904,IF(COUNTIF(J$2:J904,J904)&gt;1,COUNTIF(J$2:J904,J904)&amp;"ème rebond",""))</f>
        <v/>
      </c>
      <c r="L904" s="67"/>
      <c r="M904" s="32" t="e">
        <f>IF(ISNA(INDEX(#REF!,MATCH(E904,#REF!,0),1))=TRUE,"",INDEX(#REF!,MATCH(E904,#REF!,0),1))</f>
        <v>#REF!</v>
      </c>
      <c r="N904" s="1"/>
      <c r="O904" s="33"/>
      <c r="P904" s="34" t="e">
        <f t="shared" si="112"/>
        <v>#REF!</v>
      </c>
      <c r="Q904" s="35" t="e">
        <f t="shared" si="106"/>
        <v>#REF!</v>
      </c>
      <c r="R904" s="36"/>
      <c r="S904" s="1" t="e">
        <f t="shared" si="108"/>
        <v>#REF!</v>
      </c>
      <c r="T904" s="16" t="e">
        <f>IF(OR(MID(G904,1,5)="avoir",MID(G904,1,3)="PMS",MID(J904,1,1)="a",J904="",A904="x",F904=""),"",IF(COUNTIF(#REF!,F904)=1,"ok","PAS DE SWAP"))</f>
        <v>#REF!</v>
      </c>
      <c r="U904" s="37" t="e">
        <f>IF(ISNA(INDEX(#REF!,MATCH(E904,#REF!,0),1))=TRUE,"-",F904&amp;" - "&amp;INDEX(#REF!,MATCH(E904,#REF!,0),1))</f>
        <v>#REF!</v>
      </c>
      <c r="V904" s="60" t="e">
        <f t="shared" si="109"/>
        <v>#REF!</v>
      </c>
      <c r="W904" s="38" t="e">
        <f t="shared" si="110"/>
        <v>#REF!</v>
      </c>
      <c r="X904" s="64"/>
      <c r="Y904" s="46"/>
      <c r="Z904" s="57" t="str">
        <f>IF(OR(MID(J904,1,1)="a",J904=""),"",IF(COUNTIF(Modèles!C:C,J904)=0,"absent","présent"))</f>
        <v/>
      </c>
      <c r="AA904" s="1"/>
    </row>
    <row r="905" spans="1:27" s="10" customFormat="1">
      <c r="A905" s="29" t="str">
        <f t="shared" si="111"/>
        <v/>
      </c>
      <c r="B905" s="29">
        <f t="shared" ca="1" si="105"/>
        <v>0</v>
      </c>
      <c r="C905" s="42"/>
      <c r="D905" s="42"/>
      <c r="E905" s="40"/>
      <c r="F905" s="41"/>
      <c r="G905" s="30" t="e">
        <f>IF(MID(J905,1,1)="a","à valider",IF(ISNA(INDEX(#REF!,MATCH(E905,#REF!,0),1))=TRUE,"",INDEX(#REF!,MATCH(E905,#REF!,0),1)))</f>
        <v>#REF!</v>
      </c>
      <c r="H905" s="22"/>
      <c r="I905" s="22"/>
      <c r="J905" s="59"/>
      <c r="K905" s="31" t="str">
        <f>IF(MID(J905,1,1)="a",C905,IF(COUNTIF(J$2:J905,J905)&gt;1,COUNTIF(J$2:J905,J905)&amp;"ème rebond",""))</f>
        <v/>
      </c>
      <c r="L905" s="67"/>
      <c r="M905" s="32" t="e">
        <f>IF(ISNA(INDEX(#REF!,MATCH(E905,#REF!,0),1))=TRUE,"",INDEX(#REF!,MATCH(E905,#REF!,0),1))</f>
        <v>#REF!</v>
      </c>
      <c r="N905" s="1"/>
      <c r="O905" s="33"/>
      <c r="P905" s="34" t="e">
        <f t="shared" si="112"/>
        <v>#REF!</v>
      </c>
      <c r="Q905" s="35" t="e">
        <f t="shared" si="106"/>
        <v>#REF!</v>
      </c>
      <c r="R905" s="36"/>
      <c r="S905" s="1" t="e">
        <f t="shared" si="108"/>
        <v>#REF!</v>
      </c>
      <c r="T905" s="16" t="e">
        <f>IF(OR(MID(G905,1,5)="avoir",MID(G905,1,3)="PMS",MID(J905,1,1)="a",J905="",A905="x",F905=""),"",IF(COUNTIF(#REF!,F905)=1,"ok","PAS DE SWAP"))</f>
        <v>#REF!</v>
      </c>
      <c r="U905" s="37" t="e">
        <f>IF(ISNA(INDEX(#REF!,MATCH(E905,#REF!,0),1))=TRUE,"-",F905&amp;" - "&amp;INDEX(#REF!,MATCH(E905,#REF!,0),1))</f>
        <v>#REF!</v>
      </c>
      <c r="V905" s="60" t="e">
        <f t="shared" si="109"/>
        <v>#REF!</v>
      </c>
      <c r="W905" s="38" t="e">
        <f t="shared" si="110"/>
        <v>#REF!</v>
      </c>
      <c r="X905" s="64"/>
      <c r="Y905" s="46"/>
      <c r="Z905" s="57" t="str">
        <f>IF(OR(MID(J905,1,1)="a",J905=""),"",IF(COUNTIF(Modèles!C:C,J905)=0,"absent","présent"))</f>
        <v/>
      </c>
      <c r="AA905" s="1"/>
    </row>
    <row r="906" spans="1:27" s="10" customFormat="1">
      <c r="A906" s="29" t="str">
        <f t="shared" si="111"/>
        <v/>
      </c>
      <c r="B906" s="29">
        <f t="shared" ca="1" si="105"/>
        <v>0</v>
      </c>
      <c r="C906" s="42"/>
      <c r="D906" s="42"/>
      <c r="E906" s="40"/>
      <c r="F906" s="41"/>
      <c r="G906" s="30" t="e">
        <f>IF(MID(J906,1,1)="a","à valider",IF(ISNA(INDEX(#REF!,MATCH(E906,#REF!,0),1))=TRUE,"",INDEX(#REF!,MATCH(E906,#REF!,0),1)))</f>
        <v>#REF!</v>
      </c>
      <c r="H906" s="22"/>
      <c r="I906" s="22"/>
      <c r="J906" s="59"/>
      <c r="K906" s="31" t="str">
        <f>IF(MID(J906,1,1)="a",C906,IF(COUNTIF(J$2:J906,J906)&gt;1,COUNTIF(J$2:J906,J906)&amp;"ème rebond",""))</f>
        <v/>
      </c>
      <c r="L906" s="67"/>
      <c r="M906" s="32" t="e">
        <f>IF(ISNA(INDEX(#REF!,MATCH(E906,#REF!,0),1))=TRUE,"",INDEX(#REF!,MATCH(E906,#REF!,0),1))</f>
        <v>#REF!</v>
      </c>
      <c r="N906" s="1"/>
      <c r="O906" s="33"/>
      <c r="P906" s="34" t="e">
        <f t="shared" si="112"/>
        <v>#REF!</v>
      </c>
      <c r="Q906" s="35" t="e">
        <f t="shared" si="106"/>
        <v>#REF!</v>
      </c>
      <c r="R906" s="36"/>
      <c r="S906" s="1" t="e">
        <f t="shared" si="108"/>
        <v>#REF!</v>
      </c>
      <c r="T906" s="16" t="e">
        <f>IF(OR(MID(G906,1,5)="avoir",MID(G906,1,3)="PMS",MID(J906,1,1)="a",J906="",A906="x",F906=""),"",IF(COUNTIF(#REF!,F906)=1,"ok","PAS DE SWAP"))</f>
        <v>#REF!</v>
      </c>
      <c r="U906" s="37" t="e">
        <f>IF(ISNA(INDEX(#REF!,MATCH(E906,#REF!,0),1))=TRUE,"-",F906&amp;" - "&amp;INDEX(#REF!,MATCH(E906,#REF!,0),1))</f>
        <v>#REF!</v>
      </c>
      <c r="V906" s="60" t="e">
        <f t="shared" si="109"/>
        <v>#REF!</v>
      </c>
      <c r="W906" s="38" t="e">
        <f t="shared" si="110"/>
        <v>#REF!</v>
      </c>
      <c r="X906" s="64"/>
      <c r="Y906" s="46"/>
      <c r="Z906" s="57" t="str">
        <f>IF(OR(MID(J906,1,1)="a",J906=""),"",IF(COUNTIF(Modèles!C:C,J906)=0,"absent","présent"))</f>
        <v/>
      </c>
      <c r="AA906" s="1"/>
    </row>
    <row r="907" spans="1:27" s="10" customFormat="1">
      <c r="A907" s="29" t="str">
        <f t="shared" si="111"/>
        <v/>
      </c>
      <c r="B907" s="29">
        <f t="shared" ca="1" si="105"/>
        <v>0</v>
      </c>
      <c r="C907" s="42"/>
      <c r="D907" s="42"/>
      <c r="E907" s="40"/>
      <c r="F907" s="41"/>
      <c r="G907" s="30" t="e">
        <f>IF(MID(J907,1,1)="a","à valider",IF(ISNA(INDEX(#REF!,MATCH(E907,#REF!,0),1))=TRUE,"",INDEX(#REF!,MATCH(E907,#REF!,0),1)))</f>
        <v>#REF!</v>
      </c>
      <c r="H907" s="22"/>
      <c r="I907" s="22"/>
      <c r="J907" s="59"/>
      <c r="K907" s="31" t="str">
        <f>IF(MID(J907,1,1)="a",C907,IF(COUNTIF(J$2:J907,J907)&gt;1,COUNTIF(J$2:J907,J907)&amp;"ème rebond",""))</f>
        <v/>
      </c>
      <c r="L907" s="67"/>
      <c r="M907" s="32" t="e">
        <f>IF(ISNA(INDEX(#REF!,MATCH(E907,#REF!,0),1))=TRUE,"",INDEX(#REF!,MATCH(E907,#REF!,0),1))</f>
        <v>#REF!</v>
      </c>
      <c r="N907" s="1"/>
      <c r="O907" s="33"/>
      <c r="P907" s="34" t="e">
        <f t="shared" si="112"/>
        <v>#REF!</v>
      </c>
      <c r="Q907" s="35" t="e">
        <f t="shared" si="106"/>
        <v>#REF!</v>
      </c>
      <c r="R907" s="36"/>
      <c r="S907" s="1" t="e">
        <f t="shared" si="108"/>
        <v>#REF!</v>
      </c>
      <c r="T907" s="16" t="e">
        <f>IF(OR(MID(G907,1,5)="avoir",MID(G907,1,3)="PMS",MID(J907,1,1)="a",J907="",A907="x",F907=""),"",IF(COUNTIF(#REF!,F907)=1,"ok","PAS DE SWAP"))</f>
        <v>#REF!</v>
      </c>
      <c r="U907" s="37" t="e">
        <f>IF(ISNA(INDEX(#REF!,MATCH(E907,#REF!,0),1))=TRUE,"-",F907&amp;" - "&amp;INDEX(#REF!,MATCH(E907,#REF!,0),1))</f>
        <v>#REF!</v>
      </c>
      <c r="V907" s="60" t="e">
        <f t="shared" si="109"/>
        <v>#REF!</v>
      </c>
      <c r="W907" s="38" t="e">
        <f t="shared" si="110"/>
        <v>#REF!</v>
      </c>
      <c r="X907" s="64"/>
      <c r="Y907" s="46"/>
      <c r="Z907" s="57" t="str">
        <f>IF(OR(MID(J907,1,1)="a",J907=""),"",IF(COUNTIF(Modèles!C:C,J907)=0,"absent","présent"))</f>
        <v/>
      </c>
      <c r="AA907" s="1"/>
    </row>
    <row r="908" spans="1:27" s="10" customFormat="1">
      <c r="A908" s="29" t="str">
        <f t="shared" si="111"/>
        <v/>
      </c>
      <c r="B908" s="29">
        <f t="shared" ca="1" si="105"/>
        <v>0</v>
      </c>
      <c r="C908" s="42"/>
      <c r="D908" s="42"/>
      <c r="E908" s="40"/>
      <c r="F908" s="41"/>
      <c r="G908" s="30" t="e">
        <f>IF(MID(J908,1,1)="a","à valider",IF(ISNA(INDEX(#REF!,MATCH(E908,#REF!,0),1))=TRUE,"",INDEX(#REF!,MATCH(E908,#REF!,0),1)))</f>
        <v>#REF!</v>
      </c>
      <c r="H908" s="22"/>
      <c r="I908" s="22"/>
      <c r="J908" s="59"/>
      <c r="K908" s="31" t="str">
        <f>IF(MID(J908,1,1)="a",C908,IF(COUNTIF(J$2:J908,J908)&gt;1,COUNTIF(J$2:J908,J908)&amp;"ème rebond",""))</f>
        <v/>
      </c>
      <c r="L908" s="67"/>
      <c r="M908" s="32" t="e">
        <f>IF(ISNA(INDEX(#REF!,MATCH(E908,#REF!,0),1))=TRUE,"",INDEX(#REF!,MATCH(E908,#REF!,0),1))</f>
        <v>#REF!</v>
      </c>
      <c r="N908" s="1"/>
      <c r="O908" s="33"/>
      <c r="P908" s="34" t="e">
        <f t="shared" si="112"/>
        <v>#REF!</v>
      </c>
      <c r="Q908" s="35" t="e">
        <f t="shared" si="106"/>
        <v>#REF!</v>
      </c>
      <c r="R908" s="36"/>
      <c r="S908" s="1" t="e">
        <f t="shared" si="108"/>
        <v>#REF!</v>
      </c>
      <c r="T908" s="16" t="e">
        <f>IF(OR(MID(G908,1,5)="avoir",MID(G908,1,3)="PMS",MID(J908,1,1)="a",J908="",A908="x",F908=""),"",IF(COUNTIF(#REF!,F908)=1,"ok","PAS DE SWAP"))</f>
        <v>#REF!</v>
      </c>
      <c r="U908" s="37" t="e">
        <f>IF(ISNA(INDEX(#REF!,MATCH(E908,#REF!,0),1))=TRUE,"-",F908&amp;" - "&amp;INDEX(#REF!,MATCH(E908,#REF!,0),1))</f>
        <v>#REF!</v>
      </c>
      <c r="V908" s="60" t="e">
        <f t="shared" si="109"/>
        <v>#REF!</v>
      </c>
      <c r="W908" s="38" t="e">
        <f t="shared" si="110"/>
        <v>#REF!</v>
      </c>
      <c r="X908" s="64"/>
      <c r="Y908" s="46"/>
      <c r="Z908" s="57" t="str">
        <f>IF(OR(MID(J908,1,1)="a",J908=""),"",IF(COUNTIF(Modèles!C:C,J908)=0,"absent","présent"))</f>
        <v/>
      </c>
      <c r="AA908" s="1"/>
    </row>
    <row r="909" spans="1:27" s="10" customFormat="1">
      <c r="A909" s="29" t="str">
        <f t="shared" si="111"/>
        <v/>
      </c>
      <c r="B909" s="29">
        <f t="shared" ca="1" si="105"/>
        <v>0</v>
      </c>
      <c r="C909" s="42"/>
      <c r="D909" s="42"/>
      <c r="E909" s="40"/>
      <c r="F909" s="41"/>
      <c r="G909" s="30" t="e">
        <f>IF(MID(J909,1,1)="a","à valider",IF(ISNA(INDEX(#REF!,MATCH(E909,#REF!,0),1))=TRUE,"",INDEX(#REF!,MATCH(E909,#REF!,0),1)))</f>
        <v>#REF!</v>
      </c>
      <c r="H909" s="22"/>
      <c r="I909" s="22"/>
      <c r="J909" s="59"/>
      <c r="K909" s="31" t="str">
        <f>IF(MID(J909,1,1)="a",C909,IF(COUNTIF(J$2:J909,J909)&gt;1,COUNTIF(J$2:J909,J909)&amp;"ème rebond",""))</f>
        <v/>
      </c>
      <c r="L909" s="67"/>
      <c r="M909" s="32" t="e">
        <f>IF(ISNA(INDEX(#REF!,MATCH(E909,#REF!,0),1))=TRUE,"",INDEX(#REF!,MATCH(E909,#REF!,0),1))</f>
        <v>#REF!</v>
      </c>
      <c r="N909" s="1"/>
      <c r="O909" s="33"/>
      <c r="P909" s="34" t="e">
        <f t="shared" si="112"/>
        <v>#REF!</v>
      </c>
      <c r="Q909" s="35" t="e">
        <f t="shared" si="106"/>
        <v>#REF!</v>
      </c>
      <c r="R909" s="36"/>
      <c r="S909" s="1" t="e">
        <f t="shared" si="108"/>
        <v>#REF!</v>
      </c>
      <c r="T909" s="16" t="e">
        <f>IF(OR(MID(G909,1,5)="avoir",MID(G909,1,3)="PMS",MID(J909,1,1)="a",J909="",A909="x",F909=""),"",IF(COUNTIF(#REF!,F909)=1,"ok","PAS DE SWAP"))</f>
        <v>#REF!</v>
      </c>
      <c r="U909" s="37" t="e">
        <f>IF(ISNA(INDEX(#REF!,MATCH(E909,#REF!,0),1))=TRUE,"-",F909&amp;" - "&amp;INDEX(#REF!,MATCH(E909,#REF!,0),1))</f>
        <v>#REF!</v>
      </c>
      <c r="V909" s="60" t="e">
        <f t="shared" si="109"/>
        <v>#REF!</v>
      </c>
      <c r="W909" s="38" t="e">
        <f t="shared" si="110"/>
        <v>#REF!</v>
      </c>
      <c r="X909" s="64"/>
      <c r="Y909" s="46"/>
      <c r="Z909" s="57" t="str">
        <f>IF(OR(MID(J909,1,1)="a",J909=""),"",IF(COUNTIF(Modèles!C:C,J909)=0,"absent","présent"))</f>
        <v/>
      </c>
      <c r="AA909" s="1"/>
    </row>
    <row r="910" spans="1:27" s="10" customFormat="1">
      <c r="A910" s="29" t="str">
        <f t="shared" si="111"/>
        <v/>
      </c>
      <c r="B910" s="29">
        <f t="shared" ca="1" si="105"/>
        <v>0</v>
      </c>
      <c r="C910" s="42"/>
      <c r="D910" s="42"/>
      <c r="E910" s="40"/>
      <c r="F910" s="41"/>
      <c r="G910" s="30" t="e">
        <f>IF(MID(J910,1,1)="a","à valider",IF(ISNA(INDEX(#REF!,MATCH(E910,#REF!,0),1))=TRUE,"",INDEX(#REF!,MATCH(E910,#REF!,0),1)))</f>
        <v>#REF!</v>
      </c>
      <c r="H910" s="22"/>
      <c r="I910" s="22"/>
      <c r="J910" s="59"/>
      <c r="K910" s="31" t="str">
        <f>IF(MID(J910,1,1)="a",C910,IF(COUNTIF(J$2:J910,J910)&gt;1,COUNTIF(J$2:J910,J910)&amp;"ème rebond",""))</f>
        <v/>
      </c>
      <c r="L910" s="67"/>
      <c r="M910" s="32" t="e">
        <f>IF(ISNA(INDEX(#REF!,MATCH(E910,#REF!,0),1))=TRUE,"",INDEX(#REF!,MATCH(E910,#REF!,0),1))</f>
        <v>#REF!</v>
      </c>
      <c r="N910" s="1"/>
      <c r="O910" s="33"/>
      <c r="P910" s="34" t="e">
        <f t="shared" si="112"/>
        <v>#REF!</v>
      </c>
      <c r="Q910" s="35" t="e">
        <f t="shared" si="106"/>
        <v>#REF!</v>
      </c>
      <c r="R910" s="36"/>
      <c r="S910" s="1" t="e">
        <f t="shared" si="108"/>
        <v>#REF!</v>
      </c>
      <c r="T910" s="16" t="e">
        <f>IF(OR(MID(G910,1,5)="avoir",MID(G910,1,3)="PMS",MID(J910,1,1)="a",J910="",A910="x",F910=""),"",IF(COUNTIF(#REF!,F910)=1,"ok","PAS DE SWAP"))</f>
        <v>#REF!</v>
      </c>
      <c r="U910" s="37" t="e">
        <f>IF(ISNA(INDEX(#REF!,MATCH(E910,#REF!,0),1))=TRUE,"-",F910&amp;" - "&amp;INDEX(#REF!,MATCH(E910,#REF!,0),1))</f>
        <v>#REF!</v>
      </c>
      <c r="V910" s="60" t="e">
        <f t="shared" si="109"/>
        <v>#REF!</v>
      </c>
      <c r="W910" s="38" t="e">
        <f t="shared" si="110"/>
        <v>#REF!</v>
      </c>
      <c r="X910" s="64"/>
      <c r="Y910" s="46"/>
      <c r="Z910" s="57" t="str">
        <f>IF(OR(MID(J910,1,1)="a",J910=""),"",IF(COUNTIF(Modèles!C:C,J910)=0,"absent","présent"))</f>
        <v/>
      </c>
      <c r="AA910" s="1"/>
    </row>
    <row r="911" spans="1:27" s="10" customFormat="1">
      <c r="A911" s="29" t="str">
        <f t="shared" si="111"/>
        <v/>
      </c>
      <c r="B911" s="29">
        <f t="shared" ca="1" si="105"/>
        <v>0</v>
      </c>
      <c r="C911" s="42"/>
      <c r="D911" s="42"/>
      <c r="E911" s="40"/>
      <c r="F911" s="41"/>
      <c r="G911" s="30" t="e">
        <f>IF(MID(J911,1,1)="a","à valider",IF(ISNA(INDEX(#REF!,MATCH(E911,#REF!,0),1))=TRUE,"",INDEX(#REF!,MATCH(E911,#REF!,0),1)))</f>
        <v>#REF!</v>
      </c>
      <c r="H911" s="22"/>
      <c r="I911" s="22"/>
      <c r="J911" s="59"/>
      <c r="K911" s="31" t="str">
        <f>IF(MID(J911,1,1)="a",C911,IF(COUNTIF(J$2:J911,J911)&gt;1,COUNTIF(J$2:J911,J911)&amp;"ème rebond",""))</f>
        <v/>
      </c>
      <c r="L911" s="67"/>
      <c r="M911" s="32" t="e">
        <f>IF(ISNA(INDEX(#REF!,MATCH(E911,#REF!,0),1))=TRUE,"",INDEX(#REF!,MATCH(E911,#REF!,0),1))</f>
        <v>#REF!</v>
      </c>
      <c r="N911" s="1"/>
      <c r="O911" s="33"/>
      <c r="P911" s="34" t="e">
        <f t="shared" si="112"/>
        <v>#REF!</v>
      </c>
      <c r="Q911" s="35" t="e">
        <f t="shared" si="106"/>
        <v>#REF!</v>
      </c>
      <c r="R911" s="36"/>
      <c r="S911" s="1" t="e">
        <f t="shared" si="108"/>
        <v>#REF!</v>
      </c>
      <c r="T911" s="16" t="e">
        <f>IF(OR(MID(G911,1,5)="avoir",MID(G911,1,3)="PMS",MID(J911,1,1)="a",J911="",A911="x",F911=""),"",IF(COUNTIF(#REF!,F911)=1,"ok","PAS DE SWAP"))</f>
        <v>#REF!</v>
      </c>
      <c r="U911" s="37" t="e">
        <f>IF(ISNA(INDEX(#REF!,MATCH(E911,#REF!,0),1))=TRUE,"-",F911&amp;" - "&amp;INDEX(#REF!,MATCH(E911,#REF!,0),1))</f>
        <v>#REF!</v>
      </c>
      <c r="V911" s="60" t="e">
        <f t="shared" si="109"/>
        <v>#REF!</v>
      </c>
      <c r="W911" s="38" t="e">
        <f t="shared" si="110"/>
        <v>#REF!</v>
      </c>
      <c r="X911" s="64"/>
      <c r="Y911" s="46"/>
      <c r="Z911" s="57" t="str">
        <f>IF(OR(MID(J911,1,1)="a",J911=""),"",IF(COUNTIF(Modèles!C:C,J911)=0,"absent","présent"))</f>
        <v/>
      </c>
      <c r="AA911" s="1"/>
    </row>
    <row r="912" spans="1:27" s="10" customFormat="1">
      <c r="A912" s="29" t="str">
        <f t="shared" si="111"/>
        <v/>
      </c>
      <c r="B912" s="29">
        <f t="shared" ca="1" si="105"/>
        <v>0</v>
      </c>
      <c r="C912" s="42"/>
      <c r="D912" s="42"/>
      <c r="E912" s="40"/>
      <c r="F912" s="41"/>
      <c r="G912" s="30" t="e">
        <f>IF(MID(J912,1,1)="a","à valider",IF(ISNA(INDEX(#REF!,MATCH(E912,#REF!,0),1))=TRUE,"",INDEX(#REF!,MATCH(E912,#REF!,0),1)))</f>
        <v>#REF!</v>
      </c>
      <c r="H912" s="22"/>
      <c r="I912" s="22"/>
      <c r="J912" s="59"/>
      <c r="K912" s="31" t="str">
        <f>IF(MID(J912,1,1)="a",C912,IF(COUNTIF(J$2:J912,J912)&gt;1,COUNTIF(J$2:J912,J912)&amp;"ème rebond",""))</f>
        <v/>
      </c>
      <c r="L912" s="67"/>
      <c r="M912" s="32" t="e">
        <f>IF(ISNA(INDEX(#REF!,MATCH(E912,#REF!,0),1))=TRUE,"",INDEX(#REF!,MATCH(E912,#REF!,0),1))</f>
        <v>#REF!</v>
      </c>
      <c r="N912" s="1"/>
      <c r="O912" s="33"/>
      <c r="P912" s="34" t="e">
        <f t="shared" si="112"/>
        <v>#REF!</v>
      </c>
      <c r="Q912" s="35" t="e">
        <f t="shared" si="106"/>
        <v>#REF!</v>
      </c>
      <c r="R912" s="36"/>
      <c r="S912" s="1" t="e">
        <f t="shared" si="108"/>
        <v>#REF!</v>
      </c>
      <c r="T912" s="16" t="e">
        <f>IF(OR(MID(G912,1,5)="avoir",MID(G912,1,3)="PMS",MID(J912,1,1)="a",J912="",A912="x",F912=""),"",IF(COUNTIF(#REF!,F912)=1,"ok","PAS DE SWAP"))</f>
        <v>#REF!</v>
      </c>
      <c r="U912" s="37" t="e">
        <f>IF(ISNA(INDEX(#REF!,MATCH(E912,#REF!,0),1))=TRUE,"-",F912&amp;" - "&amp;INDEX(#REF!,MATCH(E912,#REF!,0),1))</f>
        <v>#REF!</v>
      </c>
      <c r="V912" s="60" t="e">
        <f t="shared" si="109"/>
        <v>#REF!</v>
      </c>
      <c r="W912" s="38" t="e">
        <f t="shared" si="110"/>
        <v>#REF!</v>
      </c>
      <c r="X912" s="64"/>
      <c r="Y912" s="46"/>
      <c r="Z912" s="57" t="str">
        <f>IF(OR(MID(J912,1,1)="a",J912=""),"",IF(COUNTIF(Modèles!C:C,J912)=0,"absent","présent"))</f>
        <v/>
      </c>
      <c r="AA912" s="1"/>
    </row>
    <row r="913" spans="1:27" s="10" customFormat="1">
      <c r="A913" s="29" t="str">
        <f t="shared" si="111"/>
        <v/>
      </c>
      <c r="B913" s="29">
        <f t="shared" ca="1" si="105"/>
        <v>0</v>
      </c>
      <c r="C913" s="42"/>
      <c r="D913" s="42"/>
      <c r="E913" s="40"/>
      <c r="F913" s="41"/>
      <c r="G913" s="30" t="e">
        <f>IF(MID(J913,1,1)="a","à valider",IF(ISNA(INDEX(#REF!,MATCH(E913,#REF!,0),1))=TRUE,"",INDEX(#REF!,MATCH(E913,#REF!,0),1)))</f>
        <v>#REF!</v>
      </c>
      <c r="H913" s="22"/>
      <c r="I913" s="22"/>
      <c r="J913" s="59"/>
      <c r="K913" s="31" t="str">
        <f>IF(MID(J913,1,1)="a",C913,IF(COUNTIF(J$2:J913,J913)&gt;1,COUNTIF(J$2:J913,J913)&amp;"ème rebond",""))</f>
        <v/>
      </c>
      <c r="L913" s="67"/>
      <c r="M913" s="32" t="e">
        <f>IF(ISNA(INDEX(#REF!,MATCH(E913,#REF!,0),1))=TRUE,"",INDEX(#REF!,MATCH(E913,#REF!,0),1))</f>
        <v>#REF!</v>
      </c>
      <c r="N913" s="1"/>
      <c r="O913" s="33"/>
      <c r="P913" s="34" t="e">
        <f t="shared" si="112"/>
        <v>#REF!</v>
      </c>
      <c r="Q913" s="35" t="e">
        <f t="shared" si="106"/>
        <v>#REF!</v>
      </c>
      <c r="R913" s="36"/>
      <c r="S913" s="1" t="e">
        <f t="shared" si="108"/>
        <v>#REF!</v>
      </c>
      <c r="T913" s="16" t="e">
        <f>IF(OR(MID(G913,1,5)="avoir",MID(G913,1,3)="PMS",MID(J913,1,1)="a",J913="",A913="x",F913=""),"",IF(COUNTIF(#REF!,F913)=1,"ok","PAS DE SWAP"))</f>
        <v>#REF!</v>
      </c>
      <c r="U913" s="37" t="e">
        <f>IF(ISNA(INDEX(#REF!,MATCH(E913,#REF!,0),1))=TRUE,"-",F913&amp;" - "&amp;INDEX(#REF!,MATCH(E913,#REF!,0),1))</f>
        <v>#REF!</v>
      </c>
      <c r="V913" s="60" t="e">
        <f t="shared" si="109"/>
        <v>#REF!</v>
      </c>
      <c r="W913" s="38" t="e">
        <f t="shared" si="110"/>
        <v>#REF!</v>
      </c>
      <c r="X913" s="64"/>
      <c r="Y913" s="46"/>
      <c r="Z913" s="57" t="str">
        <f>IF(OR(MID(J913,1,1)="a",J913=""),"",IF(COUNTIF(Modèles!C:C,J913)=0,"absent","présent"))</f>
        <v/>
      </c>
      <c r="AA913" s="1"/>
    </row>
    <row r="914" spans="1:27" s="10" customFormat="1">
      <c r="A914" s="29" t="str">
        <f t="shared" si="111"/>
        <v/>
      </c>
      <c r="B914" s="29">
        <f t="shared" ca="1" si="105"/>
        <v>0</v>
      </c>
      <c r="C914" s="42"/>
      <c r="D914" s="42"/>
      <c r="E914" s="40"/>
      <c r="F914" s="41"/>
      <c r="G914" s="30" t="e">
        <f>IF(MID(J914,1,1)="a","à valider",IF(ISNA(INDEX(#REF!,MATCH(E914,#REF!,0),1))=TRUE,"",INDEX(#REF!,MATCH(E914,#REF!,0),1)))</f>
        <v>#REF!</v>
      </c>
      <c r="H914" s="22"/>
      <c r="I914" s="22"/>
      <c r="J914" s="59"/>
      <c r="K914" s="31" t="str">
        <f>IF(MID(J914,1,1)="a",C914,IF(COUNTIF(J$2:J914,J914)&gt;1,COUNTIF(J$2:J914,J914)&amp;"ème rebond",""))</f>
        <v/>
      </c>
      <c r="L914" s="67"/>
      <c r="M914" s="32" t="e">
        <f>IF(ISNA(INDEX(#REF!,MATCH(E914,#REF!,0),1))=TRUE,"",INDEX(#REF!,MATCH(E914,#REF!,0),1))</f>
        <v>#REF!</v>
      </c>
      <c r="N914" s="1"/>
      <c r="O914" s="33"/>
      <c r="P914" s="34" t="e">
        <f t="shared" si="112"/>
        <v>#REF!</v>
      </c>
      <c r="Q914" s="35" t="e">
        <f t="shared" si="106"/>
        <v>#REF!</v>
      </c>
      <c r="R914" s="36"/>
      <c r="S914" s="1" t="e">
        <f t="shared" si="108"/>
        <v>#REF!</v>
      </c>
      <c r="T914" s="16" t="e">
        <f>IF(OR(MID(G914,1,5)="avoir",MID(G914,1,3)="PMS",MID(J914,1,1)="a",J914="",A914="x",F914=""),"",IF(COUNTIF(#REF!,F914)=1,"ok","PAS DE SWAP"))</f>
        <v>#REF!</v>
      </c>
      <c r="U914" s="37" t="e">
        <f>IF(ISNA(INDEX(#REF!,MATCH(E914,#REF!,0),1))=TRUE,"-",F914&amp;" - "&amp;INDEX(#REF!,MATCH(E914,#REF!,0),1))</f>
        <v>#REF!</v>
      </c>
      <c r="V914" s="60" t="e">
        <f t="shared" si="109"/>
        <v>#REF!</v>
      </c>
      <c r="W914" s="38" t="e">
        <f t="shared" si="110"/>
        <v>#REF!</v>
      </c>
      <c r="X914" s="64"/>
      <c r="Y914" s="46"/>
      <c r="Z914" s="57" t="str">
        <f>IF(OR(MID(J914,1,1)="a",J914=""),"",IF(COUNTIF(Modèles!C:C,J914)=0,"absent","présent"))</f>
        <v/>
      </c>
      <c r="AA914" s="1"/>
    </row>
    <row r="915" spans="1:27" s="10" customFormat="1">
      <c r="A915" s="29" t="str">
        <f t="shared" si="111"/>
        <v/>
      </c>
      <c r="B915" s="29">
        <f t="shared" ca="1" si="105"/>
        <v>0</v>
      </c>
      <c r="C915" s="42"/>
      <c r="D915" s="42"/>
      <c r="E915" s="40"/>
      <c r="F915" s="41"/>
      <c r="G915" s="30" t="e">
        <f>IF(MID(J915,1,1)="a","à valider",IF(ISNA(INDEX(#REF!,MATCH(E915,#REF!,0),1))=TRUE,"",INDEX(#REF!,MATCH(E915,#REF!,0),1)))</f>
        <v>#REF!</v>
      </c>
      <c r="H915" s="22"/>
      <c r="I915" s="22"/>
      <c r="J915" s="59"/>
      <c r="K915" s="31" t="str">
        <f>IF(MID(J915,1,1)="a",C915,IF(COUNTIF(J$2:J915,J915)&gt;1,COUNTIF(J$2:J915,J915)&amp;"ème rebond",""))</f>
        <v/>
      </c>
      <c r="L915" s="67"/>
      <c r="M915" s="32" t="e">
        <f>IF(ISNA(INDEX(#REF!,MATCH(E915,#REF!,0),1))=TRUE,"",INDEX(#REF!,MATCH(E915,#REF!,0),1))</f>
        <v>#REF!</v>
      </c>
      <c r="N915" s="1"/>
      <c r="O915" s="33"/>
      <c r="P915" s="34" t="e">
        <f t="shared" si="112"/>
        <v>#REF!</v>
      </c>
      <c r="Q915" s="35" t="e">
        <f t="shared" si="106"/>
        <v>#REF!</v>
      </c>
      <c r="R915" s="36"/>
      <c r="S915" s="1" t="e">
        <f t="shared" si="108"/>
        <v>#REF!</v>
      </c>
      <c r="T915" s="16" t="e">
        <f>IF(OR(MID(G915,1,5)="avoir",MID(G915,1,3)="PMS",MID(J915,1,1)="a",J915="",A915="x",F915=""),"",IF(COUNTIF(#REF!,F915)=1,"ok","PAS DE SWAP"))</f>
        <v>#REF!</v>
      </c>
      <c r="U915" s="37" t="e">
        <f>IF(ISNA(INDEX(#REF!,MATCH(E915,#REF!,0),1))=TRUE,"-",F915&amp;" - "&amp;INDEX(#REF!,MATCH(E915,#REF!,0),1))</f>
        <v>#REF!</v>
      </c>
      <c r="V915" s="60" t="e">
        <f t="shared" si="109"/>
        <v>#REF!</v>
      </c>
      <c r="W915" s="38" t="e">
        <f t="shared" si="110"/>
        <v>#REF!</v>
      </c>
      <c r="X915" s="64"/>
      <c r="Y915" s="46"/>
      <c r="Z915" s="57" t="str">
        <f>IF(OR(MID(J915,1,1)="a",J915=""),"",IF(COUNTIF(Modèles!C:C,J915)=0,"absent","présent"))</f>
        <v/>
      </c>
      <c r="AA915" s="1"/>
    </row>
    <row r="916" spans="1:27" s="10" customFormat="1">
      <c r="A916" s="29" t="str">
        <f t="shared" si="111"/>
        <v/>
      </c>
      <c r="B916" s="29">
        <f t="shared" ca="1" si="105"/>
        <v>0</v>
      </c>
      <c r="C916" s="42"/>
      <c r="D916" s="42"/>
      <c r="E916" s="40"/>
      <c r="F916" s="41"/>
      <c r="G916" s="30" t="e">
        <f>IF(MID(J916,1,1)="a","à valider",IF(ISNA(INDEX(#REF!,MATCH(E916,#REF!,0),1))=TRUE,"",INDEX(#REF!,MATCH(E916,#REF!,0),1)))</f>
        <v>#REF!</v>
      </c>
      <c r="H916" s="22"/>
      <c r="I916" s="22"/>
      <c r="J916" s="59"/>
      <c r="K916" s="31" t="str">
        <f>IF(MID(J916,1,1)="a",C916,IF(COUNTIF(J$2:J916,J916)&gt;1,COUNTIF(J$2:J916,J916)&amp;"ème rebond",""))</f>
        <v/>
      </c>
      <c r="L916" s="67"/>
      <c r="M916" s="32" t="e">
        <f>IF(ISNA(INDEX(#REF!,MATCH(E916,#REF!,0),1))=TRUE,"",INDEX(#REF!,MATCH(E916,#REF!,0),1))</f>
        <v>#REF!</v>
      </c>
      <c r="N916" s="1"/>
      <c r="O916" s="33"/>
      <c r="P916" s="34" t="e">
        <f t="shared" si="112"/>
        <v>#REF!</v>
      </c>
      <c r="Q916" s="35" t="e">
        <f t="shared" si="106"/>
        <v>#REF!</v>
      </c>
      <c r="R916" s="36"/>
      <c r="S916" s="1" t="e">
        <f t="shared" si="108"/>
        <v>#REF!</v>
      </c>
      <c r="T916" s="16" t="e">
        <f>IF(OR(MID(G916,1,5)="avoir",MID(G916,1,3)="PMS",MID(J916,1,1)="a",J916="",A916="x",F916=""),"",IF(COUNTIF(#REF!,F916)=1,"ok","PAS DE SWAP"))</f>
        <v>#REF!</v>
      </c>
      <c r="U916" s="37" t="e">
        <f>IF(ISNA(INDEX(#REF!,MATCH(E916,#REF!,0),1))=TRUE,"-",F916&amp;" - "&amp;INDEX(#REF!,MATCH(E916,#REF!,0),1))</f>
        <v>#REF!</v>
      </c>
      <c r="V916" s="60" t="e">
        <f t="shared" si="109"/>
        <v>#REF!</v>
      </c>
      <c r="W916" s="38" t="e">
        <f t="shared" si="110"/>
        <v>#REF!</v>
      </c>
      <c r="X916" s="64"/>
      <c r="Y916" s="46"/>
      <c r="Z916" s="57" t="str">
        <f>IF(OR(MID(J916,1,1)="a",J916=""),"",IF(COUNTIF(Modèles!C:C,J916)=0,"absent","présent"))</f>
        <v/>
      </c>
      <c r="AA916" s="1"/>
    </row>
    <row r="917" spans="1:27" s="10" customFormat="1">
      <c r="A917" s="29" t="str">
        <f t="shared" si="111"/>
        <v/>
      </c>
      <c r="B917" s="29">
        <f t="shared" ca="1" si="105"/>
        <v>0</v>
      </c>
      <c r="C917" s="42"/>
      <c r="D917" s="42"/>
      <c r="E917" s="40"/>
      <c r="F917" s="41"/>
      <c r="G917" s="30" t="e">
        <f>IF(MID(J917,1,1)="a","à valider",IF(ISNA(INDEX(#REF!,MATCH(E917,#REF!,0),1))=TRUE,"",INDEX(#REF!,MATCH(E917,#REF!,0),1)))</f>
        <v>#REF!</v>
      </c>
      <c r="H917" s="22"/>
      <c r="I917" s="22"/>
      <c r="J917" s="59"/>
      <c r="K917" s="31" t="str">
        <f>IF(MID(J917,1,1)="a",C917,IF(COUNTIF(J$2:J917,J917)&gt;1,COUNTIF(J$2:J917,J917)&amp;"ème rebond",""))</f>
        <v/>
      </c>
      <c r="L917" s="67"/>
      <c r="M917" s="32" t="e">
        <f>IF(ISNA(INDEX(#REF!,MATCH(E917,#REF!,0),1))=TRUE,"",INDEX(#REF!,MATCH(E917,#REF!,0),1))</f>
        <v>#REF!</v>
      </c>
      <c r="N917" s="1"/>
      <c r="O917" s="33"/>
      <c r="P917" s="34" t="e">
        <f t="shared" si="112"/>
        <v>#REF!</v>
      </c>
      <c r="Q917" s="35" t="e">
        <f t="shared" si="106"/>
        <v>#REF!</v>
      </c>
      <c r="R917" s="36"/>
      <c r="S917" s="1" t="e">
        <f t="shared" si="108"/>
        <v>#REF!</v>
      </c>
      <c r="T917" s="16" t="e">
        <f>IF(OR(MID(G917,1,5)="avoir",MID(G917,1,3)="PMS",MID(J917,1,1)="a",J917="",A917="x",F917=""),"",IF(COUNTIF(#REF!,F917)=1,"ok","PAS DE SWAP"))</f>
        <v>#REF!</v>
      </c>
      <c r="U917" s="37" t="e">
        <f>IF(ISNA(INDEX(#REF!,MATCH(E917,#REF!,0),1))=TRUE,"-",F917&amp;" - "&amp;INDEX(#REF!,MATCH(E917,#REF!,0),1))</f>
        <v>#REF!</v>
      </c>
      <c r="V917" s="60" t="e">
        <f t="shared" si="109"/>
        <v>#REF!</v>
      </c>
      <c r="W917" s="38" t="e">
        <f t="shared" si="110"/>
        <v>#REF!</v>
      </c>
      <c r="X917" s="64"/>
      <c r="Y917" s="46"/>
      <c r="Z917" s="57" t="str">
        <f>IF(OR(MID(J917,1,1)="a",J917=""),"",IF(COUNTIF(Modèles!C:C,J917)=0,"absent","présent"))</f>
        <v/>
      </c>
      <c r="AA917" s="1"/>
    </row>
    <row r="918" spans="1:27" s="10" customFormat="1">
      <c r="A918" s="29" t="str">
        <f t="shared" si="111"/>
        <v/>
      </c>
      <c r="B918" s="29">
        <f t="shared" ca="1" si="105"/>
        <v>0</v>
      </c>
      <c r="C918" s="42"/>
      <c r="D918" s="42"/>
      <c r="E918" s="40"/>
      <c r="F918" s="41"/>
      <c r="G918" s="30" t="e">
        <f>IF(MID(J918,1,1)="a","à valider",IF(ISNA(INDEX(#REF!,MATCH(E918,#REF!,0),1))=TRUE,"",INDEX(#REF!,MATCH(E918,#REF!,0),1)))</f>
        <v>#REF!</v>
      </c>
      <c r="H918" s="22"/>
      <c r="I918" s="22"/>
      <c r="J918" s="59"/>
      <c r="K918" s="31" t="str">
        <f>IF(MID(J918,1,1)="a",C918,IF(COUNTIF(J$2:J918,J918)&gt;1,COUNTIF(J$2:J918,J918)&amp;"ème rebond",""))</f>
        <v/>
      </c>
      <c r="L918" s="67"/>
      <c r="M918" s="32" t="e">
        <f>IF(ISNA(INDEX(#REF!,MATCH(E918,#REF!,0),1))=TRUE,"",INDEX(#REF!,MATCH(E918,#REF!,0),1))</f>
        <v>#REF!</v>
      </c>
      <c r="N918" s="1"/>
      <c r="O918" s="33"/>
      <c r="P918" s="34" t="e">
        <f t="shared" si="112"/>
        <v>#REF!</v>
      </c>
      <c r="Q918" s="35" t="e">
        <f t="shared" si="106"/>
        <v>#REF!</v>
      </c>
      <c r="R918" s="36"/>
      <c r="S918" s="1" t="e">
        <f t="shared" si="108"/>
        <v>#REF!</v>
      </c>
      <c r="T918" s="16" t="e">
        <f>IF(OR(MID(G918,1,5)="avoir",MID(G918,1,3)="PMS",MID(J918,1,1)="a",J918="",A918="x",F918=""),"",IF(COUNTIF(#REF!,F918)=1,"ok","PAS DE SWAP"))</f>
        <v>#REF!</v>
      </c>
      <c r="U918" s="37" t="e">
        <f>IF(ISNA(INDEX(#REF!,MATCH(E918,#REF!,0),1))=TRUE,"-",F918&amp;" - "&amp;INDEX(#REF!,MATCH(E918,#REF!,0),1))</f>
        <v>#REF!</v>
      </c>
      <c r="V918" s="60" t="e">
        <f t="shared" si="109"/>
        <v>#REF!</v>
      </c>
      <c r="W918" s="38" t="e">
        <f t="shared" si="110"/>
        <v>#REF!</v>
      </c>
      <c r="X918" s="64"/>
      <c r="Y918" s="46"/>
      <c r="Z918" s="57" t="str">
        <f>IF(OR(MID(J918,1,1)="a",J918=""),"",IF(COUNTIF(Modèles!C:C,J918)=0,"absent","présent"))</f>
        <v/>
      </c>
      <c r="AA918" s="1"/>
    </row>
    <row r="919" spans="1:27" s="10" customFormat="1">
      <c r="A919" s="29" t="str">
        <f t="shared" si="111"/>
        <v/>
      </c>
      <c r="B919" s="29">
        <f t="shared" ca="1" si="105"/>
        <v>0</v>
      </c>
      <c r="C919" s="42"/>
      <c r="D919" s="42"/>
      <c r="E919" s="40"/>
      <c r="F919" s="41"/>
      <c r="G919" s="30" t="e">
        <f>IF(MID(J919,1,1)="a","à valider",IF(ISNA(INDEX(#REF!,MATCH(E919,#REF!,0),1))=TRUE,"",INDEX(#REF!,MATCH(E919,#REF!,0),1)))</f>
        <v>#REF!</v>
      </c>
      <c r="H919" s="22"/>
      <c r="I919" s="22"/>
      <c r="J919" s="59"/>
      <c r="K919" s="31" t="str">
        <f>IF(MID(J919,1,1)="a",C919,IF(COUNTIF(J$2:J919,J919)&gt;1,COUNTIF(J$2:J919,J919)&amp;"ème rebond",""))</f>
        <v/>
      </c>
      <c r="L919" s="67"/>
      <c r="M919" s="32" t="e">
        <f>IF(ISNA(INDEX(#REF!,MATCH(E919,#REF!,0),1))=TRUE,"",INDEX(#REF!,MATCH(E919,#REF!,0),1))</f>
        <v>#REF!</v>
      </c>
      <c r="N919" s="1"/>
      <c r="O919" s="33"/>
      <c r="P919" s="34" t="e">
        <f t="shared" si="112"/>
        <v>#REF!</v>
      </c>
      <c r="Q919" s="35" t="e">
        <f t="shared" si="106"/>
        <v>#REF!</v>
      </c>
      <c r="R919" s="36"/>
      <c r="S919" s="1" t="e">
        <f t="shared" si="108"/>
        <v>#REF!</v>
      </c>
      <c r="T919" s="16" t="e">
        <f>IF(OR(MID(G919,1,5)="avoir",MID(G919,1,3)="PMS",MID(J919,1,1)="a",J919="",A919="x",F919=""),"",IF(COUNTIF(#REF!,F919)=1,"ok","PAS DE SWAP"))</f>
        <v>#REF!</v>
      </c>
      <c r="U919" s="37" t="e">
        <f>IF(ISNA(INDEX(#REF!,MATCH(E919,#REF!,0),1))=TRUE,"-",F919&amp;" - "&amp;INDEX(#REF!,MATCH(E919,#REF!,0),1))</f>
        <v>#REF!</v>
      </c>
      <c r="V919" s="60" t="e">
        <f t="shared" si="109"/>
        <v>#REF!</v>
      </c>
      <c r="W919" s="38" t="e">
        <f t="shared" si="110"/>
        <v>#REF!</v>
      </c>
      <c r="X919" s="64"/>
      <c r="Y919" s="46"/>
      <c r="Z919" s="57" t="str">
        <f>IF(OR(MID(J919,1,1)="a",J919=""),"",IF(COUNTIF(Modèles!C:C,J919)=0,"absent","présent"))</f>
        <v/>
      </c>
      <c r="AA919" s="1"/>
    </row>
    <row r="920" spans="1:27" s="10" customFormat="1">
      <c r="A920" s="29" t="str">
        <f t="shared" si="111"/>
        <v/>
      </c>
      <c r="B920" s="29">
        <f t="shared" ca="1" si="105"/>
        <v>0</v>
      </c>
      <c r="C920" s="42"/>
      <c r="D920" s="42"/>
      <c r="E920" s="40"/>
      <c r="F920" s="41"/>
      <c r="G920" s="30" t="e">
        <f>IF(MID(J920,1,1)="a","à valider",IF(ISNA(INDEX(#REF!,MATCH(E920,#REF!,0),1))=TRUE,"",INDEX(#REF!,MATCH(E920,#REF!,0),1)))</f>
        <v>#REF!</v>
      </c>
      <c r="H920" s="22"/>
      <c r="I920" s="22"/>
      <c r="J920" s="59"/>
      <c r="K920" s="31" t="str">
        <f>IF(MID(J920,1,1)="a",C920,IF(COUNTIF(J$2:J920,J920)&gt;1,COUNTIF(J$2:J920,J920)&amp;"ème rebond",""))</f>
        <v/>
      </c>
      <c r="L920" s="67"/>
      <c r="M920" s="32" t="e">
        <f>IF(ISNA(INDEX(#REF!,MATCH(E920,#REF!,0),1))=TRUE,"",INDEX(#REF!,MATCH(E920,#REF!,0),1))</f>
        <v>#REF!</v>
      </c>
      <c r="N920" s="1"/>
      <c r="O920" s="33"/>
      <c r="P920" s="34" t="e">
        <f t="shared" si="112"/>
        <v>#REF!</v>
      </c>
      <c r="Q920" s="35" t="e">
        <f t="shared" si="106"/>
        <v>#REF!</v>
      </c>
      <c r="R920" s="36"/>
      <c r="S920" s="1" t="e">
        <f t="shared" si="108"/>
        <v>#REF!</v>
      </c>
      <c r="T920" s="16" t="e">
        <f>IF(OR(MID(G920,1,5)="avoir",MID(G920,1,3)="PMS",MID(J920,1,1)="a",J920="",A920="x",F920=""),"",IF(COUNTIF(#REF!,F920)=1,"ok","PAS DE SWAP"))</f>
        <v>#REF!</v>
      </c>
      <c r="U920" s="37" t="e">
        <f>IF(ISNA(INDEX(#REF!,MATCH(E920,#REF!,0),1))=TRUE,"-",F920&amp;" - "&amp;INDEX(#REF!,MATCH(E920,#REF!,0),1))</f>
        <v>#REF!</v>
      </c>
      <c r="V920" s="60" t="e">
        <f t="shared" si="109"/>
        <v>#REF!</v>
      </c>
      <c r="W920" s="38" t="e">
        <f t="shared" si="110"/>
        <v>#REF!</v>
      </c>
      <c r="X920" s="64"/>
      <c r="Y920" s="46"/>
      <c r="Z920" s="57" t="str">
        <f>IF(OR(MID(J920,1,1)="a",J920=""),"",IF(COUNTIF(Modèles!C:C,J920)=0,"absent","présent"))</f>
        <v/>
      </c>
      <c r="AA920" s="1"/>
    </row>
    <row r="921" spans="1:27" s="10" customFormat="1">
      <c r="A921" s="29" t="str">
        <f t="shared" si="111"/>
        <v/>
      </c>
      <c r="B921" s="29">
        <f t="shared" ca="1" si="105"/>
        <v>0</v>
      </c>
      <c r="C921" s="42"/>
      <c r="D921" s="42"/>
      <c r="E921" s="40"/>
      <c r="F921" s="41"/>
      <c r="G921" s="30" t="e">
        <f>IF(MID(J921,1,1)="a","à valider",IF(ISNA(INDEX(#REF!,MATCH(E921,#REF!,0),1))=TRUE,"",INDEX(#REF!,MATCH(E921,#REF!,0),1)))</f>
        <v>#REF!</v>
      </c>
      <c r="H921" s="22"/>
      <c r="I921" s="22"/>
      <c r="J921" s="59"/>
      <c r="K921" s="31" t="str">
        <f>IF(MID(J921,1,1)="a",C921,IF(COUNTIF(J$2:J921,J921)&gt;1,COUNTIF(J$2:J921,J921)&amp;"ème rebond",""))</f>
        <v/>
      </c>
      <c r="L921" s="67"/>
      <c r="M921" s="32" t="e">
        <f>IF(ISNA(INDEX(#REF!,MATCH(E921,#REF!,0),1))=TRUE,"",INDEX(#REF!,MATCH(E921,#REF!,0),1))</f>
        <v>#REF!</v>
      </c>
      <c r="N921" s="1"/>
      <c r="O921" s="33"/>
      <c r="P921" s="34" t="e">
        <f t="shared" si="112"/>
        <v>#REF!</v>
      </c>
      <c r="Q921" s="35" t="e">
        <f t="shared" si="106"/>
        <v>#REF!</v>
      </c>
      <c r="R921" s="36"/>
      <c r="S921" s="1" t="e">
        <f t="shared" si="108"/>
        <v>#REF!</v>
      </c>
      <c r="T921" s="16" t="e">
        <f>IF(OR(MID(G921,1,5)="avoir",MID(G921,1,3)="PMS",MID(J921,1,1)="a",J921="",A921="x",F921=""),"",IF(COUNTIF(#REF!,F921)=1,"ok","PAS DE SWAP"))</f>
        <v>#REF!</v>
      </c>
      <c r="U921" s="37" t="e">
        <f>IF(ISNA(INDEX(#REF!,MATCH(E921,#REF!,0),1))=TRUE,"-",F921&amp;" - "&amp;INDEX(#REF!,MATCH(E921,#REF!,0),1))</f>
        <v>#REF!</v>
      </c>
      <c r="V921" s="60" t="e">
        <f t="shared" si="109"/>
        <v>#REF!</v>
      </c>
      <c r="W921" s="38" t="e">
        <f t="shared" si="110"/>
        <v>#REF!</v>
      </c>
      <c r="X921" s="64"/>
      <c r="Y921" s="46"/>
      <c r="Z921" s="57" t="str">
        <f>IF(OR(MID(J921,1,1)="a",J921=""),"",IF(COUNTIF(Modèles!C:C,J921)=0,"absent","présent"))</f>
        <v/>
      </c>
      <c r="AA921" s="1"/>
    </row>
    <row r="922" spans="1:27" s="10" customFormat="1">
      <c r="A922" s="29" t="str">
        <f t="shared" si="111"/>
        <v/>
      </c>
      <c r="B922" s="29">
        <f t="shared" ca="1" si="105"/>
        <v>0</v>
      </c>
      <c r="C922" s="42"/>
      <c r="D922" s="42"/>
      <c r="E922" s="40"/>
      <c r="F922" s="41"/>
      <c r="G922" s="30" t="e">
        <f>IF(MID(J922,1,1)="a","à valider",IF(ISNA(INDEX(#REF!,MATCH(E922,#REF!,0),1))=TRUE,"",INDEX(#REF!,MATCH(E922,#REF!,0),1)))</f>
        <v>#REF!</v>
      </c>
      <c r="H922" s="22"/>
      <c r="I922" s="22"/>
      <c r="J922" s="59"/>
      <c r="K922" s="31" t="str">
        <f>IF(MID(J922,1,1)="a",C922,IF(COUNTIF(J$2:J922,J922)&gt;1,COUNTIF(J$2:J922,J922)&amp;"ème rebond",""))</f>
        <v/>
      </c>
      <c r="L922" s="67"/>
      <c r="M922" s="32" t="e">
        <f>IF(ISNA(INDEX(#REF!,MATCH(E922,#REF!,0),1))=TRUE,"",INDEX(#REF!,MATCH(E922,#REF!,0),1))</f>
        <v>#REF!</v>
      </c>
      <c r="N922" s="1"/>
      <c r="O922" s="33"/>
      <c r="P922" s="34" t="e">
        <f t="shared" si="112"/>
        <v>#REF!</v>
      </c>
      <c r="Q922" s="35" t="e">
        <f t="shared" si="106"/>
        <v>#REF!</v>
      </c>
      <c r="R922" s="36"/>
      <c r="S922" s="1" t="e">
        <f t="shared" si="108"/>
        <v>#REF!</v>
      </c>
      <c r="T922" s="16" t="e">
        <f>IF(OR(MID(G922,1,5)="avoir",MID(G922,1,3)="PMS",MID(J922,1,1)="a",J922="",A922="x",F922=""),"",IF(COUNTIF(#REF!,F922)=1,"ok","PAS DE SWAP"))</f>
        <v>#REF!</v>
      </c>
      <c r="U922" s="37" t="e">
        <f>IF(ISNA(INDEX(#REF!,MATCH(E922,#REF!,0),1))=TRUE,"-",F922&amp;" - "&amp;INDEX(#REF!,MATCH(E922,#REF!,0),1))</f>
        <v>#REF!</v>
      </c>
      <c r="V922" s="60" t="e">
        <f t="shared" si="109"/>
        <v>#REF!</v>
      </c>
      <c r="W922" s="38" t="e">
        <f t="shared" si="110"/>
        <v>#REF!</v>
      </c>
      <c r="X922" s="64"/>
      <c r="Y922" s="46"/>
      <c r="Z922" s="57" t="str">
        <f>IF(OR(MID(J922,1,1)="a",J922=""),"",IF(COUNTIF(Modèles!C:C,J922)=0,"absent","présent"))</f>
        <v/>
      </c>
      <c r="AA922" s="1"/>
    </row>
    <row r="923" spans="1:27" s="10" customFormat="1">
      <c r="A923" s="29" t="str">
        <f t="shared" si="111"/>
        <v/>
      </c>
      <c r="B923" s="29">
        <f t="shared" ca="1" si="105"/>
        <v>0</v>
      </c>
      <c r="C923" s="42"/>
      <c r="D923" s="42"/>
      <c r="E923" s="40"/>
      <c r="F923" s="41"/>
      <c r="G923" s="30" t="e">
        <f>IF(MID(J923,1,1)="a","à valider",IF(ISNA(INDEX(#REF!,MATCH(E923,#REF!,0),1))=TRUE,"",INDEX(#REF!,MATCH(E923,#REF!,0),1)))</f>
        <v>#REF!</v>
      </c>
      <c r="H923" s="22"/>
      <c r="I923" s="22"/>
      <c r="J923" s="59"/>
      <c r="K923" s="31" t="str">
        <f>IF(MID(J923,1,1)="a",C923,IF(COUNTIF(J$2:J923,J923)&gt;1,COUNTIF(J$2:J923,J923)&amp;"ème rebond",""))</f>
        <v/>
      </c>
      <c r="L923" s="67"/>
      <c r="M923" s="32" t="e">
        <f>IF(ISNA(INDEX(#REF!,MATCH(E923,#REF!,0),1))=TRUE,"",INDEX(#REF!,MATCH(E923,#REF!,0),1))</f>
        <v>#REF!</v>
      </c>
      <c r="N923" s="1"/>
      <c r="O923" s="33"/>
      <c r="P923" s="34" t="e">
        <f t="shared" si="112"/>
        <v>#REF!</v>
      </c>
      <c r="Q923" s="35" t="e">
        <f t="shared" si="106"/>
        <v>#REF!</v>
      </c>
      <c r="R923" s="36"/>
      <c r="S923" s="1" t="e">
        <f t="shared" si="108"/>
        <v>#REF!</v>
      </c>
      <c r="T923" s="16" t="e">
        <f>IF(OR(MID(G923,1,5)="avoir",MID(G923,1,3)="PMS",MID(J923,1,1)="a",J923="",A923="x",F923=""),"",IF(COUNTIF(#REF!,F923)=1,"ok","PAS DE SWAP"))</f>
        <v>#REF!</v>
      </c>
      <c r="U923" s="37" t="e">
        <f>IF(ISNA(INDEX(#REF!,MATCH(E923,#REF!,0),1))=TRUE,"-",F923&amp;" - "&amp;INDEX(#REF!,MATCH(E923,#REF!,0),1))</f>
        <v>#REF!</v>
      </c>
      <c r="V923" s="60" t="e">
        <f t="shared" si="109"/>
        <v>#REF!</v>
      </c>
      <c r="W923" s="38" t="e">
        <f t="shared" si="110"/>
        <v>#REF!</v>
      </c>
      <c r="X923" s="64"/>
      <c r="Y923" s="46"/>
      <c r="Z923" s="57" t="str">
        <f>IF(OR(MID(J923,1,1)="a",J923=""),"",IF(COUNTIF(Modèles!C:C,J923)=0,"absent","présent"))</f>
        <v/>
      </c>
      <c r="AA923" s="1"/>
    </row>
    <row r="924" spans="1:27" s="10" customFormat="1">
      <c r="A924" s="29" t="str">
        <f t="shared" si="111"/>
        <v/>
      </c>
      <c r="B924" s="29">
        <f t="shared" ca="1" si="105"/>
        <v>0</v>
      </c>
      <c r="C924" s="42"/>
      <c r="D924" s="42"/>
      <c r="E924" s="40"/>
      <c r="F924" s="41"/>
      <c r="G924" s="30" t="e">
        <f>IF(MID(J924,1,1)="a","à valider",IF(ISNA(INDEX(#REF!,MATCH(E924,#REF!,0),1))=TRUE,"",INDEX(#REF!,MATCH(E924,#REF!,0),1)))</f>
        <v>#REF!</v>
      </c>
      <c r="H924" s="22"/>
      <c r="I924" s="22"/>
      <c r="J924" s="59"/>
      <c r="K924" s="31" t="str">
        <f>IF(MID(J924,1,1)="a",C924,IF(COUNTIF(J$2:J924,J924)&gt;1,COUNTIF(J$2:J924,J924)&amp;"ème rebond",""))</f>
        <v/>
      </c>
      <c r="L924" s="67"/>
      <c r="M924" s="32" t="e">
        <f>IF(ISNA(INDEX(#REF!,MATCH(E924,#REF!,0),1))=TRUE,"",INDEX(#REF!,MATCH(E924,#REF!,0),1))</f>
        <v>#REF!</v>
      </c>
      <c r="N924" s="1"/>
      <c r="O924" s="33"/>
      <c r="P924" s="34" t="e">
        <f t="shared" si="112"/>
        <v>#REF!</v>
      </c>
      <c r="Q924" s="35" t="e">
        <f t="shared" si="106"/>
        <v>#REF!</v>
      </c>
      <c r="R924" s="36"/>
      <c r="S924" s="1" t="e">
        <f t="shared" si="108"/>
        <v>#REF!</v>
      </c>
      <c r="T924" s="16" t="e">
        <f>IF(OR(MID(G924,1,5)="avoir",MID(G924,1,3)="PMS",MID(J924,1,1)="a",J924="",A924="x",F924=""),"",IF(COUNTIF(#REF!,F924)=1,"ok","PAS DE SWAP"))</f>
        <v>#REF!</v>
      </c>
      <c r="U924" s="37" t="e">
        <f>IF(ISNA(INDEX(#REF!,MATCH(E924,#REF!,0),1))=TRUE,"-",F924&amp;" - "&amp;INDEX(#REF!,MATCH(E924,#REF!,0),1))</f>
        <v>#REF!</v>
      </c>
      <c r="V924" s="60" t="e">
        <f t="shared" si="109"/>
        <v>#REF!</v>
      </c>
      <c r="W924" s="38" t="e">
        <f t="shared" si="110"/>
        <v>#REF!</v>
      </c>
      <c r="X924" s="64"/>
      <c r="Y924" s="46"/>
      <c r="Z924" s="57" t="str">
        <f>IF(OR(MID(J924,1,1)="a",J924=""),"",IF(COUNTIF(Modèles!C:C,J924)=0,"absent","présent"))</f>
        <v/>
      </c>
      <c r="AA924" s="1"/>
    </row>
    <row r="925" spans="1:27" s="10" customFormat="1">
      <c r="A925" s="29" t="str">
        <f t="shared" si="111"/>
        <v/>
      </c>
      <c r="B925" s="29">
        <f t="shared" ca="1" si="105"/>
        <v>0</v>
      </c>
      <c r="C925" s="42"/>
      <c r="D925" s="42"/>
      <c r="E925" s="40"/>
      <c r="F925" s="41"/>
      <c r="G925" s="30" t="e">
        <f>IF(MID(J925,1,1)="a","à valider",IF(ISNA(INDEX(#REF!,MATCH(E925,#REF!,0),1))=TRUE,"",INDEX(#REF!,MATCH(E925,#REF!,0),1)))</f>
        <v>#REF!</v>
      </c>
      <c r="H925" s="22"/>
      <c r="I925" s="22"/>
      <c r="J925" s="59"/>
      <c r="K925" s="31" t="str">
        <f>IF(MID(J925,1,1)="a",C925,IF(COUNTIF(J$2:J925,J925)&gt;1,COUNTIF(J$2:J925,J925)&amp;"ème rebond",""))</f>
        <v/>
      </c>
      <c r="L925" s="67"/>
      <c r="M925" s="32" t="e">
        <f>IF(ISNA(INDEX(#REF!,MATCH(E925,#REF!,0),1))=TRUE,"",INDEX(#REF!,MATCH(E925,#REF!,0),1))</f>
        <v>#REF!</v>
      </c>
      <c r="N925" s="1"/>
      <c r="O925" s="33"/>
      <c r="P925" s="34" t="e">
        <f t="shared" si="112"/>
        <v>#REF!</v>
      </c>
      <c r="Q925" s="35" t="e">
        <f t="shared" si="106"/>
        <v>#REF!</v>
      </c>
      <c r="R925" s="36"/>
      <c r="S925" s="1" t="e">
        <f t="shared" si="108"/>
        <v>#REF!</v>
      </c>
      <c r="T925" s="16" t="e">
        <f>IF(OR(MID(G925,1,5)="avoir",MID(G925,1,3)="PMS",MID(J925,1,1)="a",J925="",A925="x",F925=""),"",IF(COUNTIF(#REF!,F925)=1,"ok","PAS DE SWAP"))</f>
        <v>#REF!</v>
      </c>
      <c r="U925" s="37" t="e">
        <f>IF(ISNA(INDEX(#REF!,MATCH(E925,#REF!,0),1))=TRUE,"-",F925&amp;" - "&amp;INDEX(#REF!,MATCH(E925,#REF!,0),1))</f>
        <v>#REF!</v>
      </c>
      <c r="V925" s="60" t="e">
        <f t="shared" si="109"/>
        <v>#REF!</v>
      </c>
      <c r="W925" s="38" t="e">
        <f t="shared" si="110"/>
        <v>#REF!</v>
      </c>
      <c r="X925" s="64"/>
      <c r="Y925" s="46"/>
      <c r="Z925" s="57" t="str">
        <f>IF(OR(MID(J925,1,1)="a",J925=""),"",IF(COUNTIF(Modèles!C:C,J925)=0,"absent","présent"))</f>
        <v/>
      </c>
      <c r="AA925" s="1"/>
    </row>
    <row r="926" spans="1:27" s="10" customFormat="1">
      <c r="A926" s="29" t="str">
        <f t="shared" si="111"/>
        <v/>
      </c>
      <c r="B926" s="29">
        <f t="shared" ref="B926:B989" ca="1" si="113">IF(AND(A926="x",C926=K$1),1,0)</f>
        <v>0</v>
      </c>
      <c r="C926" s="42"/>
      <c r="D926" s="42"/>
      <c r="E926" s="40"/>
      <c r="F926" s="41"/>
      <c r="G926" s="30" t="e">
        <f>IF(MID(J926,1,1)="a","à valider",IF(ISNA(INDEX(#REF!,MATCH(E926,#REF!,0),1))=TRUE,"",INDEX(#REF!,MATCH(E926,#REF!,0),1)))</f>
        <v>#REF!</v>
      </c>
      <c r="H926" s="22"/>
      <c r="I926" s="22"/>
      <c r="J926" s="59"/>
      <c r="K926" s="31" t="str">
        <f>IF(MID(J926,1,1)="a",C926,IF(COUNTIF(J$2:J926,J926)&gt;1,COUNTIF(J$2:J926,J926)&amp;"ème rebond",""))</f>
        <v/>
      </c>
      <c r="L926" s="67"/>
      <c r="M926" s="32" t="e">
        <f>IF(ISNA(INDEX(#REF!,MATCH(E926,#REF!,0),1))=TRUE,"",INDEX(#REF!,MATCH(E926,#REF!,0),1))</f>
        <v>#REF!</v>
      </c>
      <c r="N926" s="1"/>
      <c r="O926" s="33"/>
      <c r="P926" s="34" t="e">
        <f t="shared" si="112"/>
        <v>#REF!</v>
      </c>
      <c r="Q926" s="35" t="e">
        <f t="shared" si="106"/>
        <v>#REF!</v>
      </c>
      <c r="R926" s="36"/>
      <c r="S926" s="1" t="e">
        <f t="shared" si="108"/>
        <v>#REF!</v>
      </c>
      <c r="T926" s="16" t="e">
        <f>IF(OR(MID(G926,1,5)="avoir",MID(G926,1,3)="PMS",MID(J926,1,1)="a",J926="",A926="x",F926=""),"",IF(COUNTIF(#REF!,F926)=1,"ok","PAS DE SWAP"))</f>
        <v>#REF!</v>
      </c>
      <c r="U926" s="37" t="e">
        <f>IF(ISNA(INDEX(#REF!,MATCH(E926,#REF!,0),1))=TRUE,"-",F926&amp;" - "&amp;INDEX(#REF!,MATCH(E926,#REF!,0),1))</f>
        <v>#REF!</v>
      </c>
      <c r="V926" s="60" t="e">
        <f t="shared" si="109"/>
        <v>#REF!</v>
      </c>
      <c r="W926" s="38" t="e">
        <f t="shared" si="110"/>
        <v>#REF!</v>
      </c>
      <c r="X926" s="64"/>
      <c r="Y926" s="46"/>
      <c r="Z926" s="57" t="str">
        <f>IF(OR(MID(J926,1,1)="a",J926=""),"",IF(COUNTIF(Modèles!C:C,J926)=0,"absent","présent"))</f>
        <v/>
      </c>
      <c r="AA926" s="1"/>
    </row>
    <row r="927" spans="1:27" s="10" customFormat="1">
      <c r="A927" s="29" t="str">
        <f t="shared" si="111"/>
        <v/>
      </c>
      <c r="B927" s="29">
        <f t="shared" ca="1" si="113"/>
        <v>0</v>
      </c>
      <c r="C927" s="42"/>
      <c r="D927" s="42"/>
      <c r="E927" s="40"/>
      <c r="F927" s="41"/>
      <c r="G927" s="30" t="e">
        <f>IF(MID(J927,1,1)="a","à valider",IF(ISNA(INDEX(#REF!,MATCH(E927,#REF!,0),1))=TRUE,"",INDEX(#REF!,MATCH(E927,#REF!,0),1)))</f>
        <v>#REF!</v>
      </c>
      <c r="H927" s="22"/>
      <c r="I927" s="22"/>
      <c r="J927" s="59"/>
      <c r="K927" s="31" t="str">
        <f>IF(MID(J927,1,1)="a",C927,IF(COUNTIF(J$2:J927,J927)&gt;1,COUNTIF(J$2:J927,J927)&amp;"ème rebond",""))</f>
        <v/>
      </c>
      <c r="L927" s="67"/>
      <c r="M927" s="32" t="e">
        <f>IF(ISNA(INDEX(#REF!,MATCH(E927,#REF!,0),1))=TRUE,"",INDEX(#REF!,MATCH(E927,#REF!,0),1))</f>
        <v>#REF!</v>
      </c>
      <c r="N927" s="1"/>
      <c r="O927" s="33"/>
      <c r="P927" s="34" t="e">
        <f t="shared" si="112"/>
        <v>#REF!</v>
      </c>
      <c r="Q927" s="35" t="e">
        <f t="shared" si="106"/>
        <v>#REF!</v>
      </c>
      <c r="R927" s="36"/>
      <c r="S927" s="1" t="e">
        <f t="shared" si="108"/>
        <v>#REF!</v>
      </c>
      <c r="T927" s="16" t="e">
        <f>IF(OR(MID(G927,1,5)="avoir",MID(G927,1,3)="PMS",MID(J927,1,1)="a",J927="",A927="x",F927=""),"",IF(COUNTIF(#REF!,F927)=1,"ok","PAS DE SWAP"))</f>
        <v>#REF!</v>
      </c>
      <c r="U927" s="37" t="e">
        <f>IF(ISNA(INDEX(#REF!,MATCH(E927,#REF!,0),1))=TRUE,"-",F927&amp;" - "&amp;INDEX(#REF!,MATCH(E927,#REF!,0),1))</f>
        <v>#REF!</v>
      </c>
      <c r="V927" s="60" t="e">
        <f t="shared" si="109"/>
        <v>#REF!</v>
      </c>
      <c r="W927" s="38" t="e">
        <f t="shared" si="110"/>
        <v>#REF!</v>
      </c>
      <c r="X927" s="64"/>
      <c r="Y927" s="46"/>
      <c r="Z927" s="57" t="str">
        <f>IF(OR(MID(J927,1,1)="a",J927=""),"",IF(COUNTIF(Modèles!C:C,J927)=0,"absent","présent"))</f>
        <v/>
      </c>
      <c r="AA927" s="1"/>
    </row>
    <row r="928" spans="1:27" s="10" customFormat="1">
      <c r="A928" s="29" t="str">
        <f t="shared" si="111"/>
        <v/>
      </c>
      <c r="B928" s="29">
        <f t="shared" ca="1" si="113"/>
        <v>0</v>
      </c>
      <c r="C928" s="42"/>
      <c r="D928" s="42"/>
      <c r="E928" s="40"/>
      <c r="F928" s="41"/>
      <c r="G928" s="30" t="e">
        <f>IF(MID(J928,1,1)="a","à valider",IF(ISNA(INDEX(#REF!,MATCH(E928,#REF!,0),1))=TRUE,"",INDEX(#REF!,MATCH(E928,#REF!,0),1)))</f>
        <v>#REF!</v>
      </c>
      <c r="H928" s="22"/>
      <c r="I928" s="22"/>
      <c r="J928" s="59"/>
      <c r="K928" s="31" t="str">
        <f>IF(MID(J928,1,1)="a",C928,IF(COUNTIF(J$2:J928,J928)&gt;1,COUNTIF(J$2:J928,J928)&amp;"ème rebond",""))</f>
        <v/>
      </c>
      <c r="L928" s="67"/>
      <c r="M928" s="32" t="e">
        <f>IF(ISNA(INDEX(#REF!,MATCH(E928,#REF!,0),1))=TRUE,"",INDEX(#REF!,MATCH(E928,#REF!,0),1))</f>
        <v>#REF!</v>
      </c>
      <c r="N928" s="1"/>
      <c r="O928" s="33"/>
      <c r="P928" s="34" t="e">
        <f t="shared" si="112"/>
        <v>#REF!</v>
      </c>
      <c r="Q928" s="35" t="e">
        <f t="shared" si="106"/>
        <v>#REF!</v>
      </c>
      <c r="R928" s="36"/>
      <c r="S928" s="1" t="e">
        <f t="shared" si="108"/>
        <v>#REF!</v>
      </c>
      <c r="T928" s="16" t="e">
        <f>IF(OR(MID(G928,1,5)="avoir",MID(G928,1,3)="PMS",MID(J928,1,1)="a",J928="",A928="x",F928=""),"",IF(COUNTIF(#REF!,F928)=1,"ok","PAS DE SWAP"))</f>
        <v>#REF!</v>
      </c>
      <c r="U928" s="37" t="e">
        <f>IF(ISNA(INDEX(#REF!,MATCH(E928,#REF!,0),1))=TRUE,"-",F928&amp;" - "&amp;INDEX(#REF!,MATCH(E928,#REF!,0),1))</f>
        <v>#REF!</v>
      </c>
      <c r="V928" s="60" t="e">
        <f t="shared" si="109"/>
        <v>#REF!</v>
      </c>
      <c r="W928" s="38" t="e">
        <f t="shared" si="110"/>
        <v>#REF!</v>
      </c>
      <c r="X928" s="64"/>
      <c r="Y928" s="46"/>
      <c r="Z928" s="57" t="str">
        <f>IF(OR(MID(J928,1,1)="a",J928=""),"",IF(COUNTIF(Modèles!C:C,J928)=0,"absent","présent"))</f>
        <v/>
      </c>
      <c r="AA928" s="1"/>
    </row>
    <row r="929" spans="1:27" s="10" customFormat="1">
      <c r="A929" s="29" t="str">
        <f t="shared" si="111"/>
        <v/>
      </c>
      <c r="B929" s="29">
        <f t="shared" ca="1" si="113"/>
        <v>0</v>
      </c>
      <c r="C929" s="42"/>
      <c r="D929" s="42"/>
      <c r="E929" s="40"/>
      <c r="F929" s="41"/>
      <c r="G929" s="30" t="e">
        <f>IF(MID(J929,1,1)="a","à valider",IF(ISNA(INDEX(#REF!,MATCH(E929,#REF!,0),1))=TRUE,"",INDEX(#REF!,MATCH(E929,#REF!,0),1)))</f>
        <v>#REF!</v>
      </c>
      <c r="H929" s="22"/>
      <c r="I929" s="22"/>
      <c r="J929" s="59"/>
      <c r="K929" s="31" t="str">
        <f>IF(MID(J929,1,1)="a",C929,IF(COUNTIF(J$2:J929,J929)&gt;1,COUNTIF(J$2:J929,J929)&amp;"ème rebond",""))</f>
        <v/>
      </c>
      <c r="L929" s="67"/>
      <c r="M929" s="32" t="e">
        <f>IF(ISNA(INDEX(#REF!,MATCH(E929,#REF!,0),1))=TRUE,"",INDEX(#REF!,MATCH(E929,#REF!,0),1))</f>
        <v>#REF!</v>
      </c>
      <c r="N929" s="1"/>
      <c r="O929" s="33"/>
      <c r="P929" s="34" t="e">
        <f t="shared" si="112"/>
        <v>#REF!</v>
      </c>
      <c r="Q929" s="35" t="e">
        <f t="shared" si="106"/>
        <v>#REF!</v>
      </c>
      <c r="R929" s="36"/>
      <c r="S929" s="1" t="e">
        <f t="shared" si="108"/>
        <v>#REF!</v>
      </c>
      <c r="T929" s="16" t="e">
        <f>IF(OR(MID(G929,1,5)="avoir",MID(G929,1,3)="PMS",MID(J929,1,1)="a",J929="",A929="x",F929=""),"",IF(COUNTIF(#REF!,F929)=1,"ok","PAS DE SWAP"))</f>
        <v>#REF!</v>
      </c>
      <c r="U929" s="37" t="e">
        <f>IF(ISNA(INDEX(#REF!,MATCH(E929,#REF!,0),1))=TRUE,"-",F929&amp;" - "&amp;INDEX(#REF!,MATCH(E929,#REF!,0),1))</f>
        <v>#REF!</v>
      </c>
      <c r="V929" s="60" t="e">
        <f t="shared" si="109"/>
        <v>#REF!</v>
      </c>
      <c r="W929" s="38" t="e">
        <f t="shared" si="110"/>
        <v>#REF!</v>
      </c>
      <c r="X929" s="64"/>
      <c r="Y929" s="46"/>
      <c r="Z929" s="57" t="str">
        <f>IF(OR(MID(J929,1,1)="a",J929=""),"",IF(COUNTIF(Modèles!C:C,J929)=0,"absent","présent"))</f>
        <v/>
      </c>
      <c r="AA929" s="1"/>
    </row>
    <row r="930" spans="1:27" s="10" customFormat="1">
      <c r="A930" s="29" t="str">
        <f t="shared" si="111"/>
        <v/>
      </c>
      <c r="B930" s="29">
        <f t="shared" ca="1" si="113"/>
        <v>0</v>
      </c>
      <c r="C930" s="42"/>
      <c r="D930" s="42"/>
      <c r="E930" s="40"/>
      <c r="F930" s="41"/>
      <c r="G930" s="30" t="e">
        <f>IF(MID(J930,1,1)="a","à valider",IF(ISNA(INDEX(#REF!,MATCH(E930,#REF!,0),1))=TRUE,"",INDEX(#REF!,MATCH(E930,#REF!,0),1)))</f>
        <v>#REF!</v>
      </c>
      <c r="H930" s="22"/>
      <c r="I930" s="22"/>
      <c r="J930" s="59"/>
      <c r="K930" s="31" t="str">
        <f>IF(MID(J930,1,1)="a",C930,IF(COUNTIF(J$2:J930,J930)&gt;1,COUNTIF(J$2:J930,J930)&amp;"ème rebond",""))</f>
        <v/>
      </c>
      <c r="L930" s="67"/>
      <c r="M930" s="32" t="e">
        <f>IF(ISNA(INDEX(#REF!,MATCH(E930,#REF!,0),1))=TRUE,"",INDEX(#REF!,MATCH(E930,#REF!,0),1))</f>
        <v>#REF!</v>
      </c>
      <c r="N930" s="1"/>
      <c r="O930" s="33"/>
      <c r="P930" s="34" t="e">
        <f t="shared" si="112"/>
        <v>#REF!</v>
      </c>
      <c r="Q930" s="35" t="e">
        <f t="shared" ref="Q930:Q993" si="114">IF(OR(ISNUMBER(P930),P930=""),"",COUNTIF(P$2:P$1052,P930))</f>
        <v>#REF!</v>
      </c>
      <c r="R930" s="36"/>
      <c r="S930" s="1" t="e">
        <f t="shared" si="108"/>
        <v>#REF!</v>
      </c>
      <c r="T930" s="16" t="e">
        <f>IF(OR(MID(G930,1,5)="avoir",MID(G930,1,3)="PMS",MID(J930,1,1)="a",J930="",A930="x",F930=""),"",IF(COUNTIF(#REF!,F930)=1,"ok","PAS DE SWAP"))</f>
        <v>#REF!</v>
      </c>
      <c r="U930" s="37" t="e">
        <f>IF(ISNA(INDEX(#REF!,MATCH(E930,#REF!,0),1))=TRUE,"-",F930&amp;" - "&amp;INDEX(#REF!,MATCH(E930,#REF!,0),1))</f>
        <v>#REF!</v>
      </c>
      <c r="V930" s="60" t="e">
        <f t="shared" si="109"/>
        <v>#REF!</v>
      </c>
      <c r="W930" s="38" t="e">
        <f t="shared" si="110"/>
        <v>#REF!</v>
      </c>
      <c r="X930" s="64"/>
      <c r="Y930" s="46"/>
      <c r="Z930" s="57" t="str">
        <f>IF(OR(MID(J930,1,1)="a",J930=""),"",IF(COUNTIF(Modèles!C:C,J930)=0,"absent","présent"))</f>
        <v/>
      </c>
      <c r="AA930" s="1"/>
    </row>
    <row r="931" spans="1:27" s="10" customFormat="1">
      <c r="A931" s="29" t="str">
        <f t="shared" si="111"/>
        <v/>
      </c>
      <c r="B931" s="29">
        <f t="shared" ca="1" si="113"/>
        <v>0</v>
      </c>
      <c r="C931" s="42"/>
      <c r="D931" s="42"/>
      <c r="E931" s="40"/>
      <c r="F931" s="41"/>
      <c r="G931" s="30" t="e">
        <f>IF(MID(J931,1,1)="a","à valider",IF(ISNA(INDEX(#REF!,MATCH(E931,#REF!,0),1))=TRUE,"",INDEX(#REF!,MATCH(E931,#REF!,0),1)))</f>
        <v>#REF!</v>
      </c>
      <c r="H931" s="22"/>
      <c r="I931" s="22"/>
      <c r="J931" s="59"/>
      <c r="K931" s="31" t="str">
        <f>IF(MID(J931,1,1)="a",C931,IF(COUNTIF(J$2:J931,J931)&gt;1,COUNTIF(J$2:J931,J931)&amp;"ème rebond",""))</f>
        <v/>
      </c>
      <c r="L931" s="67"/>
      <c r="M931" s="32" t="e">
        <f>IF(ISNA(INDEX(#REF!,MATCH(E931,#REF!,0),1))=TRUE,"",INDEX(#REF!,MATCH(E931,#REF!,0),1))</f>
        <v>#REF!</v>
      </c>
      <c r="N931" s="1"/>
      <c r="O931" s="33"/>
      <c r="P931" s="34" t="e">
        <f t="shared" si="112"/>
        <v>#REF!</v>
      </c>
      <c r="Q931" s="35" t="e">
        <f t="shared" si="114"/>
        <v>#REF!</v>
      </c>
      <c r="R931" s="36"/>
      <c r="S931" s="1" t="e">
        <f t="shared" si="108"/>
        <v>#REF!</v>
      </c>
      <c r="T931" s="16" t="e">
        <f>IF(OR(MID(G931,1,5)="avoir",MID(G931,1,3)="PMS",MID(J931,1,1)="a",J931="",A931="x",F931=""),"",IF(COUNTIF(#REF!,F931)=1,"ok","PAS DE SWAP"))</f>
        <v>#REF!</v>
      </c>
      <c r="U931" s="37" t="e">
        <f>IF(ISNA(INDEX(#REF!,MATCH(E931,#REF!,0),1))=TRUE,"-",F931&amp;" - "&amp;INDEX(#REF!,MATCH(E931,#REF!,0),1))</f>
        <v>#REF!</v>
      </c>
      <c r="V931" s="60" t="e">
        <f t="shared" si="109"/>
        <v>#REF!</v>
      </c>
      <c r="W931" s="38" t="e">
        <f t="shared" si="110"/>
        <v>#REF!</v>
      </c>
      <c r="X931" s="64"/>
      <c r="Y931" s="46"/>
      <c r="Z931" s="57" t="str">
        <f>IF(OR(MID(J931,1,1)="a",J931=""),"",IF(COUNTIF(Modèles!C:C,J931)=0,"absent","présent"))</f>
        <v/>
      </c>
      <c r="AA931" s="1"/>
    </row>
    <row r="932" spans="1:27" s="10" customFormat="1">
      <c r="A932" s="29" t="str">
        <f t="shared" si="111"/>
        <v/>
      </c>
      <c r="B932" s="29">
        <f t="shared" ca="1" si="113"/>
        <v>0</v>
      </c>
      <c r="C932" s="42"/>
      <c r="D932" s="42"/>
      <c r="E932" s="40"/>
      <c r="F932" s="41"/>
      <c r="G932" s="30" t="e">
        <f>IF(MID(J932,1,1)="a","à valider",IF(ISNA(INDEX(#REF!,MATCH(E932,#REF!,0),1))=TRUE,"",INDEX(#REF!,MATCH(E932,#REF!,0),1)))</f>
        <v>#REF!</v>
      </c>
      <c r="H932" s="22"/>
      <c r="I932" s="22"/>
      <c r="J932" s="59"/>
      <c r="K932" s="31" t="str">
        <f>IF(MID(J932,1,1)="a",C932,IF(COUNTIF(J$2:J932,J932)&gt;1,COUNTIF(J$2:J932,J932)&amp;"ème rebond",""))</f>
        <v/>
      </c>
      <c r="L932" s="67"/>
      <c r="M932" s="32" t="e">
        <f>IF(ISNA(INDEX(#REF!,MATCH(E932,#REF!,0),1))=TRUE,"",INDEX(#REF!,MATCH(E932,#REF!,0),1))</f>
        <v>#REF!</v>
      </c>
      <c r="N932" s="1"/>
      <c r="O932" s="33"/>
      <c r="P932" s="34" t="e">
        <f t="shared" si="112"/>
        <v>#REF!</v>
      </c>
      <c r="Q932" s="35" t="e">
        <f t="shared" si="114"/>
        <v>#REF!</v>
      </c>
      <c r="R932" s="36"/>
      <c r="S932" s="1" t="e">
        <f t="shared" si="108"/>
        <v>#REF!</v>
      </c>
      <c r="T932" s="16" t="e">
        <f>IF(OR(MID(G932,1,5)="avoir",MID(G932,1,3)="PMS",MID(J932,1,1)="a",J932="",A932="x",F932=""),"",IF(COUNTIF(#REF!,F932)=1,"ok","PAS DE SWAP"))</f>
        <v>#REF!</v>
      </c>
      <c r="U932" s="37" t="e">
        <f>IF(ISNA(INDEX(#REF!,MATCH(E932,#REF!,0),1))=TRUE,"-",F932&amp;" - "&amp;INDEX(#REF!,MATCH(E932,#REF!,0),1))</f>
        <v>#REF!</v>
      </c>
      <c r="V932" s="60" t="e">
        <f t="shared" si="109"/>
        <v>#REF!</v>
      </c>
      <c r="W932" s="38" t="e">
        <f t="shared" si="110"/>
        <v>#REF!</v>
      </c>
      <c r="X932" s="64"/>
      <c r="Y932" s="46"/>
      <c r="Z932" s="57" t="str">
        <f>IF(OR(MID(J932,1,1)="a",J932=""),"",IF(COUNTIF(Modèles!C:C,J932)=0,"absent","présent"))</f>
        <v/>
      </c>
      <c r="AA932" s="1"/>
    </row>
    <row r="933" spans="1:27" s="10" customFormat="1">
      <c r="A933" s="29" t="str">
        <f t="shared" si="111"/>
        <v/>
      </c>
      <c r="B933" s="29">
        <f t="shared" ca="1" si="113"/>
        <v>0</v>
      </c>
      <c r="C933" s="42"/>
      <c r="D933" s="42"/>
      <c r="E933" s="40"/>
      <c r="F933" s="41"/>
      <c r="G933" s="30" t="e">
        <f>IF(MID(J933,1,1)="a","à valider",IF(ISNA(INDEX(#REF!,MATCH(E933,#REF!,0),1))=TRUE,"",INDEX(#REF!,MATCH(E933,#REF!,0),1)))</f>
        <v>#REF!</v>
      </c>
      <c r="H933" s="22"/>
      <c r="I933" s="22"/>
      <c r="J933" s="59"/>
      <c r="K933" s="31" t="str">
        <f>IF(MID(J933,1,1)="a",C933,IF(COUNTIF(J$2:J933,J933)&gt;1,COUNTIF(J$2:J933,J933)&amp;"ème rebond",""))</f>
        <v/>
      </c>
      <c r="L933" s="67"/>
      <c r="M933" s="32" t="e">
        <f>IF(ISNA(INDEX(#REF!,MATCH(E933,#REF!,0),1))=TRUE,"",INDEX(#REF!,MATCH(E933,#REF!,0),1))</f>
        <v>#REF!</v>
      </c>
      <c r="N933" s="1"/>
      <c r="O933" s="33"/>
      <c r="P933" s="34" t="e">
        <f t="shared" si="112"/>
        <v>#REF!</v>
      </c>
      <c r="Q933" s="35" t="e">
        <f t="shared" si="114"/>
        <v>#REF!</v>
      </c>
      <c r="R933" s="36"/>
      <c r="S933" s="1" t="e">
        <f t="shared" si="108"/>
        <v>#REF!</v>
      </c>
      <c r="T933" s="16" t="e">
        <f>IF(OR(MID(G933,1,5)="avoir",MID(G933,1,3)="PMS",MID(J933,1,1)="a",J933="",A933="x",F933=""),"",IF(COUNTIF(#REF!,F933)=1,"ok","PAS DE SWAP"))</f>
        <v>#REF!</v>
      </c>
      <c r="U933" s="37" t="e">
        <f>IF(ISNA(INDEX(#REF!,MATCH(E933,#REF!,0),1))=TRUE,"-",F933&amp;" - "&amp;INDEX(#REF!,MATCH(E933,#REF!,0),1))</f>
        <v>#REF!</v>
      </c>
      <c r="V933" s="60" t="e">
        <f t="shared" si="109"/>
        <v>#REF!</v>
      </c>
      <c r="W933" s="38" t="e">
        <f t="shared" si="110"/>
        <v>#REF!</v>
      </c>
      <c r="X933" s="64"/>
      <c r="Y933" s="46"/>
      <c r="Z933" s="57" t="str">
        <f>IF(OR(MID(J933,1,1)="a",J933=""),"",IF(COUNTIF(Modèles!C:C,J933)=0,"absent","présent"))</f>
        <v/>
      </c>
      <c r="AA933" s="1"/>
    </row>
    <row r="934" spans="1:27" s="10" customFormat="1">
      <c r="A934" s="29" t="str">
        <f t="shared" si="111"/>
        <v/>
      </c>
      <c r="B934" s="29">
        <f t="shared" ca="1" si="113"/>
        <v>0</v>
      </c>
      <c r="C934" s="42"/>
      <c r="D934" s="42"/>
      <c r="E934" s="40"/>
      <c r="F934" s="41"/>
      <c r="G934" s="30" t="e">
        <f>IF(MID(J934,1,1)="a","à valider",IF(ISNA(INDEX(#REF!,MATCH(E934,#REF!,0),1))=TRUE,"",INDEX(#REF!,MATCH(E934,#REF!,0),1)))</f>
        <v>#REF!</v>
      </c>
      <c r="H934" s="22"/>
      <c r="I934" s="22"/>
      <c r="J934" s="59"/>
      <c r="K934" s="31" t="str">
        <f>IF(MID(J934,1,1)="a",C934,IF(COUNTIF(J$2:J934,J934)&gt;1,COUNTIF(J$2:J934,J934)&amp;"ème rebond",""))</f>
        <v/>
      </c>
      <c r="L934" s="67"/>
      <c r="M934" s="32" t="e">
        <f>IF(ISNA(INDEX(#REF!,MATCH(E934,#REF!,0),1))=TRUE,"",INDEX(#REF!,MATCH(E934,#REF!,0),1))</f>
        <v>#REF!</v>
      </c>
      <c r="N934" s="1"/>
      <c r="O934" s="33"/>
      <c r="P934" s="34" t="e">
        <f t="shared" si="112"/>
        <v>#REF!</v>
      </c>
      <c r="Q934" s="35" t="e">
        <f t="shared" si="114"/>
        <v>#REF!</v>
      </c>
      <c r="R934" s="36"/>
      <c r="S934" s="1" t="e">
        <f t="shared" si="108"/>
        <v>#REF!</v>
      </c>
      <c r="T934" s="16" t="e">
        <f>IF(OR(MID(G934,1,5)="avoir",MID(G934,1,3)="PMS",MID(J934,1,1)="a",J934="",A934="x",F934=""),"",IF(COUNTIF(#REF!,F934)=1,"ok","PAS DE SWAP"))</f>
        <v>#REF!</v>
      </c>
      <c r="U934" s="37" t="e">
        <f>IF(ISNA(INDEX(#REF!,MATCH(E934,#REF!,0),1))=TRUE,"-",F934&amp;" - "&amp;INDEX(#REF!,MATCH(E934,#REF!,0),1))</f>
        <v>#REF!</v>
      </c>
      <c r="V934" s="60" t="e">
        <f t="shared" si="109"/>
        <v>#REF!</v>
      </c>
      <c r="W934" s="38" t="e">
        <f t="shared" si="110"/>
        <v>#REF!</v>
      </c>
      <c r="X934" s="64"/>
      <c r="Y934" s="46"/>
      <c r="Z934" s="57" t="str">
        <f>IF(OR(MID(J934,1,1)="a",J934=""),"",IF(COUNTIF(Modèles!C:C,J934)=0,"absent","présent"))</f>
        <v/>
      </c>
      <c r="AA934" s="1"/>
    </row>
    <row r="935" spans="1:27" s="10" customFormat="1">
      <c r="A935" s="29" t="str">
        <f t="shared" si="111"/>
        <v/>
      </c>
      <c r="B935" s="29">
        <f t="shared" ca="1" si="113"/>
        <v>0</v>
      </c>
      <c r="C935" s="42"/>
      <c r="D935" s="42"/>
      <c r="E935" s="40"/>
      <c r="F935" s="41"/>
      <c r="G935" s="30" t="e">
        <f>IF(MID(J935,1,1)="a","à valider",IF(ISNA(INDEX(#REF!,MATCH(E935,#REF!,0),1))=TRUE,"",INDEX(#REF!,MATCH(E935,#REF!,0),1)))</f>
        <v>#REF!</v>
      </c>
      <c r="H935" s="22"/>
      <c r="I935" s="22"/>
      <c r="J935" s="59"/>
      <c r="K935" s="31" t="str">
        <f>IF(MID(J935,1,1)="a",C935,IF(COUNTIF(J$2:J935,J935)&gt;1,COUNTIF(J$2:J935,J935)&amp;"ème rebond",""))</f>
        <v/>
      </c>
      <c r="L935" s="67"/>
      <c r="M935" s="32" t="e">
        <f>IF(ISNA(INDEX(#REF!,MATCH(E935,#REF!,0),1))=TRUE,"",INDEX(#REF!,MATCH(E935,#REF!,0),1))</f>
        <v>#REF!</v>
      </c>
      <c r="N935" s="1"/>
      <c r="O935" s="33"/>
      <c r="P935" s="34" t="e">
        <f t="shared" si="112"/>
        <v>#REF!</v>
      </c>
      <c r="Q935" s="35" t="e">
        <f t="shared" si="114"/>
        <v>#REF!</v>
      </c>
      <c r="R935" s="36"/>
      <c r="S935" s="1" t="e">
        <f t="shared" si="108"/>
        <v>#REF!</v>
      </c>
      <c r="T935" s="16" t="e">
        <f>IF(OR(MID(G935,1,5)="avoir",MID(G935,1,3)="PMS",MID(J935,1,1)="a",J935="",A935="x",F935=""),"",IF(COUNTIF(#REF!,F935)=1,"ok","PAS DE SWAP"))</f>
        <v>#REF!</v>
      </c>
      <c r="U935" s="37" t="e">
        <f>IF(ISNA(INDEX(#REF!,MATCH(E935,#REF!,0),1))=TRUE,"-",F935&amp;" - "&amp;INDEX(#REF!,MATCH(E935,#REF!,0),1))</f>
        <v>#REF!</v>
      </c>
      <c r="V935" s="60" t="e">
        <f t="shared" si="109"/>
        <v>#REF!</v>
      </c>
      <c r="W935" s="38" t="e">
        <f t="shared" si="110"/>
        <v>#REF!</v>
      </c>
      <c r="X935" s="64"/>
      <c r="Y935" s="46"/>
      <c r="Z935" s="57" t="str">
        <f>IF(OR(MID(J935,1,1)="a",J935=""),"",IF(COUNTIF(Modèles!C:C,J935)=0,"absent","présent"))</f>
        <v/>
      </c>
      <c r="AA935" s="1"/>
    </row>
    <row r="936" spans="1:27" s="10" customFormat="1">
      <c r="A936" s="29" t="str">
        <f t="shared" si="111"/>
        <v/>
      </c>
      <c r="B936" s="29">
        <f t="shared" ca="1" si="113"/>
        <v>0</v>
      </c>
      <c r="C936" s="42"/>
      <c r="D936" s="42"/>
      <c r="E936" s="40"/>
      <c r="F936" s="41"/>
      <c r="G936" s="30" t="e">
        <f>IF(MID(J936,1,1)="a","à valider",IF(ISNA(INDEX(#REF!,MATCH(E936,#REF!,0),1))=TRUE,"",INDEX(#REF!,MATCH(E936,#REF!,0),1)))</f>
        <v>#REF!</v>
      </c>
      <c r="H936" s="22"/>
      <c r="I936" s="22"/>
      <c r="J936" s="59"/>
      <c r="K936" s="31" t="str">
        <f>IF(MID(J936,1,1)="a",C936,IF(COUNTIF(J$2:J936,J936)&gt;1,COUNTIF(J$2:J936,J936)&amp;"ème rebond",""))</f>
        <v/>
      </c>
      <c r="L936" s="67"/>
      <c r="M936" s="32" t="e">
        <f>IF(ISNA(INDEX(#REF!,MATCH(E936,#REF!,0),1))=TRUE,"",INDEX(#REF!,MATCH(E936,#REF!,0),1))</f>
        <v>#REF!</v>
      </c>
      <c r="N936" s="1"/>
      <c r="O936" s="33"/>
      <c r="P936" s="34" t="e">
        <f t="shared" si="112"/>
        <v>#REF!</v>
      </c>
      <c r="Q936" s="35" t="e">
        <f t="shared" si="114"/>
        <v>#REF!</v>
      </c>
      <c r="R936" s="36"/>
      <c r="S936" s="1" t="e">
        <f t="shared" si="108"/>
        <v>#REF!</v>
      </c>
      <c r="T936" s="16" t="e">
        <f>IF(OR(MID(G936,1,5)="avoir",MID(G936,1,3)="PMS",MID(J936,1,1)="a",J936="",A936="x",F936=""),"",IF(COUNTIF(#REF!,F936)=1,"ok","PAS DE SWAP"))</f>
        <v>#REF!</v>
      </c>
      <c r="U936" s="37" t="e">
        <f>IF(ISNA(INDEX(#REF!,MATCH(E936,#REF!,0),1))=TRUE,"-",F936&amp;" - "&amp;INDEX(#REF!,MATCH(E936,#REF!,0),1))</f>
        <v>#REF!</v>
      </c>
      <c r="V936" s="60" t="e">
        <f t="shared" si="109"/>
        <v>#REF!</v>
      </c>
      <c r="W936" s="38" t="e">
        <f t="shared" si="110"/>
        <v>#REF!</v>
      </c>
      <c r="X936" s="64"/>
      <c r="Y936" s="46"/>
      <c r="Z936" s="57" t="str">
        <f>IF(OR(MID(J936,1,1)="a",J936=""),"",IF(COUNTIF(Modèles!C:C,J936)=0,"absent","présent"))</f>
        <v/>
      </c>
      <c r="AA936" s="1"/>
    </row>
    <row r="937" spans="1:27" s="10" customFormat="1">
      <c r="A937" s="29" t="str">
        <f t="shared" si="111"/>
        <v/>
      </c>
      <c r="B937" s="29">
        <f t="shared" ca="1" si="113"/>
        <v>0</v>
      </c>
      <c r="C937" s="42"/>
      <c r="D937" s="42"/>
      <c r="E937" s="40"/>
      <c r="F937" s="41"/>
      <c r="G937" s="30" t="e">
        <f>IF(MID(J937,1,1)="a","à valider",IF(ISNA(INDEX(#REF!,MATCH(E937,#REF!,0),1))=TRUE,"",INDEX(#REF!,MATCH(E937,#REF!,0),1)))</f>
        <v>#REF!</v>
      </c>
      <c r="H937" s="22"/>
      <c r="I937" s="22"/>
      <c r="J937" s="59"/>
      <c r="K937" s="31" t="str">
        <f>IF(MID(J937,1,1)="a",C937,IF(COUNTIF(J$2:J937,J937)&gt;1,COUNTIF(J$2:J937,J937)&amp;"ème rebond",""))</f>
        <v/>
      </c>
      <c r="L937" s="67"/>
      <c r="M937" s="32" t="e">
        <f>IF(ISNA(INDEX(#REF!,MATCH(E937,#REF!,0),1))=TRUE,"",INDEX(#REF!,MATCH(E937,#REF!,0),1))</f>
        <v>#REF!</v>
      </c>
      <c r="N937" s="1"/>
      <c r="O937" s="33"/>
      <c r="P937" s="34" t="e">
        <f t="shared" si="112"/>
        <v>#REF!</v>
      </c>
      <c r="Q937" s="35" t="e">
        <f t="shared" si="114"/>
        <v>#REF!</v>
      </c>
      <c r="R937" s="36"/>
      <c r="S937" s="1" t="e">
        <f t="shared" si="108"/>
        <v>#REF!</v>
      </c>
      <c r="T937" s="16" t="e">
        <f>IF(OR(MID(G937,1,5)="avoir",MID(G937,1,3)="PMS",MID(J937,1,1)="a",J937="",A937="x",F937=""),"",IF(COUNTIF(#REF!,F937)=1,"ok","PAS DE SWAP"))</f>
        <v>#REF!</v>
      </c>
      <c r="U937" s="37" t="e">
        <f>IF(ISNA(INDEX(#REF!,MATCH(E937,#REF!,0),1))=TRUE,"-",F937&amp;" - "&amp;INDEX(#REF!,MATCH(E937,#REF!,0),1))</f>
        <v>#REF!</v>
      </c>
      <c r="V937" s="60" t="e">
        <f t="shared" si="109"/>
        <v>#REF!</v>
      </c>
      <c r="W937" s="38" t="e">
        <f t="shared" si="110"/>
        <v>#REF!</v>
      </c>
      <c r="X937" s="64"/>
      <c r="Y937" s="46"/>
      <c r="Z937" s="57" t="str">
        <f>IF(OR(MID(J937,1,1)="a",J937=""),"",IF(COUNTIF(Modèles!C:C,J937)=0,"absent","présent"))</f>
        <v/>
      </c>
      <c r="AA937" s="1"/>
    </row>
    <row r="938" spans="1:27" s="10" customFormat="1">
      <c r="A938" s="29" t="str">
        <f t="shared" si="111"/>
        <v/>
      </c>
      <c r="B938" s="29">
        <f t="shared" ca="1" si="113"/>
        <v>0</v>
      </c>
      <c r="C938" s="42"/>
      <c r="D938" s="42"/>
      <c r="E938" s="40"/>
      <c r="F938" s="41"/>
      <c r="G938" s="30" t="e">
        <f>IF(MID(J938,1,1)="a","à valider",IF(ISNA(INDEX(#REF!,MATCH(E938,#REF!,0),1))=TRUE,"",INDEX(#REF!,MATCH(E938,#REF!,0),1)))</f>
        <v>#REF!</v>
      </c>
      <c r="H938" s="22"/>
      <c r="I938" s="22"/>
      <c r="J938" s="59"/>
      <c r="K938" s="31" t="str">
        <f>IF(MID(J938,1,1)="a",C938,IF(COUNTIF(J$2:J938,J938)&gt;1,COUNTIF(J$2:J938,J938)&amp;"ème rebond",""))</f>
        <v/>
      </c>
      <c r="L938" s="67"/>
      <c r="M938" s="32" t="e">
        <f>IF(ISNA(INDEX(#REF!,MATCH(E938,#REF!,0),1))=TRUE,"",INDEX(#REF!,MATCH(E938,#REF!,0),1))</f>
        <v>#REF!</v>
      </c>
      <c r="N938" s="1"/>
      <c r="O938" s="33"/>
      <c r="P938" s="34" t="e">
        <f t="shared" si="112"/>
        <v>#REF!</v>
      </c>
      <c r="Q938" s="35" t="e">
        <f t="shared" si="114"/>
        <v>#REF!</v>
      </c>
      <c r="R938" s="36"/>
      <c r="S938" s="1" t="e">
        <f t="shared" si="108"/>
        <v>#REF!</v>
      </c>
      <c r="T938" s="16" t="e">
        <f>IF(OR(MID(G938,1,5)="avoir",MID(G938,1,3)="PMS",MID(J938,1,1)="a",J938="",A938="x",F938=""),"",IF(COUNTIF(#REF!,F938)=1,"ok","PAS DE SWAP"))</f>
        <v>#REF!</v>
      </c>
      <c r="U938" s="37" t="e">
        <f>IF(ISNA(INDEX(#REF!,MATCH(E938,#REF!,0),1))=TRUE,"-",F938&amp;" - "&amp;INDEX(#REF!,MATCH(E938,#REF!,0),1))</f>
        <v>#REF!</v>
      </c>
      <c r="V938" s="60" t="e">
        <f t="shared" si="109"/>
        <v>#REF!</v>
      </c>
      <c r="W938" s="38" t="e">
        <f t="shared" si="110"/>
        <v>#REF!</v>
      </c>
      <c r="X938" s="64"/>
      <c r="Y938" s="46"/>
      <c r="Z938" s="57" t="str">
        <f>IF(OR(MID(J938,1,1)="a",J938=""),"",IF(COUNTIF(Modèles!C:C,J938)=0,"absent","présent"))</f>
        <v/>
      </c>
      <c r="AA938" s="1"/>
    </row>
    <row r="939" spans="1:27" s="10" customFormat="1">
      <c r="A939" s="29" t="str">
        <f t="shared" si="111"/>
        <v/>
      </c>
      <c r="B939" s="29">
        <f t="shared" ca="1" si="113"/>
        <v>0</v>
      </c>
      <c r="C939" s="42"/>
      <c r="D939" s="42"/>
      <c r="E939" s="40"/>
      <c r="F939" s="41"/>
      <c r="G939" s="30" t="e">
        <f>IF(MID(J939,1,1)="a","à valider",IF(ISNA(INDEX(#REF!,MATCH(E939,#REF!,0),1))=TRUE,"",INDEX(#REF!,MATCH(E939,#REF!,0),1)))</f>
        <v>#REF!</v>
      </c>
      <c r="H939" s="22"/>
      <c r="I939" s="22"/>
      <c r="J939" s="59"/>
      <c r="K939" s="31" t="str">
        <f>IF(MID(J939,1,1)="a",C939,IF(COUNTIF(J$2:J939,J939)&gt;1,COUNTIF(J$2:J939,J939)&amp;"ème rebond",""))</f>
        <v/>
      </c>
      <c r="L939" s="67"/>
      <c r="M939" s="32" t="e">
        <f>IF(ISNA(INDEX(#REF!,MATCH(E939,#REF!,0),1))=TRUE,"",INDEX(#REF!,MATCH(E939,#REF!,0),1))</f>
        <v>#REF!</v>
      </c>
      <c r="N939" s="1"/>
      <c r="O939" s="33"/>
      <c r="P939" s="34" t="e">
        <f t="shared" si="112"/>
        <v>#REF!</v>
      </c>
      <c r="Q939" s="35" t="e">
        <f t="shared" si="114"/>
        <v>#REF!</v>
      </c>
      <c r="R939" s="36"/>
      <c r="S939" s="1" t="e">
        <f t="shared" si="108"/>
        <v>#REF!</v>
      </c>
      <c r="T939" s="16" t="e">
        <f>IF(OR(MID(G939,1,5)="avoir",MID(G939,1,3)="PMS",MID(J939,1,1)="a",J939="",A939="x",F939=""),"",IF(COUNTIF(#REF!,F939)=1,"ok","PAS DE SWAP"))</f>
        <v>#REF!</v>
      </c>
      <c r="U939" s="37" t="e">
        <f>IF(ISNA(INDEX(#REF!,MATCH(E939,#REF!,0),1))=TRUE,"-",F939&amp;" - "&amp;INDEX(#REF!,MATCH(E939,#REF!,0),1))</f>
        <v>#REF!</v>
      </c>
      <c r="V939" s="60" t="e">
        <f t="shared" si="109"/>
        <v>#REF!</v>
      </c>
      <c r="W939" s="38" t="e">
        <f t="shared" si="110"/>
        <v>#REF!</v>
      </c>
      <c r="X939" s="64"/>
      <c r="Y939" s="46"/>
      <c r="Z939" s="57" t="str">
        <f>IF(OR(MID(J939,1,1)="a",J939=""),"",IF(COUNTIF(Modèles!C:C,J939)=0,"absent","présent"))</f>
        <v/>
      </c>
      <c r="AA939" s="1"/>
    </row>
    <row r="940" spans="1:27" s="10" customFormat="1">
      <c r="A940" s="29" t="str">
        <f t="shared" si="111"/>
        <v/>
      </c>
      <c r="B940" s="29">
        <f t="shared" ca="1" si="113"/>
        <v>0</v>
      </c>
      <c r="C940" s="42"/>
      <c r="D940" s="42"/>
      <c r="E940" s="40"/>
      <c r="F940" s="41"/>
      <c r="G940" s="30" t="e">
        <f>IF(MID(J940,1,1)="a","à valider",IF(ISNA(INDEX(#REF!,MATCH(E940,#REF!,0),1))=TRUE,"",INDEX(#REF!,MATCH(E940,#REF!,0),1)))</f>
        <v>#REF!</v>
      </c>
      <c r="H940" s="22"/>
      <c r="I940" s="22"/>
      <c r="J940" s="59"/>
      <c r="K940" s="31" t="str">
        <f>IF(MID(J940,1,1)="a",C940,IF(COUNTIF(J$2:J940,J940)&gt;1,COUNTIF(J$2:J940,J940)&amp;"ème rebond",""))</f>
        <v/>
      </c>
      <c r="L940" s="67"/>
      <c r="M940" s="32" t="e">
        <f>IF(ISNA(INDEX(#REF!,MATCH(E940,#REF!,0),1))=TRUE,"",INDEX(#REF!,MATCH(E940,#REF!,0),1))</f>
        <v>#REF!</v>
      </c>
      <c r="N940" s="1"/>
      <c r="O940" s="33"/>
      <c r="P940" s="34" t="e">
        <f t="shared" si="112"/>
        <v>#REF!</v>
      </c>
      <c r="Q940" s="35" t="e">
        <f t="shared" si="114"/>
        <v>#REF!</v>
      </c>
      <c r="R940" s="36"/>
      <c r="S940" s="1" t="e">
        <f t="shared" si="108"/>
        <v>#REF!</v>
      </c>
      <c r="T940" s="16" t="e">
        <f>IF(OR(MID(G940,1,5)="avoir",MID(G940,1,3)="PMS",MID(J940,1,1)="a",J940="",A940="x",F940=""),"",IF(COUNTIF(#REF!,F940)=1,"ok","PAS DE SWAP"))</f>
        <v>#REF!</v>
      </c>
      <c r="U940" s="37" t="e">
        <f>IF(ISNA(INDEX(#REF!,MATCH(E940,#REF!,0),1))=TRUE,"-",F940&amp;" - "&amp;INDEX(#REF!,MATCH(E940,#REF!,0),1))</f>
        <v>#REF!</v>
      </c>
      <c r="V940" s="60" t="e">
        <f t="shared" si="109"/>
        <v>#REF!</v>
      </c>
      <c r="W940" s="38" t="e">
        <f t="shared" si="110"/>
        <v>#REF!</v>
      </c>
      <c r="X940" s="64"/>
      <c r="Y940" s="46"/>
      <c r="Z940" s="57" t="str">
        <f>IF(OR(MID(J940,1,1)="a",J940=""),"",IF(COUNTIF(Modèles!C:C,J940)=0,"absent","présent"))</f>
        <v/>
      </c>
      <c r="AA940" s="1"/>
    </row>
    <row r="941" spans="1:27" s="10" customFormat="1">
      <c r="A941" s="29" t="str">
        <f t="shared" si="111"/>
        <v/>
      </c>
      <c r="B941" s="29">
        <f t="shared" ca="1" si="113"/>
        <v>0</v>
      </c>
      <c r="C941" s="42"/>
      <c r="D941" s="42"/>
      <c r="E941" s="40"/>
      <c r="F941" s="41"/>
      <c r="G941" s="30" t="e">
        <f>IF(MID(J941,1,1)="a","à valider",IF(ISNA(INDEX(#REF!,MATCH(E941,#REF!,0),1))=TRUE,"",INDEX(#REF!,MATCH(E941,#REF!,0),1)))</f>
        <v>#REF!</v>
      </c>
      <c r="H941" s="22"/>
      <c r="I941" s="22"/>
      <c r="J941" s="59"/>
      <c r="K941" s="31" t="str">
        <f>IF(MID(J941,1,1)="a",C941,IF(COUNTIF(J$2:J941,J941)&gt;1,COUNTIF(J$2:J941,J941)&amp;"ème rebond",""))</f>
        <v/>
      </c>
      <c r="L941" s="67"/>
      <c r="M941" s="32" t="e">
        <f>IF(ISNA(INDEX(#REF!,MATCH(E941,#REF!,0),1))=TRUE,"",INDEX(#REF!,MATCH(E941,#REF!,0),1))</f>
        <v>#REF!</v>
      </c>
      <c r="N941" s="1"/>
      <c r="O941" s="33"/>
      <c r="P941" s="34" t="e">
        <f t="shared" si="112"/>
        <v>#REF!</v>
      </c>
      <c r="Q941" s="35" t="e">
        <f t="shared" si="114"/>
        <v>#REF!</v>
      </c>
      <c r="R941" s="36"/>
      <c r="S941" s="1" t="e">
        <f t="shared" si="108"/>
        <v>#REF!</v>
      </c>
      <c r="T941" s="16" t="e">
        <f>IF(OR(MID(G941,1,5)="avoir",MID(G941,1,3)="PMS",MID(J941,1,1)="a",J941="",A941="x",F941=""),"",IF(COUNTIF(#REF!,F941)=1,"ok","PAS DE SWAP"))</f>
        <v>#REF!</v>
      </c>
      <c r="U941" s="37" t="e">
        <f>IF(ISNA(INDEX(#REF!,MATCH(E941,#REF!,0),1))=TRUE,"-",F941&amp;" - "&amp;INDEX(#REF!,MATCH(E941,#REF!,0),1))</f>
        <v>#REF!</v>
      </c>
      <c r="V941" s="60" t="e">
        <f t="shared" si="109"/>
        <v>#REF!</v>
      </c>
      <c r="W941" s="38" t="e">
        <f t="shared" si="110"/>
        <v>#REF!</v>
      </c>
      <c r="X941" s="64"/>
      <c r="Y941" s="46"/>
      <c r="Z941" s="57" t="str">
        <f>IF(OR(MID(J941,1,1)="a",J941=""),"",IF(COUNTIF(Modèles!C:C,J941)=0,"absent","présent"))</f>
        <v/>
      </c>
      <c r="AA941" s="1"/>
    </row>
    <row r="942" spans="1:27" s="10" customFormat="1">
      <c r="A942" s="29" t="str">
        <f t="shared" si="111"/>
        <v/>
      </c>
      <c r="B942" s="29">
        <f t="shared" ca="1" si="113"/>
        <v>0</v>
      </c>
      <c r="C942" s="42"/>
      <c r="D942" s="42"/>
      <c r="E942" s="40"/>
      <c r="F942" s="41"/>
      <c r="G942" s="30" t="e">
        <f>IF(MID(J942,1,1)="a","à valider",IF(ISNA(INDEX(#REF!,MATCH(E942,#REF!,0),1))=TRUE,"",INDEX(#REF!,MATCH(E942,#REF!,0),1)))</f>
        <v>#REF!</v>
      </c>
      <c r="H942" s="22"/>
      <c r="I942" s="22"/>
      <c r="J942" s="59"/>
      <c r="K942" s="31" t="str">
        <f>IF(MID(J942,1,1)="a",C942,IF(COUNTIF(J$2:J942,J942)&gt;1,COUNTIF(J$2:J942,J942)&amp;"ème rebond",""))</f>
        <v/>
      </c>
      <c r="L942" s="67"/>
      <c r="M942" s="32" t="e">
        <f>IF(ISNA(INDEX(#REF!,MATCH(E942,#REF!,0),1))=TRUE,"",INDEX(#REF!,MATCH(E942,#REF!,0),1))</f>
        <v>#REF!</v>
      </c>
      <c r="N942" s="1"/>
      <c r="O942" s="33"/>
      <c r="P942" s="34" t="e">
        <f t="shared" si="112"/>
        <v>#REF!</v>
      </c>
      <c r="Q942" s="35" t="e">
        <f t="shared" si="114"/>
        <v>#REF!</v>
      </c>
      <c r="R942" s="36"/>
      <c r="S942" s="1" t="e">
        <f t="shared" si="108"/>
        <v>#REF!</v>
      </c>
      <c r="T942" s="16" t="e">
        <f>IF(OR(MID(G942,1,5)="avoir",MID(G942,1,3)="PMS",MID(J942,1,1)="a",J942="",A942="x",F942=""),"",IF(COUNTIF(#REF!,F942)=1,"ok","PAS DE SWAP"))</f>
        <v>#REF!</v>
      </c>
      <c r="U942" s="37" t="e">
        <f>IF(ISNA(INDEX(#REF!,MATCH(E942,#REF!,0),1))=TRUE,"-",F942&amp;" - "&amp;INDEX(#REF!,MATCH(E942,#REF!,0),1))</f>
        <v>#REF!</v>
      </c>
      <c r="V942" s="60" t="e">
        <f t="shared" si="109"/>
        <v>#REF!</v>
      </c>
      <c r="W942" s="38" t="e">
        <f t="shared" si="110"/>
        <v>#REF!</v>
      </c>
      <c r="X942" s="64"/>
      <c r="Y942" s="46"/>
      <c r="Z942" s="57" t="str">
        <f>IF(OR(MID(J942,1,1)="a",J942=""),"",IF(COUNTIF(Modèles!C:C,J942)=0,"absent","présent"))</f>
        <v/>
      </c>
      <c r="AA942" s="1"/>
    </row>
    <row r="943" spans="1:27" s="10" customFormat="1">
      <c r="A943" s="29" t="str">
        <f t="shared" si="111"/>
        <v/>
      </c>
      <c r="B943" s="29">
        <f t="shared" ca="1" si="113"/>
        <v>0</v>
      </c>
      <c r="C943" s="42"/>
      <c r="D943" s="42"/>
      <c r="E943" s="40"/>
      <c r="F943" s="41"/>
      <c r="G943" s="30" t="e">
        <f>IF(MID(J943,1,1)="a","à valider",IF(ISNA(INDEX(#REF!,MATCH(E943,#REF!,0),1))=TRUE,"",INDEX(#REF!,MATCH(E943,#REF!,0),1)))</f>
        <v>#REF!</v>
      </c>
      <c r="H943" s="22"/>
      <c r="I943" s="22"/>
      <c r="J943" s="59"/>
      <c r="K943" s="31" t="str">
        <f>IF(MID(J943,1,1)="a",C943,IF(COUNTIF(J$2:J943,J943)&gt;1,COUNTIF(J$2:J943,J943)&amp;"ème rebond",""))</f>
        <v/>
      </c>
      <c r="L943" s="67"/>
      <c r="M943" s="32" t="e">
        <f>IF(ISNA(INDEX(#REF!,MATCH(E943,#REF!,0),1))=TRUE,"",INDEX(#REF!,MATCH(E943,#REF!,0),1))</f>
        <v>#REF!</v>
      </c>
      <c r="N943" s="1"/>
      <c r="O943" s="33"/>
      <c r="P943" s="34" t="e">
        <f t="shared" si="112"/>
        <v>#REF!</v>
      </c>
      <c r="Q943" s="35" t="e">
        <f t="shared" si="114"/>
        <v>#REF!</v>
      </c>
      <c r="R943" s="36"/>
      <c r="S943" s="1" t="e">
        <f t="shared" si="108"/>
        <v>#REF!</v>
      </c>
      <c r="T943" s="16" t="e">
        <f>IF(OR(MID(G943,1,5)="avoir",MID(G943,1,3)="PMS",MID(J943,1,1)="a",J943="",A943="x",F943=""),"",IF(COUNTIF(#REF!,F943)=1,"ok","PAS DE SWAP"))</f>
        <v>#REF!</v>
      </c>
      <c r="U943" s="37" t="e">
        <f>IF(ISNA(INDEX(#REF!,MATCH(E943,#REF!,0),1))=TRUE,"-",F943&amp;" - "&amp;INDEX(#REF!,MATCH(E943,#REF!,0),1))</f>
        <v>#REF!</v>
      </c>
      <c r="V943" s="60" t="e">
        <f t="shared" si="109"/>
        <v>#REF!</v>
      </c>
      <c r="W943" s="38" t="e">
        <f t="shared" si="110"/>
        <v>#REF!</v>
      </c>
      <c r="X943" s="64"/>
      <c r="Y943" s="46"/>
      <c r="Z943" s="57" t="str">
        <f>IF(OR(MID(J943,1,1)="a",J943=""),"",IF(COUNTIF(Modèles!C:C,J943)=0,"absent","présent"))</f>
        <v/>
      </c>
      <c r="AA943" s="1"/>
    </row>
    <row r="944" spans="1:27" s="10" customFormat="1">
      <c r="A944" s="29" t="str">
        <f t="shared" si="111"/>
        <v/>
      </c>
      <c r="B944" s="29">
        <f t="shared" ca="1" si="113"/>
        <v>0</v>
      </c>
      <c r="C944" s="42"/>
      <c r="D944" s="42"/>
      <c r="E944" s="40"/>
      <c r="F944" s="41"/>
      <c r="G944" s="30" t="e">
        <f>IF(MID(J944,1,1)="a","à valider",IF(ISNA(INDEX(#REF!,MATCH(E944,#REF!,0),1))=TRUE,"",INDEX(#REF!,MATCH(E944,#REF!,0),1)))</f>
        <v>#REF!</v>
      </c>
      <c r="H944" s="22"/>
      <c r="I944" s="22"/>
      <c r="J944" s="59"/>
      <c r="K944" s="31" t="str">
        <f>IF(MID(J944,1,1)="a",C944,IF(COUNTIF(J$2:J944,J944)&gt;1,COUNTIF(J$2:J944,J944)&amp;"ème rebond",""))</f>
        <v/>
      </c>
      <c r="L944" s="67"/>
      <c r="M944" s="32" t="e">
        <f>IF(ISNA(INDEX(#REF!,MATCH(E944,#REF!,0),1))=TRUE,"",INDEX(#REF!,MATCH(E944,#REF!,0),1))</f>
        <v>#REF!</v>
      </c>
      <c r="N944" s="1"/>
      <c r="O944" s="33"/>
      <c r="P944" s="34" t="e">
        <f t="shared" si="112"/>
        <v>#REF!</v>
      </c>
      <c r="Q944" s="35" t="e">
        <f t="shared" si="114"/>
        <v>#REF!</v>
      </c>
      <c r="R944" s="36"/>
      <c r="S944" s="1" t="e">
        <f t="shared" si="108"/>
        <v>#REF!</v>
      </c>
      <c r="T944" s="16" t="e">
        <f>IF(OR(MID(G944,1,5)="avoir",MID(G944,1,3)="PMS",MID(J944,1,1)="a",J944="",A944="x",F944=""),"",IF(COUNTIF(#REF!,F944)=1,"ok","PAS DE SWAP"))</f>
        <v>#REF!</v>
      </c>
      <c r="U944" s="37" t="e">
        <f>IF(ISNA(INDEX(#REF!,MATCH(E944,#REF!,0),1))=TRUE,"-",F944&amp;" - "&amp;INDEX(#REF!,MATCH(E944,#REF!,0),1))</f>
        <v>#REF!</v>
      </c>
      <c r="V944" s="60" t="e">
        <f t="shared" si="109"/>
        <v>#REF!</v>
      </c>
      <c r="W944" s="38" t="e">
        <f t="shared" si="110"/>
        <v>#REF!</v>
      </c>
      <c r="X944" s="64"/>
      <c r="Y944" s="46"/>
      <c r="Z944" s="57" t="str">
        <f>IF(OR(MID(J944,1,1)="a",J944=""),"",IF(COUNTIF(Modèles!C:C,J944)=0,"absent","présent"))</f>
        <v/>
      </c>
      <c r="AA944" s="1"/>
    </row>
    <row r="945" spans="1:27" s="10" customFormat="1">
      <c r="A945" s="29" t="str">
        <f t="shared" si="111"/>
        <v/>
      </c>
      <c r="B945" s="29">
        <f t="shared" ca="1" si="113"/>
        <v>0</v>
      </c>
      <c r="C945" s="42"/>
      <c r="D945" s="42"/>
      <c r="E945" s="40"/>
      <c r="F945" s="41"/>
      <c r="G945" s="30" t="e">
        <f>IF(MID(J945,1,1)="a","à valider",IF(ISNA(INDEX(#REF!,MATCH(E945,#REF!,0),1))=TRUE,"",INDEX(#REF!,MATCH(E945,#REF!,0),1)))</f>
        <v>#REF!</v>
      </c>
      <c r="H945" s="22"/>
      <c r="I945" s="22"/>
      <c r="J945" s="59"/>
      <c r="K945" s="31" t="str">
        <f>IF(MID(J945,1,1)="a",C945,IF(COUNTIF(J$2:J945,J945)&gt;1,COUNTIF(J$2:J945,J945)&amp;"ème rebond",""))</f>
        <v/>
      </c>
      <c r="L945" s="67"/>
      <c r="M945" s="32" t="e">
        <f>IF(ISNA(INDEX(#REF!,MATCH(E945,#REF!,0),1))=TRUE,"",INDEX(#REF!,MATCH(E945,#REF!,0),1))</f>
        <v>#REF!</v>
      </c>
      <c r="N945" s="1"/>
      <c r="O945" s="33"/>
      <c r="P945" s="34" t="e">
        <f t="shared" si="112"/>
        <v>#REF!</v>
      </c>
      <c r="Q945" s="35" t="e">
        <f t="shared" si="114"/>
        <v>#REF!</v>
      </c>
      <c r="R945" s="36"/>
      <c r="S945" s="1" t="e">
        <f t="shared" si="108"/>
        <v>#REF!</v>
      </c>
      <c r="T945" s="16" t="e">
        <f>IF(OR(MID(G945,1,5)="avoir",MID(G945,1,3)="PMS",MID(J945,1,1)="a",J945="",A945="x",F945=""),"",IF(COUNTIF(#REF!,F945)=1,"ok","PAS DE SWAP"))</f>
        <v>#REF!</v>
      </c>
      <c r="U945" s="37" t="e">
        <f>IF(ISNA(INDEX(#REF!,MATCH(E945,#REF!,0),1))=TRUE,"-",F945&amp;" - "&amp;INDEX(#REF!,MATCH(E945,#REF!,0),1))</f>
        <v>#REF!</v>
      </c>
      <c r="V945" s="60" t="e">
        <f t="shared" si="109"/>
        <v>#REF!</v>
      </c>
      <c r="W945" s="38" t="e">
        <f t="shared" si="110"/>
        <v>#REF!</v>
      </c>
      <c r="X945" s="64"/>
      <c r="Y945" s="46"/>
      <c r="Z945" s="57" t="str">
        <f>IF(OR(MID(J945,1,1)="a",J945=""),"",IF(COUNTIF(Modèles!C:C,J945)=0,"absent","présent"))</f>
        <v/>
      </c>
      <c r="AA945" s="1"/>
    </row>
    <row r="946" spans="1:27" s="10" customFormat="1">
      <c r="A946" s="29" t="str">
        <f t="shared" si="111"/>
        <v/>
      </c>
      <c r="B946" s="29">
        <f t="shared" ca="1" si="113"/>
        <v>0</v>
      </c>
      <c r="C946" s="42"/>
      <c r="D946" s="42"/>
      <c r="E946" s="40"/>
      <c r="F946" s="41"/>
      <c r="G946" s="30" t="e">
        <f>IF(MID(J946,1,1)="a","à valider",IF(ISNA(INDEX(#REF!,MATCH(E946,#REF!,0),1))=TRUE,"",INDEX(#REF!,MATCH(E946,#REF!,0),1)))</f>
        <v>#REF!</v>
      </c>
      <c r="H946" s="22"/>
      <c r="I946" s="22"/>
      <c r="J946" s="59"/>
      <c r="K946" s="31" t="str">
        <f>IF(MID(J946,1,1)="a",C946,IF(COUNTIF(J$2:J946,J946)&gt;1,COUNTIF(J$2:J946,J946)&amp;"ème rebond",""))</f>
        <v/>
      </c>
      <c r="L946" s="67"/>
      <c r="M946" s="32" t="e">
        <f>IF(ISNA(INDEX(#REF!,MATCH(E946,#REF!,0),1))=TRUE,"",INDEX(#REF!,MATCH(E946,#REF!,0),1))</f>
        <v>#REF!</v>
      </c>
      <c r="N946" s="1"/>
      <c r="O946" s="33"/>
      <c r="P946" s="34" t="e">
        <f t="shared" si="112"/>
        <v>#REF!</v>
      </c>
      <c r="Q946" s="35" t="e">
        <f t="shared" si="114"/>
        <v>#REF!</v>
      </c>
      <c r="R946" s="36"/>
      <c r="S946" s="1" t="e">
        <f t="shared" ref="S946:S1009" si="115">IF(OR(P946="",ISNUMBER(P946)=TRUE),0,1)</f>
        <v>#REF!</v>
      </c>
      <c r="T946" s="16" t="e">
        <f>IF(OR(MID(G946,1,5)="avoir",MID(G946,1,3)="PMS",MID(J946,1,1)="a",J946="",A946="x",F946=""),"",IF(COUNTIF(#REF!,F946)=1,"ok","PAS DE SWAP"))</f>
        <v>#REF!</v>
      </c>
      <c r="U946" s="37" t="e">
        <f>IF(ISNA(INDEX(#REF!,MATCH(E946,#REF!,0),1))=TRUE,"-",F946&amp;" - "&amp;INDEX(#REF!,MATCH(E946,#REF!,0),1))</f>
        <v>#REF!</v>
      </c>
      <c r="V946" s="60" t="e">
        <f t="shared" si="109"/>
        <v>#REF!</v>
      </c>
      <c r="W946" s="38" t="e">
        <f t="shared" si="110"/>
        <v>#REF!</v>
      </c>
      <c r="X946" s="64"/>
      <c r="Y946" s="46"/>
      <c r="Z946" s="57" t="str">
        <f>IF(OR(MID(J946,1,1)="a",J946=""),"",IF(COUNTIF(Modèles!C:C,J946)=0,"absent","présent"))</f>
        <v/>
      </c>
      <c r="AA946" s="1"/>
    </row>
    <row r="947" spans="1:27" s="10" customFormat="1">
      <c r="A947" s="29" t="str">
        <f t="shared" si="111"/>
        <v/>
      </c>
      <c r="B947" s="29">
        <f t="shared" ca="1" si="113"/>
        <v>0</v>
      </c>
      <c r="C947" s="42"/>
      <c r="D947" s="42"/>
      <c r="E947" s="40"/>
      <c r="F947" s="41"/>
      <c r="G947" s="30" t="e">
        <f>IF(MID(J947,1,1)="a","à valider",IF(ISNA(INDEX(#REF!,MATCH(E947,#REF!,0),1))=TRUE,"",INDEX(#REF!,MATCH(E947,#REF!,0),1)))</f>
        <v>#REF!</v>
      </c>
      <c r="H947" s="22"/>
      <c r="I947" s="22"/>
      <c r="J947" s="59"/>
      <c r="K947" s="31" t="str">
        <f>IF(MID(J947,1,1)="a",C947,IF(COUNTIF(J$2:J947,J947)&gt;1,COUNTIF(J$2:J947,J947)&amp;"ème rebond",""))</f>
        <v/>
      </c>
      <c r="L947" s="67"/>
      <c r="M947" s="32" t="e">
        <f>IF(ISNA(INDEX(#REF!,MATCH(E947,#REF!,0),1))=TRUE,"",INDEX(#REF!,MATCH(E947,#REF!,0),1))</f>
        <v>#REF!</v>
      </c>
      <c r="N947" s="1"/>
      <c r="O947" s="33"/>
      <c r="P947" s="34" t="e">
        <f t="shared" si="112"/>
        <v>#REF!</v>
      </c>
      <c r="Q947" s="35" t="e">
        <f t="shared" si="114"/>
        <v>#REF!</v>
      </c>
      <c r="R947" s="36"/>
      <c r="S947" s="1" t="e">
        <f t="shared" si="115"/>
        <v>#REF!</v>
      </c>
      <c r="T947" s="16" t="e">
        <f>IF(OR(MID(G947,1,5)="avoir",MID(G947,1,3)="PMS",MID(J947,1,1)="a",J947="",A947="x",F947=""),"",IF(COUNTIF(#REF!,F947)=1,"ok","PAS DE SWAP"))</f>
        <v>#REF!</v>
      </c>
      <c r="U947" s="37" t="e">
        <f>IF(ISNA(INDEX(#REF!,MATCH(E947,#REF!,0),1))=TRUE,"-",F947&amp;" - "&amp;INDEX(#REF!,MATCH(E947,#REF!,0),1))</f>
        <v>#REF!</v>
      </c>
      <c r="V947" s="60" t="e">
        <f t="shared" si="109"/>
        <v>#REF!</v>
      </c>
      <c r="W947" s="38" t="e">
        <f t="shared" si="110"/>
        <v>#REF!</v>
      </c>
      <c r="X947" s="64"/>
      <c r="Y947" s="46"/>
      <c r="Z947" s="57" t="str">
        <f>IF(OR(MID(J947,1,1)="a",J947=""),"",IF(COUNTIF(Modèles!C:C,J947)=0,"absent","présent"))</f>
        <v/>
      </c>
      <c r="AA947" s="1"/>
    </row>
    <row r="948" spans="1:27" s="10" customFormat="1">
      <c r="A948" s="29" t="str">
        <f t="shared" si="111"/>
        <v/>
      </c>
      <c r="B948" s="29">
        <f t="shared" ca="1" si="113"/>
        <v>0</v>
      </c>
      <c r="C948" s="42"/>
      <c r="D948" s="42"/>
      <c r="E948" s="40"/>
      <c r="F948" s="41"/>
      <c r="G948" s="30" t="e">
        <f>IF(MID(J948,1,1)="a","à valider",IF(ISNA(INDEX(#REF!,MATCH(E948,#REF!,0),1))=TRUE,"",INDEX(#REF!,MATCH(E948,#REF!,0),1)))</f>
        <v>#REF!</v>
      </c>
      <c r="H948" s="22"/>
      <c r="I948" s="22"/>
      <c r="J948" s="59"/>
      <c r="K948" s="31" t="str">
        <f>IF(MID(J948,1,1)="a",C948,IF(COUNTIF(J$2:J948,J948)&gt;1,COUNTIF(J$2:J948,J948)&amp;"ème rebond",""))</f>
        <v/>
      </c>
      <c r="L948" s="67"/>
      <c r="M948" s="32" t="e">
        <f>IF(ISNA(INDEX(#REF!,MATCH(E948,#REF!,0),1))=TRUE,"",INDEX(#REF!,MATCH(E948,#REF!,0),1))</f>
        <v>#REF!</v>
      </c>
      <c r="N948" s="1"/>
      <c r="O948" s="33"/>
      <c r="P948" s="34" t="e">
        <f t="shared" si="112"/>
        <v>#REF!</v>
      </c>
      <c r="Q948" s="35" t="e">
        <f t="shared" si="114"/>
        <v>#REF!</v>
      </c>
      <c r="R948" s="36"/>
      <c r="S948" s="1" t="e">
        <f t="shared" si="115"/>
        <v>#REF!</v>
      </c>
      <c r="T948" s="16" t="e">
        <f>IF(OR(MID(G948,1,5)="avoir",MID(G948,1,3)="PMS",MID(J948,1,1)="a",J948="",A948="x",F948=""),"",IF(COUNTIF(#REF!,F948)=1,"ok","PAS DE SWAP"))</f>
        <v>#REF!</v>
      </c>
      <c r="U948" s="37" t="e">
        <f>IF(ISNA(INDEX(#REF!,MATCH(E948,#REF!,0),1))=TRUE,"-",F948&amp;" - "&amp;INDEX(#REF!,MATCH(E948,#REF!,0),1))</f>
        <v>#REF!</v>
      </c>
      <c r="V948" s="60" t="e">
        <f t="shared" si="109"/>
        <v>#REF!</v>
      </c>
      <c r="W948" s="38" t="e">
        <f t="shared" si="110"/>
        <v>#REF!</v>
      </c>
      <c r="X948" s="64"/>
      <c r="Y948" s="46"/>
      <c r="Z948" s="57" t="str">
        <f>IF(OR(MID(J948,1,1)="a",J948=""),"",IF(COUNTIF(Modèles!C:C,J948)=0,"absent","présent"))</f>
        <v/>
      </c>
      <c r="AA948" s="1"/>
    </row>
    <row r="949" spans="1:27" s="10" customFormat="1">
      <c r="A949" s="29" t="str">
        <f t="shared" si="111"/>
        <v/>
      </c>
      <c r="B949" s="29">
        <f t="shared" ca="1" si="113"/>
        <v>0</v>
      </c>
      <c r="C949" s="42"/>
      <c r="D949" s="42"/>
      <c r="E949" s="40"/>
      <c r="F949" s="41"/>
      <c r="G949" s="30" t="e">
        <f>IF(MID(J949,1,1)="a","à valider",IF(ISNA(INDEX(#REF!,MATCH(E949,#REF!,0),1))=TRUE,"",INDEX(#REF!,MATCH(E949,#REF!,0),1)))</f>
        <v>#REF!</v>
      </c>
      <c r="H949" s="22"/>
      <c r="I949" s="22"/>
      <c r="J949" s="59"/>
      <c r="K949" s="31" t="str">
        <f>IF(MID(J949,1,1)="a",C949,IF(COUNTIF(J$2:J949,J949)&gt;1,COUNTIF(J$2:J949,J949)&amp;"ème rebond",""))</f>
        <v/>
      </c>
      <c r="L949" s="67"/>
      <c r="M949" s="32" t="e">
        <f>IF(ISNA(INDEX(#REF!,MATCH(E949,#REF!,0),1))=TRUE,"",INDEX(#REF!,MATCH(E949,#REF!,0),1))</f>
        <v>#REF!</v>
      </c>
      <c r="N949" s="1"/>
      <c r="O949" s="33"/>
      <c r="P949" s="34" t="e">
        <f t="shared" si="112"/>
        <v>#REF!</v>
      </c>
      <c r="Q949" s="35" t="e">
        <f t="shared" si="114"/>
        <v>#REF!</v>
      </c>
      <c r="R949" s="36"/>
      <c r="S949" s="1" t="e">
        <f t="shared" si="115"/>
        <v>#REF!</v>
      </c>
      <c r="T949" s="16" t="e">
        <f>IF(OR(MID(G949,1,5)="avoir",MID(G949,1,3)="PMS",MID(J949,1,1)="a",J949="",A949="x",F949=""),"",IF(COUNTIF(#REF!,F949)=1,"ok","PAS DE SWAP"))</f>
        <v>#REF!</v>
      </c>
      <c r="U949" s="37" t="e">
        <f>IF(ISNA(INDEX(#REF!,MATCH(E949,#REF!,0),1))=TRUE,"-",F949&amp;" - "&amp;INDEX(#REF!,MATCH(E949,#REF!,0),1))</f>
        <v>#REF!</v>
      </c>
      <c r="V949" s="60" t="e">
        <f t="shared" si="109"/>
        <v>#REF!</v>
      </c>
      <c r="W949" s="38" t="e">
        <f t="shared" si="110"/>
        <v>#REF!</v>
      </c>
      <c r="X949" s="64"/>
      <c r="Y949" s="46"/>
      <c r="Z949" s="57" t="str">
        <f>IF(OR(MID(J949,1,1)="a",J949=""),"",IF(COUNTIF(Modèles!C:C,J949)=0,"absent","présent"))</f>
        <v/>
      </c>
      <c r="AA949" s="1"/>
    </row>
    <row r="950" spans="1:27" s="10" customFormat="1">
      <c r="A950" s="29" t="str">
        <f t="shared" si="111"/>
        <v/>
      </c>
      <c r="B950" s="29">
        <f t="shared" ca="1" si="113"/>
        <v>0</v>
      </c>
      <c r="C950" s="42"/>
      <c r="D950" s="42"/>
      <c r="E950" s="40"/>
      <c r="F950" s="41"/>
      <c r="G950" s="30" t="e">
        <f>IF(MID(J950,1,1)="a","à valider",IF(ISNA(INDEX(#REF!,MATCH(E950,#REF!,0),1))=TRUE,"",INDEX(#REF!,MATCH(E950,#REF!,0),1)))</f>
        <v>#REF!</v>
      </c>
      <c r="H950" s="22"/>
      <c r="I950" s="22"/>
      <c r="J950" s="59"/>
      <c r="K950" s="31" t="str">
        <f>IF(MID(J950,1,1)="a",C950,IF(COUNTIF(J$2:J950,J950)&gt;1,COUNTIF(J$2:J950,J950)&amp;"ème rebond",""))</f>
        <v/>
      </c>
      <c r="L950" s="67"/>
      <c r="M950" s="32" t="e">
        <f>IF(ISNA(INDEX(#REF!,MATCH(E950,#REF!,0),1))=TRUE,"",INDEX(#REF!,MATCH(E950,#REF!,0),1))</f>
        <v>#REF!</v>
      </c>
      <c r="N950" s="1"/>
      <c r="O950" s="33"/>
      <c r="P950" s="34" t="e">
        <f t="shared" si="112"/>
        <v>#REF!</v>
      </c>
      <c r="Q950" s="35" t="e">
        <f t="shared" si="114"/>
        <v>#REF!</v>
      </c>
      <c r="R950" s="36"/>
      <c r="S950" s="1" t="e">
        <f t="shared" si="115"/>
        <v>#REF!</v>
      </c>
      <c r="T950" s="16" t="e">
        <f>IF(OR(MID(G950,1,5)="avoir",MID(G950,1,3)="PMS",MID(J950,1,1)="a",J950="",A950="x",F950=""),"",IF(COUNTIF(#REF!,F950)=1,"ok","PAS DE SWAP"))</f>
        <v>#REF!</v>
      </c>
      <c r="U950" s="37" t="e">
        <f>IF(ISNA(INDEX(#REF!,MATCH(E950,#REF!,0),1))=TRUE,"-",F950&amp;" - "&amp;INDEX(#REF!,MATCH(E950,#REF!,0),1))</f>
        <v>#REF!</v>
      </c>
      <c r="V950" s="60" t="e">
        <f t="shared" si="109"/>
        <v>#REF!</v>
      </c>
      <c r="W950" s="38" t="e">
        <f t="shared" si="110"/>
        <v>#REF!</v>
      </c>
      <c r="X950" s="64"/>
      <c r="Y950" s="46"/>
      <c r="Z950" s="57" t="str">
        <f>IF(OR(MID(J950,1,1)="a",J950=""),"",IF(COUNTIF(Modèles!C:C,J950)=0,"absent","présent"))</f>
        <v/>
      </c>
      <c r="AA950" s="1"/>
    </row>
    <row r="951" spans="1:27" s="10" customFormat="1">
      <c r="A951" s="29" t="str">
        <f t="shared" si="111"/>
        <v/>
      </c>
      <c r="B951" s="29">
        <f t="shared" ca="1" si="113"/>
        <v>0</v>
      </c>
      <c r="C951" s="42"/>
      <c r="D951" s="42"/>
      <c r="E951" s="40"/>
      <c r="F951" s="41"/>
      <c r="G951" s="30" t="e">
        <f>IF(MID(J951,1,1)="a","à valider",IF(ISNA(INDEX(#REF!,MATCH(E951,#REF!,0),1))=TRUE,"",INDEX(#REF!,MATCH(E951,#REF!,0),1)))</f>
        <v>#REF!</v>
      </c>
      <c r="H951" s="22"/>
      <c r="I951" s="22"/>
      <c r="J951" s="59"/>
      <c r="K951" s="31" t="str">
        <f>IF(MID(J951,1,1)="a",C951,IF(COUNTIF(J$2:J951,J951)&gt;1,COUNTIF(J$2:J951,J951)&amp;"ème rebond",""))</f>
        <v/>
      </c>
      <c r="L951" s="67"/>
      <c r="M951" s="32" t="e">
        <f>IF(ISNA(INDEX(#REF!,MATCH(E951,#REF!,0),1))=TRUE,"",INDEX(#REF!,MATCH(E951,#REF!,0),1))</f>
        <v>#REF!</v>
      </c>
      <c r="N951" s="1"/>
      <c r="O951" s="33"/>
      <c r="P951" s="34" t="e">
        <f t="shared" si="112"/>
        <v>#REF!</v>
      </c>
      <c r="Q951" s="35" t="e">
        <f t="shared" si="114"/>
        <v>#REF!</v>
      </c>
      <c r="R951" s="36"/>
      <c r="S951" s="1" t="e">
        <f t="shared" si="115"/>
        <v>#REF!</v>
      </c>
      <c r="T951" s="16" t="e">
        <f>IF(OR(MID(G951,1,5)="avoir",MID(G951,1,3)="PMS",MID(J951,1,1)="a",J951="",A951="x",F951=""),"",IF(COUNTIF(#REF!,F951)=1,"ok","PAS DE SWAP"))</f>
        <v>#REF!</v>
      </c>
      <c r="U951" s="37" t="e">
        <f>IF(ISNA(INDEX(#REF!,MATCH(E951,#REF!,0),1))=TRUE,"-",F951&amp;" - "&amp;INDEX(#REF!,MATCH(E951,#REF!,0),1))</f>
        <v>#REF!</v>
      </c>
      <c r="V951" s="60" t="e">
        <f t="shared" si="109"/>
        <v>#REF!</v>
      </c>
      <c r="W951" s="38" t="e">
        <f t="shared" si="110"/>
        <v>#REF!</v>
      </c>
      <c r="X951" s="64"/>
      <c r="Y951" s="46"/>
      <c r="Z951" s="57" t="str">
        <f>IF(OR(MID(J951,1,1)="a",J951=""),"",IF(COUNTIF(Modèles!C:C,J951)=0,"absent","présent"))</f>
        <v/>
      </c>
      <c r="AA951" s="1"/>
    </row>
    <row r="952" spans="1:27" s="10" customFormat="1">
      <c r="A952" s="29" t="str">
        <f t="shared" si="111"/>
        <v/>
      </c>
      <c r="B952" s="29">
        <f t="shared" ca="1" si="113"/>
        <v>0</v>
      </c>
      <c r="C952" s="42"/>
      <c r="D952" s="42"/>
      <c r="E952" s="40"/>
      <c r="F952" s="41"/>
      <c r="G952" s="30" t="e">
        <f>IF(MID(J952,1,1)="a","à valider",IF(ISNA(INDEX(#REF!,MATCH(E952,#REF!,0),1))=TRUE,"",INDEX(#REF!,MATCH(E952,#REF!,0),1)))</f>
        <v>#REF!</v>
      </c>
      <c r="H952" s="22"/>
      <c r="I952" s="22"/>
      <c r="J952" s="59"/>
      <c r="K952" s="31" t="str">
        <f>IF(MID(J952,1,1)="a",C952,IF(COUNTIF(J$2:J952,J952)&gt;1,COUNTIF(J$2:J952,J952)&amp;"ème rebond",""))</f>
        <v/>
      </c>
      <c r="L952" s="67"/>
      <c r="M952" s="32" t="e">
        <f>IF(ISNA(INDEX(#REF!,MATCH(E952,#REF!,0),1))=TRUE,"",INDEX(#REF!,MATCH(E952,#REF!,0),1))</f>
        <v>#REF!</v>
      </c>
      <c r="N952" s="1"/>
      <c r="O952" s="33"/>
      <c r="P952" s="34" t="e">
        <f t="shared" si="112"/>
        <v>#REF!</v>
      </c>
      <c r="Q952" s="35" t="e">
        <f t="shared" si="114"/>
        <v>#REF!</v>
      </c>
      <c r="R952" s="36"/>
      <c r="S952" s="1" t="e">
        <f t="shared" si="115"/>
        <v>#REF!</v>
      </c>
      <c r="T952" s="16" t="e">
        <f>IF(OR(MID(G952,1,5)="avoir",MID(G952,1,3)="PMS",MID(J952,1,1)="a",J952="",A952="x",F952=""),"",IF(COUNTIF(#REF!,F952)=1,"ok","PAS DE SWAP"))</f>
        <v>#REF!</v>
      </c>
      <c r="U952" s="37" t="e">
        <f>IF(ISNA(INDEX(#REF!,MATCH(E952,#REF!,0),1))=TRUE,"-",F952&amp;" - "&amp;INDEX(#REF!,MATCH(E952,#REF!,0),1))</f>
        <v>#REF!</v>
      </c>
      <c r="V952" s="60" t="e">
        <f t="shared" si="109"/>
        <v>#REF!</v>
      </c>
      <c r="W952" s="38" t="e">
        <f t="shared" si="110"/>
        <v>#REF!</v>
      </c>
      <c r="X952" s="64"/>
      <c r="Y952" s="46"/>
      <c r="Z952" s="57" t="str">
        <f>IF(OR(MID(J952,1,1)="a",J952=""),"",IF(COUNTIF(Modèles!C:C,J952)=0,"absent","présent"))</f>
        <v/>
      </c>
      <c r="AA952" s="1"/>
    </row>
    <row r="953" spans="1:27" s="10" customFormat="1">
      <c r="A953" s="29" t="str">
        <f t="shared" si="111"/>
        <v/>
      </c>
      <c r="B953" s="29">
        <f t="shared" ca="1" si="113"/>
        <v>0</v>
      </c>
      <c r="C953" s="42"/>
      <c r="D953" s="42"/>
      <c r="E953" s="40"/>
      <c r="F953" s="41"/>
      <c r="G953" s="30" t="e">
        <f>IF(MID(J953,1,1)="a","à valider",IF(ISNA(INDEX(#REF!,MATCH(E953,#REF!,0),1))=TRUE,"",INDEX(#REF!,MATCH(E953,#REF!,0),1)))</f>
        <v>#REF!</v>
      </c>
      <c r="H953" s="22"/>
      <c r="I953" s="22"/>
      <c r="J953" s="59"/>
      <c r="K953" s="31" t="str">
        <f>IF(MID(J953,1,1)="a",C953,IF(COUNTIF(J$2:J953,J953)&gt;1,COUNTIF(J$2:J953,J953)&amp;"ème rebond",""))</f>
        <v/>
      </c>
      <c r="L953" s="67"/>
      <c r="M953" s="32" t="e">
        <f>IF(ISNA(INDEX(#REF!,MATCH(E953,#REF!,0),1))=TRUE,"",INDEX(#REF!,MATCH(E953,#REF!,0),1))</f>
        <v>#REF!</v>
      </c>
      <c r="N953" s="1"/>
      <c r="O953" s="33"/>
      <c r="P953" s="34" t="e">
        <f t="shared" si="112"/>
        <v>#REF!</v>
      </c>
      <c r="Q953" s="35" t="e">
        <f t="shared" si="114"/>
        <v>#REF!</v>
      </c>
      <c r="R953" s="36"/>
      <c r="S953" s="1" t="e">
        <f t="shared" si="115"/>
        <v>#REF!</v>
      </c>
      <c r="T953" s="16" t="e">
        <f>IF(OR(MID(G953,1,5)="avoir",MID(G953,1,3)="PMS",MID(J953,1,1)="a",J953="",A953="x",F953=""),"",IF(COUNTIF(#REF!,F953)=1,"ok","PAS DE SWAP"))</f>
        <v>#REF!</v>
      </c>
      <c r="U953" s="37" t="e">
        <f>IF(ISNA(INDEX(#REF!,MATCH(E953,#REF!,0),1))=TRUE,"-",F953&amp;" - "&amp;INDEX(#REF!,MATCH(E953,#REF!,0),1))</f>
        <v>#REF!</v>
      </c>
      <c r="V953" s="60" t="e">
        <f t="shared" si="109"/>
        <v>#REF!</v>
      </c>
      <c r="W953" s="38" t="e">
        <f t="shared" si="110"/>
        <v>#REF!</v>
      </c>
      <c r="X953" s="64"/>
      <c r="Y953" s="46"/>
      <c r="Z953" s="57" t="str">
        <f>IF(OR(MID(J953,1,1)="a",J953=""),"",IF(COUNTIF(Modèles!C:C,J953)=0,"absent","présent"))</f>
        <v/>
      </c>
      <c r="AA953" s="1"/>
    </row>
    <row r="954" spans="1:27" s="10" customFormat="1">
      <c r="A954" s="29" t="str">
        <f t="shared" si="111"/>
        <v/>
      </c>
      <c r="B954" s="29">
        <f t="shared" ca="1" si="113"/>
        <v>0</v>
      </c>
      <c r="C954" s="42"/>
      <c r="D954" s="42"/>
      <c r="E954" s="40"/>
      <c r="F954" s="41"/>
      <c r="G954" s="30" t="e">
        <f>IF(MID(J954,1,1)="a","à valider",IF(ISNA(INDEX(#REF!,MATCH(E954,#REF!,0),1))=TRUE,"",INDEX(#REF!,MATCH(E954,#REF!,0),1)))</f>
        <v>#REF!</v>
      </c>
      <c r="H954" s="22"/>
      <c r="I954" s="22"/>
      <c r="J954" s="59"/>
      <c r="K954" s="31" t="str">
        <f>IF(MID(J954,1,1)="a",C954,IF(COUNTIF(J$2:J954,J954)&gt;1,COUNTIF(J$2:J954,J954)&amp;"ème rebond",""))</f>
        <v/>
      </c>
      <c r="L954" s="67"/>
      <c r="M954" s="32" t="e">
        <f>IF(ISNA(INDEX(#REF!,MATCH(E954,#REF!,0),1))=TRUE,"",INDEX(#REF!,MATCH(E954,#REF!,0),1))</f>
        <v>#REF!</v>
      </c>
      <c r="N954" s="1"/>
      <c r="O954" s="33"/>
      <c r="P954" s="34" t="e">
        <f t="shared" si="112"/>
        <v>#REF!</v>
      </c>
      <c r="Q954" s="35" t="e">
        <f t="shared" si="114"/>
        <v>#REF!</v>
      </c>
      <c r="R954" s="36"/>
      <c r="S954" s="1" t="e">
        <f t="shared" si="115"/>
        <v>#REF!</v>
      </c>
      <c r="T954" s="16" t="e">
        <f>IF(OR(MID(G954,1,5)="avoir",MID(G954,1,3)="PMS",MID(J954,1,1)="a",J954="",A954="x",F954=""),"",IF(COUNTIF(#REF!,F954)=1,"ok","PAS DE SWAP"))</f>
        <v>#REF!</v>
      </c>
      <c r="U954" s="37" t="e">
        <f>IF(ISNA(INDEX(#REF!,MATCH(E954,#REF!,0),1))=TRUE,"-",F954&amp;" - "&amp;INDEX(#REF!,MATCH(E954,#REF!,0),1))</f>
        <v>#REF!</v>
      </c>
      <c r="V954" s="60" t="e">
        <f t="shared" si="109"/>
        <v>#REF!</v>
      </c>
      <c r="W954" s="38" t="e">
        <f t="shared" si="110"/>
        <v>#REF!</v>
      </c>
      <c r="X954" s="64"/>
      <c r="Y954" s="46"/>
      <c r="Z954" s="57" t="str">
        <f>IF(OR(MID(J954,1,1)="a",J954=""),"",IF(COUNTIF(Modèles!C:C,J954)=0,"absent","présent"))</f>
        <v/>
      </c>
      <c r="AA954" s="1"/>
    </row>
    <row r="955" spans="1:27" s="10" customFormat="1">
      <c r="A955" s="29" t="str">
        <f t="shared" si="111"/>
        <v/>
      </c>
      <c r="B955" s="29">
        <f t="shared" ca="1" si="113"/>
        <v>0</v>
      </c>
      <c r="C955" s="42"/>
      <c r="D955" s="42"/>
      <c r="E955" s="40"/>
      <c r="F955" s="41"/>
      <c r="G955" s="30" t="e">
        <f>IF(MID(J955,1,1)="a","à valider",IF(ISNA(INDEX(#REF!,MATCH(E955,#REF!,0),1))=TRUE,"",INDEX(#REF!,MATCH(E955,#REF!,0),1)))</f>
        <v>#REF!</v>
      </c>
      <c r="H955" s="22"/>
      <c r="I955" s="22"/>
      <c r="J955" s="59"/>
      <c r="K955" s="31" t="str">
        <f>IF(MID(J955,1,1)="a",C955,IF(COUNTIF(J$2:J955,J955)&gt;1,COUNTIF(J$2:J955,J955)&amp;"ème rebond",""))</f>
        <v/>
      </c>
      <c r="L955" s="67"/>
      <c r="M955" s="32" t="e">
        <f>IF(ISNA(INDEX(#REF!,MATCH(E955,#REF!,0),1))=TRUE,"",INDEX(#REF!,MATCH(E955,#REF!,0),1))</f>
        <v>#REF!</v>
      </c>
      <c r="N955" s="1"/>
      <c r="O955" s="33"/>
      <c r="P955" s="34" t="e">
        <f t="shared" si="112"/>
        <v>#REF!</v>
      </c>
      <c r="Q955" s="35" t="e">
        <f t="shared" si="114"/>
        <v>#REF!</v>
      </c>
      <c r="R955" s="36"/>
      <c r="S955" s="1" t="e">
        <f t="shared" si="115"/>
        <v>#REF!</v>
      </c>
      <c r="T955" s="16" t="e">
        <f>IF(OR(MID(G955,1,5)="avoir",MID(G955,1,3)="PMS",MID(J955,1,1)="a",J955="",A955="x",F955=""),"",IF(COUNTIF(#REF!,F955)=1,"ok","PAS DE SWAP"))</f>
        <v>#REF!</v>
      </c>
      <c r="U955" s="37" t="e">
        <f>IF(ISNA(INDEX(#REF!,MATCH(E955,#REF!,0),1))=TRUE,"-",F955&amp;" - "&amp;INDEX(#REF!,MATCH(E955,#REF!,0),1))</f>
        <v>#REF!</v>
      </c>
      <c r="V955" s="60" t="e">
        <f t="shared" si="109"/>
        <v>#REF!</v>
      </c>
      <c r="W955" s="38" t="e">
        <f t="shared" si="110"/>
        <v>#REF!</v>
      </c>
      <c r="X955" s="64"/>
      <c r="Y955" s="46"/>
      <c r="Z955" s="57" t="str">
        <f>IF(OR(MID(J955,1,1)="a",J955=""),"",IF(COUNTIF(Modèles!C:C,J955)=0,"absent","présent"))</f>
        <v/>
      </c>
      <c r="AA955" s="1"/>
    </row>
    <row r="956" spans="1:27" s="10" customFormat="1">
      <c r="A956" s="29" t="str">
        <f t="shared" si="111"/>
        <v/>
      </c>
      <c r="B956" s="29">
        <f t="shared" ca="1" si="113"/>
        <v>0</v>
      </c>
      <c r="C956" s="42"/>
      <c r="D956" s="42"/>
      <c r="E956" s="40"/>
      <c r="F956" s="41"/>
      <c r="G956" s="30" t="e">
        <f>IF(MID(J956,1,1)="a","à valider",IF(ISNA(INDEX(#REF!,MATCH(E956,#REF!,0),1))=TRUE,"",INDEX(#REF!,MATCH(E956,#REF!,0),1)))</f>
        <v>#REF!</v>
      </c>
      <c r="H956" s="22"/>
      <c r="I956" s="22"/>
      <c r="J956" s="59"/>
      <c r="K956" s="31" t="str">
        <f>IF(MID(J956,1,1)="a",C956,IF(COUNTIF(J$2:J956,J956)&gt;1,COUNTIF(J$2:J956,J956)&amp;"ème rebond",""))</f>
        <v/>
      </c>
      <c r="L956" s="67"/>
      <c r="M956" s="32" t="e">
        <f>IF(ISNA(INDEX(#REF!,MATCH(E956,#REF!,0),1))=TRUE,"",INDEX(#REF!,MATCH(E956,#REF!,0),1))</f>
        <v>#REF!</v>
      </c>
      <c r="N956" s="1"/>
      <c r="O956" s="33"/>
      <c r="P956" s="34" t="e">
        <f t="shared" si="112"/>
        <v>#REF!</v>
      </c>
      <c r="Q956" s="35" t="e">
        <f t="shared" si="114"/>
        <v>#REF!</v>
      </c>
      <c r="R956" s="36"/>
      <c r="S956" s="1" t="e">
        <f t="shared" si="115"/>
        <v>#REF!</v>
      </c>
      <c r="T956" s="16" t="e">
        <f>IF(OR(MID(G956,1,5)="avoir",MID(G956,1,3)="PMS",MID(J956,1,1)="a",J956="",A956="x",F956=""),"",IF(COUNTIF(#REF!,F956)=1,"ok","PAS DE SWAP"))</f>
        <v>#REF!</v>
      </c>
      <c r="U956" s="37" t="e">
        <f>IF(ISNA(INDEX(#REF!,MATCH(E956,#REF!,0),1))=TRUE,"-",F956&amp;" - "&amp;INDEX(#REF!,MATCH(E956,#REF!,0),1))</f>
        <v>#REF!</v>
      </c>
      <c r="V956" s="60" t="e">
        <f t="shared" si="109"/>
        <v>#REF!</v>
      </c>
      <c r="W956" s="38" t="e">
        <f t="shared" si="110"/>
        <v>#REF!</v>
      </c>
      <c r="X956" s="64"/>
      <c r="Y956" s="46"/>
      <c r="Z956" s="57" t="str">
        <f>IF(OR(MID(J956,1,1)="a",J956=""),"",IF(COUNTIF(Modèles!C:C,J956)=0,"absent","présent"))</f>
        <v/>
      </c>
      <c r="AA956" s="1"/>
    </row>
    <row r="957" spans="1:27" s="10" customFormat="1">
      <c r="A957" s="29" t="str">
        <f t="shared" si="111"/>
        <v/>
      </c>
      <c r="B957" s="29">
        <f t="shared" ca="1" si="113"/>
        <v>0</v>
      </c>
      <c r="C957" s="42"/>
      <c r="D957" s="42"/>
      <c r="E957" s="40"/>
      <c r="F957" s="41"/>
      <c r="G957" s="30" t="e">
        <f>IF(MID(J957,1,1)="a","à valider",IF(ISNA(INDEX(#REF!,MATCH(E957,#REF!,0),1))=TRUE,"",INDEX(#REF!,MATCH(E957,#REF!,0),1)))</f>
        <v>#REF!</v>
      </c>
      <c r="H957" s="22"/>
      <c r="I957" s="22"/>
      <c r="J957" s="59"/>
      <c r="K957" s="31" t="str">
        <f>IF(MID(J957,1,1)="a",C957,IF(COUNTIF(J$2:J957,J957)&gt;1,COUNTIF(J$2:J957,J957)&amp;"ème rebond",""))</f>
        <v/>
      </c>
      <c r="L957" s="67"/>
      <c r="M957" s="32" t="e">
        <f>IF(ISNA(INDEX(#REF!,MATCH(E957,#REF!,0),1))=TRUE,"",INDEX(#REF!,MATCH(E957,#REF!,0),1))</f>
        <v>#REF!</v>
      </c>
      <c r="N957" s="1"/>
      <c r="O957" s="33"/>
      <c r="P957" s="34" t="e">
        <f t="shared" si="112"/>
        <v>#REF!</v>
      </c>
      <c r="Q957" s="35" t="e">
        <f t="shared" si="114"/>
        <v>#REF!</v>
      </c>
      <c r="R957" s="36"/>
      <c r="S957" s="1" t="e">
        <f t="shared" si="115"/>
        <v>#REF!</v>
      </c>
      <c r="T957" s="16" t="e">
        <f>IF(OR(MID(G957,1,5)="avoir",MID(G957,1,3)="PMS",MID(J957,1,1)="a",J957="",A957="x",F957=""),"",IF(COUNTIF(#REF!,F957)=1,"ok","PAS DE SWAP"))</f>
        <v>#REF!</v>
      </c>
      <c r="U957" s="37" t="e">
        <f>IF(ISNA(INDEX(#REF!,MATCH(E957,#REF!,0),1))=TRUE,"-",F957&amp;" - "&amp;INDEX(#REF!,MATCH(E957,#REF!,0),1))</f>
        <v>#REF!</v>
      </c>
      <c r="V957" s="60" t="e">
        <f t="shared" si="109"/>
        <v>#REF!</v>
      </c>
      <c r="W957" s="38" t="e">
        <f t="shared" si="110"/>
        <v>#REF!</v>
      </c>
      <c r="X957" s="64"/>
      <c r="Y957" s="46"/>
      <c r="Z957" s="57" t="str">
        <f>IF(OR(MID(J957,1,1)="a",J957=""),"",IF(COUNTIF(Modèles!C:C,J957)=0,"absent","présent"))</f>
        <v/>
      </c>
      <c r="AA957" s="1"/>
    </row>
    <row r="958" spans="1:27" s="10" customFormat="1">
      <c r="A958" s="29" t="str">
        <f t="shared" si="111"/>
        <v/>
      </c>
      <c r="B958" s="29">
        <f t="shared" ca="1" si="113"/>
        <v>0</v>
      </c>
      <c r="C958" s="42"/>
      <c r="D958" s="42"/>
      <c r="E958" s="40"/>
      <c r="F958" s="41"/>
      <c r="G958" s="30" t="e">
        <f>IF(MID(J958,1,1)="a","à valider",IF(ISNA(INDEX(#REF!,MATCH(E958,#REF!,0),1))=TRUE,"",INDEX(#REF!,MATCH(E958,#REF!,0),1)))</f>
        <v>#REF!</v>
      </c>
      <c r="H958" s="22"/>
      <c r="I958" s="22"/>
      <c r="J958" s="59"/>
      <c r="K958" s="31" t="str">
        <f>IF(MID(J958,1,1)="a",C958,IF(COUNTIF(J$2:J958,J958)&gt;1,COUNTIF(J$2:J958,J958)&amp;"ème rebond",""))</f>
        <v/>
      </c>
      <c r="L958" s="67"/>
      <c r="M958" s="32" t="e">
        <f>IF(ISNA(INDEX(#REF!,MATCH(E958,#REF!,0),1))=TRUE,"",INDEX(#REF!,MATCH(E958,#REF!,0),1))</f>
        <v>#REF!</v>
      </c>
      <c r="N958" s="1"/>
      <c r="O958" s="33"/>
      <c r="P958" s="34" t="e">
        <f t="shared" si="112"/>
        <v>#REF!</v>
      </c>
      <c r="Q958" s="35" t="e">
        <f t="shared" si="114"/>
        <v>#REF!</v>
      </c>
      <c r="R958" s="36"/>
      <c r="S958" s="1" t="e">
        <f t="shared" si="115"/>
        <v>#REF!</v>
      </c>
      <c r="T958" s="16" t="e">
        <f>IF(OR(MID(G958,1,5)="avoir",MID(G958,1,3)="PMS",MID(J958,1,1)="a",J958="",A958="x",F958=""),"",IF(COUNTIF(#REF!,F958)=1,"ok","PAS DE SWAP"))</f>
        <v>#REF!</v>
      </c>
      <c r="U958" s="37" t="e">
        <f>IF(ISNA(INDEX(#REF!,MATCH(E958,#REF!,0),1))=TRUE,"-",F958&amp;" - "&amp;INDEX(#REF!,MATCH(E958,#REF!,0),1))</f>
        <v>#REF!</v>
      </c>
      <c r="V958" s="60" t="e">
        <f t="shared" si="109"/>
        <v>#REF!</v>
      </c>
      <c r="W958" s="38" t="e">
        <f t="shared" si="110"/>
        <v>#REF!</v>
      </c>
      <c r="X958" s="64"/>
      <c r="Y958" s="46"/>
      <c r="Z958" s="57" t="str">
        <f>IF(OR(MID(J958,1,1)="a",J958=""),"",IF(COUNTIF(Modèles!C:C,J958)=0,"absent","présent"))</f>
        <v/>
      </c>
      <c r="AA958" s="1"/>
    </row>
    <row r="959" spans="1:27" s="10" customFormat="1">
      <c r="A959" s="29" t="str">
        <f t="shared" si="111"/>
        <v/>
      </c>
      <c r="B959" s="29">
        <f t="shared" ca="1" si="113"/>
        <v>0</v>
      </c>
      <c r="C959" s="42"/>
      <c r="D959" s="42"/>
      <c r="E959" s="40"/>
      <c r="F959" s="41"/>
      <c r="G959" s="30" t="e">
        <f>IF(MID(J959,1,1)="a","à valider",IF(ISNA(INDEX(#REF!,MATCH(E959,#REF!,0),1))=TRUE,"",INDEX(#REF!,MATCH(E959,#REF!,0),1)))</f>
        <v>#REF!</v>
      </c>
      <c r="H959" s="22"/>
      <c r="I959" s="22"/>
      <c r="J959" s="59"/>
      <c r="K959" s="31" t="str">
        <f>IF(MID(J959,1,1)="a",C959,IF(COUNTIF(J$2:J959,J959)&gt;1,COUNTIF(J$2:J959,J959)&amp;"ème rebond",""))</f>
        <v/>
      </c>
      <c r="L959" s="67"/>
      <c r="M959" s="32" t="e">
        <f>IF(ISNA(INDEX(#REF!,MATCH(E959,#REF!,0),1))=TRUE,"",INDEX(#REF!,MATCH(E959,#REF!,0),1))</f>
        <v>#REF!</v>
      </c>
      <c r="N959" s="1"/>
      <c r="O959" s="33"/>
      <c r="P959" s="34" t="e">
        <f t="shared" si="112"/>
        <v>#REF!</v>
      </c>
      <c r="Q959" s="35" t="e">
        <f t="shared" si="114"/>
        <v>#REF!</v>
      </c>
      <c r="R959" s="36"/>
      <c r="S959" s="1" t="e">
        <f t="shared" si="115"/>
        <v>#REF!</v>
      </c>
      <c r="T959" s="16" t="e">
        <f>IF(OR(MID(G959,1,5)="avoir",MID(G959,1,3)="PMS",MID(J959,1,1)="a",J959="",A959="x",F959=""),"",IF(COUNTIF(#REF!,F959)=1,"ok","PAS DE SWAP"))</f>
        <v>#REF!</v>
      </c>
      <c r="U959" s="37" t="e">
        <f>IF(ISNA(INDEX(#REF!,MATCH(E959,#REF!,0),1))=TRUE,"-",F959&amp;" - "&amp;INDEX(#REF!,MATCH(E959,#REF!,0),1))</f>
        <v>#REF!</v>
      </c>
      <c r="V959" s="60" t="e">
        <f t="shared" si="109"/>
        <v>#REF!</v>
      </c>
      <c r="W959" s="38" t="e">
        <f t="shared" si="110"/>
        <v>#REF!</v>
      </c>
      <c r="X959" s="64"/>
      <c r="Y959" s="46"/>
      <c r="Z959" s="57" t="str">
        <f>IF(OR(MID(J959,1,1)="a",J959=""),"",IF(COUNTIF(Modèles!C:C,J959)=0,"absent","présent"))</f>
        <v/>
      </c>
      <c r="AA959" s="1"/>
    </row>
    <row r="960" spans="1:27" s="10" customFormat="1">
      <c r="A960" s="29" t="str">
        <f t="shared" si="111"/>
        <v/>
      </c>
      <c r="B960" s="29">
        <f t="shared" ca="1" si="113"/>
        <v>0</v>
      </c>
      <c r="C960" s="42"/>
      <c r="D960" s="42"/>
      <c r="E960" s="40"/>
      <c r="F960" s="41"/>
      <c r="G960" s="30" t="e">
        <f>IF(MID(J960,1,1)="a","à valider",IF(ISNA(INDEX(#REF!,MATCH(E960,#REF!,0),1))=TRUE,"",INDEX(#REF!,MATCH(E960,#REF!,0),1)))</f>
        <v>#REF!</v>
      </c>
      <c r="H960" s="22"/>
      <c r="I960" s="22"/>
      <c r="J960" s="59"/>
      <c r="K960" s="31" t="str">
        <f>IF(MID(J960,1,1)="a",C960,IF(COUNTIF(J$2:J960,J960)&gt;1,COUNTIF(J$2:J960,J960)&amp;"ème rebond",""))</f>
        <v/>
      </c>
      <c r="L960" s="67"/>
      <c r="M960" s="32" t="e">
        <f>IF(ISNA(INDEX(#REF!,MATCH(E960,#REF!,0),1))=TRUE,"",INDEX(#REF!,MATCH(E960,#REF!,0),1))</f>
        <v>#REF!</v>
      </c>
      <c r="N960" s="1"/>
      <c r="O960" s="33"/>
      <c r="P960" s="34" t="e">
        <f t="shared" si="112"/>
        <v>#REF!</v>
      </c>
      <c r="Q960" s="35" t="e">
        <f t="shared" si="114"/>
        <v>#REF!</v>
      </c>
      <c r="R960" s="36"/>
      <c r="S960" s="1" t="e">
        <f t="shared" si="115"/>
        <v>#REF!</v>
      </c>
      <c r="T960" s="16" t="e">
        <f>IF(OR(MID(G960,1,5)="avoir",MID(G960,1,3)="PMS",MID(J960,1,1)="a",J960="",A960="x",F960=""),"",IF(COUNTIF(#REF!,F960)=1,"ok","PAS DE SWAP"))</f>
        <v>#REF!</v>
      </c>
      <c r="U960" s="37" t="e">
        <f>IF(ISNA(INDEX(#REF!,MATCH(E960,#REF!,0),1))=TRUE,"-",F960&amp;" - "&amp;INDEX(#REF!,MATCH(E960,#REF!,0),1))</f>
        <v>#REF!</v>
      </c>
      <c r="V960" s="60" t="e">
        <f t="shared" si="109"/>
        <v>#REF!</v>
      </c>
      <c r="W960" s="38" t="e">
        <f t="shared" si="110"/>
        <v>#REF!</v>
      </c>
      <c r="X960" s="64"/>
      <c r="Y960" s="46"/>
      <c r="Z960" s="57" t="str">
        <f>IF(OR(MID(J960,1,1)="a",J960=""),"",IF(COUNTIF(Modèles!C:C,J960)=0,"absent","présent"))</f>
        <v/>
      </c>
      <c r="AA960" s="1"/>
    </row>
    <row r="961" spans="1:27" s="10" customFormat="1">
      <c r="A961" s="29" t="str">
        <f t="shared" si="111"/>
        <v/>
      </c>
      <c r="B961" s="29">
        <f t="shared" ca="1" si="113"/>
        <v>0</v>
      </c>
      <c r="C961" s="42"/>
      <c r="D961" s="42"/>
      <c r="E961" s="40"/>
      <c r="F961" s="41"/>
      <c r="G961" s="30" t="e">
        <f>IF(MID(J961,1,1)="a","à valider",IF(ISNA(INDEX(#REF!,MATCH(E961,#REF!,0),1))=TRUE,"",INDEX(#REF!,MATCH(E961,#REF!,0),1)))</f>
        <v>#REF!</v>
      </c>
      <c r="H961" s="22"/>
      <c r="I961" s="22"/>
      <c r="J961" s="59"/>
      <c r="K961" s="31" t="str">
        <f>IF(MID(J961,1,1)="a",C961,IF(COUNTIF(J$2:J961,J961)&gt;1,COUNTIF(J$2:J961,J961)&amp;"ème rebond",""))</f>
        <v/>
      </c>
      <c r="L961" s="67"/>
      <c r="M961" s="32" t="e">
        <f>IF(ISNA(INDEX(#REF!,MATCH(E961,#REF!,0),1))=TRUE,"",INDEX(#REF!,MATCH(E961,#REF!,0),1))</f>
        <v>#REF!</v>
      </c>
      <c r="N961" s="1"/>
      <c r="O961" s="33"/>
      <c r="P961" s="34" t="e">
        <f t="shared" si="112"/>
        <v>#REF!</v>
      </c>
      <c r="Q961" s="35" t="e">
        <f t="shared" si="114"/>
        <v>#REF!</v>
      </c>
      <c r="R961" s="36"/>
      <c r="S961" s="1" t="e">
        <f t="shared" si="115"/>
        <v>#REF!</v>
      </c>
      <c r="T961" s="16" t="e">
        <f>IF(OR(MID(G961,1,5)="avoir",MID(G961,1,3)="PMS",MID(J961,1,1)="a",J961="",A961="x",F961=""),"",IF(COUNTIF(#REF!,F961)=1,"ok","PAS DE SWAP"))</f>
        <v>#REF!</v>
      </c>
      <c r="U961" s="37" t="e">
        <f>IF(ISNA(INDEX(#REF!,MATCH(E961,#REF!,0),1))=TRUE,"-",F961&amp;" - "&amp;INDEX(#REF!,MATCH(E961,#REF!,0),1))</f>
        <v>#REF!</v>
      </c>
      <c r="V961" s="60" t="e">
        <f t="shared" si="109"/>
        <v>#REF!</v>
      </c>
      <c r="W961" s="38" t="e">
        <f t="shared" si="110"/>
        <v>#REF!</v>
      </c>
      <c r="X961" s="64"/>
      <c r="Y961" s="46"/>
      <c r="Z961" s="57" t="str">
        <f>IF(OR(MID(J961,1,1)="a",J961=""),"",IF(COUNTIF(Modèles!C:C,J961)=0,"absent","présent"))</f>
        <v/>
      </c>
      <c r="AA961" s="1"/>
    </row>
    <row r="962" spans="1:27" s="10" customFormat="1">
      <c r="A962" s="29" t="str">
        <f t="shared" si="111"/>
        <v/>
      </c>
      <c r="B962" s="29">
        <f t="shared" ca="1" si="113"/>
        <v>0</v>
      </c>
      <c r="C962" s="42"/>
      <c r="D962" s="42"/>
      <c r="E962" s="40"/>
      <c r="F962" s="41"/>
      <c r="G962" s="30" t="e">
        <f>IF(MID(J962,1,1)="a","à valider",IF(ISNA(INDEX(#REF!,MATCH(E962,#REF!,0),1))=TRUE,"",INDEX(#REF!,MATCH(E962,#REF!,0),1)))</f>
        <v>#REF!</v>
      </c>
      <c r="H962" s="22"/>
      <c r="I962" s="22"/>
      <c r="J962" s="59"/>
      <c r="K962" s="31" t="str">
        <f>IF(MID(J962,1,1)="a",C962,IF(COUNTIF(J$2:J962,J962)&gt;1,COUNTIF(J$2:J962,J962)&amp;"ème rebond",""))</f>
        <v/>
      </c>
      <c r="L962" s="67"/>
      <c r="M962" s="32" t="e">
        <f>IF(ISNA(INDEX(#REF!,MATCH(E962,#REF!,0),1))=TRUE,"",INDEX(#REF!,MATCH(E962,#REF!,0),1))</f>
        <v>#REF!</v>
      </c>
      <c r="N962" s="1"/>
      <c r="O962" s="33"/>
      <c r="P962" s="34" t="e">
        <f t="shared" si="112"/>
        <v>#REF!</v>
      </c>
      <c r="Q962" s="35" t="e">
        <f t="shared" si="114"/>
        <v>#REF!</v>
      </c>
      <c r="R962" s="36"/>
      <c r="S962" s="1" t="e">
        <f t="shared" si="115"/>
        <v>#REF!</v>
      </c>
      <c r="T962" s="16" t="e">
        <f>IF(OR(MID(G962,1,5)="avoir",MID(G962,1,3)="PMS",MID(J962,1,1)="a",J962="",A962="x",F962=""),"",IF(COUNTIF(#REF!,F962)=1,"ok","PAS DE SWAP"))</f>
        <v>#REF!</v>
      </c>
      <c r="U962" s="37" t="e">
        <f>IF(ISNA(INDEX(#REF!,MATCH(E962,#REF!,0),1))=TRUE,"-",F962&amp;" - "&amp;INDEX(#REF!,MATCH(E962,#REF!,0),1))</f>
        <v>#REF!</v>
      </c>
      <c r="V962" s="60" t="e">
        <f t="shared" ref="V962:V1025" si="116">IF(ISNA(IF(OR(U962="",U962="-"),"",COUNTIF(U:U,U962)))=TRUE,"",IF(OR(U962="",U962="-"),"-",COUNTIF(U:U,U962)))</f>
        <v>#REF!</v>
      </c>
      <c r="W962" s="38" t="e">
        <f t="shared" ref="W962:W1025" si="117">IF(ISNA(IF(V962="-","",V962/COUNTIF(F:F,F962)))=TRUE,"",IF(V962="-","",V962/COUNTIF(F:F,F962)))</f>
        <v>#REF!</v>
      </c>
      <c r="X962" s="64"/>
      <c r="Y962" s="46"/>
      <c r="Z962" s="57" t="str">
        <f>IF(OR(MID(J962,1,1)="a",J962=""),"",IF(COUNTIF(Modèles!C:C,J962)=0,"absent","présent"))</f>
        <v/>
      </c>
      <c r="AA962" s="1"/>
    </row>
    <row r="963" spans="1:27" s="10" customFormat="1">
      <c r="A963" s="29" t="str">
        <f t="shared" si="111"/>
        <v/>
      </c>
      <c r="B963" s="29">
        <f t="shared" ca="1" si="113"/>
        <v>0</v>
      </c>
      <c r="C963" s="42"/>
      <c r="D963" s="42"/>
      <c r="E963" s="40"/>
      <c r="F963" s="41"/>
      <c r="G963" s="30" t="e">
        <f>IF(MID(J963,1,1)="a","à valider",IF(ISNA(INDEX(#REF!,MATCH(E963,#REF!,0),1))=TRUE,"",INDEX(#REF!,MATCH(E963,#REF!,0),1)))</f>
        <v>#REF!</v>
      </c>
      <c r="H963" s="22"/>
      <c r="I963" s="22"/>
      <c r="J963" s="59"/>
      <c r="K963" s="31" t="str">
        <f>IF(MID(J963,1,1)="a",C963,IF(COUNTIF(J$2:J963,J963)&gt;1,COUNTIF(J$2:J963,J963)&amp;"ème rebond",""))</f>
        <v/>
      </c>
      <c r="L963" s="67"/>
      <c r="M963" s="32" t="e">
        <f>IF(ISNA(INDEX(#REF!,MATCH(E963,#REF!,0),1))=TRUE,"",INDEX(#REF!,MATCH(E963,#REF!,0),1))</f>
        <v>#REF!</v>
      </c>
      <c r="N963" s="1"/>
      <c r="O963" s="33"/>
      <c r="P963" s="34" t="e">
        <f t="shared" si="112"/>
        <v>#REF!</v>
      </c>
      <c r="Q963" s="35" t="e">
        <f t="shared" si="114"/>
        <v>#REF!</v>
      </c>
      <c r="R963" s="36"/>
      <c r="S963" s="1" t="e">
        <f t="shared" si="115"/>
        <v>#REF!</v>
      </c>
      <c r="T963" s="16" t="e">
        <f>IF(OR(MID(G963,1,5)="avoir",MID(G963,1,3)="PMS",MID(J963,1,1)="a",J963="",A963="x",F963=""),"",IF(COUNTIF(#REF!,F963)=1,"ok","PAS DE SWAP"))</f>
        <v>#REF!</v>
      </c>
      <c r="U963" s="37" t="e">
        <f>IF(ISNA(INDEX(#REF!,MATCH(E963,#REF!,0),1))=TRUE,"-",F963&amp;" - "&amp;INDEX(#REF!,MATCH(E963,#REF!,0),1))</f>
        <v>#REF!</v>
      </c>
      <c r="V963" s="60" t="e">
        <f t="shared" si="116"/>
        <v>#REF!</v>
      </c>
      <c r="W963" s="38" t="e">
        <f t="shared" si="117"/>
        <v>#REF!</v>
      </c>
      <c r="X963" s="64"/>
      <c r="Y963" s="46"/>
      <c r="Z963" s="57" t="str">
        <f>IF(OR(MID(J963,1,1)="a",J963=""),"",IF(COUNTIF(Modèles!C:C,J963)=0,"absent","présent"))</f>
        <v/>
      </c>
      <c r="AA963" s="1"/>
    </row>
    <row r="964" spans="1:27" s="10" customFormat="1">
      <c r="A964" s="29" t="str">
        <f t="shared" ref="A964:A1027" si="118">IF(F964="rebut",0,IF(J964="","","."))</f>
        <v/>
      </c>
      <c r="B964" s="29">
        <f t="shared" ca="1" si="113"/>
        <v>0</v>
      </c>
      <c r="C964" s="42"/>
      <c r="D964" s="42"/>
      <c r="E964" s="40"/>
      <c r="F964" s="41"/>
      <c r="G964" s="30" t="e">
        <f>IF(MID(J964,1,1)="a","à valider",IF(ISNA(INDEX(#REF!,MATCH(E964,#REF!,0),1))=TRUE,"",INDEX(#REF!,MATCH(E964,#REF!,0),1)))</f>
        <v>#REF!</v>
      </c>
      <c r="H964" s="22"/>
      <c r="I964" s="22"/>
      <c r="J964" s="59"/>
      <c r="K964" s="31" t="str">
        <f>IF(MID(J964,1,1)="a",C964,IF(COUNTIF(J$2:J964,J964)&gt;1,COUNTIF(J$2:J964,J964)&amp;"ème rebond",""))</f>
        <v/>
      </c>
      <c r="L964" s="67"/>
      <c r="M964" s="32" t="e">
        <f>IF(ISNA(INDEX(#REF!,MATCH(E964,#REF!,0),1))=TRUE,"",INDEX(#REF!,MATCH(E964,#REF!,0),1))</f>
        <v>#REF!</v>
      </c>
      <c r="N964" s="1"/>
      <c r="O964" s="33"/>
      <c r="P964" s="34" t="e">
        <f t="shared" ref="P964:P1027" si="119">IF(AND(MID(G964,8,1)="",MID(G964,1,4)="SWAP",A964="."),F964,"")</f>
        <v>#REF!</v>
      </c>
      <c r="Q964" s="35" t="e">
        <f t="shared" si="114"/>
        <v>#REF!</v>
      </c>
      <c r="R964" s="36"/>
      <c r="S964" s="1" t="e">
        <f t="shared" si="115"/>
        <v>#REF!</v>
      </c>
      <c r="T964" s="16" t="e">
        <f>IF(OR(MID(G964,1,5)="avoir",MID(G964,1,3)="PMS",MID(J964,1,1)="a",J964="",A964="x",F964=""),"",IF(COUNTIF(#REF!,F964)=1,"ok","PAS DE SWAP"))</f>
        <v>#REF!</v>
      </c>
      <c r="U964" s="37" t="e">
        <f>IF(ISNA(INDEX(#REF!,MATCH(E964,#REF!,0),1))=TRUE,"-",F964&amp;" - "&amp;INDEX(#REF!,MATCH(E964,#REF!,0),1))</f>
        <v>#REF!</v>
      </c>
      <c r="V964" s="60" t="e">
        <f t="shared" si="116"/>
        <v>#REF!</v>
      </c>
      <c r="W964" s="38" t="e">
        <f t="shared" si="117"/>
        <v>#REF!</v>
      </c>
      <c r="X964" s="64"/>
      <c r="Y964" s="46"/>
      <c r="Z964" s="57" t="str">
        <f>IF(OR(MID(J964,1,1)="a",J964=""),"",IF(COUNTIF(Modèles!C:C,J964)=0,"absent","présent"))</f>
        <v/>
      </c>
      <c r="AA964" s="1"/>
    </row>
    <row r="965" spans="1:27" s="10" customFormat="1">
      <c r="A965" s="29" t="str">
        <f t="shared" si="118"/>
        <v/>
      </c>
      <c r="B965" s="29">
        <f t="shared" ca="1" si="113"/>
        <v>0</v>
      </c>
      <c r="C965" s="42"/>
      <c r="D965" s="42"/>
      <c r="E965" s="40"/>
      <c r="F965" s="41"/>
      <c r="G965" s="30" t="e">
        <f>IF(MID(J965,1,1)="a","à valider",IF(ISNA(INDEX(#REF!,MATCH(E965,#REF!,0),1))=TRUE,"",INDEX(#REF!,MATCH(E965,#REF!,0),1)))</f>
        <v>#REF!</v>
      </c>
      <c r="H965" s="22"/>
      <c r="I965" s="22"/>
      <c r="J965" s="59"/>
      <c r="K965" s="31" t="str">
        <f>IF(MID(J965,1,1)="a",C965,IF(COUNTIF(J$2:J965,J965)&gt;1,COUNTIF(J$2:J965,J965)&amp;"ème rebond",""))</f>
        <v/>
      </c>
      <c r="L965" s="67"/>
      <c r="M965" s="32" t="e">
        <f>IF(ISNA(INDEX(#REF!,MATCH(E965,#REF!,0),1))=TRUE,"",INDEX(#REF!,MATCH(E965,#REF!,0),1))</f>
        <v>#REF!</v>
      </c>
      <c r="N965" s="1"/>
      <c r="O965" s="33"/>
      <c r="P965" s="34" t="e">
        <f t="shared" si="119"/>
        <v>#REF!</v>
      </c>
      <c r="Q965" s="35" t="e">
        <f t="shared" si="114"/>
        <v>#REF!</v>
      </c>
      <c r="R965" s="36"/>
      <c r="S965" s="1" t="e">
        <f t="shared" si="115"/>
        <v>#REF!</v>
      </c>
      <c r="T965" s="16" t="e">
        <f>IF(OR(MID(G965,1,5)="avoir",MID(G965,1,3)="PMS",MID(J965,1,1)="a",J965="",A965="x",F965=""),"",IF(COUNTIF(#REF!,F965)=1,"ok","PAS DE SWAP"))</f>
        <v>#REF!</v>
      </c>
      <c r="U965" s="37" t="e">
        <f>IF(ISNA(INDEX(#REF!,MATCH(E965,#REF!,0),1))=TRUE,"-",F965&amp;" - "&amp;INDEX(#REF!,MATCH(E965,#REF!,0),1))</f>
        <v>#REF!</v>
      </c>
      <c r="V965" s="60" t="e">
        <f t="shared" si="116"/>
        <v>#REF!</v>
      </c>
      <c r="W965" s="38" t="e">
        <f t="shared" si="117"/>
        <v>#REF!</v>
      </c>
      <c r="X965" s="64"/>
      <c r="Y965" s="46"/>
      <c r="Z965" s="57" t="str">
        <f>IF(OR(MID(J965,1,1)="a",J965=""),"",IF(COUNTIF(Modèles!C:C,J965)=0,"absent","présent"))</f>
        <v/>
      </c>
      <c r="AA965" s="1"/>
    </row>
    <row r="966" spans="1:27" s="10" customFormat="1">
      <c r="A966" s="29" t="str">
        <f t="shared" si="118"/>
        <v/>
      </c>
      <c r="B966" s="29">
        <f t="shared" ca="1" si="113"/>
        <v>0</v>
      </c>
      <c r="C966" s="42"/>
      <c r="D966" s="42"/>
      <c r="E966" s="40"/>
      <c r="F966" s="41"/>
      <c r="G966" s="30" t="e">
        <f>IF(MID(J966,1,1)="a","à valider",IF(ISNA(INDEX(#REF!,MATCH(E966,#REF!,0),1))=TRUE,"",INDEX(#REF!,MATCH(E966,#REF!,0),1)))</f>
        <v>#REF!</v>
      </c>
      <c r="H966" s="22"/>
      <c r="I966" s="22"/>
      <c r="J966" s="59"/>
      <c r="K966" s="31" t="str">
        <f>IF(MID(J966,1,1)="a",C966,IF(COUNTIF(J$2:J966,J966)&gt;1,COUNTIF(J$2:J966,J966)&amp;"ème rebond",""))</f>
        <v/>
      </c>
      <c r="L966" s="67"/>
      <c r="M966" s="32" t="e">
        <f>IF(ISNA(INDEX(#REF!,MATCH(E966,#REF!,0),1))=TRUE,"",INDEX(#REF!,MATCH(E966,#REF!,0),1))</f>
        <v>#REF!</v>
      </c>
      <c r="N966" s="1"/>
      <c r="O966" s="33"/>
      <c r="P966" s="34" t="e">
        <f t="shared" si="119"/>
        <v>#REF!</v>
      </c>
      <c r="Q966" s="35" t="e">
        <f t="shared" si="114"/>
        <v>#REF!</v>
      </c>
      <c r="R966" s="36"/>
      <c r="S966" s="1" t="e">
        <f t="shared" si="115"/>
        <v>#REF!</v>
      </c>
      <c r="T966" s="16" t="e">
        <f>IF(OR(MID(G966,1,5)="avoir",MID(G966,1,3)="PMS",MID(J966,1,1)="a",J966="",A966="x",F966=""),"",IF(COUNTIF(#REF!,F966)=1,"ok","PAS DE SWAP"))</f>
        <v>#REF!</v>
      </c>
      <c r="U966" s="37" t="e">
        <f>IF(ISNA(INDEX(#REF!,MATCH(E966,#REF!,0),1))=TRUE,"-",F966&amp;" - "&amp;INDEX(#REF!,MATCH(E966,#REF!,0),1))</f>
        <v>#REF!</v>
      </c>
      <c r="V966" s="60" t="e">
        <f t="shared" si="116"/>
        <v>#REF!</v>
      </c>
      <c r="W966" s="38" t="e">
        <f t="shared" si="117"/>
        <v>#REF!</v>
      </c>
      <c r="X966" s="64"/>
      <c r="Y966" s="46"/>
      <c r="Z966" s="57" t="str">
        <f>IF(OR(MID(J966,1,1)="a",J966=""),"",IF(COUNTIF(Modèles!C:C,J966)=0,"absent","présent"))</f>
        <v/>
      </c>
      <c r="AA966" s="1"/>
    </row>
    <row r="967" spans="1:27" s="10" customFormat="1">
      <c r="A967" s="29" t="str">
        <f t="shared" si="118"/>
        <v/>
      </c>
      <c r="B967" s="29">
        <f t="shared" ca="1" si="113"/>
        <v>0</v>
      </c>
      <c r="C967" s="42"/>
      <c r="D967" s="42"/>
      <c r="E967" s="40"/>
      <c r="F967" s="41"/>
      <c r="G967" s="30" t="e">
        <f>IF(MID(J967,1,1)="a","à valider",IF(ISNA(INDEX(#REF!,MATCH(E967,#REF!,0),1))=TRUE,"",INDEX(#REF!,MATCH(E967,#REF!,0),1)))</f>
        <v>#REF!</v>
      </c>
      <c r="H967" s="22"/>
      <c r="I967" s="22"/>
      <c r="J967" s="59"/>
      <c r="K967" s="31" t="str">
        <f>IF(MID(J967,1,1)="a",C967,IF(COUNTIF(J$2:J967,J967)&gt;1,COUNTIF(J$2:J967,J967)&amp;"ème rebond",""))</f>
        <v/>
      </c>
      <c r="L967" s="67"/>
      <c r="M967" s="32" t="e">
        <f>IF(ISNA(INDEX(#REF!,MATCH(E967,#REF!,0),1))=TRUE,"",INDEX(#REF!,MATCH(E967,#REF!,0),1))</f>
        <v>#REF!</v>
      </c>
      <c r="N967" s="1"/>
      <c r="O967" s="33"/>
      <c r="P967" s="34" t="e">
        <f t="shared" si="119"/>
        <v>#REF!</v>
      </c>
      <c r="Q967" s="35" t="e">
        <f t="shared" si="114"/>
        <v>#REF!</v>
      </c>
      <c r="R967" s="36"/>
      <c r="S967" s="1" t="e">
        <f t="shared" si="115"/>
        <v>#REF!</v>
      </c>
      <c r="T967" s="16" t="e">
        <f>IF(OR(MID(G967,1,5)="avoir",MID(G967,1,3)="PMS",MID(J967,1,1)="a",J967="",A967="x",F967=""),"",IF(COUNTIF(#REF!,F967)=1,"ok","PAS DE SWAP"))</f>
        <v>#REF!</v>
      </c>
      <c r="U967" s="37" t="e">
        <f>IF(ISNA(INDEX(#REF!,MATCH(E967,#REF!,0),1))=TRUE,"-",F967&amp;" - "&amp;INDEX(#REF!,MATCH(E967,#REF!,0),1))</f>
        <v>#REF!</v>
      </c>
      <c r="V967" s="60" t="e">
        <f t="shared" si="116"/>
        <v>#REF!</v>
      </c>
      <c r="W967" s="38" t="e">
        <f t="shared" si="117"/>
        <v>#REF!</v>
      </c>
      <c r="X967" s="64"/>
      <c r="Y967" s="46"/>
      <c r="Z967" s="57" t="str">
        <f>IF(OR(MID(J967,1,1)="a",J967=""),"",IF(COUNTIF(Modèles!C:C,J967)=0,"absent","présent"))</f>
        <v/>
      </c>
      <c r="AA967" s="1"/>
    </row>
    <row r="968" spans="1:27" s="10" customFormat="1">
      <c r="A968" s="29" t="str">
        <f t="shared" si="118"/>
        <v/>
      </c>
      <c r="B968" s="29">
        <f t="shared" ca="1" si="113"/>
        <v>0</v>
      </c>
      <c r="C968" s="42"/>
      <c r="D968" s="42"/>
      <c r="E968" s="40"/>
      <c r="F968" s="41"/>
      <c r="G968" s="30" t="e">
        <f>IF(MID(J968,1,1)="a","à valider",IF(ISNA(INDEX(#REF!,MATCH(E968,#REF!,0),1))=TRUE,"",INDEX(#REF!,MATCH(E968,#REF!,0),1)))</f>
        <v>#REF!</v>
      </c>
      <c r="H968" s="22"/>
      <c r="I968" s="22"/>
      <c r="J968" s="59"/>
      <c r="K968" s="31" t="str">
        <f>IF(MID(J968,1,1)="a",C968,IF(COUNTIF(J$2:J968,J968)&gt;1,COUNTIF(J$2:J968,J968)&amp;"ème rebond",""))</f>
        <v/>
      </c>
      <c r="L968" s="67"/>
      <c r="M968" s="32" t="e">
        <f>IF(ISNA(INDEX(#REF!,MATCH(E968,#REF!,0),1))=TRUE,"",INDEX(#REF!,MATCH(E968,#REF!,0),1))</f>
        <v>#REF!</v>
      </c>
      <c r="N968" s="1"/>
      <c r="O968" s="33"/>
      <c r="P968" s="34" t="e">
        <f t="shared" si="119"/>
        <v>#REF!</v>
      </c>
      <c r="Q968" s="35" t="e">
        <f t="shared" si="114"/>
        <v>#REF!</v>
      </c>
      <c r="R968" s="36"/>
      <c r="S968" s="1" t="e">
        <f t="shared" si="115"/>
        <v>#REF!</v>
      </c>
      <c r="T968" s="16" t="e">
        <f>IF(OR(MID(G968,1,5)="avoir",MID(G968,1,3)="PMS",MID(J968,1,1)="a",J968="",A968="x",F968=""),"",IF(COUNTIF(#REF!,F968)=1,"ok","PAS DE SWAP"))</f>
        <v>#REF!</v>
      </c>
      <c r="U968" s="37" t="e">
        <f>IF(ISNA(INDEX(#REF!,MATCH(E968,#REF!,0),1))=TRUE,"-",F968&amp;" - "&amp;INDEX(#REF!,MATCH(E968,#REF!,0),1))</f>
        <v>#REF!</v>
      </c>
      <c r="V968" s="60" t="e">
        <f t="shared" si="116"/>
        <v>#REF!</v>
      </c>
      <c r="W968" s="38" t="e">
        <f t="shared" si="117"/>
        <v>#REF!</v>
      </c>
      <c r="X968" s="64"/>
      <c r="Y968" s="46"/>
      <c r="Z968" s="57" t="str">
        <f>IF(OR(MID(J968,1,1)="a",J968=""),"",IF(COUNTIF(Modèles!C:C,J968)=0,"absent","présent"))</f>
        <v/>
      </c>
      <c r="AA968" s="1"/>
    </row>
    <row r="969" spans="1:27" s="10" customFormat="1">
      <c r="A969" s="29" t="str">
        <f t="shared" si="118"/>
        <v/>
      </c>
      <c r="B969" s="29">
        <f t="shared" ca="1" si="113"/>
        <v>0</v>
      </c>
      <c r="C969" s="42"/>
      <c r="D969" s="42"/>
      <c r="E969" s="40"/>
      <c r="F969" s="41"/>
      <c r="G969" s="30" t="e">
        <f>IF(MID(J969,1,1)="a","à valider",IF(ISNA(INDEX(#REF!,MATCH(E969,#REF!,0),1))=TRUE,"",INDEX(#REF!,MATCH(E969,#REF!,0),1)))</f>
        <v>#REF!</v>
      </c>
      <c r="H969" s="22"/>
      <c r="I969" s="22"/>
      <c r="J969" s="59"/>
      <c r="K969" s="31" t="str">
        <f>IF(MID(J969,1,1)="a",C969,IF(COUNTIF(J$2:J969,J969)&gt;1,COUNTIF(J$2:J969,J969)&amp;"ème rebond",""))</f>
        <v/>
      </c>
      <c r="L969" s="67"/>
      <c r="M969" s="32" t="e">
        <f>IF(ISNA(INDEX(#REF!,MATCH(E969,#REF!,0),1))=TRUE,"",INDEX(#REF!,MATCH(E969,#REF!,0),1))</f>
        <v>#REF!</v>
      </c>
      <c r="N969" s="1"/>
      <c r="O969" s="33"/>
      <c r="P969" s="34" t="e">
        <f t="shared" si="119"/>
        <v>#REF!</v>
      </c>
      <c r="Q969" s="35" t="e">
        <f t="shared" si="114"/>
        <v>#REF!</v>
      </c>
      <c r="R969" s="36"/>
      <c r="S969" s="1" t="e">
        <f t="shared" si="115"/>
        <v>#REF!</v>
      </c>
      <c r="T969" s="16" t="e">
        <f>IF(OR(MID(G969,1,5)="avoir",MID(G969,1,3)="PMS",MID(J969,1,1)="a",J969="",A969="x",F969=""),"",IF(COUNTIF(#REF!,F969)=1,"ok","PAS DE SWAP"))</f>
        <v>#REF!</v>
      </c>
      <c r="U969" s="37" t="e">
        <f>IF(ISNA(INDEX(#REF!,MATCH(E969,#REF!,0),1))=TRUE,"-",F969&amp;" - "&amp;INDEX(#REF!,MATCH(E969,#REF!,0),1))</f>
        <v>#REF!</v>
      </c>
      <c r="V969" s="60" t="e">
        <f t="shared" si="116"/>
        <v>#REF!</v>
      </c>
      <c r="W969" s="38" t="e">
        <f t="shared" si="117"/>
        <v>#REF!</v>
      </c>
      <c r="X969" s="64"/>
      <c r="Y969" s="46"/>
      <c r="Z969" s="57" t="str">
        <f>IF(OR(MID(J969,1,1)="a",J969=""),"",IF(COUNTIF(Modèles!C:C,J969)=0,"absent","présent"))</f>
        <v/>
      </c>
      <c r="AA969" s="1"/>
    </row>
    <row r="970" spans="1:27" s="10" customFormat="1">
      <c r="A970" s="29" t="str">
        <f t="shared" si="118"/>
        <v/>
      </c>
      <c r="B970" s="29">
        <f t="shared" ca="1" si="113"/>
        <v>0</v>
      </c>
      <c r="C970" s="42"/>
      <c r="D970" s="42"/>
      <c r="E970" s="40"/>
      <c r="F970" s="41"/>
      <c r="G970" s="30" t="e">
        <f>IF(MID(J970,1,1)="a","à valider",IF(ISNA(INDEX(#REF!,MATCH(E970,#REF!,0),1))=TRUE,"",INDEX(#REF!,MATCH(E970,#REF!,0),1)))</f>
        <v>#REF!</v>
      </c>
      <c r="H970" s="22"/>
      <c r="I970" s="22"/>
      <c r="J970" s="59"/>
      <c r="K970" s="31" t="str">
        <f>IF(MID(J970,1,1)="a",C970,IF(COUNTIF(J$2:J970,J970)&gt;1,COUNTIF(J$2:J970,J970)&amp;"ème rebond",""))</f>
        <v/>
      </c>
      <c r="L970" s="67"/>
      <c r="M970" s="32" t="e">
        <f>IF(ISNA(INDEX(#REF!,MATCH(E970,#REF!,0),1))=TRUE,"",INDEX(#REF!,MATCH(E970,#REF!,0),1))</f>
        <v>#REF!</v>
      </c>
      <c r="N970" s="1"/>
      <c r="O970" s="33"/>
      <c r="P970" s="34" t="e">
        <f t="shared" si="119"/>
        <v>#REF!</v>
      </c>
      <c r="Q970" s="35" t="e">
        <f t="shared" si="114"/>
        <v>#REF!</v>
      </c>
      <c r="R970" s="36"/>
      <c r="S970" s="1" t="e">
        <f t="shared" si="115"/>
        <v>#REF!</v>
      </c>
      <c r="T970" s="16" t="e">
        <f>IF(OR(MID(G970,1,5)="avoir",MID(G970,1,3)="PMS",MID(J970,1,1)="a",J970="",A970="x",F970=""),"",IF(COUNTIF(#REF!,F970)=1,"ok","PAS DE SWAP"))</f>
        <v>#REF!</v>
      </c>
      <c r="U970" s="37" t="e">
        <f>IF(ISNA(INDEX(#REF!,MATCH(E970,#REF!,0),1))=TRUE,"-",F970&amp;" - "&amp;INDEX(#REF!,MATCH(E970,#REF!,0),1))</f>
        <v>#REF!</v>
      </c>
      <c r="V970" s="60" t="e">
        <f t="shared" si="116"/>
        <v>#REF!</v>
      </c>
      <c r="W970" s="38" t="e">
        <f t="shared" si="117"/>
        <v>#REF!</v>
      </c>
      <c r="X970" s="64"/>
      <c r="Y970" s="46"/>
      <c r="Z970" s="57" t="str">
        <f>IF(OR(MID(J970,1,1)="a",J970=""),"",IF(COUNTIF(Modèles!C:C,J970)=0,"absent","présent"))</f>
        <v/>
      </c>
      <c r="AA970" s="1"/>
    </row>
    <row r="971" spans="1:27" s="10" customFormat="1">
      <c r="A971" s="29" t="str">
        <f t="shared" si="118"/>
        <v/>
      </c>
      <c r="B971" s="29">
        <f t="shared" ca="1" si="113"/>
        <v>0</v>
      </c>
      <c r="C971" s="42"/>
      <c r="D971" s="42"/>
      <c r="E971" s="40"/>
      <c r="F971" s="41"/>
      <c r="G971" s="30" t="e">
        <f>IF(MID(J971,1,1)="a","à valider",IF(ISNA(INDEX(#REF!,MATCH(E971,#REF!,0),1))=TRUE,"",INDEX(#REF!,MATCH(E971,#REF!,0),1)))</f>
        <v>#REF!</v>
      </c>
      <c r="H971" s="22"/>
      <c r="I971" s="22"/>
      <c r="J971" s="59"/>
      <c r="K971" s="31" t="str">
        <f>IF(MID(J971,1,1)="a",C971,IF(COUNTIF(J$2:J971,J971)&gt;1,COUNTIF(J$2:J971,J971)&amp;"ème rebond",""))</f>
        <v/>
      </c>
      <c r="L971" s="67"/>
      <c r="M971" s="32" t="e">
        <f>IF(ISNA(INDEX(#REF!,MATCH(E971,#REF!,0),1))=TRUE,"",INDEX(#REF!,MATCH(E971,#REF!,0),1))</f>
        <v>#REF!</v>
      </c>
      <c r="N971" s="1"/>
      <c r="O971" s="33"/>
      <c r="P971" s="34" t="e">
        <f t="shared" si="119"/>
        <v>#REF!</v>
      </c>
      <c r="Q971" s="35" t="e">
        <f t="shared" si="114"/>
        <v>#REF!</v>
      </c>
      <c r="R971" s="36"/>
      <c r="S971" s="1" t="e">
        <f t="shared" si="115"/>
        <v>#REF!</v>
      </c>
      <c r="T971" s="16" t="e">
        <f>IF(OR(MID(G971,1,5)="avoir",MID(G971,1,3)="PMS",MID(J971,1,1)="a",J971="",A971="x",F971=""),"",IF(COUNTIF(#REF!,F971)=1,"ok","PAS DE SWAP"))</f>
        <v>#REF!</v>
      </c>
      <c r="U971" s="37" t="e">
        <f>IF(ISNA(INDEX(#REF!,MATCH(E971,#REF!,0),1))=TRUE,"-",F971&amp;" - "&amp;INDEX(#REF!,MATCH(E971,#REF!,0),1))</f>
        <v>#REF!</v>
      </c>
      <c r="V971" s="60" t="e">
        <f t="shared" si="116"/>
        <v>#REF!</v>
      </c>
      <c r="W971" s="38" t="e">
        <f t="shared" si="117"/>
        <v>#REF!</v>
      </c>
      <c r="X971" s="64"/>
      <c r="Y971" s="46"/>
      <c r="Z971" s="57" t="str">
        <f>IF(OR(MID(J971,1,1)="a",J971=""),"",IF(COUNTIF(Modèles!C:C,J971)=0,"absent","présent"))</f>
        <v/>
      </c>
      <c r="AA971" s="1"/>
    </row>
    <row r="972" spans="1:27" s="10" customFormat="1">
      <c r="A972" s="29" t="str">
        <f t="shared" si="118"/>
        <v/>
      </c>
      <c r="B972" s="29">
        <f t="shared" ca="1" si="113"/>
        <v>0</v>
      </c>
      <c r="C972" s="42"/>
      <c r="D972" s="42"/>
      <c r="E972" s="40"/>
      <c r="F972" s="41"/>
      <c r="G972" s="30" t="e">
        <f>IF(MID(J972,1,1)="a","à valider",IF(ISNA(INDEX(#REF!,MATCH(E972,#REF!,0),1))=TRUE,"",INDEX(#REF!,MATCH(E972,#REF!,0),1)))</f>
        <v>#REF!</v>
      </c>
      <c r="H972" s="22"/>
      <c r="I972" s="22"/>
      <c r="J972" s="59"/>
      <c r="K972" s="31" t="str">
        <f>IF(MID(J972,1,1)="a",C972,IF(COUNTIF(J$2:J972,J972)&gt;1,COUNTIF(J$2:J972,J972)&amp;"ème rebond",""))</f>
        <v/>
      </c>
      <c r="L972" s="67"/>
      <c r="M972" s="32" t="e">
        <f>IF(ISNA(INDEX(#REF!,MATCH(E972,#REF!,0),1))=TRUE,"",INDEX(#REF!,MATCH(E972,#REF!,0),1))</f>
        <v>#REF!</v>
      </c>
      <c r="N972" s="1"/>
      <c r="O972" s="33"/>
      <c r="P972" s="34" t="e">
        <f t="shared" si="119"/>
        <v>#REF!</v>
      </c>
      <c r="Q972" s="35" t="e">
        <f t="shared" si="114"/>
        <v>#REF!</v>
      </c>
      <c r="R972" s="36"/>
      <c r="S972" s="1" t="e">
        <f t="shared" si="115"/>
        <v>#REF!</v>
      </c>
      <c r="T972" s="16" t="e">
        <f>IF(OR(MID(G972,1,5)="avoir",MID(G972,1,3)="PMS",MID(J972,1,1)="a",J972="",A972="x",F972=""),"",IF(COUNTIF(#REF!,F972)=1,"ok","PAS DE SWAP"))</f>
        <v>#REF!</v>
      </c>
      <c r="U972" s="37" t="e">
        <f>IF(ISNA(INDEX(#REF!,MATCH(E972,#REF!,0),1))=TRUE,"-",F972&amp;" - "&amp;INDEX(#REF!,MATCH(E972,#REF!,0),1))</f>
        <v>#REF!</v>
      </c>
      <c r="V972" s="60" t="e">
        <f t="shared" si="116"/>
        <v>#REF!</v>
      </c>
      <c r="W972" s="38" t="e">
        <f t="shared" si="117"/>
        <v>#REF!</v>
      </c>
      <c r="X972" s="64"/>
      <c r="Y972" s="46"/>
      <c r="Z972" s="57" t="str">
        <f>IF(OR(MID(J972,1,1)="a",J972=""),"",IF(COUNTIF(Modèles!C:C,J972)=0,"absent","présent"))</f>
        <v/>
      </c>
      <c r="AA972" s="1"/>
    </row>
    <row r="973" spans="1:27" s="10" customFormat="1">
      <c r="A973" s="29" t="str">
        <f t="shared" si="118"/>
        <v/>
      </c>
      <c r="B973" s="29">
        <f t="shared" ca="1" si="113"/>
        <v>0</v>
      </c>
      <c r="C973" s="42"/>
      <c r="D973" s="42"/>
      <c r="E973" s="40"/>
      <c r="F973" s="41"/>
      <c r="G973" s="30" t="e">
        <f>IF(MID(J973,1,1)="a","à valider",IF(ISNA(INDEX(#REF!,MATCH(E973,#REF!,0),1))=TRUE,"",INDEX(#REF!,MATCH(E973,#REF!,0),1)))</f>
        <v>#REF!</v>
      </c>
      <c r="H973" s="22"/>
      <c r="I973" s="22"/>
      <c r="J973" s="59"/>
      <c r="K973" s="31" t="str">
        <f>IF(MID(J973,1,1)="a",C973,IF(COUNTIF(J$2:J973,J973)&gt;1,COUNTIF(J$2:J973,J973)&amp;"ème rebond",""))</f>
        <v/>
      </c>
      <c r="L973" s="67"/>
      <c r="M973" s="32" t="e">
        <f>IF(ISNA(INDEX(#REF!,MATCH(E973,#REF!,0),1))=TRUE,"",INDEX(#REF!,MATCH(E973,#REF!,0),1))</f>
        <v>#REF!</v>
      </c>
      <c r="N973" s="1"/>
      <c r="O973" s="33"/>
      <c r="P973" s="34" t="e">
        <f t="shared" si="119"/>
        <v>#REF!</v>
      </c>
      <c r="Q973" s="35" t="e">
        <f t="shared" si="114"/>
        <v>#REF!</v>
      </c>
      <c r="R973" s="36"/>
      <c r="S973" s="1" t="e">
        <f t="shared" si="115"/>
        <v>#REF!</v>
      </c>
      <c r="T973" s="16" t="e">
        <f>IF(OR(MID(G973,1,5)="avoir",MID(G973,1,3)="PMS",MID(J973,1,1)="a",J973="",A973="x",F973=""),"",IF(COUNTIF(#REF!,F973)=1,"ok","PAS DE SWAP"))</f>
        <v>#REF!</v>
      </c>
      <c r="U973" s="37" t="e">
        <f>IF(ISNA(INDEX(#REF!,MATCH(E973,#REF!,0),1))=TRUE,"-",F973&amp;" - "&amp;INDEX(#REF!,MATCH(E973,#REF!,0),1))</f>
        <v>#REF!</v>
      </c>
      <c r="V973" s="60" t="e">
        <f t="shared" si="116"/>
        <v>#REF!</v>
      </c>
      <c r="W973" s="38" t="e">
        <f t="shared" si="117"/>
        <v>#REF!</v>
      </c>
      <c r="X973" s="64"/>
      <c r="Y973" s="46"/>
      <c r="Z973" s="57" t="str">
        <f>IF(OR(MID(J973,1,1)="a",J973=""),"",IF(COUNTIF(Modèles!C:C,J973)=0,"absent","présent"))</f>
        <v/>
      </c>
      <c r="AA973" s="1"/>
    </row>
    <row r="974" spans="1:27" s="10" customFormat="1">
      <c r="A974" s="29" t="str">
        <f t="shared" si="118"/>
        <v/>
      </c>
      <c r="B974" s="29">
        <f t="shared" ca="1" si="113"/>
        <v>0</v>
      </c>
      <c r="C974" s="42"/>
      <c r="D974" s="42"/>
      <c r="E974" s="40"/>
      <c r="F974" s="41"/>
      <c r="G974" s="30" t="e">
        <f>IF(MID(J974,1,1)="a","à valider",IF(ISNA(INDEX(#REF!,MATCH(E974,#REF!,0),1))=TRUE,"",INDEX(#REF!,MATCH(E974,#REF!,0),1)))</f>
        <v>#REF!</v>
      </c>
      <c r="H974" s="22"/>
      <c r="I974" s="22"/>
      <c r="J974" s="59"/>
      <c r="K974" s="31" t="str">
        <f>IF(MID(J974,1,1)="a",C974,IF(COUNTIF(J$2:J974,J974)&gt;1,COUNTIF(J$2:J974,J974)&amp;"ème rebond",""))</f>
        <v/>
      </c>
      <c r="L974" s="67"/>
      <c r="M974" s="32" t="e">
        <f>IF(ISNA(INDEX(#REF!,MATCH(E974,#REF!,0),1))=TRUE,"",INDEX(#REF!,MATCH(E974,#REF!,0),1))</f>
        <v>#REF!</v>
      </c>
      <c r="N974" s="1"/>
      <c r="O974" s="33"/>
      <c r="P974" s="34" t="e">
        <f t="shared" si="119"/>
        <v>#REF!</v>
      </c>
      <c r="Q974" s="35" t="e">
        <f t="shared" si="114"/>
        <v>#REF!</v>
      </c>
      <c r="R974" s="36"/>
      <c r="S974" s="1" t="e">
        <f t="shared" si="115"/>
        <v>#REF!</v>
      </c>
      <c r="T974" s="16" t="e">
        <f>IF(OR(MID(G974,1,5)="avoir",MID(G974,1,3)="PMS",MID(J974,1,1)="a",J974="",A974="x",F974=""),"",IF(COUNTIF(#REF!,F974)=1,"ok","PAS DE SWAP"))</f>
        <v>#REF!</v>
      </c>
      <c r="U974" s="37" t="e">
        <f>IF(ISNA(INDEX(#REF!,MATCH(E974,#REF!,0),1))=TRUE,"-",F974&amp;" - "&amp;INDEX(#REF!,MATCH(E974,#REF!,0),1))</f>
        <v>#REF!</v>
      </c>
      <c r="V974" s="60" t="e">
        <f t="shared" si="116"/>
        <v>#REF!</v>
      </c>
      <c r="W974" s="38" t="e">
        <f t="shared" si="117"/>
        <v>#REF!</v>
      </c>
      <c r="X974" s="64"/>
      <c r="Y974" s="46"/>
      <c r="Z974" s="57" t="str">
        <f>IF(OR(MID(J974,1,1)="a",J974=""),"",IF(COUNTIF(Modèles!C:C,J974)=0,"absent","présent"))</f>
        <v/>
      </c>
      <c r="AA974" s="1"/>
    </row>
    <row r="975" spans="1:27" s="10" customFormat="1">
      <c r="A975" s="29" t="str">
        <f t="shared" si="118"/>
        <v/>
      </c>
      <c r="B975" s="29">
        <f t="shared" ca="1" si="113"/>
        <v>0</v>
      </c>
      <c r="C975" s="42"/>
      <c r="D975" s="42"/>
      <c r="E975" s="40"/>
      <c r="F975" s="41"/>
      <c r="G975" s="30" t="e">
        <f>IF(MID(J975,1,1)="a","à valider",IF(ISNA(INDEX(#REF!,MATCH(E975,#REF!,0),1))=TRUE,"",INDEX(#REF!,MATCH(E975,#REF!,0),1)))</f>
        <v>#REF!</v>
      </c>
      <c r="H975" s="22"/>
      <c r="I975" s="22"/>
      <c r="J975" s="59"/>
      <c r="K975" s="31" t="str">
        <f>IF(MID(J975,1,1)="a",C975,IF(COUNTIF(J$2:J975,J975)&gt;1,COUNTIF(J$2:J975,J975)&amp;"ème rebond",""))</f>
        <v/>
      </c>
      <c r="L975" s="67"/>
      <c r="M975" s="32" t="e">
        <f>IF(ISNA(INDEX(#REF!,MATCH(E975,#REF!,0),1))=TRUE,"",INDEX(#REF!,MATCH(E975,#REF!,0),1))</f>
        <v>#REF!</v>
      </c>
      <c r="N975" s="1"/>
      <c r="O975" s="33"/>
      <c r="P975" s="34" t="e">
        <f t="shared" si="119"/>
        <v>#REF!</v>
      </c>
      <c r="Q975" s="35" t="e">
        <f t="shared" si="114"/>
        <v>#REF!</v>
      </c>
      <c r="R975" s="36"/>
      <c r="S975" s="1" t="e">
        <f t="shared" si="115"/>
        <v>#REF!</v>
      </c>
      <c r="T975" s="16" t="e">
        <f>IF(OR(MID(G975,1,5)="avoir",MID(G975,1,3)="PMS",MID(J975,1,1)="a",J975="",A975="x",F975=""),"",IF(COUNTIF(#REF!,F975)=1,"ok","PAS DE SWAP"))</f>
        <v>#REF!</v>
      </c>
      <c r="U975" s="37" t="e">
        <f>IF(ISNA(INDEX(#REF!,MATCH(E975,#REF!,0),1))=TRUE,"-",F975&amp;" - "&amp;INDEX(#REF!,MATCH(E975,#REF!,0),1))</f>
        <v>#REF!</v>
      </c>
      <c r="V975" s="60" t="e">
        <f t="shared" si="116"/>
        <v>#REF!</v>
      </c>
      <c r="W975" s="38" t="e">
        <f t="shared" si="117"/>
        <v>#REF!</v>
      </c>
      <c r="X975" s="64"/>
      <c r="Y975" s="46"/>
      <c r="Z975" s="57" t="str">
        <f>IF(OR(MID(J975,1,1)="a",J975=""),"",IF(COUNTIF(Modèles!C:C,J975)=0,"absent","présent"))</f>
        <v/>
      </c>
      <c r="AA975" s="1"/>
    </row>
    <row r="976" spans="1:27" s="10" customFormat="1">
      <c r="A976" s="29" t="str">
        <f t="shared" si="118"/>
        <v/>
      </c>
      <c r="B976" s="29">
        <f t="shared" ca="1" si="113"/>
        <v>0</v>
      </c>
      <c r="C976" s="42"/>
      <c r="D976" s="42"/>
      <c r="E976" s="40"/>
      <c r="F976" s="41"/>
      <c r="G976" s="30" t="e">
        <f>IF(MID(J976,1,1)="a","à valider",IF(ISNA(INDEX(#REF!,MATCH(E976,#REF!,0),1))=TRUE,"",INDEX(#REF!,MATCH(E976,#REF!,0),1)))</f>
        <v>#REF!</v>
      </c>
      <c r="H976" s="22"/>
      <c r="I976" s="22"/>
      <c r="J976" s="59"/>
      <c r="K976" s="31" t="str">
        <f>IF(MID(J976,1,1)="a",C976,IF(COUNTIF(J$2:J976,J976)&gt;1,COUNTIF(J$2:J976,J976)&amp;"ème rebond",""))</f>
        <v/>
      </c>
      <c r="L976" s="67"/>
      <c r="M976" s="32" t="e">
        <f>IF(ISNA(INDEX(#REF!,MATCH(E976,#REF!,0),1))=TRUE,"",INDEX(#REF!,MATCH(E976,#REF!,0),1))</f>
        <v>#REF!</v>
      </c>
      <c r="N976" s="1"/>
      <c r="O976" s="33"/>
      <c r="P976" s="34" t="e">
        <f t="shared" si="119"/>
        <v>#REF!</v>
      </c>
      <c r="Q976" s="35" t="e">
        <f t="shared" si="114"/>
        <v>#REF!</v>
      </c>
      <c r="R976" s="36"/>
      <c r="S976" s="1" t="e">
        <f t="shared" si="115"/>
        <v>#REF!</v>
      </c>
      <c r="T976" s="16" t="e">
        <f>IF(OR(MID(G976,1,5)="avoir",MID(G976,1,3)="PMS",MID(J976,1,1)="a",J976="",A976="x",F976=""),"",IF(COUNTIF(#REF!,F976)=1,"ok","PAS DE SWAP"))</f>
        <v>#REF!</v>
      </c>
      <c r="U976" s="37" t="e">
        <f>IF(ISNA(INDEX(#REF!,MATCH(E976,#REF!,0),1))=TRUE,"-",F976&amp;" - "&amp;INDEX(#REF!,MATCH(E976,#REF!,0),1))</f>
        <v>#REF!</v>
      </c>
      <c r="V976" s="60" t="e">
        <f t="shared" si="116"/>
        <v>#REF!</v>
      </c>
      <c r="W976" s="38" t="e">
        <f t="shared" si="117"/>
        <v>#REF!</v>
      </c>
      <c r="X976" s="64"/>
      <c r="Y976" s="46"/>
      <c r="Z976" s="57" t="str">
        <f>IF(OR(MID(J976,1,1)="a",J976=""),"",IF(COUNTIF(Modèles!C:C,J976)=0,"absent","présent"))</f>
        <v/>
      </c>
      <c r="AA976" s="1"/>
    </row>
    <row r="977" spans="1:27" s="10" customFormat="1">
      <c r="A977" s="29" t="str">
        <f t="shared" si="118"/>
        <v/>
      </c>
      <c r="B977" s="29">
        <f t="shared" ca="1" si="113"/>
        <v>0</v>
      </c>
      <c r="C977" s="42"/>
      <c r="D977" s="42"/>
      <c r="E977" s="40"/>
      <c r="F977" s="41"/>
      <c r="G977" s="30" t="e">
        <f>IF(MID(J977,1,1)="a","à valider",IF(ISNA(INDEX(#REF!,MATCH(E977,#REF!,0),1))=TRUE,"",INDEX(#REF!,MATCH(E977,#REF!,0),1)))</f>
        <v>#REF!</v>
      </c>
      <c r="H977" s="22"/>
      <c r="I977" s="22"/>
      <c r="J977" s="59"/>
      <c r="K977" s="31" t="str">
        <f>IF(MID(J977,1,1)="a",C977,IF(COUNTIF(J$2:J977,J977)&gt;1,COUNTIF(J$2:J977,J977)&amp;"ème rebond",""))</f>
        <v/>
      </c>
      <c r="L977" s="67"/>
      <c r="M977" s="32" t="e">
        <f>IF(ISNA(INDEX(#REF!,MATCH(E977,#REF!,0),1))=TRUE,"",INDEX(#REF!,MATCH(E977,#REF!,0),1))</f>
        <v>#REF!</v>
      </c>
      <c r="N977" s="1"/>
      <c r="O977" s="33"/>
      <c r="P977" s="34" t="e">
        <f t="shared" si="119"/>
        <v>#REF!</v>
      </c>
      <c r="Q977" s="35" t="e">
        <f t="shared" si="114"/>
        <v>#REF!</v>
      </c>
      <c r="R977" s="36"/>
      <c r="S977" s="1" t="e">
        <f t="shared" si="115"/>
        <v>#REF!</v>
      </c>
      <c r="T977" s="16" t="e">
        <f>IF(OR(MID(G977,1,5)="avoir",MID(G977,1,3)="PMS",MID(J977,1,1)="a",J977="",A977="x",F977=""),"",IF(COUNTIF(#REF!,F977)=1,"ok","PAS DE SWAP"))</f>
        <v>#REF!</v>
      </c>
      <c r="U977" s="37" t="e">
        <f>IF(ISNA(INDEX(#REF!,MATCH(E977,#REF!,0),1))=TRUE,"-",F977&amp;" - "&amp;INDEX(#REF!,MATCH(E977,#REF!,0),1))</f>
        <v>#REF!</v>
      </c>
      <c r="V977" s="60" t="e">
        <f t="shared" si="116"/>
        <v>#REF!</v>
      </c>
      <c r="W977" s="38" t="e">
        <f t="shared" si="117"/>
        <v>#REF!</v>
      </c>
      <c r="X977" s="64"/>
      <c r="Y977" s="46"/>
      <c r="Z977" s="57" t="str">
        <f>IF(OR(MID(J977,1,1)="a",J977=""),"",IF(COUNTIF(Modèles!C:C,J977)=0,"absent","présent"))</f>
        <v/>
      </c>
      <c r="AA977" s="1"/>
    </row>
    <row r="978" spans="1:27" s="10" customFormat="1">
      <c r="A978" s="29" t="str">
        <f t="shared" si="118"/>
        <v/>
      </c>
      <c r="B978" s="29">
        <f t="shared" ca="1" si="113"/>
        <v>0</v>
      </c>
      <c r="C978" s="42"/>
      <c r="D978" s="42"/>
      <c r="E978" s="40"/>
      <c r="F978" s="41"/>
      <c r="G978" s="30" t="e">
        <f>IF(MID(J978,1,1)="a","à valider",IF(ISNA(INDEX(#REF!,MATCH(E978,#REF!,0),1))=TRUE,"",INDEX(#REF!,MATCH(E978,#REF!,0),1)))</f>
        <v>#REF!</v>
      </c>
      <c r="H978" s="22"/>
      <c r="I978" s="22"/>
      <c r="J978" s="59"/>
      <c r="K978" s="31" t="str">
        <f>IF(MID(J978,1,1)="a",C978,IF(COUNTIF(J$2:J978,J978)&gt;1,COUNTIF(J$2:J978,J978)&amp;"ème rebond",""))</f>
        <v/>
      </c>
      <c r="L978" s="67"/>
      <c r="M978" s="32" t="e">
        <f>IF(ISNA(INDEX(#REF!,MATCH(E978,#REF!,0),1))=TRUE,"",INDEX(#REF!,MATCH(E978,#REF!,0),1))</f>
        <v>#REF!</v>
      </c>
      <c r="N978" s="1"/>
      <c r="O978" s="33"/>
      <c r="P978" s="34" t="e">
        <f t="shared" si="119"/>
        <v>#REF!</v>
      </c>
      <c r="Q978" s="35" t="e">
        <f t="shared" si="114"/>
        <v>#REF!</v>
      </c>
      <c r="R978" s="36"/>
      <c r="S978" s="1" t="e">
        <f t="shared" si="115"/>
        <v>#REF!</v>
      </c>
      <c r="T978" s="16" t="e">
        <f>IF(OR(MID(G978,1,5)="avoir",MID(G978,1,3)="PMS",MID(J978,1,1)="a",J978="",A978="x",F978=""),"",IF(COUNTIF(#REF!,F978)=1,"ok","PAS DE SWAP"))</f>
        <v>#REF!</v>
      </c>
      <c r="U978" s="37" t="e">
        <f>IF(ISNA(INDEX(#REF!,MATCH(E978,#REF!,0),1))=TRUE,"-",F978&amp;" - "&amp;INDEX(#REF!,MATCH(E978,#REF!,0),1))</f>
        <v>#REF!</v>
      </c>
      <c r="V978" s="60" t="e">
        <f t="shared" si="116"/>
        <v>#REF!</v>
      </c>
      <c r="W978" s="38" t="e">
        <f t="shared" si="117"/>
        <v>#REF!</v>
      </c>
      <c r="X978" s="64"/>
      <c r="Y978" s="46"/>
      <c r="Z978" s="57" t="str">
        <f>IF(OR(MID(J978,1,1)="a",J978=""),"",IF(COUNTIF(Modèles!C:C,J978)=0,"absent","présent"))</f>
        <v/>
      </c>
      <c r="AA978" s="1"/>
    </row>
    <row r="979" spans="1:27" s="10" customFormat="1">
      <c r="A979" s="29" t="str">
        <f t="shared" si="118"/>
        <v/>
      </c>
      <c r="B979" s="29">
        <f t="shared" ca="1" si="113"/>
        <v>0</v>
      </c>
      <c r="C979" s="42"/>
      <c r="D979" s="42"/>
      <c r="E979" s="40"/>
      <c r="F979" s="41"/>
      <c r="G979" s="30" t="e">
        <f>IF(MID(J979,1,1)="a","à valider",IF(ISNA(INDEX(#REF!,MATCH(E979,#REF!,0),1))=TRUE,"",INDEX(#REF!,MATCH(E979,#REF!,0),1)))</f>
        <v>#REF!</v>
      </c>
      <c r="H979" s="22"/>
      <c r="I979" s="22"/>
      <c r="J979" s="59"/>
      <c r="K979" s="31" t="str">
        <f>IF(MID(J979,1,1)="a",C979,IF(COUNTIF(J$2:J979,J979)&gt;1,COUNTIF(J$2:J979,J979)&amp;"ème rebond",""))</f>
        <v/>
      </c>
      <c r="L979" s="67"/>
      <c r="M979" s="32" t="e">
        <f>IF(ISNA(INDEX(#REF!,MATCH(E979,#REF!,0),1))=TRUE,"",INDEX(#REF!,MATCH(E979,#REF!,0),1))</f>
        <v>#REF!</v>
      </c>
      <c r="N979" s="1"/>
      <c r="O979" s="33"/>
      <c r="P979" s="34" t="e">
        <f t="shared" si="119"/>
        <v>#REF!</v>
      </c>
      <c r="Q979" s="35" t="e">
        <f t="shared" si="114"/>
        <v>#REF!</v>
      </c>
      <c r="R979" s="36"/>
      <c r="S979" s="1" t="e">
        <f t="shared" si="115"/>
        <v>#REF!</v>
      </c>
      <c r="T979" s="16" t="e">
        <f>IF(OR(MID(G979,1,5)="avoir",MID(G979,1,3)="PMS",MID(J979,1,1)="a",J979="",A979="x",F979=""),"",IF(COUNTIF(#REF!,F979)=1,"ok","PAS DE SWAP"))</f>
        <v>#REF!</v>
      </c>
      <c r="U979" s="37" t="e">
        <f>IF(ISNA(INDEX(#REF!,MATCH(E979,#REF!,0),1))=TRUE,"-",F979&amp;" - "&amp;INDEX(#REF!,MATCH(E979,#REF!,0),1))</f>
        <v>#REF!</v>
      </c>
      <c r="V979" s="60" t="e">
        <f t="shared" si="116"/>
        <v>#REF!</v>
      </c>
      <c r="W979" s="38" t="e">
        <f t="shared" si="117"/>
        <v>#REF!</v>
      </c>
      <c r="X979" s="64"/>
      <c r="Y979" s="46"/>
      <c r="Z979" s="57" t="str">
        <f>IF(OR(MID(J979,1,1)="a",J979=""),"",IF(COUNTIF(Modèles!C:C,J979)=0,"absent","présent"))</f>
        <v/>
      </c>
      <c r="AA979" s="1"/>
    </row>
    <row r="980" spans="1:27" s="10" customFormat="1">
      <c r="A980" s="29" t="str">
        <f t="shared" si="118"/>
        <v/>
      </c>
      <c r="B980" s="29">
        <f t="shared" ca="1" si="113"/>
        <v>0</v>
      </c>
      <c r="C980" s="42"/>
      <c r="D980" s="42"/>
      <c r="E980" s="40"/>
      <c r="F980" s="41"/>
      <c r="G980" s="30" t="e">
        <f>IF(MID(J980,1,1)="a","à valider",IF(ISNA(INDEX(#REF!,MATCH(E980,#REF!,0),1))=TRUE,"",INDEX(#REF!,MATCH(E980,#REF!,0),1)))</f>
        <v>#REF!</v>
      </c>
      <c r="H980" s="22"/>
      <c r="I980" s="22"/>
      <c r="J980" s="59"/>
      <c r="K980" s="31" t="str">
        <f>IF(MID(J980,1,1)="a",C980,IF(COUNTIF(J$2:J980,J980)&gt;1,COUNTIF(J$2:J980,J980)&amp;"ème rebond",""))</f>
        <v/>
      </c>
      <c r="L980" s="67"/>
      <c r="M980" s="32" t="e">
        <f>IF(ISNA(INDEX(#REF!,MATCH(E980,#REF!,0),1))=TRUE,"",INDEX(#REF!,MATCH(E980,#REF!,0),1))</f>
        <v>#REF!</v>
      </c>
      <c r="N980" s="1"/>
      <c r="O980" s="33"/>
      <c r="P980" s="34" t="e">
        <f t="shared" si="119"/>
        <v>#REF!</v>
      </c>
      <c r="Q980" s="35" t="e">
        <f t="shared" si="114"/>
        <v>#REF!</v>
      </c>
      <c r="R980" s="36"/>
      <c r="S980" s="1" t="e">
        <f t="shared" si="115"/>
        <v>#REF!</v>
      </c>
      <c r="T980" s="16" t="e">
        <f>IF(OR(MID(G980,1,5)="avoir",MID(G980,1,3)="PMS",MID(J980,1,1)="a",J980="",A980="x",F980=""),"",IF(COUNTIF(#REF!,F980)=1,"ok","PAS DE SWAP"))</f>
        <v>#REF!</v>
      </c>
      <c r="U980" s="37" t="e">
        <f>IF(ISNA(INDEX(#REF!,MATCH(E980,#REF!,0),1))=TRUE,"-",F980&amp;" - "&amp;INDEX(#REF!,MATCH(E980,#REF!,0),1))</f>
        <v>#REF!</v>
      </c>
      <c r="V980" s="60" t="e">
        <f t="shared" si="116"/>
        <v>#REF!</v>
      </c>
      <c r="W980" s="38" t="e">
        <f t="shared" si="117"/>
        <v>#REF!</v>
      </c>
      <c r="X980" s="64"/>
      <c r="Y980" s="46"/>
      <c r="Z980" s="57" t="str">
        <f>IF(OR(MID(J980,1,1)="a",J980=""),"",IF(COUNTIF(Modèles!C:C,J980)=0,"absent","présent"))</f>
        <v/>
      </c>
      <c r="AA980" s="1"/>
    </row>
    <row r="981" spans="1:27" s="10" customFormat="1">
      <c r="A981" s="29" t="str">
        <f t="shared" si="118"/>
        <v/>
      </c>
      <c r="B981" s="29">
        <f t="shared" ca="1" si="113"/>
        <v>0</v>
      </c>
      <c r="C981" s="42"/>
      <c r="D981" s="42"/>
      <c r="E981" s="40"/>
      <c r="F981" s="41"/>
      <c r="G981" s="30" t="e">
        <f>IF(MID(J981,1,1)="a","à valider",IF(ISNA(INDEX(#REF!,MATCH(E981,#REF!,0),1))=TRUE,"",INDEX(#REF!,MATCH(E981,#REF!,0),1)))</f>
        <v>#REF!</v>
      </c>
      <c r="H981" s="22"/>
      <c r="I981" s="22"/>
      <c r="J981" s="59"/>
      <c r="K981" s="31" t="str">
        <f>IF(MID(J981,1,1)="a",C981,IF(COUNTIF(J$2:J981,J981)&gt;1,COUNTIF(J$2:J981,J981)&amp;"ème rebond",""))</f>
        <v/>
      </c>
      <c r="L981" s="67"/>
      <c r="M981" s="32" t="e">
        <f>IF(ISNA(INDEX(#REF!,MATCH(E981,#REF!,0),1))=TRUE,"",INDEX(#REF!,MATCH(E981,#REF!,0),1))</f>
        <v>#REF!</v>
      </c>
      <c r="N981" s="1"/>
      <c r="O981" s="33"/>
      <c r="P981" s="34" t="e">
        <f t="shared" si="119"/>
        <v>#REF!</v>
      </c>
      <c r="Q981" s="35" t="e">
        <f t="shared" si="114"/>
        <v>#REF!</v>
      </c>
      <c r="R981" s="36"/>
      <c r="S981" s="1" t="e">
        <f t="shared" si="115"/>
        <v>#REF!</v>
      </c>
      <c r="T981" s="16" t="e">
        <f>IF(OR(MID(G981,1,5)="avoir",MID(G981,1,3)="PMS",MID(J981,1,1)="a",J981="",A981="x",F981=""),"",IF(COUNTIF(#REF!,F981)=1,"ok","PAS DE SWAP"))</f>
        <v>#REF!</v>
      </c>
      <c r="U981" s="37" t="e">
        <f>IF(ISNA(INDEX(#REF!,MATCH(E981,#REF!,0),1))=TRUE,"-",F981&amp;" - "&amp;INDEX(#REF!,MATCH(E981,#REF!,0),1))</f>
        <v>#REF!</v>
      </c>
      <c r="V981" s="60" t="e">
        <f t="shared" si="116"/>
        <v>#REF!</v>
      </c>
      <c r="W981" s="38" t="e">
        <f t="shared" si="117"/>
        <v>#REF!</v>
      </c>
      <c r="X981" s="64"/>
      <c r="Y981" s="46"/>
      <c r="Z981" s="57" t="str">
        <f>IF(OR(MID(J981,1,1)="a",J981=""),"",IF(COUNTIF(Modèles!C:C,J981)=0,"absent","présent"))</f>
        <v/>
      </c>
      <c r="AA981" s="1"/>
    </row>
    <row r="982" spans="1:27" s="10" customFormat="1">
      <c r="A982" s="29" t="str">
        <f t="shared" si="118"/>
        <v/>
      </c>
      <c r="B982" s="29">
        <f t="shared" ca="1" si="113"/>
        <v>0</v>
      </c>
      <c r="C982" s="42"/>
      <c r="D982" s="42"/>
      <c r="E982" s="40"/>
      <c r="F982" s="41"/>
      <c r="G982" s="30" t="e">
        <f>IF(MID(J982,1,1)="a","à valider",IF(ISNA(INDEX(#REF!,MATCH(E982,#REF!,0),1))=TRUE,"",INDEX(#REF!,MATCH(E982,#REF!,0),1)))</f>
        <v>#REF!</v>
      </c>
      <c r="H982" s="22"/>
      <c r="I982" s="22"/>
      <c r="J982" s="59"/>
      <c r="K982" s="31" t="str">
        <f>IF(MID(J982,1,1)="a",C982,IF(COUNTIF(J$2:J982,J982)&gt;1,COUNTIF(J$2:J982,J982)&amp;"ème rebond",""))</f>
        <v/>
      </c>
      <c r="L982" s="67"/>
      <c r="M982" s="32" t="e">
        <f>IF(ISNA(INDEX(#REF!,MATCH(E982,#REF!,0),1))=TRUE,"",INDEX(#REF!,MATCH(E982,#REF!,0),1))</f>
        <v>#REF!</v>
      </c>
      <c r="N982" s="1"/>
      <c r="O982" s="33"/>
      <c r="P982" s="34" t="e">
        <f t="shared" si="119"/>
        <v>#REF!</v>
      </c>
      <c r="Q982" s="35" t="e">
        <f t="shared" si="114"/>
        <v>#REF!</v>
      </c>
      <c r="R982" s="36"/>
      <c r="S982" s="1" t="e">
        <f t="shared" si="115"/>
        <v>#REF!</v>
      </c>
      <c r="T982" s="16" t="e">
        <f>IF(OR(MID(G982,1,5)="avoir",MID(G982,1,3)="PMS",MID(J982,1,1)="a",J982="",A982="x",F982=""),"",IF(COUNTIF(#REF!,F982)=1,"ok","PAS DE SWAP"))</f>
        <v>#REF!</v>
      </c>
      <c r="U982" s="37" t="e">
        <f>IF(ISNA(INDEX(#REF!,MATCH(E982,#REF!,0),1))=TRUE,"-",F982&amp;" - "&amp;INDEX(#REF!,MATCH(E982,#REF!,0),1))</f>
        <v>#REF!</v>
      </c>
      <c r="V982" s="60" t="e">
        <f t="shared" si="116"/>
        <v>#REF!</v>
      </c>
      <c r="W982" s="38" t="e">
        <f t="shared" si="117"/>
        <v>#REF!</v>
      </c>
      <c r="X982" s="64"/>
      <c r="Y982" s="46"/>
      <c r="Z982" s="57" t="str">
        <f>IF(OR(MID(J982,1,1)="a",J982=""),"",IF(COUNTIF(Modèles!C:C,J982)=0,"absent","présent"))</f>
        <v/>
      </c>
      <c r="AA982" s="1"/>
    </row>
    <row r="983" spans="1:27" s="10" customFormat="1">
      <c r="A983" s="29" t="str">
        <f t="shared" si="118"/>
        <v/>
      </c>
      <c r="B983" s="29">
        <f t="shared" ca="1" si="113"/>
        <v>0</v>
      </c>
      <c r="C983" s="42"/>
      <c r="D983" s="42"/>
      <c r="E983" s="40"/>
      <c r="F983" s="41"/>
      <c r="G983" s="30" t="e">
        <f>IF(MID(J983,1,1)="a","à valider",IF(ISNA(INDEX(#REF!,MATCH(E983,#REF!,0),1))=TRUE,"",INDEX(#REF!,MATCH(E983,#REF!,0),1)))</f>
        <v>#REF!</v>
      </c>
      <c r="H983" s="22"/>
      <c r="I983" s="22"/>
      <c r="J983" s="59"/>
      <c r="K983" s="31" t="str">
        <f>IF(MID(J983,1,1)="a",C983,IF(COUNTIF(J$2:J983,J983)&gt;1,COUNTIF(J$2:J983,J983)&amp;"ème rebond",""))</f>
        <v/>
      </c>
      <c r="L983" s="67"/>
      <c r="M983" s="32" t="e">
        <f>IF(ISNA(INDEX(#REF!,MATCH(E983,#REF!,0),1))=TRUE,"",INDEX(#REF!,MATCH(E983,#REF!,0),1))</f>
        <v>#REF!</v>
      </c>
      <c r="N983" s="1"/>
      <c r="O983" s="33"/>
      <c r="P983" s="34" t="e">
        <f t="shared" si="119"/>
        <v>#REF!</v>
      </c>
      <c r="Q983" s="35" t="e">
        <f t="shared" si="114"/>
        <v>#REF!</v>
      </c>
      <c r="R983" s="36"/>
      <c r="S983" s="1" t="e">
        <f t="shared" si="115"/>
        <v>#REF!</v>
      </c>
      <c r="T983" s="16" t="e">
        <f>IF(OR(MID(G983,1,5)="avoir",MID(G983,1,3)="PMS",MID(J983,1,1)="a",J983="",A983="x",F983=""),"",IF(COUNTIF(#REF!,F983)=1,"ok","PAS DE SWAP"))</f>
        <v>#REF!</v>
      </c>
      <c r="U983" s="37" t="e">
        <f>IF(ISNA(INDEX(#REF!,MATCH(E983,#REF!,0),1))=TRUE,"-",F983&amp;" - "&amp;INDEX(#REF!,MATCH(E983,#REF!,0),1))</f>
        <v>#REF!</v>
      </c>
      <c r="V983" s="60" t="e">
        <f t="shared" si="116"/>
        <v>#REF!</v>
      </c>
      <c r="W983" s="38" t="e">
        <f t="shared" si="117"/>
        <v>#REF!</v>
      </c>
      <c r="X983" s="64"/>
      <c r="Y983" s="46"/>
      <c r="Z983" s="57" t="str">
        <f>IF(OR(MID(J983,1,1)="a",J983=""),"",IF(COUNTIF(Modèles!C:C,J983)=0,"absent","présent"))</f>
        <v/>
      </c>
      <c r="AA983" s="1"/>
    </row>
    <row r="984" spans="1:27" s="10" customFormat="1">
      <c r="A984" s="29" t="str">
        <f t="shared" si="118"/>
        <v/>
      </c>
      <c r="B984" s="29">
        <f t="shared" ca="1" si="113"/>
        <v>0</v>
      </c>
      <c r="C984" s="42"/>
      <c r="D984" s="42"/>
      <c r="E984" s="40"/>
      <c r="F984" s="41"/>
      <c r="G984" s="30" t="e">
        <f>IF(MID(J984,1,1)="a","à valider",IF(ISNA(INDEX(#REF!,MATCH(E984,#REF!,0),1))=TRUE,"",INDEX(#REF!,MATCH(E984,#REF!,0),1)))</f>
        <v>#REF!</v>
      </c>
      <c r="H984" s="22"/>
      <c r="I984" s="22"/>
      <c r="J984" s="59"/>
      <c r="K984" s="31" t="str">
        <f>IF(MID(J984,1,1)="a",C984,IF(COUNTIF(J$2:J984,J984)&gt;1,COUNTIF(J$2:J984,J984)&amp;"ème rebond",""))</f>
        <v/>
      </c>
      <c r="L984" s="67"/>
      <c r="M984" s="32" t="e">
        <f>IF(ISNA(INDEX(#REF!,MATCH(E984,#REF!,0),1))=TRUE,"",INDEX(#REF!,MATCH(E984,#REF!,0),1))</f>
        <v>#REF!</v>
      </c>
      <c r="N984" s="1"/>
      <c r="O984" s="33"/>
      <c r="P984" s="34" t="e">
        <f t="shared" si="119"/>
        <v>#REF!</v>
      </c>
      <c r="Q984" s="35" t="e">
        <f t="shared" si="114"/>
        <v>#REF!</v>
      </c>
      <c r="R984" s="36"/>
      <c r="S984" s="1" t="e">
        <f t="shared" si="115"/>
        <v>#REF!</v>
      </c>
      <c r="T984" s="16" t="e">
        <f>IF(OR(MID(G984,1,5)="avoir",MID(G984,1,3)="PMS",MID(J984,1,1)="a",J984="",A984="x",F984=""),"",IF(COUNTIF(#REF!,F984)=1,"ok","PAS DE SWAP"))</f>
        <v>#REF!</v>
      </c>
      <c r="U984" s="37" t="e">
        <f>IF(ISNA(INDEX(#REF!,MATCH(E984,#REF!,0),1))=TRUE,"-",F984&amp;" - "&amp;INDEX(#REF!,MATCH(E984,#REF!,0),1))</f>
        <v>#REF!</v>
      </c>
      <c r="V984" s="60" t="e">
        <f t="shared" si="116"/>
        <v>#REF!</v>
      </c>
      <c r="W984" s="38" t="e">
        <f t="shared" si="117"/>
        <v>#REF!</v>
      </c>
      <c r="X984" s="64"/>
      <c r="Y984" s="46"/>
      <c r="Z984" s="57" t="str">
        <f>IF(OR(MID(J984,1,1)="a",J984=""),"",IF(COUNTIF(Modèles!C:C,J984)=0,"absent","présent"))</f>
        <v/>
      </c>
      <c r="AA984" s="1"/>
    </row>
    <row r="985" spans="1:27" s="10" customFormat="1">
      <c r="A985" s="29" t="str">
        <f t="shared" si="118"/>
        <v/>
      </c>
      <c r="B985" s="29">
        <f t="shared" ca="1" si="113"/>
        <v>0</v>
      </c>
      <c r="C985" s="42"/>
      <c r="D985" s="42"/>
      <c r="E985" s="40"/>
      <c r="F985" s="41"/>
      <c r="G985" s="30" t="e">
        <f>IF(MID(J985,1,1)="a","à valider",IF(ISNA(INDEX(#REF!,MATCH(E985,#REF!,0),1))=TRUE,"",INDEX(#REF!,MATCH(E985,#REF!,0),1)))</f>
        <v>#REF!</v>
      </c>
      <c r="H985" s="22"/>
      <c r="I985" s="22"/>
      <c r="J985" s="59"/>
      <c r="K985" s="31" t="str">
        <f>IF(MID(J985,1,1)="a",C985,IF(COUNTIF(J$2:J985,J985)&gt;1,COUNTIF(J$2:J985,J985)&amp;"ème rebond",""))</f>
        <v/>
      </c>
      <c r="L985" s="67"/>
      <c r="M985" s="32" t="e">
        <f>IF(ISNA(INDEX(#REF!,MATCH(E985,#REF!,0),1))=TRUE,"",INDEX(#REF!,MATCH(E985,#REF!,0),1))</f>
        <v>#REF!</v>
      </c>
      <c r="N985" s="1"/>
      <c r="O985" s="33"/>
      <c r="P985" s="34" t="e">
        <f t="shared" si="119"/>
        <v>#REF!</v>
      </c>
      <c r="Q985" s="35" t="e">
        <f t="shared" si="114"/>
        <v>#REF!</v>
      </c>
      <c r="R985" s="36"/>
      <c r="S985" s="1" t="e">
        <f t="shared" si="115"/>
        <v>#REF!</v>
      </c>
      <c r="T985" s="16" t="e">
        <f>IF(OR(MID(G985,1,5)="avoir",MID(G985,1,3)="PMS",MID(J985,1,1)="a",J985="",A985="x",F985=""),"",IF(COUNTIF(#REF!,F985)=1,"ok","PAS DE SWAP"))</f>
        <v>#REF!</v>
      </c>
      <c r="U985" s="37" t="e">
        <f>IF(ISNA(INDEX(#REF!,MATCH(E985,#REF!,0),1))=TRUE,"-",F985&amp;" - "&amp;INDEX(#REF!,MATCH(E985,#REF!,0),1))</f>
        <v>#REF!</v>
      </c>
      <c r="V985" s="60" t="e">
        <f t="shared" si="116"/>
        <v>#REF!</v>
      </c>
      <c r="W985" s="38" t="e">
        <f t="shared" si="117"/>
        <v>#REF!</v>
      </c>
      <c r="X985" s="64"/>
      <c r="Y985" s="46"/>
      <c r="Z985" s="57" t="str">
        <f>IF(OR(MID(J985,1,1)="a",J985=""),"",IF(COUNTIF(Modèles!C:C,J985)=0,"absent","présent"))</f>
        <v/>
      </c>
      <c r="AA985" s="1"/>
    </row>
    <row r="986" spans="1:27" s="10" customFormat="1">
      <c r="A986" s="29" t="str">
        <f t="shared" si="118"/>
        <v/>
      </c>
      <c r="B986" s="29">
        <f t="shared" ca="1" si="113"/>
        <v>0</v>
      </c>
      <c r="C986" s="42"/>
      <c r="D986" s="42"/>
      <c r="E986" s="40"/>
      <c r="F986" s="41"/>
      <c r="G986" s="30" t="e">
        <f>IF(MID(J986,1,1)="a","à valider",IF(ISNA(INDEX(#REF!,MATCH(E986,#REF!,0),1))=TRUE,"",INDEX(#REF!,MATCH(E986,#REF!,0),1)))</f>
        <v>#REF!</v>
      </c>
      <c r="H986" s="22"/>
      <c r="I986" s="22"/>
      <c r="J986" s="59"/>
      <c r="K986" s="31" t="str">
        <f>IF(MID(J986,1,1)="a",C986,IF(COUNTIF(J$2:J986,J986)&gt;1,COUNTIF(J$2:J986,J986)&amp;"ème rebond",""))</f>
        <v/>
      </c>
      <c r="L986" s="67"/>
      <c r="M986" s="32" t="e">
        <f>IF(ISNA(INDEX(#REF!,MATCH(E986,#REF!,0),1))=TRUE,"",INDEX(#REF!,MATCH(E986,#REF!,0),1))</f>
        <v>#REF!</v>
      </c>
      <c r="N986" s="1"/>
      <c r="O986" s="33"/>
      <c r="P986" s="34" t="e">
        <f t="shared" si="119"/>
        <v>#REF!</v>
      </c>
      <c r="Q986" s="35" t="e">
        <f t="shared" si="114"/>
        <v>#REF!</v>
      </c>
      <c r="R986" s="36"/>
      <c r="S986" s="1" t="e">
        <f t="shared" si="115"/>
        <v>#REF!</v>
      </c>
      <c r="T986" s="16" t="e">
        <f>IF(OR(MID(G986,1,5)="avoir",MID(G986,1,3)="PMS",MID(J986,1,1)="a",J986="",A986="x",F986=""),"",IF(COUNTIF(#REF!,F986)=1,"ok","PAS DE SWAP"))</f>
        <v>#REF!</v>
      </c>
      <c r="U986" s="37" t="e">
        <f>IF(ISNA(INDEX(#REF!,MATCH(E986,#REF!,0),1))=TRUE,"-",F986&amp;" - "&amp;INDEX(#REF!,MATCH(E986,#REF!,0),1))</f>
        <v>#REF!</v>
      </c>
      <c r="V986" s="60" t="e">
        <f t="shared" si="116"/>
        <v>#REF!</v>
      </c>
      <c r="W986" s="38" t="e">
        <f t="shared" si="117"/>
        <v>#REF!</v>
      </c>
      <c r="X986" s="64"/>
      <c r="Y986" s="46"/>
      <c r="Z986" s="57" t="str">
        <f>IF(OR(MID(J986,1,1)="a",J986=""),"",IF(COUNTIF(Modèles!C:C,J986)=0,"absent","présent"))</f>
        <v/>
      </c>
      <c r="AA986" s="1"/>
    </row>
    <row r="987" spans="1:27" s="10" customFormat="1">
      <c r="A987" s="29" t="str">
        <f t="shared" si="118"/>
        <v/>
      </c>
      <c r="B987" s="29">
        <f t="shared" ca="1" si="113"/>
        <v>0</v>
      </c>
      <c r="C987" s="42"/>
      <c r="D987" s="42"/>
      <c r="E987" s="40"/>
      <c r="F987" s="41"/>
      <c r="G987" s="30" t="e">
        <f>IF(MID(J987,1,1)="a","à valider",IF(ISNA(INDEX(#REF!,MATCH(E987,#REF!,0),1))=TRUE,"",INDEX(#REF!,MATCH(E987,#REF!,0),1)))</f>
        <v>#REF!</v>
      </c>
      <c r="H987" s="22"/>
      <c r="I987" s="22"/>
      <c r="J987" s="59"/>
      <c r="K987" s="31" t="str">
        <f>IF(MID(J987,1,1)="a",C987,IF(COUNTIF(J$2:J987,J987)&gt;1,COUNTIF(J$2:J987,J987)&amp;"ème rebond",""))</f>
        <v/>
      </c>
      <c r="L987" s="67"/>
      <c r="M987" s="32" t="e">
        <f>IF(ISNA(INDEX(#REF!,MATCH(E987,#REF!,0),1))=TRUE,"",INDEX(#REF!,MATCH(E987,#REF!,0),1))</f>
        <v>#REF!</v>
      </c>
      <c r="N987" s="1"/>
      <c r="O987" s="33"/>
      <c r="P987" s="34" t="e">
        <f t="shared" si="119"/>
        <v>#REF!</v>
      </c>
      <c r="Q987" s="35" t="e">
        <f t="shared" si="114"/>
        <v>#REF!</v>
      </c>
      <c r="R987" s="36"/>
      <c r="S987" s="1" t="e">
        <f t="shared" si="115"/>
        <v>#REF!</v>
      </c>
      <c r="T987" s="16" t="e">
        <f>IF(OR(MID(G987,1,5)="avoir",MID(G987,1,3)="PMS",MID(J987,1,1)="a",J987="",A987="x",F987=""),"",IF(COUNTIF(#REF!,F987)=1,"ok","PAS DE SWAP"))</f>
        <v>#REF!</v>
      </c>
      <c r="U987" s="37" t="e">
        <f>IF(ISNA(INDEX(#REF!,MATCH(E987,#REF!,0),1))=TRUE,"-",F987&amp;" - "&amp;INDEX(#REF!,MATCH(E987,#REF!,0),1))</f>
        <v>#REF!</v>
      </c>
      <c r="V987" s="60" t="e">
        <f t="shared" si="116"/>
        <v>#REF!</v>
      </c>
      <c r="W987" s="38" t="e">
        <f t="shared" si="117"/>
        <v>#REF!</v>
      </c>
      <c r="X987" s="64"/>
      <c r="Y987" s="46"/>
      <c r="Z987" s="57" t="str">
        <f>IF(OR(MID(J987,1,1)="a",J987=""),"",IF(COUNTIF(Modèles!C:C,J987)=0,"absent","présent"))</f>
        <v/>
      </c>
      <c r="AA987" s="1"/>
    </row>
    <row r="988" spans="1:27" s="10" customFormat="1">
      <c r="A988" s="29" t="str">
        <f t="shared" si="118"/>
        <v/>
      </c>
      <c r="B988" s="29">
        <f t="shared" ca="1" si="113"/>
        <v>0</v>
      </c>
      <c r="C988" s="42"/>
      <c r="D988" s="42"/>
      <c r="E988" s="40"/>
      <c r="F988" s="41"/>
      <c r="G988" s="30" t="e">
        <f>IF(MID(J988,1,1)="a","à valider",IF(ISNA(INDEX(#REF!,MATCH(E988,#REF!,0),1))=TRUE,"",INDEX(#REF!,MATCH(E988,#REF!,0),1)))</f>
        <v>#REF!</v>
      </c>
      <c r="H988" s="22"/>
      <c r="I988" s="22"/>
      <c r="J988" s="59"/>
      <c r="K988" s="31" t="str">
        <f>IF(MID(J988,1,1)="a",C988,IF(COUNTIF(J$2:J988,J988)&gt;1,COUNTIF(J$2:J988,J988)&amp;"ème rebond",""))</f>
        <v/>
      </c>
      <c r="L988" s="67"/>
      <c r="M988" s="32" t="e">
        <f>IF(ISNA(INDEX(#REF!,MATCH(E988,#REF!,0),1))=TRUE,"",INDEX(#REF!,MATCH(E988,#REF!,0),1))</f>
        <v>#REF!</v>
      </c>
      <c r="N988" s="1"/>
      <c r="O988" s="33"/>
      <c r="P988" s="34" t="e">
        <f t="shared" si="119"/>
        <v>#REF!</v>
      </c>
      <c r="Q988" s="35" t="e">
        <f t="shared" si="114"/>
        <v>#REF!</v>
      </c>
      <c r="R988" s="36"/>
      <c r="S988" s="1" t="e">
        <f t="shared" si="115"/>
        <v>#REF!</v>
      </c>
      <c r="T988" s="16" t="e">
        <f>IF(OR(MID(G988,1,5)="avoir",MID(G988,1,3)="PMS",MID(J988,1,1)="a",J988="",A988="x",F988=""),"",IF(COUNTIF(#REF!,F988)=1,"ok","PAS DE SWAP"))</f>
        <v>#REF!</v>
      </c>
      <c r="U988" s="37" t="e">
        <f>IF(ISNA(INDEX(#REF!,MATCH(E988,#REF!,0),1))=TRUE,"-",F988&amp;" - "&amp;INDEX(#REF!,MATCH(E988,#REF!,0),1))</f>
        <v>#REF!</v>
      </c>
      <c r="V988" s="60" t="e">
        <f t="shared" si="116"/>
        <v>#REF!</v>
      </c>
      <c r="W988" s="38" t="e">
        <f t="shared" si="117"/>
        <v>#REF!</v>
      </c>
      <c r="X988" s="64"/>
      <c r="Y988" s="46"/>
      <c r="Z988" s="57" t="str">
        <f>IF(OR(MID(J988,1,1)="a",J988=""),"",IF(COUNTIF(Modèles!C:C,J988)=0,"absent","présent"))</f>
        <v/>
      </c>
      <c r="AA988" s="1"/>
    </row>
    <row r="989" spans="1:27" s="10" customFormat="1">
      <c r="A989" s="29" t="str">
        <f t="shared" si="118"/>
        <v/>
      </c>
      <c r="B989" s="29">
        <f t="shared" ca="1" si="113"/>
        <v>0</v>
      </c>
      <c r="C989" s="42"/>
      <c r="D989" s="42"/>
      <c r="E989" s="40"/>
      <c r="F989" s="41"/>
      <c r="G989" s="30" t="e">
        <f>IF(MID(J989,1,1)="a","à valider",IF(ISNA(INDEX(#REF!,MATCH(E989,#REF!,0),1))=TRUE,"",INDEX(#REF!,MATCH(E989,#REF!,0),1)))</f>
        <v>#REF!</v>
      </c>
      <c r="H989" s="22"/>
      <c r="I989" s="22"/>
      <c r="J989" s="59"/>
      <c r="K989" s="31" t="str">
        <f>IF(MID(J989,1,1)="a",C989,IF(COUNTIF(J$2:J989,J989)&gt;1,COUNTIF(J$2:J989,J989)&amp;"ème rebond",""))</f>
        <v/>
      </c>
      <c r="L989" s="67"/>
      <c r="M989" s="32" t="e">
        <f>IF(ISNA(INDEX(#REF!,MATCH(E989,#REF!,0),1))=TRUE,"",INDEX(#REF!,MATCH(E989,#REF!,0),1))</f>
        <v>#REF!</v>
      </c>
      <c r="N989" s="1"/>
      <c r="O989" s="33"/>
      <c r="P989" s="34" t="e">
        <f t="shared" si="119"/>
        <v>#REF!</v>
      </c>
      <c r="Q989" s="35" t="e">
        <f t="shared" si="114"/>
        <v>#REF!</v>
      </c>
      <c r="R989" s="36"/>
      <c r="S989" s="1" t="e">
        <f t="shared" si="115"/>
        <v>#REF!</v>
      </c>
      <c r="T989" s="16" t="e">
        <f>IF(OR(MID(G989,1,5)="avoir",MID(G989,1,3)="PMS",MID(J989,1,1)="a",J989="",A989="x",F989=""),"",IF(COUNTIF(#REF!,F989)=1,"ok","PAS DE SWAP"))</f>
        <v>#REF!</v>
      </c>
      <c r="U989" s="37" t="e">
        <f>IF(ISNA(INDEX(#REF!,MATCH(E989,#REF!,0),1))=TRUE,"-",F989&amp;" - "&amp;INDEX(#REF!,MATCH(E989,#REF!,0),1))</f>
        <v>#REF!</v>
      </c>
      <c r="V989" s="60" t="e">
        <f t="shared" si="116"/>
        <v>#REF!</v>
      </c>
      <c r="W989" s="38" t="e">
        <f t="shared" si="117"/>
        <v>#REF!</v>
      </c>
      <c r="X989" s="64"/>
      <c r="Y989" s="46"/>
      <c r="Z989" s="57" t="str">
        <f>IF(OR(MID(J989,1,1)="a",J989=""),"",IF(COUNTIF(Modèles!C:C,J989)=0,"absent","présent"))</f>
        <v/>
      </c>
      <c r="AA989" s="1"/>
    </row>
    <row r="990" spans="1:27" s="10" customFormat="1">
      <c r="A990" s="29" t="str">
        <f t="shared" si="118"/>
        <v/>
      </c>
      <c r="B990" s="29">
        <f t="shared" ref="B990:B1053" ca="1" si="120">IF(AND(A990="x",C990=K$1),1,0)</f>
        <v>0</v>
      </c>
      <c r="C990" s="42"/>
      <c r="D990" s="42"/>
      <c r="E990" s="40"/>
      <c r="F990" s="41"/>
      <c r="G990" s="30" t="e">
        <f>IF(MID(J990,1,1)="a","à valider",IF(ISNA(INDEX(#REF!,MATCH(E990,#REF!,0),1))=TRUE,"",INDEX(#REF!,MATCH(E990,#REF!,0),1)))</f>
        <v>#REF!</v>
      </c>
      <c r="H990" s="22"/>
      <c r="I990" s="22"/>
      <c r="J990" s="59"/>
      <c r="K990" s="31" t="str">
        <f>IF(MID(J990,1,1)="a",C990,IF(COUNTIF(J$2:J990,J990)&gt;1,COUNTIF(J$2:J990,J990)&amp;"ème rebond",""))</f>
        <v/>
      </c>
      <c r="L990" s="67"/>
      <c r="M990" s="32" t="e">
        <f>IF(ISNA(INDEX(#REF!,MATCH(E990,#REF!,0),1))=TRUE,"",INDEX(#REF!,MATCH(E990,#REF!,0),1))</f>
        <v>#REF!</v>
      </c>
      <c r="N990" s="1"/>
      <c r="O990" s="33"/>
      <c r="P990" s="34" t="e">
        <f t="shared" si="119"/>
        <v>#REF!</v>
      </c>
      <c r="Q990" s="35" t="e">
        <f t="shared" si="114"/>
        <v>#REF!</v>
      </c>
      <c r="R990" s="36"/>
      <c r="S990" s="1" t="e">
        <f t="shared" si="115"/>
        <v>#REF!</v>
      </c>
      <c r="T990" s="16" t="e">
        <f>IF(OR(MID(G990,1,5)="avoir",MID(G990,1,3)="PMS",MID(J990,1,1)="a",J990="",A990="x",F990=""),"",IF(COUNTIF(#REF!,F990)=1,"ok","PAS DE SWAP"))</f>
        <v>#REF!</v>
      </c>
      <c r="U990" s="37" t="e">
        <f>IF(ISNA(INDEX(#REF!,MATCH(E990,#REF!,0),1))=TRUE,"-",F990&amp;" - "&amp;INDEX(#REF!,MATCH(E990,#REF!,0),1))</f>
        <v>#REF!</v>
      </c>
      <c r="V990" s="60" t="e">
        <f t="shared" si="116"/>
        <v>#REF!</v>
      </c>
      <c r="W990" s="38" t="e">
        <f t="shared" si="117"/>
        <v>#REF!</v>
      </c>
      <c r="X990" s="64"/>
      <c r="Y990" s="46"/>
      <c r="Z990" s="57" t="str">
        <f>IF(OR(MID(J990,1,1)="a",J990=""),"",IF(COUNTIF(Modèles!C:C,J990)=0,"absent","présent"))</f>
        <v/>
      </c>
      <c r="AA990" s="1"/>
    </row>
    <row r="991" spans="1:27" s="10" customFormat="1">
      <c r="A991" s="29" t="str">
        <f t="shared" si="118"/>
        <v/>
      </c>
      <c r="B991" s="29">
        <f t="shared" ca="1" si="120"/>
        <v>0</v>
      </c>
      <c r="C991" s="42"/>
      <c r="D991" s="42"/>
      <c r="E991" s="40"/>
      <c r="F991" s="41"/>
      <c r="G991" s="30" t="e">
        <f>IF(MID(J991,1,1)="a","à valider",IF(ISNA(INDEX(#REF!,MATCH(E991,#REF!,0),1))=TRUE,"",INDEX(#REF!,MATCH(E991,#REF!,0),1)))</f>
        <v>#REF!</v>
      </c>
      <c r="H991" s="22"/>
      <c r="I991" s="22"/>
      <c r="J991" s="59"/>
      <c r="K991" s="31" t="str">
        <f>IF(MID(J991,1,1)="a",C991,IF(COUNTIF(J$2:J991,J991)&gt;1,COUNTIF(J$2:J991,J991)&amp;"ème rebond",""))</f>
        <v/>
      </c>
      <c r="L991" s="67"/>
      <c r="M991" s="32" t="e">
        <f>IF(ISNA(INDEX(#REF!,MATCH(E991,#REF!,0),1))=TRUE,"",INDEX(#REF!,MATCH(E991,#REF!,0),1))</f>
        <v>#REF!</v>
      </c>
      <c r="N991" s="1"/>
      <c r="O991" s="33"/>
      <c r="P991" s="34" t="e">
        <f t="shared" si="119"/>
        <v>#REF!</v>
      </c>
      <c r="Q991" s="35" t="e">
        <f t="shared" si="114"/>
        <v>#REF!</v>
      </c>
      <c r="R991" s="36"/>
      <c r="S991" s="1" t="e">
        <f t="shared" si="115"/>
        <v>#REF!</v>
      </c>
      <c r="T991" s="16" t="e">
        <f>IF(OR(MID(G991,1,5)="avoir",MID(G991,1,3)="PMS",MID(J991,1,1)="a",J991="",A991="x",F991=""),"",IF(COUNTIF(#REF!,F991)=1,"ok","PAS DE SWAP"))</f>
        <v>#REF!</v>
      </c>
      <c r="U991" s="37" t="e">
        <f>IF(ISNA(INDEX(#REF!,MATCH(E991,#REF!,0),1))=TRUE,"-",F991&amp;" - "&amp;INDEX(#REF!,MATCH(E991,#REF!,0),1))</f>
        <v>#REF!</v>
      </c>
      <c r="V991" s="60" t="e">
        <f t="shared" si="116"/>
        <v>#REF!</v>
      </c>
      <c r="W991" s="38" t="e">
        <f t="shared" si="117"/>
        <v>#REF!</v>
      </c>
      <c r="X991" s="64"/>
      <c r="Y991" s="46"/>
      <c r="Z991" s="57" t="str">
        <f>IF(OR(MID(J991,1,1)="a",J991=""),"",IF(COUNTIF(Modèles!C:C,J991)=0,"absent","présent"))</f>
        <v/>
      </c>
      <c r="AA991" s="1"/>
    </row>
    <row r="992" spans="1:27" s="10" customFormat="1">
      <c r="A992" s="29" t="str">
        <f t="shared" si="118"/>
        <v/>
      </c>
      <c r="B992" s="29">
        <f t="shared" ca="1" si="120"/>
        <v>0</v>
      </c>
      <c r="C992" s="42"/>
      <c r="D992" s="42"/>
      <c r="E992" s="40"/>
      <c r="F992" s="41"/>
      <c r="G992" s="30" t="e">
        <f>IF(MID(J992,1,1)="a","à valider",IF(ISNA(INDEX(#REF!,MATCH(E992,#REF!,0),1))=TRUE,"",INDEX(#REF!,MATCH(E992,#REF!,0),1)))</f>
        <v>#REF!</v>
      </c>
      <c r="H992" s="22"/>
      <c r="I992" s="22"/>
      <c r="J992" s="59"/>
      <c r="K992" s="31" t="str">
        <f>IF(MID(J992,1,1)="a",C992,IF(COUNTIF(J$2:J992,J992)&gt;1,COUNTIF(J$2:J992,J992)&amp;"ème rebond",""))</f>
        <v/>
      </c>
      <c r="L992" s="67"/>
      <c r="M992" s="32" t="e">
        <f>IF(ISNA(INDEX(#REF!,MATCH(E992,#REF!,0),1))=TRUE,"",INDEX(#REF!,MATCH(E992,#REF!,0),1))</f>
        <v>#REF!</v>
      </c>
      <c r="N992" s="1"/>
      <c r="O992" s="33"/>
      <c r="P992" s="34" t="e">
        <f t="shared" si="119"/>
        <v>#REF!</v>
      </c>
      <c r="Q992" s="35" t="e">
        <f t="shared" si="114"/>
        <v>#REF!</v>
      </c>
      <c r="R992" s="36"/>
      <c r="S992" s="1" t="e">
        <f t="shared" si="115"/>
        <v>#REF!</v>
      </c>
      <c r="T992" s="16" t="e">
        <f>IF(OR(MID(G992,1,5)="avoir",MID(G992,1,3)="PMS",MID(J992,1,1)="a",J992="",A992="x",F992=""),"",IF(COUNTIF(#REF!,F992)=1,"ok","PAS DE SWAP"))</f>
        <v>#REF!</v>
      </c>
      <c r="U992" s="37" t="e">
        <f>IF(ISNA(INDEX(#REF!,MATCH(E992,#REF!,0),1))=TRUE,"-",F992&amp;" - "&amp;INDEX(#REF!,MATCH(E992,#REF!,0),1))</f>
        <v>#REF!</v>
      </c>
      <c r="V992" s="60" t="e">
        <f t="shared" si="116"/>
        <v>#REF!</v>
      </c>
      <c r="W992" s="38" t="e">
        <f t="shared" si="117"/>
        <v>#REF!</v>
      </c>
      <c r="X992" s="64"/>
      <c r="Y992" s="46"/>
      <c r="Z992" s="57" t="str">
        <f>IF(OR(MID(J992,1,1)="a",J992=""),"",IF(COUNTIF(Modèles!C:C,J992)=0,"absent","présent"))</f>
        <v/>
      </c>
      <c r="AA992" s="1"/>
    </row>
    <row r="993" spans="1:27" s="10" customFormat="1">
      <c r="A993" s="29" t="str">
        <f t="shared" si="118"/>
        <v/>
      </c>
      <c r="B993" s="29">
        <f t="shared" ca="1" si="120"/>
        <v>0</v>
      </c>
      <c r="C993" s="42"/>
      <c r="D993" s="42"/>
      <c r="E993" s="40"/>
      <c r="F993" s="41"/>
      <c r="G993" s="30" t="e">
        <f>IF(MID(J993,1,1)="a","à valider",IF(ISNA(INDEX(#REF!,MATCH(E993,#REF!,0),1))=TRUE,"",INDEX(#REF!,MATCH(E993,#REF!,0),1)))</f>
        <v>#REF!</v>
      </c>
      <c r="H993" s="22"/>
      <c r="I993" s="22"/>
      <c r="J993" s="59"/>
      <c r="K993" s="31" t="str">
        <f>IF(MID(J993,1,1)="a",C993,IF(COUNTIF(J$2:J993,J993)&gt;1,COUNTIF(J$2:J993,J993)&amp;"ème rebond",""))</f>
        <v/>
      </c>
      <c r="L993" s="67"/>
      <c r="M993" s="32" t="e">
        <f>IF(ISNA(INDEX(#REF!,MATCH(E993,#REF!,0),1))=TRUE,"",INDEX(#REF!,MATCH(E993,#REF!,0),1))</f>
        <v>#REF!</v>
      </c>
      <c r="N993" s="1"/>
      <c r="O993" s="33"/>
      <c r="P993" s="34" t="e">
        <f t="shared" si="119"/>
        <v>#REF!</v>
      </c>
      <c r="Q993" s="35" t="e">
        <f t="shared" si="114"/>
        <v>#REF!</v>
      </c>
      <c r="R993" s="36"/>
      <c r="S993" s="1" t="e">
        <f t="shared" si="115"/>
        <v>#REF!</v>
      </c>
      <c r="T993" s="16" t="e">
        <f>IF(OR(MID(G993,1,5)="avoir",MID(G993,1,3)="PMS",MID(J993,1,1)="a",J993="",A993="x",F993=""),"",IF(COUNTIF(#REF!,F993)=1,"ok","PAS DE SWAP"))</f>
        <v>#REF!</v>
      </c>
      <c r="U993" s="37" t="e">
        <f>IF(ISNA(INDEX(#REF!,MATCH(E993,#REF!,0),1))=TRUE,"-",F993&amp;" - "&amp;INDEX(#REF!,MATCH(E993,#REF!,0),1))</f>
        <v>#REF!</v>
      </c>
      <c r="V993" s="60" t="e">
        <f t="shared" si="116"/>
        <v>#REF!</v>
      </c>
      <c r="W993" s="38" t="e">
        <f t="shared" si="117"/>
        <v>#REF!</v>
      </c>
      <c r="X993" s="64"/>
      <c r="Y993" s="46"/>
      <c r="Z993" s="57" t="str">
        <f>IF(OR(MID(J993,1,1)="a",J993=""),"",IF(COUNTIF(Modèles!C:C,J993)=0,"absent","présent"))</f>
        <v/>
      </c>
      <c r="AA993" s="1"/>
    </row>
    <row r="994" spans="1:27" s="10" customFormat="1">
      <c r="A994" s="29" t="str">
        <f t="shared" si="118"/>
        <v/>
      </c>
      <c r="B994" s="29">
        <f t="shared" ca="1" si="120"/>
        <v>0</v>
      </c>
      <c r="C994" s="42"/>
      <c r="D994" s="42"/>
      <c r="E994" s="40"/>
      <c r="F994" s="41"/>
      <c r="G994" s="30" t="e">
        <f>IF(MID(J994,1,1)="a","à valider",IF(ISNA(INDEX(#REF!,MATCH(E994,#REF!,0),1))=TRUE,"",INDEX(#REF!,MATCH(E994,#REF!,0),1)))</f>
        <v>#REF!</v>
      </c>
      <c r="H994" s="22"/>
      <c r="I994" s="22"/>
      <c r="J994" s="59"/>
      <c r="K994" s="31" t="str">
        <f>IF(MID(J994,1,1)="a",C994,IF(COUNTIF(J$2:J994,J994)&gt;1,COUNTIF(J$2:J994,J994)&amp;"ème rebond",""))</f>
        <v/>
      </c>
      <c r="L994" s="67"/>
      <c r="M994" s="32" t="e">
        <f>IF(ISNA(INDEX(#REF!,MATCH(E994,#REF!,0),1))=TRUE,"",INDEX(#REF!,MATCH(E994,#REF!,0),1))</f>
        <v>#REF!</v>
      </c>
      <c r="N994" s="1"/>
      <c r="O994" s="33"/>
      <c r="P994" s="34" t="e">
        <f t="shared" si="119"/>
        <v>#REF!</v>
      </c>
      <c r="Q994" s="35" t="e">
        <f t="shared" ref="Q994:Q1057" si="121">IF(OR(ISNUMBER(P994),P994=""),"",COUNTIF(P$2:P$1052,P994))</f>
        <v>#REF!</v>
      </c>
      <c r="R994" s="36"/>
      <c r="S994" s="1" t="e">
        <f t="shared" si="115"/>
        <v>#REF!</v>
      </c>
      <c r="T994" s="16" t="e">
        <f>IF(OR(MID(G994,1,5)="avoir",MID(G994,1,3)="PMS",MID(J994,1,1)="a",J994="",A994="x",F994=""),"",IF(COUNTIF(#REF!,F994)=1,"ok","PAS DE SWAP"))</f>
        <v>#REF!</v>
      </c>
      <c r="U994" s="37" t="e">
        <f>IF(ISNA(INDEX(#REF!,MATCH(E994,#REF!,0),1))=TRUE,"-",F994&amp;" - "&amp;INDEX(#REF!,MATCH(E994,#REF!,0),1))</f>
        <v>#REF!</v>
      </c>
      <c r="V994" s="60" t="e">
        <f t="shared" si="116"/>
        <v>#REF!</v>
      </c>
      <c r="W994" s="38" t="e">
        <f t="shared" si="117"/>
        <v>#REF!</v>
      </c>
      <c r="X994" s="64"/>
      <c r="Y994" s="46"/>
      <c r="Z994" s="57" t="str">
        <f>IF(OR(MID(J994,1,1)="a",J994=""),"",IF(COUNTIF(Modèles!C:C,J994)=0,"absent","présent"))</f>
        <v/>
      </c>
      <c r="AA994" s="1"/>
    </row>
    <row r="995" spans="1:27" s="10" customFormat="1">
      <c r="A995" s="29" t="str">
        <f t="shared" si="118"/>
        <v/>
      </c>
      <c r="B995" s="29">
        <f t="shared" ca="1" si="120"/>
        <v>0</v>
      </c>
      <c r="C995" s="42"/>
      <c r="D995" s="42"/>
      <c r="E995" s="40"/>
      <c r="F995" s="41"/>
      <c r="G995" s="30" t="e">
        <f>IF(MID(J995,1,1)="a","à valider",IF(ISNA(INDEX(#REF!,MATCH(E995,#REF!,0),1))=TRUE,"",INDEX(#REF!,MATCH(E995,#REF!,0),1)))</f>
        <v>#REF!</v>
      </c>
      <c r="H995" s="22"/>
      <c r="I995" s="22"/>
      <c r="J995" s="59"/>
      <c r="K995" s="31" t="str">
        <f>IF(MID(J995,1,1)="a",C995,IF(COUNTIF(J$2:J995,J995)&gt;1,COUNTIF(J$2:J995,J995)&amp;"ème rebond",""))</f>
        <v/>
      </c>
      <c r="L995" s="67"/>
      <c r="M995" s="32" t="e">
        <f>IF(ISNA(INDEX(#REF!,MATCH(E995,#REF!,0),1))=TRUE,"",INDEX(#REF!,MATCH(E995,#REF!,0),1))</f>
        <v>#REF!</v>
      </c>
      <c r="N995" s="1"/>
      <c r="O995" s="33"/>
      <c r="P995" s="34" t="e">
        <f t="shared" si="119"/>
        <v>#REF!</v>
      </c>
      <c r="Q995" s="35" t="e">
        <f t="shared" si="121"/>
        <v>#REF!</v>
      </c>
      <c r="R995" s="36"/>
      <c r="S995" s="1" t="e">
        <f t="shared" si="115"/>
        <v>#REF!</v>
      </c>
      <c r="T995" s="16" t="e">
        <f>IF(OR(MID(G995,1,5)="avoir",MID(G995,1,3)="PMS",MID(J995,1,1)="a",J995="",A995="x",F995=""),"",IF(COUNTIF(#REF!,F995)=1,"ok","PAS DE SWAP"))</f>
        <v>#REF!</v>
      </c>
      <c r="U995" s="37" t="e">
        <f>IF(ISNA(INDEX(#REF!,MATCH(E995,#REF!,0),1))=TRUE,"-",F995&amp;" - "&amp;INDEX(#REF!,MATCH(E995,#REF!,0),1))</f>
        <v>#REF!</v>
      </c>
      <c r="V995" s="60" t="e">
        <f t="shared" si="116"/>
        <v>#REF!</v>
      </c>
      <c r="W995" s="38" t="e">
        <f t="shared" si="117"/>
        <v>#REF!</v>
      </c>
      <c r="X995" s="64"/>
      <c r="Y995" s="46"/>
      <c r="Z995" s="57" t="str">
        <f>IF(OR(MID(J995,1,1)="a",J995=""),"",IF(COUNTIF(Modèles!C:C,J995)=0,"absent","présent"))</f>
        <v/>
      </c>
      <c r="AA995" s="1"/>
    </row>
    <row r="996" spans="1:27" s="10" customFormat="1">
      <c r="A996" s="29" t="str">
        <f t="shared" si="118"/>
        <v/>
      </c>
      <c r="B996" s="29">
        <f t="shared" ca="1" si="120"/>
        <v>0</v>
      </c>
      <c r="C996" s="42"/>
      <c r="D996" s="42"/>
      <c r="E996" s="40"/>
      <c r="F996" s="41"/>
      <c r="G996" s="30" t="e">
        <f>IF(MID(J996,1,1)="a","à valider",IF(ISNA(INDEX(#REF!,MATCH(E996,#REF!,0),1))=TRUE,"",INDEX(#REF!,MATCH(E996,#REF!,0),1)))</f>
        <v>#REF!</v>
      </c>
      <c r="H996" s="22"/>
      <c r="I996" s="22"/>
      <c r="J996" s="59"/>
      <c r="K996" s="31" t="str">
        <f>IF(MID(J996,1,1)="a",C996,IF(COUNTIF(J$2:J996,J996)&gt;1,COUNTIF(J$2:J996,J996)&amp;"ème rebond",""))</f>
        <v/>
      </c>
      <c r="L996" s="67"/>
      <c r="M996" s="32" t="e">
        <f>IF(ISNA(INDEX(#REF!,MATCH(E996,#REF!,0),1))=TRUE,"",INDEX(#REF!,MATCH(E996,#REF!,0),1))</f>
        <v>#REF!</v>
      </c>
      <c r="N996" s="1"/>
      <c r="O996" s="33"/>
      <c r="P996" s="34" t="e">
        <f t="shared" si="119"/>
        <v>#REF!</v>
      </c>
      <c r="Q996" s="35" t="e">
        <f t="shared" si="121"/>
        <v>#REF!</v>
      </c>
      <c r="R996" s="36"/>
      <c r="S996" s="1" t="e">
        <f t="shared" si="115"/>
        <v>#REF!</v>
      </c>
      <c r="T996" s="16" t="e">
        <f>IF(OR(MID(G996,1,5)="avoir",MID(G996,1,3)="PMS",MID(J996,1,1)="a",J996="",A996="x",F996=""),"",IF(COUNTIF(#REF!,F996)=1,"ok","PAS DE SWAP"))</f>
        <v>#REF!</v>
      </c>
      <c r="U996" s="37" t="e">
        <f>IF(ISNA(INDEX(#REF!,MATCH(E996,#REF!,0),1))=TRUE,"-",F996&amp;" - "&amp;INDEX(#REF!,MATCH(E996,#REF!,0),1))</f>
        <v>#REF!</v>
      </c>
      <c r="V996" s="60" t="e">
        <f t="shared" si="116"/>
        <v>#REF!</v>
      </c>
      <c r="W996" s="38" t="e">
        <f t="shared" si="117"/>
        <v>#REF!</v>
      </c>
      <c r="X996" s="64"/>
      <c r="Y996" s="46"/>
      <c r="Z996" s="57" t="str">
        <f>IF(OR(MID(J996,1,1)="a",J996=""),"",IF(COUNTIF(Modèles!C:C,J996)=0,"absent","présent"))</f>
        <v/>
      </c>
      <c r="AA996" s="1"/>
    </row>
    <row r="997" spans="1:27" s="10" customFormat="1">
      <c r="A997" s="29" t="str">
        <f t="shared" si="118"/>
        <v/>
      </c>
      <c r="B997" s="29">
        <f t="shared" ca="1" si="120"/>
        <v>0</v>
      </c>
      <c r="C997" s="42"/>
      <c r="D997" s="42"/>
      <c r="E997" s="40"/>
      <c r="F997" s="41"/>
      <c r="G997" s="30" t="e">
        <f>IF(MID(J997,1,1)="a","à valider",IF(ISNA(INDEX(#REF!,MATCH(E997,#REF!,0),1))=TRUE,"",INDEX(#REF!,MATCH(E997,#REF!,0),1)))</f>
        <v>#REF!</v>
      </c>
      <c r="H997" s="22"/>
      <c r="I997" s="22"/>
      <c r="J997" s="59"/>
      <c r="K997" s="31" t="str">
        <f>IF(MID(J997,1,1)="a",C997,IF(COUNTIF(J$2:J997,J997)&gt;1,COUNTIF(J$2:J997,J997)&amp;"ème rebond",""))</f>
        <v/>
      </c>
      <c r="L997" s="67"/>
      <c r="M997" s="32" t="e">
        <f>IF(ISNA(INDEX(#REF!,MATCH(E997,#REF!,0),1))=TRUE,"",INDEX(#REF!,MATCH(E997,#REF!,0),1))</f>
        <v>#REF!</v>
      </c>
      <c r="N997" s="1"/>
      <c r="O997" s="33"/>
      <c r="P997" s="34" t="e">
        <f t="shared" si="119"/>
        <v>#REF!</v>
      </c>
      <c r="Q997" s="35" t="e">
        <f t="shared" si="121"/>
        <v>#REF!</v>
      </c>
      <c r="R997" s="36"/>
      <c r="S997" s="1" t="e">
        <f t="shared" si="115"/>
        <v>#REF!</v>
      </c>
      <c r="T997" s="16" t="e">
        <f>IF(OR(MID(G997,1,5)="avoir",MID(G997,1,3)="PMS",MID(J997,1,1)="a",J997="",A997="x",F997=""),"",IF(COUNTIF(#REF!,F997)=1,"ok","PAS DE SWAP"))</f>
        <v>#REF!</v>
      </c>
      <c r="U997" s="37" t="e">
        <f>IF(ISNA(INDEX(#REF!,MATCH(E997,#REF!,0),1))=TRUE,"-",F997&amp;" - "&amp;INDEX(#REF!,MATCH(E997,#REF!,0),1))</f>
        <v>#REF!</v>
      </c>
      <c r="V997" s="60" t="e">
        <f t="shared" si="116"/>
        <v>#REF!</v>
      </c>
      <c r="W997" s="38" t="e">
        <f t="shared" si="117"/>
        <v>#REF!</v>
      </c>
      <c r="X997" s="64"/>
      <c r="Y997" s="46"/>
      <c r="Z997" s="57" t="str">
        <f>IF(OR(MID(J997,1,1)="a",J997=""),"",IF(COUNTIF(Modèles!C:C,J997)=0,"absent","présent"))</f>
        <v/>
      </c>
      <c r="AA997" s="1"/>
    </row>
    <row r="998" spans="1:27" s="10" customFormat="1">
      <c r="A998" s="29" t="str">
        <f t="shared" si="118"/>
        <v/>
      </c>
      <c r="B998" s="29">
        <f t="shared" ca="1" si="120"/>
        <v>0</v>
      </c>
      <c r="C998" s="42"/>
      <c r="D998" s="42"/>
      <c r="E998" s="40"/>
      <c r="F998" s="41"/>
      <c r="G998" s="30" t="e">
        <f>IF(MID(J998,1,1)="a","à valider",IF(ISNA(INDEX(#REF!,MATCH(E998,#REF!,0),1))=TRUE,"",INDEX(#REF!,MATCH(E998,#REF!,0),1)))</f>
        <v>#REF!</v>
      </c>
      <c r="H998" s="22"/>
      <c r="I998" s="22"/>
      <c r="J998" s="59"/>
      <c r="K998" s="31" t="str">
        <f>IF(MID(J998,1,1)="a",C998,IF(COUNTIF(J$2:J998,J998)&gt;1,COUNTIF(J$2:J998,J998)&amp;"ème rebond",""))</f>
        <v/>
      </c>
      <c r="L998" s="67"/>
      <c r="M998" s="32" t="e">
        <f>IF(ISNA(INDEX(#REF!,MATCH(E998,#REF!,0),1))=TRUE,"",INDEX(#REF!,MATCH(E998,#REF!,0),1))</f>
        <v>#REF!</v>
      </c>
      <c r="N998" s="1"/>
      <c r="O998" s="33"/>
      <c r="P998" s="34" t="e">
        <f t="shared" si="119"/>
        <v>#REF!</v>
      </c>
      <c r="Q998" s="35" t="e">
        <f t="shared" si="121"/>
        <v>#REF!</v>
      </c>
      <c r="R998" s="36"/>
      <c r="S998" s="1" t="e">
        <f t="shared" si="115"/>
        <v>#REF!</v>
      </c>
      <c r="T998" s="16" t="e">
        <f>IF(OR(MID(G998,1,5)="avoir",MID(G998,1,3)="PMS",MID(J998,1,1)="a",J998="",A998="x",F998=""),"",IF(COUNTIF(#REF!,F998)=1,"ok","PAS DE SWAP"))</f>
        <v>#REF!</v>
      </c>
      <c r="U998" s="37" t="e">
        <f>IF(ISNA(INDEX(#REF!,MATCH(E998,#REF!,0),1))=TRUE,"-",F998&amp;" - "&amp;INDEX(#REF!,MATCH(E998,#REF!,0),1))</f>
        <v>#REF!</v>
      </c>
      <c r="V998" s="60" t="e">
        <f t="shared" si="116"/>
        <v>#REF!</v>
      </c>
      <c r="W998" s="38" t="e">
        <f t="shared" si="117"/>
        <v>#REF!</v>
      </c>
      <c r="X998" s="64"/>
      <c r="Y998" s="46"/>
      <c r="Z998" s="57" t="str">
        <f>IF(OR(MID(J998,1,1)="a",J998=""),"",IF(COUNTIF(Modèles!C:C,J998)=0,"absent","présent"))</f>
        <v/>
      </c>
      <c r="AA998" s="1"/>
    </row>
    <row r="999" spans="1:27" s="10" customFormat="1">
      <c r="A999" s="29" t="str">
        <f t="shared" si="118"/>
        <v/>
      </c>
      <c r="B999" s="29">
        <f t="shared" ca="1" si="120"/>
        <v>0</v>
      </c>
      <c r="C999" s="42"/>
      <c r="D999" s="42"/>
      <c r="E999" s="40"/>
      <c r="F999" s="41"/>
      <c r="G999" s="30" t="e">
        <f>IF(MID(J999,1,1)="a","à valider",IF(ISNA(INDEX(#REF!,MATCH(E999,#REF!,0),1))=TRUE,"",INDEX(#REF!,MATCH(E999,#REF!,0),1)))</f>
        <v>#REF!</v>
      </c>
      <c r="H999" s="22"/>
      <c r="I999" s="22"/>
      <c r="J999" s="59"/>
      <c r="K999" s="31" t="str">
        <f>IF(MID(J999,1,1)="a",C999,IF(COUNTIF(J$2:J999,J999)&gt;1,COUNTIF(J$2:J999,J999)&amp;"ème rebond",""))</f>
        <v/>
      </c>
      <c r="L999" s="67"/>
      <c r="M999" s="32" t="e">
        <f>IF(ISNA(INDEX(#REF!,MATCH(E999,#REF!,0),1))=TRUE,"",INDEX(#REF!,MATCH(E999,#REF!,0),1))</f>
        <v>#REF!</v>
      </c>
      <c r="N999" s="1"/>
      <c r="O999" s="33"/>
      <c r="P999" s="34" t="e">
        <f t="shared" si="119"/>
        <v>#REF!</v>
      </c>
      <c r="Q999" s="35" t="e">
        <f t="shared" si="121"/>
        <v>#REF!</v>
      </c>
      <c r="R999" s="36"/>
      <c r="S999" s="1" t="e">
        <f t="shared" si="115"/>
        <v>#REF!</v>
      </c>
      <c r="T999" s="16" t="e">
        <f>IF(OR(MID(G999,1,5)="avoir",MID(G999,1,3)="PMS",MID(J999,1,1)="a",J999="",A999="x",F999=""),"",IF(COUNTIF(#REF!,F999)=1,"ok","PAS DE SWAP"))</f>
        <v>#REF!</v>
      </c>
      <c r="U999" s="37" t="e">
        <f>IF(ISNA(INDEX(#REF!,MATCH(E999,#REF!,0),1))=TRUE,"-",F999&amp;" - "&amp;INDEX(#REF!,MATCH(E999,#REF!,0),1))</f>
        <v>#REF!</v>
      </c>
      <c r="V999" s="60" t="e">
        <f t="shared" si="116"/>
        <v>#REF!</v>
      </c>
      <c r="W999" s="38" t="e">
        <f t="shared" si="117"/>
        <v>#REF!</v>
      </c>
      <c r="X999" s="64"/>
      <c r="Y999" s="46"/>
      <c r="Z999" s="57" t="str">
        <f>IF(OR(MID(J999,1,1)="a",J999=""),"",IF(COUNTIF(Modèles!C:C,J999)=0,"absent","présent"))</f>
        <v/>
      </c>
      <c r="AA999" s="1"/>
    </row>
    <row r="1000" spans="1:27" s="10" customFormat="1">
      <c r="A1000" s="29" t="str">
        <f t="shared" si="118"/>
        <v/>
      </c>
      <c r="B1000" s="29">
        <f t="shared" ca="1" si="120"/>
        <v>0</v>
      </c>
      <c r="C1000" s="42"/>
      <c r="D1000" s="42"/>
      <c r="E1000" s="40"/>
      <c r="F1000" s="41"/>
      <c r="G1000" s="30" t="e">
        <f>IF(MID(J1000,1,1)="a","à valider",IF(ISNA(INDEX(#REF!,MATCH(E1000,#REF!,0),1))=TRUE,"",INDEX(#REF!,MATCH(E1000,#REF!,0),1)))</f>
        <v>#REF!</v>
      </c>
      <c r="H1000" s="22"/>
      <c r="I1000" s="22"/>
      <c r="J1000" s="59"/>
      <c r="K1000" s="31" t="str">
        <f>IF(MID(J1000,1,1)="a",C1000,IF(COUNTIF(J$2:J1000,J1000)&gt;1,COUNTIF(J$2:J1000,J1000)&amp;"ème rebond",""))</f>
        <v/>
      </c>
      <c r="L1000" s="67"/>
      <c r="M1000" s="32" t="e">
        <f>IF(ISNA(INDEX(#REF!,MATCH(E1000,#REF!,0),1))=TRUE,"",INDEX(#REF!,MATCH(E1000,#REF!,0),1))</f>
        <v>#REF!</v>
      </c>
      <c r="N1000" s="1"/>
      <c r="O1000" s="33"/>
      <c r="P1000" s="34" t="e">
        <f t="shared" si="119"/>
        <v>#REF!</v>
      </c>
      <c r="Q1000" s="35" t="e">
        <f t="shared" si="121"/>
        <v>#REF!</v>
      </c>
      <c r="R1000" s="36"/>
      <c r="S1000" s="1" t="e">
        <f t="shared" si="115"/>
        <v>#REF!</v>
      </c>
      <c r="T1000" s="16" t="e">
        <f>IF(OR(MID(G1000,1,5)="avoir",MID(G1000,1,3)="PMS",MID(J1000,1,1)="a",J1000="",A1000="x",F1000=""),"",IF(COUNTIF(#REF!,F1000)=1,"ok","PAS DE SWAP"))</f>
        <v>#REF!</v>
      </c>
      <c r="U1000" s="37" t="e">
        <f>IF(ISNA(INDEX(#REF!,MATCH(E1000,#REF!,0),1))=TRUE,"-",F1000&amp;" - "&amp;INDEX(#REF!,MATCH(E1000,#REF!,0),1))</f>
        <v>#REF!</v>
      </c>
      <c r="V1000" s="60" t="e">
        <f t="shared" si="116"/>
        <v>#REF!</v>
      </c>
      <c r="W1000" s="38" t="e">
        <f t="shared" si="117"/>
        <v>#REF!</v>
      </c>
      <c r="X1000" s="64"/>
      <c r="Y1000" s="46"/>
      <c r="Z1000" s="57" t="str">
        <f>IF(OR(MID(J1000,1,1)="a",J1000=""),"",IF(COUNTIF(Modèles!C:C,J1000)=0,"absent","présent"))</f>
        <v/>
      </c>
      <c r="AA1000" s="1"/>
    </row>
    <row r="1001" spans="1:27" s="10" customFormat="1">
      <c r="A1001" s="29" t="str">
        <f t="shared" si="118"/>
        <v/>
      </c>
      <c r="B1001" s="29">
        <f t="shared" ca="1" si="120"/>
        <v>0</v>
      </c>
      <c r="C1001" s="42"/>
      <c r="D1001" s="42"/>
      <c r="E1001" s="40"/>
      <c r="F1001" s="41"/>
      <c r="G1001" s="30" t="e">
        <f>IF(MID(J1001,1,1)="a","à valider",IF(ISNA(INDEX(#REF!,MATCH(E1001,#REF!,0),1))=TRUE,"",INDEX(#REF!,MATCH(E1001,#REF!,0),1)))</f>
        <v>#REF!</v>
      </c>
      <c r="H1001" s="22"/>
      <c r="I1001" s="22"/>
      <c r="J1001" s="59"/>
      <c r="K1001" s="31" t="str">
        <f>IF(MID(J1001,1,1)="a",C1001,IF(COUNTIF(J$2:J1001,J1001)&gt;1,COUNTIF(J$2:J1001,J1001)&amp;"ème rebond",""))</f>
        <v/>
      </c>
      <c r="L1001" s="67"/>
      <c r="M1001" s="32" t="e">
        <f>IF(ISNA(INDEX(#REF!,MATCH(E1001,#REF!,0),1))=TRUE,"",INDEX(#REF!,MATCH(E1001,#REF!,0),1))</f>
        <v>#REF!</v>
      </c>
      <c r="N1001" s="1"/>
      <c r="O1001" s="33"/>
      <c r="P1001" s="34" t="e">
        <f t="shared" si="119"/>
        <v>#REF!</v>
      </c>
      <c r="Q1001" s="35" t="e">
        <f t="shared" si="121"/>
        <v>#REF!</v>
      </c>
      <c r="R1001" s="36"/>
      <c r="S1001" s="1" t="e">
        <f t="shared" si="115"/>
        <v>#REF!</v>
      </c>
      <c r="T1001" s="16" t="e">
        <f>IF(OR(MID(G1001,1,5)="avoir",MID(G1001,1,3)="PMS",MID(J1001,1,1)="a",J1001="",A1001="x",F1001=""),"",IF(COUNTIF(#REF!,F1001)=1,"ok","PAS DE SWAP"))</f>
        <v>#REF!</v>
      </c>
      <c r="U1001" s="37" t="e">
        <f>IF(ISNA(INDEX(#REF!,MATCH(E1001,#REF!,0),1))=TRUE,"-",F1001&amp;" - "&amp;INDEX(#REF!,MATCH(E1001,#REF!,0),1))</f>
        <v>#REF!</v>
      </c>
      <c r="V1001" s="60" t="e">
        <f t="shared" si="116"/>
        <v>#REF!</v>
      </c>
      <c r="W1001" s="38" t="e">
        <f t="shared" si="117"/>
        <v>#REF!</v>
      </c>
      <c r="X1001" s="64"/>
      <c r="Y1001" s="46"/>
      <c r="Z1001" s="57" t="str">
        <f>IF(OR(MID(J1001,1,1)="a",J1001=""),"",IF(COUNTIF(Modèles!C:C,J1001)=0,"absent","présent"))</f>
        <v/>
      </c>
      <c r="AA1001" s="1"/>
    </row>
    <row r="1002" spans="1:27" s="10" customFormat="1">
      <c r="A1002" s="29" t="str">
        <f t="shared" si="118"/>
        <v/>
      </c>
      <c r="B1002" s="29">
        <f t="shared" ca="1" si="120"/>
        <v>0</v>
      </c>
      <c r="C1002" s="42"/>
      <c r="D1002" s="42"/>
      <c r="E1002" s="40"/>
      <c r="F1002" s="41"/>
      <c r="G1002" s="30" t="e">
        <f>IF(MID(J1002,1,1)="a","à valider",IF(ISNA(INDEX(#REF!,MATCH(E1002,#REF!,0),1))=TRUE,"",INDEX(#REF!,MATCH(E1002,#REF!,0),1)))</f>
        <v>#REF!</v>
      </c>
      <c r="H1002" s="22"/>
      <c r="I1002" s="22"/>
      <c r="J1002" s="59"/>
      <c r="K1002" s="31" t="str">
        <f>IF(MID(J1002,1,1)="a",C1002,IF(COUNTIF(J$2:J1002,J1002)&gt;1,COUNTIF(J$2:J1002,J1002)&amp;"ème rebond",""))</f>
        <v/>
      </c>
      <c r="L1002" s="67"/>
      <c r="M1002" s="32" t="e">
        <f>IF(ISNA(INDEX(#REF!,MATCH(E1002,#REF!,0),1))=TRUE,"",INDEX(#REF!,MATCH(E1002,#REF!,0),1))</f>
        <v>#REF!</v>
      </c>
      <c r="N1002" s="1"/>
      <c r="O1002" s="33"/>
      <c r="P1002" s="34" t="e">
        <f t="shared" si="119"/>
        <v>#REF!</v>
      </c>
      <c r="Q1002" s="35" t="e">
        <f t="shared" si="121"/>
        <v>#REF!</v>
      </c>
      <c r="R1002" s="36"/>
      <c r="S1002" s="1" t="e">
        <f t="shared" si="115"/>
        <v>#REF!</v>
      </c>
      <c r="T1002" s="16" t="e">
        <f>IF(OR(MID(G1002,1,5)="avoir",MID(G1002,1,3)="PMS",MID(J1002,1,1)="a",J1002="",A1002="x",F1002=""),"",IF(COUNTIF(#REF!,F1002)=1,"ok","PAS DE SWAP"))</f>
        <v>#REF!</v>
      </c>
      <c r="U1002" s="37" t="e">
        <f>IF(ISNA(INDEX(#REF!,MATCH(E1002,#REF!,0),1))=TRUE,"-",F1002&amp;" - "&amp;INDEX(#REF!,MATCH(E1002,#REF!,0),1))</f>
        <v>#REF!</v>
      </c>
      <c r="V1002" s="60" t="e">
        <f t="shared" si="116"/>
        <v>#REF!</v>
      </c>
      <c r="W1002" s="38" t="e">
        <f t="shared" si="117"/>
        <v>#REF!</v>
      </c>
      <c r="X1002" s="64"/>
      <c r="Y1002" s="46"/>
      <c r="Z1002" s="57" t="str">
        <f>IF(OR(MID(J1002,1,1)="a",J1002=""),"",IF(COUNTIF(Modèles!C:C,J1002)=0,"absent","présent"))</f>
        <v/>
      </c>
      <c r="AA1002" s="1"/>
    </row>
    <row r="1003" spans="1:27" s="10" customFormat="1">
      <c r="A1003" s="29" t="str">
        <f t="shared" si="118"/>
        <v/>
      </c>
      <c r="B1003" s="29">
        <f t="shared" ca="1" si="120"/>
        <v>0</v>
      </c>
      <c r="C1003" s="42"/>
      <c r="D1003" s="42"/>
      <c r="E1003" s="40"/>
      <c r="F1003" s="41"/>
      <c r="G1003" s="30" t="e">
        <f>IF(MID(J1003,1,1)="a","à valider",IF(ISNA(INDEX(#REF!,MATCH(E1003,#REF!,0),1))=TRUE,"",INDEX(#REF!,MATCH(E1003,#REF!,0),1)))</f>
        <v>#REF!</v>
      </c>
      <c r="H1003" s="22"/>
      <c r="I1003" s="22"/>
      <c r="J1003" s="59"/>
      <c r="K1003" s="31" t="str">
        <f>IF(MID(J1003,1,1)="a",C1003,IF(COUNTIF(J$2:J1003,J1003)&gt;1,COUNTIF(J$2:J1003,J1003)&amp;"ème rebond",""))</f>
        <v/>
      </c>
      <c r="L1003" s="67"/>
      <c r="M1003" s="32" t="e">
        <f>IF(ISNA(INDEX(#REF!,MATCH(E1003,#REF!,0),1))=TRUE,"",INDEX(#REF!,MATCH(E1003,#REF!,0),1))</f>
        <v>#REF!</v>
      </c>
      <c r="N1003" s="1"/>
      <c r="O1003" s="33"/>
      <c r="P1003" s="34" t="e">
        <f t="shared" si="119"/>
        <v>#REF!</v>
      </c>
      <c r="Q1003" s="35" t="e">
        <f t="shared" si="121"/>
        <v>#REF!</v>
      </c>
      <c r="R1003" s="36"/>
      <c r="S1003" s="1" t="e">
        <f t="shared" si="115"/>
        <v>#REF!</v>
      </c>
      <c r="T1003" s="16" t="e">
        <f>IF(OR(MID(G1003,1,5)="avoir",MID(G1003,1,3)="PMS",MID(J1003,1,1)="a",J1003="",A1003="x",F1003=""),"",IF(COUNTIF(#REF!,F1003)=1,"ok","PAS DE SWAP"))</f>
        <v>#REF!</v>
      </c>
      <c r="U1003" s="37" t="e">
        <f>IF(ISNA(INDEX(#REF!,MATCH(E1003,#REF!,0),1))=TRUE,"-",F1003&amp;" - "&amp;INDEX(#REF!,MATCH(E1003,#REF!,0),1))</f>
        <v>#REF!</v>
      </c>
      <c r="V1003" s="60" t="e">
        <f t="shared" si="116"/>
        <v>#REF!</v>
      </c>
      <c r="W1003" s="38" t="e">
        <f t="shared" si="117"/>
        <v>#REF!</v>
      </c>
      <c r="X1003" s="64"/>
      <c r="Y1003" s="46"/>
      <c r="Z1003" s="57" t="str">
        <f>IF(OR(MID(J1003,1,1)="a",J1003=""),"",IF(COUNTIF(Modèles!C:C,J1003)=0,"absent","présent"))</f>
        <v/>
      </c>
      <c r="AA1003" s="1"/>
    </row>
    <row r="1004" spans="1:27" s="10" customFormat="1">
      <c r="A1004" s="29" t="str">
        <f t="shared" si="118"/>
        <v/>
      </c>
      <c r="B1004" s="29">
        <f t="shared" ca="1" si="120"/>
        <v>0</v>
      </c>
      <c r="C1004" s="42"/>
      <c r="D1004" s="42"/>
      <c r="E1004" s="40"/>
      <c r="F1004" s="41"/>
      <c r="G1004" s="30" t="e">
        <f>IF(MID(J1004,1,1)="a","à valider",IF(ISNA(INDEX(#REF!,MATCH(E1004,#REF!,0),1))=TRUE,"",INDEX(#REF!,MATCH(E1004,#REF!,0),1)))</f>
        <v>#REF!</v>
      </c>
      <c r="H1004" s="22"/>
      <c r="I1004" s="22"/>
      <c r="J1004" s="59"/>
      <c r="K1004" s="31" t="str">
        <f>IF(MID(J1004,1,1)="a",C1004,IF(COUNTIF(J$2:J1004,J1004)&gt;1,COUNTIF(J$2:J1004,J1004)&amp;"ème rebond",""))</f>
        <v/>
      </c>
      <c r="L1004" s="67"/>
      <c r="M1004" s="32" t="e">
        <f>IF(ISNA(INDEX(#REF!,MATCH(E1004,#REF!,0),1))=TRUE,"",INDEX(#REF!,MATCH(E1004,#REF!,0),1))</f>
        <v>#REF!</v>
      </c>
      <c r="N1004" s="1"/>
      <c r="O1004" s="33"/>
      <c r="P1004" s="34" t="e">
        <f t="shared" si="119"/>
        <v>#REF!</v>
      </c>
      <c r="Q1004" s="35" t="e">
        <f t="shared" si="121"/>
        <v>#REF!</v>
      </c>
      <c r="R1004" s="36"/>
      <c r="S1004" s="1" t="e">
        <f t="shared" si="115"/>
        <v>#REF!</v>
      </c>
      <c r="T1004" s="16" t="e">
        <f>IF(OR(MID(G1004,1,5)="avoir",MID(G1004,1,3)="PMS",MID(J1004,1,1)="a",J1004="",A1004="x",F1004=""),"",IF(COUNTIF(#REF!,F1004)=1,"ok","PAS DE SWAP"))</f>
        <v>#REF!</v>
      </c>
      <c r="U1004" s="37" t="e">
        <f>IF(ISNA(INDEX(#REF!,MATCH(E1004,#REF!,0),1))=TRUE,"-",F1004&amp;" - "&amp;INDEX(#REF!,MATCH(E1004,#REF!,0),1))</f>
        <v>#REF!</v>
      </c>
      <c r="V1004" s="60" t="e">
        <f t="shared" si="116"/>
        <v>#REF!</v>
      </c>
      <c r="W1004" s="38" t="e">
        <f t="shared" si="117"/>
        <v>#REF!</v>
      </c>
      <c r="X1004" s="64"/>
      <c r="Y1004" s="46"/>
      <c r="Z1004" s="57" t="str">
        <f>IF(OR(MID(J1004,1,1)="a",J1004=""),"",IF(COUNTIF(Modèles!C:C,J1004)=0,"absent","présent"))</f>
        <v/>
      </c>
      <c r="AA1004" s="1"/>
    </row>
    <row r="1005" spans="1:27" s="10" customFormat="1">
      <c r="A1005" s="29" t="str">
        <f t="shared" si="118"/>
        <v/>
      </c>
      <c r="B1005" s="29">
        <f t="shared" ca="1" si="120"/>
        <v>0</v>
      </c>
      <c r="C1005" s="42"/>
      <c r="D1005" s="42"/>
      <c r="E1005" s="40"/>
      <c r="F1005" s="41"/>
      <c r="G1005" s="30" t="e">
        <f>IF(MID(J1005,1,1)="a","à valider",IF(ISNA(INDEX(#REF!,MATCH(E1005,#REF!,0),1))=TRUE,"",INDEX(#REF!,MATCH(E1005,#REF!,0),1)))</f>
        <v>#REF!</v>
      </c>
      <c r="H1005" s="22"/>
      <c r="I1005" s="22"/>
      <c r="J1005" s="59"/>
      <c r="K1005" s="31" t="str">
        <f>IF(MID(J1005,1,1)="a",C1005,IF(COUNTIF(J$2:J1005,J1005)&gt;1,COUNTIF(J$2:J1005,J1005)&amp;"ème rebond",""))</f>
        <v/>
      </c>
      <c r="L1005" s="67"/>
      <c r="M1005" s="32" t="e">
        <f>IF(ISNA(INDEX(#REF!,MATCH(E1005,#REF!,0),1))=TRUE,"",INDEX(#REF!,MATCH(E1005,#REF!,0),1))</f>
        <v>#REF!</v>
      </c>
      <c r="N1005" s="1"/>
      <c r="O1005" s="33"/>
      <c r="P1005" s="34" t="e">
        <f t="shared" si="119"/>
        <v>#REF!</v>
      </c>
      <c r="Q1005" s="35" t="e">
        <f t="shared" si="121"/>
        <v>#REF!</v>
      </c>
      <c r="R1005" s="36"/>
      <c r="S1005" s="1" t="e">
        <f t="shared" si="115"/>
        <v>#REF!</v>
      </c>
      <c r="T1005" s="16" t="e">
        <f>IF(OR(MID(G1005,1,5)="avoir",MID(G1005,1,3)="PMS",MID(J1005,1,1)="a",J1005="",A1005="x",F1005=""),"",IF(COUNTIF(#REF!,F1005)=1,"ok","PAS DE SWAP"))</f>
        <v>#REF!</v>
      </c>
      <c r="U1005" s="37" t="e">
        <f>IF(ISNA(INDEX(#REF!,MATCH(E1005,#REF!,0),1))=TRUE,"-",F1005&amp;" - "&amp;INDEX(#REF!,MATCH(E1005,#REF!,0),1))</f>
        <v>#REF!</v>
      </c>
      <c r="V1005" s="60" t="e">
        <f t="shared" si="116"/>
        <v>#REF!</v>
      </c>
      <c r="W1005" s="38" t="e">
        <f t="shared" si="117"/>
        <v>#REF!</v>
      </c>
      <c r="X1005" s="64"/>
      <c r="Y1005" s="46"/>
      <c r="Z1005" s="57" t="str">
        <f>IF(OR(MID(J1005,1,1)="a",J1005=""),"",IF(COUNTIF(Modèles!C:C,J1005)=0,"absent","présent"))</f>
        <v/>
      </c>
      <c r="AA1005" s="1"/>
    </row>
    <row r="1006" spans="1:27" s="10" customFormat="1">
      <c r="A1006" s="29" t="str">
        <f t="shared" si="118"/>
        <v/>
      </c>
      <c r="B1006" s="29">
        <f t="shared" ca="1" si="120"/>
        <v>0</v>
      </c>
      <c r="C1006" s="42"/>
      <c r="D1006" s="42"/>
      <c r="E1006" s="40"/>
      <c r="F1006" s="41"/>
      <c r="G1006" s="30" t="e">
        <f>IF(MID(J1006,1,1)="a","à valider",IF(ISNA(INDEX(#REF!,MATCH(E1006,#REF!,0),1))=TRUE,"",INDEX(#REF!,MATCH(E1006,#REF!,0),1)))</f>
        <v>#REF!</v>
      </c>
      <c r="H1006" s="22"/>
      <c r="I1006" s="22"/>
      <c r="J1006" s="59"/>
      <c r="K1006" s="31" t="str">
        <f>IF(MID(J1006,1,1)="a",C1006,IF(COUNTIF(J$2:J1006,J1006)&gt;1,COUNTIF(J$2:J1006,J1006)&amp;"ème rebond",""))</f>
        <v/>
      </c>
      <c r="L1006" s="67"/>
      <c r="M1006" s="32" t="e">
        <f>IF(ISNA(INDEX(#REF!,MATCH(E1006,#REF!,0),1))=TRUE,"",INDEX(#REF!,MATCH(E1006,#REF!,0),1))</f>
        <v>#REF!</v>
      </c>
      <c r="N1006" s="1"/>
      <c r="O1006" s="33"/>
      <c r="P1006" s="34" t="e">
        <f t="shared" si="119"/>
        <v>#REF!</v>
      </c>
      <c r="Q1006" s="35" t="e">
        <f t="shared" si="121"/>
        <v>#REF!</v>
      </c>
      <c r="R1006" s="36"/>
      <c r="S1006" s="1" t="e">
        <f t="shared" si="115"/>
        <v>#REF!</v>
      </c>
      <c r="T1006" s="16" t="e">
        <f>IF(OR(MID(G1006,1,5)="avoir",MID(G1006,1,3)="PMS",MID(J1006,1,1)="a",J1006="",A1006="x",F1006=""),"",IF(COUNTIF(#REF!,F1006)=1,"ok","PAS DE SWAP"))</f>
        <v>#REF!</v>
      </c>
      <c r="U1006" s="37" t="e">
        <f>IF(ISNA(INDEX(#REF!,MATCH(E1006,#REF!,0),1))=TRUE,"-",F1006&amp;" - "&amp;INDEX(#REF!,MATCH(E1006,#REF!,0),1))</f>
        <v>#REF!</v>
      </c>
      <c r="V1006" s="60" t="e">
        <f t="shared" si="116"/>
        <v>#REF!</v>
      </c>
      <c r="W1006" s="38" t="e">
        <f t="shared" si="117"/>
        <v>#REF!</v>
      </c>
      <c r="X1006" s="64"/>
      <c r="Y1006" s="46"/>
      <c r="Z1006" s="57" t="str">
        <f>IF(OR(MID(J1006,1,1)="a",J1006=""),"",IF(COUNTIF(Modèles!C:C,J1006)=0,"absent","présent"))</f>
        <v/>
      </c>
      <c r="AA1006" s="1"/>
    </row>
    <row r="1007" spans="1:27" s="10" customFormat="1">
      <c r="A1007" s="29" t="str">
        <f t="shared" si="118"/>
        <v/>
      </c>
      <c r="B1007" s="29">
        <f t="shared" ca="1" si="120"/>
        <v>0</v>
      </c>
      <c r="C1007" s="42"/>
      <c r="D1007" s="42"/>
      <c r="E1007" s="40"/>
      <c r="F1007" s="41"/>
      <c r="G1007" s="30" t="e">
        <f>IF(MID(J1007,1,1)="a","à valider",IF(ISNA(INDEX(#REF!,MATCH(E1007,#REF!,0),1))=TRUE,"",INDEX(#REF!,MATCH(E1007,#REF!,0),1)))</f>
        <v>#REF!</v>
      </c>
      <c r="H1007" s="22"/>
      <c r="I1007" s="22"/>
      <c r="J1007" s="59"/>
      <c r="K1007" s="31" t="str">
        <f>IF(MID(J1007,1,1)="a",C1007,IF(COUNTIF(J$2:J1007,J1007)&gt;1,COUNTIF(J$2:J1007,J1007)&amp;"ème rebond",""))</f>
        <v/>
      </c>
      <c r="L1007" s="67"/>
      <c r="M1007" s="32" t="e">
        <f>IF(ISNA(INDEX(#REF!,MATCH(E1007,#REF!,0),1))=TRUE,"",INDEX(#REF!,MATCH(E1007,#REF!,0),1))</f>
        <v>#REF!</v>
      </c>
      <c r="N1007" s="1"/>
      <c r="O1007" s="33"/>
      <c r="P1007" s="34" t="e">
        <f t="shared" si="119"/>
        <v>#REF!</v>
      </c>
      <c r="Q1007" s="35" t="e">
        <f t="shared" si="121"/>
        <v>#REF!</v>
      </c>
      <c r="R1007" s="36"/>
      <c r="S1007" s="1" t="e">
        <f t="shared" si="115"/>
        <v>#REF!</v>
      </c>
      <c r="T1007" s="16" t="e">
        <f>IF(OR(MID(G1007,1,5)="avoir",MID(G1007,1,3)="PMS",MID(J1007,1,1)="a",J1007="",A1007="x",F1007=""),"",IF(COUNTIF(#REF!,F1007)=1,"ok","PAS DE SWAP"))</f>
        <v>#REF!</v>
      </c>
      <c r="U1007" s="37" t="e">
        <f>IF(ISNA(INDEX(#REF!,MATCH(E1007,#REF!,0),1))=TRUE,"-",F1007&amp;" - "&amp;INDEX(#REF!,MATCH(E1007,#REF!,0),1))</f>
        <v>#REF!</v>
      </c>
      <c r="V1007" s="60" t="e">
        <f t="shared" si="116"/>
        <v>#REF!</v>
      </c>
      <c r="W1007" s="38" t="e">
        <f t="shared" si="117"/>
        <v>#REF!</v>
      </c>
      <c r="X1007" s="64"/>
      <c r="Y1007" s="46"/>
      <c r="Z1007" s="57" t="str">
        <f>IF(OR(MID(J1007,1,1)="a",J1007=""),"",IF(COUNTIF(Modèles!C:C,J1007)=0,"absent","présent"))</f>
        <v/>
      </c>
      <c r="AA1007" s="1"/>
    </row>
    <row r="1008" spans="1:27" s="10" customFormat="1">
      <c r="A1008" s="29" t="str">
        <f t="shared" si="118"/>
        <v/>
      </c>
      <c r="B1008" s="29">
        <f t="shared" ca="1" si="120"/>
        <v>0</v>
      </c>
      <c r="C1008" s="42"/>
      <c r="D1008" s="42"/>
      <c r="E1008" s="40"/>
      <c r="F1008" s="41"/>
      <c r="G1008" s="30" t="e">
        <f>IF(MID(J1008,1,1)="a","à valider",IF(ISNA(INDEX(#REF!,MATCH(E1008,#REF!,0),1))=TRUE,"",INDEX(#REF!,MATCH(E1008,#REF!,0),1)))</f>
        <v>#REF!</v>
      </c>
      <c r="H1008" s="22"/>
      <c r="I1008" s="22"/>
      <c r="J1008" s="59"/>
      <c r="K1008" s="31" t="str">
        <f>IF(MID(J1008,1,1)="a",C1008,IF(COUNTIF(J$2:J1008,J1008)&gt;1,COUNTIF(J$2:J1008,J1008)&amp;"ème rebond",""))</f>
        <v/>
      </c>
      <c r="L1008" s="67"/>
      <c r="M1008" s="32" t="e">
        <f>IF(ISNA(INDEX(#REF!,MATCH(E1008,#REF!,0),1))=TRUE,"",INDEX(#REF!,MATCH(E1008,#REF!,0),1))</f>
        <v>#REF!</v>
      </c>
      <c r="N1008" s="1"/>
      <c r="O1008" s="33"/>
      <c r="P1008" s="34" t="e">
        <f t="shared" si="119"/>
        <v>#REF!</v>
      </c>
      <c r="Q1008" s="35" t="e">
        <f t="shared" si="121"/>
        <v>#REF!</v>
      </c>
      <c r="R1008" s="36"/>
      <c r="S1008" s="1" t="e">
        <f t="shared" si="115"/>
        <v>#REF!</v>
      </c>
      <c r="T1008" s="16" t="e">
        <f>IF(OR(MID(G1008,1,5)="avoir",MID(G1008,1,3)="PMS",MID(J1008,1,1)="a",J1008="",A1008="x",F1008=""),"",IF(COUNTIF(#REF!,F1008)=1,"ok","PAS DE SWAP"))</f>
        <v>#REF!</v>
      </c>
      <c r="U1008" s="37" t="e">
        <f>IF(ISNA(INDEX(#REF!,MATCH(E1008,#REF!,0),1))=TRUE,"-",F1008&amp;" - "&amp;INDEX(#REF!,MATCH(E1008,#REF!,0),1))</f>
        <v>#REF!</v>
      </c>
      <c r="V1008" s="60" t="e">
        <f t="shared" si="116"/>
        <v>#REF!</v>
      </c>
      <c r="W1008" s="38" t="e">
        <f t="shared" si="117"/>
        <v>#REF!</v>
      </c>
      <c r="X1008" s="64"/>
      <c r="Y1008" s="46"/>
      <c r="Z1008" s="57" t="str">
        <f>IF(OR(MID(J1008,1,1)="a",J1008=""),"",IF(COUNTIF(Modèles!C:C,J1008)=0,"absent","présent"))</f>
        <v/>
      </c>
      <c r="AA1008" s="1"/>
    </row>
    <row r="1009" spans="1:27" s="10" customFormat="1">
      <c r="A1009" s="29" t="str">
        <f t="shared" si="118"/>
        <v/>
      </c>
      <c r="B1009" s="29">
        <f t="shared" ca="1" si="120"/>
        <v>0</v>
      </c>
      <c r="C1009" s="42"/>
      <c r="D1009" s="42"/>
      <c r="E1009" s="40"/>
      <c r="F1009" s="41"/>
      <c r="G1009" s="30" t="e">
        <f>IF(MID(J1009,1,1)="a","à valider",IF(ISNA(INDEX(#REF!,MATCH(E1009,#REF!,0),1))=TRUE,"",INDEX(#REF!,MATCH(E1009,#REF!,0),1)))</f>
        <v>#REF!</v>
      </c>
      <c r="H1009" s="22"/>
      <c r="I1009" s="22"/>
      <c r="J1009" s="59"/>
      <c r="K1009" s="31" t="str">
        <f>IF(MID(J1009,1,1)="a",C1009,IF(COUNTIF(J$2:J1009,J1009)&gt;1,COUNTIF(J$2:J1009,J1009)&amp;"ème rebond",""))</f>
        <v/>
      </c>
      <c r="L1009" s="67"/>
      <c r="M1009" s="32" t="e">
        <f>IF(ISNA(INDEX(#REF!,MATCH(E1009,#REF!,0),1))=TRUE,"",INDEX(#REF!,MATCH(E1009,#REF!,0),1))</f>
        <v>#REF!</v>
      </c>
      <c r="N1009" s="1"/>
      <c r="O1009" s="33"/>
      <c r="P1009" s="34" t="e">
        <f t="shared" si="119"/>
        <v>#REF!</v>
      </c>
      <c r="Q1009" s="35" t="e">
        <f t="shared" si="121"/>
        <v>#REF!</v>
      </c>
      <c r="R1009" s="36"/>
      <c r="S1009" s="1" t="e">
        <f t="shared" si="115"/>
        <v>#REF!</v>
      </c>
      <c r="T1009" s="16" t="e">
        <f>IF(OR(MID(G1009,1,5)="avoir",MID(G1009,1,3)="PMS",MID(J1009,1,1)="a",J1009="",A1009="x",F1009=""),"",IF(COUNTIF(#REF!,F1009)=1,"ok","PAS DE SWAP"))</f>
        <v>#REF!</v>
      </c>
      <c r="U1009" s="37" t="e">
        <f>IF(ISNA(INDEX(#REF!,MATCH(E1009,#REF!,0),1))=TRUE,"-",F1009&amp;" - "&amp;INDEX(#REF!,MATCH(E1009,#REF!,0),1))</f>
        <v>#REF!</v>
      </c>
      <c r="V1009" s="60" t="e">
        <f t="shared" si="116"/>
        <v>#REF!</v>
      </c>
      <c r="W1009" s="38" t="e">
        <f t="shared" si="117"/>
        <v>#REF!</v>
      </c>
      <c r="X1009" s="64"/>
      <c r="Y1009" s="46"/>
      <c r="Z1009" s="57" t="str">
        <f>IF(OR(MID(J1009,1,1)="a",J1009=""),"",IF(COUNTIF(Modèles!C:C,J1009)=0,"absent","présent"))</f>
        <v/>
      </c>
      <c r="AA1009" s="1"/>
    </row>
    <row r="1010" spans="1:27" s="10" customFormat="1">
      <c r="A1010" s="29" t="str">
        <f t="shared" si="118"/>
        <v/>
      </c>
      <c r="B1010" s="29">
        <f t="shared" ca="1" si="120"/>
        <v>0</v>
      </c>
      <c r="C1010" s="42"/>
      <c r="D1010" s="42"/>
      <c r="E1010" s="40"/>
      <c r="F1010" s="41"/>
      <c r="G1010" s="30" t="e">
        <f>IF(MID(J1010,1,1)="a","à valider",IF(ISNA(INDEX(#REF!,MATCH(E1010,#REF!,0),1))=TRUE,"",INDEX(#REF!,MATCH(E1010,#REF!,0),1)))</f>
        <v>#REF!</v>
      </c>
      <c r="H1010" s="22"/>
      <c r="I1010" s="22"/>
      <c r="J1010" s="59"/>
      <c r="K1010" s="31" t="str">
        <f>IF(MID(J1010,1,1)="a",C1010,IF(COUNTIF(J$2:J1010,J1010)&gt;1,COUNTIF(J$2:J1010,J1010)&amp;"ème rebond",""))</f>
        <v/>
      </c>
      <c r="L1010" s="67"/>
      <c r="M1010" s="32" t="e">
        <f>IF(ISNA(INDEX(#REF!,MATCH(E1010,#REF!,0),1))=TRUE,"",INDEX(#REF!,MATCH(E1010,#REF!,0),1))</f>
        <v>#REF!</v>
      </c>
      <c r="N1010" s="1"/>
      <c r="O1010" s="33"/>
      <c r="P1010" s="34" t="e">
        <f t="shared" si="119"/>
        <v>#REF!</v>
      </c>
      <c r="Q1010" s="35" t="e">
        <f t="shared" si="121"/>
        <v>#REF!</v>
      </c>
      <c r="R1010" s="36"/>
      <c r="S1010" s="1" t="e">
        <f t="shared" ref="S1010:S1049" si="122">IF(OR(P1010="",ISNUMBER(P1010)=TRUE),0,1)</f>
        <v>#REF!</v>
      </c>
      <c r="T1010" s="16" t="e">
        <f>IF(OR(MID(G1010,1,5)="avoir",MID(G1010,1,3)="PMS",MID(J1010,1,1)="a",J1010="",A1010="x",F1010=""),"",IF(COUNTIF(#REF!,F1010)=1,"ok","PAS DE SWAP"))</f>
        <v>#REF!</v>
      </c>
      <c r="U1010" s="37" t="e">
        <f>IF(ISNA(INDEX(#REF!,MATCH(E1010,#REF!,0),1))=TRUE,"-",F1010&amp;" - "&amp;INDEX(#REF!,MATCH(E1010,#REF!,0),1))</f>
        <v>#REF!</v>
      </c>
      <c r="V1010" s="60" t="e">
        <f t="shared" si="116"/>
        <v>#REF!</v>
      </c>
      <c r="W1010" s="38" t="e">
        <f t="shared" si="117"/>
        <v>#REF!</v>
      </c>
      <c r="X1010" s="64"/>
      <c r="Y1010" s="46"/>
      <c r="Z1010" s="57" t="str">
        <f>IF(OR(MID(J1010,1,1)="a",J1010=""),"",IF(COUNTIF(Modèles!C:C,J1010)=0,"absent","présent"))</f>
        <v/>
      </c>
      <c r="AA1010" s="1"/>
    </row>
    <row r="1011" spans="1:27" s="10" customFormat="1">
      <c r="A1011" s="29" t="str">
        <f t="shared" si="118"/>
        <v/>
      </c>
      <c r="B1011" s="29">
        <f t="shared" ca="1" si="120"/>
        <v>0</v>
      </c>
      <c r="C1011" s="42"/>
      <c r="D1011" s="42"/>
      <c r="E1011" s="40"/>
      <c r="F1011" s="41"/>
      <c r="G1011" s="30" t="e">
        <f>IF(MID(J1011,1,1)="a","à valider",IF(ISNA(INDEX(#REF!,MATCH(E1011,#REF!,0),1))=TRUE,"",INDEX(#REF!,MATCH(E1011,#REF!,0),1)))</f>
        <v>#REF!</v>
      </c>
      <c r="H1011" s="22"/>
      <c r="I1011" s="22"/>
      <c r="J1011" s="59"/>
      <c r="K1011" s="31" t="str">
        <f>IF(MID(J1011,1,1)="a",C1011,IF(COUNTIF(J$2:J1011,J1011)&gt;1,COUNTIF(J$2:J1011,J1011)&amp;"ème rebond",""))</f>
        <v/>
      </c>
      <c r="L1011" s="67"/>
      <c r="M1011" s="32" t="e">
        <f>IF(ISNA(INDEX(#REF!,MATCH(E1011,#REF!,0),1))=TRUE,"",INDEX(#REF!,MATCH(E1011,#REF!,0),1))</f>
        <v>#REF!</v>
      </c>
      <c r="N1011" s="1"/>
      <c r="O1011" s="33"/>
      <c r="P1011" s="34" t="e">
        <f t="shared" si="119"/>
        <v>#REF!</v>
      </c>
      <c r="Q1011" s="35" t="e">
        <f t="shared" si="121"/>
        <v>#REF!</v>
      </c>
      <c r="R1011" s="36"/>
      <c r="S1011" s="1" t="e">
        <f t="shared" si="122"/>
        <v>#REF!</v>
      </c>
      <c r="T1011" s="16" t="e">
        <f>IF(OR(MID(G1011,1,5)="avoir",MID(G1011,1,3)="PMS",MID(J1011,1,1)="a",J1011="",A1011="x",F1011=""),"",IF(COUNTIF(#REF!,F1011)=1,"ok","PAS DE SWAP"))</f>
        <v>#REF!</v>
      </c>
      <c r="U1011" s="37" t="e">
        <f>IF(ISNA(INDEX(#REF!,MATCH(E1011,#REF!,0),1))=TRUE,"-",F1011&amp;" - "&amp;INDEX(#REF!,MATCH(E1011,#REF!,0),1))</f>
        <v>#REF!</v>
      </c>
      <c r="V1011" s="60" t="e">
        <f t="shared" si="116"/>
        <v>#REF!</v>
      </c>
      <c r="W1011" s="38" t="e">
        <f t="shared" si="117"/>
        <v>#REF!</v>
      </c>
      <c r="X1011" s="64"/>
      <c r="Y1011" s="46"/>
      <c r="Z1011" s="57" t="str">
        <f>IF(OR(MID(J1011,1,1)="a",J1011=""),"",IF(COUNTIF(Modèles!C:C,J1011)=0,"absent","présent"))</f>
        <v/>
      </c>
      <c r="AA1011" s="1"/>
    </row>
    <row r="1012" spans="1:27" s="10" customFormat="1">
      <c r="A1012" s="29" t="str">
        <f t="shared" si="118"/>
        <v/>
      </c>
      <c r="B1012" s="29">
        <f t="shared" ca="1" si="120"/>
        <v>0</v>
      </c>
      <c r="C1012" s="42"/>
      <c r="D1012" s="42"/>
      <c r="E1012" s="40"/>
      <c r="F1012" s="41"/>
      <c r="G1012" s="30" t="e">
        <f>IF(MID(J1012,1,1)="a","à valider",IF(ISNA(INDEX(#REF!,MATCH(E1012,#REF!,0),1))=TRUE,"",INDEX(#REF!,MATCH(E1012,#REF!,0),1)))</f>
        <v>#REF!</v>
      </c>
      <c r="H1012" s="22"/>
      <c r="I1012" s="22"/>
      <c r="J1012" s="59"/>
      <c r="K1012" s="31" t="str">
        <f>IF(MID(J1012,1,1)="a",C1012,IF(COUNTIF(J$2:J1012,J1012)&gt;1,COUNTIF(J$2:J1012,J1012)&amp;"ème rebond",""))</f>
        <v/>
      </c>
      <c r="L1012" s="67"/>
      <c r="M1012" s="32" t="e">
        <f>IF(ISNA(INDEX(#REF!,MATCH(E1012,#REF!,0),1))=TRUE,"",INDEX(#REF!,MATCH(E1012,#REF!,0),1))</f>
        <v>#REF!</v>
      </c>
      <c r="N1012" s="1"/>
      <c r="O1012" s="33"/>
      <c r="P1012" s="34" t="e">
        <f t="shared" si="119"/>
        <v>#REF!</v>
      </c>
      <c r="Q1012" s="35" t="e">
        <f t="shared" si="121"/>
        <v>#REF!</v>
      </c>
      <c r="R1012" s="36"/>
      <c r="S1012" s="1" t="e">
        <f t="shared" si="122"/>
        <v>#REF!</v>
      </c>
      <c r="T1012" s="16" t="e">
        <f>IF(OR(MID(G1012,1,5)="avoir",MID(G1012,1,3)="PMS",MID(J1012,1,1)="a",J1012="",A1012="x",F1012=""),"",IF(COUNTIF(#REF!,F1012)=1,"ok","PAS DE SWAP"))</f>
        <v>#REF!</v>
      </c>
      <c r="U1012" s="37" t="e">
        <f>IF(ISNA(INDEX(#REF!,MATCH(E1012,#REF!,0),1))=TRUE,"-",F1012&amp;" - "&amp;INDEX(#REF!,MATCH(E1012,#REF!,0),1))</f>
        <v>#REF!</v>
      </c>
      <c r="V1012" s="60" t="e">
        <f t="shared" si="116"/>
        <v>#REF!</v>
      </c>
      <c r="W1012" s="38" t="e">
        <f t="shared" si="117"/>
        <v>#REF!</v>
      </c>
      <c r="X1012" s="64"/>
      <c r="Y1012" s="46"/>
      <c r="Z1012" s="57" t="str">
        <f>IF(OR(MID(J1012,1,1)="a",J1012=""),"",IF(COUNTIF(Modèles!C:C,J1012)=0,"absent","présent"))</f>
        <v/>
      </c>
      <c r="AA1012" s="1"/>
    </row>
    <row r="1013" spans="1:27" s="10" customFormat="1">
      <c r="A1013" s="29" t="str">
        <f t="shared" si="118"/>
        <v/>
      </c>
      <c r="B1013" s="29">
        <f t="shared" ca="1" si="120"/>
        <v>0</v>
      </c>
      <c r="C1013" s="42"/>
      <c r="D1013" s="42"/>
      <c r="E1013" s="40"/>
      <c r="F1013" s="41"/>
      <c r="G1013" s="30" t="e">
        <f>IF(MID(J1013,1,1)="a","à valider",IF(ISNA(INDEX(#REF!,MATCH(E1013,#REF!,0),1))=TRUE,"",INDEX(#REF!,MATCH(E1013,#REF!,0),1)))</f>
        <v>#REF!</v>
      </c>
      <c r="H1013" s="22"/>
      <c r="I1013" s="22"/>
      <c r="J1013" s="59"/>
      <c r="K1013" s="31" t="str">
        <f>IF(MID(J1013,1,1)="a",C1013,IF(COUNTIF(J$2:J1013,J1013)&gt;1,COUNTIF(J$2:J1013,J1013)&amp;"ème rebond",""))</f>
        <v/>
      </c>
      <c r="L1013" s="67"/>
      <c r="M1013" s="32" t="e">
        <f>IF(ISNA(INDEX(#REF!,MATCH(E1013,#REF!,0),1))=TRUE,"",INDEX(#REF!,MATCH(E1013,#REF!,0),1))</f>
        <v>#REF!</v>
      </c>
      <c r="N1013" s="1"/>
      <c r="O1013" s="33"/>
      <c r="P1013" s="34" t="e">
        <f t="shared" si="119"/>
        <v>#REF!</v>
      </c>
      <c r="Q1013" s="35" t="e">
        <f t="shared" si="121"/>
        <v>#REF!</v>
      </c>
      <c r="R1013" s="36"/>
      <c r="S1013" s="1" t="e">
        <f t="shared" si="122"/>
        <v>#REF!</v>
      </c>
      <c r="T1013" s="16" t="e">
        <f>IF(OR(MID(G1013,1,5)="avoir",MID(G1013,1,3)="PMS",MID(J1013,1,1)="a",J1013="",A1013="x",F1013=""),"",IF(COUNTIF(#REF!,F1013)=1,"ok","PAS DE SWAP"))</f>
        <v>#REF!</v>
      </c>
      <c r="U1013" s="37" t="e">
        <f>IF(ISNA(INDEX(#REF!,MATCH(E1013,#REF!,0),1))=TRUE,"-",F1013&amp;" - "&amp;INDEX(#REF!,MATCH(E1013,#REF!,0),1))</f>
        <v>#REF!</v>
      </c>
      <c r="V1013" s="60" t="e">
        <f t="shared" si="116"/>
        <v>#REF!</v>
      </c>
      <c r="W1013" s="38" t="e">
        <f t="shared" si="117"/>
        <v>#REF!</v>
      </c>
      <c r="X1013" s="64"/>
      <c r="Y1013" s="46"/>
      <c r="Z1013" s="57" t="str">
        <f>IF(OR(MID(J1013,1,1)="a",J1013=""),"",IF(COUNTIF(Modèles!C:C,J1013)=0,"absent","présent"))</f>
        <v/>
      </c>
      <c r="AA1013" s="1"/>
    </row>
    <row r="1014" spans="1:27" s="10" customFormat="1">
      <c r="A1014" s="29" t="str">
        <f t="shared" si="118"/>
        <v/>
      </c>
      <c r="B1014" s="29">
        <f t="shared" ca="1" si="120"/>
        <v>0</v>
      </c>
      <c r="C1014" s="42"/>
      <c r="D1014" s="42"/>
      <c r="E1014" s="40"/>
      <c r="F1014" s="41"/>
      <c r="G1014" s="30" t="e">
        <f>IF(MID(J1014,1,1)="a","à valider",IF(ISNA(INDEX(#REF!,MATCH(E1014,#REF!,0),1))=TRUE,"",INDEX(#REF!,MATCH(E1014,#REF!,0),1)))</f>
        <v>#REF!</v>
      </c>
      <c r="H1014" s="22"/>
      <c r="I1014" s="22"/>
      <c r="J1014" s="59"/>
      <c r="K1014" s="31" t="str">
        <f>IF(MID(J1014,1,1)="a",C1014,IF(COUNTIF(J$2:J1014,J1014)&gt;1,COUNTIF(J$2:J1014,J1014)&amp;"ème rebond",""))</f>
        <v/>
      </c>
      <c r="L1014" s="67"/>
      <c r="M1014" s="32" t="e">
        <f>IF(ISNA(INDEX(#REF!,MATCH(E1014,#REF!,0),1))=TRUE,"",INDEX(#REF!,MATCH(E1014,#REF!,0),1))</f>
        <v>#REF!</v>
      </c>
      <c r="N1014" s="1"/>
      <c r="O1014" s="33"/>
      <c r="P1014" s="34" t="e">
        <f t="shared" si="119"/>
        <v>#REF!</v>
      </c>
      <c r="Q1014" s="35" t="e">
        <f t="shared" si="121"/>
        <v>#REF!</v>
      </c>
      <c r="R1014" s="36"/>
      <c r="S1014" s="1" t="e">
        <f t="shared" si="122"/>
        <v>#REF!</v>
      </c>
      <c r="T1014" s="16" t="e">
        <f>IF(OR(MID(G1014,1,5)="avoir",MID(G1014,1,3)="PMS",MID(J1014,1,1)="a",J1014="",A1014="x",F1014=""),"",IF(COUNTIF(#REF!,F1014)=1,"ok","PAS DE SWAP"))</f>
        <v>#REF!</v>
      </c>
      <c r="U1014" s="37" t="e">
        <f>IF(ISNA(INDEX(#REF!,MATCH(E1014,#REF!,0),1))=TRUE,"-",F1014&amp;" - "&amp;INDEX(#REF!,MATCH(E1014,#REF!,0),1))</f>
        <v>#REF!</v>
      </c>
      <c r="V1014" s="60" t="e">
        <f t="shared" si="116"/>
        <v>#REF!</v>
      </c>
      <c r="W1014" s="38" t="e">
        <f t="shared" si="117"/>
        <v>#REF!</v>
      </c>
      <c r="X1014" s="64"/>
      <c r="Y1014" s="46"/>
      <c r="Z1014" s="57" t="str">
        <f>IF(OR(MID(J1014,1,1)="a",J1014=""),"",IF(COUNTIF(Modèles!C:C,J1014)=0,"absent","présent"))</f>
        <v/>
      </c>
      <c r="AA1014" s="1"/>
    </row>
    <row r="1015" spans="1:27" s="10" customFormat="1">
      <c r="A1015" s="29" t="str">
        <f t="shared" si="118"/>
        <v/>
      </c>
      <c r="B1015" s="29">
        <f t="shared" ca="1" si="120"/>
        <v>0</v>
      </c>
      <c r="C1015" s="42"/>
      <c r="D1015" s="42"/>
      <c r="E1015" s="40"/>
      <c r="F1015" s="41"/>
      <c r="G1015" s="30" t="e">
        <f>IF(MID(J1015,1,1)="a","à valider",IF(ISNA(INDEX(#REF!,MATCH(E1015,#REF!,0),1))=TRUE,"",INDEX(#REF!,MATCH(E1015,#REF!,0),1)))</f>
        <v>#REF!</v>
      </c>
      <c r="H1015" s="22"/>
      <c r="I1015" s="22"/>
      <c r="J1015" s="59"/>
      <c r="K1015" s="31" t="str">
        <f>IF(MID(J1015,1,1)="a",C1015,IF(COUNTIF(J$2:J1015,J1015)&gt;1,COUNTIF(J$2:J1015,J1015)&amp;"ème rebond",""))</f>
        <v/>
      </c>
      <c r="L1015" s="67"/>
      <c r="M1015" s="32" t="e">
        <f>IF(ISNA(INDEX(#REF!,MATCH(E1015,#REF!,0),1))=TRUE,"",INDEX(#REF!,MATCH(E1015,#REF!,0),1))</f>
        <v>#REF!</v>
      </c>
      <c r="N1015" s="1"/>
      <c r="O1015" s="33"/>
      <c r="P1015" s="34" t="e">
        <f t="shared" si="119"/>
        <v>#REF!</v>
      </c>
      <c r="Q1015" s="35" t="e">
        <f t="shared" si="121"/>
        <v>#REF!</v>
      </c>
      <c r="R1015" s="36"/>
      <c r="S1015" s="1" t="e">
        <f t="shared" si="122"/>
        <v>#REF!</v>
      </c>
      <c r="T1015" s="16" t="e">
        <f>IF(OR(MID(G1015,1,5)="avoir",MID(G1015,1,3)="PMS",MID(J1015,1,1)="a",J1015="",A1015="x",F1015=""),"",IF(COUNTIF(#REF!,F1015)=1,"ok","PAS DE SWAP"))</f>
        <v>#REF!</v>
      </c>
      <c r="U1015" s="37" t="e">
        <f>IF(ISNA(INDEX(#REF!,MATCH(E1015,#REF!,0),1))=TRUE,"-",F1015&amp;" - "&amp;INDEX(#REF!,MATCH(E1015,#REF!,0),1))</f>
        <v>#REF!</v>
      </c>
      <c r="V1015" s="60" t="e">
        <f t="shared" si="116"/>
        <v>#REF!</v>
      </c>
      <c r="W1015" s="38" t="e">
        <f t="shared" si="117"/>
        <v>#REF!</v>
      </c>
      <c r="X1015" s="64"/>
      <c r="Y1015" s="46"/>
      <c r="Z1015" s="57" t="str">
        <f>IF(OR(MID(J1015,1,1)="a",J1015=""),"",IF(COUNTIF(Modèles!C:C,J1015)=0,"absent","présent"))</f>
        <v/>
      </c>
      <c r="AA1015" s="1"/>
    </row>
    <row r="1016" spans="1:27" s="10" customFormat="1">
      <c r="A1016" s="29" t="str">
        <f t="shared" si="118"/>
        <v/>
      </c>
      <c r="B1016" s="29">
        <f t="shared" ca="1" si="120"/>
        <v>0</v>
      </c>
      <c r="C1016" s="42"/>
      <c r="D1016" s="42"/>
      <c r="E1016" s="40"/>
      <c r="F1016" s="41"/>
      <c r="G1016" s="30" t="e">
        <f>IF(MID(J1016,1,1)="a","à valider",IF(ISNA(INDEX(#REF!,MATCH(E1016,#REF!,0),1))=TRUE,"",INDEX(#REF!,MATCH(E1016,#REF!,0),1)))</f>
        <v>#REF!</v>
      </c>
      <c r="H1016" s="22"/>
      <c r="I1016" s="22"/>
      <c r="J1016" s="59"/>
      <c r="K1016" s="31" t="str">
        <f>IF(MID(J1016,1,1)="a",C1016,IF(COUNTIF(J$2:J1016,J1016)&gt;1,COUNTIF(J$2:J1016,J1016)&amp;"ème rebond",""))</f>
        <v/>
      </c>
      <c r="L1016" s="67"/>
      <c r="M1016" s="32" t="e">
        <f>IF(ISNA(INDEX(#REF!,MATCH(E1016,#REF!,0),1))=TRUE,"",INDEX(#REF!,MATCH(E1016,#REF!,0),1))</f>
        <v>#REF!</v>
      </c>
      <c r="N1016" s="1"/>
      <c r="O1016" s="33"/>
      <c r="P1016" s="34" t="e">
        <f t="shared" si="119"/>
        <v>#REF!</v>
      </c>
      <c r="Q1016" s="35" t="e">
        <f t="shared" si="121"/>
        <v>#REF!</v>
      </c>
      <c r="R1016" s="36"/>
      <c r="S1016" s="1" t="e">
        <f t="shared" si="122"/>
        <v>#REF!</v>
      </c>
      <c r="T1016" s="16" t="e">
        <f>IF(OR(MID(G1016,1,5)="avoir",MID(G1016,1,3)="PMS",MID(J1016,1,1)="a",J1016="",A1016="x",F1016=""),"",IF(COUNTIF(#REF!,F1016)=1,"ok","PAS DE SWAP"))</f>
        <v>#REF!</v>
      </c>
      <c r="U1016" s="37" t="e">
        <f>IF(ISNA(INDEX(#REF!,MATCH(E1016,#REF!,0),1))=TRUE,"-",F1016&amp;" - "&amp;INDEX(#REF!,MATCH(E1016,#REF!,0),1))</f>
        <v>#REF!</v>
      </c>
      <c r="V1016" s="60" t="e">
        <f t="shared" si="116"/>
        <v>#REF!</v>
      </c>
      <c r="W1016" s="38" t="e">
        <f t="shared" si="117"/>
        <v>#REF!</v>
      </c>
      <c r="X1016" s="64"/>
      <c r="Y1016" s="46"/>
      <c r="Z1016" s="57" t="str">
        <f>IF(OR(MID(J1016,1,1)="a",J1016=""),"",IF(COUNTIF(Modèles!C:C,J1016)=0,"absent","présent"))</f>
        <v/>
      </c>
      <c r="AA1016" s="1"/>
    </row>
    <row r="1017" spans="1:27" s="10" customFormat="1">
      <c r="A1017" s="29" t="str">
        <f t="shared" si="118"/>
        <v/>
      </c>
      <c r="B1017" s="29">
        <f t="shared" ca="1" si="120"/>
        <v>0</v>
      </c>
      <c r="C1017" s="42"/>
      <c r="D1017" s="42"/>
      <c r="E1017" s="40"/>
      <c r="F1017" s="41"/>
      <c r="G1017" s="30" t="e">
        <f>IF(MID(J1017,1,1)="a","à valider",IF(ISNA(INDEX(#REF!,MATCH(E1017,#REF!,0),1))=TRUE,"",INDEX(#REF!,MATCH(E1017,#REF!,0),1)))</f>
        <v>#REF!</v>
      </c>
      <c r="H1017" s="22"/>
      <c r="I1017" s="22"/>
      <c r="J1017" s="59"/>
      <c r="K1017" s="31" t="str">
        <f>IF(MID(J1017,1,1)="a",C1017,IF(COUNTIF(J$2:J1017,J1017)&gt;1,COUNTIF(J$2:J1017,J1017)&amp;"ème rebond",""))</f>
        <v/>
      </c>
      <c r="L1017" s="67"/>
      <c r="M1017" s="32" t="e">
        <f>IF(ISNA(INDEX(#REF!,MATCH(E1017,#REF!,0),1))=TRUE,"",INDEX(#REF!,MATCH(E1017,#REF!,0),1))</f>
        <v>#REF!</v>
      </c>
      <c r="N1017" s="1"/>
      <c r="O1017" s="33"/>
      <c r="P1017" s="34" t="e">
        <f t="shared" si="119"/>
        <v>#REF!</v>
      </c>
      <c r="Q1017" s="35" t="e">
        <f t="shared" si="121"/>
        <v>#REF!</v>
      </c>
      <c r="R1017" s="36"/>
      <c r="S1017" s="1" t="e">
        <f t="shared" si="122"/>
        <v>#REF!</v>
      </c>
      <c r="T1017" s="16" t="e">
        <f>IF(OR(MID(G1017,1,5)="avoir",MID(G1017,1,3)="PMS",MID(J1017,1,1)="a",J1017="",A1017="x",F1017=""),"",IF(COUNTIF(#REF!,F1017)=1,"ok","PAS DE SWAP"))</f>
        <v>#REF!</v>
      </c>
      <c r="U1017" s="37" t="e">
        <f>IF(ISNA(INDEX(#REF!,MATCH(E1017,#REF!,0),1))=TRUE,"-",F1017&amp;" - "&amp;INDEX(#REF!,MATCH(E1017,#REF!,0),1))</f>
        <v>#REF!</v>
      </c>
      <c r="V1017" s="60" t="e">
        <f t="shared" si="116"/>
        <v>#REF!</v>
      </c>
      <c r="W1017" s="38" t="e">
        <f t="shared" si="117"/>
        <v>#REF!</v>
      </c>
      <c r="X1017" s="64"/>
      <c r="Y1017" s="46"/>
      <c r="Z1017" s="57" t="str">
        <f>IF(OR(MID(J1017,1,1)="a",J1017=""),"",IF(COUNTIF(Modèles!C:C,J1017)=0,"absent","présent"))</f>
        <v/>
      </c>
      <c r="AA1017" s="1"/>
    </row>
    <row r="1018" spans="1:27" s="10" customFormat="1">
      <c r="A1018" s="29" t="str">
        <f t="shared" si="118"/>
        <v/>
      </c>
      <c r="B1018" s="29">
        <f t="shared" ca="1" si="120"/>
        <v>0</v>
      </c>
      <c r="C1018" s="42"/>
      <c r="D1018" s="42"/>
      <c r="E1018" s="40"/>
      <c r="F1018" s="41"/>
      <c r="G1018" s="30" t="e">
        <f>IF(MID(J1018,1,1)="a","à valider",IF(ISNA(INDEX(#REF!,MATCH(E1018,#REF!,0),1))=TRUE,"",INDEX(#REF!,MATCH(E1018,#REF!,0),1)))</f>
        <v>#REF!</v>
      </c>
      <c r="H1018" s="22"/>
      <c r="I1018" s="22"/>
      <c r="J1018" s="59"/>
      <c r="K1018" s="31" t="str">
        <f>IF(MID(J1018,1,1)="a",C1018,IF(COUNTIF(J$2:J1018,J1018)&gt;1,COUNTIF(J$2:J1018,J1018)&amp;"ème rebond",""))</f>
        <v/>
      </c>
      <c r="L1018" s="67"/>
      <c r="M1018" s="32" t="e">
        <f>IF(ISNA(INDEX(#REF!,MATCH(E1018,#REF!,0),1))=TRUE,"",INDEX(#REF!,MATCH(E1018,#REF!,0),1))</f>
        <v>#REF!</v>
      </c>
      <c r="N1018" s="1"/>
      <c r="O1018" s="33"/>
      <c r="P1018" s="34" t="e">
        <f t="shared" si="119"/>
        <v>#REF!</v>
      </c>
      <c r="Q1018" s="35" t="e">
        <f t="shared" si="121"/>
        <v>#REF!</v>
      </c>
      <c r="R1018" s="36"/>
      <c r="S1018" s="1" t="e">
        <f t="shared" si="122"/>
        <v>#REF!</v>
      </c>
      <c r="T1018" s="16" t="e">
        <f>IF(OR(MID(G1018,1,5)="avoir",MID(G1018,1,3)="PMS",MID(J1018,1,1)="a",J1018="",A1018="x",F1018=""),"",IF(COUNTIF(#REF!,F1018)=1,"ok","PAS DE SWAP"))</f>
        <v>#REF!</v>
      </c>
      <c r="U1018" s="37" t="e">
        <f>IF(ISNA(INDEX(#REF!,MATCH(E1018,#REF!,0),1))=TRUE,"-",F1018&amp;" - "&amp;INDEX(#REF!,MATCH(E1018,#REF!,0),1))</f>
        <v>#REF!</v>
      </c>
      <c r="V1018" s="60" t="e">
        <f t="shared" si="116"/>
        <v>#REF!</v>
      </c>
      <c r="W1018" s="38" t="e">
        <f t="shared" si="117"/>
        <v>#REF!</v>
      </c>
      <c r="X1018" s="64"/>
      <c r="Y1018" s="46"/>
      <c r="Z1018" s="57" t="str">
        <f>IF(OR(MID(J1018,1,1)="a",J1018=""),"",IF(COUNTIF(Modèles!C:C,J1018)=0,"absent","présent"))</f>
        <v/>
      </c>
      <c r="AA1018" s="1"/>
    </row>
    <row r="1019" spans="1:27" s="10" customFormat="1">
      <c r="A1019" s="29" t="str">
        <f t="shared" si="118"/>
        <v/>
      </c>
      <c r="B1019" s="29">
        <f t="shared" ca="1" si="120"/>
        <v>0</v>
      </c>
      <c r="C1019" s="42"/>
      <c r="D1019" s="42"/>
      <c r="E1019" s="40"/>
      <c r="F1019" s="41"/>
      <c r="G1019" s="30" t="e">
        <f>IF(MID(J1019,1,1)="a","à valider",IF(ISNA(INDEX(#REF!,MATCH(E1019,#REF!,0),1))=TRUE,"",INDEX(#REF!,MATCH(E1019,#REF!,0),1)))</f>
        <v>#REF!</v>
      </c>
      <c r="H1019" s="22"/>
      <c r="I1019" s="22"/>
      <c r="J1019" s="59"/>
      <c r="K1019" s="31" t="str">
        <f>IF(MID(J1019,1,1)="a",C1019,IF(COUNTIF(J$2:J1019,J1019)&gt;1,COUNTIF(J$2:J1019,J1019)&amp;"ème rebond",""))</f>
        <v/>
      </c>
      <c r="L1019" s="67"/>
      <c r="M1019" s="32" t="e">
        <f>IF(ISNA(INDEX(#REF!,MATCH(E1019,#REF!,0),1))=TRUE,"",INDEX(#REF!,MATCH(E1019,#REF!,0),1))</f>
        <v>#REF!</v>
      </c>
      <c r="N1019" s="1"/>
      <c r="O1019" s="33"/>
      <c r="P1019" s="34" t="e">
        <f t="shared" si="119"/>
        <v>#REF!</v>
      </c>
      <c r="Q1019" s="35" t="e">
        <f t="shared" si="121"/>
        <v>#REF!</v>
      </c>
      <c r="R1019" s="36"/>
      <c r="S1019" s="1" t="e">
        <f t="shared" si="122"/>
        <v>#REF!</v>
      </c>
      <c r="T1019" s="16" t="e">
        <f>IF(OR(MID(G1019,1,5)="avoir",MID(G1019,1,3)="PMS",MID(J1019,1,1)="a",J1019="",A1019="x",F1019=""),"",IF(COUNTIF(#REF!,F1019)=1,"ok","PAS DE SWAP"))</f>
        <v>#REF!</v>
      </c>
      <c r="U1019" s="37" t="e">
        <f>IF(ISNA(INDEX(#REF!,MATCH(E1019,#REF!,0),1))=TRUE,"-",F1019&amp;" - "&amp;INDEX(#REF!,MATCH(E1019,#REF!,0),1))</f>
        <v>#REF!</v>
      </c>
      <c r="V1019" s="60" t="e">
        <f t="shared" si="116"/>
        <v>#REF!</v>
      </c>
      <c r="W1019" s="38" t="e">
        <f t="shared" si="117"/>
        <v>#REF!</v>
      </c>
      <c r="X1019" s="64"/>
      <c r="Y1019" s="46"/>
      <c r="Z1019" s="57" t="str">
        <f>IF(OR(MID(J1019,1,1)="a",J1019=""),"",IF(COUNTIF(Modèles!C:C,J1019)=0,"absent","présent"))</f>
        <v/>
      </c>
      <c r="AA1019" s="1"/>
    </row>
    <row r="1020" spans="1:27" s="10" customFormat="1">
      <c r="A1020" s="29" t="str">
        <f t="shared" si="118"/>
        <v/>
      </c>
      <c r="B1020" s="29">
        <f t="shared" ca="1" si="120"/>
        <v>0</v>
      </c>
      <c r="C1020" s="42"/>
      <c r="D1020" s="42"/>
      <c r="E1020" s="40"/>
      <c r="F1020" s="41"/>
      <c r="G1020" s="30" t="e">
        <f>IF(MID(J1020,1,1)="a","à valider",IF(ISNA(INDEX(#REF!,MATCH(E1020,#REF!,0),1))=TRUE,"",INDEX(#REF!,MATCH(E1020,#REF!,0),1)))</f>
        <v>#REF!</v>
      </c>
      <c r="H1020" s="22"/>
      <c r="I1020" s="22"/>
      <c r="J1020" s="59"/>
      <c r="K1020" s="31" t="str">
        <f>IF(MID(J1020,1,1)="a",C1020,IF(COUNTIF(J$2:J1020,J1020)&gt;1,COUNTIF(J$2:J1020,J1020)&amp;"ème rebond",""))</f>
        <v/>
      </c>
      <c r="L1020" s="67"/>
      <c r="M1020" s="32" t="e">
        <f>IF(ISNA(INDEX(#REF!,MATCH(E1020,#REF!,0),1))=TRUE,"",INDEX(#REF!,MATCH(E1020,#REF!,0),1))</f>
        <v>#REF!</v>
      </c>
      <c r="N1020" s="1"/>
      <c r="O1020" s="33"/>
      <c r="P1020" s="34" t="e">
        <f t="shared" si="119"/>
        <v>#REF!</v>
      </c>
      <c r="Q1020" s="35" t="e">
        <f t="shared" si="121"/>
        <v>#REF!</v>
      </c>
      <c r="R1020" s="36"/>
      <c r="S1020" s="1" t="e">
        <f t="shared" si="122"/>
        <v>#REF!</v>
      </c>
      <c r="T1020" s="16" t="e">
        <f>IF(OR(MID(G1020,1,5)="avoir",MID(G1020,1,3)="PMS",MID(J1020,1,1)="a",J1020="",A1020="x",F1020=""),"",IF(COUNTIF(#REF!,F1020)=1,"ok","PAS DE SWAP"))</f>
        <v>#REF!</v>
      </c>
      <c r="U1020" s="37" t="e">
        <f>IF(ISNA(INDEX(#REF!,MATCH(E1020,#REF!,0),1))=TRUE,"-",F1020&amp;" - "&amp;INDEX(#REF!,MATCH(E1020,#REF!,0),1))</f>
        <v>#REF!</v>
      </c>
      <c r="V1020" s="60" t="e">
        <f t="shared" si="116"/>
        <v>#REF!</v>
      </c>
      <c r="W1020" s="38" t="e">
        <f t="shared" si="117"/>
        <v>#REF!</v>
      </c>
      <c r="X1020" s="64"/>
      <c r="Y1020" s="46"/>
      <c r="Z1020" s="57" t="str">
        <f>IF(OR(MID(J1020,1,1)="a",J1020=""),"",IF(COUNTIF(Modèles!C:C,J1020)=0,"absent","présent"))</f>
        <v/>
      </c>
      <c r="AA1020" s="1"/>
    </row>
    <row r="1021" spans="1:27" s="10" customFormat="1">
      <c r="A1021" s="29" t="str">
        <f t="shared" si="118"/>
        <v/>
      </c>
      <c r="B1021" s="29">
        <f t="shared" ca="1" si="120"/>
        <v>0</v>
      </c>
      <c r="C1021" s="42"/>
      <c r="D1021" s="42"/>
      <c r="E1021" s="40"/>
      <c r="F1021" s="41"/>
      <c r="G1021" s="30" t="e">
        <f>IF(MID(J1021,1,1)="a","à valider",IF(ISNA(INDEX(#REF!,MATCH(E1021,#REF!,0),1))=TRUE,"",INDEX(#REF!,MATCH(E1021,#REF!,0),1)))</f>
        <v>#REF!</v>
      </c>
      <c r="H1021" s="22"/>
      <c r="I1021" s="22"/>
      <c r="J1021" s="59"/>
      <c r="K1021" s="31" t="str">
        <f>IF(MID(J1021,1,1)="a",C1021,IF(COUNTIF(J$2:J1021,J1021)&gt;1,COUNTIF(J$2:J1021,J1021)&amp;"ème rebond",""))</f>
        <v/>
      </c>
      <c r="L1021" s="67"/>
      <c r="M1021" s="32" t="e">
        <f>IF(ISNA(INDEX(#REF!,MATCH(E1021,#REF!,0),1))=TRUE,"",INDEX(#REF!,MATCH(E1021,#REF!,0),1))</f>
        <v>#REF!</v>
      </c>
      <c r="N1021" s="1"/>
      <c r="O1021" s="33"/>
      <c r="P1021" s="34" t="e">
        <f t="shared" si="119"/>
        <v>#REF!</v>
      </c>
      <c r="Q1021" s="35" t="e">
        <f t="shared" si="121"/>
        <v>#REF!</v>
      </c>
      <c r="R1021" s="36"/>
      <c r="S1021" s="1" t="e">
        <f t="shared" si="122"/>
        <v>#REF!</v>
      </c>
      <c r="T1021" s="16" t="e">
        <f>IF(OR(MID(G1021,1,5)="avoir",MID(G1021,1,3)="PMS",MID(J1021,1,1)="a",J1021="",A1021="x",F1021=""),"",IF(COUNTIF(#REF!,F1021)=1,"ok","PAS DE SWAP"))</f>
        <v>#REF!</v>
      </c>
      <c r="U1021" s="37" t="e">
        <f>IF(ISNA(INDEX(#REF!,MATCH(E1021,#REF!,0),1))=TRUE,"-",F1021&amp;" - "&amp;INDEX(#REF!,MATCH(E1021,#REF!,0),1))</f>
        <v>#REF!</v>
      </c>
      <c r="V1021" s="60" t="e">
        <f t="shared" si="116"/>
        <v>#REF!</v>
      </c>
      <c r="W1021" s="38" t="e">
        <f t="shared" si="117"/>
        <v>#REF!</v>
      </c>
      <c r="X1021" s="64"/>
      <c r="Y1021" s="46"/>
      <c r="Z1021" s="57" t="str">
        <f>IF(OR(MID(J1021,1,1)="a",J1021=""),"",IF(COUNTIF(Modèles!C:C,J1021)=0,"absent","présent"))</f>
        <v/>
      </c>
      <c r="AA1021" s="1"/>
    </row>
    <row r="1022" spans="1:27" s="10" customFormat="1">
      <c r="A1022" s="29" t="str">
        <f t="shared" si="118"/>
        <v/>
      </c>
      <c r="B1022" s="29">
        <f t="shared" ca="1" si="120"/>
        <v>0</v>
      </c>
      <c r="C1022" s="42"/>
      <c r="D1022" s="42"/>
      <c r="E1022" s="40"/>
      <c r="F1022" s="41"/>
      <c r="G1022" s="30" t="e">
        <f>IF(MID(J1022,1,1)="a","à valider",IF(ISNA(INDEX(#REF!,MATCH(E1022,#REF!,0),1))=TRUE,"",INDEX(#REF!,MATCH(E1022,#REF!,0),1)))</f>
        <v>#REF!</v>
      </c>
      <c r="H1022" s="22"/>
      <c r="I1022" s="22"/>
      <c r="J1022" s="59"/>
      <c r="K1022" s="31" t="str">
        <f>IF(MID(J1022,1,1)="a",C1022,IF(COUNTIF(J$2:J1022,J1022)&gt;1,COUNTIF(J$2:J1022,J1022)&amp;"ème rebond",""))</f>
        <v/>
      </c>
      <c r="L1022" s="67"/>
      <c r="M1022" s="32" t="e">
        <f>IF(ISNA(INDEX(#REF!,MATCH(E1022,#REF!,0),1))=TRUE,"",INDEX(#REF!,MATCH(E1022,#REF!,0),1))</f>
        <v>#REF!</v>
      </c>
      <c r="N1022" s="1"/>
      <c r="O1022" s="33"/>
      <c r="P1022" s="34" t="e">
        <f t="shared" si="119"/>
        <v>#REF!</v>
      </c>
      <c r="Q1022" s="35" t="e">
        <f t="shared" si="121"/>
        <v>#REF!</v>
      </c>
      <c r="R1022" s="36"/>
      <c r="S1022" s="1" t="e">
        <f t="shared" si="122"/>
        <v>#REF!</v>
      </c>
      <c r="T1022" s="16" t="e">
        <f>IF(OR(MID(G1022,1,5)="avoir",MID(G1022,1,3)="PMS",MID(J1022,1,1)="a",J1022="",A1022="x",F1022=""),"",IF(COUNTIF(#REF!,F1022)=1,"ok","PAS DE SWAP"))</f>
        <v>#REF!</v>
      </c>
      <c r="U1022" s="37" t="e">
        <f>IF(ISNA(INDEX(#REF!,MATCH(E1022,#REF!,0),1))=TRUE,"-",F1022&amp;" - "&amp;INDEX(#REF!,MATCH(E1022,#REF!,0),1))</f>
        <v>#REF!</v>
      </c>
      <c r="V1022" s="60" t="e">
        <f t="shared" si="116"/>
        <v>#REF!</v>
      </c>
      <c r="W1022" s="38" t="e">
        <f t="shared" si="117"/>
        <v>#REF!</v>
      </c>
      <c r="X1022" s="64"/>
      <c r="Y1022" s="46"/>
      <c r="Z1022" s="57" t="str">
        <f>IF(OR(MID(J1022,1,1)="a",J1022=""),"",IF(COUNTIF(Modèles!C:C,J1022)=0,"absent","présent"))</f>
        <v/>
      </c>
      <c r="AA1022" s="1"/>
    </row>
    <row r="1023" spans="1:27" s="10" customFormat="1">
      <c r="A1023" s="29" t="str">
        <f t="shared" si="118"/>
        <v/>
      </c>
      <c r="B1023" s="29">
        <f t="shared" ca="1" si="120"/>
        <v>0</v>
      </c>
      <c r="C1023" s="42"/>
      <c r="D1023" s="42"/>
      <c r="E1023" s="40"/>
      <c r="F1023" s="41"/>
      <c r="G1023" s="30" t="e">
        <f>IF(MID(J1023,1,1)="a","à valider",IF(ISNA(INDEX(#REF!,MATCH(E1023,#REF!,0),1))=TRUE,"",INDEX(#REF!,MATCH(E1023,#REF!,0),1)))</f>
        <v>#REF!</v>
      </c>
      <c r="H1023" s="22"/>
      <c r="I1023" s="22"/>
      <c r="J1023" s="59"/>
      <c r="K1023" s="31" t="str">
        <f>IF(MID(J1023,1,1)="a",C1023,IF(COUNTIF(J$2:J1023,J1023)&gt;1,COUNTIF(J$2:J1023,J1023)&amp;"ème rebond",""))</f>
        <v/>
      </c>
      <c r="L1023" s="67"/>
      <c r="M1023" s="32" t="e">
        <f>IF(ISNA(INDEX(#REF!,MATCH(E1023,#REF!,0),1))=TRUE,"",INDEX(#REF!,MATCH(E1023,#REF!,0),1))</f>
        <v>#REF!</v>
      </c>
      <c r="N1023" s="1"/>
      <c r="O1023" s="33"/>
      <c r="P1023" s="34" t="e">
        <f t="shared" si="119"/>
        <v>#REF!</v>
      </c>
      <c r="Q1023" s="35" t="e">
        <f t="shared" si="121"/>
        <v>#REF!</v>
      </c>
      <c r="R1023" s="36"/>
      <c r="S1023" s="1" t="e">
        <f t="shared" si="122"/>
        <v>#REF!</v>
      </c>
      <c r="T1023" s="16" t="e">
        <f>IF(OR(MID(G1023,1,5)="avoir",MID(G1023,1,3)="PMS",MID(J1023,1,1)="a",J1023="",A1023="x",F1023=""),"",IF(COUNTIF(#REF!,F1023)=1,"ok","PAS DE SWAP"))</f>
        <v>#REF!</v>
      </c>
      <c r="U1023" s="37" t="e">
        <f>IF(ISNA(INDEX(#REF!,MATCH(E1023,#REF!,0),1))=TRUE,"-",F1023&amp;" - "&amp;INDEX(#REF!,MATCH(E1023,#REF!,0),1))</f>
        <v>#REF!</v>
      </c>
      <c r="V1023" s="60" t="e">
        <f t="shared" si="116"/>
        <v>#REF!</v>
      </c>
      <c r="W1023" s="38" t="e">
        <f t="shared" si="117"/>
        <v>#REF!</v>
      </c>
      <c r="X1023" s="64"/>
      <c r="Y1023" s="46"/>
      <c r="Z1023" s="57" t="str">
        <f>IF(OR(MID(J1023,1,1)="a",J1023=""),"",IF(COUNTIF(Modèles!C:C,J1023)=0,"absent","présent"))</f>
        <v/>
      </c>
      <c r="AA1023" s="1"/>
    </row>
    <row r="1024" spans="1:27" s="10" customFormat="1">
      <c r="A1024" s="29" t="str">
        <f t="shared" si="118"/>
        <v/>
      </c>
      <c r="B1024" s="29">
        <f t="shared" ca="1" si="120"/>
        <v>0</v>
      </c>
      <c r="C1024" s="42"/>
      <c r="D1024" s="42"/>
      <c r="E1024" s="40"/>
      <c r="F1024" s="41"/>
      <c r="G1024" s="30" t="e">
        <f>IF(MID(J1024,1,1)="a","à valider",IF(ISNA(INDEX(#REF!,MATCH(E1024,#REF!,0),1))=TRUE,"",INDEX(#REF!,MATCH(E1024,#REF!,0),1)))</f>
        <v>#REF!</v>
      </c>
      <c r="H1024" s="22"/>
      <c r="I1024" s="22"/>
      <c r="J1024" s="59"/>
      <c r="K1024" s="31" t="str">
        <f>IF(MID(J1024,1,1)="a",C1024,IF(COUNTIF(J$2:J1024,J1024)&gt;1,COUNTIF(J$2:J1024,J1024)&amp;"ème rebond",""))</f>
        <v/>
      </c>
      <c r="L1024" s="67"/>
      <c r="M1024" s="32" t="e">
        <f>IF(ISNA(INDEX(#REF!,MATCH(E1024,#REF!,0),1))=TRUE,"",INDEX(#REF!,MATCH(E1024,#REF!,0),1))</f>
        <v>#REF!</v>
      </c>
      <c r="N1024" s="1"/>
      <c r="O1024" s="33"/>
      <c r="P1024" s="34" t="e">
        <f t="shared" si="119"/>
        <v>#REF!</v>
      </c>
      <c r="Q1024" s="35" t="e">
        <f t="shared" si="121"/>
        <v>#REF!</v>
      </c>
      <c r="R1024" s="36"/>
      <c r="S1024" s="1" t="e">
        <f t="shared" si="122"/>
        <v>#REF!</v>
      </c>
      <c r="T1024" s="16" t="e">
        <f>IF(OR(MID(G1024,1,5)="avoir",MID(G1024,1,3)="PMS",MID(J1024,1,1)="a",J1024="",A1024="x",F1024=""),"",IF(COUNTIF(#REF!,F1024)=1,"ok","PAS DE SWAP"))</f>
        <v>#REF!</v>
      </c>
      <c r="U1024" s="37" t="e">
        <f>IF(ISNA(INDEX(#REF!,MATCH(E1024,#REF!,0),1))=TRUE,"-",F1024&amp;" - "&amp;INDEX(#REF!,MATCH(E1024,#REF!,0),1))</f>
        <v>#REF!</v>
      </c>
      <c r="V1024" s="60" t="e">
        <f t="shared" si="116"/>
        <v>#REF!</v>
      </c>
      <c r="W1024" s="38" t="e">
        <f t="shared" si="117"/>
        <v>#REF!</v>
      </c>
      <c r="X1024" s="64"/>
      <c r="Y1024" s="46"/>
      <c r="Z1024" s="57" t="str">
        <f>IF(OR(MID(J1024,1,1)="a",J1024=""),"",IF(COUNTIF(Modèles!C:C,J1024)=0,"absent","présent"))</f>
        <v/>
      </c>
      <c r="AA1024" s="1"/>
    </row>
    <row r="1025" spans="1:27" s="10" customFormat="1">
      <c r="A1025" s="29" t="str">
        <f t="shared" si="118"/>
        <v/>
      </c>
      <c r="B1025" s="29">
        <f t="shared" ca="1" si="120"/>
        <v>0</v>
      </c>
      <c r="C1025" s="42"/>
      <c r="D1025" s="42"/>
      <c r="E1025" s="40"/>
      <c r="F1025" s="41"/>
      <c r="G1025" s="30" t="e">
        <f>IF(MID(J1025,1,1)="a","à valider",IF(ISNA(INDEX(#REF!,MATCH(E1025,#REF!,0),1))=TRUE,"",INDEX(#REF!,MATCH(E1025,#REF!,0),1)))</f>
        <v>#REF!</v>
      </c>
      <c r="H1025" s="22"/>
      <c r="I1025" s="22"/>
      <c r="J1025" s="59"/>
      <c r="K1025" s="31" t="str">
        <f>IF(MID(J1025,1,1)="a",C1025,IF(COUNTIF(J$2:J1025,J1025)&gt;1,COUNTIF(J$2:J1025,J1025)&amp;"ème rebond",""))</f>
        <v/>
      </c>
      <c r="L1025" s="67"/>
      <c r="M1025" s="32" t="e">
        <f>IF(ISNA(INDEX(#REF!,MATCH(E1025,#REF!,0),1))=TRUE,"",INDEX(#REF!,MATCH(E1025,#REF!,0),1))</f>
        <v>#REF!</v>
      </c>
      <c r="N1025" s="1"/>
      <c r="O1025" s="33"/>
      <c r="P1025" s="34" t="e">
        <f t="shared" si="119"/>
        <v>#REF!</v>
      </c>
      <c r="Q1025" s="35" t="e">
        <f t="shared" si="121"/>
        <v>#REF!</v>
      </c>
      <c r="R1025" s="36"/>
      <c r="S1025" s="1" t="e">
        <f t="shared" si="122"/>
        <v>#REF!</v>
      </c>
      <c r="T1025" s="16" t="e">
        <f>IF(OR(MID(G1025,1,5)="avoir",MID(G1025,1,3)="PMS",MID(J1025,1,1)="a",J1025="",A1025="x",F1025=""),"",IF(COUNTIF(#REF!,F1025)=1,"ok","PAS DE SWAP"))</f>
        <v>#REF!</v>
      </c>
      <c r="U1025" s="37" t="e">
        <f>IF(ISNA(INDEX(#REF!,MATCH(E1025,#REF!,0),1))=TRUE,"-",F1025&amp;" - "&amp;INDEX(#REF!,MATCH(E1025,#REF!,0),1))</f>
        <v>#REF!</v>
      </c>
      <c r="V1025" s="60" t="e">
        <f t="shared" si="116"/>
        <v>#REF!</v>
      </c>
      <c r="W1025" s="38" t="e">
        <f t="shared" si="117"/>
        <v>#REF!</v>
      </c>
      <c r="X1025" s="64"/>
      <c r="Y1025" s="46"/>
      <c r="Z1025" s="57" t="str">
        <f>IF(OR(MID(J1025,1,1)="a",J1025=""),"",IF(COUNTIF(Modèles!C:C,J1025)=0,"absent","présent"))</f>
        <v/>
      </c>
      <c r="AA1025" s="1"/>
    </row>
    <row r="1026" spans="1:27" s="10" customFormat="1">
      <c r="A1026" s="29" t="str">
        <f t="shared" si="118"/>
        <v/>
      </c>
      <c r="B1026" s="29">
        <f t="shared" ca="1" si="120"/>
        <v>0</v>
      </c>
      <c r="C1026" s="42"/>
      <c r="D1026" s="42"/>
      <c r="E1026" s="40"/>
      <c r="F1026" s="41"/>
      <c r="G1026" s="30" t="e">
        <f>IF(MID(J1026,1,1)="a","à valider",IF(ISNA(INDEX(#REF!,MATCH(E1026,#REF!,0),1))=TRUE,"",INDEX(#REF!,MATCH(E1026,#REF!,0),1)))</f>
        <v>#REF!</v>
      </c>
      <c r="H1026" s="22"/>
      <c r="I1026" s="22"/>
      <c r="J1026" s="59"/>
      <c r="K1026" s="31" t="str">
        <f>IF(MID(J1026,1,1)="a",C1026,IF(COUNTIF(J$2:J1026,J1026)&gt;1,COUNTIF(J$2:J1026,J1026)&amp;"ème rebond",""))</f>
        <v/>
      </c>
      <c r="L1026" s="67"/>
      <c r="M1026" s="32" t="e">
        <f>IF(ISNA(INDEX(#REF!,MATCH(E1026,#REF!,0),1))=TRUE,"",INDEX(#REF!,MATCH(E1026,#REF!,0),1))</f>
        <v>#REF!</v>
      </c>
      <c r="N1026" s="1"/>
      <c r="O1026" s="33"/>
      <c r="P1026" s="34" t="e">
        <f t="shared" si="119"/>
        <v>#REF!</v>
      </c>
      <c r="Q1026" s="35" t="e">
        <f t="shared" si="121"/>
        <v>#REF!</v>
      </c>
      <c r="R1026" s="36"/>
      <c r="S1026" s="1" t="e">
        <f t="shared" si="122"/>
        <v>#REF!</v>
      </c>
      <c r="T1026" s="16" t="e">
        <f>IF(OR(MID(G1026,1,5)="avoir",MID(G1026,1,3)="PMS",MID(J1026,1,1)="a",J1026="",A1026="x",F1026=""),"",IF(COUNTIF(#REF!,F1026)=1,"ok","PAS DE SWAP"))</f>
        <v>#REF!</v>
      </c>
      <c r="U1026" s="37" t="e">
        <f>IF(ISNA(INDEX(#REF!,MATCH(E1026,#REF!,0),1))=TRUE,"-",F1026&amp;" - "&amp;INDEX(#REF!,MATCH(E1026,#REF!,0),1))</f>
        <v>#REF!</v>
      </c>
      <c r="V1026" s="60" t="e">
        <f t="shared" ref="V1026:V1089" si="123">IF(ISNA(IF(OR(U1026="",U1026="-"),"",COUNTIF(U:U,U1026)))=TRUE,"",IF(OR(U1026="",U1026="-"),"-",COUNTIF(U:U,U1026)))</f>
        <v>#REF!</v>
      </c>
      <c r="W1026" s="38" t="e">
        <f t="shared" ref="W1026:W1089" si="124">IF(ISNA(IF(V1026="-","",V1026/COUNTIF(F:F,F1026)))=TRUE,"",IF(V1026="-","",V1026/COUNTIF(F:F,F1026)))</f>
        <v>#REF!</v>
      </c>
      <c r="X1026" s="64"/>
      <c r="Y1026" s="46"/>
      <c r="Z1026" s="57" t="str">
        <f>IF(OR(MID(J1026,1,1)="a",J1026=""),"",IF(COUNTIF(Modèles!C:C,J1026)=0,"absent","présent"))</f>
        <v/>
      </c>
      <c r="AA1026" s="1"/>
    </row>
    <row r="1027" spans="1:27" s="10" customFormat="1">
      <c r="A1027" s="29" t="str">
        <f t="shared" si="118"/>
        <v/>
      </c>
      <c r="B1027" s="29">
        <f t="shared" ca="1" si="120"/>
        <v>0</v>
      </c>
      <c r="C1027" s="42"/>
      <c r="D1027" s="42"/>
      <c r="E1027" s="40"/>
      <c r="F1027" s="41"/>
      <c r="G1027" s="30" t="e">
        <f>IF(MID(J1027,1,1)="a","à valider",IF(ISNA(INDEX(#REF!,MATCH(E1027,#REF!,0),1))=TRUE,"",INDEX(#REF!,MATCH(E1027,#REF!,0),1)))</f>
        <v>#REF!</v>
      </c>
      <c r="H1027" s="22"/>
      <c r="I1027" s="22"/>
      <c r="J1027" s="59"/>
      <c r="K1027" s="31" t="str">
        <f>IF(MID(J1027,1,1)="a",C1027,IF(COUNTIF(J$2:J1027,J1027)&gt;1,COUNTIF(J$2:J1027,J1027)&amp;"ème rebond",""))</f>
        <v/>
      </c>
      <c r="L1027" s="67"/>
      <c r="M1027" s="32" t="e">
        <f>IF(ISNA(INDEX(#REF!,MATCH(E1027,#REF!,0),1))=TRUE,"",INDEX(#REF!,MATCH(E1027,#REF!,0),1))</f>
        <v>#REF!</v>
      </c>
      <c r="N1027" s="1"/>
      <c r="O1027" s="33"/>
      <c r="P1027" s="34" t="e">
        <f t="shared" si="119"/>
        <v>#REF!</v>
      </c>
      <c r="Q1027" s="35" t="e">
        <f t="shared" si="121"/>
        <v>#REF!</v>
      </c>
      <c r="R1027" s="36"/>
      <c r="S1027" s="1" t="e">
        <f t="shared" si="122"/>
        <v>#REF!</v>
      </c>
      <c r="T1027" s="16" t="e">
        <f>IF(OR(MID(G1027,1,5)="avoir",MID(G1027,1,3)="PMS",MID(J1027,1,1)="a",J1027="",A1027="x",F1027=""),"",IF(COUNTIF(#REF!,F1027)=1,"ok","PAS DE SWAP"))</f>
        <v>#REF!</v>
      </c>
      <c r="U1027" s="37" t="e">
        <f>IF(ISNA(INDEX(#REF!,MATCH(E1027,#REF!,0),1))=TRUE,"-",F1027&amp;" - "&amp;INDEX(#REF!,MATCH(E1027,#REF!,0),1))</f>
        <v>#REF!</v>
      </c>
      <c r="V1027" s="60" t="e">
        <f t="shared" si="123"/>
        <v>#REF!</v>
      </c>
      <c r="W1027" s="38" t="e">
        <f t="shared" si="124"/>
        <v>#REF!</v>
      </c>
      <c r="X1027" s="64"/>
      <c r="Y1027" s="46"/>
      <c r="Z1027" s="57" t="str">
        <f>IF(OR(MID(J1027,1,1)="a",J1027=""),"",IF(COUNTIF(Modèles!C:C,J1027)=0,"absent","présent"))</f>
        <v/>
      </c>
      <c r="AA1027" s="1"/>
    </row>
    <row r="1028" spans="1:27" s="10" customFormat="1">
      <c r="A1028" s="29" t="str">
        <f t="shared" ref="A1028:A1091" si="125">IF(F1028="rebut",0,IF(J1028="","","."))</f>
        <v/>
      </c>
      <c r="B1028" s="29">
        <f t="shared" ca="1" si="120"/>
        <v>0</v>
      </c>
      <c r="C1028" s="42"/>
      <c r="D1028" s="42"/>
      <c r="E1028" s="40"/>
      <c r="F1028" s="41"/>
      <c r="G1028" s="30" t="e">
        <f>IF(MID(J1028,1,1)="a","à valider",IF(ISNA(INDEX(#REF!,MATCH(E1028,#REF!,0),1))=TRUE,"",INDEX(#REF!,MATCH(E1028,#REF!,0),1)))</f>
        <v>#REF!</v>
      </c>
      <c r="H1028" s="22"/>
      <c r="I1028" s="22"/>
      <c r="J1028" s="59"/>
      <c r="K1028" s="31" t="str">
        <f>IF(MID(J1028,1,1)="a",C1028,IF(COUNTIF(J$2:J1028,J1028)&gt;1,COUNTIF(J$2:J1028,J1028)&amp;"ème rebond",""))</f>
        <v/>
      </c>
      <c r="L1028" s="67"/>
      <c r="M1028" s="32" t="e">
        <f>IF(ISNA(INDEX(#REF!,MATCH(E1028,#REF!,0),1))=TRUE,"",INDEX(#REF!,MATCH(E1028,#REF!,0),1))</f>
        <v>#REF!</v>
      </c>
      <c r="N1028" s="1"/>
      <c r="O1028" s="33"/>
      <c r="P1028" s="34" t="e">
        <f t="shared" ref="P1028:P1091" si="126">IF(AND(MID(G1028,8,1)="",MID(G1028,1,4)="SWAP",A1028="."),F1028,"")</f>
        <v>#REF!</v>
      </c>
      <c r="Q1028" s="35" t="e">
        <f t="shared" si="121"/>
        <v>#REF!</v>
      </c>
      <c r="R1028" s="36"/>
      <c r="S1028" s="1" t="e">
        <f t="shared" si="122"/>
        <v>#REF!</v>
      </c>
      <c r="T1028" s="16" t="e">
        <f>IF(OR(MID(G1028,1,5)="avoir",MID(G1028,1,3)="PMS",MID(J1028,1,1)="a",J1028="",A1028="x",F1028=""),"",IF(COUNTIF(#REF!,F1028)=1,"ok","PAS DE SWAP"))</f>
        <v>#REF!</v>
      </c>
      <c r="U1028" s="37" t="e">
        <f>IF(ISNA(INDEX(#REF!,MATCH(E1028,#REF!,0),1))=TRUE,"-",F1028&amp;" - "&amp;INDEX(#REF!,MATCH(E1028,#REF!,0),1))</f>
        <v>#REF!</v>
      </c>
      <c r="V1028" s="60" t="e">
        <f t="shared" si="123"/>
        <v>#REF!</v>
      </c>
      <c r="W1028" s="38" t="e">
        <f t="shared" si="124"/>
        <v>#REF!</v>
      </c>
      <c r="X1028" s="64"/>
      <c r="Y1028" s="46"/>
      <c r="Z1028" s="57" t="str">
        <f>IF(OR(MID(J1028,1,1)="a",J1028=""),"",IF(COUNTIF(Modèles!C:C,J1028)=0,"absent","présent"))</f>
        <v/>
      </c>
      <c r="AA1028" s="1"/>
    </row>
    <row r="1029" spans="1:27" s="10" customFormat="1">
      <c r="A1029" s="29" t="str">
        <f t="shared" si="125"/>
        <v/>
      </c>
      <c r="B1029" s="29">
        <f t="shared" ca="1" si="120"/>
        <v>0</v>
      </c>
      <c r="C1029" s="42"/>
      <c r="D1029" s="42"/>
      <c r="E1029" s="40"/>
      <c r="F1029" s="41"/>
      <c r="G1029" s="30" t="e">
        <f>IF(MID(J1029,1,1)="a","à valider",IF(ISNA(INDEX(#REF!,MATCH(E1029,#REF!,0),1))=TRUE,"",INDEX(#REF!,MATCH(E1029,#REF!,0),1)))</f>
        <v>#REF!</v>
      </c>
      <c r="H1029" s="22"/>
      <c r="I1029" s="22"/>
      <c r="J1029" s="59"/>
      <c r="K1029" s="31" t="str">
        <f>IF(MID(J1029,1,1)="a",C1029,IF(COUNTIF(J$2:J1029,J1029)&gt;1,COUNTIF(J$2:J1029,J1029)&amp;"ème rebond",""))</f>
        <v/>
      </c>
      <c r="L1029" s="67"/>
      <c r="M1029" s="32" t="e">
        <f>IF(ISNA(INDEX(#REF!,MATCH(E1029,#REF!,0),1))=TRUE,"",INDEX(#REF!,MATCH(E1029,#REF!,0),1))</f>
        <v>#REF!</v>
      </c>
      <c r="N1029" s="1"/>
      <c r="O1029" s="33"/>
      <c r="P1029" s="34" t="e">
        <f t="shared" si="126"/>
        <v>#REF!</v>
      </c>
      <c r="Q1029" s="35" t="e">
        <f t="shared" si="121"/>
        <v>#REF!</v>
      </c>
      <c r="R1029" s="36"/>
      <c r="S1029" s="1" t="e">
        <f t="shared" si="122"/>
        <v>#REF!</v>
      </c>
      <c r="T1029" s="16" t="e">
        <f>IF(OR(MID(G1029,1,5)="avoir",MID(G1029,1,3)="PMS",MID(J1029,1,1)="a",J1029="",A1029="x",F1029=""),"",IF(COUNTIF(#REF!,F1029)=1,"ok","PAS DE SWAP"))</f>
        <v>#REF!</v>
      </c>
      <c r="U1029" s="37" t="e">
        <f>IF(ISNA(INDEX(#REF!,MATCH(E1029,#REF!,0),1))=TRUE,"-",F1029&amp;" - "&amp;INDEX(#REF!,MATCH(E1029,#REF!,0),1))</f>
        <v>#REF!</v>
      </c>
      <c r="V1029" s="60" t="e">
        <f t="shared" si="123"/>
        <v>#REF!</v>
      </c>
      <c r="W1029" s="38" t="e">
        <f t="shared" si="124"/>
        <v>#REF!</v>
      </c>
      <c r="X1029" s="64"/>
      <c r="Y1029" s="46"/>
      <c r="Z1029" s="57" t="str">
        <f>IF(OR(MID(J1029,1,1)="a",J1029=""),"",IF(COUNTIF(Modèles!C:C,J1029)=0,"absent","présent"))</f>
        <v/>
      </c>
      <c r="AA1029" s="1"/>
    </row>
    <row r="1030" spans="1:27" s="10" customFormat="1">
      <c r="A1030" s="29" t="str">
        <f t="shared" si="125"/>
        <v/>
      </c>
      <c r="B1030" s="29">
        <f t="shared" ca="1" si="120"/>
        <v>0</v>
      </c>
      <c r="C1030" s="42"/>
      <c r="D1030" s="42"/>
      <c r="E1030" s="40"/>
      <c r="F1030" s="41"/>
      <c r="G1030" s="30" t="e">
        <f>IF(MID(J1030,1,1)="a","à valider",IF(ISNA(INDEX(#REF!,MATCH(E1030,#REF!,0),1))=TRUE,"",INDEX(#REF!,MATCH(E1030,#REF!,0),1)))</f>
        <v>#REF!</v>
      </c>
      <c r="H1030" s="22"/>
      <c r="I1030" s="22"/>
      <c r="J1030" s="59"/>
      <c r="K1030" s="31" t="str">
        <f>IF(MID(J1030,1,1)="a",C1030,IF(COUNTIF(J$2:J1030,J1030)&gt;1,COUNTIF(J$2:J1030,J1030)&amp;"ème rebond",""))</f>
        <v/>
      </c>
      <c r="L1030" s="67"/>
      <c r="M1030" s="32" t="e">
        <f>IF(ISNA(INDEX(#REF!,MATCH(E1030,#REF!,0),1))=TRUE,"",INDEX(#REF!,MATCH(E1030,#REF!,0),1))</f>
        <v>#REF!</v>
      </c>
      <c r="N1030" s="1"/>
      <c r="O1030" s="33"/>
      <c r="P1030" s="34" t="e">
        <f t="shared" si="126"/>
        <v>#REF!</v>
      </c>
      <c r="Q1030" s="35" t="e">
        <f t="shared" si="121"/>
        <v>#REF!</v>
      </c>
      <c r="R1030" s="36"/>
      <c r="S1030" s="1" t="e">
        <f t="shared" si="122"/>
        <v>#REF!</v>
      </c>
      <c r="T1030" s="16" t="e">
        <f>IF(OR(MID(G1030,1,5)="avoir",MID(G1030,1,3)="PMS",MID(J1030,1,1)="a",J1030="",A1030="x",F1030=""),"",IF(COUNTIF(#REF!,F1030)=1,"ok","PAS DE SWAP"))</f>
        <v>#REF!</v>
      </c>
      <c r="U1030" s="37" t="e">
        <f>IF(ISNA(INDEX(#REF!,MATCH(E1030,#REF!,0),1))=TRUE,"-",F1030&amp;" - "&amp;INDEX(#REF!,MATCH(E1030,#REF!,0),1))</f>
        <v>#REF!</v>
      </c>
      <c r="V1030" s="60" t="e">
        <f t="shared" si="123"/>
        <v>#REF!</v>
      </c>
      <c r="W1030" s="38" t="e">
        <f t="shared" si="124"/>
        <v>#REF!</v>
      </c>
      <c r="X1030" s="64"/>
      <c r="Y1030" s="46"/>
      <c r="Z1030" s="57" t="str">
        <f>IF(OR(MID(J1030,1,1)="a",J1030=""),"",IF(COUNTIF(Modèles!C:C,J1030)=0,"absent","présent"))</f>
        <v/>
      </c>
      <c r="AA1030" s="1"/>
    </row>
    <row r="1031" spans="1:27" s="10" customFormat="1">
      <c r="A1031" s="29" t="str">
        <f t="shared" si="125"/>
        <v/>
      </c>
      <c r="B1031" s="29">
        <f t="shared" ca="1" si="120"/>
        <v>0</v>
      </c>
      <c r="C1031" s="42"/>
      <c r="D1031" s="42"/>
      <c r="E1031" s="40"/>
      <c r="F1031" s="41"/>
      <c r="G1031" s="30" t="e">
        <f>IF(MID(J1031,1,1)="a","à valider",IF(ISNA(INDEX(#REF!,MATCH(E1031,#REF!,0),1))=TRUE,"",INDEX(#REF!,MATCH(E1031,#REF!,0),1)))</f>
        <v>#REF!</v>
      </c>
      <c r="H1031" s="22"/>
      <c r="I1031" s="22"/>
      <c r="J1031" s="59"/>
      <c r="K1031" s="31" t="str">
        <f>IF(MID(J1031,1,1)="a",C1031,IF(COUNTIF(J$2:J1031,J1031)&gt;1,COUNTIF(J$2:J1031,J1031)&amp;"ème rebond",""))</f>
        <v/>
      </c>
      <c r="L1031" s="67"/>
      <c r="M1031" s="32" t="e">
        <f>IF(ISNA(INDEX(#REF!,MATCH(E1031,#REF!,0),1))=TRUE,"",INDEX(#REF!,MATCH(E1031,#REF!,0),1))</f>
        <v>#REF!</v>
      </c>
      <c r="N1031" s="1"/>
      <c r="O1031" s="33"/>
      <c r="P1031" s="34" t="e">
        <f t="shared" si="126"/>
        <v>#REF!</v>
      </c>
      <c r="Q1031" s="35" t="e">
        <f t="shared" si="121"/>
        <v>#REF!</v>
      </c>
      <c r="R1031" s="36"/>
      <c r="S1031" s="1" t="e">
        <f t="shared" si="122"/>
        <v>#REF!</v>
      </c>
      <c r="T1031" s="16" t="e">
        <f>IF(OR(MID(G1031,1,5)="avoir",MID(G1031,1,3)="PMS",MID(J1031,1,1)="a",J1031="",A1031="x",F1031=""),"",IF(COUNTIF(#REF!,F1031)=1,"ok","PAS DE SWAP"))</f>
        <v>#REF!</v>
      </c>
      <c r="U1031" s="37" t="e">
        <f>IF(ISNA(INDEX(#REF!,MATCH(E1031,#REF!,0),1))=TRUE,"-",F1031&amp;" - "&amp;INDEX(#REF!,MATCH(E1031,#REF!,0),1))</f>
        <v>#REF!</v>
      </c>
      <c r="V1031" s="60" t="e">
        <f t="shared" si="123"/>
        <v>#REF!</v>
      </c>
      <c r="W1031" s="38" t="e">
        <f t="shared" si="124"/>
        <v>#REF!</v>
      </c>
      <c r="X1031" s="64"/>
      <c r="Y1031" s="46"/>
      <c r="Z1031" s="57" t="str">
        <f>IF(OR(MID(J1031,1,1)="a",J1031=""),"",IF(COUNTIF(Modèles!C:C,J1031)=0,"absent","présent"))</f>
        <v/>
      </c>
      <c r="AA1031" s="1"/>
    </row>
    <row r="1032" spans="1:27" s="10" customFormat="1">
      <c r="A1032" s="29" t="str">
        <f t="shared" si="125"/>
        <v/>
      </c>
      <c r="B1032" s="29">
        <f t="shared" ca="1" si="120"/>
        <v>0</v>
      </c>
      <c r="C1032" s="42"/>
      <c r="D1032" s="42"/>
      <c r="E1032" s="40"/>
      <c r="F1032" s="41"/>
      <c r="G1032" s="30" t="e">
        <f>IF(MID(J1032,1,1)="a","à valider",IF(ISNA(INDEX(#REF!,MATCH(E1032,#REF!,0),1))=TRUE,"",INDEX(#REF!,MATCH(E1032,#REF!,0),1)))</f>
        <v>#REF!</v>
      </c>
      <c r="H1032" s="22"/>
      <c r="I1032" s="22"/>
      <c r="J1032" s="59"/>
      <c r="K1032" s="31" t="str">
        <f>IF(MID(J1032,1,1)="a",C1032,IF(COUNTIF(J$2:J1032,J1032)&gt;1,COUNTIF(J$2:J1032,J1032)&amp;"ème rebond",""))</f>
        <v/>
      </c>
      <c r="L1032" s="67"/>
      <c r="M1032" s="32" t="e">
        <f>IF(ISNA(INDEX(#REF!,MATCH(E1032,#REF!,0),1))=TRUE,"",INDEX(#REF!,MATCH(E1032,#REF!,0),1))</f>
        <v>#REF!</v>
      </c>
      <c r="N1032" s="1"/>
      <c r="O1032" s="33"/>
      <c r="P1032" s="34" t="e">
        <f t="shared" si="126"/>
        <v>#REF!</v>
      </c>
      <c r="Q1032" s="35" t="e">
        <f t="shared" si="121"/>
        <v>#REF!</v>
      </c>
      <c r="R1032" s="36"/>
      <c r="S1032" s="1" t="e">
        <f t="shared" si="122"/>
        <v>#REF!</v>
      </c>
      <c r="T1032" s="16" t="e">
        <f>IF(OR(MID(G1032,1,5)="avoir",MID(G1032,1,3)="PMS",MID(J1032,1,1)="a",J1032="",A1032="x",F1032=""),"",IF(COUNTIF(#REF!,F1032)=1,"ok","PAS DE SWAP"))</f>
        <v>#REF!</v>
      </c>
      <c r="U1032" s="37" t="e">
        <f>IF(ISNA(INDEX(#REF!,MATCH(E1032,#REF!,0),1))=TRUE,"-",F1032&amp;" - "&amp;INDEX(#REF!,MATCH(E1032,#REF!,0),1))</f>
        <v>#REF!</v>
      </c>
      <c r="V1032" s="60" t="e">
        <f t="shared" si="123"/>
        <v>#REF!</v>
      </c>
      <c r="W1032" s="38" t="e">
        <f t="shared" si="124"/>
        <v>#REF!</v>
      </c>
      <c r="X1032" s="64"/>
      <c r="Y1032" s="46"/>
      <c r="Z1032" s="57" t="str">
        <f>IF(OR(MID(J1032,1,1)="a",J1032=""),"",IF(COUNTIF(Modèles!C:C,J1032)=0,"absent","présent"))</f>
        <v/>
      </c>
      <c r="AA1032" s="1"/>
    </row>
    <row r="1033" spans="1:27" s="10" customFormat="1">
      <c r="A1033" s="29" t="str">
        <f t="shared" si="125"/>
        <v/>
      </c>
      <c r="B1033" s="29">
        <f t="shared" ca="1" si="120"/>
        <v>0</v>
      </c>
      <c r="C1033" s="42"/>
      <c r="D1033" s="42"/>
      <c r="E1033" s="40"/>
      <c r="F1033" s="41"/>
      <c r="G1033" s="30" t="e">
        <f>IF(MID(J1033,1,1)="a","à valider",IF(ISNA(INDEX(#REF!,MATCH(E1033,#REF!,0),1))=TRUE,"",INDEX(#REF!,MATCH(E1033,#REF!,0),1)))</f>
        <v>#REF!</v>
      </c>
      <c r="H1033" s="22"/>
      <c r="I1033" s="22"/>
      <c r="J1033" s="59"/>
      <c r="K1033" s="31" t="str">
        <f>IF(MID(J1033,1,1)="a",C1033,IF(COUNTIF(J$2:J1033,J1033)&gt;1,COUNTIF(J$2:J1033,J1033)&amp;"ème rebond",""))</f>
        <v/>
      </c>
      <c r="L1033" s="67"/>
      <c r="M1033" s="32" t="e">
        <f>IF(ISNA(INDEX(#REF!,MATCH(E1033,#REF!,0),1))=TRUE,"",INDEX(#REF!,MATCH(E1033,#REF!,0),1))</f>
        <v>#REF!</v>
      </c>
      <c r="N1033" s="1"/>
      <c r="O1033" s="33"/>
      <c r="P1033" s="34" t="e">
        <f t="shared" si="126"/>
        <v>#REF!</v>
      </c>
      <c r="Q1033" s="35" t="e">
        <f t="shared" si="121"/>
        <v>#REF!</v>
      </c>
      <c r="R1033" s="36"/>
      <c r="S1033" s="1" t="e">
        <f t="shared" si="122"/>
        <v>#REF!</v>
      </c>
      <c r="T1033" s="16" t="e">
        <f>IF(OR(MID(G1033,1,5)="avoir",MID(G1033,1,3)="PMS",MID(J1033,1,1)="a",J1033="",A1033="x",F1033=""),"",IF(COUNTIF(#REF!,F1033)=1,"ok","PAS DE SWAP"))</f>
        <v>#REF!</v>
      </c>
      <c r="U1033" s="37" t="e">
        <f>IF(ISNA(INDEX(#REF!,MATCH(E1033,#REF!,0),1))=TRUE,"-",F1033&amp;" - "&amp;INDEX(#REF!,MATCH(E1033,#REF!,0),1))</f>
        <v>#REF!</v>
      </c>
      <c r="V1033" s="60" t="e">
        <f t="shared" si="123"/>
        <v>#REF!</v>
      </c>
      <c r="W1033" s="38" t="e">
        <f t="shared" si="124"/>
        <v>#REF!</v>
      </c>
      <c r="X1033" s="64"/>
      <c r="Y1033" s="46"/>
      <c r="Z1033" s="57" t="str">
        <f>IF(OR(MID(J1033,1,1)="a",J1033=""),"",IF(COUNTIF(Modèles!C:C,J1033)=0,"absent","présent"))</f>
        <v/>
      </c>
      <c r="AA1033" s="1"/>
    </row>
    <row r="1034" spans="1:27" s="10" customFormat="1">
      <c r="A1034" s="29" t="str">
        <f t="shared" si="125"/>
        <v/>
      </c>
      <c r="B1034" s="29">
        <f t="shared" ca="1" si="120"/>
        <v>0</v>
      </c>
      <c r="C1034" s="42"/>
      <c r="D1034" s="42"/>
      <c r="E1034" s="40"/>
      <c r="F1034" s="41"/>
      <c r="G1034" s="30" t="e">
        <f>IF(MID(J1034,1,1)="a","à valider",IF(ISNA(INDEX(#REF!,MATCH(E1034,#REF!,0),1))=TRUE,"",INDEX(#REF!,MATCH(E1034,#REF!,0),1)))</f>
        <v>#REF!</v>
      </c>
      <c r="H1034" s="22"/>
      <c r="I1034" s="22"/>
      <c r="J1034" s="59"/>
      <c r="K1034" s="31" t="str">
        <f>IF(MID(J1034,1,1)="a",C1034,IF(COUNTIF(J$2:J1034,J1034)&gt;1,COUNTIF(J$2:J1034,J1034)&amp;"ème rebond",""))</f>
        <v/>
      </c>
      <c r="L1034" s="67"/>
      <c r="M1034" s="32" t="e">
        <f>IF(ISNA(INDEX(#REF!,MATCH(E1034,#REF!,0),1))=TRUE,"",INDEX(#REF!,MATCH(E1034,#REF!,0),1))</f>
        <v>#REF!</v>
      </c>
      <c r="N1034" s="1"/>
      <c r="O1034" s="33"/>
      <c r="P1034" s="34" t="e">
        <f t="shared" si="126"/>
        <v>#REF!</v>
      </c>
      <c r="Q1034" s="35" t="e">
        <f t="shared" si="121"/>
        <v>#REF!</v>
      </c>
      <c r="R1034" s="36"/>
      <c r="S1034" s="1" t="e">
        <f t="shared" si="122"/>
        <v>#REF!</v>
      </c>
      <c r="T1034" s="16" t="e">
        <f>IF(OR(MID(G1034,1,5)="avoir",MID(G1034,1,3)="PMS",MID(J1034,1,1)="a",J1034="",A1034="x",F1034=""),"",IF(COUNTIF(#REF!,F1034)=1,"ok","PAS DE SWAP"))</f>
        <v>#REF!</v>
      </c>
      <c r="U1034" s="37" t="e">
        <f>IF(ISNA(INDEX(#REF!,MATCH(E1034,#REF!,0),1))=TRUE,"-",F1034&amp;" - "&amp;INDEX(#REF!,MATCH(E1034,#REF!,0),1))</f>
        <v>#REF!</v>
      </c>
      <c r="V1034" s="60" t="e">
        <f t="shared" si="123"/>
        <v>#REF!</v>
      </c>
      <c r="W1034" s="38" t="e">
        <f t="shared" si="124"/>
        <v>#REF!</v>
      </c>
      <c r="X1034" s="64"/>
      <c r="Y1034" s="46"/>
      <c r="Z1034" s="57" t="str">
        <f>IF(OR(MID(J1034,1,1)="a",J1034=""),"",IF(COUNTIF(Modèles!C:C,J1034)=0,"absent","présent"))</f>
        <v/>
      </c>
      <c r="AA1034" s="1"/>
    </row>
    <row r="1035" spans="1:27" s="10" customFormat="1">
      <c r="A1035" s="29" t="str">
        <f t="shared" si="125"/>
        <v/>
      </c>
      <c r="B1035" s="29">
        <f t="shared" ca="1" si="120"/>
        <v>0</v>
      </c>
      <c r="C1035" s="42"/>
      <c r="D1035" s="42"/>
      <c r="E1035" s="40"/>
      <c r="F1035" s="41"/>
      <c r="G1035" s="30" t="e">
        <f>IF(MID(J1035,1,1)="a","à valider",IF(ISNA(INDEX(#REF!,MATCH(E1035,#REF!,0),1))=TRUE,"",INDEX(#REF!,MATCH(E1035,#REF!,0),1)))</f>
        <v>#REF!</v>
      </c>
      <c r="H1035" s="22"/>
      <c r="I1035" s="22"/>
      <c r="J1035" s="59"/>
      <c r="K1035" s="31" t="str">
        <f>IF(MID(J1035,1,1)="a",C1035,IF(COUNTIF(J$2:J1035,J1035)&gt;1,COUNTIF(J$2:J1035,J1035)&amp;"ème rebond",""))</f>
        <v/>
      </c>
      <c r="L1035" s="67"/>
      <c r="M1035" s="32" t="e">
        <f>IF(ISNA(INDEX(#REF!,MATCH(E1035,#REF!,0),1))=TRUE,"",INDEX(#REF!,MATCH(E1035,#REF!,0),1))</f>
        <v>#REF!</v>
      </c>
      <c r="N1035" s="1"/>
      <c r="O1035" s="33"/>
      <c r="P1035" s="34" t="e">
        <f t="shared" si="126"/>
        <v>#REF!</v>
      </c>
      <c r="Q1035" s="35" t="e">
        <f t="shared" si="121"/>
        <v>#REF!</v>
      </c>
      <c r="R1035" s="36"/>
      <c r="S1035" s="1" t="e">
        <f t="shared" si="122"/>
        <v>#REF!</v>
      </c>
      <c r="T1035" s="16" t="e">
        <f>IF(OR(MID(G1035,1,5)="avoir",MID(G1035,1,3)="PMS",MID(J1035,1,1)="a",J1035="",A1035="x",F1035=""),"",IF(COUNTIF(#REF!,F1035)=1,"ok","PAS DE SWAP"))</f>
        <v>#REF!</v>
      </c>
      <c r="U1035" s="37" t="e">
        <f>IF(ISNA(INDEX(#REF!,MATCH(E1035,#REF!,0),1))=TRUE,"-",F1035&amp;" - "&amp;INDEX(#REF!,MATCH(E1035,#REF!,0),1))</f>
        <v>#REF!</v>
      </c>
      <c r="V1035" s="60" t="e">
        <f t="shared" si="123"/>
        <v>#REF!</v>
      </c>
      <c r="W1035" s="38" t="e">
        <f t="shared" si="124"/>
        <v>#REF!</v>
      </c>
      <c r="X1035" s="64"/>
      <c r="Y1035" s="46"/>
      <c r="Z1035" s="57" t="str">
        <f>IF(OR(MID(J1035,1,1)="a",J1035=""),"",IF(COUNTIF(Modèles!C:C,J1035)=0,"absent","présent"))</f>
        <v/>
      </c>
      <c r="AA1035" s="1"/>
    </row>
    <row r="1036" spans="1:27" s="10" customFormat="1">
      <c r="A1036" s="29" t="str">
        <f t="shared" si="125"/>
        <v/>
      </c>
      <c r="B1036" s="29">
        <f t="shared" ca="1" si="120"/>
        <v>0</v>
      </c>
      <c r="C1036" s="42"/>
      <c r="D1036" s="42"/>
      <c r="E1036" s="40"/>
      <c r="F1036" s="41"/>
      <c r="G1036" s="30" t="e">
        <f>IF(MID(J1036,1,1)="a","à valider",IF(ISNA(INDEX(#REF!,MATCH(E1036,#REF!,0),1))=TRUE,"",INDEX(#REF!,MATCH(E1036,#REF!,0),1)))</f>
        <v>#REF!</v>
      </c>
      <c r="H1036" s="22"/>
      <c r="I1036" s="22"/>
      <c r="J1036" s="59"/>
      <c r="K1036" s="31" t="str">
        <f>IF(MID(J1036,1,1)="a",C1036,IF(COUNTIF(J$2:J1036,J1036)&gt;1,COUNTIF(J$2:J1036,J1036)&amp;"ème rebond",""))</f>
        <v/>
      </c>
      <c r="L1036" s="67"/>
      <c r="M1036" s="32" t="e">
        <f>IF(ISNA(INDEX(#REF!,MATCH(E1036,#REF!,0),1))=TRUE,"",INDEX(#REF!,MATCH(E1036,#REF!,0),1))</f>
        <v>#REF!</v>
      </c>
      <c r="N1036" s="1"/>
      <c r="O1036" s="33"/>
      <c r="P1036" s="34" t="e">
        <f t="shared" si="126"/>
        <v>#REF!</v>
      </c>
      <c r="Q1036" s="35" t="e">
        <f t="shared" si="121"/>
        <v>#REF!</v>
      </c>
      <c r="R1036" s="36"/>
      <c r="S1036" s="1" t="e">
        <f t="shared" si="122"/>
        <v>#REF!</v>
      </c>
      <c r="T1036" s="16" t="e">
        <f>IF(OR(MID(G1036,1,5)="avoir",MID(G1036,1,3)="PMS",MID(J1036,1,1)="a",J1036="",A1036="x",F1036=""),"",IF(COUNTIF(#REF!,F1036)=1,"ok","PAS DE SWAP"))</f>
        <v>#REF!</v>
      </c>
      <c r="U1036" s="37" t="e">
        <f>IF(ISNA(INDEX(#REF!,MATCH(E1036,#REF!,0),1))=TRUE,"-",F1036&amp;" - "&amp;INDEX(#REF!,MATCH(E1036,#REF!,0),1))</f>
        <v>#REF!</v>
      </c>
      <c r="V1036" s="60" t="e">
        <f t="shared" si="123"/>
        <v>#REF!</v>
      </c>
      <c r="W1036" s="38" t="e">
        <f t="shared" si="124"/>
        <v>#REF!</v>
      </c>
      <c r="X1036" s="64"/>
      <c r="Y1036" s="46"/>
      <c r="Z1036" s="57" t="str">
        <f>IF(OR(MID(J1036,1,1)="a",J1036=""),"",IF(COUNTIF(Modèles!C:C,J1036)=0,"absent","présent"))</f>
        <v/>
      </c>
      <c r="AA1036" s="1"/>
    </row>
    <row r="1037" spans="1:27" s="10" customFormat="1">
      <c r="A1037" s="29" t="str">
        <f t="shared" si="125"/>
        <v/>
      </c>
      <c r="B1037" s="29">
        <f t="shared" ca="1" si="120"/>
        <v>0</v>
      </c>
      <c r="C1037" s="42"/>
      <c r="D1037" s="42"/>
      <c r="E1037" s="40"/>
      <c r="F1037" s="41"/>
      <c r="G1037" s="30" t="e">
        <f>IF(MID(J1037,1,1)="a","à valider",IF(ISNA(INDEX(#REF!,MATCH(E1037,#REF!,0),1))=TRUE,"",INDEX(#REF!,MATCH(E1037,#REF!,0),1)))</f>
        <v>#REF!</v>
      </c>
      <c r="H1037" s="22"/>
      <c r="I1037" s="22"/>
      <c r="J1037" s="59"/>
      <c r="K1037" s="31" t="str">
        <f>IF(MID(J1037,1,1)="a",C1037,IF(COUNTIF(J$2:J1037,J1037)&gt;1,COUNTIF(J$2:J1037,J1037)&amp;"ème rebond",""))</f>
        <v/>
      </c>
      <c r="L1037" s="67"/>
      <c r="M1037" s="32" t="e">
        <f>IF(ISNA(INDEX(#REF!,MATCH(E1037,#REF!,0),1))=TRUE,"",INDEX(#REF!,MATCH(E1037,#REF!,0),1))</f>
        <v>#REF!</v>
      </c>
      <c r="N1037" s="1"/>
      <c r="O1037" s="33"/>
      <c r="P1037" s="34" t="e">
        <f t="shared" si="126"/>
        <v>#REF!</v>
      </c>
      <c r="Q1037" s="35" t="e">
        <f t="shared" si="121"/>
        <v>#REF!</v>
      </c>
      <c r="R1037" s="36"/>
      <c r="S1037" s="1" t="e">
        <f t="shared" si="122"/>
        <v>#REF!</v>
      </c>
      <c r="T1037" s="16" t="e">
        <f>IF(OR(MID(G1037,1,5)="avoir",MID(G1037,1,3)="PMS",MID(J1037,1,1)="a",J1037="",A1037="x",F1037=""),"",IF(COUNTIF(#REF!,F1037)=1,"ok","PAS DE SWAP"))</f>
        <v>#REF!</v>
      </c>
      <c r="U1037" s="37" t="e">
        <f>IF(ISNA(INDEX(#REF!,MATCH(E1037,#REF!,0),1))=TRUE,"-",F1037&amp;" - "&amp;INDEX(#REF!,MATCH(E1037,#REF!,0),1))</f>
        <v>#REF!</v>
      </c>
      <c r="V1037" s="60" t="e">
        <f t="shared" si="123"/>
        <v>#REF!</v>
      </c>
      <c r="W1037" s="38" t="e">
        <f t="shared" si="124"/>
        <v>#REF!</v>
      </c>
      <c r="X1037" s="64"/>
      <c r="Y1037" s="46"/>
      <c r="Z1037" s="57" t="str">
        <f>IF(OR(MID(J1037,1,1)="a",J1037=""),"",IF(COUNTIF(Modèles!C:C,J1037)=0,"absent","présent"))</f>
        <v/>
      </c>
      <c r="AA1037" s="1"/>
    </row>
    <row r="1038" spans="1:27" s="10" customFormat="1">
      <c r="A1038" s="29" t="str">
        <f t="shared" si="125"/>
        <v/>
      </c>
      <c r="B1038" s="29">
        <f t="shared" ca="1" si="120"/>
        <v>0</v>
      </c>
      <c r="C1038" s="42"/>
      <c r="D1038" s="42"/>
      <c r="E1038" s="40"/>
      <c r="F1038" s="41"/>
      <c r="G1038" s="30" t="e">
        <f>IF(MID(J1038,1,1)="a","à valider",IF(ISNA(INDEX(#REF!,MATCH(E1038,#REF!,0),1))=TRUE,"",INDEX(#REF!,MATCH(E1038,#REF!,0),1)))</f>
        <v>#REF!</v>
      </c>
      <c r="H1038" s="22"/>
      <c r="I1038" s="22"/>
      <c r="J1038" s="59"/>
      <c r="K1038" s="31" t="str">
        <f>IF(MID(J1038,1,1)="a",C1038,IF(COUNTIF(J$2:J1038,J1038)&gt;1,COUNTIF(J$2:J1038,J1038)&amp;"ème rebond",""))</f>
        <v/>
      </c>
      <c r="L1038" s="67"/>
      <c r="M1038" s="32" t="e">
        <f>IF(ISNA(INDEX(#REF!,MATCH(E1038,#REF!,0),1))=TRUE,"",INDEX(#REF!,MATCH(E1038,#REF!,0),1))</f>
        <v>#REF!</v>
      </c>
      <c r="N1038" s="1"/>
      <c r="O1038" s="33"/>
      <c r="P1038" s="34" t="e">
        <f t="shared" si="126"/>
        <v>#REF!</v>
      </c>
      <c r="Q1038" s="35" t="e">
        <f t="shared" si="121"/>
        <v>#REF!</v>
      </c>
      <c r="R1038" s="36"/>
      <c r="S1038" s="1" t="e">
        <f t="shared" si="122"/>
        <v>#REF!</v>
      </c>
      <c r="T1038" s="16" t="e">
        <f>IF(OR(MID(G1038,1,5)="avoir",MID(G1038,1,3)="PMS",MID(J1038,1,1)="a",J1038="",A1038="x",F1038=""),"",IF(COUNTIF(#REF!,F1038)=1,"ok","PAS DE SWAP"))</f>
        <v>#REF!</v>
      </c>
      <c r="U1038" s="37" t="e">
        <f>IF(ISNA(INDEX(#REF!,MATCH(E1038,#REF!,0),1))=TRUE,"-",F1038&amp;" - "&amp;INDEX(#REF!,MATCH(E1038,#REF!,0),1))</f>
        <v>#REF!</v>
      </c>
      <c r="V1038" s="60" t="e">
        <f t="shared" si="123"/>
        <v>#REF!</v>
      </c>
      <c r="W1038" s="38" t="e">
        <f t="shared" si="124"/>
        <v>#REF!</v>
      </c>
      <c r="X1038" s="64"/>
      <c r="Y1038" s="46"/>
      <c r="Z1038" s="57" t="str">
        <f>IF(OR(MID(J1038,1,1)="a",J1038=""),"",IF(COUNTIF(Modèles!C:C,J1038)=0,"absent","présent"))</f>
        <v/>
      </c>
      <c r="AA1038" s="1"/>
    </row>
    <row r="1039" spans="1:27" s="10" customFormat="1">
      <c r="A1039" s="29" t="str">
        <f t="shared" si="125"/>
        <v/>
      </c>
      <c r="B1039" s="29">
        <f t="shared" ca="1" si="120"/>
        <v>0</v>
      </c>
      <c r="C1039" s="42"/>
      <c r="D1039" s="42"/>
      <c r="E1039" s="40"/>
      <c r="F1039" s="41"/>
      <c r="G1039" s="30" t="e">
        <f>IF(MID(J1039,1,1)="a","à valider",IF(ISNA(INDEX(#REF!,MATCH(E1039,#REF!,0),1))=TRUE,"",INDEX(#REF!,MATCH(E1039,#REF!,0),1)))</f>
        <v>#REF!</v>
      </c>
      <c r="H1039" s="22"/>
      <c r="I1039" s="22"/>
      <c r="J1039" s="59"/>
      <c r="K1039" s="31" t="str">
        <f>IF(MID(J1039,1,1)="a",C1039,IF(COUNTIF(J$2:J1039,J1039)&gt;1,COUNTIF(J$2:J1039,J1039)&amp;"ème rebond",""))</f>
        <v/>
      </c>
      <c r="L1039" s="67"/>
      <c r="M1039" s="32" t="e">
        <f>IF(ISNA(INDEX(#REF!,MATCH(E1039,#REF!,0),1))=TRUE,"",INDEX(#REF!,MATCH(E1039,#REF!,0),1))</f>
        <v>#REF!</v>
      </c>
      <c r="N1039" s="1"/>
      <c r="O1039" s="33"/>
      <c r="P1039" s="34" t="e">
        <f t="shared" si="126"/>
        <v>#REF!</v>
      </c>
      <c r="Q1039" s="35" t="e">
        <f t="shared" si="121"/>
        <v>#REF!</v>
      </c>
      <c r="R1039" s="36"/>
      <c r="S1039" s="1" t="e">
        <f t="shared" si="122"/>
        <v>#REF!</v>
      </c>
      <c r="T1039" s="16" t="e">
        <f>IF(OR(MID(G1039,1,5)="avoir",MID(G1039,1,3)="PMS",MID(J1039,1,1)="a",J1039="",A1039="x",F1039=""),"",IF(COUNTIF(#REF!,F1039)=1,"ok","PAS DE SWAP"))</f>
        <v>#REF!</v>
      </c>
      <c r="U1039" s="37" t="e">
        <f>IF(ISNA(INDEX(#REF!,MATCH(E1039,#REF!,0),1))=TRUE,"-",F1039&amp;" - "&amp;INDEX(#REF!,MATCH(E1039,#REF!,0),1))</f>
        <v>#REF!</v>
      </c>
      <c r="V1039" s="60" t="e">
        <f t="shared" si="123"/>
        <v>#REF!</v>
      </c>
      <c r="W1039" s="38" t="e">
        <f t="shared" si="124"/>
        <v>#REF!</v>
      </c>
      <c r="X1039" s="64"/>
      <c r="Y1039" s="46"/>
      <c r="Z1039" s="57" t="str">
        <f>IF(OR(MID(J1039,1,1)="a",J1039=""),"",IF(COUNTIF(Modèles!C:C,J1039)=0,"absent","présent"))</f>
        <v/>
      </c>
      <c r="AA1039" s="1"/>
    </row>
    <row r="1040" spans="1:27" s="10" customFormat="1">
      <c r="A1040" s="29" t="str">
        <f t="shared" si="125"/>
        <v/>
      </c>
      <c r="B1040" s="29">
        <f t="shared" ca="1" si="120"/>
        <v>0</v>
      </c>
      <c r="C1040" s="42"/>
      <c r="D1040" s="42"/>
      <c r="E1040" s="40"/>
      <c r="F1040" s="41"/>
      <c r="G1040" s="30" t="e">
        <f>IF(MID(J1040,1,1)="a","à valider",IF(ISNA(INDEX(#REF!,MATCH(E1040,#REF!,0),1))=TRUE,"",INDEX(#REF!,MATCH(E1040,#REF!,0),1)))</f>
        <v>#REF!</v>
      </c>
      <c r="H1040" s="22"/>
      <c r="I1040" s="22"/>
      <c r="J1040" s="59"/>
      <c r="K1040" s="31" t="str">
        <f>IF(MID(J1040,1,1)="a",C1040,IF(COUNTIF(J$2:J1040,J1040)&gt;1,COUNTIF(J$2:J1040,J1040)&amp;"ème rebond",""))</f>
        <v/>
      </c>
      <c r="L1040" s="67"/>
      <c r="M1040" s="32" t="e">
        <f>IF(ISNA(INDEX(#REF!,MATCH(E1040,#REF!,0),1))=TRUE,"",INDEX(#REF!,MATCH(E1040,#REF!,0),1))</f>
        <v>#REF!</v>
      </c>
      <c r="N1040" s="1"/>
      <c r="O1040" s="33"/>
      <c r="P1040" s="34" t="e">
        <f t="shared" si="126"/>
        <v>#REF!</v>
      </c>
      <c r="Q1040" s="35" t="e">
        <f t="shared" si="121"/>
        <v>#REF!</v>
      </c>
      <c r="R1040" s="36"/>
      <c r="S1040" s="1" t="e">
        <f t="shared" si="122"/>
        <v>#REF!</v>
      </c>
      <c r="T1040" s="16" t="e">
        <f>IF(OR(MID(G1040,1,5)="avoir",MID(G1040,1,3)="PMS",MID(J1040,1,1)="a",J1040="",A1040="x",F1040=""),"",IF(COUNTIF(#REF!,F1040)=1,"ok","PAS DE SWAP"))</f>
        <v>#REF!</v>
      </c>
      <c r="U1040" s="37" t="e">
        <f>IF(ISNA(INDEX(#REF!,MATCH(E1040,#REF!,0),1))=TRUE,"-",F1040&amp;" - "&amp;INDEX(#REF!,MATCH(E1040,#REF!,0),1))</f>
        <v>#REF!</v>
      </c>
      <c r="V1040" s="60" t="e">
        <f t="shared" si="123"/>
        <v>#REF!</v>
      </c>
      <c r="W1040" s="38" t="e">
        <f t="shared" si="124"/>
        <v>#REF!</v>
      </c>
      <c r="X1040" s="64"/>
      <c r="Y1040" s="46"/>
      <c r="Z1040" s="57" t="str">
        <f>IF(OR(MID(J1040,1,1)="a",J1040=""),"",IF(COUNTIF(Modèles!C:C,J1040)=0,"absent","présent"))</f>
        <v/>
      </c>
      <c r="AA1040" s="1"/>
    </row>
    <row r="1041" spans="1:27" s="10" customFormat="1">
      <c r="A1041" s="29" t="str">
        <f t="shared" si="125"/>
        <v/>
      </c>
      <c r="B1041" s="29">
        <f t="shared" ca="1" si="120"/>
        <v>0</v>
      </c>
      <c r="C1041" s="42"/>
      <c r="D1041" s="42"/>
      <c r="E1041" s="40"/>
      <c r="F1041" s="41"/>
      <c r="G1041" s="30" t="e">
        <f>IF(MID(J1041,1,1)="a","à valider",IF(ISNA(INDEX(#REF!,MATCH(E1041,#REF!,0),1))=TRUE,"",INDEX(#REF!,MATCH(E1041,#REF!,0),1)))</f>
        <v>#REF!</v>
      </c>
      <c r="H1041" s="22"/>
      <c r="I1041" s="22"/>
      <c r="J1041" s="59"/>
      <c r="K1041" s="31" t="str">
        <f>IF(MID(J1041,1,1)="a",C1041,IF(COUNTIF(J$2:J1041,J1041)&gt;1,COUNTIF(J$2:J1041,J1041)&amp;"ème rebond",""))</f>
        <v/>
      </c>
      <c r="L1041" s="67"/>
      <c r="M1041" s="32" t="e">
        <f>IF(ISNA(INDEX(#REF!,MATCH(E1041,#REF!,0),1))=TRUE,"",INDEX(#REF!,MATCH(E1041,#REF!,0),1))</f>
        <v>#REF!</v>
      </c>
      <c r="N1041" s="1"/>
      <c r="O1041" s="33"/>
      <c r="P1041" s="34" t="e">
        <f t="shared" si="126"/>
        <v>#REF!</v>
      </c>
      <c r="Q1041" s="35" t="e">
        <f t="shared" si="121"/>
        <v>#REF!</v>
      </c>
      <c r="R1041" s="36"/>
      <c r="S1041" s="1" t="e">
        <f t="shared" si="122"/>
        <v>#REF!</v>
      </c>
      <c r="T1041" s="16" t="e">
        <f>IF(OR(MID(G1041,1,5)="avoir",MID(G1041,1,3)="PMS",MID(J1041,1,1)="a",J1041="",A1041="x",F1041=""),"",IF(COUNTIF(#REF!,F1041)=1,"ok","PAS DE SWAP"))</f>
        <v>#REF!</v>
      </c>
      <c r="U1041" s="37" t="e">
        <f>IF(ISNA(INDEX(#REF!,MATCH(E1041,#REF!,0),1))=TRUE,"-",F1041&amp;" - "&amp;INDEX(#REF!,MATCH(E1041,#REF!,0),1))</f>
        <v>#REF!</v>
      </c>
      <c r="V1041" s="60" t="e">
        <f t="shared" si="123"/>
        <v>#REF!</v>
      </c>
      <c r="W1041" s="38" t="e">
        <f t="shared" si="124"/>
        <v>#REF!</v>
      </c>
      <c r="X1041" s="64"/>
      <c r="Y1041" s="46"/>
      <c r="Z1041" s="57" t="str">
        <f>IF(OR(MID(J1041,1,1)="a",J1041=""),"",IF(COUNTIF(Modèles!C:C,J1041)=0,"absent","présent"))</f>
        <v/>
      </c>
      <c r="AA1041" s="1"/>
    </row>
    <row r="1042" spans="1:27" s="10" customFormat="1">
      <c r="A1042" s="29" t="str">
        <f t="shared" si="125"/>
        <v/>
      </c>
      <c r="B1042" s="29">
        <f t="shared" ca="1" si="120"/>
        <v>0</v>
      </c>
      <c r="C1042" s="42"/>
      <c r="D1042" s="42"/>
      <c r="E1042" s="40"/>
      <c r="F1042" s="41"/>
      <c r="G1042" s="30" t="e">
        <f>IF(MID(J1042,1,1)="a","à valider",IF(ISNA(INDEX(#REF!,MATCH(E1042,#REF!,0),1))=TRUE,"",INDEX(#REF!,MATCH(E1042,#REF!,0),1)))</f>
        <v>#REF!</v>
      </c>
      <c r="H1042" s="22"/>
      <c r="I1042" s="22"/>
      <c r="J1042" s="59"/>
      <c r="K1042" s="31" t="str">
        <f>IF(MID(J1042,1,1)="a",C1042,IF(COUNTIF(J$2:J1042,J1042)&gt;1,COUNTIF(J$2:J1042,J1042)&amp;"ème rebond",""))</f>
        <v/>
      </c>
      <c r="L1042" s="67"/>
      <c r="M1042" s="32" t="e">
        <f>IF(ISNA(INDEX(#REF!,MATCH(E1042,#REF!,0),1))=TRUE,"",INDEX(#REF!,MATCH(E1042,#REF!,0),1))</f>
        <v>#REF!</v>
      </c>
      <c r="N1042" s="1"/>
      <c r="O1042" s="33"/>
      <c r="P1042" s="34" t="e">
        <f t="shared" si="126"/>
        <v>#REF!</v>
      </c>
      <c r="Q1042" s="35" t="e">
        <f t="shared" si="121"/>
        <v>#REF!</v>
      </c>
      <c r="R1042" s="36"/>
      <c r="S1042" s="1" t="e">
        <f t="shared" si="122"/>
        <v>#REF!</v>
      </c>
      <c r="T1042" s="16" t="e">
        <f>IF(OR(MID(G1042,1,5)="avoir",MID(G1042,1,3)="PMS",MID(J1042,1,1)="a",J1042="",A1042="x",F1042=""),"",IF(COUNTIF(#REF!,F1042)=1,"ok","PAS DE SWAP"))</f>
        <v>#REF!</v>
      </c>
      <c r="U1042" s="37" t="e">
        <f>IF(ISNA(INDEX(#REF!,MATCH(E1042,#REF!,0),1))=TRUE,"-",F1042&amp;" - "&amp;INDEX(#REF!,MATCH(E1042,#REF!,0),1))</f>
        <v>#REF!</v>
      </c>
      <c r="V1042" s="60" t="e">
        <f t="shared" si="123"/>
        <v>#REF!</v>
      </c>
      <c r="W1042" s="38" t="e">
        <f t="shared" si="124"/>
        <v>#REF!</v>
      </c>
      <c r="X1042" s="64"/>
      <c r="Y1042" s="46"/>
      <c r="Z1042" s="57" t="str">
        <f>IF(OR(MID(J1042,1,1)="a",J1042=""),"",IF(COUNTIF(Modèles!C:C,J1042)=0,"absent","présent"))</f>
        <v/>
      </c>
      <c r="AA1042" s="1"/>
    </row>
    <row r="1043" spans="1:27" s="10" customFormat="1">
      <c r="A1043" s="29" t="str">
        <f t="shared" si="125"/>
        <v/>
      </c>
      <c r="B1043" s="29">
        <f t="shared" ca="1" si="120"/>
        <v>0</v>
      </c>
      <c r="C1043" s="42"/>
      <c r="D1043" s="42"/>
      <c r="E1043" s="40"/>
      <c r="F1043" s="41"/>
      <c r="G1043" s="30" t="e">
        <f>IF(MID(J1043,1,1)="a","à valider",IF(ISNA(INDEX(#REF!,MATCH(E1043,#REF!,0),1))=TRUE,"",INDEX(#REF!,MATCH(E1043,#REF!,0),1)))</f>
        <v>#REF!</v>
      </c>
      <c r="H1043" s="22"/>
      <c r="I1043" s="22"/>
      <c r="J1043" s="59"/>
      <c r="K1043" s="31" t="str">
        <f>IF(MID(J1043,1,1)="a",C1043,IF(COUNTIF(J$2:J1043,J1043)&gt;1,COUNTIF(J$2:J1043,J1043)&amp;"ème rebond",""))</f>
        <v/>
      </c>
      <c r="L1043" s="67"/>
      <c r="M1043" s="32" t="e">
        <f>IF(ISNA(INDEX(#REF!,MATCH(E1043,#REF!,0),1))=TRUE,"",INDEX(#REF!,MATCH(E1043,#REF!,0),1))</f>
        <v>#REF!</v>
      </c>
      <c r="N1043" s="1"/>
      <c r="O1043" s="33"/>
      <c r="P1043" s="34" t="e">
        <f t="shared" si="126"/>
        <v>#REF!</v>
      </c>
      <c r="Q1043" s="35" t="e">
        <f t="shared" si="121"/>
        <v>#REF!</v>
      </c>
      <c r="R1043" s="36"/>
      <c r="S1043" s="1" t="e">
        <f t="shared" si="122"/>
        <v>#REF!</v>
      </c>
      <c r="T1043" s="16" t="e">
        <f>IF(OR(MID(G1043,1,5)="avoir",MID(G1043,1,3)="PMS",MID(J1043,1,1)="a",J1043="",A1043="x",F1043=""),"",IF(COUNTIF(#REF!,F1043)=1,"ok","PAS DE SWAP"))</f>
        <v>#REF!</v>
      </c>
      <c r="U1043" s="37" t="e">
        <f>IF(ISNA(INDEX(#REF!,MATCH(E1043,#REF!,0),1))=TRUE,"-",F1043&amp;" - "&amp;INDEX(#REF!,MATCH(E1043,#REF!,0),1))</f>
        <v>#REF!</v>
      </c>
      <c r="V1043" s="60" t="e">
        <f t="shared" si="123"/>
        <v>#REF!</v>
      </c>
      <c r="W1043" s="38" t="e">
        <f t="shared" si="124"/>
        <v>#REF!</v>
      </c>
      <c r="X1043" s="64"/>
      <c r="Y1043" s="46"/>
      <c r="Z1043" s="57" t="str">
        <f>IF(OR(MID(J1043,1,1)="a",J1043=""),"",IF(COUNTIF(Modèles!C:C,J1043)=0,"absent","présent"))</f>
        <v/>
      </c>
      <c r="AA1043" s="1"/>
    </row>
    <row r="1044" spans="1:27" s="10" customFormat="1">
      <c r="A1044" s="29" t="str">
        <f t="shared" si="125"/>
        <v/>
      </c>
      <c r="B1044" s="29">
        <f t="shared" ca="1" si="120"/>
        <v>0</v>
      </c>
      <c r="C1044" s="42"/>
      <c r="D1044" s="42"/>
      <c r="E1044" s="40"/>
      <c r="F1044" s="41"/>
      <c r="G1044" s="30" t="e">
        <f>IF(MID(J1044,1,1)="a","à valider",IF(ISNA(INDEX(#REF!,MATCH(E1044,#REF!,0),1))=TRUE,"",INDEX(#REF!,MATCH(E1044,#REF!,0),1)))</f>
        <v>#REF!</v>
      </c>
      <c r="H1044" s="22"/>
      <c r="I1044" s="22"/>
      <c r="J1044" s="59"/>
      <c r="K1044" s="31" t="str">
        <f>IF(MID(J1044,1,1)="a",C1044,IF(COUNTIF(J$2:J1044,J1044)&gt;1,COUNTIF(J$2:J1044,J1044)&amp;"ème rebond",""))</f>
        <v/>
      </c>
      <c r="L1044" s="67"/>
      <c r="M1044" s="32" t="e">
        <f>IF(ISNA(INDEX(#REF!,MATCH(E1044,#REF!,0),1))=TRUE,"",INDEX(#REF!,MATCH(E1044,#REF!,0),1))</f>
        <v>#REF!</v>
      </c>
      <c r="N1044" s="1"/>
      <c r="O1044" s="33"/>
      <c r="P1044" s="34" t="e">
        <f t="shared" si="126"/>
        <v>#REF!</v>
      </c>
      <c r="Q1044" s="35" t="e">
        <f t="shared" si="121"/>
        <v>#REF!</v>
      </c>
      <c r="R1044" s="36"/>
      <c r="S1044" s="1" t="e">
        <f t="shared" si="122"/>
        <v>#REF!</v>
      </c>
      <c r="T1044" s="16" t="e">
        <f>IF(OR(MID(G1044,1,5)="avoir",MID(G1044,1,3)="PMS",MID(J1044,1,1)="a",J1044="",A1044="x",F1044=""),"",IF(COUNTIF(#REF!,F1044)=1,"ok","PAS DE SWAP"))</f>
        <v>#REF!</v>
      </c>
      <c r="U1044" s="37" t="e">
        <f>IF(ISNA(INDEX(#REF!,MATCH(E1044,#REF!,0),1))=TRUE,"-",F1044&amp;" - "&amp;INDEX(#REF!,MATCH(E1044,#REF!,0),1))</f>
        <v>#REF!</v>
      </c>
      <c r="V1044" s="60" t="e">
        <f t="shared" si="123"/>
        <v>#REF!</v>
      </c>
      <c r="W1044" s="38" t="e">
        <f t="shared" si="124"/>
        <v>#REF!</v>
      </c>
      <c r="X1044" s="64"/>
      <c r="Y1044" s="46"/>
      <c r="Z1044" s="57" t="str">
        <f>IF(OR(MID(J1044,1,1)="a",J1044=""),"",IF(COUNTIF(Modèles!C:C,J1044)=0,"absent","présent"))</f>
        <v/>
      </c>
      <c r="AA1044" s="1"/>
    </row>
    <row r="1045" spans="1:27" s="10" customFormat="1">
      <c r="A1045" s="29" t="str">
        <f t="shared" si="125"/>
        <v/>
      </c>
      <c r="B1045" s="29">
        <f t="shared" ca="1" si="120"/>
        <v>0</v>
      </c>
      <c r="C1045" s="42"/>
      <c r="D1045" s="42"/>
      <c r="E1045" s="40"/>
      <c r="F1045" s="41"/>
      <c r="G1045" s="30" t="e">
        <f>IF(MID(J1045,1,1)="a","à valider",IF(ISNA(INDEX(#REF!,MATCH(E1045,#REF!,0),1))=TRUE,"",INDEX(#REF!,MATCH(E1045,#REF!,0),1)))</f>
        <v>#REF!</v>
      </c>
      <c r="H1045" s="22"/>
      <c r="I1045" s="22"/>
      <c r="J1045" s="59"/>
      <c r="K1045" s="31" t="str">
        <f>IF(MID(J1045,1,1)="a",C1045,IF(COUNTIF(J$2:J1045,J1045)&gt;1,COUNTIF(J$2:J1045,J1045)&amp;"ème rebond",""))</f>
        <v/>
      </c>
      <c r="L1045" s="67"/>
      <c r="M1045" s="32" t="e">
        <f>IF(ISNA(INDEX(#REF!,MATCH(E1045,#REF!,0),1))=TRUE,"",INDEX(#REF!,MATCH(E1045,#REF!,0),1))</f>
        <v>#REF!</v>
      </c>
      <c r="N1045" s="1"/>
      <c r="O1045" s="33"/>
      <c r="P1045" s="34" t="e">
        <f t="shared" si="126"/>
        <v>#REF!</v>
      </c>
      <c r="Q1045" s="35" t="e">
        <f t="shared" si="121"/>
        <v>#REF!</v>
      </c>
      <c r="R1045" s="36"/>
      <c r="S1045" s="1" t="e">
        <f t="shared" si="122"/>
        <v>#REF!</v>
      </c>
      <c r="T1045" s="16" t="e">
        <f>IF(OR(MID(G1045,1,5)="avoir",MID(G1045,1,3)="PMS",MID(J1045,1,1)="a",J1045="",A1045="x",F1045=""),"",IF(COUNTIF(#REF!,F1045)=1,"ok","PAS DE SWAP"))</f>
        <v>#REF!</v>
      </c>
      <c r="U1045" s="37" t="e">
        <f>IF(ISNA(INDEX(#REF!,MATCH(E1045,#REF!,0),1))=TRUE,"-",F1045&amp;" - "&amp;INDEX(#REF!,MATCH(E1045,#REF!,0),1))</f>
        <v>#REF!</v>
      </c>
      <c r="V1045" s="60" t="e">
        <f t="shared" si="123"/>
        <v>#REF!</v>
      </c>
      <c r="W1045" s="38" t="e">
        <f t="shared" si="124"/>
        <v>#REF!</v>
      </c>
      <c r="X1045" s="64"/>
      <c r="Y1045" s="46"/>
      <c r="Z1045" s="57" t="str">
        <f>IF(OR(MID(J1045,1,1)="a",J1045=""),"",IF(COUNTIF(Modèles!C:C,J1045)=0,"absent","présent"))</f>
        <v/>
      </c>
      <c r="AA1045" s="1"/>
    </row>
    <row r="1046" spans="1:27" s="10" customFormat="1">
      <c r="A1046" s="29" t="str">
        <f t="shared" si="125"/>
        <v/>
      </c>
      <c r="B1046" s="29">
        <f t="shared" ca="1" si="120"/>
        <v>0</v>
      </c>
      <c r="C1046" s="42"/>
      <c r="D1046" s="42"/>
      <c r="E1046" s="40"/>
      <c r="F1046" s="41"/>
      <c r="G1046" s="30" t="e">
        <f>IF(MID(J1046,1,1)="a","à valider",IF(ISNA(INDEX(#REF!,MATCH(E1046,#REF!,0),1))=TRUE,"",INDEX(#REF!,MATCH(E1046,#REF!,0),1)))</f>
        <v>#REF!</v>
      </c>
      <c r="H1046" s="22"/>
      <c r="I1046" s="22"/>
      <c r="J1046" s="59"/>
      <c r="K1046" s="31" t="str">
        <f>IF(MID(J1046,1,1)="a",C1046,IF(COUNTIF(J$2:J1046,J1046)&gt;1,COUNTIF(J$2:J1046,J1046)&amp;"ème rebond",""))</f>
        <v/>
      </c>
      <c r="L1046" s="67"/>
      <c r="M1046" s="32" t="e">
        <f>IF(ISNA(INDEX(#REF!,MATCH(E1046,#REF!,0),1))=TRUE,"",INDEX(#REF!,MATCH(E1046,#REF!,0),1))</f>
        <v>#REF!</v>
      </c>
      <c r="N1046" s="1"/>
      <c r="O1046" s="33"/>
      <c r="P1046" s="34" t="e">
        <f t="shared" si="126"/>
        <v>#REF!</v>
      </c>
      <c r="Q1046" s="35" t="e">
        <f t="shared" si="121"/>
        <v>#REF!</v>
      </c>
      <c r="R1046" s="36"/>
      <c r="S1046" s="1" t="e">
        <f t="shared" si="122"/>
        <v>#REF!</v>
      </c>
      <c r="T1046" s="16" t="e">
        <f>IF(OR(MID(G1046,1,5)="avoir",MID(G1046,1,3)="PMS",MID(J1046,1,1)="a",J1046="",A1046="x",F1046=""),"",IF(COUNTIF(#REF!,F1046)=1,"ok","PAS DE SWAP"))</f>
        <v>#REF!</v>
      </c>
      <c r="U1046" s="37" t="e">
        <f>IF(ISNA(INDEX(#REF!,MATCH(E1046,#REF!,0),1))=TRUE,"-",F1046&amp;" - "&amp;INDEX(#REF!,MATCH(E1046,#REF!,0),1))</f>
        <v>#REF!</v>
      </c>
      <c r="V1046" s="60" t="e">
        <f t="shared" si="123"/>
        <v>#REF!</v>
      </c>
      <c r="W1046" s="38" t="e">
        <f t="shared" si="124"/>
        <v>#REF!</v>
      </c>
      <c r="X1046" s="64"/>
      <c r="Y1046" s="46"/>
      <c r="Z1046" s="57" t="str">
        <f>IF(OR(MID(J1046,1,1)="a",J1046=""),"",IF(COUNTIF(Modèles!C:C,J1046)=0,"absent","présent"))</f>
        <v/>
      </c>
      <c r="AA1046" s="1"/>
    </row>
    <row r="1047" spans="1:27" s="10" customFormat="1">
      <c r="A1047" s="29" t="str">
        <f t="shared" si="125"/>
        <v/>
      </c>
      <c r="B1047" s="29">
        <f t="shared" ca="1" si="120"/>
        <v>0</v>
      </c>
      <c r="C1047" s="42"/>
      <c r="D1047" s="42"/>
      <c r="E1047" s="40"/>
      <c r="F1047" s="41"/>
      <c r="G1047" s="30" t="e">
        <f>IF(MID(J1047,1,1)="a","à valider",IF(ISNA(INDEX(#REF!,MATCH(E1047,#REF!,0),1))=TRUE,"",INDEX(#REF!,MATCH(E1047,#REF!,0),1)))</f>
        <v>#REF!</v>
      </c>
      <c r="H1047" s="22"/>
      <c r="I1047" s="22"/>
      <c r="J1047" s="59"/>
      <c r="K1047" s="31" t="str">
        <f>IF(MID(J1047,1,1)="a",C1047,IF(COUNTIF(J$2:J1047,J1047)&gt;1,COUNTIF(J$2:J1047,J1047)&amp;"ème rebond",""))</f>
        <v/>
      </c>
      <c r="L1047" s="67"/>
      <c r="M1047" s="32" t="e">
        <f>IF(ISNA(INDEX(#REF!,MATCH(E1047,#REF!,0),1))=TRUE,"",INDEX(#REF!,MATCH(E1047,#REF!,0),1))</f>
        <v>#REF!</v>
      </c>
      <c r="N1047" s="1"/>
      <c r="O1047" s="33"/>
      <c r="P1047" s="34" t="e">
        <f t="shared" si="126"/>
        <v>#REF!</v>
      </c>
      <c r="Q1047" s="35" t="e">
        <f t="shared" si="121"/>
        <v>#REF!</v>
      </c>
      <c r="R1047" s="36"/>
      <c r="S1047" s="1" t="e">
        <f t="shared" si="122"/>
        <v>#REF!</v>
      </c>
      <c r="T1047" s="16" t="e">
        <f>IF(OR(MID(G1047,1,5)="avoir",MID(G1047,1,3)="PMS",MID(J1047,1,1)="a",J1047="",A1047="x",F1047=""),"",IF(COUNTIF(#REF!,F1047)=1,"ok","PAS DE SWAP"))</f>
        <v>#REF!</v>
      </c>
      <c r="U1047" s="37" t="e">
        <f>IF(ISNA(INDEX(#REF!,MATCH(E1047,#REF!,0),1))=TRUE,"-",F1047&amp;" - "&amp;INDEX(#REF!,MATCH(E1047,#REF!,0),1))</f>
        <v>#REF!</v>
      </c>
      <c r="V1047" s="60" t="e">
        <f t="shared" si="123"/>
        <v>#REF!</v>
      </c>
      <c r="W1047" s="38" t="e">
        <f t="shared" si="124"/>
        <v>#REF!</v>
      </c>
      <c r="X1047" s="64"/>
      <c r="Y1047" s="46"/>
      <c r="Z1047" s="57" t="str">
        <f>IF(OR(MID(J1047,1,1)="a",J1047=""),"",IF(COUNTIF(Modèles!C:C,J1047)=0,"absent","présent"))</f>
        <v/>
      </c>
      <c r="AA1047" s="1"/>
    </row>
    <row r="1048" spans="1:27" s="10" customFormat="1">
      <c r="A1048" s="29" t="str">
        <f t="shared" si="125"/>
        <v/>
      </c>
      <c r="B1048" s="29">
        <f t="shared" ca="1" si="120"/>
        <v>0</v>
      </c>
      <c r="C1048" s="42"/>
      <c r="D1048" s="42"/>
      <c r="E1048" s="40"/>
      <c r="F1048" s="41"/>
      <c r="G1048" s="30" t="e">
        <f>IF(MID(J1048,1,1)="a","à valider",IF(ISNA(INDEX(#REF!,MATCH(E1048,#REF!,0),1))=TRUE,"",INDEX(#REF!,MATCH(E1048,#REF!,0),1)))</f>
        <v>#REF!</v>
      </c>
      <c r="H1048" s="22"/>
      <c r="I1048" s="22"/>
      <c r="J1048" s="59"/>
      <c r="K1048" s="31" t="str">
        <f>IF(MID(J1048,1,1)="a",C1048,IF(COUNTIF(J$2:J1048,J1048)&gt;1,COUNTIF(J$2:J1048,J1048)&amp;"ème rebond",""))</f>
        <v/>
      </c>
      <c r="L1048" s="67"/>
      <c r="M1048" s="32" t="e">
        <f>IF(ISNA(INDEX(#REF!,MATCH(E1048,#REF!,0),1))=TRUE,"",INDEX(#REF!,MATCH(E1048,#REF!,0),1))</f>
        <v>#REF!</v>
      </c>
      <c r="N1048" s="1"/>
      <c r="O1048" s="33"/>
      <c r="P1048" s="34" t="e">
        <f t="shared" si="126"/>
        <v>#REF!</v>
      </c>
      <c r="Q1048" s="35" t="e">
        <f t="shared" si="121"/>
        <v>#REF!</v>
      </c>
      <c r="R1048" s="36"/>
      <c r="S1048" s="1" t="e">
        <f t="shared" si="122"/>
        <v>#REF!</v>
      </c>
      <c r="T1048" s="16" t="e">
        <f>IF(OR(MID(G1048,1,5)="avoir",MID(G1048,1,3)="PMS",MID(J1048,1,1)="a",J1048="",A1048="x",F1048=""),"",IF(COUNTIF(#REF!,F1048)=1,"ok","PAS DE SWAP"))</f>
        <v>#REF!</v>
      </c>
      <c r="U1048" s="37" t="e">
        <f>IF(ISNA(INDEX(#REF!,MATCH(E1048,#REF!,0),1))=TRUE,"-",F1048&amp;" - "&amp;INDEX(#REF!,MATCH(E1048,#REF!,0),1))</f>
        <v>#REF!</v>
      </c>
      <c r="V1048" s="60" t="e">
        <f t="shared" si="123"/>
        <v>#REF!</v>
      </c>
      <c r="W1048" s="38" t="e">
        <f t="shared" si="124"/>
        <v>#REF!</v>
      </c>
      <c r="X1048" s="64"/>
      <c r="Y1048" s="46"/>
      <c r="Z1048" s="57" t="str">
        <f>IF(OR(MID(J1048,1,1)="a",J1048=""),"",IF(COUNTIF(Modèles!C:C,J1048)=0,"absent","présent"))</f>
        <v/>
      </c>
      <c r="AA1048" s="1"/>
    </row>
    <row r="1049" spans="1:27" s="10" customFormat="1">
      <c r="A1049" s="29" t="str">
        <f t="shared" si="125"/>
        <v/>
      </c>
      <c r="B1049" s="29">
        <f t="shared" ca="1" si="120"/>
        <v>0</v>
      </c>
      <c r="C1049" s="42"/>
      <c r="D1049" s="42"/>
      <c r="E1049" s="40"/>
      <c r="F1049" s="41"/>
      <c r="G1049" s="30" t="e">
        <f>IF(MID(J1049,1,1)="a","à valider",IF(ISNA(INDEX(#REF!,MATCH(E1049,#REF!,0),1))=TRUE,"",INDEX(#REF!,MATCH(E1049,#REF!,0),1)))</f>
        <v>#REF!</v>
      </c>
      <c r="H1049" s="22"/>
      <c r="I1049" s="22"/>
      <c r="J1049" s="59"/>
      <c r="K1049" s="31" t="str">
        <f>IF(MID(J1049,1,1)="a",C1049,IF(COUNTIF(J$2:J1049,J1049)&gt;1,COUNTIF(J$2:J1049,J1049)&amp;"ème rebond",""))</f>
        <v/>
      </c>
      <c r="L1049" s="67"/>
      <c r="M1049" s="32" t="e">
        <f>IF(ISNA(INDEX(#REF!,MATCH(E1049,#REF!,0),1))=TRUE,"",INDEX(#REF!,MATCH(E1049,#REF!,0),1))</f>
        <v>#REF!</v>
      </c>
      <c r="N1049" s="1"/>
      <c r="O1049" s="33"/>
      <c r="P1049" s="34" t="e">
        <f t="shared" si="126"/>
        <v>#REF!</v>
      </c>
      <c r="Q1049" s="35" t="e">
        <f t="shared" si="121"/>
        <v>#REF!</v>
      </c>
      <c r="R1049" s="36"/>
      <c r="S1049" s="1" t="e">
        <f t="shared" si="122"/>
        <v>#REF!</v>
      </c>
      <c r="T1049" s="16" t="e">
        <f>IF(OR(MID(G1049,1,5)="avoir",MID(G1049,1,3)="PMS",MID(J1049,1,1)="a",J1049="",A1049="x",F1049=""),"",IF(COUNTIF(#REF!,F1049)=1,"ok","PAS DE SWAP"))</f>
        <v>#REF!</v>
      </c>
      <c r="U1049" s="37" t="e">
        <f>IF(ISNA(INDEX(#REF!,MATCH(E1049,#REF!,0),1))=TRUE,"-",F1049&amp;" - "&amp;INDEX(#REF!,MATCH(E1049,#REF!,0),1))</f>
        <v>#REF!</v>
      </c>
      <c r="V1049" s="60" t="e">
        <f t="shared" si="123"/>
        <v>#REF!</v>
      </c>
      <c r="W1049" s="38" t="e">
        <f t="shared" si="124"/>
        <v>#REF!</v>
      </c>
      <c r="X1049" s="64"/>
      <c r="Y1049" s="46"/>
      <c r="Z1049" s="57" t="str">
        <f>IF(OR(MID(J1049,1,1)="a",J1049=""),"",IF(COUNTIF(Modèles!C:C,J1049)=0,"absent","présent"))</f>
        <v/>
      </c>
      <c r="AA1049" s="1"/>
    </row>
    <row r="1050" spans="1:27" s="10" customFormat="1">
      <c r="A1050" s="29" t="str">
        <f t="shared" si="125"/>
        <v/>
      </c>
      <c r="B1050" s="29">
        <f t="shared" ca="1" si="120"/>
        <v>0</v>
      </c>
      <c r="C1050" s="42"/>
      <c r="D1050" s="42"/>
      <c r="E1050" s="40"/>
      <c r="F1050" s="41"/>
      <c r="G1050" s="30" t="e">
        <f>IF(MID(J1050,1,1)="a","à valider",IF(ISNA(INDEX(#REF!,MATCH(E1050,#REF!,0),1))=TRUE,"",INDEX(#REF!,MATCH(E1050,#REF!,0),1)))</f>
        <v>#REF!</v>
      </c>
      <c r="H1050" s="22"/>
      <c r="I1050" s="22"/>
      <c r="J1050" s="59"/>
      <c r="K1050" s="31" t="str">
        <f>IF(MID(J1050,1,1)="a",C1050,IF(COUNTIF(J$2:J1050,J1050)&gt;1,COUNTIF(J$2:J1050,J1050)&amp;"ème rebond",""))</f>
        <v/>
      </c>
      <c r="L1050" s="67"/>
      <c r="M1050" s="32" t="e">
        <f>IF(ISNA(INDEX(#REF!,MATCH(E1050,#REF!,0),1))=TRUE,"",INDEX(#REF!,MATCH(E1050,#REF!,0),1))</f>
        <v>#REF!</v>
      </c>
      <c r="N1050" s="1"/>
      <c r="O1050" s="33"/>
      <c r="P1050" s="34" t="e">
        <f t="shared" si="126"/>
        <v>#REF!</v>
      </c>
      <c r="Q1050" s="35" t="e">
        <f t="shared" si="121"/>
        <v>#REF!</v>
      </c>
      <c r="R1050" s="36"/>
      <c r="S1050" s="1" t="e">
        <f t="shared" si="107"/>
        <v>#REF!</v>
      </c>
      <c r="T1050" s="16" t="e">
        <f>IF(OR(MID(G1050,1,5)="avoir",MID(G1050,1,3)="PMS",MID(J1050,1,1)="a",J1050="",A1050="x",F1050=""),"",IF(COUNTIF(#REF!,F1050)=1,"ok","PAS DE SWAP"))</f>
        <v>#REF!</v>
      </c>
      <c r="U1050" s="37" t="e">
        <f>IF(ISNA(INDEX(#REF!,MATCH(E1050,#REF!,0),1))=TRUE,"-",F1050&amp;" - "&amp;INDEX(#REF!,MATCH(E1050,#REF!,0),1))</f>
        <v>#REF!</v>
      </c>
      <c r="V1050" s="43" t="e">
        <f t="shared" si="123"/>
        <v>#REF!</v>
      </c>
      <c r="W1050" s="38" t="e">
        <f t="shared" si="124"/>
        <v>#REF!</v>
      </c>
      <c r="X1050" s="64"/>
      <c r="Y1050" s="46"/>
      <c r="Z1050" s="57" t="str">
        <f>IF(OR(MID(J1050,1,1)="a",J1050=""),"",IF(COUNTIF(Modèles!C:C,J1050)=0,"absent","présent"))</f>
        <v/>
      </c>
      <c r="AA1050" s="1"/>
    </row>
    <row r="1051" spans="1:27" s="10" customFormat="1">
      <c r="A1051" s="29" t="str">
        <f t="shared" si="125"/>
        <v/>
      </c>
      <c r="B1051" s="29">
        <f t="shared" ca="1" si="120"/>
        <v>0</v>
      </c>
      <c r="C1051" s="42"/>
      <c r="D1051" s="42"/>
      <c r="E1051" s="40"/>
      <c r="F1051" s="41"/>
      <c r="G1051" s="30" t="e">
        <f>IF(MID(J1051,1,1)="a","à valider",IF(ISNA(INDEX(#REF!,MATCH(E1051,#REF!,0),1))=TRUE,"",INDEX(#REF!,MATCH(E1051,#REF!,0),1)))</f>
        <v>#REF!</v>
      </c>
      <c r="H1051" s="22"/>
      <c r="I1051" s="22"/>
      <c r="J1051" s="59"/>
      <c r="K1051" s="31" t="str">
        <f>IF(MID(J1051,1,1)="a",C1051,IF(COUNTIF(J$2:J1051,J1051)&gt;1,COUNTIF(J$2:J1051,J1051)&amp;"ème rebond",""))</f>
        <v/>
      </c>
      <c r="L1051" s="67"/>
      <c r="M1051" s="32" t="e">
        <f>IF(ISNA(INDEX(#REF!,MATCH(E1051,#REF!,0),1))=TRUE,"",INDEX(#REF!,MATCH(E1051,#REF!,0),1))</f>
        <v>#REF!</v>
      </c>
      <c r="N1051" s="1"/>
      <c r="O1051" s="33"/>
      <c r="P1051" s="34" t="e">
        <f t="shared" si="126"/>
        <v>#REF!</v>
      </c>
      <c r="Q1051" s="35" t="e">
        <f t="shared" si="121"/>
        <v>#REF!</v>
      </c>
      <c r="R1051" s="36"/>
      <c r="S1051" s="1" t="e">
        <f t="shared" si="107"/>
        <v>#REF!</v>
      </c>
      <c r="T1051" s="16" t="e">
        <f>IF(OR(MID(G1051,1,5)="avoir",MID(G1051,1,3)="PMS",MID(J1051,1,1)="a",J1051="",A1051="x",F1051=""),"",IF(COUNTIF(#REF!,F1051)=1,"ok","PAS DE SWAP"))</f>
        <v>#REF!</v>
      </c>
      <c r="U1051" s="37" t="e">
        <f>IF(ISNA(INDEX(#REF!,MATCH(E1051,#REF!,0),1))=TRUE,"-",F1051&amp;" - "&amp;INDEX(#REF!,MATCH(E1051,#REF!,0),1))</f>
        <v>#REF!</v>
      </c>
      <c r="V1051" s="43" t="e">
        <f t="shared" si="123"/>
        <v>#REF!</v>
      </c>
      <c r="W1051" s="38" t="e">
        <f t="shared" si="124"/>
        <v>#REF!</v>
      </c>
      <c r="X1051" s="64"/>
      <c r="Y1051" s="46"/>
      <c r="Z1051" s="57" t="str">
        <f>IF(OR(MID(J1051,1,1)="a",J1051=""),"",IF(COUNTIF(Modèles!C:C,J1051)=0,"absent","présent"))</f>
        <v/>
      </c>
      <c r="AA1051" s="1"/>
    </row>
    <row r="1052" spans="1:27" s="10" customFormat="1">
      <c r="A1052" s="29" t="str">
        <f t="shared" si="125"/>
        <v/>
      </c>
      <c r="B1052" s="29">
        <f t="shared" ca="1" si="120"/>
        <v>0</v>
      </c>
      <c r="C1052" s="42"/>
      <c r="D1052" s="42"/>
      <c r="E1052" s="40"/>
      <c r="F1052" s="41"/>
      <c r="G1052" s="30" t="e">
        <f>IF(MID(J1052,1,1)="a","à valider",IF(ISNA(INDEX(#REF!,MATCH(E1052,#REF!,0),1))=TRUE,"",INDEX(#REF!,MATCH(E1052,#REF!,0),1)))</f>
        <v>#REF!</v>
      </c>
      <c r="H1052" s="22"/>
      <c r="I1052" s="22"/>
      <c r="J1052" s="59"/>
      <c r="K1052" s="31" t="str">
        <f>IF(MID(J1052,1,1)="a",C1052,IF(COUNTIF(J$2:J1052,J1052)&gt;1,COUNTIF(J$2:J1052,J1052)&amp;"ème rebond",""))</f>
        <v/>
      </c>
      <c r="L1052" s="67"/>
      <c r="M1052" s="32" t="e">
        <f>IF(ISNA(INDEX(#REF!,MATCH(E1052,#REF!,0),1))=TRUE,"",INDEX(#REF!,MATCH(E1052,#REF!,0),1))</f>
        <v>#REF!</v>
      </c>
      <c r="N1052" s="1"/>
      <c r="O1052" s="33"/>
      <c r="P1052" s="34" t="e">
        <f t="shared" si="126"/>
        <v>#REF!</v>
      </c>
      <c r="Q1052" s="35" t="e">
        <f t="shared" si="121"/>
        <v>#REF!</v>
      </c>
      <c r="R1052" s="36"/>
      <c r="S1052" s="1" t="e">
        <f t="shared" si="107"/>
        <v>#REF!</v>
      </c>
      <c r="T1052" s="16" t="e">
        <f>IF(OR(MID(G1052,1,5)="avoir",MID(G1052,1,3)="PMS",MID(J1052,1,1)="a",J1052="",A1052="x",F1052=""),"",IF(COUNTIF(#REF!,F1052)=1,"ok","PAS DE SWAP"))</f>
        <v>#REF!</v>
      </c>
      <c r="U1052" s="37" t="e">
        <f>IF(ISNA(INDEX(#REF!,MATCH(E1052,#REF!,0),1))=TRUE,"-",F1052&amp;" - "&amp;INDEX(#REF!,MATCH(E1052,#REF!,0),1))</f>
        <v>#REF!</v>
      </c>
      <c r="V1052" s="43" t="e">
        <f t="shared" si="123"/>
        <v>#REF!</v>
      </c>
      <c r="W1052" s="38" t="e">
        <f t="shared" si="124"/>
        <v>#REF!</v>
      </c>
      <c r="X1052" s="64"/>
      <c r="Y1052" s="47">
        <v>0.44020833333333331</v>
      </c>
      <c r="Z1052" s="57" t="str">
        <f>IF(OR(MID(J1052,1,1)="a",J1052=""),"",IF(COUNTIF(Modèles!C:C,J1052)=0,"absent","présent"))</f>
        <v/>
      </c>
      <c r="AA1052" s="1"/>
    </row>
    <row r="1053" spans="1:27" s="10" customFormat="1">
      <c r="A1053" s="29" t="str">
        <f t="shared" si="125"/>
        <v/>
      </c>
      <c r="B1053" s="29">
        <f t="shared" ca="1" si="120"/>
        <v>0</v>
      </c>
      <c r="C1053" s="42"/>
      <c r="D1053" s="42"/>
      <c r="E1053" s="40"/>
      <c r="F1053" s="41"/>
      <c r="G1053" s="30" t="e">
        <f>IF(MID(J1053,1,1)="a","à valider",IF(ISNA(INDEX(#REF!,MATCH(E1053,#REF!,0),1))=TRUE,"",INDEX(#REF!,MATCH(E1053,#REF!,0),1)))</f>
        <v>#REF!</v>
      </c>
      <c r="H1053" s="22"/>
      <c r="I1053" s="22"/>
      <c r="J1053" s="59"/>
      <c r="K1053" s="31" t="str">
        <f>IF(MID(J1053,1,1)="a",C1053,IF(COUNTIF(J$2:J1053,J1053)&gt;1,COUNTIF(J$2:J1053,J1053)&amp;"ème rebond",""))</f>
        <v/>
      </c>
      <c r="L1053" s="67"/>
      <c r="M1053" s="32" t="e">
        <f>IF(ISNA(INDEX(#REF!,MATCH(E1053,#REF!,0),1))=TRUE,"",INDEX(#REF!,MATCH(E1053,#REF!,0),1))</f>
        <v>#REF!</v>
      </c>
      <c r="N1053" s="1"/>
      <c r="O1053" s="33"/>
      <c r="P1053" s="34" t="e">
        <f t="shared" si="126"/>
        <v>#REF!</v>
      </c>
      <c r="Q1053" s="35" t="e">
        <f t="shared" si="121"/>
        <v>#REF!</v>
      </c>
      <c r="R1053" s="36"/>
      <c r="S1053" s="1" t="e">
        <f t="shared" ref="S1053:S1116" si="127">IF(OR(P1053="",ISNUMBER(P1053)=TRUE),0,1)</f>
        <v>#REF!</v>
      </c>
      <c r="T1053" s="16" t="e">
        <f>IF(OR(MID(G1053,1,5)="avoir",MID(G1053,1,3)="PMS",MID(J1053,1,1)="a",J1053="",A1053="x",F1053=""),"",IF(COUNTIF(#REF!,F1053)=1,"ok","PAS DE SWAP"))</f>
        <v>#REF!</v>
      </c>
      <c r="U1053" s="37" t="e">
        <f>IF(ISNA(INDEX(#REF!,MATCH(E1053,#REF!,0),1))=TRUE,"-",F1053&amp;" - "&amp;INDEX(#REF!,MATCH(E1053,#REF!,0),1))</f>
        <v>#REF!</v>
      </c>
      <c r="V1053" s="60" t="e">
        <f t="shared" si="123"/>
        <v>#REF!</v>
      </c>
      <c r="W1053" s="38" t="e">
        <f t="shared" si="124"/>
        <v>#REF!</v>
      </c>
      <c r="X1053" s="64"/>
      <c r="Y1053" s="46"/>
      <c r="Z1053" s="57" t="str">
        <f>IF(OR(MID(J1053,1,1)="a",J1053=""),"",IF(COUNTIF(Modèles!C:C,J1053)=0,"absent","présent"))</f>
        <v/>
      </c>
      <c r="AA1053" s="1"/>
    </row>
    <row r="1054" spans="1:27" s="10" customFormat="1">
      <c r="A1054" s="29" t="str">
        <f t="shared" si="125"/>
        <v/>
      </c>
      <c r="B1054" s="29">
        <f t="shared" ref="B1054:B1117" ca="1" si="128">IF(AND(A1054="x",C1054=K$1),1,0)</f>
        <v>0</v>
      </c>
      <c r="C1054" s="42"/>
      <c r="D1054" s="42"/>
      <c r="E1054" s="40"/>
      <c r="F1054" s="41"/>
      <c r="G1054" s="30" t="e">
        <f>IF(MID(J1054,1,1)="a","à valider",IF(ISNA(INDEX(#REF!,MATCH(E1054,#REF!,0),1))=TRUE,"",INDEX(#REF!,MATCH(E1054,#REF!,0),1)))</f>
        <v>#REF!</v>
      </c>
      <c r="H1054" s="22"/>
      <c r="I1054" s="22"/>
      <c r="J1054" s="59"/>
      <c r="K1054" s="31" t="str">
        <f>IF(MID(J1054,1,1)="a",C1054,IF(COUNTIF(J$2:J1054,J1054)&gt;1,COUNTIF(J$2:J1054,J1054)&amp;"ème rebond",""))</f>
        <v/>
      </c>
      <c r="L1054" s="67"/>
      <c r="M1054" s="32" t="e">
        <f>IF(ISNA(INDEX(#REF!,MATCH(E1054,#REF!,0),1))=TRUE,"",INDEX(#REF!,MATCH(E1054,#REF!,0),1))</f>
        <v>#REF!</v>
      </c>
      <c r="N1054" s="1"/>
      <c r="O1054" s="33"/>
      <c r="P1054" s="34" t="e">
        <f t="shared" si="126"/>
        <v>#REF!</v>
      </c>
      <c r="Q1054" s="35" t="e">
        <f t="shared" si="121"/>
        <v>#REF!</v>
      </c>
      <c r="R1054" s="36"/>
      <c r="S1054" s="1" t="e">
        <f t="shared" si="127"/>
        <v>#REF!</v>
      </c>
      <c r="T1054" s="16" t="e">
        <f>IF(OR(MID(G1054,1,5)="avoir",MID(G1054,1,3)="PMS",MID(J1054,1,1)="a",J1054="",A1054="x",F1054=""),"",IF(COUNTIF(#REF!,F1054)=1,"ok","PAS DE SWAP"))</f>
        <v>#REF!</v>
      </c>
      <c r="U1054" s="37" t="e">
        <f>IF(ISNA(INDEX(#REF!,MATCH(E1054,#REF!,0),1))=TRUE,"-",F1054&amp;" - "&amp;INDEX(#REF!,MATCH(E1054,#REF!,0),1))</f>
        <v>#REF!</v>
      </c>
      <c r="V1054" s="60" t="e">
        <f t="shared" si="123"/>
        <v>#REF!</v>
      </c>
      <c r="W1054" s="38" t="e">
        <f t="shared" si="124"/>
        <v>#REF!</v>
      </c>
      <c r="X1054" s="64"/>
      <c r="Y1054" s="46"/>
      <c r="Z1054" s="57" t="str">
        <f>IF(OR(MID(J1054,1,1)="a",J1054=""),"",IF(COUNTIF(Modèles!C:C,J1054)=0,"absent","présent"))</f>
        <v/>
      </c>
      <c r="AA1054" s="1"/>
    </row>
    <row r="1055" spans="1:27" s="10" customFormat="1">
      <c r="A1055" s="29" t="str">
        <f t="shared" si="125"/>
        <v/>
      </c>
      <c r="B1055" s="29">
        <f t="shared" ca="1" si="128"/>
        <v>0</v>
      </c>
      <c r="C1055" s="42"/>
      <c r="D1055" s="42"/>
      <c r="E1055" s="40"/>
      <c r="F1055" s="41"/>
      <c r="G1055" s="30" t="e">
        <f>IF(MID(J1055,1,1)="a","à valider",IF(ISNA(INDEX(#REF!,MATCH(E1055,#REF!,0),1))=TRUE,"",INDEX(#REF!,MATCH(E1055,#REF!,0),1)))</f>
        <v>#REF!</v>
      </c>
      <c r="H1055" s="22"/>
      <c r="I1055" s="22"/>
      <c r="J1055" s="59"/>
      <c r="K1055" s="31" t="str">
        <f>IF(MID(J1055,1,1)="a",C1055,IF(COUNTIF(J$2:J1055,J1055)&gt;1,COUNTIF(J$2:J1055,J1055)&amp;"ème rebond",""))</f>
        <v/>
      </c>
      <c r="L1055" s="67"/>
      <c r="M1055" s="32" t="e">
        <f>IF(ISNA(INDEX(#REF!,MATCH(E1055,#REF!,0),1))=TRUE,"",INDEX(#REF!,MATCH(E1055,#REF!,0),1))</f>
        <v>#REF!</v>
      </c>
      <c r="N1055" s="1"/>
      <c r="O1055" s="33"/>
      <c r="P1055" s="34" t="e">
        <f t="shared" si="126"/>
        <v>#REF!</v>
      </c>
      <c r="Q1055" s="35" t="e">
        <f t="shared" si="121"/>
        <v>#REF!</v>
      </c>
      <c r="R1055" s="36"/>
      <c r="S1055" s="1" t="e">
        <f t="shared" si="127"/>
        <v>#REF!</v>
      </c>
      <c r="T1055" s="16" t="e">
        <f>IF(OR(MID(G1055,1,5)="avoir",MID(G1055,1,3)="PMS",MID(J1055,1,1)="a",J1055="",A1055="x",F1055=""),"",IF(COUNTIF(#REF!,F1055)=1,"ok","PAS DE SWAP"))</f>
        <v>#REF!</v>
      </c>
      <c r="U1055" s="37" t="e">
        <f>IF(ISNA(INDEX(#REF!,MATCH(E1055,#REF!,0),1))=TRUE,"-",F1055&amp;" - "&amp;INDEX(#REF!,MATCH(E1055,#REF!,0),1))</f>
        <v>#REF!</v>
      </c>
      <c r="V1055" s="60" t="e">
        <f t="shared" si="123"/>
        <v>#REF!</v>
      </c>
      <c r="W1055" s="38" t="e">
        <f t="shared" si="124"/>
        <v>#REF!</v>
      </c>
      <c r="X1055" s="64"/>
      <c r="Y1055" s="46"/>
      <c r="Z1055" s="57" t="str">
        <f>IF(OR(MID(J1055,1,1)="a",J1055=""),"",IF(COUNTIF(Modèles!C:C,J1055)=0,"absent","présent"))</f>
        <v/>
      </c>
      <c r="AA1055" s="1"/>
    </row>
    <row r="1056" spans="1:27" s="10" customFormat="1">
      <c r="A1056" s="29" t="str">
        <f t="shared" si="125"/>
        <v/>
      </c>
      <c r="B1056" s="29">
        <f t="shared" ca="1" si="128"/>
        <v>0</v>
      </c>
      <c r="C1056" s="42"/>
      <c r="D1056" s="42"/>
      <c r="E1056" s="40"/>
      <c r="F1056" s="41"/>
      <c r="G1056" s="30" t="e">
        <f>IF(MID(J1056,1,1)="a","à valider",IF(ISNA(INDEX(#REF!,MATCH(E1056,#REF!,0),1))=TRUE,"",INDEX(#REF!,MATCH(E1056,#REF!,0),1)))</f>
        <v>#REF!</v>
      </c>
      <c r="H1056" s="22"/>
      <c r="I1056" s="22"/>
      <c r="J1056" s="59"/>
      <c r="K1056" s="31" t="str">
        <f>IF(MID(J1056,1,1)="a",C1056,IF(COUNTIF(J$2:J1056,J1056)&gt;1,COUNTIF(J$2:J1056,J1056)&amp;"ème rebond",""))</f>
        <v/>
      </c>
      <c r="L1056" s="67"/>
      <c r="M1056" s="32" t="e">
        <f>IF(ISNA(INDEX(#REF!,MATCH(E1056,#REF!,0),1))=TRUE,"",INDEX(#REF!,MATCH(E1056,#REF!,0),1))</f>
        <v>#REF!</v>
      </c>
      <c r="N1056" s="1"/>
      <c r="O1056" s="33"/>
      <c r="P1056" s="34" t="e">
        <f t="shared" si="126"/>
        <v>#REF!</v>
      </c>
      <c r="Q1056" s="35" t="e">
        <f t="shared" si="121"/>
        <v>#REF!</v>
      </c>
      <c r="R1056" s="36"/>
      <c r="S1056" s="1" t="e">
        <f t="shared" si="127"/>
        <v>#REF!</v>
      </c>
      <c r="T1056" s="16" t="e">
        <f>IF(OR(MID(G1056,1,5)="avoir",MID(G1056,1,3)="PMS",MID(J1056,1,1)="a",J1056="",A1056="x",F1056=""),"",IF(COUNTIF(#REF!,F1056)=1,"ok","PAS DE SWAP"))</f>
        <v>#REF!</v>
      </c>
      <c r="U1056" s="37" t="e">
        <f>IF(ISNA(INDEX(#REF!,MATCH(E1056,#REF!,0),1))=TRUE,"-",F1056&amp;" - "&amp;INDEX(#REF!,MATCH(E1056,#REF!,0),1))</f>
        <v>#REF!</v>
      </c>
      <c r="V1056" s="60" t="e">
        <f t="shared" si="123"/>
        <v>#REF!</v>
      </c>
      <c r="W1056" s="38" t="e">
        <f t="shared" si="124"/>
        <v>#REF!</v>
      </c>
      <c r="X1056" s="64"/>
      <c r="Y1056" s="46"/>
      <c r="Z1056" s="57" t="str">
        <f>IF(OR(MID(J1056,1,1)="a",J1056=""),"",IF(COUNTIF(Modèles!C:C,J1056)=0,"absent","présent"))</f>
        <v/>
      </c>
      <c r="AA1056" s="1"/>
    </row>
    <row r="1057" spans="1:27" s="10" customFormat="1">
      <c r="A1057" s="29" t="str">
        <f t="shared" si="125"/>
        <v/>
      </c>
      <c r="B1057" s="29">
        <f t="shared" ca="1" si="128"/>
        <v>0</v>
      </c>
      <c r="C1057" s="42"/>
      <c r="D1057" s="42"/>
      <c r="E1057" s="40"/>
      <c r="F1057" s="41"/>
      <c r="G1057" s="30" t="e">
        <f>IF(MID(J1057,1,1)="a","à valider",IF(ISNA(INDEX(#REF!,MATCH(E1057,#REF!,0),1))=TRUE,"",INDEX(#REF!,MATCH(E1057,#REF!,0),1)))</f>
        <v>#REF!</v>
      </c>
      <c r="H1057" s="22"/>
      <c r="I1057" s="22"/>
      <c r="J1057" s="59"/>
      <c r="K1057" s="31" t="str">
        <f>IF(MID(J1057,1,1)="a",C1057,IF(COUNTIF(J$2:J1057,J1057)&gt;1,COUNTIF(J$2:J1057,J1057)&amp;"ème rebond",""))</f>
        <v/>
      </c>
      <c r="L1057" s="67"/>
      <c r="M1057" s="32" t="e">
        <f>IF(ISNA(INDEX(#REF!,MATCH(E1057,#REF!,0),1))=TRUE,"",INDEX(#REF!,MATCH(E1057,#REF!,0),1))</f>
        <v>#REF!</v>
      </c>
      <c r="N1057" s="1"/>
      <c r="O1057" s="33"/>
      <c r="P1057" s="34" t="e">
        <f t="shared" si="126"/>
        <v>#REF!</v>
      </c>
      <c r="Q1057" s="35" t="e">
        <f t="shared" si="121"/>
        <v>#REF!</v>
      </c>
      <c r="R1057" s="36"/>
      <c r="S1057" s="1" t="e">
        <f t="shared" si="127"/>
        <v>#REF!</v>
      </c>
      <c r="T1057" s="16" t="e">
        <f>IF(OR(MID(G1057,1,5)="avoir",MID(G1057,1,3)="PMS",MID(J1057,1,1)="a",J1057="",A1057="x",F1057=""),"",IF(COUNTIF(#REF!,F1057)=1,"ok","PAS DE SWAP"))</f>
        <v>#REF!</v>
      </c>
      <c r="U1057" s="37" t="e">
        <f>IF(ISNA(INDEX(#REF!,MATCH(E1057,#REF!,0),1))=TRUE,"-",F1057&amp;" - "&amp;INDEX(#REF!,MATCH(E1057,#REF!,0),1))</f>
        <v>#REF!</v>
      </c>
      <c r="V1057" s="60" t="e">
        <f t="shared" si="123"/>
        <v>#REF!</v>
      </c>
      <c r="W1057" s="38" t="e">
        <f t="shared" si="124"/>
        <v>#REF!</v>
      </c>
      <c r="X1057" s="64"/>
      <c r="Y1057" s="46"/>
      <c r="Z1057" s="57" t="str">
        <f>IF(OR(MID(J1057,1,1)="a",J1057=""),"",IF(COUNTIF(Modèles!C:C,J1057)=0,"absent","présent"))</f>
        <v/>
      </c>
      <c r="AA1057" s="1"/>
    </row>
    <row r="1058" spans="1:27" s="10" customFormat="1">
      <c r="A1058" s="29" t="str">
        <f t="shared" si="125"/>
        <v/>
      </c>
      <c r="B1058" s="29">
        <f t="shared" ca="1" si="128"/>
        <v>0</v>
      </c>
      <c r="C1058" s="42"/>
      <c r="D1058" s="42"/>
      <c r="E1058" s="40"/>
      <c r="F1058" s="41"/>
      <c r="G1058" s="30" t="e">
        <f>IF(MID(J1058,1,1)="a","à valider",IF(ISNA(INDEX(#REF!,MATCH(E1058,#REF!,0),1))=TRUE,"",INDEX(#REF!,MATCH(E1058,#REF!,0),1)))</f>
        <v>#REF!</v>
      </c>
      <c r="H1058" s="22"/>
      <c r="I1058" s="22"/>
      <c r="J1058" s="59"/>
      <c r="K1058" s="31" t="str">
        <f>IF(MID(J1058,1,1)="a",C1058,IF(COUNTIF(J$2:J1058,J1058)&gt;1,COUNTIF(J$2:J1058,J1058)&amp;"ème rebond",""))</f>
        <v/>
      </c>
      <c r="L1058" s="67"/>
      <c r="M1058" s="32" t="e">
        <f>IF(ISNA(INDEX(#REF!,MATCH(E1058,#REF!,0),1))=TRUE,"",INDEX(#REF!,MATCH(E1058,#REF!,0),1))</f>
        <v>#REF!</v>
      </c>
      <c r="N1058" s="1"/>
      <c r="O1058" s="33"/>
      <c r="P1058" s="34" t="e">
        <f t="shared" si="126"/>
        <v>#REF!</v>
      </c>
      <c r="Q1058" s="35" t="e">
        <f t="shared" ref="Q1058:Q1121" si="129">IF(OR(ISNUMBER(P1058),P1058=""),"",COUNTIF(P$2:P$1052,P1058))</f>
        <v>#REF!</v>
      </c>
      <c r="R1058" s="36"/>
      <c r="S1058" s="1" t="e">
        <f t="shared" si="127"/>
        <v>#REF!</v>
      </c>
      <c r="T1058" s="16" t="e">
        <f>IF(OR(MID(G1058,1,5)="avoir",MID(G1058,1,3)="PMS",MID(J1058,1,1)="a",J1058="",A1058="x",F1058=""),"",IF(COUNTIF(#REF!,F1058)=1,"ok","PAS DE SWAP"))</f>
        <v>#REF!</v>
      </c>
      <c r="U1058" s="37" t="e">
        <f>IF(ISNA(INDEX(#REF!,MATCH(E1058,#REF!,0),1))=TRUE,"-",F1058&amp;" - "&amp;INDEX(#REF!,MATCH(E1058,#REF!,0),1))</f>
        <v>#REF!</v>
      </c>
      <c r="V1058" s="60" t="e">
        <f t="shared" si="123"/>
        <v>#REF!</v>
      </c>
      <c r="W1058" s="38" t="e">
        <f t="shared" si="124"/>
        <v>#REF!</v>
      </c>
      <c r="X1058" s="64"/>
      <c r="Y1058" s="46"/>
      <c r="Z1058" s="57" t="str">
        <f>IF(OR(MID(J1058,1,1)="a",J1058=""),"",IF(COUNTIF(Modèles!C:C,J1058)=0,"absent","présent"))</f>
        <v/>
      </c>
      <c r="AA1058" s="1"/>
    </row>
    <row r="1059" spans="1:27" s="10" customFormat="1">
      <c r="A1059" s="29" t="str">
        <f t="shared" si="125"/>
        <v/>
      </c>
      <c r="B1059" s="29">
        <f t="shared" ca="1" si="128"/>
        <v>0</v>
      </c>
      <c r="C1059" s="42"/>
      <c r="D1059" s="42"/>
      <c r="E1059" s="40"/>
      <c r="F1059" s="41"/>
      <c r="G1059" s="30" t="e">
        <f>IF(MID(J1059,1,1)="a","à valider",IF(ISNA(INDEX(#REF!,MATCH(E1059,#REF!,0),1))=TRUE,"",INDEX(#REF!,MATCH(E1059,#REF!,0),1)))</f>
        <v>#REF!</v>
      </c>
      <c r="H1059" s="22"/>
      <c r="I1059" s="22"/>
      <c r="J1059" s="59"/>
      <c r="K1059" s="31" t="str">
        <f>IF(MID(J1059,1,1)="a",C1059,IF(COUNTIF(J$2:J1059,J1059)&gt;1,COUNTIF(J$2:J1059,J1059)&amp;"ème rebond",""))</f>
        <v/>
      </c>
      <c r="L1059" s="67"/>
      <c r="M1059" s="32" t="e">
        <f>IF(ISNA(INDEX(#REF!,MATCH(E1059,#REF!,0),1))=TRUE,"",INDEX(#REF!,MATCH(E1059,#REF!,0),1))</f>
        <v>#REF!</v>
      </c>
      <c r="N1059" s="1"/>
      <c r="O1059" s="33"/>
      <c r="P1059" s="34" t="e">
        <f t="shared" si="126"/>
        <v>#REF!</v>
      </c>
      <c r="Q1059" s="35" t="e">
        <f t="shared" si="129"/>
        <v>#REF!</v>
      </c>
      <c r="R1059" s="36"/>
      <c r="S1059" s="1" t="e">
        <f t="shared" si="127"/>
        <v>#REF!</v>
      </c>
      <c r="T1059" s="16" t="e">
        <f>IF(OR(MID(G1059,1,5)="avoir",MID(G1059,1,3)="PMS",MID(J1059,1,1)="a",J1059="",A1059="x",F1059=""),"",IF(COUNTIF(#REF!,F1059)=1,"ok","PAS DE SWAP"))</f>
        <v>#REF!</v>
      </c>
      <c r="U1059" s="37" t="e">
        <f>IF(ISNA(INDEX(#REF!,MATCH(E1059,#REF!,0),1))=TRUE,"-",F1059&amp;" - "&amp;INDEX(#REF!,MATCH(E1059,#REF!,0),1))</f>
        <v>#REF!</v>
      </c>
      <c r="V1059" s="60" t="e">
        <f t="shared" si="123"/>
        <v>#REF!</v>
      </c>
      <c r="W1059" s="38" t="e">
        <f t="shared" si="124"/>
        <v>#REF!</v>
      </c>
      <c r="X1059" s="64"/>
      <c r="Y1059" s="46"/>
      <c r="Z1059" s="57" t="str">
        <f>IF(OR(MID(J1059,1,1)="a",J1059=""),"",IF(COUNTIF(Modèles!C:C,J1059)=0,"absent","présent"))</f>
        <v/>
      </c>
      <c r="AA1059" s="1"/>
    </row>
    <row r="1060" spans="1:27" s="10" customFormat="1">
      <c r="A1060" s="29" t="str">
        <f t="shared" si="125"/>
        <v/>
      </c>
      <c r="B1060" s="29">
        <f t="shared" ca="1" si="128"/>
        <v>0</v>
      </c>
      <c r="C1060" s="42"/>
      <c r="D1060" s="42"/>
      <c r="E1060" s="40"/>
      <c r="F1060" s="41"/>
      <c r="G1060" s="30" t="e">
        <f>IF(MID(J1060,1,1)="a","à valider",IF(ISNA(INDEX(#REF!,MATCH(E1060,#REF!,0),1))=TRUE,"",INDEX(#REF!,MATCH(E1060,#REF!,0),1)))</f>
        <v>#REF!</v>
      </c>
      <c r="H1060" s="22"/>
      <c r="I1060" s="22"/>
      <c r="J1060" s="59"/>
      <c r="K1060" s="31" t="str">
        <f>IF(MID(J1060,1,1)="a",C1060,IF(COUNTIF(J$2:J1060,J1060)&gt;1,COUNTIF(J$2:J1060,J1060)&amp;"ème rebond",""))</f>
        <v/>
      </c>
      <c r="L1060" s="67"/>
      <c r="M1060" s="32" t="e">
        <f>IF(ISNA(INDEX(#REF!,MATCH(E1060,#REF!,0),1))=TRUE,"",INDEX(#REF!,MATCH(E1060,#REF!,0),1))</f>
        <v>#REF!</v>
      </c>
      <c r="N1060" s="1"/>
      <c r="O1060" s="33"/>
      <c r="P1060" s="34" t="e">
        <f t="shared" si="126"/>
        <v>#REF!</v>
      </c>
      <c r="Q1060" s="35" t="e">
        <f t="shared" si="129"/>
        <v>#REF!</v>
      </c>
      <c r="R1060" s="36"/>
      <c r="S1060" s="1" t="e">
        <f t="shared" si="127"/>
        <v>#REF!</v>
      </c>
      <c r="T1060" s="16" t="e">
        <f>IF(OR(MID(G1060,1,5)="avoir",MID(G1060,1,3)="PMS",MID(J1060,1,1)="a",J1060="",A1060="x",F1060=""),"",IF(COUNTIF(#REF!,F1060)=1,"ok","PAS DE SWAP"))</f>
        <v>#REF!</v>
      </c>
      <c r="U1060" s="37" t="e">
        <f>IF(ISNA(INDEX(#REF!,MATCH(E1060,#REF!,0),1))=TRUE,"-",F1060&amp;" - "&amp;INDEX(#REF!,MATCH(E1060,#REF!,0),1))</f>
        <v>#REF!</v>
      </c>
      <c r="V1060" s="60" t="e">
        <f t="shared" si="123"/>
        <v>#REF!</v>
      </c>
      <c r="W1060" s="38" t="e">
        <f t="shared" si="124"/>
        <v>#REF!</v>
      </c>
      <c r="X1060" s="64"/>
      <c r="Y1060" s="46"/>
      <c r="Z1060" s="57" t="str">
        <f>IF(OR(MID(J1060,1,1)="a",J1060=""),"",IF(COUNTIF(Modèles!C:C,J1060)=0,"absent","présent"))</f>
        <v/>
      </c>
      <c r="AA1060" s="1"/>
    </row>
    <row r="1061" spans="1:27" s="10" customFormat="1">
      <c r="A1061" s="29" t="str">
        <f t="shared" si="125"/>
        <v/>
      </c>
      <c r="B1061" s="29">
        <f t="shared" ca="1" si="128"/>
        <v>0</v>
      </c>
      <c r="C1061" s="42"/>
      <c r="D1061" s="42"/>
      <c r="E1061" s="40"/>
      <c r="F1061" s="41"/>
      <c r="G1061" s="30" t="e">
        <f>IF(MID(J1061,1,1)="a","à valider",IF(ISNA(INDEX(#REF!,MATCH(E1061,#REF!,0),1))=TRUE,"",INDEX(#REF!,MATCH(E1061,#REF!,0),1)))</f>
        <v>#REF!</v>
      </c>
      <c r="H1061" s="22"/>
      <c r="I1061" s="22"/>
      <c r="J1061" s="59"/>
      <c r="K1061" s="31" t="str">
        <f>IF(MID(J1061,1,1)="a",C1061,IF(COUNTIF(J$2:J1061,J1061)&gt;1,COUNTIF(J$2:J1061,J1061)&amp;"ème rebond",""))</f>
        <v/>
      </c>
      <c r="L1061" s="67"/>
      <c r="M1061" s="32" t="e">
        <f>IF(ISNA(INDEX(#REF!,MATCH(E1061,#REF!,0),1))=TRUE,"",INDEX(#REF!,MATCH(E1061,#REF!,0),1))</f>
        <v>#REF!</v>
      </c>
      <c r="N1061" s="1"/>
      <c r="O1061" s="33"/>
      <c r="P1061" s="34" t="e">
        <f t="shared" si="126"/>
        <v>#REF!</v>
      </c>
      <c r="Q1061" s="35" t="e">
        <f t="shared" si="129"/>
        <v>#REF!</v>
      </c>
      <c r="R1061" s="36"/>
      <c r="S1061" s="1" t="e">
        <f t="shared" si="127"/>
        <v>#REF!</v>
      </c>
      <c r="T1061" s="16" t="e">
        <f>IF(OR(MID(G1061,1,5)="avoir",MID(G1061,1,3)="PMS",MID(J1061,1,1)="a",J1061="",A1061="x",F1061=""),"",IF(COUNTIF(#REF!,F1061)=1,"ok","PAS DE SWAP"))</f>
        <v>#REF!</v>
      </c>
      <c r="U1061" s="37" t="e">
        <f>IF(ISNA(INDEX(#REF!,MATCH(E1061,#REF!,0),1))=TRUE,"-",F1061&amp;" - "&amp;INDEX(#REF!,MATCH(E1061,#REF!,0),1))</f>
        <v>#REF!</v>
      </c>
      <c r="V1061" s="60" t="e">
        <f t="shared" si="123"/>
        <v>#REF!</v>
      </c>
      <c r="W1061" s="38" t="e">
        <f t="shared" si="124"/>
        <v>#REF!</v>
      </c>
      <c r="X1061" s="64"/>
      <c r="Y1061" s="46"/>
      <c r="Z1061" s="57" t="str">
        <f>IF(OR(MID(J1061,1,1)="a",J1061=""),"",IF(COUNTIF(Modèles!C:C,J1061)=0,"absent","présent"))</f>
        <v/>
      </c>
      <c r="AA1061" s="1"/>
    </row>
    <row r="1062" spans="1:27" s="10" customFormat="1">
      <c r="A1062" s="29" t="str">
        <f t="shared" si="125"/>
        <v/>
      </c>
      <c r="B1062" s="29">
        <f t="shared" ca="1" si="128"/>
        <v>0</v>
      </c>
      <c r="C1062" s="42"/>
      <c r="D1062" s="42"/>
      <c r="E1062" s="40"/>
      <c r="F1062" s="41"/>
      <c r="G1062" s="30" t="e">
        <f>IF(MID(J1062,1,1)="a","à valider",IF(ISNA(INDEX(#REF!,MATCH(E1062,#REF!,0),1))=TRUE,"",INDEX(#REF!,MATCH(E1062,#REF!,0),1)))</f>
        <v>#REF!</v>
      </c>
      <c r="H1062" s="22"/>
      <c r="I1062" s="22"/>
      <c r="J1062" s="59"/>
      <c r="K1062" s="31" t="str">
        <f>IF(MID(J1062,1,1)="a",C1062,IF(COUNTIF(J$2:J1062,J1062)&gt;1,COUNTIF(J$2:J1062,J1062)&amp;"ème rebond",""))</f>
        <v/>
      </c>
      <c r="L1062" s="67"/>
      <c r="M1062" s="32" t="e">
        <f>IF(ISNA(INDEX(#REF!,MATCH(E1062,#REF!,0),1))=TRUE,"",INDEX(#REF!,MATCH(E1062,#REF!,0),1))</f>
        <v>#REF!</v>
      </c>
      <c r="N1062" s="1"/>
      <c r="O1062" s="33"/>
      <c r="P1062" s="34" t="e">
        <f t="shared" si="126"/>
        <v>#REF!</v>
      </c>
      <c r="Q1062" s="35" t="e">
        <f t="shared" si="129"/>
        <v>#REF!</v>
      </c>
      <c r="R1062" s="36"/>
      <c r="S1062" s="1" t="e">
        <f t="shared" si="127"/>
        <v>#REF!</v>
      </c>
      <c r="T1062" s="16" t="e">
        <f>IF(OR(MID(G1062,1,5)="avoir",MID(G1062,1,3)="PMS",MID(J1062,1,1)="a",J1062="",A1062="x",F1062=""),"",IF(COUNTIF(#REF!,F1062)=1,"ok","PAS DE SWAP"))</f>
        <v>#REF!</v>
      </c>
      <c r="U1062" s="37" t="e">
        <f>IF(ISNA(INDEX(#REF!,MATCH(E1062,#REF!,0),1))=TRUE,"-",F1062&amp;" - "&amp;INDEX(#REF!,MATCH(E1062,#REF!,0),1))</f>
        <v>#REF!</v>
      </c>
      <c r="V1062" s="60" t="e">
        <f t="shared" si="123"/>
        <v>#REF!</v>
      </c>
      <c r="W1062" s="38" t="e">
        <f t="shared" si="124"/>
        <v>#REF!</v>
      </c>
      <c r="X1062" s="64"/>
      <c r="Y1062" s="46"/>
      <c r="Z1062" s="57" t="str">
        <f>IF(OR(MID(J1062,1,1)="a",J1062=""),"",IF(COUNTIF(Modèles!C:C,J1062)=0,"absent","présent"))</f>
        <v/>
      </c>
      <c r="AA1062" s="1"/>
    </row>
    <row r="1063" spans="1:27" s="10" customFormat="1">
      <c r="A1063" s="29" t="str">
        <f t="shared" si="125"/>
        <v/>
      </c>
      <c r="B1063" s="29">
        <f t="shared" ca="1" si="128"/>
        <v>0</v>
      </c>
      <c r="C1063" s="42"/>
      <c r="D1063" s="42"/>
      <c r="E1063" s="40"/>
      <c r="F1063" s="41"/>
      <c r="G1063" s="30" t="e">
        <f>IF(MID(J1063,1,1)="a","à valider",IF(ISNA(INDEX(#REF!,MATCH(E1063,#REF!,0),1))=TRUE,"",INDEX(#REF!,MATCH(E1063,#REF!,0),1)))</f>
        <v>#REF!</v>
      </c>
      <c r="H1063" s="22"/>
      <c r="I1063" s="22"/>
      <c r="J1063" s="59"/>
      <c r="K1063" s="31" t="str">
        <f>IF(MID(J1063,1,1)="a",C1063,IF(COUNTIF(J$2:J1063,J1063)&gt;1,COUNTIF(J$2:J1063,J1063)&amp;"ème rebond",""))</f>
        <v/>
      </c>
      <c r="L1063" s="67"/>
      <c r="M1063" s="32" t="e">
        <f>IF(ISNA(INDEX(#REF!,MATCH(E1063,#REF!,0),1))=TRUE,"",INDEX(#REF!,MATCH(E1063,#REF!,0),1))</f>
        <v>#REF!</v>
      </c>
      <c r="N1063" s="1"/>
      <c r="O1063" s="33"/>
      <c r="P1063" s="34" t="e">
        <f t="shared" si="126"/>
        <v>#REF!</v>
      </c>
      <c r="Q1063" s="35" t="e">
        <f t="shared" si="129"/>
        <v>#REF!</v>
      </c>
      <c r="R1063" s="36"/>
      <c r="S1063" s="1" t="e">
        <f t="shared" si="127"/>
        <v>#REF!</v>
      </c>
      <c r="T1063" s="16" t="e">
        <f>IF(OR(MID(G1063,1,5)="avoir",MID(G1063,1,3)="PMS",MID(J1063,1,1)="a",J1063="",A1063="x",F1063=""),"",IF(COUNTIF(#REF!,F1063)=1,"ok","PAS DE SWAP"))</f>
        <v>#REF!</v>
      </c>
      <c r="U1063" s="37" t="e">
        <f>IF(ISNA(INDEX(#REF!,MATCH(E1063,#REF!,0),1))=TRUE,"-",F1063&amp;" - "&amp;INDEX(#REF!,MATCH(E1063,#REF!,0),1))</f>
        <v>#REF!</v>
      </c>
      <c r="V1063" s="60" t="e">
        <f t="shared" si="123"/>
        <v>#REF!</v>
      </c>
      <c r="W1063" s="38" t="e">
        <f t="shared" si="124"/>
        <v>#REF!</v>
      </c>
      <c r="X1063" s="64"/>
      <c r="Y1063" s="46"/>
      <c r="Z1063" s="57" t="str">
        <f>IF(OR(MID(J1063,1,1)="a",J1063=""),"",IF(COUNTIF(Modèles!C:C,J1063)=0,"absent","présent"))</f>
        <v/>
      </c>
      <c r="AA1063" s="1"/>
    </row>
    <row r="1064" spans="1:27" s="10" customFormat="1">
      <c r="A1064" s="29" t="str">
        <f t="shared" si="125"/>
        <v/>
      </c>
      <c r="B1064" s="29">
        <f t="shared" ca="1" si="128"/>
        <v>0</v>
      </c>
      <c r="C1064" s="42"/>
      <c r="D1064" s="42"/>
      <c r="E1064" s="40"/>
      <c r="F1064" s="41"/>
      <c r="G1064" s="30" t="e">
        <f>IF(MID(J1064,1,1)="a","à valider",IF(ISNA(INDEX(#REF!,MATCH(E1064,#REF!,0),1))=TRUE,"",INDEX(#REF!,MATCH(E1064,#REF!,0),1)))</f>
        <v>#REF!</v>
      </c>
      <c r="H1064" s="22"/>
      <c r="I1064" s="22"/>
      <c r="J1064" s="59"/>
      <c r="K1064" s="31" t="str">
        <f>IF(MID(J1064,1,1)="a",C1064,IF(COUNTIF(J$2:J1064,J1064)&gt;1,COUNTIF(J$2:J1064,J1064)&amp;"ème rebond",""))</f>
        <v/>
      </c>
      <c r="L1064" s="67"/>
      <c r="M1064" s="32" t="e">
        <f>IF(ISNA(INDEX(#REF!,MATCH(E1064,#REF!,0),1))=TRUE,"",INDEX(#REF!,MATCH(E1064,#REF!,0),1))</f>
        <v>#REF!</v>
      </c>
      <c r="N1064" s="1"/>
      <c r="O1064" s="33"/>
      <c r="P1064" s="34" t="e">
        <f t="shared" si="126"/>
        <v>#REF!</v>
      </c>
      <c r="Q1064" s="35" t="e">
        <f t="shared" si="129"/>
        <v>#REF!</v>
      </c>
      <c r="R1064" s="36"/>
      <c r="S1064" s="1" t="e">
        <f t="shared" si="127"/>
        <v>#REF!</v>
      </c>
      <c r="T1064" s="16" t="e">
        <f>IF(OR(MID(G1064,1,5)="avoir",MID(G1064,1,3)="PMS",MID(J1064,1,1)="a",J1064="",A1064="x",F1064=""),"",IF(COUNTIF(#REF!,F1064)=1,"ok","PAS DE SWAP"))</f>
        <v>#REF!</v>
      </c>
      <c r="U1064" s="37" t="e">
        <f>IF(ISNA(INDEX(#REF!,MATCH(E1064,#REF!,0),1))=TRUE,"-",F1064&amp;" - "&amp;INDEX(#REF!,MATCH(E1064,#REF!,0),1))</f>
        <v>#REF!</v>
      </c>
      <c r="V1064" s="60" t="e">
        <f t="shared" si="123"/>
        <v>#REF!</v>
      </c>
      <c r="W1064" s="38" t="e">
        <f t="shared" si="124"/>
        <v>#REF!</v>
      </c>
      <c r="X1064" s="64"/>
      <c r="Y1064" s="46"/>
      <c r="Z1064" s="57" t="str">
        <f>IF(OR(MID(J1064,1,1)="a",J1064=""),"",IF(COUNTIF(Modèles!C:C,J1064)=0,"absent","présent"))</f>
        <v/>
      </c>
      <c r="AA1064" s="1"/>
    </row>
    <row r="1065" spans="1:27" s="10" customFormat="1">
      <c r="A1065" s="29" t="str">
        <f t="shared" si="125"/>
        <v/>
      </c>
      <c r="B1065" s="29">
        <f t="shared" ca="1" si="128"/>
        <v>0</v>
      </c>
      <c r="C1065" s="42"/>
      <c r="D1065" s="42"/>
      <c r="E1065" s="40"/>
      <c r="F1065" s="41"/>
      <c r="G1065" s="30" t="e">
        <f>IF(MID(J1065,1,1)="a","à valider",IF(ISNA(INDEX(#REF!,MATCH(E1065,#REF!,0),1))=TRUE,"",INDEX(#REF!,MATCH(E1065,#REF!,0),1)))</f>
        <v>#REF!</v>
      </c>
      <c r="H1065" s="22"/>
      <c r="I1065" s="22"/>
      <c r="J1065" s="59"/>
      <c r="K1065" s="31" t="str">
        <f>IF(MID(J1065,1,1)="a",C1065,IF(COUNTIF(J$2:J1065,J1065)&gt;1,COUNTIF(J$2:J1065,J1065)&amp;"ème rebond",""))</f>
        <v/>
      </c>
      <c r="L1065" s="67"/>
      <c r="M1065" s="32" t="e">
        <f>IF(ISNA(INDEX(#REF!,MATCH(E1065,#REF!,0),1))=TRUE,"",INDEX(#REF!,MATCH(E1065,#REF!,0),1))</f>
        <v>#REF!</v>
      </c>
      <c r="N1065" s="1"/>
      <c r="O1065" s="33"/>
      <c r="P1065" s="34" t="e">
        <f t="shared" si="126"/>
        <v>#REF!</v>
      </c>
      <c r="Q1065" s="35" t="e">
        <f t="shared" si="129"/>
        <v>#REF!</v>
      </c>
      <c r="R1065" s="36"/>
      <c r="S1065" s="1" t="e">
        <f t="shared" si="127"/>
        <v>#REF!</v>
      </c>
      <c r="T1065" s="16" t="e">
        <f>IF(OR(MID(G1065,1,5)="avoir",MID(G1065,1,3)="PMS",MID(J1065,1,1)="a",J1065="",A1065="x",F1065=""),"",IF(COUNTIF(#REF!,F1065)=1,"ok","PAS DE SWAP"))</f>
        <v>#REF!</v>
      </c>
      <c r="U1065" s="37" t="e">
        <f>IF(ISNA(INDEX(#REF!,MATCH(E1065,#REF!,0),1))=TRUE,"-",F1065&amp;" - "&amp;INDEX(#REF!,MATCH(E1065,#REF!,0),1))</f>
        <v>#REF!</v>
      </c>
      <c r="V1065" s="60" t="e">
        <f t="shared" si="123"/>
        <v>#REF!</v>
      </c>
      <c r="W1065" s="38" t="e">
        <f t="shared" si="124"/>
        <v>#REF!</v>
      </c>
      <c r="X1065" s="64"/>
      <c r="Y1065" s="46"/>
      <c r="Z1065" s="57" t="str">
        <f>IF(OR(MID(J1065,1,1)="a",J1065=""),"",IF(COUNTIF(Modèles!C:C,J1065)=0,"absent","présent"))</f>
        <v/>
      </c>
      <c r="AA1065" s="1"/>
    </row>
    <row r="1066" spans="1:27" s="10" customFormat="1">
      <c r="A1066" s="29" t="str">
        <f t="shared" si="125"/>
        <v/>
      </c>
      <c r="B1066" s="29">
        <f t="shared" ca="1" si="128"/>
        <v>0</v>
      </c>
      <c r="C1066" s="42"/>
      <c r="D1066" s="42"/>
      <c r="E1066" s="40"/>
      <c r="F1066" s="41"/>
      <c r="G1066" s="30" t="e">
        <f>IF(MID(J1066,1,1)="a","à valider",IF(ISNA(INDEX(#REF!,MATCH(E1066,#REF!,0),1))=TRUE,"",INDEX(#REF!,MATCH(E1066,#REF!,0),1)))</f>
        <v>#REF!</v>
      </c>
      <c r="H1066" s="22"/>
      <c r="I1066" s="22"/>
      <c r="J1066" s="59"/>
      <c r="K1066" s="31" t="str">
        <f>IF(MID(J1066,1,1)="a",C1066,IF(COUNTIF(J$2:J1066,J1066)&gt;1,COUNTIF(J$2:J1066,J1066)&amp;"ème rebond",""))</f>
        <v/>
      </c>
      <c r="L1066" s="67"/>
      <c r="M1066" s="32" t="e">
        <f>IF(ISNA(INDEX(#REF!,MATCH(E1066,#REF!,0),1))=TRUE,"",INDEX(#REF!,MATCH(E1066,#REF!,0),1))</f>
        <v>#REF!</v>
      </c>
      <c r="N1066" s="1"/>
      <c r="O1066" s="33"/>
      <c r="P1066" s="34" t="e">
        <f t="shared" si="126"/>
        <v>#REF!</v>
      </c>
      <c r="Q1066" s="35" t="e">
        <f t="shared" si="129"/>
        <v>#REF!</v>
      </c>
      <c r="R1066" s="36"/>
      <c r="S1066" s="1" t="e">
        <f t="shared" si="127"/>
        <v>#REF!</v>
      </c>
      <c r="T1066" s="16" t="e">
        <f>IF(OR(MID(G1066,1,5)="avoir",MID(G1066,1,3)="PMS",MID(J1066,1,1)="a",J1066="",A1066="x",F1066=""),"",IF(COUNTIF(#REF!,F1066)=1,"ok","PAS DE SWAP"))</f>
        <v>#REF!</v>
      </c>
      <c r="U1066" s="37" t="e">
        <f>IF(ISNA(INDEX(#REF!,MATCH(E1066,#REF!,0),1))=TRUE,"-",F1066&amp;" - "&amp;INDEX(#REF!,MATCH(E1066,#REF!,0),1))</f>
        <v>#REF!</v>
      </c>
      <c r="V1066" s="60" t="e">
        <f t="shared" si="123"/>
        <v>#REF!</v>
      </c>
      <c r="W1066" s="38" t="e">
        <f t="shared" si="124"/>
        <v>#REF!</v>
      </c>
      <c r="X1066" s="64"/>
      <c r="Y1066" s="46"/>
      <c r="Z1066" s="57" t="str">
        <f>IF(OR(MID(J1066,1,1)="a",J1066=""),"",IF(COUNTIF(Modèles!C:C,J1066)=0,"absent","présent"))</f>
        <v/>
      </c>
      <c r="AA1066" s="1"/>
    </row>
    <row r="1067" spans="1:27" s="10" customFormat="1">
      <c r="A1067" s="29" t="str">
        <f t="shared" si="125"/>
        <v/>
      </c>
      <c r="B1067" s="29">
        <f t="shared" ca="1" si="128"/>
        <v>0</v>
      </c>
      <c r="C1067" s="42"/>
      <c r="D1067" s="42"/>
      <c r="E1067" s="40"/>
      <c r="F1067" s="41"/>
      <c r="G1067" s="30" t="e">
        <f>IF(MID(J1067,1,1)="a","à valider",IF(ISNA(INDEX(#REF!,MATCH(E1067,#REF!,0),1))=TRUE,"",INDEX(#REF!,MATCH(E1067,#REF!,0),1)))</f>
        <v>#REF!</v>
      </c>
      <c r="H1067" s="22"/>
      <c r="I1067" s="22"/>
      <c r="J1067" s="59"/>
      <c r="K1067" s="31" t="str">
        <f>IF(MID(J1067,1,1)="a",C1067,IF(COUNTIF(J$2:J1067,J1067)&gt;1,COUNTIF(J$2:J1067,J1067)&amp;"ème rebond",""))</f>
        <v/>
      </c>
      <c r="L1067" s="67"/>
      <c r="M1067" s="32" t="e">
        <f>IF(ISNA(INDEX(#REF!,MATCH(E1067,#REF!,0),1))=TRUE,"",INDEX(#REF!,MATCH(E1067,#REF!,0),1))</f>
        <v>#REF!</v>
      </c>
      <c r="N1067" s="1"/>
      <c r="O1067" s="33"/>
      <c r="P1067" s="34" t="e">
        <f t="shared" si="126"/>
        <v>#REF!</v>
      </c>
      <c r="Q1067" s="35" t="e">
        <f t="shared" si="129"/>
        <v>#REF!</v>
      </c>
      <c r="R1067" s="36"/>
      <c r="S1067" s="1" t="e">
        <f t="shared" si="127"/>
        <v>#REF!</v>
      </c>
      <c r="T1067" s="16" t="e">
        <f>IF(OR(MID(G1067,1,5)="avoir",MID(G1067,1,3)="PMS",MID(J1067,1,1)="a",J1067="",A1067="x",F1067=""),"",IF(COUNTIF(#REF!,F1067)=1,"ok","PAS DE SWAP"))</f>
        <v>#REF!</v>
      </c>
      <c r="U1067" s="37" t="e">
        <f>IF(ISNA(INDEX(#REF!,MATCH(E1067,#REF!,0),1))=TRUE,"-",F1067&amp;" - "&amp;INDEX(#REF!,MATCH(E1067,#REF!,0),1))</f>
        <v>#REF!</v>
      </c>
      <c r="V1067" s="60" t="e">
        <f t="shared" si="123"/>
        <v>#REF!</v>
      </c>
      <c r="W1067" s="38" t="e">
        <f t="shared" si="124"/>
        <v>#REF!</v>
      </c>
      <c r="X1067" s="64"/>
      <c r="Y1067" s="46"/>
      <c r="Z1067" s="57" t="str">
        <f>IF(OR(MID(J1067,1,1)="a",J1067=""),"",IF(COUNTIF(Modèles!C:C,J1067)=0,"absent","présent"))</f>
        <v/>
      </c>
      <c r="AA1067" s="1"/>
    </row>
    <row r="1068" spans="1:27" s="10" customFormat="1">
      <c r="A1068" s="29" t="str">
        <f t="shared" si="125"/>
        <v/>
      </c>
      <c r="B1068" s="29">
        <f t="shared" ca="1" si="128"/>
        <v>0</v>
      </c>
      <c r="C1068" s="42"/>
      <c r="D1068" s="42"/>
      <c r="E1068" s="40"/>
      <c r="F1068" s="41"/>
      <c r="G1068" s="30" t="e">
        <f>IF(MID(J1068,1,1)="a","à valider",IF(ISNA(INDEX(#REF!,MATCH(E1068,#REF!,0),1))=TRUE,"",INDEX(#REF!,MATCH(E1068,#REF!,0),1)))</f>
        <v>#REF!</v>
      </c>
      <c r="H1068" s="22"/>
      <c r="I1068" s="22"/>
      <c r="J1068" s="59"/>
      <c r="K1068" s="31" t="str">
        <f>IF(MID(J1068,1,1)="a",C1068,IF(COUNTIF(J$2:J1068,J1068)&gt;1,COUNTIF(J$2:J1068,J1068)&amp;"ème rebond",""))</f>
        <v/>
      </c>
      <c r="L1068" s="67"/>
      <c r="M1068" s="32" t="e">
        <f>IF(ISNA(INDEX(#REF!,MATCH(E1068,#REF!,0),1))=TRUE,"",INDEX(#REF!,MATCH(E1068,#REF!,0),1))</f>
        <v>#REF!</v>
      </c>
      <c r="N1068" s="1"/>
      <c r="O1068" s="33"/>
      <c r="P1068" s="34" t="e">
        <f t="shared" si="126"/>
        <v>#REF!</v>
      </c>
      <c r="Q1068" s="35" t="e">
        <f t="shared" si="129"/>
        <v>#REF!</v>
      </c>
      <c r="R1068" s="36"/>
      <c r="S1068" s="1" t="e">
        <f t="shared" si="127"/>
        <v>#REF!</v>
      </c>
      <c r="T1068" s="16" t="e">
        <f>IF(OR(MID(G1068,1,5)="avoir",MID(G1068,1,3)="PMS",MID(J1068,1,1)="a",J1068="",A1068="x",F1068=""),"",IF(COUNTIF(#REF!,F1068)=1,"ok","PAS DE SWAP"))</f>
        <v>#REF!</v>
      </c>
      <c r="U1068" s="37" t="e">
        <f>IF(ISNA(INDEX(#REF!,MATCH(E1068,#REF!,0),1))=TRUE,"-",F1068&amp;" - "&amp;INDEX(#REF!,MATCH(E1068,#REF!,0),1))</f>
        <v>#REF!</v>
      </c>
      <c r="V1068" s="60" t="e">
        <f t="shared" si="123"/>
        <v>#REF!</v>
      </c>
      <c r="W1068" s="38" t="e">
        <f t="shared" si="124"/>
        <v>#REF!</v>
      </c>
      <c r="X1068" s="64"/>
      <c r="Y1068" s="46"/>
      <c r="Z1068" s="57" t="str">
        <f>IF(OR(MID(J1068,1,1)="a",J1068=""),"",IF(COUNTIF(Modèles!C:C,J1068)=0,"absent","présent"))</f>
        <v/>
      </c>
      <c r="AA1068" s="1"/>
    </row>
    <row r="1069" spans="1:27" s="10" customFormat="1">
      <c r="A1069" s="29" t="str">
        <f t="shared" si="125"/>
        <v/>
      </c>
      <c r="B1069" s="29">
        <f t="shared" ca="1" si="128"/>
        <v>0</v>
      </c>
      <c r="C1069" s="42"/>
      <c r="D1069" s="42"/>
      <c r="E1069" s="40"/>
      <c r="F1069" s="41"/>
      <c r="G1069" s="30" t="e">
        <f>IF(MID(J1069,1,1)="a","à valider",IF(ISNA(INDEX(#REF!,MATCH(E1069,#REF!,0),1))=TRUE,"",INDEX(#REF!,MATCH(E1069,#REF!,0),1)))</f>
        <v>#REF!</v>
      </c>
      <c r="H1069" s="22"/>
      <c r="I1069" s="22"/>
      <c r="J1069" s="59"/>
      <c r="K1069" s="31" t="str">
        <f>IF(MID(J1069,1,1)="a",C1069,IF(COUNTIF(J$2:J1069,J1069)&gt;1,COUNTIF(J$2:J1069,J1069)&amp;"ème rebond",""))</f>
        <v/>
      </c>
      <c r="L1069" s="67"/>
      <c r="M1069" s="32" t="e">
        <f>IF(ISNA(INDEX(#REF!,MATCH(E1069,#REF!,0),1))=TRUE,"",INDEX(#REF!,MATCH(E1069,#REF!,0),1))</f>
        <v>#REF!</v>
      </c>
      <c r="N1069" s="1"/>
      <c r="O1069" s="33"/>
      <c r="P1069" s="34" t="e">
        <f t="shared" si="126"/>
        <v>#REF!</v>
      </c>
      <c r="Q1069" s="35" t="e">
        <f t="shared" si="129"/>
        <v>#REF!</v>
      </c>
      <c r="R1069" s="36"/>
      <c r="S1069" s="1" t="e">
        <f t="shared" si="127"/>
        <v>#REF!</v>
      </c>
      <c r="T1069" s="16" t="e">
        <f>IF(OR(MID(G1069,1,5)="avoir",MID(G1069,1,3)="PMS",MID(J1069,1,1)="a",J1069="",A1069="x",F1069=""),"",IF(COUNTIF(#REF!,F1069)=1,"ok","PAS DE SWAP"))</f>
        <v>#REF!</v>
      </c>
      <c r="U1069" s="37" t="e">
        <f>IF(ISNA(INDEX(#REF!,MATCH(E1069,#REF!,0),1))=TRUE,"-",F1069&amp;" - "&amp;INDEX(#REF!,MATCH(E1069,#REF!,0),1))</f>
        <v>#REF!</v>
      </c>
      <c r="V1069" s="60" t="e">
        <f t="shared" si="123"/>
        <v>#REF!</v>
      </c>
      <c r="W1069" s="38" t="e">
        <f t="shared" si="124"/>
        <v>#REF!</v>
      </c>
      <c r="X1069" s="64"/>
      <c r="Y1069" s="46"/>
      <c r="Z1069" s="57" t="str">
        <f>IF(OR(MID(J1069,1,1)="a",J1069=""),"",IF(COUNTIF(Modèles!C:C,J1069)=0,"absent","présent"))</f>
        <v/>
      </c>
      <c r="AA1069" s="1"/>
    </row>
    <row r="1070" spans="1:27" s="10" customFormat="1">
      <c r="A1070" s="29" t="str">
        <f t="shared" si="125"/>
        <v/>
      </c>
      <c r="B1070" s="29">
        <f t="shared" ca="1" si="128"/>
        <v>0</v>
      </c>
      <c r="C1070" s="42"/>
      <c r="D1070" s="42"/>
      <c r="E1070" s="40"/>
      <c r="F1070" s="41"/>
      <c r="G1070" s="30" t="e">
        <f>IF(MID(J1070,1,1)="a","à valider",IF(ISNA(INDEX(#REF!,MATCH(E1070,#REF!,0),1))=TRUE,"",INDEX(#REF!,MATCH(E1070,#REF!,0),1)))</f>
        <v>#REF!</v>
      </c>
      <c r="H1070" s="22"/>
      <c r="I1070" s="22"/>
      <c r="J1070" s="59"/>
      <c r="K1070" s="31" t="str">
        <f>IF(MID(J1070,1,1)="a",C1070,IF(COUNTIF(J$2:J1070,J1070)&gt;1,COUNTIF(J$2:J1070,J1070)&amp;"ème rebond",""))</f>
        <v/>
      </c>
      <c r="L1070" s="67"/>
      <c r="M1070" s="32" t="e">
        <f>IF(ISNA(INDEX(#REF!,MATCH(E1070,#REF!,0),1))=TRUE,"",INDEX(#REF!,MATCH(E1070,#REF!,0),1))</f>
        <v>#REF!</v>
      </c>
      <c r="N1070" s="1"/>
      <c r="O1070" s="33"/>
      <c r="P1070" s="34" t="e">
        <f t="shared" si="126"/>
        <v>#REF!</v>
      </c>
      <c r="Q1070" s="35" t="e">
        <f t="shared" si="129"/>
        <v>#REF!</v>
      </c>
      <c r="R1070" s="36"/>
      <c r="S1070" s="1" t="e">
        <f t="shared" si="127"/>
        <v>#REF!</v>
      </c>
      <c r="T1070" s="16" t="e">
        <f>IF(OR(MID(G1070,1,5)="avoir",MID(G1070,1,3)="PMS",MID(J1070,1,1)="a",J1070="",A1070="x",F1070=""),"",IF(COUNTIF(#REF!,F1070)=1,"ok","PAS DE SWAP"))</f>
        <v>#REF!</v>
      </c>
      <c r="U1070" s="37" t="e">
        <f>IF(ISNA(INDEX(#REF!,MATCH(E1070,#REF!,0),1))=TRUE,"-",F1070&amp;" - "&amp;INDEX(#REF!,MATCH(E1070,#REF!,0),1))</f>
        <v>#REF!</v>
      </c>
      <c r="V1070" s="60" t="e">
        <f t="shared" si="123"/>
        <v>#REF!</v>
      </c>
      <c r="W1070" s="38" t="e">
        <f t="shared" si="124"/>
        <v>#REF!</v>
      </c>
      <c r="X1070" s="64"/>
      <c r="Y1070" s="46"/>
      <c r="Z1070" s="57" t="str">
        <f>IF(OR(MID(J1070,1,1)="a",J1070=""),"",IF(COUNTIF(Modèles!C:C,J1070)=0,"absent","présent"))</f>
        <v/>
      </c>
      <c r="AA1070" s="1"/>
    </row>
    <row r="1071" spans="1:27" s="10" customFormat="1">
      <c r="A1071" s="29" t="str">
        <f t="shared" si="125"/>
        <v/>
      </c>
      <c r="B1071" s="29">
        <f t="shared" ca="1" si="128"/>
        <v>0</v>
      </c>
      <c r="C1071" s="42"/>
      <c r="D1071" s="42"/>
      <c r="E1071" s="40"/>
      <c r="F1071" s="41"/>
      <c r="G1071" s="30" t="e">
        <f>IF(MID(J1071,1,1)="a","à valider",IF(ISNA(INDEX(#REF!,MATCH(E1071,#REF!,0),1))=TRUE,"",INDEX(#REF!,MATCH(E1071,#REF!,0),1)))</f>
        <v>#REF!</v>
      </c>
      <c r="H1071" s="22"/>
      <c r="I1071" s="22"/>
      <c r="J1071" s="59"/>
      <c r="K1071" s="31" t="str">
        <f>IF(MID(J1071,1,1)="a",C1071,IF(COUNTIF(J$2:J1071,J1071)&gt;1,COUNTIF(J$2:J1071,J1071)&amp;"ème rebond",""))</f>
        <v/>
      </c>
      <c r="L1071" s="67"/>
      <c r="M1071" s="32" t="e">
        <f>IF(ISNA(INDEX(#REF!,MATCH(E1071,#REF!,0),1))=TRUE,"",INDEX(#REF!,MATCH(E1071,#REF!,0),1))</f>
        <v>#REF!</v>
      </c>
      <c r="N1071" s="1"/>
      <c r="O1071" s="33"/>
      <c r="P1071" s="34" t="e">
        <f t="shared" si="126"/>
        <v>#REF!</v>
      </c>
      <c r="Q1071" s="35" t="e">
        <f t="shared" si="129"/>
        <v>#REF!</v>
      </c>
      <c r="R1071" s="36"/>
      <c r="S1071" s="1" t="e">
        <f t="shared" si="127"/>
        <v>#REF!</v>
      </c>
      <c r="T1071" s="16" t="e">
        <f>IF(OR(MID(G1071,1,5)="avoir",MID(G1071,1,3)="PMS",MID(J1071,1,1)="a",J1071="",A1071="x",F1071=""),"",IF(COUNTIF(#REF!,F1071)=1,"ok","PAS DE SWAP"))</f>
        <v>#REF!</v>
      </c>
      <c r="U1071" s="37" t="e">
        <f>IF(ISNA(INDEX(#REF!,MATCH(E1071,#REF!,0),1))=TRUE,"-",F1071&amp;" - "&amp;INDEX(#REF!,MATCH(E1071,#REF!,0),1))</f>
        <v>#REF!</v>
      </c>
      <c r="V1071" s="60" t="e">
        <f t="shared" si="123"/>
        <v>#REF!</v>
      </c>
      <c r="W1071" s="38" t="e">
        <f t="shared" si="124"/>
        <v>#REF!</v>
      </c>
      <c r="X1071" s="64"/>
      <c r="Y1071" s="46"/>
      <c r="Z1071" s="57" t="str">
        <f>IF(OR(MID(J1071,1,1)="a",J1071=""),"",IF(COUNTIF(Modèles!C:C,J1071)=0,"absent","présent"))</f>
        <v/>
      </c>
      <c r="AA1071" s="1"/>
    </row>
    <row r="1072" spans="1:27" s="10" customFormat="1">
      <c r="A1072" s="29" t="str">
        <f t="shared" si="125"/>
        <v/>
      </c>
      <c r="B1072" s="29">
        <f t="shared" ca="1" si="128"/>
        <v>0</v>
      </c>
      <c r="C1072" s="42"/>
      <c r="D1072" s="42"/>
      <c r="E1072" s="40"/>
      <c r="F1072" s="41"/>
      <c r="G1072" s="30" t="e">
        <f>IF(MID(J1072,1,1)="a","à valider",IF(ISNA(INDEX(#REF!,MATCH(E1072,#REF!,0),1))=TRUE,"",INDEX(#REF!,MATCH(E1072,#REF!,0),1)))</f>
        <v>#REF!</v>
      </c>
      <c r="H1072" s="22"/>
      <c r="I1072" s="22"/>
      <c r="J1072" s="59"/>
      <c r="K1072" s="31" t="str">
        <f>IF(MID(J1072,1,1)="a",C1072,IF(COUNTIF(J$2:J1072,J1072)&gt;1,COUNTIF(J$2:J1072,J1072)&amp;"ème rebond",""))</f>
        <v/>
      </c>
      <c r="L1072" s="67"/>
      <c r="M1072" s="32" t="e">
        <f>IF(ISNA(INDEX(#REF!,MATCH(E1072,#REF!,0),1))=TRUE,"",INDEX(#REF!,MATCH(E1072,#REF!,0),1))</f>
        <v>#REF!</v>
      </c>
      <c r="N1072" s="1"/>
      <c r="O1072" s="33"/>
      <c r="P1072" s="34" t="e">
        <f t="shared" si="126"/>
        <v>#REF!</v>
      </c>
      <c r="Q1072" s="35" t="e">
        <f t="shared" si="129"/>
        <v>#REF!</v>
      </c>
      <c r="R1072" s="36"/>
      <c r="S1072" s="1" t="e">
        <f t="shared" si="127"/>
        <v>#REF!</v>
      </c>
      <c r="T1072" s="16" t="e">
        <f>IF(OR(MID(G1072,1,5)="avoir",MID(G1072,1,3)="PMS",MID(J1072,1,1)="a",J1072="",A1072="x",F1072=""),"",IF(COUNTIF(#REF!,F1072)=1,"ok","PAS DE SWAP"))</f>
        <v>#REF!</v>
      </c>
      <c r="U1072" s="37" t="e">
        <f>IF(ISNA(INDEX(#REF!,MATCH(E1072,#REF!,0),1))=TRUE,"-",F1072&amp;" - "&amp;INDEX(#REF!,MATCH(E1072,#REF!,0),1))</f>
        <v>#REF!</v>
      </c>
      <c r="V1072" s="60" t="e">
        <f t="shared" si="123"/>
        <v>#REF!</v>
      </c>
      <c r="W1072" s="38" t="e">
        <f t="shared" si="124"/>
        <v>#REF!</v>
      </c>
      <c r="X1072" s="64"/>
      <c r="Y1072" s="46"/>
      <c r="Z1072" s="57" t="str">
        <f>IF(OR(MID(J1072,1,1)="a",J1072=""),"",IF(COUNTIF(Modèles!C:C,J1072)=0,"absent","présent"))</f>
        <v/>
      </c>
      <c r="AA1072" s="1"/>
    </row>
    <row r="1073" spans="1:27" s="10" customFormat="1">
      <c r="A1073" s="29" t="str">
        <f t="shared" si="125"/>
        <v/>
      </c>
      <c r="B1073" s="29">
        <f t="shared" ca="1" si="128"/>
        <v>0</v>
      </c>
      <c r="C1073" s="42"/>
      <c r="D1073" s="42"/>
      <c r="E1073" s="40"/>
      <c r="F1073" s="41"/>
      <c r="G1073" s="30" t="e">
        <f>IF(MID(J1073,1,1)="a","à valider",IF(ISNA(INDEX(#REF!,MATCH(E1073,#REF!,0),1))=TRUE,"",INDEX(#REF!,MATCH(E1073,#REF!,0),1)))</f>
        <v>#REF!</v>
      </c>
      <c r="H1073" s="22"/>
      <c r="I1073" s="22"/>
      <c r="J1073" s="59"/>
      <c r="K1073" s="31" t="str">
        <f>IF(MID(J1073,1,1)="a",C1073,IF(COUNTIF(J$2:J1073,J1073)&gt;1,COUNTIF(J$2:J1073,J1073)&amp;"ème rebond",""))</f>
        <v/>
      </c>
      <c r="L1073" s="67"/>
      <c r="M1073" s="32" t="e">
        <f>IF(ISNA(INDEX(#REF!,MATCH(E1073,#REF!,0),1))=TRUE,"",INDEX(#REF!,MATCH(E1073,#REF!,0),1))</f>
        <v>#REF!</v>
      </c>
      <c r="N1073" s="1"/>
      <c r="O1073" s="33"/>
      <c r="P1073" s="34" t="e">
        <f t="shared" si="126"/>
        <v>#REF!</v>
      </c>
      <c r="Q1073" s="35" t="e">
        <f t="shared" si="129"/>
        <v>#REF!</v>
      </c>
      <c r="R1073" s="36"/>
      <c r="S1073" s="1" t="e">
        <f t="shared" si="127"/>
        <v>#REF!</v>
      </c>
      <c r="T1073" s="16" t="e">
        <f>IF(OR(MID(G1073,1,5)="avoir",MID(G1073,1,3)="PMS",MID(J1073,1,1)="a",J1073="",A1073="x",F1073=""),"",IF(COUNTIF(#REF!,F1073)=1,"ok","PAS DE SWAP"))</f>
        <v>#REF!</v>
      </c>
      <c r="U1073" s="37" t="e">
        <f>IF(ISNA(INDEX(#REF!,MATCH(E1073,#REF!,0),1))=TRUE,"-",F1073&amp;" - "&amp;INDEX(#REF!,MATCH(E1073,#REF!,0),1))</f>
        <v>#REF!</v>
      </c>
      <c r="V1073" s="60" t="e">
        <f t="shared" si="123"/>
        <v>#REF!</v>
      </c>
      <c r="W1073" s="38" t="e">
        <f t="shared" si="124"/>
        <v>#REF!</v>
      </c>
      <c r="X1073" s="64"/>
      <c r="Y1073" s="46"/>
      <c r="Z1073" s="57" t="str">
        <f>IF(OR(MID(J1073,1,1)="a",J1073=""),"",IF(COUNTIF(Modèles!C:C,J1073)=0,"absent","présent"))</f>
        <v/>
      </c>
      <c r="AA1073" s="1"/>
    </row>
    <row r="1074" spans="1:27" s="10" customFormat="1">
      <c r="A1074" s="29" t="str">
        <f t="shared" si="125"/>
        <v/>
      </c>
      <c r="B1074" s="29">
        <f t="shared" ca="1" si="128"/>
        <v>0</v>
      </c>
      <c r="C1074" s="42"/>
      <c r="D1074" s="42"/>
      <c r="E1074" s="40"/>
      <c r="F1074" s="41"/>
      <c r="G1074" s="30" t="e">
        <f>IF(MID(J1074,1,1)="a","à valider",IF(ISNA(INDEX(#REF!,MATCH(E1074,#REF!,0),1))=TRUE,"",INDEX(#REF!,MATCH(E1074,#REF!,0),1)))</f>
        <v>#REF!</v>
      </c>
      <c r="H1074" s="22"/>
      <c r="I1074" s="22"/>
      <c r="J1074" s="59"/>
      <c r="K1074" s="31" t="str">
        <f>IF(MID(J1074,1,1)="a",C1074,IF(COUNTIF(J$2:J1074,J1074)&gt;1,COUNTIF(J$2:J1074,J1074)&amp;"ème rebond",""))</f>
        <v/>
      </c>
      <c r="L1074" s="67"/>
      <c r="M1074" s="32" t="e">
        <f>IF(ISNA(INDEX(#REF!,MATCH(E1074,#REF!,0),1))=TRUE,"",INDEX(#REF!,MATCH(E1074,#REF!,0),1))</f>
        <v>#REF!</v>
      </c>
      <c r="N1074" s="1"/>
      <c r="O1074" s="33"/>
      <c r="P1074" s="34" t="e">
        <f t="shared" si="126"/>
        <v>#REF!</v>
      </c>
      <c r="Q1074" s="35" t="e">
        <f t="shared" si="129"/>
        <v>#REF!</v>
      </c>
      <c r="R1074" s="36"/>
      <c r="S1074" s="1" t="e">
        <f t="shared" si="127"/>
        <v>#REF!</v>
      </c>
      <c r="T1074" s="16" t="e">
        <f>IF(OR(MID(G1074,1,5)="avoir",MID(G1074,1,3)="PMS",MID(J1074,1,1)="a",J1074="",A1074="x",F1074=""),"",IF(COUNTIF(#REF!,F1074)=1,"ok","PAS DE SWAP"))</f>
        <v>#REF!</v>
      </c>
      <c r="U1074" s="37" t="e">
        <f>IF(ISNA(INDEX(#REF!,MATCH(E1074,#REF!,0),1))=TRUE,"-",F1074&amp;" - "&amp;INDEX(#REF!,MATCH(E1074,#REF!,0),1))</f>
        <v>#REF!</v>
      </c>
      <c r="V1074" s="60" t="e">
        <f t="shared" si="123"/>
        <v>#REF!</v>
      </c>
      <c r="W1074" s="38" t="e">
        <f t="shared" si="124"/>
        <v>#REF!</v>
      </c>
      <c r="X1074" s="64"/>
      <c r="Y1074" s="46"/>
      <c r="Z1074" s="57" t="str">
        <f>IF(OR(MID(J1074,1,1)="a",J1074=""),"",IF(COUNTIF(Modèles!C:C,J1074)=0,"absent","présent"))</f>
        <v/>
      </c>
      <c r="AA1074" s="1"/>
    </row>
    <row r="1075" spans="1:27" s="10" customFormat="1">
      <c r="A1075" s="29" t="str">
        <f t="shared" si="125"/>
        <v/>
      </c>
      <c r="B1075" s="29">
        <f t="shared" ca="1" si="128"/>
        <v>0</v>
      </c>
      <c r="C1075" s="42"/>
      <c r="D1075" s="42"/>
      <c r="E1075" s="40"/>
      <c r="F1075" s="41"/>
      <c r="G1075" s="30" t="e">
        <f>IF(MID(J1075,1,1)="a","à valider",IF(ISNA(INDEX(#REF!,MATCH(E1075,#REF!,0),1))=TRUE,"",INDEX(#REF!,MATCH(E1075,#REF!,0),1)))</f>
        <v>#REF!</v>
      </c>
      <c r="H1075" s="22"/>
      <c r="I1075" s="22"/>
      <c r="J1075" s="59"/>
      <c r="K1075" s="31" t="str">
        <f>IF(MID(J1075,1,1)="a",C1075,IF(COUNTIF(J$2:J1075,J1075)&gt;1,COUNTIF(J$2:J1075,J1075)&amp;"ème rebond",""))</f>
        <v/>
      </c>
      <c r="L1075" s="67"/>
      <c r="M1075" s="32" t="e">
        <f>IF(ISNA(INDEX(#REF!,MATCH(E1075,#REF!,0),1))=TRUE,"",INDEX(#REF!,MATCH(E1075,#REF!,0),1))</f>
        <v>#REF!</v>
      </c>
      <c r="N1075" s="1"/>
      <c r="O1075" s="33"/>
      <c r="P1075" s="34" t="e">
        <f t="shared" si="126"/>
        <v>#REF!</v>
      </c>
      <c r="Q1075" s="35" t="e">
        <f t="shared" si="129"/>
        <v>#REF!</v>
      </c>
      <c r="R1075" s="36"/>
      <c r="S1075" s="1" t="e">
        <f t="shared" si="127"/>
        <v>#REF!</v>
      </c>
      <c r="T1075" s="16" t="e">
        <f>IF(OR(MID(G1075,1,5)="avoir",MID(G1075,1,3)="PMS",MID(J1075,1,1)="a",J1075="",A1075="x",F1075=""),"",IF(COUNTIF(#REF!,F1075)=1,"ok","PAS DE SWAP"))</f>
        <v>#REF!</v>
      </c>
      <c r="U1075" s="37" t="e">
        <f>IF(ISNA(INDEX(#REF!,MATCH(E1075,#REF!,0),1))=TRUE,"-",F1075&amp;" - "&amp;INDEX(#REF!,MATCH(E1075,#REF!,0),1))</f>
        <v>#REF!</v>
      </c>
      <c r="V1075" s="60" t="e">
        <f t="shared" si="123"/>
        <v>#REF!</v>
      </c>
      <c r="W1075" s="38" t="e">
        <f t="shared" si="124"/>
        <v>#REF!</v>
      </c>
      <c r="X1075" s="64"/>
      <c r="Y1075" s="46"/>
      <c r="Z1075" s="57" t="str">
        <f>IF(OR(MID(J1075,1,1)="a",J1075=""),"",IF(COUNTIF(Modèles!C:C,J1075)=0,"absent","présent"))</f>
        <v/>
      </c>
      <c r="AA1075" s="1"/>
    </row>
    <row r="1076" spans="1:27" s="10" customFormat="1">
      <c r="A1076" s="29" t="str">
        <f t="shared" si="125"/>
        <v/>
      </c>
      <c r="B1076" s="29">
        <f t="shared" ca="1" si="128"/>
        <v>0</v>
      </c>
      <c r="C1076" s="42"/>
      <c r="D1076" s="42"/>
      <c r="E1076" s="40"/>
      <c r="F1076" s="41"/>
      <c r="G1076" s="30" t="e">
        <f>IF(MID(J1076,1,1)="a","à valider",IF(ISNA(INDEX(#REF!,MATCH(E1076,#REF!,0),1))=TRUE,"",INDEX(#REF!,MATCH(E1076,#REF!,0),1)))</f>
        <v>#REF!</v>
      </c>
      <c r="H1076" s="22"/>
      <c r="I1076" s="22"/>
      <c r="J1076" s="59"/>
      <c r="K1076" s="31" t="str">
        <f>IF(MID(J1076,1,1)="a",C1076,IF(COUNTIF(J$2:J1076,J1076)&gt;1,COUNTIF(J$2:J1076,J1076)&amp;"ème rebond",""))</f>
        <v/>
      </c>
      <c r="L1076" s="67"/>
      <c r="M1076" s="32" t="e">
        <f>IF(ISNA(INDEX(#REF!,MATCH(E1076,#REF!,0),1))=TRUE,"",INDEX(#REF!,MATCH(E1076,#REF!,0),1))</f>
        <v>#REF!</v>
      </c>
      <c r="N1076" s="1"/>
      <c r="O1076" s="33"/>
      <c r="P1076" s="34" t="e">
        <f t="shared" si="126"/>
        <v>#REF!</v>
      </c>
      <c r="Q1076" s="35" t="e">
        <f t="shared" si="129"/>
        <v>#REF!</v>
      </c>
      <c r="R1076" s="36"/>
      <c r="S1076" s="1" t="e">
        <f t="shared" si="127"/>
        <v>#REF!</v>
      </c>
      <c r="T1076" s="16" t="e">
        <f>IF(OR(MID(G1076,1,5)="avoir",MID(G1076,1,3)="PMS",MID(J1076,1,1)="a",J1076="",A1076="x",F1076=""),"",IF(COUNTIF(#REF!,F1076)=1,"ok","PAS DE SWAP"))</f>
        <v>#REF!</v>
      </c>
      <c r="U1076" s="37" t="e">
        <f>IF(ISNA(INDEX(#REF!,MATCH(E1076,#REF!,0),1))=TRUE,"-",F1076&amp;" - "&amp;INDEX(#REF!,MATCH(E1076,#REF!,0),1))</f>
        <v>#REF!</v>
      </c>
      <c r="V1076" s="60" t="e">
        <f t="shared" si="123"/>
        <v>#REF!</v>
      </c>
      <c r="W1076" s="38" t="e">
        <f t="shared" si="124"/>
        <v>#REF!</v>
      </c>
      <c r="X1076" s="64"/>
      <c r="Y1076" s="46"/>
      <c r="Z1076" s="57" t="str">
        <f>IF(OR(MID(J1076,1,1)="a",J1076=""),"",IF(COUNTIF(Modèles!C:C,J1076)=0,"absent","présent"))</f>
        <v/>
      </c>
      <c r="AA1076" s="1"/>
    </row>
    <row r="1077" spans="1:27" s="10" customFormat="1">
      <c r="A1077" s="29" t="str">
        <f t="shared" si="125"/>
        <v/>
      </c>
      <c r="B1077" s="29">
        <f t="shared" ca="1" si="128"/>
        <v>0</v>
      </c>
      <c r="C1077" s="42"/>
      <c r="D1077" s="42"/>
      <c r="E1077" s="40"/>
      <c r="F1077" s="41"/>
      <c r="G1077" s="30" t="e">
        <f>IF(MID(J1077,1,1)="a","à valider",IF(ISNA(INDEX(#REF!,MATCH(E1077,#REF!,0),1))=TRUE,"",INDEX(#REF!,MATCH(E1077,#REF!,0),1)))</f>
        <v>#REF!</v>
      </c>
      <c r="H1077" s="22"/>
      <c r="I1077" s="22"/>
      <c r="J1077" s="59"/>
      <c r="K1077" s="31" t="str">
        <f>IF(MID(J1077,1,1)="a",C1077,IF(COUNTIF(J$2:J1077,J1077)&gt;1,COUNTIF(J$2:J1077,J1077)&amp;"ème rebond",""))</f>
        <v/>
      </c>
      <c r="L1077" s="67"/>
      <c r="M1077" s="32" t="e">
        <f>IF(ISNA(INDEX(#REF!,MATCH(E1077,#REF!,0),1))=TRUE,"",INDEX(#REF!,MATCH(E1077,#REF!,0),1))</f>
        <v>#REF!</v>
      </c>
      <c r="N1077" s="1"/>
      <c r="O1077" s="33"/>
      <c r="P1077" s="34" t="e">
        <f t="shared" si="126"/>
        <v>#REF!</v>
      </c>
      <c r="Q1077" s="35" t="e">
        <f t="shared" si="129"/>
        <v>#REF!</v>
      </c>
      <c r="R1077" s="36"/>
      <c r="S1077" s="1" t="e">
        <f t="shared" si="127"/>
        <v>#REF!</v>
      </c>
      <c r="T1077" s="16" t="e">
        <f>IF(OR(MID(G1077,1,5)="avoir",MID(G1077,1,3)="PMS",MID(J1077,1,1)="a",J1077="",A1077="x",F1077=""),"",IF(COUNTIF(#REF!,F1077)=1,"ok","PAS DE SWAP"))</f>
        <v>#REF!</v>
      </c>
      <c r="U1077" s="37" t="e">
        <f>IF(ISNA(INDEX(#REF!,MATCH(E1077,#REF!,0),1))=TRUE,"-",F1077&amp;" - "&amp;INDEX(#REF!,MATCH(E1077,#REF!,0),1))</f>
        <v>#REF!</v>
      </c>
      <c r="V1077" s="60" t="e">
        <f t="shared" si="123"/>
        <v>#REF!</v>
      </c>
      <c r="W1077" s="38" t="e">
        <f t="shared" si="124"/>
        <v>#REF!</v>
      </c>
      <c r="X1077" s="64"/>
      <c r="Y1077" s="46"/>
      <c r="Z1077" s="57" t="str">
        <f>IF(OR(MID(J1077,1,1)="a",J1077=""),"",IF(COUNTIF(Modèles!C:C,J1077)=0,"absent","présent"))</f>
        <v/>
      </c>
      <c r="AA1077" s="1"/>
    </row>
    <row r="1078" spans="1:27" s="10" customFormat="1">
      <c r="A1078" s="29" t="str">
        <f t="shared" si="125"/>
        <v/>
      </c>
      <c r="B1078" s="29">
        <f t="shared" ca="1" si="128"/>
        <v>0</v>
      </c>
      <c r="C1078" s="42"/>
      <c r="D1078" s="42"/>
      <c r="E1078" s="40"/>
      <c r="F1078" s="41"/>
      <c r="G1078" s="30" t="e">
        <f>IF(MID(J1078,1,1)="a","à valider",IF(ISNA(INDEX(#REF!,MATCH(E1078,#REF!,0),1))=TRUE,"",INDEX(#REF!,MATCH(E1078,#REF!,0),1)))</f>
        <v>#REF!</v>
      </c>
      <c r="H1078" s="22"/>
      <c r="I1078" s="22"/>
      <c r="J1078" s="59"/>
      <c r="K1078" s="31" t="str">
        <f>IF(MID(J1078,1,1)="a",C1078,IF(COUNTIF(J$2:J1078,J1078)&gt;1,COUNTIF(J$2:J1078,J1078)&amp;"ème rebond",""))</f>
        <v/>
      </c>
      <c r="L1078" s="67"/>
      <c r="M1078" s="32" t="e">
        <f>IF(ISNA(INDEX(#REF!,MATCH(E1078,#REF!,0),1))=TRUE,"",INDEX(#REF!,MATCH(E1078,#REF!,0),1))</f>
        <v>#REF!</v>
      </c>
      <c r="N1078" s="1"/>
      <c r="O1078" s="33"/>
      <c r="P1078" s="34" t="e">
        <f t="shared" si="126"/>
        <v>#REF!</v>
      </c>
      <c r="Q1078" s="35" t="e">
        <f t="shared" si="129"/>
        <v>#REF!</v>
      </c>
      <c r="R1078" s="36"/>
      <c r="S1078" s="1" t="e">
        <f t="shared" si="127"/>
        <v>#REF!</v>
      </c>
      <c r="T1078" s="16" t="e">
        <f>IF(OR(MID(G1078,1,5)="avoir",MID(G1078,1,3)="PMS",MID(J1078,1,1)="a",J1078="",A1078="x",F1078=""),"",IF(COUNTIF(#REF!,F1078)=1,"ok","PAS DE SWAP"))</f>
        <v>#REF!</v>
      </c>
      <c r="U1078" s="37" t="e">
        <f>IF(ISNA(INDEX(#REF!,MATCH(E1078,#REF!,0),1))=TRUE,"-",F1078&amp;" - "&amp;INDEX(#REF!,MATCH(E1078,#REF!,0),1))</f>
        <v>#REF!</v>
      </c>
      <c r="V1078" s="60" t="e">
        <f t="shared" si="123"/>
        <v>#REF!</v>
      </c>
      <c r="W1078" s="38" t="e">
        <f t="shared" si="124"/>
        <v>#REF!</v>
      </c>
      <c r="X1078" s="64"/>
      <c r="Y1078" s="46"/>
      <c r="Z1078" s="57" t="str">
        <f>IF(OR(MID(J1078,1,1)="a",J1078=""),"",IF(COUNTIF(Modèles!C:C,J1078)=0,"absent","présent"))</f>
        <v/>
      </c>
      <c r="AA1078" s="1"/>
    </row>
    <row r="1079" spans="1:27" s="10" customFormat="1">
      <c r="A1079" s="29" t="str">
        <f t="shared" si="125"/>
        <v/>
      </c>
      <c r="B1079" s="29">
        <f t="shared" ca="1" si="128"/>
        <v>0</v>
      </c>
      <c r="C1079" s="42"/>
      <c r="D1079" s="42"/>
      <c r="E1079" s="40"/>
      <c r="F1079" s="41"/>
      <c r="G1079" s="30" t="e">
        <f>IF(MID(J1079,1,1)="a","à valider",IF(ISNA(INDEX(#REF!,MATCH(E1079,#REF!,0),1))=TRUE,"",INDEX(#REF!,MATCH(E1079,#REF!,0),1)))</f>
        <v>#REF!</v>
      </c>
      <c r="H1079" s="22"/>
      <c r="I1079" s="22"/>
      <c r="J1079" s="59"/>
      <c r="K1079" s="31" t="str">
        <f>IF(MID(J1079,1,1)="a",C1079,IF(COUNTIF(J$2:J1079,J1079)&gt;1,COUNTIF(J$2:J1079,J1079)&amp;"ème rebond",""))</f>
        <v/>
      </c>
      <c r="L1079" s="67"/>
      <c r="M1079" s="32" t="e">
        <f>IF(ISNA(INDEX(#REF!,MATCH(E1079,#REF!,0),1))=TRUE,"",INDEX(#REF!,MATCH(E1079,#REF!,0),1))</f>
        <v>#REF!</v>
      </c>
      <c r="N1079" s="1"/>
      <c r="O1079" s="33"/>
      <c r="P1079" s="34" t="e">
        <f t="shared" si="126"/>
        <v>#REF!</v>
      </c>
      <c r="Q1079" s="35" t="e">
        <f t="shared" si="129"/>
        <v>#REF!</v>
      </c>
      <c r="R1079" s="36"/>
      <c r="S1079" s="1" t="e">
        <f t="shared" si="127"/>
        <v>#REF!</v>
      </c>
      <c r="T1079" s="16" t="e">
        <f>IF(OR(MID(G1079,1,5)="avoir",MID(G1079,1,3)="PMS",MID(J1079,1,1)="a",J1079="",A1079="x",F1079=""),"",IF(COUNTIF(#REF!,F1079)=1,"ok","PAS DE SWAP"))</f>
        <v>#REF!</v>
      </c>
      <c r="U1079" s="37" t="e">
        <f>IF(ISNA(INDEX(#REF!,MATCH(E1079,#REF!,0),1))=TRUE,"-",F1079&amp;" - "&amp;INDEX(#REF!,MATCH(E1079,#REF!,0),1))</f>
        <v>#REF!</v>
      </c>
      <c r="V1079" s="60" t="e">
        <f t="shared" si="123"/>
        <v>#REF!</v>
      </c>
      <c r="W1079" s="38" t="e">
        <f t="shared" si="124"/>
        <v>#REF!</v>
      </c>
      <c r="X1079" s="64"/>
      <c r="Y1079" s="46"/>
      <c r="Z1079" s="57" t="str">
        <f>IF(OR(MID(J1079,1,1)="a",J1079=""),"",IF(COUNTIF(Modèles!C:C,J1079)=0,"absent","présent"))</f>
        <v/>
      </c>
      <c r="AA1079" s="1"/>
    </row>
    <row r="1080" spans="1:27" s="10" customFormat="1">
      <c r="A1080" s="29" t="str">
        <f t="shared" si="125"/>
        <v/>
      </c>
      <c r="B1080" s="29">
        <f t="shared" ca="1" si="128"/>
        <v>0</v>
      </c>
      <c r="C1080" s="42"/>
      <c r="D1080" s="42"/>
      <c r="E1080" s="40"/>
      <c r="F1080" s="41"/>
      <c r="G1080" s="30" t="e">
        <f>IF(MID(J1080,1,1)="a","à valider",IF(ISNA(INDEX(#REF!,MATCH(E1080,#REF!,0),1))=TRUE,"",INDEX(#REF!,MATCH(E1080,#REF!,0),1)))</f>
        <v>#REF!</v>
      </c>
      <c r="H1080" s="22"/>
      <c r="I1080" s="22"/>
      <c r="J1080" s="59"/>
      <c r="K1080" s="31" t="str">
        <f>IF(MID(J1080,1,1)="a",C1080,IF(COUNTIF(J$2:J1080,J1080)&gt;1,COUNTIF(J$2:J1080,J1080)&amp;"ème rebond",""))</f>
        <v/>
      </c>
      <c r="L1080" s="67"/>
      <c r="M1080" s="32" t="e">
        <f>IF(ISNA(INDEX(#REF!,MATCH(E1080,#REF!,0),1))=TRUE,"",INDEX(#REF!,MATCH(E1080,#REF!,0),1))</f>
        <v>#REF!</v>
      </c>
      <c r="N1080" s="1"/>
      <c r="O1080" s="33"/>
      <c r="P1080" s="34" t="e">
        <f t="shared" si="126"/>
        <v>#REF!</v>
      </c>
      <c r="Q1080" s="35" t="e">
        <f t="shared" si="129"/>
        <v>#REF!</v>
      </c>
      <c r="R1080" s="36"/>
      <c r="S1080" s="1" t="e">
        <f t="shared" si="127"/>
        <v>#REF!</v>
      </c>
      <c r="T1080" s="16" t="e">
        <f>IF(OR(MID(G1080,1,5)="avoir",MID(G1080,1,3)="PMS",MID(J1080,1,1)="a",J1080="",A1080="x",F1080=""),"",IF(COUNTIF(#REF!,F1080)=1,"ok","PAS DE SWAP"))</f>
        <v>#REF!</v>
      </c>
      <c r="U1080" s="37" t="e">
        <f>IF(ISNA(INDEX(#REF!,MATCH(E1080,#REF!,0),1))=TRUE,"-",F1080&amp;" - "&amp;INDEX(#REF!,MATCH(E1080,#REF!,0),1))</f>
        <v>#REF!</v>
      </c>
      <c r="V1080" s="60" t="e">
        <f t="shared" si="123"/>
        <v>#REF!</v>
      </c>
      <c r="W1080" s="38" t="e">
        <f t="shared" si="124"/>
        <v>#REF!</v>
      </c>
      <c r="X1080" s="64"/>
      <c r="Y1080" s="46"/>
      <c r="Z1080" s="57" t="str">
        <f>IF(OR(MID(J1080,1,1)="a",J1080=""),"",IF(COUNTIF(Modèles!C:C,J1080)=0,"absent","présent"))</f>
        <v/>
      </c>
      <c r="AA1080" s="1"/>
    </row>
    <row r="1081" spans="1:27" s="10" customFormat="1">
      <c r="A1081" s="29" t="str">
        <f t="shared" si="125"/>
        <v/>
      </c>
      <c r="B1081" s="29">
        <f t="shared" ca="1" si="128"/>
        <v>0</v>
      </c>
      <c r="C1081" s="42"/>
      <c r="D1081" s="42"/>
      <c r="E1081" s="40"/>
      <c r="F1081" s="41"/>
      <c r="G1081" s="30" t="e">
        <f>IF(MID(J1081,1,1)="a","à valider",IF(ISNA(INDEX(#REF!,MATCH(E1081,#REF!,0),1))=TRUE,"",INDEX(#REF!,MATCH(E1081,#REF!,0),1)))</f>
        <v>#REF!</v>
      </c>
      <c r="H1081" s="22"/>
      <c r="I1081" s="22"/>
      <c r="J1081" s="59"/>
      <c r="K1081" s="31" t="str">
        <f>IF(MID(J1081,1,1)="a",C1081,IF(COUNTIF(J$2:J1081,J1081)&gt;1,COUNTIF(J$2:J1081,J1081)&amp;"ème rebond",""))</f>
        <v/>
      </c>
      <c r="L1081" s="67"/>
      <c r="M1081" s="32" t="e">
        <f>IF(ISNA(INDEX(#REF!,MATCH(E1081,#REF!,0),1))=TRUE,"",INDEX(#REF!,MATCH(E1081,#REF!,0),1))</f>
        <v>#REF!</v>
      </c>
      <c r="N1081" s="1"/>
      <c r="O1081" s="33"/>
      <c r="P1081" s="34" t="e">
        <f t="shared" si="126"/>
        <v>#REF!</v>
      </c>
      <c r="Q1081" s="35" t="e">
        <f t="shared" si="129"/>
        <v>#REF!</v>
      </c>
      <c r="R1081" s="36"/>
      <c r="S1081" s="1" t="e">
        <f t="shared" si="127"/>
        <v>#REF!</v>
      </c>
      <c r="T1081" s="16" t="e">
        <f>IF(OR(MID(G1081,1,5)="avoir",MID(G1081,1,3)="PMS",MID(J1081,1,1)="a",J1081="",A1081="x",F1081=""),"",IF(COUNTIF(#REF!,F1081)=1,"ok","PAS DE SWAP"))</f>
        <v>#REF!</v>
      </c>
      <c r="U1081" s="37" t="e">
        <f>IF(ISNA(INDEX(#REF!,MATCH(E1081,#REF!,0),1))=TRUE,"-",F1081&amp;" - "&amp;INDEX(#REF!,MATCH(E1081,#REF!,0),1))</f>
        <v>#REF!</v>
      </c>
      <c r="V1081" s="60" t="e">
        <f t="shared" si="123"/>
        <v>#REF!</v>
      </c>
      <c r="W1081" s="38" t="e">
        <f t="shared" si="124"/>
        <v>#REF!</v>
      </c>
      <c r="X1081" s="64"/>
      <c r="Y1081" s="46"/>
      <c r="Z1081" s="57" t="str">
        <f>IF(OR(MID(J1081,1,1)="a",J1081=""),"",IF(COUNTIF(Modèles!C:C,J1081)=0,"absent","présent"))</f>
        <v/>
      </c>
      <c r="AA1081" s="1"/>
    </row>
    <row r="1082" spans="1:27" s="10" customFormat="1">
      <c r="A1082" s="29" t="str">
        <f t="shared" si="125"/>
        <v/>
      </c>
      <c r="B1082" s="29">
        <f t="shared" ca="1" si="128"/>
        <v>0</v>
      </c>
      <c r="C1082" s="42"/>
      <c r="D1082" s="42"/>
      <c r="E1082" s="40"/>
      <c r="F1082" s="41"/>
      <c r="G1082" s="30" t="e">
        <f>IF(MID(J1082,1,1)="a","à valider",IF(ISNA(INDEX(#REF!,MATCH(E1082,#REF!,0),1))=TRUE,"",INDEX(#REF!,MATCH(E1082,#REF!,0),1)))</f>
        <v>#REF!</v>
      </c>
      <c r="H1082" s="22"/>
      <c r="I1082" s="22"/>
      <c r="J1082" s="59"/>
      <c r="K1082" s="31" t="str">
        <f>IF(MID(J1082,1,1)="a",C1082,IF(COUNTIF(J$2:J1082,J1082)&gt;1,COUNTIF(J$2:J1082,J1082)&amp;"ème rebond",""))</f>
        <v/>
      </c>
      <c r="L1082" s="67"/>
      <c r="M1082" s="32" t="e">
        <f>IF(ISNA(INDEX(#REF!,MATCH(E1082,#REF!,0),1))=TRUE,"",INDEX(#REF!,MATCH(E1082,#REF!,0),1))</f>
        <v>#REF!</v>
      </c>
      <c r="N1082" s="1"/>
      <c r="O1082" s="33"/>
      <c r="P1082" s="34" t="e">
        <f t="shared" si="126"/>
        <v>#REF!</v>
      </c>
      <c r="Q1082" s="35" t="e">
        <f t="shared" si="129"/>
        <v>#REF!</v>
      </c>
      <c r="R1082" s="36"/>
      <c r="S1082" s="1" t="e">
        <f t="shared" si="127"/>
        <v>#REF!</v>
      </c>
      <c r="T1082" s="16" t="e">
        <f>IF(OR(MID(G1082,1,5)="avoir",MID(G1082,1,3)="PMS",MID(J1082,1,1)="a",J1082="",A1082="x",F1082=""),"",IF(COUNTIF(#REF!,F1082)=1,"ok","PAS DE SWAP"))</f>
        <v>#REF!</v>
      </c>
      <c r="U1082" s="37" t="e">
        <f>IF(ISNA(INDEX(#REF!,MATCH(E1082,#REF!,0),1))=TRUE,"-",F1082&amp;" - "&amp;INDEX(#REF!,MATCH(E1082,#REF!,0),1))</f>
        <v>#REF!</v>
      </c>
      <c r="V1082" s="60" t="e">
        <f t="shared" si="123"/>
        <v>#REF!</v>
      </c>
      <c r="W1082" s="38" t="e">
        <f t="shared" si="124"/>
        <v>#REF!</v>
      </c>
      <c r="X1082" s="64"/>
      <c r="Y1082" s="46"/>
      <c r="Z1082" s="57" t="str">
        <f>IF(OR(MID(J1082,1,1)="a",J1082=""),"",IF(COUNTIF(Modèles!C:C,J1082)=0,"absent","présent"))</f>
        <v/>
      </c>
      <c r="AA1082" s="1"/>
    </row>
    <row r="1083" spans="1:27" s="10" customFormat="1">
      <c r="A1083" s="29" t="str">
        <f t="shared" si="125"/>
        <v/>
      </c>
      <c r="B1083" s="29">
        <f t="shared" ca="1" si="128"/>
        <v>0</v>
      </c>
      <c r="C1083" s="42"/>
      <c r="D1083" s="42"/>
      <c r="E1083" s="40"/>
      <c r="F1083" s="41"/>
      <c r="G1083" s="30" t="e">
        <f>IF(MID(J1083,1,1)="a","à valider",IF(ISNA(INDEX(#REF!,MATCH(E1083,#REF!,0),1))=TRUE,"",INDEX(#REF!,MATCH(E1083,#REF!,0),1)))</f>
        <v>#REF!</v>
      </c>
      <c r="H1083" s="22"/>
      <c r="I1083" s="22"/>
      <c r="J1083" s="59"/>
      <c r="K1083" s="31" t="str">
        <f>IF(MID(J1083,1,1)="a",C1083,IF(COUNTIF(J$2:J1083,J1083)&gt;1,COUNTIF(J$2:J1083,J1083)&amp;"ème rebond",""))</f>
        <v/>
      </c>
      <c r="L1083" s="67"/>
      <c r="M1083" s="32" t="e">
        <f>IF(ISNA(INDEX(#REF!,MATCH(E1083,#REF!,0),1))=TRUE,"",INDEX(#REF!,MATCH(E1083,#REF!,0),1))</f>
        <v>#REF!</v>
      </c>
      <c r="N1083" s="1"/>
      <c r="O1083" s="33"/>
      <c r="P1083" s="34" t="e">
        <f t="shared" si="126"/>
        <v>#REF!</v>
      </c>
      <c r="Q1083" s="35" t="e">
        <f t="shared" si="129"/>
        <v>#REF!</v>
      </c>
      <c r="R1083" s="36"/>
      <c r="S1083" s="1" t="e">
        <f t="shared" si="127"/>
        <v>#REF!</v>
      </c>
      <c r="T1083" s="16" t="e">
        <f>IF(OR(MID(G1083,1,5)="avoir",MID(G1083,1,3)="PMS",MID(J1083,1,1)="a",J1083="",A1083="x",F1083=""),"",IF(COUNTIF(#REF!,F1083)=1,"ok","PAS DE SWAP"))</f>
        <v>#REF!</v>
      </c>
      <c r="U1083" s="37" t="e">
        <f>IF(ISNA(INDEX(#REF!,MATCH(E1083,#REF!,0),1))=TRUE,"-",F1083&amp;" - "&amp;INDEX(#REF!,MATCH(E1083,#REF!,0),1))</f>
        <v>#REF!</v>
      </c>
      <c r="V1083" s="60" t="e">
        <f t="shared" si="123"/>
        <v>#REF!</v>
      </c>
      <c r="W1083" s="38" t="e">
        <f t="shared" si="124"/>
        <v>#REF!</v>
      </c>
      <c r="X1083" s="64"/>
      <c r="Y1083" s="46"/>
      <c r="Z1083" s="57" t="str">
        <f>IF(OR(MID(J1083,1,1)="a",J1083=""),"",IF(COUNTIF(Modèles!C:C,J1083)=0,"absent","présent"))</f>
        <v/>
      </c>
      <c r="AA1083" s="1"/>
    </row>
    <row r="1084" spans="1:27" s="10" customFormat="1">
      <c r="A1084" s="29" t="str">
        <f t="shared" si="125"/>
        <v/>
      </c>
      <c r="B1084" s="29">
        <f t="shared" ca="1" si="128"/>
        <v>0</v>
      </c>
      <c r="C1084" s="42"/>
      <c r="D1084" s="42"/>
      <c r="E1084" s="40"/>
      <c r="F1084" s="41"/>
      <c r="G1084" s="30" t="e">
        <f>IF(MID(J1084,1,1)="a","à valider",IF(ISNA(INDEX(#REF!,MATCH(E1084,#REF!,0),1))=TRUE,"",INDEX(#REF!,MATCH(E1084,#REF!,0),1)))</f>
        <v>#REF!</v>
      </c>
      <c r="H1084" s="22"/>
      <c r="I1084" s="22"/>
      <c r="J1084" s="59"/>
      <c r="K1084" s="31" t="str">
        <f>IF(MID(J1084,1,1)="a",C1084,IF(COUNTIF(J$2:J1084,J1084)&gt;1,COUNTIF(J$2:J1084,J1084)&amp;"ème rebond",""))</f>
        <v/>
      </c>
      <c r="L1084" s="67"/>
      <c r="M1084" s="32" t="e">
        <f>IF(ISNA(INDEX(#REF!,MATCH(E1084,#REF!,0),1))=TRUE,"",INDEX(#REF!,MATCH(E1084,#REF!,0),1))</f>
        <v>#REF!</v>
      </c>
      <c r="N1084" s="1"/>
      <c r="O1084" s="33"/>
      <c r="P1084" s="34" t="e">
        <f t="shared" si="126"/>
        <v>#REF!</v>
      </c>
      <c r="Q1084" s="35" t="e">
        <f t="shared" si="129"/>
        <v>#REF!</v>
      </c>
      <c r="R1084" s="36"/>
      <c r="S1084" s="1" t="e">
        <f t="shared" si="127"/>
        <v>#REF!</v>
      </c>
      <c r="T1084" s="16" t="e">
        <f>IF(OR(MID(G1084,1,5)="avoir",MID(G1084,1,3)="PMS",MID(J1084,1,1)="a",J1084="",A1084="x",F1084=""),"",IF(COUNTIF(#REF!,F1084)=1,"ok","PAS DE SWAP"))</f>
        <v>#REF!</v>
      </c>
      <c r="U1084" s="37" t="e">
        <f>IF(ISNA(INDEX(#REF!,MATCH(E1084,#REF!,0),1))=TRUE,"-",F1084&amp;" - "&amp;INDEX(#REF!,MATCH(E1084,#REF!,0),1))</f>
        <v>#REF!</v>
      </c>
      <c r="V1084" s="60" t="e">
        <f t="shared" si="123"/>
        <v>#REF!</v>
      </c>
      <c r="W1084" s="38" t="e">
        <f t="shared" si="124"/>
        <v>#REF!</v>
      </c>
      <c r="X1084" s="64"/>
      <c r="Y1084" s="46"/>
      <c r="Z1084" s="57" t="str">
        <f>IF(OR(MID(J1084,1,1)="a",J1084=""),"",IF(COUNTIF(Modèles!C:C,J1084)=0,"absent","présent"))</f>
        <v/>
      </c>
      <c r="AA1084" s="1"/>
    </row>
    <row r="1085" spans="1:27" s="10" customFormat="1">
      <c r="A1085" s="29" t="str">
        <f t="shared" si="125"/>
        <v/>
      </c>
      <c r="B1085" s="29">
        <f t="shared" ca="1" si="128"/>
        <v>0</v>
      </c>
      <c r="C1085" s="42"/>
      <c r="D1085" s="42"/>
      <c r="E1085" s="40"/>
      <c r="F1085" s="41"/>
      <c r="G1085" s="30" t="e">
        <f>IF(MID(J1085,1,1)="a","à valider",IF(ISNA(INDEX(#REF!,MATCH(E1085,#REF!,0),1))=TRUE,"",INDEX(#REF!,MATCH(E1085,#REF!,0),1)))</f>
        <v>#REF!</v>
      </c>
      <c r="H1085" s="22"/>
      <c r="I1085" s="22"/>
      <c r="J1085" s="59"/>
      <c r="K1085" s="31" t="str">
        <f>IF(MID(J1085,1,1)="a",C1085,IF(COUNTIF(J$2:J1085,J1085)&gt;1,COUNTIF(J$2:J1085,J1085)&amp;"ème rebond",""))</f>
        <v/>
      </c>
      <c r="L1085" s="67"/>
      <c r="M1085" s="32" t="e">
        <f>IF(ISNA(INDEX(#REF!,MATCH(E1085,#REF!,0),1))=TRUE,"",INDEX(#REF!,MATCH(E1085,#REF!,0),1))</f>
        <v>#REF!</v>
      </c>
      <c r="N1085" s="1"/>
      <c r="O1085" s="33"/>
      <c r="P1085" s="34" t="e">
        <f t="shared" si="126"/>
        <v>#REF!</v>
      </c>
      <c r="Q1085" s="35" t="e">
        <f t="shared" si="129"/>
        <v>#REF!</v>
      </c>
      <c r="R1085" s="36"/>
      <c r="S1085" s="1" t="e">
        <f t="shared" si="127"/>
        <v>#REF!</v>
      </c>
      <c r="T1085" s="16" t="e">
        <f>IF(OR(MID(G1085,1,5)="avoir",MID(G1085,1,3)="PMS",MID(J1085,1,1)="a",J1085="",A1085="x",F1085=""),"",IF(COUNTIF(#REF!,F1085)=1,"ok","PAS DE SWAP"))</f>
        <v>#REF!</v>
      </c>
      <c r="U1085" s="37" t="e">
        <f>IF(ISNA(INDEX(#REF!,MATCH(E1085,#REF!,0),1))=TRUE,"-",F1085&amp;" - "&amp;INDEX(#REF!,MATCH(E1085,#REF!,0),1))</f>
        <v>#REF!</v>
      </c>
      <c r="V1085" s="60" t="e">
        <f t="shared" si="123"/>
        <v>#REF!</v>
      </c>
      <c r="W1085" s="38" t="e">
        <f t="shared" si="124"/>
        <v>#REF!</v>
      </c>
      <c r="X1085" s="64"/>
      <c r="Y1085" s="46"/>
      <c r="Z1085" s="57" t="str">
        <f>IF(OR(MID(J1085,1,1)="a",J1085=""),"",IF(COUNTIF(Modèles!C:C,J1085)=0,"absent","présent"))</f>
        <v/>
      </c>
      <c r="AA1085" s="1"/>
    </row>
    <row r="1086" spans="1:27" s="10" customFormat="1">
      <c r="A1086" s="29" t="str">
        <f t="shared" si="125"/>
        <v/>
      </c>
      <c r="B1086" s="29">
        <f t="shared" ca="1" si="128"/>
        <v>0</v>
      </c>
      <c r="C1086" s="42"/>
      <c r="D1086" s="42"/>
      <c r="E1086" s="40"/>
      <c r="F1086" s="41"/>
      <c r="G1086" s="30" t="e">
        <f>IF(MID(J1086,1,1)="a","à valider",IF(ISNA(INDEX(#REF!,MATCH(E1086,#REF!,0),1))=TRUE,"",INDEX(#REF!,MATCH(E1086,#REF!,0),1)))</f>
        <v>#REF!</v>
      </c>
      <c r="H1086" s="22"/>
      <c r="I1086" s="22"/>
      <c r="J1086" s="59"/>
      <c r="K1086" s="31" t="str">
        <f>IF(MID(J1086,1,1)="a",C1086,IF(COUNTIF(J$2:J1086,J1086)&gt;1,COUNTIF(J$2:J1086,J1086)&amp;"ème rebond",""))</f>
        <v/>
      </c>
      <c r="L1086" s="67"/>
      <c r="M1086" s="32" t="e">
        <f>IF(ISNA(INDEX(#REF!,MATCH(E1086,#REF!,0),1))=TRUE,"",INDEX(#REF!,MATCH(E1086,#REF!,0),1))</f>
        <v>#REF!</v>
      </c>
      <c r="N1086" s="1"/>
      <c r="O1086" s="33"/>
      <c r="P1086" s="34" t="e">
        <f t="shared" si="126"/>
        <v>#REF!</v>
      </c>
      <c r="Q1086" s="35" t="e">
        <f t="shared" si="129"/>
        <v>#REF!</v>
      </c>
      <c r="R1086" s="36"/>
      <c r="S1086" s="1" t="e">
        <f t="shared" si="127"/>
        <v>#REF!</v>
      </c>
      <c r="T1086" s="16" t="e">
        <f>IF(OR(MID(G1086,1,5)="avoir",MID(G1086,1,3)="PMS",MID(J1086,1,1)="a",J1086="",A1086="x",F1086=""),"",IF(COUNTIF(#REF!,F1086)=1,"ok","PAS DE SWAP"))</f>
        <v>#REF!</v>
      </c>
      <c r="U1086" s="37" t="e">
        <f>IF(ISNA(INDEX(#REF!,MATCH(E1086,#REF!,0),1))=TRUE,"-",F1086&amp;" - "&amp;INDEX(#REF!,MATCH(E1086,#REF!,0),1))</f>
        <v>#REF!</v>
      </c>
      <c r="V1086" s="60" t="e">
        <f t="shared" si="123"/>
        <v>#REF!</v>
      </c>
      <c r="W1086" s="38" t="e">
        <f t="shared" si="124"/>
        <v>#REF!</v>
      </c>
      <c r="X1086" s="64"/>
      <c r="Y1086" s="46"/>
      <c r="Z1086" s="57" t="str">
        <f>IF(OR(MID(J1086,1,1)="a",J1086=""),"",IF(COUNTIF(Modèles!C:C,J1086)=0,"absent","présent"))</f>
        <v/>
      </c>
      <c r="AA1086" s="1"/>
    </row>
    <row r="1087" spans="1:27" s="10" customFormat="1">
      <c r="A1087" s="29" t="str">
        <f t="shared" si="125"/>
        <v/>
      </c>
      <c r="B1087" s="29">
        <f t="shared" ca="1" si="128"/>
        <v>0</v>
      </c>
      <c r="C1087" s="42"/>
      <c r="D1087" s="42"/>
      <c r="E1087" s="40"/>
      <c r="F1087" s="41"/>
      <c r="G1087" s="30" t="e">
        <f>IF(MID(J1087,1,1)="a","à valider",IF(ISNA(INDEX(#REF!,MATCH(E1087,#REF!,0),1))=TRUE,"",INDEX(#REF!,MATCH(E1087,#REF!,0),1)))</f>
        <v>#REF!</v>
      </c>
      <c r="H1087" s="22"/>
      <c r="I1087" s="22"/>
      <c r="J1087" s="59"/>
      <c r="K1087" s="31" t="str">
        <f>IF(MID(J1087,1,1)="a",C1087,IF(COUNTIF(J$2:J1087,J1087)&gt;1,COUNTIF(J$2:J1087,J1087)&amp;"ème rebond",""))</f>
        <v/>
      </c>
      <c r="L1087" s="67"/>
      <c r="M1087" s="32" t="e">
        <f>IF(ISNA(INDEX(#REF!,MATCH(E1087,#REF!,0),1))=TRUE,"",INDEX(#REF!,MATCH(E1087,#REF!,0),1))</f>
        <v>#REF!</v>
      </c>
      <c r="N1087" s="1"/>
      <c r="O1087" s="33"/>
      <c r="P1087" s="34" t="e">
        <f t="shared" si="126"/>
        <v>#REF!</v>
      </c>
      <c r="Q1087" s="35" t="e">
        <f t="shared" si="129"/>
        <v>#REF!</v>
      </c>
      <c r="R1087" s="36"/>
      <c r="S1087" s="1" t="e">
        <f t="shared" si="127"/>
        <v>#REF!</v>
      </c>
      <c r="T1087" s="16" t="e">
        <f>IF(OR(MID(G1087,1,5)="avoir",MID(G1087,1,3)="PMS",MID(J1087,1,1)="a",J1087="",A1087="x",F1087=""),"",IF(COUNTIF(#REF!,F1087)=1,"ok","PAS DE SWAP"))</f>
        <v>#REF!</v>
      </c>
      <c r="U1087" s="37" t="e">
        <f>IF(ISNA(INDEX(#REF!,MATCH(E1087,#REF!,0),1))=TRUE,"-",F1087&amp;" - "&amp;INDEX(#REF!,MATCH(E1087,#REF!,0),1))</f>
        <v>#REF!</v>
      </c>
      <c r="V1087" s="60" t="e">
        <f t="shared" si="123"/>
        <v>#REF!</v>
      </c>
      <c r="W1087" s="38" t="e">
        <f t="shared" si="124"/>
        <v>#REF!</v>
      </c>
      <c r="X1087" s="64"/>
      <c r="Y1087" s="46"/>
      <c r="Z1087" s="57" t="str">
        <f>IF(OR(MID(J1087,1,1)="a",J1087=""),"",IF(COUNTIF(Modèles!C:C,J1087)=0,"absent","présent"))</f>
        <v/>
      </c>
      <c r="AA1087" s="1"/>
    </row>
    <row r="1088" spans="1:27" s="10" customFormat="1">
      <c r="A1088" s="29" t="str">
        <f t="shared" si="125"/>
        <v/>
      </c>
      <c r="B1088" s="29">
        <f t="shared" ca="1" si="128"/>
        <v>0</v>
      </c>
      <c r="C1088" s="42"/>
      <c r="D1088" s="42"/>
      <c r="E1088" s="40"/>
      <c r="F1088" s="41"/>
      <c r="G1088" s="30" t="e">
        <f>IF(MID(J1088,1,1)="a","à valider",IF(ISNA(INDEX(#REF!,MATCH(E1088,#REF!,0),1))=TRUE,"",INDEX(#REF!,MATCH(E1088,#REF!,0),1)))</f>
        <v>#REF!</v>
      </c>
      <c r="H1088" s="22"/>
      <c r="I1088" s="22"/>
      <c r="J1088" s="59"/>
      <c r="K1088" s="31" t="str">
        <f>IF(MID(J1088,1,1)="a",C1088,IF(COUNTIF(J$2:J1088,J1088)&gt;1,COUNTIF(J$2:J1088,J1088)&amp;"ème rebond",""))</f>
        <v/>
      </c>
      <c r="L1088" s="67"/>
      <c r="M1088" s="32" t="e">
        <f>IF(ISNA(INDEX(#REF!,MATCH(E1088,#REF!,0),1))=TRUE,"",INDEX(#REF!,MATCH(E1088,#REF!,0),1))</f>
        <v>#REF!</v>
      </c>
      <c r="N1088" s="1"/>
      <c r="O1088" s="33"/>
      <c r="P1088" s="34" t="e">
        <f t="shared" si="126"/>
        <v>#REF!</v>
      </c>
      <c r="Q1088" s="35" t="e">
        <f t="shared" si="129"/>
        <v>#REF!</v>
      </c>
      <c r="R1088" s="36"/>
      <c r="S1088" s="1" t="e">
        <f t="shared" si="127"/>
        <v>#REF!</v>
      </c>
      <c r="T1088" s="16" t="e">
        <f>IF(OR(MID(G1088,1,5)="avoir",MID(G1088,1,3)="PMS",MID(J1088,1,1)="a",J1088="",A1088="x",F1088=""),"",IF(COUNTIF(#REF!,F1088)=1,"ok","PAS DE SWAP"))</f>
        <v>#REF!</v>
      </c>
      <c r="U1088" s="37" t="e">
        <f>IF(ISNA(INDEX(#REF!,MATCH(E1088,#REF!,0),1))=TRUE,"-",F1088&amp;" - "&amp;INDEX(#REF!,MATCH(E1088,#REF!,0),1))</f>
        <v>#REF!</v>
      </c>
      <c r="V1088" s="60" t="e">
        <f t="shared" si="123"/>
        <v>#REF!</v>
      </c>
      <c r="W1088" s="38" t="e">
        <f t="shared" si="124"/>
        <v>#REF!</v>
      </c>
      <c r="X1088" s="64"/>
      <c r="Y1088" s="46"/>
      <c r="Z1088" s="57" t="str">
        <f>IF(OR(MID(J1088,1,1)="a",J1088=""),"",IF(COUNTIF(Modèles!C:C,J1088)=0,"absent","présent"))</f>
        <v/>
      </c>
      <c r="AA1088" s="1"/>
    </row>
    <row r="1089" spans="1:27" s="10" customFormat="1">
      <c r="A1089" s="29" t="str">
        <f t="shared" si="125"/>
        <v/>
      </c>
      <c r="B1089" s="29">
        <f t="shared" ca="1" si="128"/>
        <v>0</v>
      </c>
      <c r="C1089" s="42"/>
      <c r="D1089" s="42"/>
      <c r="E1089" s="40"/>
      <c r="F1089" s="41"/>
      <c r="G1089" s="30" t="e">
        <f>IF(MID(J1089,1,1)="a","à valider",IF(ISNA(INDEX(#REF!,MATCH(E1089,#REF!,0),1))=TRUE,"",INDEX(#REF!,MATCH(E1089,#REF!,0),1)))</f>
        <v>#REF!</v>
      </c>
      <c r="H1089" s="22"/>
      <c r="I1089" s="22"/>
      <c r="J1089" s="59"/>
      <c r="K1089" s="31" t="str">
        <f>IF(MID(J1089,1,1)="a",C1089,IF(COUNTIF(J$2:J1089,J1089)&gt;1,COUNTIF(J$2:J1089,J1089)&amp;"ème rebond",""))</f>
        <v/>
      </c>
      <c r="L1089" s="67"/>
      <c r="M1089" s="32" t="e">
        <f>IF(ISNA(INDEX(#REF!,MATCH(E1089,#REF!,0),1))=TRUE,"",INDEX(#REF!,MATCH(E1089,#REF!,0),1))</f>
        <v>#REF!</v>
      </c>
      <c r="N1089" s="1"/>
      <c r="O1089" s="33"/>
      <c r="P1089" s="34" t="e">
        <f t="shared" si="126"/>
        <v>#REF!</v>
      </c>
      <c r="Q1089" s="35" t="e">
        <f t="shared" si="129"/>
        <v>#REF!</v>
      </c>
      <c r="R1089" s="36"/>
      <c r="S1089" s="1" t="e">
        <f t="shared" si="127"/>
        <v>#REF!</v>
      </c>
      <c r="T1089" s="16" t="e">
        <f>IF(OR(MID(G1089,1,5)="avoir",MID(G1089,1,3)="PMS",MID(J1089,1,1)="a",J1089="",A1089="x",F1089=""),"",IF(COUNTIF(#REF!,F1089)=1,"ok","PAS DE SWAP"))</f>
        <v>#REF!</v>
      </c>
      <c r="U1089" s="37" t="e">
        <f>IF(ISNA(INDEX(#REF!,MATCH(E1089,#REF!,0),1))=TRUE,"-",F1089&amp;" - "&amp;INDEX(#REF!,MATCH(E1089,#REF!,0),1))</f>
        <v>#REF!</v>
      </c>
      <c r="V1089" s="60" t="e">
        <f t="shared" si="123"/>
        <v>#REF!</v>
      </c>
      <c r="W1089" s="38" t="e">
        <f t="shared" si="124"/>
        <v>#REF!</v>
      </c>
      <c r="X1089" s="64"/>
      <c r="Y1089" s="46"/>
      <c r="Z1089" s="57" t="str">
        <f>IF(OR(MID(J1089,1,1)="a",J1089=""),"",IF(COUNTIF(Modèles!C:C,J1089)=0,"absent","présent"))</f>
        <v/>
      </c>
      <c r="AA1089" s="1"/>
    </row>
    <row r="1090" spans="1:27" s="10" customFormat="1">
      <c r="A1090" s="29" t="str">
        <f t="shared" si="125"/>
        <v/>
      </c>
      <c r="B1090" s="29">
        <f t="shared" ca="1" si="128"/>
        <v>0</v>
      </c>
      <c r="C1090" s="42"/>
      <c r="D1090" s="42"/>
      <c r="E1090" s="40"/>
      <c r="F1090" s="41"/>
      <c r="G1090" s="30" t="e">
        <f>IF(MID(J1090,1,1)="a","à valider",IF(ISNA(INDEX(#REF!,MATCH(E1090,#REF!,0),1))=TRUE,"",INDEX(#REF!,MATCH(E1090,#REF!,0),1)))</f>
        <v>#REF!</v>
      </c>
      <c r="H1090" s="22"/>
      <c r="I1090" s="22"/>
      <c r="J1090" s="59"/>
      <c r="K1090" s="31" t="str">
        <f>IF(MID(J1090,1,1)="a",C1090,IF(COUNTIF(J$2:J1090,J1090)&gt;1,COUNTIF(J$2:J1090,J1090)&amp;"ème rebond",""))</f>
        <v/>
      </c>
      <c r="L1090" s="67"/>
      <c r="M1090" s="32" t="e">
        <f>IF(ISNA(INDEX(#REF!,MATCH(E1090,#REF!,0),1))=TRUE,"",INDEX(#REF!,MATCH(E1090,#REF!,0),1))</f>
        <v>#REF!</v>
      </c>
      <c r="N1090" s="1"/>
      <c r="O1090" s="33"/>
      <c r="P1090" s="34" t="e">
        <f t="shared" si="126"/>
        <v>#REF!</v>
      </c>
      <c r="Q1090" s="35" t="e">
        <f t="shared" si="129"/>
        <v>#REF!</v>
      </c>
      <c r="R1090" s="36"/>
      <c r="S1090" s="1" t="e">
        <f t="shared" si="127"/>
        <v>#REF!</v>
      </c>
      <c r="T1090" s="16" t="e">
        <f>IF(OR(MID(G1090,1,5)="avoir",MID(G1090,1,3)="PMS",MID(J1090,1,1)="a",J1090="",A1090="x",F1090=""),"",IF(COUNTIF(#REF!,F1090)=1,"ok","PAS DE SWAP"))</f>
        <v>#REF!</v>
      </c>
      <c r="U1090" s="37" t="e">
        <f>IF(ISNA(INDEX(#REF!,MATCH(E1090,#REF!,0),1))=TRUE,"-",F1090&amp;" - "&amp;INDEX(#REF!,MATCH(E1090,#REF!,0),1))</f>
        <v>#REF!</v>
      </c>
      <c r="V1090" s="60" t="e">
        <f t="shared" ref="V1090:V1153" si="130">IF(ISNA(IF(OR(U1090="",U1090="-"),"",COUNTIF(U:U,U1090)))=TRUE,"",IF(OR(U1090="",U1090="-"),"-",COUNTIF(U:U,U1090)))</f>
        <v>#REF!</v>
      </c>
      <c r="W1090" s="38" t="e">
        <f t="shared" ref="W1090:W1153" si="131">IF(ISNA(IF(V1090="-","",V1090/COUNTIF(F:F,F1090)))=TRUE,"",IF(V1090="-","",V1090/COUNTIF(F:F,F1090)))</f>
        <v>#REF!</v>
      </c>
      <c r="X1090" s="64"/>
      <c r="Y1090" s="46"/>
      <c r="Z1090" s="57" t="str">
        <f>IF(OR(MID(J1090,1,1)="a",J1090=""),"",IF(COUNTIF(Modèles!C:C,J1090)=0,"absent","présent"))</f>
        <v/>
      </c>
      <c r="AA1090" s="1"/>
    </row>
    <row r="1091" spans="1:27" s="10" customFormat="1">
      <c r="A1091" s="29" t="str">
        <f t="shared" si="125"/>
        <v/>
      </c>
      <c r="B1091" s="29">
        <f t="shared" ca="1" si="128"/>
        <v>0</v>
      </c>
      <c r="C1091" s="42"/>
      <c r="D1091" s="42"/>
      <c r="E1091" s="40"/>
      <c r="F1091" s="41"/>
      <c r="G1091" s="30" t="e">
        <f>IF(MID(J1091,1,1)="a","à valider",IF(ISNA(INDEX(#REF!,MATCH(E1091,#REF!,0),1))=TRUE,"",INDEX(#REF!,MATCH(E1091,#REF!,0),1)))</f>
        <v>#REF!</v>
      </c>
      <c r="H1091" s="22"/>
      <c r="I1091" s="22"/>
      <c r="J1091" s="59"/>
      <c r="K1091" s="31" t="str">
        <f>IF(MID(J1091,1,1)="a",C1091,IF(COUNTIF(J$2:J1091,J1091)&gt;1,COUNTIF(J$2:J1091,J1091)&amp;"ème rebond",""))</f>
        <v/>
      </c>
      <c r="L1091" s="67"/>
      <c r="M1091" s="32" t="e">
        <f>IF(ISNA(INDEX(#REF!,MATCH(E1091,#REF!,0),1))=TRUE,"",INDEX(#REF!,MATCH(E1091,#REF!,0),1))</f>
        <v>#REF!</v>
      </c>
      <c r="N1091" s="1"/>
      <c r="O1091" s="33"/>
      <c r="P1091" s="34" t="e">
        <f t="shared" si="126"/>
        <v>#REF!</v>
      </c>
      <c r="Q1091" s="35" t="e">
        <f t="shared" si="129"/>
        <v>#REF!</v>
      </c>
      <c r="R1091" s="36"/>
      <c r="S1091" s="1" t="e">
        <f t="shared" si="127"/>
        <v>#REF!</v>
      </c>
      <c r="T1091" s="16" t="e">
        <f>IF(OR(MID(G1091,1,5)="avoir",MID(G1091,1,3)="PMS",MID(J1091,1,1)="a",J1091="",A1091="x",F1091=""),"",IF(COUNTIF(#REF!,F1091)=1,"ok","PAS DE SWAP"))</f>
        <v>#REF!</v>
      </c>
      <c r="U1091" s="37" t="e">
        <f>IF(ISNA(INDEX(#REF!,MATCH(E1091,#REF!,0),1))=TRUE,"-",F1091&amp;" - "&amp;INDEX(#REF!,MATCH(E1091,#REF!,0),1))</f>
        <v>#REF!</v>
      </c>
      <c r="V1091" s="60" t="e">
        <f t="shared" si="130"/>
        <v>#REF!</v>
      </c>
      <c r="W1091" s="38" t="e">
        <f t="shared" si="131"/>
        <v>#REF!</v>
      </c>
      <c r="X1091" s="64"/>
      <c r="Y1091" s="46"/>
      <c r="Z1091" s="57" t="str">
        <f>IF(OR(MID(J1091,1,1)="a",J1091=""),"",IF(COUNTIF(Modèles!C:C,J1091)=0,"absent","présent"))</f>
        <v/>
      </c>
      <c r="AA1091" s="1"/>
    </row>
    <row r="1092" spans="1:27" s="10" customFormat="1">
      <c r="A1092" s="29" t="str">
        <f t="shared" ref="A1092:A1155" si="132">IF(F1092="rebut",0,IF(J1092="","","."))</f>
        <v/>
      </c>
      <c r="B1092" s="29">
        <f t="shared" ca="1" si="128"/>
        <v>0</v>
      </c>
      <c r="C1092" s="42"/>
      <c r="D1092" s="42"/>
      <c r="E1092" s="40"/>
      <c r="F1092" s="41"/>
      <c r="G1092" s="30" t="e">
        <f>IF(MID(J1092,1,1)="a","à valider",IF(ISNA(INDEX(#REF!,MATCH(E1092,#REF!,0),1))=TRUE,"",INDEX(#REF!,MATCH(E1092,#REF!,0),1)))</f>
        <v>#REF!</v>
      </c>
      <c r="H1092" s="22"/>
      <c r="I1092" s="22"/>
      <c r="J1092" s="59"/>
      <c r="K1092" s="31" t="str">
        <f>IF(MID(J1092,1,1)="a",C1092,IF(COUNTIF(J$2:J1092,J1092)&gt;1,COUNTIF(J$2:J1092,J1092)&amp;"ème rebond",""))</f>
        <v/>
      </c>
      <c r="L1092" s="67"/>
      <c r="M1092" s="32" t="e">
        <f>IF(ISNA(INDEX(#REF!,MATCH(E1092,#REF!,0),1))=TRUE,"",INDEX(#REF!,MATCH(E1092,#REF!,0),1))</f>
        <v>#REF!</v>
      </c>
      <c r="N1092" s="1"/>
      <c r="O1092" s="33"/>
      <c r="P1092" s="34" t="e">
        <f t="shared" ref="P1092:P1155" si="133">IF(AND(MID(G1092,8,1)="",MID(G1092,1,4)="SWAP",A1092="."),F1092,"")</f>
        <v>#REF!</v>
      </c>
      <c r="Q1092" s="35" t="e">
        <f t="shared" si="129"/>
        <v>#REF!</v>
      </c>
      <c r="R1092" s="36"/>
      <c r="S1092" s="1" t="e">
        <f t="shared" si="127"/>
        <v>#REF!</v>
      </c>
      <c r="T1092" s="16" t="e">
        <f>IF(OR(MID(G1092,1,5)="avoir",MID(G1092,1,3)="PMS",MID(J1092,1,1)="a",J1092="",A1092="x",F1092=""),"",IF(COUNTIF(#REF!,F1092)=1,"ok","PAS DE SWAP"))</f>
        <v>#REF!</v>
      </c>
      <c r="U1092" s="37" t="e">
        <f>IF(ISNA(INDEX(#REF!,MATCH(E1092,#REF!,0),1))=TRUE,"-",F1092&amp;" - "&amp;INDEX(#REF!,MATCH(E1092,#REF!,0),1))</f>
        <v>#REF!</v>
      </c>
      <c r="V1092" s="60" t="e">
        <f t="shared" si="130"/>
        <v>#REF!</v>
      </c>
      <c r="W1092" s="38" t="e">
        <f t="shared" si="131"/>
        <v>#REF!</v>
      </c>
      <c r="X1092" s="64"/>
      <c r="Y1092" s="46"/>
      <c r="Z1092" s="57" t="str">
        <f>IF(OR(MID(J1092,1,1)="a",J1092=""),"",IF(COUNTIF(Modèles!C:C,J1092)=0,"absent","présent"))</f>
        <v/>
      </c>
      <c r="AA1092" s="1"/>
    </row>
    <row r="1093" spans="1:27" s="10" customFormat="1">
      <c r="A1093" s="29" t="str">
        <f t="shared" si="132"/>
        <v/>
      </c>
      <c r="B1093" s="29">
        <f t="shared" ca="1" si="128"/>
        <v>0</v>
      </c>
      <c r="C1093" s="42"/>
      <c r="D1093" s="42"/>
      <c r="E1093" s="40"/>
      <c r="F1093" s="41"/>
      <c r="G1093" s="30" t="e">
        <f>IF(MID(J1093,1,1)="a","à valider",IF(ISNA(INDEX(#REF!,MATCH(E1093,#REF!,0),1))=TRUE,"",INDEX(#REF!,MATCH(E1093,#REF!,0),1)))</f>
        <v>#REF!</v>
      </c>
      <c r="H1093" s="22"/>
      <c r="I1093" s="22"/>
      <c r="J1093" s="59"/>
      <c r="K1093" s="31" t="str">
        <f>IF(MID(J1093,1,1)="a",C1093,IF(COUNTIF(J$2:J1093,J1093)&gt;1,COUNTIF(J$2:J1093,J1093)&amp;"ème rebond",""))</f>
        <v/>
      </c>
      <c r="L1093" s="67"/>
      <c r="M1093" s="32" t="e">
        <f>IF(ISNA(INDEX(#REF!,MATCH(E1093,#REF!,0),1))=TRUE,"",INDEX(#REF!,MATCH(E1093,#REF!,0),1))</f>
        <v>#REF!</v>
      </c>
      <c r="N1093" s="1"/>
      <c r="O1093" s="33"/>
      <c r="P1093" s="34" t="e">
        <f t="shared" si="133"/>
        <v>#REF!</v>
      </c>
      <c r="Q1093" s="35" t="e">
        <f t="shared" si="129"/>
        <v>#REF!</v>
      </c>
      <c r="R1093" s="36"/>
      <c r="S1093" s="1" t="e">
        <f t="shared" si="127"/>
        <v>#REF!</v>
      </c>
      <c r="T1093" s="16" t="e">
        <f>IF(OR(MID(G1093,1,5)="avoir",MID(G1093,1,3)="PMS",MID(J1093,1,1)="a",J1093="",A1093="x",F1093=""),"",IF(COUNTIF(#REF!,F1093)=1,"ok","PAS DE SWAP"))</f>
        <v>#REF!</v>
      </c>
      <c r="U1093" s="37" t="e">
        <f>IF(ISNA(INDEX(#REF!,MATCH(E1093,#REF!,0),1))=TRUE,"-",F1093&amp;" - "&amp;INDEX(#REF!,MATCH(E1093,#REF!,0),1))</f>
        <v>#REF!</v>
      </c>
      <c r="V1093" s="60" t="e">
        <f t="shared" si="130"/>
        <v>#REF!</v>
      </c>
      <c r="W1093" s="38" t="e">
        <f t="shared" si="131"/>
        <v>#REF!</v>
      </c>
      <c r="X1093" s="64"/>
      <c r="Y1093" s="46"/>
      <c r="Z1093" s="57" t="str">
        <f>IF(OR(MID(J1093,1,1)="a",J1093=""),"",IF(COUNTIF(Modèles!C:C,J1093)=0,"absent","présent"))</f>
        <v/>
      </c>
      <c r="AA1093" s="1"/>
    </row>
    <row r="1094" spans="1:27" s="10" customFormat="1">
      <c r="A1094" s="29" t="str">
        <f t="shared" si="132"/>
        <v/>
      </c>
      <c r="B1094" s="29">
        <f t="shared" ca="1" si="128"/>
        <v>0</v>
      </c>
      <c r="C1094" s="42"/>
      <c r="D1094" s="42"/>
      <c r="E1094" s="40"/>
      <c r="F1094" s="41"/>
      <c r="G1094" s="30" t="e">
        <f>IF(MID(J1094,1,1)="a","à valider",IF(ISNA(INDEX(#REF!,MATCH(E1094,#REF!,0),1))=TRUE,"",INDEX(#REF!,MATCH(E1094,#REF!,0),1)))</f>
        <v>#REF!</v>
      </c>
      <c r="H1094" s="22"/>
      <c r="I1094" s="22"/>
      <c r="J1094" s="59"/>
      <c r="K1094" s="31" t="str">
        <f>IF(MID(J1094,1,1)="a",C1094,IF(COUNTIF(J$2:J1094,J1094)&gt;1,COUNTIF(J$2:J1094,J1094)&amp;"ème rebond",""))</f>
        <v/>
      </c>
      <c r="L1094" s="67"/>
      <c r="M1094" s="32" t="e">
        <f>IF(ISNA(INDEX(#REF!,MATCH(E1094,#REF!,0),1))=TRUE,"",INDEX(#REF!,MATCH(E1094,#REF!,0),1))</f>
        <v>#REF!</v>
      </c>
      <c r="N1094" s="1"/>
      <c r="O1094" s="33"/>
      <c r="P1094" s="34" t="e">
        <f t="shared" si="133"/>
        <v>#REF!</v>
      </c>
      <c r="Q1094" s="35" t="e">
        <f t="shared" si="129"/>
        <v>#REF!</v>
      </c>
      <c r="R1094" s="36"/>
      <c r="S1094" s="1" t="e">
        <f t="shared" si="127"/>
        <v>#REF!</v>
      </c>
      <c r="T1094" s="16" t="e">
        <f>IF(OR(MID(G1094,1,5)="avoir",MID(G1094,1,3)="PMS",MID(J1094,1,1)="a",J1094="",A1094="x",F1094=""),"",IF(COUNTIF(#REF!,F1094)=1,"ok","PAS DE SWAP"))</f>
        <v>#REF!</v>
      </c>
      <c r="U1094" s="37" t="e">
        <f>IF(ISNA(INDEX(#REF!,MATCH(E1094,#REF!,0),1))=TRUE,"-",F1094&amp;" - "&amp;INDEX(#REF!,MATCH(E1094,#REF!,0),1))</f>
        <v>#REF!</v>
      </c>
      <c r="V1094" s="60" t="e">
        <f t="shared" si="130"/>
        <v>#REF!</v>
      </c>
      <c r="W1094" s="38" t="e">
        <f t="shared" si="131"/>
        <v>#REF!</v>
      </c>
      <c r="X1094" s="64"/>
      <c r="Y1094" s="46"/>
      <c r="Z1094" s="57" t="str">
        <f>IF(OR(MID(J1094,1,1)="a",J1094=""),"",IF(COUNTIF(Modèles!C:C,J1094)=0,"absent","présent"))</f>
        <v/>
      </c>
      <c r="AA1094" s="1"/>
    </row>
    <row r="1095" spans="1:27" s="10" customFormat="1">
      <c r="A1095" s="29" t="str">
        <f t="shared" si="132"/>
        <v/>
      </c>
      <c r="B1095" s="29">
        <f t="shared" ca="1" si="128"/>
        <v>0</v>
      </c>
      <c r="C1095" s="42"/>
      <c r="D1095" s="42"/>
      <c r="E1095" s="40"/>
      <c r="F1095" s="41"/>
      <c r="G1095" s="30" t="e">
        <f>IF(MID(J1095,1,1)="a","à valider",IF(ISNA(INDEX(#REF!,MATCH(E1095,#REF!,0),1))=TRUE,"",INDEX(#REF!,MATCH(E1095,#REF!,0),1)))</f>
        <v>#REF!</v>
      </c>
      <c r="H1095" s="22"/>
      <c r="I1095" s="22"/>
      <c r="J1095" s="59"/>
      <c r="K1095" s="31" t="str">
        <f>IF(MID(J1095,1,1)="a",C1095,IF(COUNTIF(J$2:J1095,J1095)&gt;1,COUNTIF(J$2:J1095,J1095)&amp;"ème rebond",""))</f>
        <v/>
      </c>
      <c r="L1095" s="67"/>
      <c r="M1095" s="32" t="e">
        <f>IF(ISNA(INDEX(#REF!,MATCH(E1095,#REF!,0),1))=TRUE,"",INDEX(#REF!,MATCH(E1095,#REF!,0),1))</f>
        <v>#REF!</v>
      </c>
      <c r="N1095" s="1"/>
      <c r="O1095" s="33"/>
      <c r="P1095" s="34" t="e">
        <f t="shared" si="133"/>
        <v>#REF!</v>
      </c>
      <c r="Q1095" s="35" t="e">
        <f t="shared" si="129"/>
        <v>#REF!</v>
      </c>
      <c r="R1095" s="36"/>
      <c r="S1095" s="1" t="e">
        <f t="shared" si="127"/>
        <v>#REF!</v>
      </c>
      <c r="T1095" s="16" t="e">
        <f>IF(OR(MID(G1095,1,5)="avoir",MID(G1095,1,3)="PMS",MID(J1095,1,1)="a",J1095="",A1095="x",F1095=""),"",IF(COUNTIF(#REF!,F1095)=1,"ok","PAS DE SWAP"))</f>
        <v>#REF!</v>
      </c>
      <c r="U1095" s="37" t="e">
        <f>IF(ISNA(INDEX(#REF!,MATCH(E1095,#REF!,0),1))=TRUE,"-",F1095&amp;" - "&amp;INDEX(#REF!,MATCH(E1095,#REF!,0),1))</f>
        <v>#REF!</v>
      </c>
      <c r="V1095" s="60" t="e">
        <f t="shared" si="130"/>
        <v>#REF!</v>
      </c>
      <c r="W1095" s="38" t="e">
        <f t="shared" si="131"/>
        <v>#REF!</v>
      </c>
      <c r="X1095" s="64"/>
      <c r="Y1095" s="46"/>
      <c r="Z1095" s="57" t="str">
        <f>IF(OR(MID(J1095,1,1)="a",J1095=""),"",IF(COUNTIF(Modèles!C:C,J1095)=0,"absent","présent"))</f>
        <v/>
      </c>
      <c r="AA1095" s="1"/>
    </row>
    <row r="1096" spans="1:27" s="10" customFormat="1">
      <c r="A1096" s="29" t="str">
        <f t="shared" si="132"/>
        <v/>
      </c>
      <c r="B1096" s="29">
        <f t="shared" ca="1" si="128"/>
        <v>0</v>
      </c>
      <c r="C1096" s="42"/>
      <c r="D1096" s="42"/>
      <c r="E1096" s="40"/>
      <c r="F1096" s="41"/>
      <c r="G1096" s="30" t="e">
        <f>IF(MID(J1096,1,1)="a","à valider",IF(ISNA(INDEX(#REF!,MATCH(E1096,#REF!,0),1))=TRUE,"",INDEX(#REF!,MATCH(E1096,#REF!,0),1)))</f>
        <v>#REF!</v>
      </c>
      <c r="H1096" s="22"/>
      <c r="I1096" s="22"/>
      <c r="J1096" s="59"/>
      <c r="K1096" s="31" t="str">
        <f>IF(MID(J1096,1,1)="a",C1096,IF(COUNTIF(J$2:J1096,J1096)&gt;1,COUNTIF(J$2:J1096,J1096)&amp;"ème rebond",""))</f>
        <v/>
      </c>
      <c r="L1096" s="67"/>
      <c r="M1096" s="32" t="e">
        <f>IF(ISNA(INDEX(#REF!,MATCH(E1096,#REF!,0),1))=TRUE,"",INDEX(#REF!,MATCH(E1096,#REF!,0),1))</f>
        <v>#REF!</v>
      </c>
      <c r="N1096" s="1"/>
      <c r="O1096" s="33"/>
      <c r="P1096" s="34" t="e">
        <f t="shared" si="133"/>
        <v>#REF!</v>
      </c>
      <c r="Q1096" s="35" t="e">
        <f t="shared" si="129"/>
        <v>#REF!</v>
      </c>
      <c r="R1096" s="36"/>
      <c r="S1096" s="1" t="e">
        <f t="shared" si="127"/>
        <v>#REF!</v>
      </c>
      <c r="T1096" s="16" t="e">
        <f>IF(OR(MID(G1096,1,5)="avoir",MID(G1096,1,3)="PMS",MID(J1096,1,1)="a",J1096="",A1096="x",F1096=""),"",IF(COUNTIF(#REF!,F1096)=1,"ok","PAS DE SWAP"))</f>
        <v>#REF!</v>
      </c>
      <c r="U1096" s="37" t="e">
        <f>IF(ISNA(INDEX(#REF!,MATCH(E1096,#REF!,0),1))=TRUE,"-",F1096&amp;" - "&amp;INDEX(#REF!,MATCH(E1096,#REF!,0),1))</f>
        <v>#REF!</v>
      </c>
      <c r="V1096" s="60" t="e">
        <f t="shared" si="130"/>
        <v>#REF!</v>
      </c>
      <c r="W1096" s="38" t="e">
        <f t="shared" si="131"/>
        <v>#REF!</v>
      </c>
      <c r="X1096" s="64"/>
      <c r="Y1096" s="46"/>
      <c r="Z1096" s="57" t="str">
        <f>IF(OR(MID(J1096,1,1)="a",J1096=""),"",IF(COUNTIF(Modèles!C:C,J1096)=0,"absent","présent"))</f>
        <v/>
      </c>
      <c r="AA1096" s="1"/>
    </row>
    <row r="1097" spans="1:27" s="10" customFormat="1">
      <c r="A1097" s="29" t="str">
        <f t="shared" si="132"/>
        <v/>
      </c>
      <c r="B1097" s="29">
        <f t="shared" ca="1" si="128"/>
        <v>0</v>
      </c>
      <c r="C1097" s="42"/>
      <c r="D1097" s="42"/>
      <c r="E1097" s="40"/>
      <c r="F1097" s="41"/>
      <c r="G1097" s="30" t="e">
        <f>IF(MID(J1097,1,1)="a","à valider",IF(ISNA(INDEX(#REF!,MATCH(E1097,#REF!,0),1))=TRUE,"",INDEX(#REF!,MATCH(E1097,#REF!,0),1)))</f>
        <v>#REF!</v>
      </c>
      <c r="H1097" s="22"/>
      <c r="I1097" s="22"/>
      <c r="J1097" s="59"/>
      <c r="K1097" s="31" t="str">
        <f>IF(MID(J1097,1,1)="a",C1097,IF(COUNTIF(J$2:J1097,J1097)&gt;1,COUNTIF(J$2:J1097,J1097)&amp;"ème rebond",""))</f>
        <v/>
      </c>
      <c r="L1097" s="67"/>
      <c r="M1097" s="32" t="e">
        <f>IF(ISNA(INDEX(#REF!,MATCH(E1097,#REF!,0),1))=TRUE,"",INDEX(#REF!,MATCH(E1097,#REF!,0),1))</f>
        <v>#REF!</v>
      </c>
      <c r="N1097" s="1"/>
      <c r="O1097" s="33"/>
      <c r="P1097" s="34" t="e">
        <f t="shared" si="133"/>
        <v>#REF!</v>
      </c>
      <c r="Q1097" s="35" t="e">
        <f t="shared" si="129"/>
        <v>#REF!</v>
      </c>
      <c r="R1097" s="36"/>
      <c r="S1097" s="1" t="e">
        <f t="shared" si="127"/>
        <v>#REF!</v>
      </c>
      <c r="T1097" s="16" t="e">
        <f>IF(OR(MID(G1097,1,5)="avoir",MID(G1097,1,3)="PMS",MID(J1097,1,1)="a",J1097="",A1097="x",F1097=""),"",IF(COUNTIF(#REF!,F1097)=1,"ok","PAS DE SWAP"))</f>
        <v>#REF!</v>
      </c>
      <c r="U1097" s="37" t="e">
        <f>IF(ISNA(INDEX(#REF!,MATCH(E1097,#REF!,0),1))=TRUE,"-",F1097&amp;" - "&amp;INDEX(#REF!,MATCH(E1097,#REF!,0),1))</f>
        <v>#REF!</v>
      </c>
      <c r="V1097" s="60" t="e">
        <f t="shared" si="130"/>
        <v>#REF!</v>
      </c>
      <c r="W1097" s="38" t="e">
        <f t="shared" si="131"/>
        <v>#REF!</v>
      </c>
      <c r="X1097" s="64"/>
      <c r="Y1097" s="46"/>
      <c r="Z1097" s="57" t="str">
        <f>IF(OR(MID(J1097,1,1)="a",J1097=""),"",IF(COUNTIF(Modèles!C:C,J1097)=0,"absent","présent"))</f>
        <v/>
      </c>
      <c r="AA1097" s="1"/>
    </row>
    <row r="1098" spans="1:27" s="10" customFormat="1">
      <c r="A1098" s="29" t="str">
        <f t="shared" si="132"/>
        <v/>
      </c>
      <c r="B1098" s="29">
        <f t="shared" ca="1" si="128"/>
        <v>0</v>
      </c>
      <c r="C1098" s="42"/>
      <c r="D1098" s="42"/>
      <c r="E1098" s="40"/>
      <c r="F1098" s="41"/>
      <c r="G1098" s="30" t="e">
        <f>IF(MID(J1098,1,1)="a","à valider",IF(ISNA(INDEX(#REF!,MATCH(E1098,#REF!,0),1))=TRUE,"",INDEX(#REF!,MATCH(E1098,#REF!,0),1)))</f>
        <v>#REF!</v>
      </c>
      <c r="H1098" s="22"/>
      <c r="I1098" s="22"/>
      <c r="J1098" s="59"/>
      <c r="K1098" s="31" t="str">
        <f>IF(MID(J1098,1,1)="a",C1098,IF(COUNTIF(J$2:J1098,J1098)&gt;1,COUNTIF(J$2:J1098,J1098)&amp;"ème rebond",""))</f>
        <v/>
      </c>
      <c r="L1098" s="67"/>
      <c r="M1098" s="32" t="e">
        <f>IF(ISNA(INDEX(#REF!,MATCH(E1098,#REF!,0),1))=TRUE,"",INDEX(#REF!,MATCH(E1098,#REF!,0),1))</f>
        <v>#REF!</v>
      </c>
      <c r="N1098" s="1"/>
      <c r="O1098" s="33"/>
      <c r="P1098" s="34" t="e">
        <f t="shared" si="133"/>
        <v>#REF!</v>
      </c>
      <c r="Q1098" s="35" t="e">
        <f t="shared" si="129"/>
        <v>#REF!</v>
      </c>
      <c r="R1098" s="36"/>
      <c r="S1098" s="1" t="e">
        <f t="shared" si="127"/>
        <v>#REF!</v>
      </c>
      <c r="T1098" s="16" t="e">
        <f>IF(OR(MID(G1098,1,5)="avoir",MID(G1098,1,3)="PMS",MID(J1098,1,1)="a",J1098="",A1098="x",F1098=""),"",IF(COUNTIF(#REF!,F1098)=1,"ok","PAS DE SWAP"))</f>
        <v>#REF!</v>
      </c>
      <c r="U1098" s="37" t="e">
        <f>IF(ISNA(INDEX(#REF!,MATCH(E1098,#REF!,0),1))=TRUE,"-",F1098&amp;" - "&amp;INDEX(#REF!,MATCH(E1098,#REF!,0),1))</f>
        <v>#REF!</v>
      </c>
      <c r="V1098" s="60" t="e">
        <f t="shared" si="130"/>
        <v>#REF!</v>
      </c>
      <c r="W1098" s="38" t="e">
        <f t="shared" si="131"/>
        <v>#REF!</v>
      </c>
      <c r="X1098" s="64"/>
      <c r="Y1098" s="46"/>
      <c r="Z1098" s="57" t="str">
        <f>IF(OR(MID(J1098,1,1)="a",J1098=""),"",IF(COUNTIF(Modèles!C:C,J1098)=0,"absent","présent"))</f>
        <v/>
      </c>
      <c r="AA1098" s="1"/>
    </row>
    <row r="1099" spans="1:27" s="10" customFormat="1">
      <c r="A1099" s="29" t="str">
        <f t="shared" si="132"/>
        <v/>
      </c>
      <c r="B1099" s="29">
        <f t="shared" ca="1" si="128"/>
        <v>0</v>
      </c>
      <c r="C1099" s="42"/>
      <c r="D1099" s="42"/>
      <c r="E1099" s="40"/>
      <c r="F1099" s="41"/>
      <c r="G1099" s="30" t="e">
        <f>IF(MID(J1099,1,1)="a","à valider",IF(ISNA(INDEX(#REF!,MATCH(E1099,#REF!,0),1))=TRUE,"",INDEX(#REF!,MATCH(E1099,#REF!,0),1)))</f>
        <v>#REF!</v>
      </c>
      <c r="H1099" s="22"/>
      <c r="I1099" s="22"/>
      <c r="J1099" s="59"/>
      <c r="K1099" s="31" t="str">
        <f>IF(MID(J1099,1,1)="a",C1099,IF(COUNTIF(J$2:J1099,J1099)&gt;1,COUNTIF(J$2:J1099,J1099)&amp;"ème rebond",""))</f>
        <v/>
      </c>
      <c r="L1099" s="67"/>
      <c r="M1099" s="32" t="e">
        <f>IF(ISNA(INDEX(#REF!,MATCH(E1099,#REF!,0),1))=TRUE,"",INDEX(#REF!,MATCH(E1099,#REF!,0),1))</f>
        <v>#REF!</v>
      </c>
      <c r="N1099" s="1"/>
      <c r="O1099" s="33"/>
      <c r="P1099" s="34" t="e">
        <f t="shared" si="133"/>
        <v>#REF!</v>
      </c>
      <c r="Q1099" s="35" t="e">
        <f t="shared" si="129"/>
        <v>#REF!</v>
      </c>
      <c r="R1099" s="36"/>
      <c r="S1099" s="1" t="e">
        <f t="shared" si="127"/>
        <v>#REF!</v>
      </c>
      <c r="T1099" s="16" t="e">
        <f>IF(OR(MID(G1099,1,5)="avoir",MID(G1099,1,3)="PMS",MID(J1099,1,1)="a",J1099="",A1099="x",F1099=""),"",IF(COUNTIF(#REF!,F1099)=1,"ok","PAS DE SWAP"))</f>
        <v>#REF!</v>
      </c>
      <c r="U1099" s="37" t="e">
        <f>IF(ISNA(INDEX(#REF!,MATCH(E1099,#REF!,0),1))=TRUE,"-",F1099&amp;" - "&amp;INDEX(#REF!,MATCH(E1099,#REF!,0),1))</f>
        <v>#REF!</v>
      </c>
      <c r="V1099" s="60" t="e">
        <f t="shared" si="130"/>
        <v>#REF!</v>
      </c>
      <c r="W1099" s="38" t="e">
        <f t="shared" si="131"/>
        <v>#REF!</v>
      </c>
      <c r="X1099" s="64"/>
      <c r="Y1099" s="46"/>
      <c r="Z1099" s="57" t="str">
        <f>IF(OR(MID(J1099,1,1)="a",J1099=""),"",IF(COUNTIF(Modèles!C:C,J1099)=0,"absent","présent"))</f>
        <v/>
      </c>
      <c r="AA1099" s="1"/>
    </row>
    <row r="1100" spans="1:27" s="10" customFormat="1">
      <c r="A1100" s="29" t="str">
        <f t="shared" si="132"/>
        <v/>
      </c>
      <c r="B1100" s="29">
        <f t="shared" ca="1" si="128"/>
        <v>0</v>
      </c>
      <c r="C1100" s="42"/>
      <c r="D1100" s="42"/>
      <c r="E1100" s="40"/>
      <c r="F1100" s="41"/>
      <c r="G1100" s="30" t="e">
        <f>IF(MID(J1100,1,1)="a","à valider",IF(ISNA(INDEX(#REF!,MATCH(E1100,#REF!,0),1))=TRUE,"",INDEX(#REF!,MATCH(E1100,#REF!,0),1)))</f>
        <v>#REF!</v>
      </c>
      <c r="H1100" s="22"/>
      <c r="I1100" s="22"/>
      <c r="J1100" s="59"/>
      <c r="K1100" s="31" t="str">
        <f>IF(MID(J1100,1,1)="a",C1100,IF(COUNTIF(J$2:J1100,J1100)&gt;1,COUNTIF(J$2:J1100,J1100)&amp;"ème rebond",""))</f>
        <v/>
      </c>
      <c r="L1100" s="67"/>
      <c r="M1100" s="32" t="e">
        <f>IF(ISNA(INDEX(#REF!,MATCH(E1100,#REF!,0),1))=TRUE,"",INDEX(#REF!,MATCH(E1100,#REF!,0),1))</f>
        <v>#REF!</v>
      </c>
      <c r="N1100" s="1"/>
      <c r="O1100" s="33"/>
      <c r="P1100" s="34" t="e">
        <f t="shared" si="133"/>
        <v>#REF!</v>
      </c>
      <c r="Q1100" s="35" t="e">
        <f t="shared" si="129"/>
        <v>#REF!</v>
      </c>
      <c r="R1100" s="36"/>
      <c r="S1100" s="1" t="e">
        <f t="shared" si="127"/>
        <v>#REF!</v>
      </c>
      <c r="T1100" s="16" t="e">
        <f>IF(OR(MID(G1100,1,5)="avoir",MID(G1100,1,3)="PMS",MID(J1100,1,1)="a",J1100="",A1100="x",F1100=""),"",IF(COUNTIF(#REF!,F1100)=1,"ok","PAS DE SWAP"))</f>
        <v>#REF!</v>
      </c>
      <c r="U1100" s="37" t="e">
        <f>IF(ISNA(INDEX(#REF!,MATCH(E1100,#REF!,0),1))=TRUE,"-",F1100&amp;" - "&amp;INDEX(#REF!,MATCH(E1100,#REF!,0),1))</f>
        <v>#REF!</v>
      </c>
      <c r="V1100" s="60" t="e">
        <f t="shared" si="130"/>
        <v>#REF!</v>
      </c>
      <c r="W1100" s="38" t="e">
        <f t="shared" si="131"/>
        <v>#REF!</v>
      </c>
      <c r="X1100" s="64"/>
      <c r="Y1100" s="46"/>
      <c r="Z1100" s="57" t="str">
        <f>IF(OR(MID(J1100,1,1)="a",J1100=""),"",IF(COUNTIF(Modèles!C:C,J1100)=0,"absent","présent"))</f>
        <v/>
      </c>
      <c r="AA1100" s="1"/>
    </row>
    <row r="1101" spans="1:27" s="10" customFormat="1">
      <c r="A1101" s="29" t="str">
        <f t="shared" si="132"/>
        <v/>
      </c>
      <c r="B1101" s="29">
        <f t="shared" ca="1" si="128"/>
        <v>0</v>
      </c>
      <c r="C1101" s="42"/>
      <c r="D1101" s="42"/>
      <c r="E1101" s="40"/>
      <c r="F1101" s="41"/>
      <c r="G1101" s="30" t="e">
        <f>IF(MID(J1101,1,1)="a","à valider",IF(ISNA(INDEX(#REF!,MATCH(E1101,#REF!,0),1))=TRUE,"",INDEX(#REF!,MATCH(E1101,#REF!,0),1)))</f>
        <v>#REF!</v>
      </c>
      <c r="H1101" s="22"/>
      <c r="I1101" s="22"/>
      <c r="J1101" s="59"/>
      <c r="K1101" s="31" t="str">
        <f>IF(MID(J1101,1,1)="a",C1101,IF(COUNTIF(J$2:J1101,J1101)&gt;1,COUNTIF(J$2:J1101,J1101)&amp;"ème rebond",""))</f>
        <v/>
      </c>
      <c r="L1101" s="67"/>
      <c r="M1101" s="32" t="e">
        <f>IF(ISNA(INDEX(#REF!,MATCH(E1101,#REF!,0),1))=TRUE,"",INDEX(#REF!,MATCH(E1101,#REF!,0),1))</f>
        <v>#REF!</v>
      </c>
      <c r="N1101" s="1"/>
      <c r="O1101" s="33"/>
      <c r="P1101" s="34" t="e">
        <f t="shared" si="133"/>
        <v>#REF!</v>
      </c>
      <c r="Q1101" s="35" t="e">
        <f t="shared" si="129"/>
        <v>#REF!</v>
      </c>
      <c r="R1101" s="36"/>
      <c r="S1101" s="1" t="e">
        <f t="shared" si="127"/>
        <v>#REF!</v>
      </c>
      <c r="T1101" s="16" t="e">
        <f>IF(OR(MID(G1101,1,5)="avoir",MID(G1101,1,3)="PMS",MID(J1101,1,1)="a",J1101="",A1101="x",F1101=""),"",IF(COUNTIF(#REF!,F1101)=1,"ok","PAS DE SWAP"))</f>
        <v>#REF!</v>
      </c>
      <c r="U1101" s="37" t="e">
        <f>IF(ISNA(INDEX(#REF!,MATCH(E1101,#REF!,0),1))=TRUE,"-",F1101&amp;" - "&amp;INDEX(#REF!,MATCH(E1101,#REF!,0),1))</f>
        <v>#REF!</v>
      </c>
      <c r="V1101" s="60" t="e">
        <f t="shared" si="130"/>
        <v>#REF!</v>
      </c>
      <c r="W1101" s="38" t="e">
        <f t="shared" si="131"/>
        <v>#REF!</v>
      </c>
      <c r="X1101" s="64"/>
      <c r="Y1101" s="46"/>
      <c r="Z1101" s="57" t="str">
        <f>IF(OR(MID(J1101,1,1)="a",J1101=""),"",IF(COUNTIF(Modèles!C:C,J1101)=0,"absent","présent"))</f>
        <v/>
      </c>
      <c r="AA1101" s="1"/>
    </row>
    <row r="1102" spans="1:27" s="10" customFormat="1">
      <c r="A1102" s="29" t="str">
        <f t="shared" si="132"/>
        <v/>
      </c>
      <c r="B1102" s="29">
        <f t="shared" ca="1" si="128"/>
        <v>0</v>
      </c>
      <c r="C1102" s="42"/>
      <c r="D1102" s="42"/>
      <c r="E1102" s="40"/>
      <c r="F1102" s="41"/>
      <c r="G1102" s="30" t="e">
        <f>IF(MID(J1102,1,1)="a","à valider",IF(ISNA(INDEX(#REF!,MATCH(E1102,#REF!,0),1))=TRUE,"",INDEX(#REF!,MATCH(E1102,#REF!,0),1)))</f>
        <v>#REF!</v>
      </c>
      <c r="H1102" s="22"/>
      <c r="I1102" s="22"/>
      <c r="J1102" s="59"/>
      <c r="K1102" s="31" t="str">
        <f>IF(MID(J1102,1,1)="a",C1102,IF(COUNTIF(J$2:J1102,J1102)&gt;1,COUNTIF(J$2:J1102,J1102)&amp;"ème rebond",""))</f>
        <v/>
      </c>
      <c r="L1102" s="67"/>
      <c r="M1102" s="32" t="e">
        <f>IF(ISNA(INDEX(#REF!,MATCH(E1102,#REF!,0),1))=TRUE,"",INDEX(#REF!,MATCH(E1102,#REF!,0),1))</f>
        <v>#REF!</v>
      </c>
      <c r="N1102" s="1"/>
      <c r="O1102" s="33"/>
      <c r="P1102" s="34" t="e">
        <f t="shared" si="133"/>
        <v>#REF!</v>
      </c>
      <c r="Q1102" s="35" t="e">
        <f t="shared" si="129"/>
        <v>#REF!</v>
      </c>
      <c r="R1102" s="36"/>
      <c r="S1102" s="1" t="e">
        <f t="shared" si="127"/>
        <v>#REF!</v>
      </c>
      <c r="T1102" s="16" t="e">
        <f>IF(OR(MID(G1102,1,5)="avoir",MID(G1102,1,3)="PMS",MID(J1102,1,1)="a",J1102="",A1102="x",F1102=""),"",IF(COUNTIF(#REF!,F1102)=1,"ok","PAS DE SWAP"))</f>
        <v>#REF!</v>
      </c>
      <c r="U1102" s="37" t="e">
        <f>IF(ISNA(INDEX(#REF!,MATCH(E1102,#REF!,0),1))=TRUE,"-",F1102&amp;" - "&amp;INDEX(#REF!,MATCH(E1102,#REF!,0),1))</f>
        <v>#REF!</v>
      </c>
      <c r="V1102" s="60" t="e">
        <f t="shared" si="130"/>
        <v>#REF!</v>
      </c>
      <c r="W1102" s="38" t="e">
        <f t="shared" si="131"/>
        <v>#REF!</v>
      </c>
      <c r="X1102" s="64"/>
      <c r="Y1102" s="46"/>
      <c r="Z1102" s="57" t="str">
        <f>IF(OR(MID(J1102,1,1)="a",J1102=""),"",IF(COUNTIF(Modèles!C:C,J1102)=0,"absent","présent"))</f>
        <v/>
      </c>
      <c r="AA1102" s="1"/>
    </row>
    <row r="1103" spans="1:27" s="10" customFormat="1">
      <c r="A1103" s="29" t="str">
        <f t="shared" si="132"/>
        <v/>
      </c>
      <c r="B1103" s="29">
        <f t="shared" ca="1" si="128"/>
        <v>0</v>
      </c>
      <c r="C1103" s="42"/>
      <c r="D1103" s="42"/>
      <c r="E1103" s="40"/>
      <c r="F1103" s="41"/>
      <c r="G1103" s="30" t="e">
        <f>IF(MID(J1103,1,1)="a","à valider",IF(ISNA(INDEX(#REF!,MATCH(E1103,#REF!,0),1))=TRUE,"",INDEX(#REF!,MATCH(E1103,#REF!,0),1)))</f>
        <v>#REF!</v>
      </c>
      <c r="H1103" s="22"/>
      <c r="I1103" s="22"/>
      <c r="J1103" s="59"/>
      <c r="K1103" s="31" t="str">
        <f>IF(MID(J1103,1,1)="a",C1103,IF(COUNTIF(J$2:J1103,J1103)&gt;1,COUNTIF(J$2:J1103,J1103)&amp;"ème rebond",""))</f>
        <v/>
      </c>
      <c r="L1103" s="67"/>
      <c r="M1103" s="32" t="e">
        <f>IF(ISNA(INDEX(#REF!,MATCH(E1103,#REF!,0),1))=TRUE,"",INDEX(#REF!,MATCH(E1103,#REF!,0),1))</f>
        <v>#REF!</v>
      </c>
      <c r="N1103" s="1"/>
      <c r="O1103" s="33"/>
      <c r="P1103" s="34" t="e">
        <f t="shared" si="133"/>
        <v>#REF!</v>
      </c>
      <c r="Q1103" s="35" t="e">
        <f t="shared" si="129"/>
        <v>#REF!</v>
      </c>
      <c r="R1103" s="36"/>
      <c r="S1103" s="1" t="e">
        <f t="shared" si="127"/>
        <v>#REF!</v>
      </c>
      <c r="T1103" s="16" t="e">
        <f>IF(OR(MID(G1103,1,5)="avoir",MID(G1103,1,3)="PMS",MID(J1103,1,1)="a",J1103="",A1103="x",F1103=""),"",IF(COUNTIF(#REF!,F1103)=1,"ok","PAS DE SWAP"))</f>
        <v>#REF!</v>
      </c>
      <c r="U1103" s="37" t="e">
        <f>IF(ISNA(INDEX(#REF!,MATCH(E1103,#REF!,0),1))=TRUE,"-",F1103&amp;" - "&amp;INDEX(#REF!,MATCH(E1103,#REF!,0),1))</f>
        <v>#REF!</v>
      </c>
      <c r="V1103" s="60" t="e">
        <f t="shared" si="130"/>
        <v>#REF!</v>
      </c>
      <c r="W1103" s="38" t="e">
        <f t="shared" si="131"/>
        <v>#REF!</v>
      </c>
      <c r="X1103" s="64"/>
      <c r="Y1103" s="46"/>
      <c r="Z1103" s="57" t="str">
        <f>IF(OR(MID(J1103,1,1)="a",J1103=""),"",IF(COUNTIF(Modèles!C:C,J1103)=0,"absent","présent"))</f>
        <v/>
      </c>
      <c r="AA1103" s="1"/>
    </row>
    <row r="1104" spans="1:27" s="10" customFormat="1">
      <c r="A1104" s="29" t="str">
        <f t="shared" si="132"/>
        <v/>
      </c>
      <c r="B1104" s="29">
        <f t="shared" ca="1" si="128"/>
        <v>0</v>
      </c>
      <c r="C1104" s="42"/>
      <c r="D1104" s="42"/>
      <c r="E1104" s="40"/>
      <c r="F1104" s="41"/>
      <c r="G1104" s="30" t="e">
        <f>IF(MID(J1104,1,1)="a","à valider",IF(ISNA(INDEX(#REF!,MATCH(E1104,#REF!,0),1))=TRUE,"",INDEX(#REF!,MATCH(E1104,#REF!,0),1)))</f>
        <v>#REF!</v>
      </c>
      <c r="H1104" s="22"/>
      <c r="I1104" s="22"/>
      <c r="J1104" s="59"/>
      <c r="K1104" s="31" t="str">
        <f>IF(MID(J1104,1,1)="a",C1104,IF(COUNTIF(J$2:J1104,J1104)&gt;1,COUNTIF(J$2:J1104,J1104)&amp;"ème rebond",""))</f>
        <v/>
      </c>
      <c r="L1104" s="67"/>
      <c r="M1104" s="32" t="e">
        <f>IF(ISNA(INDEX(#REF!,MATCH(E1104,#REF!,0),1))=TRUE,"",INDEX(#REF!,MATCH(E1104,#REF!,0),1))</f>
        <v>#REF!</v>
      </c>
      <c r="N1104" s="1"/>
      <c r="O1104" s="33"/>
      <c r="P1104" s="34" t="e">
        <f t="shared" si="133"/>
        <v>#REF!</v>
      </c>
      <c r="Q1104" s="35" t="e">
        <f t="shared" si="129"/>
        <v>#REF!</v>
      </c>
      <c r="R1104" s="36"/>
      <c r="S1104" s="1" t="e">
        <f t="shared" si="127"/>
        <v>#REF!</v>
      </c>
      <c r="T1104" s="16" t="e">
        <f>IF(OR(MID(G1104,1,5)="avoir",MID(G1104,1,3)="PMS",MID(J1104,1,1)="a",J1104="",A1104="x",F1104=""),"",IF(COUNTIF(#REF!,F1104)=1,"ok","PAS DE SWAP"))</f>
        <v>#REF!</v>
      </c>
      <c r="U1104" s="37" t="e">
        <f>IF(ISNA(INDEX(#REF!,MATCH(E1104,#REF!,0),1))=TRUE,"-",F1104&amp;" - "&amp;INDEX(#REF!,MATCH(E1104,#REF!,0),1))</f>
        <v>#REF!</v>
      </c>
      <c r="V1104" s="60" t="e">
        <f t="shared" si="130"/>
        <v>#REF!</v>
      </c>
      <c r="W1104" s="38" t="e">
        <f t="shared" si="131"/>
        <v>#REF!</v>
      </c>
      <c r="X1104" s="64"/>
      <c r="Y1104" s="46"/>
      <c r="Z1104" s="57" t="str">
        <f>IF(OR(MID(J1104,1,1)="a",J1104=""),"",IF(COUNTIF(Modèles!C:C,J1104)=0,"absent","présent"))</f>
        <v/>
      </c>
      <c r="AA1104" s="1"/>
    </row>
    <row r="1105" spans="1:27" s="10" customFormat="1">
      <c r="A1105" s="29" t="str">
        <f t="shared" si="132"/>
        <v/>
      </c>
      <c r="B1105" s="29">
        <f t="shared" ca="1" si="128"/>
        <v>0</v>
      </c>
      <c r="C1105" s="42"/>
      <c r="D1105" s="42"/>
      <c r="E1105" s="40"/>
      <c r="F1105" s="41"/>
      <c r="G1105" s="30" t="e">
        <f>IF(MID(J1105,1,1)="a","à valider",IF(ISNA(INDEX(#REF!,MATCH(E1105,#REF!,0),1))=TRUE,"",INDEX(#REF!,MATCH(E1105,#REF!,0),1)))</f>
        <v>#REF!</v>
      </c>
      <c r="H1105" s="22"/>
      <c r="I1105" s="22"/>
      <c r="J1105" s="59"/>
      <c r="K1105" s="31" t="str">
        <f>IF(MID(J1105,1,1)="a",C1105,IF(COUNTIF(J$2:J1105,J1105)&gt;1,COUNTIF(J$2:J1105,J1105)&amp;"ème rebond",""))</f>
        <v/>
      </c>
      <c r="L1105" s="67"/>
      <c r="M1105" s="32" t="e">
        <f>IF(ISNA(INDEX(#REF!,MATCH(E1105,#REF!,0),1))=TRUE,"",INDEX(#REF!,MATCH(E1105,#REF!,0),1))</f>
        <v>#REF!</v>
      </c>
      <c r="N1105" s="1"/>
      <c r="O1105" s="33"/>
      <c r="P1105" s="34" t="e">
        <f t="shared" si="133"/>
        <v>#REF!</v>
      </c>
      <c r="Q1105" s="35" t="e">
        <f t="shared" si="129"/>
        <v>#REF!</v>
      </c>
      <c r="R1105" s="36"/>
      <c r="S1105" s="1" t="e">
        <f t="shared" si="127"/>
        <v>#REF!</v>
      </c>
      <c r="T1105" s="16" t="e">
        <f>IF(OR(MID(G1105,1,5)="avoir",MID(G1105,1,3)="PMS",MID(J1105,1,1)="a",J1105="",A1105="x",F1105=""),"",IF(COUNTIF(#REF!,F1105)=1,"ok","PAS DE SWAP"))</f>
        <v>#REF!</v>
      </c>
      <c r="U1105" s="37" t="e">
        <f>IF(ISNA(INDEX(#REF!,MATCH(E1105,#REF!,0),1))=TRUE,"-",F1105&amp;" - "&amp;INDEX(#REF!,MATCH(E1105,#REF!,0),1))</f>
        <v>#REF!</v>
      </c>
      <c r="V1105" s="60" t="e">
        <f t="shared" si="130"/>
        <v>#REF!</v>
      </c>
      <c r="W1105" s="38" t="e">
        <f t="shared" si="131"/>
        <v>#REF!</v>
      </c>
      <c r="X1105" s="64"/>
      <c r="Y1105" s="46"/>
      <c r="Z1105" s="57" t="str">
        <f>IF(OR(MID(J1105,1,1)="a",J1105=""),"",IF(COUNTIF(Modèles!C:C,J1105)=0,"absent","présent"))</f>
        <v/>
      </c>
      <c r="AA1105" s="1"/>
    </row>
    <row r="1106" spans="1:27" s="10" customFormat="1">
      <c r="A1106" s="29" t="str">
        <f t="shared" si="132"/>
        <v/>
      </c>
      <c r="B1106" s="29">
        <f t="shared" ca="1" si="128"/>
        <v>0</v>
      </c>
      <c r="C1106" s="42"/>
      <c r="D1106" s="42"/>
      <c r="E1106" s="40"/>
      <c r="F1106" s="41"/>
      <c r="G1106" s="30" t="e">
        <f>IF(MID(J1106,1,1)="a","à valider",IF(ISNA(INDEX(#REF!,MATCH(E1106,#REF!,0),1))=TRUE,"",INDEX(#REF!,MATCH(E1106,#REF!,0),1)))</f>
        <v>#REF!</v>
      </c>
      <c r="H1106" s="22"/>
      <c r="I1106" s="22"/>
      <c r="J1106" s="59"/>
      <c r="K1106" s="31" t="str">
        <f>IF(MID(J1106,1,1)="a",C1106,IF(COUNTIF(J$2:J1106,J1106)&gt;1,COUNTIF(J$2:J1106,J1106)&amp;"ème rebond",""))</f>
        <v/>
      </c>
      <c r="L1106" s="67"/>
      <c r="M1106" s="32" t="e">
        <f>IF(ISNA(INDEX(#REF!,MATCH(E1106,#REF!,0),1))=TRUE,"",INDEX(#REF!,MATCH(E1106,#REF!,0),1))</f>
        <v>#REF!</v>
      </c>
      <c r="N1106" s="1"/>
      <c r="O1106" s="33"/>
      <c r="P1106" s="34" t="e">
        <f t="shared" si="133"/>
        <v>#REF!</v>
      </c>
      <c r="Q1106" s="35" t="e">
        <f t="shared" si="129"/>
        <v>#REF!</v>
      </c>
      <c r="R1106" s="36"/>
      <c r="S1106" s="1" t="e">
        <f t="shared" si="127"/>
        <v>#REF!</v>
      </c>
      <c r="T1106" s="16" t="e">
        <f>IF(OR(MID(G1106,1,5)="avoir",MID(G1106,1,3)="PMS",MID(J1106,1,1)="a",J1106="",A1106="x",F1106=""),"",IF(COUNTIF(#REF!,F1106)=1,"ok","PAS DE SWAP"))</f>
        <v>#REF!</v>
      </c>
      <c r="U1106" s="37" t="e">
        <f>IF(ISNA(INDEX(#REF!,MATCH(E1106,#REF!,0),1))=TRUE,"-",F1106&amp;" - "&amp;INDEX(#REF!,MATCH(E1106,#REF!,0),1))</f>
        <v>#REF!</v>
      </c>
      <c r="V1106" s="60" t="e">
        <f t="shared" si="130"/>
        <v>#REF!</v>
      </c>
      <c r="W1106" s="38" t="e">
        <f t="shared" si="131"/>
        <v>#REF!</v>
      </c>
      <c r="X1106" s="64"/>
      <c r="Y1106" s="46"/>
      <c r="Z1106" s="57" t="str">
        <f>IF(OR(MID(J1106,1,1)="a",J1106=""),"",IF(COUNTIF(Modèles!C:C,J1106)=0,"absent","présent"))</f>
        <v/>
      </c>
      <c r="AA1106" s="1"/>
    </row>
    <row r="1107" spans="1:27" s="10" customFormat="1">
      <c r="A1107" s="29" t="str">
        <f t="shared" si="132"/>
        <v/>
      </c>
      <c r="B1107" s="29">
        <f t="shared" ca="1" si="128"/>
        <v>0</v>
      </c>
      <c r="C1107" s="42"/>
      <c r="D1107" s="42"/>
      <c r="E1107" s="40"/>
      <c r="F1107" s="41"/>
      <c r="G1107" s="30" t="e">
        <f>IF(MID(J1107,1,1)="a","à valider",IF(ISNA(INDEX(#REF!,MATCH(E1107,#REF!,0),1))=TRUE,"",INDEX(#REF!,MATCH(E1107,#REF!,0),1)))</f>
        <v>#REF!</v>
      </c>
      <c r="H1107" s="22"/>
      <c r="I1107" s="22"/>
      <c r="J1107" s="59"/>
      <c r="K1107" s="31" t="str">
        <f>IF(MID(J1107,1,1)="a",C1107,IF(COUNTIF(J$2:J1107,J1107)&gt;1,COUNTIF(J$2:J1107,J1107)&amp;"ème rebond",""))</f>
        <v/>
      </c>
      <c r="L1107" s="67"/>
      <c r="M1107" s="32" t="e">
        <f>IF(ISNA(INDEX(#REF!,MATCH(E1107,#REF!,0),1))=TRUE,"",INDEX(#REF!,MATCH(E1107,#REF!,0),1))</f>
        <v>#REF!</v>
      </c>
      <c r="N1107" s="1"/>
      <c r="O1107" s="33"/>
      <c r="P1107" s="34" t="e">
        <f t="shared" si="133"/>
        <v>#REF!</v>
      </c>
      <c r="Q1107" s="35" t="e">
        <f t="shared" si="129"/>
        <v>#REF!</v>
      </c>
      <c r="R1107" s="36"/>
      <c r="S1107" s="1" t="e">
        <f t="shared" si="127"/>
        <v>#REF!</v>
      </c>
      <c r="T1107" s="16" t="e">
        <f>IF(OR(MID(G1107,1,5)="avoir",MID(G1107,1,3)="PMS",MID(J1107,1,1)="a",J1107="",A1107="x",F1107=""),"",IF(COUNTIF(#REF!,F1107)=1,"ok","PAS DE SWAP"))</f>
        <v>#REF!</v>
      </c>
      <c r="U1107" s="37" t="e">
        <f>IF(ISNA(INDEX(#REF!,MATCH(E1107,#REF!,0),1))=TRUE,"-",F1107&amp;" - "&amp;INDEX(#REF!,MATCH(E1107,#REF!,0),1))</f>
        <v>#REF!</v>
      </c>
      <c r="V1107" s="60" t="e">
        <f t="shared" si="130"/>
        <v>#REF!</v>
      </c>
      <c r="W1107" s="38" t="e">
        <f t="shared" si="131"/>
        <v>#REF!</v>
      </c>
      <c r="X1107" s="64"/>
      <c r="Y1107" s="46"/>
      <c r="Z1107" s="57" t="str">
        <f>IF(OR(MID(J1107,1,1)="a",J1107=""),"",IF(COUNTIF(Modèles!C:C,J1107)=0,"absent","présent"))</f>
        <v/>
      </c>
      <c r="AA1107" s="1"/>
    </row>
    <row r="1108" spans="1:27" s="10" customFormat="1">
      <c r="A1108" s="29" t="str">
        <f t="shared" si="132"/>
        <v/>
      </c>
      <c r="B1108" s="29">
        <f t="shared" ca="1" si="128"/>
        <v>0</v>
      </c>
      <c r="C1108" s="42"/>
      <c r="D1108" s="42"/>
      <c r="E1108" s="40"/>
      <c r="F1108" s="41"/>
      <c r="G1108" s="30" t="e">
        <f>IF(MID(J1108,1,1)="a","à valider",IF(ISNA(INDEX(#REF!,MATCH(E1108,#REF!,0),1))=TRUE,"",INDEX(#REF!,MATCH(E1108,#REF!,0),1)))</f>
        <v>#REF!</v>
      </c>
      <c r="H1108" s="22"/>
      <c r="I1108" s="22"/>
      <c r="J1108" s="59"/>
      <c r="K1108" s="31" t="str">
        <f>IF(MID(J1108,1,1)="a",C1108,IF(COUNTIF(J$2:J1108,J1108)&gt;1,COUNTIF(J$2:J1108,J1108)&amp;"ème rebond",""))</f>
        <v/>
      </c>
      <c r="L1108" s="67"/>
      <c r="M1108" s="32" t="e">
        <f>IF(ISNA(INDEX(#REF!,MATCH(E1108,#REF!,0),1))=TRUE,"",INDEX(#REF!,MATCH(E1108,#REF!,0),1))</f>
        <v>#REF!</v>
      </c>
      <c r="N1108" s="1"/>
      <c r="O1108" s="33"/>
      <c r="P1108" s="34" t="e">
        <f t="shared" si="133"/>
        <v>#REF!</v>
      </c>
      <c r="Q1108" s="35" t="e">
        <f t="shared" si="129"/>
        <v>#REF!</v>
      </c>
      <c r="R1108" s="36"/>
      <c r="S1108" s="1" t="e">
        <f t="shared" si="127"/>
        <v>#REF!</v>
      </c>
      <c r="T1108" s="16" t="e">
        <f>IF(OR(MID(G1108,1,5)="avoir",MID(G1108,1,3)="PMS",MID(J1108,1,1)="a",J1108="",A1108="x",F1108=""),"",IF(COUNTIF(#REF!,F1108)=1,"ok","PAS DE SWAP"))</f>
        <v>#REF!</v>
      </c>
      <c r="U1108" s="37" t="e">
        <f>IF(ISNA(INDEX(#REF!,MATCH(E1108,#REF!,0),1))=TRUE,"-",F1108&amp;" - "&amp;INDEX(#REF!,MATCH(E1108,#REF!,0),1))</f>
        <v>#REF!</v>
      </c>
      <c r="V1108" s="60" t="e">
        <f t="shared" si="130"/>
        <v>#REF!</v>
      </c>
      <c r="W1108" s="38" t="e">
        <f t="shared" si="131"/>
        <v>#REF!</v>
      </c>
      <c r="X1108" s="64"/>
      <c r="Y1108" s="46"/>
      <c r="Z1108" s="57" t="str">
        <f>IF(OR(MID(J1108,1,1)="a",J1108=""),"",IF(COUNTIF(Modèles!C:C,J1108)=0,"absent","présent"))</f>
        <v/>
      </c>
      <c r="AA1108" s="1"/>
    </row>
    <row r="1109" spans="1:27" s="10" customFormat="1">
      <c r="A1109" s="29" t="str">
        <f t="shared" si="132"/>
        <v/>
      </c>
      <c r="B1109" s="29">
        <f t="shared" ca="1" si="128"/>
        <v>0</v>
      </c>
      <c r="C1109" s="42"/>
      <c r="D1109" s="42"/>
      <c r="E1109" s="40"/>
      <c r="F1109" s="41"/>
      <c r="G1109" s="30" t="e">
        <f>IF(MID(J1109,1,1)="a","à valider",IF(ISNA(INDEX(#REF!,MATCH(E1109,#REF!,0),1))=TRUE,"",INDEX(#REF!,MATCH(E1109,#REF!,0),1)))</f>
        <v>#REF!</v>
      </c>
      <c r="H1109" s="22"/>
      <c r="I1109" s="22"/>
      <c r="J1109" s="59"/>
      <c r="K1109" s="31" t="str">
        <f>IF(MID(J1109,1,1)="a",C1109,IF(COUNTIF(J$2:J1109,J1109)&gt;1,COUNTIF(J$2:J1109,J1109)&amp;"ème rebond",""))</f>
        <v/>
      </c>
      <c r="L1109" s="67"/>
      <c r="M1109" s="32" t="e">
        <f>IF(ISNA(INDEX(#REF!,MATCH(E1109,#REF!,0),1))=TRUE,"",INDEX(#REF!,MATCH(E1109,#REF!,0),1))</f>
        <v>#REF!</v>
      </c>
      <c r="N1109" s="1"/>
      <c r="O1109" s="33"/>
      <c r="P1109" s="34" t="e">
        <f t="shared" si="133"/>
        <v>#REF!</v>
      </c>
      <c r="Q1109" s="35" t="e">
        <f t="shared" si="129"/>
        <v>#REF!</v>
      </c>
      <c r="R1109" s="36"/>
      <c r="S1109" s="1" t="e">
        <f t="shared" si="127"/>
        <v>#REF!</v>
      </c>
      <c r="T1109" s="16" t="e">
        <f>IF(OR(MID(G1109,1,5)="avoir",MID(G1109,1,3)="PMS",MID(J1109,1,1)="a",J1109="",A1109="x",F1109=""),"",IF(COUNTIF(#REF!,F1109)=1,"ok","PAS DE SWAP"))</f>
        <v>#REF!</v>
      </c>
      <c r="U1109" s="37" t="e">
        <f>IF(ISNA(INDEX(#REF!,MATCH(E1109,#REF!,0),1))=TRUE,"-",F1109&amp;" - "&amp;INDEX(#REF!,MATCH(E1109,#REF!,0),1))</f>
        <v>#REF!</v>
      </c>
      <c r="V1109" s="60" t="e">
        <f t="shared" si="130"/>
        <v>#REF!</v>
      </c>
      <c r="W1109" s="38" t="e">
        <f t="shared" si="131"/>
        <v>#REF!</v>
      </c>
      <c r="X1109" s="64"/>
      <c r="Y1109" s="46"/>
      <c r="Z1109" s="57" t="str">
        <f>IF(OR(MID(J1109,1,1)="a",J1109=""),"",IF(COUNTIF(Modèles!C:C,J1109)=0,"absent","présent"))</f>
        <v/>
      </c>
      <c r="AA1109" s="1"/>
    </row>
    <row r="1110" spans="1:27" s="10" customFormat="1">
      <c r="A1110" s="29" t="str">
        <f t="shared" si="132"/>
        <v/>
      </c>
      <c r="B1110" s="29">
        <f t="shared" ca="1" si="128"/>
        <v>0</v>
      </c>
      <c r="C1110" s="42"/>
      <c r="D1110" s="42"/>
      <c r="E1110" s="40"/>
      <c r="F1110" s="41"/>
      <c r="G1110" s="30" t="e">
        <f>IF(MID(J1110,1,1)="a","à valider",IF(ISNA(INDEX(#REF!,MATCH(E1110,#REF!,0),1))=TRUE,"",INDEX(#REF!,MATCH(E1110,#REF!,0),1)))</f>
        <v>#REF!</v>
      </c>
      <c r="H1110" s="22"/>
      <c r="I1110" s="22"/>
      <c r="J1110" s="59"/>
      <c r="K1110" s="31" t="str">
        <f>IF(MID(J1110,1,1)="a",C1110,IF(COUNTIF(J$2:J1110,J1110)&gt;1,COUNTIF(J$2:J1110,J1110)&amp;"ème rebond",""))</f>
        <v/>
      </c>
      <c r="L1110" s="67"/>
      <c r="M1110" s="32" t="e">
        <f>IF(ISNA(INDEX(#REF!,MATCH(E1110,#REF!,0),1))=TRUE,"",INDEX(#REF!,MATCH(E1110,#REF!,0),1))</f>
        <v>#REF!</v>
      </c>
      <c r="N1110" s="1"/>
      <c r="O1110" s="33"/>
      <c r="P1110" s="34" t="e">
        <f t="shared" si="133"/>
        <v>#REF!</v>
      </c>
      <c r="Q1110" s="35" t="e">
        <f t="shared" si="129"/>
        <v>#REF!</v>
      </c>
      <c r="R1110" s="36"/>
      <c r="S1110" s="1" t="e">
        <f t="shared" si="127"/>
        <v>#REF!</v>
      </c>
      <c r="T1110" s="16" t="e">
        <f>IF(OR(MID(G1110,1,5)="avoir",MID(G1110,1,3)="PMS",MID(J1110,1,1)="a",J1110="",A1110="x",F1110=""),"",IF(COUNTIF(#REF!,F1110)=1,"ok","PAS DE SWAP"))</f>
        <v>#REF!</v>
      </c>
      <c r="U1110" s="37" t="e">
        <f>IF(ISNA(INDEX(#REF!,MATCH(E1110,#REF!,0),1))=TRUE,"-",F1110&amp;" - "&amp;INDEX(#REF!,MATCH(E1110,#REF!,0),1))</f>
        <v>#REF!</v>
      </c>
      <c r="V1110" s="60" t="e">
        <f t="shared" si="130"/>
        <v>#REF!</v>
      </c>
      <c r="W1110" s="38" t="e">
        <f t="shared" si="131"/>
        <v>#REF!</v>
      </c>
      <c r="X1110" s="64"/>
      <c r="Y1110" s="46"/>
      <c r="Z1110" s="57" t="str">
        <f>IF(OR(MID(J1110,1,1)="a",J1110=""),"",IF(COUNTIF(Modèles!C:C,J1110)=0,"absent","présent"))</f>
        <v/>
      </c>
      <c r="AA1110" s="1"/>
    </row>
    <row r="1111" spans="1:27" s="10" customFormat="1">
      <c r="A1111" s="29" t="str">
        <f t="shared" si="132"/>
        <v/>
      </c>
      <c r="B1111" s="29">
        <f t="shared" ca="1" si="128"/>
        <v>0</v>
      </c>
      <c r="C1111" s="42"/>
      <c r="D1111" s="42"/>
      <c r="E1111" s="40"/>
      <c r="F1111" s="41"/>
      <c r="G1111" s="30" t="e">
        <f>IF(MID(J1111,1,1)="a","à valider",IF(ISNA(INDEX(#REF!,MATCH(E1111,#REF!,0),1))=TRUE,"",INDEX(#REF!,MATCH(E1111,#REF!,0),1)))</f>
        <v>#REF!</v>
      </c>
      <c r="H1111" s="22"/>
      <c r="I1111" s="22"/>
      <c r="J1111" s="59"/>
      <c r="K1111" s="31" t="str">
        <f>IF(MID(J1111,1,1)="a",C1111,IF(COUNTIF(J$2:J1111,J1111)&gt;1,COUNTIF(J$2:J1111,J1111)&amp;"ème rebond",""))</f>
        <v/>
      </c>
      <c r="L1111" s="67"/>
      <c r="M1111" s="32" t="e">
        <f>IF(ISNA(INDEX(#REF!,MATCH(E1111,#REF!,0),1))=TRUE,"",INDEX(#REF!,MATCH(E1111,#REF!,0),1))</f>
        <v>#REF!</v>
      </c>
      <c r="N1111" s="1"/>
      <c r="O1111" s="33"/>
      <c r="P1111" s="34" t="e">
        <f t="shared" si="133"/>
        <v>#REF!</v>
      </c>
      <c r="Q1111" s="35" t="e">
        <f t="shared" si="129"/>
        <v>#REF!</v>
      </c>
      <c r="R1111" s="36"/>
      <c r="S1111" s="1" t="e">
        <f t="shared" si="127"/>
        <v>#REF!</v>
      </c>
      <c r="T1111" s="16" t="e">
        <f>IF(OR(MID(G1111,1,5)="avoir",MID(G1111,1,3)="PMS",MID(J1111,1,1)="a",J1111="",A1111="x",F1111=""),"",IF(COUNTIF(#REF!,F1111)=1,"ok","PAS DE SWAP"))</f>
        <v>#REF!</v>
      </c>
      <c r="U1111" s="37" t="e">
        <f>IF(ISNA(INDEX(#REF!,MATCH(E1111,#REF!,0),1))=TRUE,"-",F1111&amp;" - "&amp;INDEX(#REF!,MATCH(E1111,#REF!,0),1))</f>
        <v>#REF!</v>
      </c>
      <c r="V1111" s="60" t="e">
        <f t="shared" si="130"/>
        <v>#REF!</v>
      </c>
      <c r="W1111" s="38" t="e">
        <f t="shared" si="131"/>
        <v>#REF!</v>
      </c>
      <c r="X1111" s="64"/>
      <c r="Y1111" s="46"/>
      <c r="Z1111" s="57" t="str">
        <f>IF(OR(MID(J1111,1,1)="a",J1111=""),"",IF(COUNTIF(Modèles!C:C,J1111)=0,"absent","présent"))</f>
        <v/>
      </c>
      <c r="AA1111" s="1"/>
    </row>
    <row r="1112" spans="1:27" s="10" customFormat="1">
      <c r="A1112" s="29" t="str">
        <f t="shared" si="132"/>
        <v/>
      </c>
      <c r="B1112" s="29">
        <f t="shared" ca="1" si="128"/>
        <v>0</v>
      </c>
      <c r="C1112" s="42"/>
      <c r="D1112" s="42"/>
      <c r="E1112" s="40"/>
      <c r="F1112" s="41"/>
      <c r="G1112" s="30" t="e">
        <f>IF(MID(J1112,1,1)="a","à valider",IF(ISNA(INDEX(#REF!,MATCH(E1112,#REF!,0),1))=TRUE,"",INDEX(#REF!,MATCH(E1112,#REF!,0),1)))</f>
        <v>#REF!</v>
      </c>
      <c r="H1112" s="22"/>
      <c r="I1112" s="22"/>
      <c r="J1112" s="59"/>
      <c r="K1112" s="31" t="str">
        <f>IF(MID(J1112,1,1)="a",C1112,IF(COUNTIF(J$2:J1112,J1112)&gt;1,COUNTIF(J$2:J1112,J1112)&amp;"ème rebond",""))</f>
        <v/>
      </c>
      <c r="L1112" s="67"/>
      <c r="M1112" s="32" t="e">
        <f>IF(ISNA(INDEX(#REF!,MATCH(E1112,#REF!,0),1))=TRUE,"",INDEX(#REF!,MATCH(E1112,#REF!,0),1))</f>
        <v>#REF!</v>
      </c>
      <c r="N1112" s="1"/>
      <c r="O1112" s="33"/>
      <c r="P1112" s="34" t="e">
        <f t="shared" si="133"/>
        <v>#REF!</v>
      </c>
      <c r="Q1112" s="35" t="e">
        <f t="shared" si="129"/>
        <v>#REF!</v>
      </c>
      <c r="R1112" s="36"/>
      <c r="S1112" s="1" t="e">
        <f t="shared" si="127"/>
        <v>#REF!</v>
      </c>
      <c r="T1112" s="16" t="e">
        <f>IF(OR(MID(G1112,1,5)="avoir",MID(G1112,1,3)="PMS",MID(J1112,1,1)="a",J1112="",A1112="x",F1112=""),"",IF(COUNTIF(#REF!,F1112)=1,"ok","PAS DE SWAP"))</f>
        <v>#REF!</v>
      </c>
      <c r="U1112" s="37" t="e">
        <f>IF(ISNA(INDEX(#REF!,MATCH(E1112,#REF!,0),1))=TRUE,"-",F1112&amp;" - "&amp;INDEX(#REF!,MATCH(E1112,#REF!,0),1))</f>
        <v>#REF!</v>
      </c>
      <c r="V1112" s="60" t="e">
        <f t="shared" si="130"/>
        <v>#REF!</v>
      </c>
      <c r="W1112" s="38" t="e">
        <f t="shared" si="131"/>
        <v>#REF!</v>
      </c>
      <c r="X1112" s="64"/>
      <c r="Y1112" s="46"/>
      <c r="Z1112" s="57" t="str">
        <f>IF(OR(MID(J1112,1,1)="a",J1112=""),"",IF(COUNTIF(Modèles!C:C,J1112)=0,"absent","présent"))</f>
        <v/>
      </c>
      <c r="AA1112" s="1"/>
    </row>
    <row r="1113" spans="1:27" s="10" customFormat="1">
      <c r="A1113" s="29" t="str">
        <f t="shared" si="132"/>
        <v/>
      </c>
      <c r="B1113" s="29">
        <f t="shared" ca="1" si="128"/>
        <v>0</v>
      </c>
      <c r="C1113" s="42"/>
      <c r="D1113" s="42"/>
      <c r="E1113" s="40"/>
      <c r="F1113" s="41"/>
      <c r="G1113" s="30" t="e">
        <f>IF(MID(J1113,1,1)="a","à valider",IF(ISNA(INDEX(#REF!,MATCH(E1113,#REF!,0),1))=TRUE,"",INDEX(#REF!,MATCH(E1113,#REF!,0),1)))</f>
        <v>#REF!</v>
      </c>
      <c r="H1113" s="22"/>
      <c r="I1113" s="22"/>
      <c r="J1113" s="59"/>
      <c r="K1113" s="31" t="str">
        <f>IF(MID(J1113,1,1)="a",C1113,IF(COUNTIF(J$2:J1113,J1113)&gt;1,COUNTIF(J$2:J1113,J1113)&amp;"ème rebond",""))</f>
        <v/>
      </c>
      <c r="L1113" s="67"/>
      <c r="M1113" s="32" t="e">
        <f>IF(ISNA(INDEX(#REF!,MATCH(E1113,#REF!,0),1))=TRUE,"",INDEX(#REF!,MATCH(E1113,#REF!,0),1))</f>
        <v>#REF!</v>
      </c>
      <c r="N1113" s="1"/>
      <c r="O1113" s="33"/>
      <c r="P1113" s="34" t="e">
        <f t="shared" si="133"/>
        <v>#REF!</v>
      </c>
      <c r="Q1113" s="35" t="e">
        <f t="shared" si="129"/>
        <v>#REF!</v>
      </c>
      <c r="R1113" s="36"/>
      <c r="S1113" s="1" t="e">
        <f t="shared" si="127"/>
        <v>#REF!</v>
      </c>
      <c r="T1113" s="16" t="e">
        <f>IF(OR(MID(G1113,1,5)="avoir",MID(G1113,1,3)="PMS",MID(J1113,1,1)="a",J1113="",A1113="x",F1113=""),"",IF(COUNTIF(#REF!,F1113)=1,"ok","PAS DE SWAP"))</f>
        <v>#REF!</v>
      </c>
      <c r="U1113" s="37" t="e">
        <f>IF(ISNA(INDEX(#REF!,MATCH(E1113,#REF!,0),1))=TRUE,"-",F1113&amp;" - "&amp;INDEX(#REF!,MATCH(E1113,#REF!,0),1))</f>
        <v>#REF!</v>
      </c>
      <c r="V1113" s="60" t="e">
        <f t="shared" si="130"/>
        <v>#REF!</v>
      </c>
      <c r="W1113" s="38" t="e">
        <f t="shared" si="131"/>
        <v>#REF!</v>
      </c>
      <c r="X1113" s="64"/>
      <c r="Y1113" s="46"/>
      <c r="Z1113" s="57" t="str">
        <f>IF(OR(MID(J1113,1,1)="a",J1113=""),"",IF(COUNTIF(Modèles!C:C,J1113)=0,"absent","présent"))</f>
        <v/>
      </c>
      <c r="AA1113" s="1"/>
    </row>
    <row r="1114" spans="1:27" s="10" customFormat="1">
      <c r="A1114" s="29" t="str">
        <f t="shared" si="132"/>
        <v/>
      </c>
      <c r="B1114" s="29">
        <f t="shared" ca="1" si="128"/>
        <v>0</v>
      </c>
      <c r="C1114" s="42"/>
      <c r="D1114" s="42"/>
      <c r="E1114" s="40"/>
      <c r="F1114" s="41"/>
      <c r="G1114" s="30" t="e">
        <f>IF(MID(J1114,1,1)="a","à valider",IF(ISNA(INDEX(#REF!,MATCH(E1114,#REF!,0),1))=TRUE,"",INDEX(#REF!,MATCH(E1114,#REF!,0),1)))</f>
        <v>#REF!</v>
      </c>
      <c r="H1114" s="22"/>
      <c r="I1114" s="22"/>
      <c r="J1114" s="59"/>
      <c r="K1114" s="31" t="str">
        <f>IF(MID(J1114,1,1)="a",C1114,IF(COUNTIF(J$2:J1114,J1114)&gt;1,COUNTIF(J$2:J1114,J1114)&amp;"ème rebond",""))</f>
        <v/>
      </c>
      <c r="L1114" s="67"/>
      <c r="M1114" s="32" t="e">
        <f>IF(ISNA(INDEX(#REF!,MATCH(E1114,#REF!,0),1))=TRUE,"",INDEX(#REF!,MATCH(E1114,#REF!,0),1))</f>
        <v>#REF!</v>
      </c>
      <c r="N1114" s="1"/>
      <c r="O1114" s="33"/>
      <c r="P1114" s="34" t="e">
        <f t="shared" si="133"/>
        <v>#REF!</v>
      </c>
      <c r="Q1114" s="35" t="e">
        <f t="shared" si="129"/>
        <v>#REF!</v>
      </c>
      <c r="R1114" s="36"/>
      <c r="S1114" s="1" t="e">
        <f t="shared" si="127"/>
        <v>#REF!</v>
      </c>
      <c r="T1114" s="16" t="e">
        <f>IF(OR(MID(G1114,1,5)="avoir",MID(G1114,1,3)="PMS",MID(J1114,1,1)="a",J1114="",A1114="x",F1114=""),"",IF(COUNTIF(#REF!,F1114)=1,"ok","PAS DE SWAP"))</f>
        <v>#REF!</v>
      </c>
      <c r="U1114" s="37" t="e">
        <f>IF(ISNA(INDEX(#REF!,MATCH(E1114,#REF!,0),1))=TRUE,"-",F1114&amp;" - "&amp;INDEX(#REF!,MATCH(E1114,#REF!,0),1))</f>
        <v>#REF!</v>
      </c>
      <c r="V1114" s="60" t="e">
        <f t="shared" si="130"/>
        <v>#REF!</v>
      </c>
      <c r="W1114" s="38" t="e">
        <f t="shared" si="131"/>
        <v>#REF!</v>
      </c>
      <c r="X1114" s="64"/>
      <c r="Y1114" s="46"/>
      <c r="Z1114" s="57" t="str">
        <f>IF(OR(MID(J1114,1,1)="a",J1114=""),"",IF(COUNTIF(Modèles!C:C,J1114)=0,"absent","présent"))</f>
        <v/>
      </c>
      <c r="AA1114" s="1"/>
    </row>
    <row r="1115" spans="1:27" s="10" customFormat="1">
      <c r="A1115" s="29" t="str">
        <f t="shared" si="132"/>
        <v/>
      </c>
      <c r="B1115" s="29">
        <f t="shared" ca="1" si="128"/>
        <v>0</v>
      </c>
      <c r="C1115" s="42"/>
      <c r="D1115" s="42"/>
      <c r="E1115" s="40"/>
      <c r="F1115" s="41"/>
      <c r="G1115" s="30" t="e">
        <f>IF(MID(J1115,1,1)="a","à valider",IF(ISNA(INDEX(#REF!,MATCH(E1115,#REF!,0),1))=TRUE,"",INDEX(#REF!,MATCH(E1115,#REF!,0),1)))</f>
        <v>#REF!</v>
      </c>
      <c r="H1115" s="22"/>
      <c r="I1115" s="22"/>
      <c r="J1115" s="59"/>
      <c r="K1115" s="31" t="str">
        <f>IF(MID(J1115,1,1)="a",C1115,IF(COUNTIF(J$2:J1115,J1115)&gt;1,COUNTIF(J$2:J1115,J1115)&amp;"ème rebond",""))</f>
        <v/>
      </c>
      <c r="L1115" s="67"/>
      <c r="M1115" s="32" t="e">
        <f>IF(ISNA(INDEX(#REF!,MATCH(E1115,#REF!,0),1))=TRUE,"",INDEX(#REF!,MATCH(E1115,#REF!,0),1))</f>
        <v>#REF!</v>
      </c>
      <c r="N1115" s="1"/>
      <c r="O1115" s="33"/>
      <c r="P1115" s="34" t="e">
        <f t="shared" si="133"/>
        <v>#REF!</v>
      </c>
      <c r="Q1115" s="35" t="e">
        <f t="shared" si="129"/>
        <v>#REF!</v>
      </c>
      <c r="R1115" s="36"/>
      <c r="S1115" s="1" t="e">
        <f t="shared" si="127"/>
        <v>#REF!</v>
      </c>
      <c r="T1115" s="16" t="e">
        <f>IF(OR(MID(G1115,1,5)="avoir",MID(G1115,1,3)="PMS",MID(J1115,1,1)="a",J1115="",A1115="x",F1115=""),"",IF(COUNTIF(#REF!,F1115)=1,"ok","PAS DE SWAP"))</f>
        <v>#REF!</v>
      </c>
      <c r="U1115" s="37" t="e">
        <f>IF(ISNA(INDEX(#REF!,MATCH(E1115,#REF!,0),1))=TRUE,"-",F1115&amp;" - "&amp;INDEX(#REF!,MATCH(E1115,#REF!,0),1))</f>
        <v>#REF!</v>
      </c>
      <c r="V1115" s="60" t="e">
        <f t="shared" si="130"/>
        <v>#REF!</v>
      </c>
      <c r="W1115" s="38" t="e">
        <f t="shared" si="131"/>
        <v>#REF!</v>
      </c>
      <c r="X1115" s="64"/>
      <c r="Y1115" s="46"/>
      <c r="Z1115" s="57" t="str">
        <f>IF(OR(MID(J1115,1,1)="a",J1115=""),"",IF(COUNTIF(Modèles!C:C,J1115)=0,"absent","présent"))</f>
        <v/>
      </c>
      <c r="AA1115" s="1"/>
    </row>
    <row r="1116" spans="1:27" s="10" customFormat="1">
      <c r="A1116" s="29" t="str">
        <f t="shared" si="132"/>
        <v/>
      </c>
      <c r="B1116" s="29">
        <f t="shared" ca="1" si="128"/>
        <v>0</v>
      </c>
      <c r="C1116" s="42"/>
      <c r="D1116" s="42"/>
      <c r="E1116" s="40"/>
      <c r="F1116" s="41"/>
      <c r="G1116" s="30" t="e">
        <f>IF(MID(J1116,1,1)="a","à valider",IF(ISNA(INDEX(#REF!,MATCH(E1116,#REF!,0),1))=TRUE,"",INDEX(#REF!,MATCH(E1116,#REF!,0),1)))</f>
        <v>#REF!</v>
      </c>
      <c r="H1116" s="22"/>
      <c r="I1116" s="22"/>
      <c r="J1116" s="59"/>
      <c r="K1116" s="31" t="str">
        <f>IF(MID(J1116,1,1)="a",C1116,IF(COUNTIF(J$2:J1116,J1116)&gt;1,COUNTIF(J$2:J1116,J1116)&amp;"ème rebond",""))</f>
        <v/>
      </c>
      <c r="L1116" s="67"/>
      <c r="M1116" s="32" t="e">
        <f>IF(ISNA(INDEX(#REF!,MATCH(E1116,#REF!,0),1))=TRUE,"",INDEX(#REF!,MATCH(E1116,#REF!,0),1))</f>
        <v>#REF!</v>
      </c>
      <c r="N1116" s="1"/>
      <c r="O1116" s="33"/>
      <c r="P1116" s="34" t="e">
        <f t="shared" si="133"/>
        <v>#REF!</v>
      </c>
      <c r="Q1116" s="35" t="e">
        <f t="shared" si="129"/>
        <v>#REF!</v>
      </c>
      <c r="R1116" s="36"/>
      <c r="S1116" s="1" t="e">
        <f t="shared" si="127"/>
        <v>#REF!</v>
      </c>
      <c r="T1116" s="16" t="e">
        <f>IF(OR(MID(G1116,1,5)="avoir",MID(G1116,1,3)="PMS",MID(J1116,1,1)="a",J1116="",A1116="x",F1116=""),"",IF(COUNTIF(#REF!,F1116)=1,"ok","PAS DE SWAP"))</f>
        <v>#REF!</v>
      </c>
      <c r="U1116" s="37" t="e">
        <f>IF(ISNA(INDEX(#REF!,MATCH(E1116,#REF!,0),1))=TRUE,"-",F1116&amp;" - "&amp;INDEX(#REF!,MATCH(E1116,#REF!,0),1))</f>
        <v>#REF!</v>
      </c>
      <c r="V1116" s="60" t="e">
        <f t="shared" si="130"/>
        <v>#REF!</v>
      </c>
      <c r="W1116" s="38" t="e">
        <f t="shared" si="131"/>
        <v>#REF!</v>
      </c>
      <c r="X1116" s="64"/>
      <c r="Y1116" s="46"/>
      <c r="Z1116" s="57" t="str">
        <f>IF(OR(MID(J1116,1,1)="a",J1116=""),"",IF(COUNTIF(Modèles!C:C,J1116)=0,"absent","présent"))</f>
        <v/>
      </c>
      <c r="AA1116" s="1"/>
    </row>
    <row r="1117" spans="1:27" s="10" customFormat="1">
      <c r="A1117" s="29" t="str">
        <f t="shared" si="132"/>
        <v/>
      </c>
      <c r="B1117" s="29">
        <f t="shared" ca="1" si="128"/>
        <v>0</v>
      </c>
      <c r="C1117" s="42"/>
      <c r="D1117" s="42"/>
      <c r="E1117" s="40"/>
      <c r="F1117" s="41"/>
      <c r="G1117" s="30" t="e">
        <f>IF(MID(J1117,1,1)="a","à valider",IF(ISNA(INDEX(#REF!,MATCH(E1117,#REF!,0),1))=TRUE,"",INDEX(#REF!,MATCH(E1117,#REF!,0),1)))</f>
        <v>#REF!</v>
      </c>
      <c r="H1117" s="22"/>
      <c r="I1117" s="22"/>
      <c r="J1117" s="59"/>
      <c r="K1117" s="31" t="str">
        <f>IF(MID(J1117,1,1)="a",C1117,IF(COUNTIF(J$2:J1117,J1117)&gt;1,COUNTIF(J$2:J1117,J1117)&amp;"ème rebond",""))</f>
        <v/>
      </c>
      <c r="L1117" s="67"/>
      <c r="M1117" s="32" t="e">
        <f>IF(ISNA(INDEX(#REF!,MATCH(E1117,#REF!,0),1))=TRUE,"",INDEX(#REF!,MATCH(E1117,#REF!,0),1))</f>
        <v>#REF!</v>
      </c>
      <c r="N1117" s="1"/>
      <c r="O1117" s="33"/>
      <c r="P1117" s="34" t="e">
        <f t="shared" si="133"/>
        <v>#REF!</v>
      </c>
      <c r="Q1117" s="35" t="e">
        <f t="shared" si="129"/>
        <v>#REF!</v>
      </c>
      <c r="R1117" s="36"/>
      <c r="S1117" s="1" t="e">
        <f t="shared" ref="S1117:S1180" si="134">IF(OR(P1117="",ISNUMBER(P1117)=TRUE),0,1)</f>
        <v>#REF!</v>
      </c>
      <c r="T1117" s="16" t="e">
        <f>IF(OR(MID(G1117,1,5)="avoir",MID(G1117,1,3)="PMS",MID(J1117,1,1)="a",J1117="",A1117="x",F1117=""),"",IF(COUNTIF(#REF!,F1117)=1,"ok","PAS DE SWAP"))</f>
        <v>#REF!</v>
      </c>
      <c r="U1117" s="37" t="e">
        <f>IF(ISNA(INDEX(#REF!,MATCH(E1117,#REF!,0),1))=TRUE,"-",F1117&amp;" - "&amp;INDEX(#REF!,MATCH(E1117,#REF!,0),1))</f>
        <v>#REF!</v>
      </c>
      <c r="V1117" s="60" t="e">
        <f t="shared" si="130"/>
        <v>#REF!</v>
      </c>
      <c r="W1117" s="38" t="e">
        <f t="shared" si="131"/>
        <v>#REF!</v>
      </c>
      <c r="X1117" s="64"/>
      <c r="Y1117" s="46"/>
      <c r="Z1117" s="57" t="str">
        <f>IF(OR(MID(J1117,1,1)="a",J1117=""),"",IF(COUNTIF(Modèles!C:C,J1117)=0,"absent","présent"))</f>
        <v/>
      </c>
      <c r="AA1117" s="1"/>
    </row>
    <row r="1118" spans="1:27" s="10" customFormat="1">
      <c r="A1118" s="29" t="str">
        <f t="shared" si="132"/>
        <v/>
      </c>
      <c r="B1118" s="29">
        <f t="shared" ref="B1118:B1181" ca="1" si="135">IF(AND(A1118="x",C1118=K$1),1,0)</f>
        <v>0</v>
      </c>
      <c r="C1118" s="42"/>
      <c r="D1118" s="42"/>
      <c r="E1118" s="40"/>
      <c r="F1118" s="41"/>
      <c r="G1118" s="30" t="e">
        <f>IF(MID(J1118,1,1)="a","à valider",IF(ISNA(INDEX(#REF!,MATCH(E1118,#REF!,0),1))=TRUE,"",INDEX(#REF!,MATCH(E1118,#REF!,0),1)))</f>
        <v>#REF!</v>
      </c>
      <c r="H1118" s="22"/>
      <c r="I1118" s="22"/>
      <c r="J1118" s="59"/>
      <c r="K1118" s="31" t="str">
        <f>IF(MID(J1118,1,1)="a",C1118,IF(COUNTIF(J$2:J1118,J1118)&gt;1,COUNTIF(J$2:J1118,J1118)&amp;"ème rebond",""))</f>
        <v/>
      </c>
      <c r="L1118" s="67"/>
      <c r="M1118" s="32" t="e">
        <f>IF(ISNA(INDEX(#REF!,MATCH(E1118,#REF!,0),1))=TRUE,"",INDEX(#REF!,MATCH(E1118,#REF!,0),1))</f>
        <v>#REF!</v>
      </c>
      <c r="N1118" s="1"/>
      <c r="O1118" s="33"/>
      <c r="P1118" s="34" t="e">
        <f t="shared" si="133"/>
        <v>#REF!</v>
      </c>
      <c r="Q1118" s="35" t="e">
        <f t="shared" si="129"/>
        <v>#REF!</v>
      </c>
      <c r="R1118" s="36"/>
      <c r="S1118" s="1" t="e">
        <f t="shared" si="134"/>
        <v>#REF!</v>
      </c>
      <c r="T1118" s="16" t="e">
        <f>IF(OR(MID(G1118,1,5)="avoir",MID(G1118,1,3)="PMS",MID(J1118,1,1)="a",J1118="",A1118="x",F1118=""),"",IF(COUNTIF(#REF!,F1118)=1,"ok","PAS DE SWAP"))</f>
        <v>#REF!</v>
      </c>
      <c r="U1118" s="37" t="e">
        <f>IF(ISNA(INDEX(#REF!,MATCH(E1118,#REF!,0),1))=TRUE,"-",F1118&amp;" - "&amp;INDEX(#REF!,MATCH(E1118,#REF!,0),1))</f>
        <v>#REF!</v>
      </c>
      <c r="V1118" s="60" t="e">
        <f t="shared" si="130"/>
        <v>#REF!</v>
      </c>
      <c r="W1118" s="38" t="e">
        <f t="shared" si="131"/>
        <v>#REF!</v>
      </c>
      <c r="X1118" s="64"/>
      <c r="Y1118" s="46"/>
      <c r="Z1118" s="57" t="str">
        <f>IF(OR(MID(J1118,1,1)="a",J1118=""),"",IF(COUNTIF(Modèles!C:C,J1118)=0,"absent","présent"))</f>
        <v/>
      </c>
      <c r="AA1118" s="1"/>
    </row>
    <row r="1119" spans="1:27" s="10" customFormat="1">
      <c r="A1119" s="29" t="str">
        <f t="shared" si="132"/>
        <v/>
      </c>
      <c r="B1119" s="29">
        <f t="shared" ca="1" si="135"/>
        <v>0</v>
      </c>
      <c r="C1119" s="42"/>
      <c r="D1119" s="42"/>
      <c r="E1119" s="40"/>
      <c r="F1119" s="41"/>
      <c r="G1119" s="30" t="e">
        <f>IF(MID(J1119,1,1)="a","à valider",IF(ISNA(INDEX(#REF!,MATCH(E1119,#REF!,0),1))=TRUE,"",INDEX(#REF!,MATCH(E1119,#REF!,0),1)))</f>
        <v>#REF!</v>
      </c>
      <c r="H1119" s="22"/>
      <c r="I1119" s="22"/>
      <c r="J1119" s="59"/>
      <c r="K1119" s="31" t="str">
        <f>IF(MID(J1119,1,1)="a",C1119,IF(COUNTIF(J$2:J1119,J1119)&gt;1,COUNTIF(J$2:J1119,J1119)&amp;"ème rebond",""))</f>
        <v/>
      </c>
      <c r="L1119" s="67"/>
      <c r="M1119" s="32" t="e">
        <f>IF(ISNA(INDEX(#REF!,MATCH(E1119,#REF!,0),1))=TRUE,"",INDEX(#REF!,MATCH(E1119,#REF!,0),1))</f>
        <v>#REF!</v>
      </c>
      <c r="N1119" s="1"/>
      <c r="O1119" s="33"/>
      <c r="P1119" s="34" t="e">
        <f t="shared" si="133"/>
        <v>#REF!</v>
      </c>
      <c r="Q1119" s="35" t="e">
        <f t="shared" si="129"/>
        <v>#REF!</v>
      </c>
      <c r="R1119" s="36"/>
      <c r="S1119" s="1" t="e">
        <f t="shared" si="134"/>
        <v>#REF!</v>
      </c>
      <c r="T1119" s="16" t="e">
        <f>IF(OR(MID(G1119,1,5)="avoir",MID(G1119,1,3)="PMS",MID(J1119,1,1)="a",J1119="",A1119="x",F1119=""),"",IF(COUNTIF(#REF!,F1119)=1,"ok","PAS DE SWAP"))</f>
        <v>#REF!</v>
      </c>
      <c r="U1119" s="37" t="e">
        <f>IF(ISNA(INDEX(#REF!,MATCH(E1119,#REF!,0),1))=TRUE,"-",F1119&amp;" - "&amp;INDEX(#REF!,MATCH(E1119,#REF!,0),1))</f>
        <v>#REF!</v>
      </c>
      <c r="V1119" s="60" t="e">
        <f t="shared" si="130"/>
        <v>#REF!</v>
      </c>
      <c r="W1119" s="38" t="e">
        <f t="shared" si="131"/>
        <v>#REF!</v>
      </c>
      <c r="X1119" s="64"/>
      <c r="Y1119" s="46"/>
      <c r="Z1119" s="57" t="str">
        <f>IF(OR(MID(J1119,1,1)="a",J1119=""),"",IF(COUNTIF(Modèles!C:C,J1119)=0,"absent","présent"))</f>
        <v/>
      </c>
      <c r="AA1119" s="1"/>
    </row>
    <row r="1120" spans="1:27" s="10" customFormat="1">
      <c r="A1120" s="29" t="str">
        <f t="shared" si="132"/>
        <v/>
      </c>
      <c r="B1120" s="29">
        <f t="shared" ca="1" si="135"/>
        <v>0</v>
      </c>
      <c r="C1120" s="42"/>
      <c r="D1120" s="42"/>
      <c r="E1120" s="40"/>
      <c r="F1120" s="41"/>
      <c r="G1120" s="30" t="e">
        <f>IF(MID(J1120,1,1)="a","à valider",IF(ISNA(INDEX(#REF!,MATCH(E1120,#REF!,0),1))=TRUE,"",INDEX(#REF!,MATCH(E1120,#REF!,0),1)))</f>
        <v>#REF!</v>
      </c>
      <c r="H1120" s="22"/>
      <c r="I1120" s="22"/>
      <c r="J1120" s="59"/>
      <c r="K1120" s="31" t="str">
        <f>IF(MID(J1120,1,1)="a",C1120,IF(COUNTIF(J$2:J1120,J1120)&gt;1,COUNTIF(J$2:J1120,J1120)&amp;"ème rebond",""))</f>
        <v/>
      </c>
      <c r="L1120" s="67"/>
      <c r="M1120" s="32" t="e">
        <f>IF(ISNA(INDEX(#REF!,MATCH(E1120,#REF!,0),1))=TRUE,"",INDEX(#REF!,MATCH(E1120,#REF!,0),1))</f>
        <v>#REF!</v>
      </c>
      <c r="N1120" s="1"/>
      <c r="O1120" s="33"/>
      <c r="P1120" s="34" t="e">
        <f t="shared" si="133"/>
        <v>#REF!</v>
      </c>
      <c r="Q1120" s="35" t="e">
        <f t="shared" si="129"/>
        <v>#REF!</v>
      </c>
      <c r="R1120" s="36"/>
      <c r="S1120" s="1" t="e">
        <f t="shared" si="134"/>
        <v>#REF!</v>
      </c>
      <c r="T1120" s="16" t="e">
        <f>IF(OR(MID(G1120,1,5)="avoir",MID(G1120,1,3)="PMS",MID(J1120,1,1)="a",J1120="",A1120="x",F1120=""),"",IF(COUNTIF(#REF!,F1120)=1,"ok","PAS DE SWAP"))</f>
        <v>#REF!</v>
      </c>
      <c r="U1120" s="37" t="e">
        <f>IF(ISNA(INDEX(#REF!,MATCH(E1120,#REF!,0),1))=TRUE,"-",F1120&amp;" - "&amp;INDEX(#REF!,MATCH(E1120,#REF!,0),1))</f>
        <v>#REF!</v>
      </c>
      <c r="V1120" s="60" t="e">
        <f t="shared" si="130"/>
        <v>#REF!</v>
      </c>
      <c r="W1120" s="38" t="e">
        <f t="shared" si="131"/>
        <v>#REF!</v>
      </c>
      <c r="X1120" s="64"/>
      <c r="Y1120" s="46"/>
      <c r="Z1120" s="57" t="str">
        <f>IF(OR(MID(J1120,1,1)="a",J1120=""),"",IF(COUNTIF(Modèles!C:C,J1120)=0,"absent","présent"))</f>
        <v/>
      </c>
      <c r="AA1120" s="1"/>
    </row>
    <row r="1121" spans="1:27" s="10" customFormat="1">
      <c r="A1121" s="29" t="str">
        <f t="shared" si="132"/>
        <v/>
      </c>
      <c r="B1121" s="29">
        <f t="shared" ca="1" si="135"/>
        <v>0</v>
      </c>
      <c r="C1121" s="42"/>
      <c r="D1121" s="42"/>
      <c r="E1121" s="40"/>
      <c r="F1121" s="41"/>
      <c r="G1121" s="30" t="e">
        <f>IF(MID(J1121,1,1)="a","à valider",IF(ISNA(INDEX(#REF!,MATCH(E1121,#REF!,0),1))=TRUE,"",INDEX(#REF!,MATCH(E1121,#REF!,0),1)))</f>
        <v>#REF!</v>
      </c>
      <c r="H1121" s="22"/>
      <c r="I1121" s="22"/>
      <c r="J1121" s="59"/>
      <c r="K1121" s="31" t="str">
        <f>IF(MID(J1121,1,1)="a",C1121,IF(COUNTIF(J$2:J1121,J1121)&gt;1,COUNTIF(J$2:J1121,J1121)&amp;"ème rebond",""))</f>
        <v/>
      </c>
      <c r="L1121" s="67"/>
      <c r="M1121" s="32" t="e">
        <f>IF(ISNA(INDEX(#REF!,MATCH(E1121,#REF!,0),1))=TRUE,"",INDEX(#REF!,MATCH(E1121,#REF!,0),1))</f>
        <v>#REF!</v>
      </c>
      <c r="N1121" s="1"/>
      <c r="O1121" s="33"/>
      <c r="P1121" s="34" t="e">
        <f t="shared" si="133"/>
        <v>#REF!</v>
      </c>
      <c r="Q1121" s="35" t="e">
        <f t="shared" si="129"/>
        <v>#REF!</v>
      </c>
      <c r="R1121" s="36"/>
      <c r="S1121" s="1" t="e">
        <f t="shared" si="134"/>
        <v>#REF!</v>
      </c>
      <c r="T1121" s="16" t="e">
        <f>IF(OR(MID(G1121,1,5)="avoir",MID(G1121,1,3)="PMS",MID(J1121,1,1)="a",J1121="",A1121="x",F1121=""),"",IF(COUNTIF(#REF!,F1121)=1,"ok","PAS DE SWAP"))</f>
        <v>#REF!</v>
      </c>
      <c r="U1121" s="37" t="e">
        <f>IF(ISNA(INDEX(#REF!,MATCH(E1121,#REF!,0),1))=TRUE,"-",F1121&amp;" - "&amp;INDEX(#REF!,MATCH(E1121,#REF!,0),1))</f>
        <v>#REF!</v>
      </c>
      <c r="V1121" s="60" t="e">
        <f t="shared" si="130"/>
        <v>#REF!</v>
      </c>
      <c r="W1121" s="38" t="e">
        <f t="shared" si="131"/>
        <v>#REF!</v>
      </c>
      <c r="X1121" s="64"/>
      <c r="Y1121" s="46"/>
      <c r="Z1121" s="57" t="str">
        <f>IF(OR(MID(J1121,1,1)="a",J1121=""),"",IF(COUNTIF(Modèles!C:C,J1121)=0,"absent","présent"))</f>
        <v/>
      </c>
      <c r="AA1121" s="1"/>
    </row>
    <row r="1122" spans="1:27" s="10" customFormat="1">
      <c r="A1122" s="29" t="str">
        <f t="shared" si="132"/>
        <v/>
      </c>
      <c r="B1122" s="29">
        <f t="shared" ca="1" si="135"/>
        <v>0</v>
      </c>
      <c r="C1122" s="42"/>
      <c r="D1122" s="42"/>
      <c r="E1122" s="40"/>
      <c r="F1122" s="41"/>
      <c r="G1122" s="30" t="e">
        <f>IF(MID(J1122,1,1)="a","à valider",IF(ISNA(INDEX(#REF!,MATCH(E1122,#REF!,0),1))=TRUE,"",INDEX(#REF!,MATCH(E1122,#REF!,0),1)))</f>
        <v>#REF!</v>
      </c>
      <c r="H1122" s="22"/>
      <c r="I1122" s="22"/>
      <c r="J1122" s="59"/>
      <c r="K1122" s="31" t="str">
        <f>IF(MID(J1122,1,1)="a",C1122,IF(COUNTIF(J$2:J1122,J1122)&gt;1,COUNTIF(J$2:J1122,J1122)&amp;"ème rebond",""))</f>
        <v/>
      </c>
      <c r="L1122" s="67"/>
      <c r="M1122" s="32" t="e">
        <f>IF(ISNA(INDEX(#REF!,MATCH(E1122,#REF!,0),1))=TRUE,"",INDEX(#REF!,MATCH(E1122,#REF!,0),1))</f>
        <v>#REF!</v>
      </c>
      <c r="N1122" s="1"/>
      <c r="O1122" s="33"/>
      <c r="P1122" s="34" t="e">
        <f t="shared" si="133"/>
        <v>#REF!</v>
      </c>
      <c r="Q1122" s="35" t="e">
        <f t="shared" ref="Q1122:Q1185" si="136">IF(OR(ISNUMBER(P1122),P1122=""),"",COUNTIF(P$2:P$1052,P1122))</f>
        <v>#REF!</v>
      </c>
      <c r="R1122" s="36"/>
      <c r="S1122" s="1" t="e">
        <f t="shared" si="134"/>
        <v>#REF!</v>
      </c>
      <c r="T1122" s="16" t="e">
        <f>IF(OR(MID(G1122,1,5)="avoir",MID(G1122,1,3)="PMS",MID(J1122,1,1)="a",J1122="",A1122="x",F1122=""),"",IF(COUNTIF(#REF!,F1122)=1,"ok","PAS DE SWAP"))</f>
        <v>#REF!</v>
      </c>
      <c r="U1122" s="37" t="e">
        <f>IF(ISNA(INDEX(#REF!,MATCH(E1122,#REF!,0),1))=TRUE,"-",F1122&amp;" - "&amp;INDEX(#REF!,MATCH(E1122,#REF!,0),1))</f>
        <v>#REF!</v>
      </c>
      <c r="V1122" s="60" t="e">
        <f t="shared" si="130"/>
        <v>#REF!</v>
      </c>
      <c r="W1122" s="38" t="e">
        <f t="shared" si="131"/>
        <v>#REF!</v>
      </c>
      <c r="X1122" s="64"/>
      <c r="Y1122" s="46"/>
      <c r="Z1122" s="57" t="str">
        <f>IF(OR(MID(J1122,1,1)="a",J1122=""),"",IF(COUNTIF(Modèles!C:C,J1122)=0,"absent","présent"))</f>
        <v/>
      </c>
      <c r="AA1122" s="1"/>
    </row>
    <row r="1123" spans="1:27" s="10" customFormat="1">
      <c r="A1123" s="29" t="str">
        <f t="shared" si="132"/>
        <v/>
      </c>
      <c r="B1123" s="29">
        <f t="shared" ca="1" si="135"/>
        <v>0</v>
      </c>
      <c r="C1123" s="42"/>
      <c r="D1123" s="42"/>
      <c r="E1123" s="40"/>
      <c r="F1123" s="41"/>
      <c r="G1123" s="30" t="e">
        <f>IF(MID(J1123,1,1)="a","à valider",IF(ISNA(INDEX(#REF!,MATCH(E1123,#REF!,0),1))=TRUE,"",INDEX(#REF!,MATCH(E1123,#REF!,0),1)))</f>
        <v>#REF!</v>
      </c>
      <c r="H1123" s="22"/>
      <c r="I1123" s="22"/>
      <c r="J1123" s="59"/>
      <c r="K1123" s="31" t="str">
        <f>IF(MID(J1123,1,1)="a",C1123,IF(COUNTIF(J$2:J1123,J1123)&gt;1,COUNTIF(J$2:J1123,J1123)&amp;"ème rebond",""))</f>
        <v/>
      </c>
      <c r="L1123" s="67"/>
      <c r="M1123" s="32" t="e">
        <f>IF(ISNA(INDEX(#REF!,MATCH(E1123,#REF!,0),1))=TRUE,"",INDEX(#REF!,MATCH(E1123,#REF!,0),1))</f>
        <v>#REF!</v>
      </c>
      <c r="N1123" s="1"/>
      <c r="O1123" s="33"/>
      <c r="P1123" s="34" t="e">
        <f t="shared" si="133"/>
        <v>#REF!</v>
      </c>
      <c r="Q1123" s="35" t="e">
        <f t="shared" si="136"/>
        <v>#REF!</v>
      </c>
      <c r="R1123" s="36"/>
      <c r="S1123" s="1" t="e">
        <f t="shared" si="134"/>
        <v>#REF!</v>
      </c>
      <c r="T1123" s="16" t="e">
        <f>IF(OR(MID(G1123,1,5)="avoir",MID(G1123,1,3)="PMS",MID(J1123,1,1)="a",J1123="",A1123="x",F1123=""),"",IF(COUNTIF(#REF!,F1123)=1,"ok","PAS DE SWAP"))</f>
        <v>#REF!</v>
      </c>
      <c r="U1123" s="37" t="e">
        <f>IF(ISNA(INDEX(#REF!,MATCH(E1123,#REF!,0),1))=TRUE,"-",F1123&amp;" - "&amp;INDEX(#REF!,MATCH(E1123,#REF!,0),1))</f>
        <v>#REF!</v>
      </c>
      <c r="V1123" s="60" t="e">
        <f t="shared" si="130"/>
        <v>#REF!</v>
      </c>
      <c r="W1123" s="38" t="e">
        <f t="shared" si="131"/>
        <v>#REF!</v>
      </c>
      <c r="X1123" s="64"/>
      <c r="Y1123" s="46"/>
      <c r="Z1123" s="57" t="str">
        <f>IF(OR(MID(J1123,1,1)="a",J1123=""),"",IF(COUNTIF(Modèles!C:C,J1123)=0,"absent","présent"))</f>
        <v/>
      </c>
      <c r="AA1123" s="1"/>
    </row>
    <row r="1124" spans="1:27" s="10" customFormat="1">
      <c r="A1124" s="29" t="str">
        <f t="shared" si="132"/>
        <v/>
      </c>
      <c r="B1124" s="29">
        <f t="shared" ca="1" si="135"/>
        <v>0</v>
      </c>
      <c r="C1124" s="42"/>
      <c r="D1124" s="42"/>
      <c r="E1124" s="40"/>
      <c r="F1124" s="41"/>
      <c r="G1124" s="30" t="e">
        <f>IF(MID(J1124,1,1)="a","à valider",IF(ISNA(INDEX(#REF!,MATCH(E1124,#REF!,0),1))=TRUE,"",INDEX(#REF!,MATCH(E1124,#REF!,0),1)))</f>
        <v>#REF!</v>
      </c>
      <c r="H1124" s="22"/>
      <c r="I1124" s="22"/>
      <c r="J1124" s="59"/>
      <c r="K1124" s="31" t="str">
        <f>IF(MID(J1124,1,1)="a",C1124,IF(COUNTIF(J$2:J1124,J1124)&gt;1,COUNTIF(J$2:J1124,J1124)&amp;"ème rebond",""))</f>
        <v/>
      </c>
      <c r="L1124" s="67"/>
      <c r="M1124" s="32" t="e">
        <f>IF(ISNA(INDEX(#REF!,MATCH(E1124,#REF!,0),1))=TRUE,"",INDEX(#REF!,MATCH(E1124,#REF!,0),1))</f>
        <v>#REF!</v>
      </c>
      <c r="N1124" s="1"/>
      <c r="O1124" s="33"/>
      <c r="P1124" s="34" t="e">
        <f t="shared" si="133"/>
        <v>#REF!</v>
      </c>
      <c r="Q1124" s="35" t="e">
        <f t="shared" si="136"/>
        <v>#REF!</v>
      </c>
      <c r="R1124" s="36"/>
      <c r="S1124" s="1" t="e">
        <f t="shared" si="134"/>
        <v>#REF!</v>
      </c>
      <c r="T1124" s="16" t="e">
        <f>IF(OR(MID(G1124,1,5)="avoir",MID(G1124,1,3)="PMS",MID(J1124,1,1)="a",J1124="",A1124="x",F1124=""),"",IF(COUNTIF(#REF!,F1124)=1,"ok","PAS DE SWAP"))</f>
        <v>#REF!</v>
      </c>
      <c r="U1124" s="37" t="e">
        <f>IF(ISNA(INDEX(#REF!,MATCH(E1124,#REF!,0),1))=TRUE,"-",F1124&amp;" - "&amp;INDEX(#REF!,MATCH(E1124,#REF!,0),1))</f>
        <v>#REF!</v>
      </c>
      <c r="V1124" s="60" t="e">
        <f t="shared" si="130"/>
        <v>#REF!</v>
      </c>
      <c r="W1124" s="38" t="e">
        <f t="shared" si="131"/>
        <v>#REF!</v>
      </c>
      <c r="X1124" s="64"/>
      <c r="Y1124" s="46"/>
      <c r="Z1124" s="57" t="str">
        <f>IF(OR(MID(J1124,1,1)="a",J1124=""),"",IF(COUNTIF(Modèles!C:C,J1124)=0,"absent","présent"))</f>
        <v/>
      </c>
      <c r="AA1124" s="1"/>
    </row>
    <row r="1125" spans="1:27" s="10" customFormat="1">
      <c r="A1125" s="29" t="str">
        <f t="shared" si="132"/>
        <v/>
      </c>
      <c r="B1125" s="29">
        <f t="shared" ca="1" si="135"/>
        <v>0</v>
      </c>
      <c r="C1125" s="42"/>
      <c r="D1125" s="42"/>
      <c r="E1125" s="40"/>
      <c r="F1125" s="41"/>
      <c r="G1125" s="30" t="e">
        <f>IF(MID(J1125,1,1)="a","à valider",IF(ISNA(INDEX(#REF!,MATCH(E1125,#REF!,0),1))=TRUE,"",INDEX(#REF!,MATCH(E1125,#REF!,0),1)))</f>
        <v>#REF!</v>
      </c>
      <c r="H1125" s="22"/>
      <c r="I1125" s="22"/>
      <c r="J1125" s="59"/>
      <c r="K1125" s="31" t="str">
        <f>IF(MID(J1125,1,1)="a",C1125,IF(COUNTIF(J$2:J1125,J1125)&gt;1,COUNTIF(J$2:J1125,J1125)&amp;"ème rebond",""))</f>
        <v/>
      </c>
      <c r="L1125" s="67"/>
      <c r="M1125" s="32" t="e">
        <f>IF(ISNA(INDEX(#REF!,MATCH(E1125,#REF!,0),1))=TRUE,"",INDEX(#REF!,MATCH(E1125,#REF!,0),1))</f>
        <v>#REF!</v>
      </c>
      <c r="N1125" s="1"/>
      <c r="O1125" s="33"/>
      <c r="P1125" s="34" t="e">
        <f t="shared" si="133"/>
        <v>#REF!</v>
      </c>
      <c r="Q1125" s="35" t="e">
        <f t="shared" si="136"/>
        <v>#REF!</v>
      </c>
      <c r="R1125" s="36"/>
      <c r="S1125" s="1" t="e">
        <f t="shared" si="134"/>
        <v>#REF!</v>
      </c>
      <c r="T1125" s="16" t="e">
        <f>IF(OR(MID(G1125,1,5)="avoir",MID(G1125,1,3)="PMS",MID(J1125,1,1)="a",J1125="",A1125="x",F1125=""),"",IF(COUNTIF(#REF!,F1125)=1,"ok","PAS DE SWAP"))</f>
        <v>#REF!</v>
      </c>
      <c r="U1125" s="37" t="e">
        <f>IF(ISNA(INDEX(#REF!,MATCH(E1125,#REF!,0),1))=TRUE,"-",F1125&amp;" - "&amp;INDEX(#REF!,MATCH(E1125,#REF!,0),1))</f>
        <v>#REF!</v>
      </c>
      <c r="V1125" s="60" t="e">
        <f t="shared" si="130"/>
        <v>#REF!</v>
      </c>
      <c r="W1125" s="38" t="e">
        <f t="shared" si="131"/>
        <v>#REF!</v>
      </c>
      <c r="X1125" s="64"/>
      <c r="Y1125" s="46"/>
      <c r="Z1125" s="57" t="str">
        <f>IF(OR(MID(J1125,1,1)="a",J1125=""),"",IF(COUNTIF(Modèles!C:C,J1125)=0,"absent","présent"))</f>
        <v/>
      </c>
      <c r="AA1125" s="1"/>
    </row>
    <row r="1126" spans="1:27" s="10" customFormat="1">
      <c r="A1126" s="29" t="str">
        <f t="shared" si="132"/>
        <v/>
      </c>
      <c r="B1126" s="29">
        <f t="shared" ca="1" si="135"/>
        <v>0</v>
      </c>
      <c r="C1126" s="42"/>
      <c r="D1126" s="42"/>
      <c r="E1126" s="40"/>
      <c r="F1126" s="41"/>
      <c r="G1126" s="30" t="e">
        <f>IF(MID(J1126,1,1)="a","à valider",IF(ISNA(INDEX(#REF!,MATCH(E1126,#REF!,0),1))=TRUE,"",INDEX(#REF!,MATCH(E1126,#REF!,0),1)))</f>
        <v>#REF!</v>
      </c>
      <c r="H1126" s="22"/>
      <c r="I1126" s="22"/>
      <c r="J1126" s="59"/>
      <c r="K1126" s="31" t="str">
        <f>IF(MID(J1126,1,1)="a",C1126,IF(COUNTIF(J$2:J1126,J1126)&gt;1,COUNTIF(J$2:J1126,J1126)&amp;"ème rebond",""))</f>
        <v/>
      </c>
      <c r="L1126" s="67"/>
      <c r="M1126" s="32" t="e">
        <f>IF(ISNA(INDEX(#REF!,MATCH(E1126,#REF!,0),1))=TRUE,"",INDEX(#REF!,MATCH(E1126,#REF!,0),1))</f>
        <v>#REF!</v>
      </c>
      <c r="N1126" s="1"/>
      <c r="O1126" s="33"/>
      <c r="P1126" s="34" t="e">
        <f t="shared" si="133"/>
        <v>#REF!</v>
      </c>
      <c r="Q1126" s="35" t="e">
        <f t="shared" si="136"/>
        <v>#REF!</v>
      </c>
      <c r="R1126" s="36"/>
      <c r="S1126" s="1" t="e">
        <f t="shared" si="134"/>
        <v>#REF!</v>
      </c>
      <c r="T1126" s="16" t="e">
        <f>IF(OR(MID(G1126,1,5)="avoir",MID(G1126,1,3)="PMS",MID(J1126,1,1)="a",J1126="",A1126="x",F1126=""),"",IF(COUNTIF(#REF!,F1126)=1,"ok","PAS DE SWAP"))</f>
        <v>#REF!</v>
      </c>
      <c r="U1126" s="37" t="e">
        <f>IF(ISNA(INDEX(#REF!,MATCH(E1126,#REF!,0),1))=TRUE,"-",F1126&amp;" - "&amp;INDEX(#REF!,MATCH(E1126,#REF!,0),1))</f>
        <v>#REF!</v>
      </c>
      <c r="V1126" s="60" t="e">
        <f t="shared" si="130"/>
        <v>#REF!</v>
      </c>
      <c r="W1126" s="38" t="e">
        <f t="shared" si="131"/>
        <v>#REF!</v>
      </c>
      <c r="X1126" s="64"/>
      <c r="Y1126" s="46"/>
      <c r="Z1126" s="57" t="str">
        <f>IF(OR(MID(J1126,1,1)="a",J1126=""),"",IF(COUNTIF(Modèles!C:C,J1126)=0,"absent","présent"))</f>
        <v/>
      </c>
      <c r="AA1126" s="1"/>
    </row>
    <row r="1127" spans="1:27" s="10" customFormat="1">
      <c r="A1127" s="29" t="str">
        <f t="shared" si="132"/>
        <v/>
      </c>
      <c r="B1127" s="29">
        <f t="shared" ca="1" si="135"/>
        <v>0</v>
      </c>
      <c r="C1127" s="42"/>
      <c r="D1127" s="42"/>
      <c r="E1127" s="40"/>
      <c r="F1127" s="41"/>
      <c r="G1127" s="30" t="e">
        <f>IF(MID(J1127,1,1)="a","à valider",IF(ISNA(INDEX(#REF!,MATCH(E1127,#REF!,0),1))=TRUE,"",INDEX(#REF!,MATCH(E1127,#REF!,0),1)))</f>
        <v>#REF!</v>
      </c>
      <c r="H1127" s="22"/>
      <c r="I1127" s="22"/>
      <c r="J1127" s="59"/>
      <c r="K1127" s="31" t="str">
        <f>IF(MID(J1127,1,1)="a",C1127,IF(COUNTIF(J$2:J1127,J1127)&gt;1,COUNTIF(J$2:J1127,J1127)&amp;"ème rebond",""))</f>
        <v/>
      </c>
      <c r="L1127" s="67"/>
      <c r="M1127" s="32" t="e">
        <f>IF(ISNA(INDEX(#REF!,MATCH(E1127,#REF!,0),1))=TRUE,"",INDEX(#REF!,MATCH(E1127,#REF!,0),1))</f>
        <v>#REF!</v>
      </c>
      <c r="N1127" s="1"/>
      <c r="O1127" s="33"/>
      <c r="P1127" s="34" t="e">
        <f t="shared" si="133"/>
        <v>#REF!</v>
      </c>
      <c r="Q1127" s="35" t="e">
        <f t="shared" si="136"/>
        <v>#REF!</v>
      </c>
      <c r="R1127" s="36"/>
      <c r="S1127" s="1" t="e">
        <f t="shared" si="134"/>
        <v>#REF!</v>
      </c>
      <c r="T1127" s="16" t="e">
        <f>IF(OR(MID(G1127,1,5)="avoir",MID(G1127,1,3)="PMS",MID(J1127,1,1)="a",J1127="",A1127="x",F1127=""),"",IF(COUNTIF(#REF!,F1127)=1,"ok","PAS DE SWAP"))</f>
        <v>#REF!</v>
      </c>
      <c r="U1127" s="37" t="e">
        <f>IF(ISNA(INDEX(#REF!,MATCH(E1127,#REF!,0),1))=TRUE,"-",F1127&amp;" - "&amp;INDEX(#REF!,MATCH(E1127,#REF!,0),1))</f>
        <v>#REF!</v>
      </c>
      <c r="V1127" s="60" t="e">
        <f t="shared" si="130"/>
        <v>#REF!</v>
      </c>
      <c r="W1127" s="38" t="e">
        <f t="shared" si="131"/>
        <v>#REF!</v>
      </c>
      <c r="X1127" s="64"/>
      <c r="Y1127" s="46"/>
      <c r="Z1127" s="57" t="str">
        <f>IF(OR(MID(J1127,1,1)="a",J1127=""),"",IF(COUNTIF(Modèles!C:C,J1127)=0,"absent","présent"))</f>
        <v/>
      </c>
      <c r="AA1127" s="1"/>
    </row>
    <row r="1128" spans="1:27" s="10" customFormat="1">
      <c r="A1128" s="29" t="str">
        <f t="shared" si="132"/>
        <v/>
      </c>
      <c r="B1128" s="29">
        <f t="shared" ca="1" si="135"/>
        <v>0</v>
      </c>
      <c r="C1128" s="42"/>
      <c r="D1128" s="42"/>
      <c r="E1128" s="40"/>
      <c r="F1128" s="41"/>
      <c r="G1128" s="30" t="e">
        <f>IF(MID(J1128,1,1)="a","à valider",IF(ISNA(INDEX(#REF!,MATCH(E1128,#REF!,0),1))=TRUE,"",INDEX(#REF!,MATCH(E1128,#REF!,0),1)))</f>
        <v>#REF!</v>
      </c>
      <c r="H1128" s="22"/>
      <c r="I1128" s="22"/>
      <c r="J1128" s="59"/>
      <c r="K1128" s="31" t="str">
        <f>IF(MID(J1128,1,1)="a",C1128,IF(COUNTIF(J$2:J1128,J1128)&gt;1,COUNTIF(J$2:J1128,J1128)&amp;"ème rebond",""))</f>
        <v/>
      </c>
      <c r="L1128" s="67"/>
      <c r="M1128" s="32" t="e">
        <f>IF(ISNA(INDEX(#REF!,MATCH(E1128,#REF!,0),1))=TRUE,"",INDEX(#REF!,MATCH(E1128,#REF!,0),1))</f>
        <v>#REF!</v>
      </c>
      <c r="N1128" s="1"/>
      <c r="O1128" s="33"/>
      <c r="P1128" s="34" t="e">
        <f t="shared" si="133"/>
        <v>#REF!</v>
      </c>
      <c r="Q1128" s="35" t="e">
        <f t="shared" si="136"/>
        <v>#REF!</v>
      </c>
      <c r="R1128" s="36"/>
      <c r="S1128" s="1" t="e">
        <f t="shared" si="134"/>
        <v>#REF!</v>
      </c>
      <c r="T1128" s="16" t="e">
        <f>IF(OR(MID(G1128,1,5)="avoir",MID(G1128,1,3)="PMS",MID(J1128,1,1)="a",J1128="",A1128="x",F1128=""),"",IF(COUNTIF(#REF!,F1128)=1,"ok","PAS DE SWAP"))</f>
        <v>#REF!</v>
      </c>
      <c r="U1128" s="37" t="e">
        <f>IF(ISNA(INDEX(#REF!,MATCH(E1128,#REF!,0),1))=TRUE,"-",F1128&amp;" - "&amp;INDEX(#REF!,MATCH(E1128,#REF!,0),1))</f>
        <v>#REF!</v>
      </c>
      <c r="V1128" s="60" t="e">
        <f t="shared" si="130"/>
        <v>#REF!</v>
      </c>
      <c r="W1128" s="38" t="e">
        <f t="shared" si="131"/>
        <v>#REF!</v>
      </c>
      <c r="X1128" s="64"/>
      <c r="Y1128" s="46"/>
      <c r="Z1128" s="57" t="str">
        <f>IF(OR(MID(J1128,1,1)="a",J1128=""),"",IF(COUNTIF(Modèles!C:C,J1128)=0,"absent","présent"))</f>
        <v/>
      </c>
      <c r="AA1128" s="1"/>
    </row>
    <row r="1129" spans="1:27" s="10" customFormat="1">
      <c r="A1129" s="29" t="str">
        <f t="shared" si="132"/>
        <v/>
      </c>
      <c r="B1129" s="29">
        <f t="shared" ca="1" si="135"/>
        <v>0</v>
      </c>
      <c r="C1129" s="42"/>
      <c r="D1129" s="42"/>
      <c r="E1129" s="40"/>
      <c r="F1129" s="41"/>
      <c r="G1129" s="30" t="e">
        <f>IF(MID(J1129,1,1)="a","à valider",IF(ISNA(INDEX(#REF!,MATCH(E1129,#REF!,0),1))=TRUE,"",INDEX(#REF!,MATCH(E1129,#REF!,0),1)))</f>
        <v>#REF!</v>
      </c>
      <c r="H1129" s="22"/>
      <c r="I1129" s="22"/>
      <c r="J1129" s="59"/>
      <c r="K1129" s="31" t="str">
        <f>IF(MID(J1129,1,1)="a",C1129,IF(COUNTIF(J$2:J1129,J1129)&gt;1,COUNTIF(J$2:J1129,J1129)&amp;"ème rebond",""))</f>
        <v/>
      </c>
      <c r="L1129" s="67"/>
      <c r="M1129" s="32" t="e">
        <f>IF(ISNA(INDEX(#REF!,MATCH(E1129,#REF!,0),1))=TRUE,"",INDEX(#REF!,MATCH(E1129,#REF!,0),1))</f>
        <v>#REF!</v>
      </c>
      <c r="N1129" s="1"/>
      <c r="O1129" s="33"/>
      <c r="P1129" s="34" t="e">
        <f t="shared" si="133"/>
        <v>#REF!</v>
      </c>
      <c r="Q1129" s="35" t="e">
        <f t="shared" si="136"/>
        <v>#REF!</v>
      </c>
      <c r="R1129" s="36"/>
      <c r="S1129" s="1" t="e">
        <f t="shared" si="134"/>
        <v>#REF!</v>
      </c>
      <c r="T1129" s="16" t="e">
        <f>IF(OR(MID(G1129,1,5)="avoir",MID(G1129,1,3)="PMS",MID(J1129,1,1)="a",J1129="",A1129="x",F1129=""),"",IF(COUNTIF(#REF!,F1129)=1,"ok","PAS DE SWAP"))</f>
        <v>#REF!</v>
      </c>
      <c r="U1129" s="37" t="e">
        <f>IF(ISNA(INDEX(#REF!,MATCH(E1129,#REF!,0),1))=TRUE,"-",F1129&amp;" - "&amp;INDEX(#REF!,MATCH(E1129,#REF!,0),1))</f>
        <v>#REF!</v>
      </c>
      <c r="V1129" s="60" t="e">
        <f t="shared" si="130"/>
        <v>#REF!</v>
      </c>
      <c r="W1129" s="38" t="e">
        <f t="shared" si="131"/>
        <v>#REF!</v>
      </c>
      <c r="X1129" s="64"/>
      <c r="Y1129" s="46"/>
      <c r="Z1129" s="57" t="str">
        <f>IF(OR(MID(J1129,1,1)="a",J1129=""),"",IF(COUNTIF(Modèles!C:C,J1129)=0,"absent","présent"))</f>
        <v/>
      </c>
      <c r="AA1129" s="1"/>
    </row>
    <row r="1130" spans="1:27" s="10" customFormat="1">
      <c r="A1130" s="29" t="str">
        <f t="shared" si="132"/>
        <v/>
      </c>
      <c r="B1130" s="29">
        <f t="shared" ca="1" si="135"/>
        <v>0</v>
      </c>
      <c r="C1130" s="42"/>
      <c r="D1130" s="42"/>
      <c r="E1130" s="40"/>
      <c r="F1130" s="41"/>
      <c r="G1130" s="30" t="e">
        <f>IF(MID(J1130,1,1)="a","à valider",IF(ISNA(INDEX(#REF!,MATCH(E1130,#REF!,0),1))=TRUE,"",INDEX(#REF!,MATCH(E1130,#REF!,0),1)))</f>
        <v>#REF!</v>
      </c>
      <c r="H1130" s="22"/>
      <c r="I1130" s="22"/>
      <c r="J1130" s="59"/>
      <c r="K1130" s="31" t="str">
        <f>IF(MID(J1130,1,1)="a",C1130,IF(COUNTIF(J$2:J1130,J1130)&gt;1,COUNTIF(J$2:J1130,J1130)&amp;"ème rebond",""))</f>
        <v/>
      </c>
      <c r="L1130" s="67"/>
      <c r="M1130" s="32" t="e">
        <f>IF(ISNA(INDEX(#REF!,MATCH(E1130,#REF!,0),1))=TRUE,"",INDEX(#REF!,MATCH(E1130,#REF!,0),1))</f>
        <v>#REF!</v>
      </c>
      <c r="N1130" s="1"/>
      <c r="O1130" s="33"/>
      <c r="P1130" s="34" t="e">
        <f t="shared" si="133"/>
        <v>#REF!</v>
      </c>
      <c r="Q1130" s="35" t="e">
        <f t="shared" si="136"/>
        <v>#REF!</v>
      </c>
      <c r="R1130" s="36"/>
      <c r="S1130" s="1" t="e">
        <f t="shared" si="134"/>
        <v>#REF!</v>
      </c>
      <c r="T1130" s="16" t="e">
        <f>IF(OR(MID(G1130,1,5)="avoir",MID(G1130,1,3)="PMS",MID(J1130,1,1)="a",J1130="",A1130="x",F1130=""),"",IF(COUNTIF(#REF!,F1130)=1,"ok","PAS DE SWAP"))</f>
        <v>#REF!</v>
      </c>
      <c r="U1130" s="37" t="e">
        <f>IF(ISNA(INDEX(#REF!,MATCH(E1130,#REF!,0),1))=TRUE,"-",F1130&amp;" - "&amp;INDEX(#REF!,MATCH(E1130,#REF!,0),1))</f>
        <v>#REF!</v>
      </c>
      <c r="V1130" s="60" t="e">
        <f t="shared" si="130"/>
        <v>#REF!</v>
      </c>
      <c r="W1130" s="38" t="e">
        <f t="shared" si="131"/>
        <v>#REF!</v>
      </c>
      <c r="X1130" s="64"/>
      <c r="Y1130" s="46"/>
      <c r="Z1130" s="57" t="str">
        <f>IF(OR(MID(J1130,1,1)="a",J1130=""),"",IF(COUNTIF(Modèles!C:C,J1130)=0,"absent","présent"))</f>
        <v/>
      </c>
      <c r="AA1130" s="1"/>
    </row>
    <row r="1131" spans="1:27" s="10" customFormat="1">
      <c r="A1131" s="29" t="str">
        <f t="shared" si="132"/>
        <v/>
      </c>
      <c r="B1131" s="29">
        <f t="shared" ca="1" si="135"/>
        <v>0</v>
      </c>
      <c r="C1131" s="42"/>
      <c r="D1131" s="42"/>
      <c r="E1131" s="40"/>
      <c r="F1131" s="41"/>
      <c r="G1131" s="30" t="e">
        <f>IF(MID(J1131,1,1)="a","à valider",IF(ISNA(INDEX(#REF!,MATCH(E1131,#REF!,0),1))=TRUE,"",INDEX(#REF!,MATCH(E1131,#REF!,0),1)))</f>
        <v>#REF!</v>
      </c>
      <c r="H1131" s="22"/>
      <c r="I1131" s="22"/>
      <c r="J1131" s="59"/>
      <c r="K1131" s="31" t="str">
        <f>IF(MID(J1131,1,1)="a",C1131,IF(COUNTIF(J$2:J1131,J1131)&gt;1,COUNTIF(J$2:J1131,J1131)&amp;"ème rebond",""))</f>
        <v/>
      </c>
      <c r="L1131" s="67"/>
      <c r="M1131" s="32" t="e">
        <f>IF(ISNA(INDEX(#REF!,MATCH(E1131,#REF!,0),1))=TRUE,"",INDEX(#REF!,MATCH(E1131,#REF!,0),1))</f>
        <v>#REF!</v>
      </c>
      <c r="N1131" s="1"/>
      <c r="O1131" s="33"/>
      <c r="P1131" s="34" t="e">
        <f t="shared" si="133"/>
        <v>#REF!</v>
      </c>
      <c r="Q1131" s="35" t="e">
        <f t="shared" si="136"/>
        <v>#REF!</v>
      </c>
      <c r="R1131" s="36"/>
      <c r="S1131" s="1" t="e">
        <f t="shared" si="134"/>
        <v>#REF!</v>
      </c>
      <c r="T1131" s="16" t="e">
        <f>IF(OR(MID(G1131,1,5)="avoir",MID(G1131,1,3)="PMS",MID(J1131,1,1)="a",J1131="",A1131="x",F1131=""),"",IF(COUNTIF(#REF!,F1131)=1,"ok","PAS DE SWAP"))</f>
        <v>#REF!</v>
      </c>
      <c r="U1131" s="37" t="e">
        <f>IF(ISNA(INDEX(#REF!,MATCH(E1131,#REF!,0),1))=TRUE,"-",F1131&amp;" - "&amp;INDEX(#REF!,MATCH(E1131,#REF!,0),1))</f>
        <v>#REF!</v>
      </c>
      <c r="V1131" s="60" t="e">
        <f t="shared" si="130"/>
        <v>#REF!</v>
      </c>
      <c r="W1131" s="38" t="e">
        <f t="shared" si="131"/>
        <v>#REF!</v>
      </c>
      <c r="X1131" s="64"/>
      <c r="Y1131" s="46"/>
      <c r="Z1131" s="57" t="str">
        <f>IF(OR(MID(J1131,1,1)="a",J1131=""),"",IF(COUNTIF(Modèles!C:C,J1131)=0,"absent","présent"))</f>
        <v/>
      </c>
      <c r="AA1131" s="1"/>
    </row>
    <row r="1132" spans="1:27" s="10" customFormat="1">
      <c r="A1132" s="29" t="str">
        <f t="shared" si="132"/>
        <v/>
      </c>
      <c r="B1132" s="29">
        <f t="shared" ca="1" si="135"/>
        <v>0</v>
      </c>
      <c r="C1132" s="42"/>
      <c r="D1132" s="42"/>
      <c r="E1132" s="40"/>
      <c r="F1132" s="41"/>
      <c r="G1132" s="30" t="e">
        <f>IF(MID(J1132,1,1)="a","à valider",IF(ISNA(INDEX(#REF!,MATCH(E1132,#REF!,0),1))=TRUE,"",INDEX(#REF!,MATCH(E1132,#REF!,0),1)))</f>
        <v>#REF!</v>
      </c>
      <c r="H1132" s="22"/>
      <c r="I1132" s="22"/>
      <c r="J1132" s="59"/>
      <c r="K1132" s="31" t="str">
        <f>IF(MID(J1132,1,1)="a",C1132,IF(COUNTIF(J$2:J1132,J1132)&gt;1,COUNTIF(J$2:J1132,J1132)&amp;"ème rebond",""))</f>
        <v/>
      </c>
      <c r="L1132" s="67"/>
      <c r="M1132" s="32" t="e">
        <f>IF(ISNA(INDEX(#REF!,MATCH(E1132,#REF!,0),1))=TRUE,"",INDEX(#REF!,MATCH(E1132,#REF!,0),1))</f>
        <v>#REF!</v>
      </c>
      <c r="N1132" s="1"/>
      <c r="O1132" s="33"/>
      <c r="P1132" s="34" t="e">
        <f t="shared" si="133"/>
        <v>#REF!</v>
      </c>
      <c r="Q1132" s="35" t="e">
        <f t="shared" si="136"/>
        <v>#REF!</v>
      </c>
      <c r="R1132" s="36"/>
      <c r="S1132" s="1" t="e">
        <f t="shared" si="134"/>
        <v>#REF!</v>
      </c>
      <c r="T1132" s="16" t="e">
        <f>IF(OR(MID(G1132,1,5)="avoir",MID(G1132,1,3)="PMS",MID(J1132,1,1)="a",J1132="",A1132="x",F1132=""),"",IF(COUNTIF(#REF!,F1132)=1,"ok","PAS DE SWAP"))</f>
        <v>#REF!</v>
      </c>
      <c r="U1132" s="37" t="e">
        <f>IF(ISNA(INDEX(#REF!,MATCH(E1132,#REF!,0),1))=TRUE,"-",F1132&amp;" - "&amp;INDEX(#REF!,MATCH(E1132,#REF!,0),1))</f>
        <v>#REF!</v>
      </c>
      <c r="V1132" s="60" t="e">
        <f t="shared" si="130"/>
        <v>#REF!</v>
      </c>
      <c r="W1132" s="38" t="e">
        <f t="shared" si="131"/>
        <v>#REF!</v>
      </c>
      <c r="X1132" s="64"/>
      <c r="Y1132" s="46"/>
      <c r="Z1132" s="57" t="str">
        <f>IF(OR(MID(J1132,1,1)="a",J1132=""),"",IF(COUNTIF(Modèles!C:C,J1132)=0,"absent","présent"))</f>
        <v/>
      </c>
      <c r="AA1132" s="1"/>
    </row>
    <row r="1133" spans="1:27" s="10" customFormat="1">
      <c r="A1133" s="29" t="str">
        <f t="shared" si="132"/>
        <v/>
      </c>
      <c r="B1133" s="29">
        <f t="shared" ca="1" si="135"/>
        <v>0</v>
      </c>
      <c r="C1133" s="42"/>
      <c r="D1133" s="42"/>
      <c r="E1133" s="40"/>
      <c r="F1133" s="41"/>
      <c r="G1133" s="30" t="e">
        <f>IF(MID(J1133,1,1)="a","à valider",IF(ISNA(INDEX(#REF!,MATCH(E1133,#REF!,0),1))=TRUE,"",INDEX(#REF!,MATCH(E1133,#REF!,0),1)))</f>
        <v>#REF!</v>
      </c>
      <c r="H1133" s="22"/>
      <c r="I1133" s="22"/>
      <c r="J1133" s="59"/>
      <c r="K1133" s="31" t="str">
        <f>IF(MID(J1133,1,1)="a",C1133,IF(COUNTIF(J$2:J1133,J1133)&gt;1,COUNTIF(J$2:J1133,J1133)&amp;"ème rebond",""))</f>
        <v/>
      </c>
      <c r="L1133" s="67"/>
      <c r="M1133" s="32" t="e">
        <f>IF(ISNA(INDEX(#REF!,MATCH(E1133,#REF!,0),1))=TRUE,"",INDEX(#REF!,MATCH(E1133,#REF!,0),1))</f>
        <v>#REF!</v>
      </c>
      <c r="N1133" s="1"/>
      <c r="O1133" s="33"/>
      <c r="P1133" s="34" t="e">
        <f t="shared" si="133"/>
        <v>#REF!</v>
      </c>
      <c r="Q1133" s="35" t="e">
        <f t="shared" si="136"/>
        <v>#REF!</v>
      </c>
      <c r="R1133" s="36"/>
      <c r="S1133" s="1" t="e">
        <f t="shared" si="134"/>
        <v>#REF!</v>
      </c>
      <c r="T1133" s="16" t="e">
        <f>IF(OR(MID(G1133,1,5)="avoir",MID(G1133,1,3)="PMS",MID(J1133,1,1)="a",J1133="",A1133="x",F1133=""),"",IF(COUNTIF(#REF!,F1133)=1,"ok","PAS DE SWAP"))</f>
        <v>#REF!</v>
      </c>
      <c r="U1133" s="37" t="e">
        <f>IF(ISNA(INDEX(#REF!,MATCH(E1133,#REF!,0),1))=TRUE,"-",F1133&amp;" - "&amp;INDEX(#REF!,MATCH(E1133,#REF!,0),1))</f>
        <v>#REF!</v>
      </c>
      <c r="V1133" s="60" t="e">
        <f t="shared" si="130"/>
        <v>#REF!</v>
      </c>
      <c r="W1133" s="38" t="e">
        <f t="shared" si="131"/>
        <v>#REF!</v>
      </c>
      <c r="X1133" s="64"/>
      <c r="Y1133" s="46"/>
      <c r="Z1133" s="57" t="str">
        <f>IF(OR(MID(J1133,1,1)="a",J1133=""),"",IF(COUNTIF(Modèles!C:C,J1133)=0,"absent","présent"))</f>
        <v/>
      </c>
      <c r="AA1133" s="1"/>
    </row>
    <row r="1134" spans="1:27" s="10" customFormat="1">
      <c r="A1134" s="29" t="str">
        <f t="shared" si="132"/>
        <v/>
      </c>
      <c r="B1134" s="29">
        <f t="shared" ca="1" si="135"/>
        <v>0</v>
      </c>
      <c r="C1134" s="42"/>
      <c r="D1134" s="42"/>
      <c r="E1134" s="40"/>
      <c r="F1134" s="41"/>
      <c r="G1134" s="30" t="e">
        <f>IF(MID(J1134,1,1)="a","à valider",IF(ISNA(INDEX(#REF!,MATCH(E1134,#REF!,0),1))=TRUE,"",INDEX(#REF!,MATCH(E1134,#REF!,0),1)))</f>
        <v>#REF!</v>
      </c>
      <c r="H1134" s="22"/>
      <c r="I1134" s="22"/>
      <c r="J1134" s="59"/>
      <c r="K1134" s="31" t="str">
        <f>IF(MID(J1134,1,1)="a",C1134,IF(COUNTIF(J$2:J1134,J1134)&gt;1,COUNTIF(J$2:J1134,J1134)&amp;"ème rebond",""))</f>
        <v/>
      </c>
      <c r="L1134" s="67"/>
      <c r="M1134" s="32" t="e">
        <f>IF(ISNA(INDEX(#REF!,MATCH(E1134,#REF!,0),1))=TRUE,"",INDEX(#REF!,MATCH(E1134,#REF!,0),1))</f>
        <v>#REF!</v>
      </c>
      <c r="N1134" s="1"/>
      <c r="O1134" s="33"/>
      <c r="P1134" s="34" t="e">
        <f t="shared" si="133"/>
        <v>#REF!</v>
      </c>
      <c r="Q1134" s="35" t="e">
        <f t="shared" si="136"/>
        <v>#REF!</v>
      </c>
      <c r="R1134" s="36"/>
      <c r="S1134" s="1" t="e">
        <f t="shared" si="134"/>
        <v>#REF!</v>
      </c>
      <c r="T1134" s="16" t="e">
        <f>IF(OR(MID(G1134,1,5)="avoir",MID(G1134,1,3)="PMS",MID(J1134,1,1)="a",J1134="",A1134="x",F1134=""),"",IF(COUNTIF(#REF!,F1134)=1,"ok","PAS DE SWAP"))</f>
        <v>#REF!</v>
      </c>
      <c r="U1134" s="37" t="e">
        <f>IF(ISNA(INDEX(#REF!,MATCH(E1134,#REF!,0),1))=TRUE,"-",F1134&amp;" - "&amp;INDEX(#REF!,MATCH(E1134,#REF!,0),1))</f>
        <v>#REF!</v>
      </c>
      <c r="V1134" s="60" t="e">
        <f t="shared" si="130"/>
        <v>#REF!</v>
      </c>
      <c r="W1134" s="38" t="e">
        <f t="shared" si="131"/>
        <v>#REF!</v>
      </c>
      <c r="X1134" s="64"/>
      <c r="Y1134" s="46"/>
      <c r="Z1134" s="57" t="str">
        <f>IF(OR(MID(J1134,1,1)="a",J1134=""),"",IF(COUNTIF(Modèles!C:C,J1134)=0,"absent","présent"))</f>
        <v/>
      </c>
      <c r="AA1134" s="1"/>
    </row>
    <row r="1135" spans="1:27" s="10" customFormat="1">
      <c r="A1135" s="29" t="str">
        <f t="shared" si="132"/>
        <v/>
      </c>
      <c r="B1135" s="29">
        <f t="shared" ca="1" si="135"/>
        <v>0</v>
      </c>
      <c r="C1135" s="42"/>
      <c r="D1135" s="42"/>
      <c r="E1135" s="40"/>
      <c r="F1135" s="41"/>
      <c r="G1135" s="30" t="e">
        <f>IF(MID(J1135,1,1)="a","à valider",IF(ISNA(INDEX(#REF!,MATCH(E1135,#REF!,0),1))=TRUE,"",INDEX(#REF!,MATCH(E1135,#REF!,0),1)))</f>
        <v>#REF!</v>
      </c>
      <c r="H1135" s="22"/>
      <c r="I1135" s="22"/>
      <c r="J1135" s="59"/>
      <c r="K1135" s="31" t="str">
        <f>IF(MID(J1135,1,1)="a",C1135,IF(COUNTIF(J$2:J1135,J1135)&gt;1,COUNTIF(J$2:J1135,J1135)&amp;"ème rebond",""))</f>
        <v/>
      </c>
      <c r="L1135" s="67"/>
      <c r="M1135" s="32" t="e">
        <f>IF(ISNA(INDEX(#REF!,MATCH(E1135,#REF!,0),1))=TRUE,"",INDEX(#REF!,MATCH(E1135,#REF!,0),1))</f>
        <v>#REF!</v>
      </c>
      <c r="N1135" s="1"/>
      <c r="O1135" s="33"/>
      <c r="P1135" s="34" t="e">
        <f t="shared" si="133"/>
        <v>#REF!</v>
      </c>
      <c r="Q1135" s="35" t="e">
        <f t="shared" si="136"/>
        <v>#REF!</v>
      </c>
      <c r="R1135" s="36"/>
      <c r="S1135" s="1" t="e">
        <f t="shared" si="134"/>
        <v>#REF!</v>
      </c>
      <c r="T1135" s="16" t="e">
        <f>IF(OR(MID(G1135,1,5)="avoir",MID(G1135,1,3)="PMS",MID(J1135,1,1)="a",J1135="",A1135="x",F1135=""),"",IF(COUNTIF(#REF!,F1135)=1,"ok","PAS DE SWAP"))</f>
        <v>#REF!</v>
      </c>
      <c r="U1135" s="37" t="e">
        <f>IF(ISNA(INDEX(#REF!,MATCH(E1135,#REF!,0),1))=TRUE,"-",F1135&amp;" - "&amp;INDEX(#REF!,MATCH(E1135,#REF!,0),1))</f>
        <v>#REF!</v>
      </c>
      <c r="V1135" s="60" t="e">
        <f t="shared" si="130"/>
        <v>#REF!</v>
      </c>
      <c r="W1135" s="38" t="e">
        <f t="shared" si="131"/>
        <v>#REF!</v>
      </c>
      <c r="X1135" s="64"/>
      <c r="Y1135" s="46"/>
      <c r="Z1135" s="57" t="str">
        <f>IF(OR(MID(J1135,1,1)="a",J1135=""),"",IF(COUNTIF(Modèles!C:C,J1135)=0,"absent","présent"))</f>
        <v/>
      </c>
      <c r="AA1135" s="1"/>
    </row>
    <row r="1136" spans="1:27" s="10" customFormat="1">
      <c r="A1136" s="29" t="str">
        <f t="shared" si="132"/>
        <v/>
      </c>
      <c r="B1136" s="29">
        <f t="shared" ca="1" si="135"/>
        <v>0</v>
      </c>
      <c r="C1136" s="42"/>
      <c r="D1136" s="42"/>
      <c r="E1136" s="40"/>
      <c r="F1136" s="41"/>
      <c r="G1136" s="30" t="e">
        <f>IF(MID(J1136,1,1)="a","à valider",IF(ISNA(INDEX(#REF!,MATCH(E1136,#REF!,0),1))=TRUE,"",INDEX(#REF!,MATCH(E1136,#REF!,0),1)))</f>
        <v>#REF!</v>
      </c>
      <c r="H1136" s="22"/>
      <c r="I1136" s="22"/>
      <c r="J1136" s="59"/>
      <c r="K1136" s="31" t="str">
        <f>IF(MID(J1136,1,1)="a",C1136,IF(COUNTIF(J$2:J1136,J1136)&gt;1,COUNTIF(J$2:J1136,J1136)&amp;"ème rebond",""))</f>
        <v/>
      </c>
      <c r="L1136" s="67"/>
      <c r="M1136" s="32" t="e">
        <f>IF(ISNA(INDEX(#REF!,MATCH(E1136,#REF!,0),1))=TRUE,"",INDEX(#REF!,MATCH(E1136,#REF!,0),1))</f>
        <v>#REF!</v>
      </c>
      <c r="N1136" s="1"/>
      <c r="O1136" s="33"/>
      <c r="P1136" s="34" t="e">
        <f t="shared" si="133"/>
        <v>#REF!</v>
      </c>
      <c r="Q1136" s="35" t="e">
        <f t="shared" si="136"/>
        <v>#REF!</v>
      </c>
      <c r="R1136" s="36"/>
      <c r="S1136" s="1" t="e">
        <f t="shared" si="134"/>
        <v>#REF!</v>
      </c>
      <c r="T1136" s="16" t="e">
        <f>IF(OR(MID(G1136,1,5)="avoir",MID(G1136,1,3)="PMS",MID(J1136,1,1)="a",J1136="",A1136="x",F1136=""),"",IF(COUNTIF(#REF!,F1136)=1,"ok","PAS DE SWAP"))</f>
        <v>#REF!</v>
      </c>
      <c r="U1136" s="37" t="e">
        <f>IF(ISNA(INDEX(#REF!,MATCH(E1136,#REF!,0),1))=TRUE,"-",F1136&amp;" - "&amp;INDEX(#REF!,MATCH(E1136,#REF!,0),1))</f>
        <v>#REF!</v>
      </c>
      <c r="V1136" s="60" t="e">
        <f t="shared" si="130"/>
        <v>#REF!</v>
      </c>
      <c r="W1136" s="38" t="e">
        <f t="shared" si="131"/>
        <v>#REF!</v>
      </c>
      <c r="X1136" s="64"/>
      <c r="Y1136" s="46"/>
      <c r="Z1136" s="57" t="str">
        <f>IF(OR(MID(J1136,1,1)="a",J1136=""),"",IF(COUNTIF(Modèles!C:C,J1136)=0,"absent","présent"))</f>
        <v/>
      </c>
      <c r="AA1136" s="1"/>
    </row>
    <row r="1137" spans="1:27" s="10" customFormat="1">
      <c r="A1137" s="29" t="str">
        <f t="shared" si="132"/>
        <v/>
      </c>
      <c r="B1137" s="29">
        <f t="shared" ca="1" si="135"/>
        <v>0</v>
      </c>
      <c r="C1137" s="42"/>
      <c r="D1137" s="42"/>
      <c r="E1137" s="40"/>
      <c r="F1137" s="41"/>
      <c r="G1137" s="30" t="e">
        <f>IF(MID(J1137,1,1)="a","à valider",IF(ISNA(INDEX(#REF!,MATCH(E1137,#REF!,0),1))=TRUE,"",INDEX(#REF!,MATCH(E1137,#REF!,0),1)))</f>
        <v>#REF!</v>
      </c>
      <c r="H1137" s="22"/>
      <c r="I1137" s="22"/>
      <c r="J1137" s="59"/>
      <c r="K1137" s="31" t="str">
        <f>IF(MID(J1137,1,1)="a",C1137,IF(COUNTIF(J$2:J1137,J1137)&gt;1,COUNTIF(J$2:J1137,J1137)&amp;"ème rebond",""))</f>
        <v/>
      </c>
      <c r="L1137" s="67"/>
      <c r="M1137" s="32" t="e">
        <f>IF(ISNA(INDEX(#REF!,MATCH(E1137,#REF!,0),1))=TRUE,"",INDEX(#REF!,MATCH(E1137,#REF!,0),1))</f>
        <v>#REF!</v>
      </c>
      <c r="N1137" s="1"/>
      <c r="O1137" s="33"/>
      <c r="P1137" s="34" t="e">
        <f t="shared" si="133"/>
        <v>#REF!</v>
      </c>
      <c r="Q1137" s="35" t="e">
        <f t="shared" si="136"/>
        <v>#REF!</v>
      </c>
      <c r="R1137" s="36"/>
      <c r="S1137" s="1" t="e">
        <f t="shared" si="134"/>
        <v>#REF!</v>
      </c>
      <c r="T1137" s="16" t="e">
        <f>IF(OR(MID(G1137,1,5)="avoir",MID(G1137,1,3)="PMS",MID(J1137,1,1)="a",J1137="",A1137="x",F1137=""),"",IF(COUNTIF(#REF!,F1137)=1,"ok","PAS DE SWAP"))</f>
        <v>#REF!</v>
      </c>
      <c r="U1137" s="37" t="e">
        <f>IF(ISNA(INDEX(#REF!,MATCH(E1137,#REF!,0),1))=TRUE,"-",F1137&amp;" - "&amp;INDEX(#REF!,MATCH(E1137,#REF!,0),1))</f>
        <v>#REF!</v>
      </c>
      <c r="V1137" s="60" t="e">
        <f t="shared" si="130"/>
        <v>#REF!</v>
      </c>
      <c r="W1137" s="38" t="e">
        <f t="shared" si="131"/>
        <v>#REF!</v>
      </c>
      <c r="X1137" s="64"/>
      <c r="Y1137" s="46"/>
      <c r="Z1137" s="57" t="str">
        <f>IF(OR(MID(J1137,1,1)="a",J1137=""),"",IF(COUNTIF(Modèles!C:C,J1137)=0,"absent","présent"))</f>
        <v/>
      </c>
      <c r="AA1137" s="1"/>
    </row>
    <row r="1138" spans="1:27" s="10" customFormat="1">
      <c r="A1138" s="29" t="str">
        <f t="shared" si="132"/>
        <v/>
      </c>
      <c r="B1138" s="29">
        <f t="shared" ca="1" si="135"/>
        <v>0</v>
      </c>
      <c r="C1138" s="42"/>
      <c r="D1138" s="42"/>
      <c r="E1138" s="40"/>
      <c r="F1138" s="41"/>
      <c r="G1138" s="30" t="e">
        <f>IF(MID(J1138,1,1)="a","à valider",IF(ISNA(INDEX(#REF!,MATCH(E1138,#REF!,0),1))=TRUE,"",INDEX(#REF!,MATCH(E1138,#REF!,0),1)))</f>
        <v>#REF!</v>
      </c>
      <c r="H1138" s="22"/>
      <c r="I1138" s="22"/>
      <c r="J1138" s="59"/>
      <c r="K1138" s="31" t="str">
        <f>IF(MID(J1138,1,1)="a",C1138,IF(COUNTIF(J$2:J1138,J1138)&gt;1,COUNTIF(J$2:J1138,J1138)&amp;"ème rebond",""))</f>
        <v/>
      </c>
      <c r="L1138" s="67"/>
      <c r="M1138" s="32" t="e">
        <f>IF(ISNA(INDEX(#REF!,MATCH(E1138,#REF!,0),1))=TRUE,"",INDEX(#REF!,MATCH(E1138,#REF!,0),1))</f>
        <v>#REF!</v>
      </c>
      <c r="N1138" s="1"/>
      <c r="O1138" s="33"/>
      <c r="P1138" s="34" t="e">
        <f t="shared" si="133"/>
        <v>#REF!</v>
      </c>
      <c r="Q1138" s="35" t="e">
        <f t="shared" si="136"/>
        <v>#REF!</v>
      </c>
      <c r="R1138" s="36"/>
      <c r="S1138" s="1" t="e">
        <f t="shared" si="134"/>
        <v>#REF!</v>
      </c>
      <c r="T1138" s="16" t="e">
        <f>IF(OR(MID(G1138,1,5)="avoir",MID(G1138,1,3)="PMS",MID(J1138,1,1)="a",J1138="",A1138="x",F1138=""),"",IF(COUNTIF(#REF!,F1138)=1,"ok","PAS DE SWAP"))</f>
        <v>#REF!</v>
      </c>
      <c r="U1138" s="37" t="e">
        <f>IF(ISNA(INDEX(#REF!,MATCH(E1138,#REF!,0),1))=TRUE,"-",F1138&amp;" - "&amp;INDEX(#REF!,MATCH(E1138,#REF!,0),1))</f>
        <v>#REF!</v>
      </c>
      <c r="V1138" s="60" t="e">
        <f t="shared" si="130"/>
        <v>#REF!</v>
      </c>
      <c r="W1138" s="38" t="e">
        <f t="shared" si="131"/>
        <v>#REF!</v>
      </c>
      <c r="X1138" s="64"/>
      <c r="Y1138" s="46"/>
      <c r="Z1138" s="57" t="str">
        <f>IF(OR(MID(J1138,1,1)="a",J1138=""),"",IF(COUNTIF(Modèles!C:C,J1138)=0,"absent","présent"))</f>
        <v/>
      </c>
      <c r="AA1138" s="1"/>
    </row>
    <row r="1139" spans="1:27" s="10" customFormat="1">
      <c r="A1139" s="29" t="str">
        <f t="shared" si="132"/>
        <v/>
      </c>
      <c r="B1139" s="29">
        <f t="shared" ca="1" si="135"/>
        <v>0</v>
      </c>
      <c r="C1139" s="42"/>
      <c r="D1139" s="42"/>
      <c r="E1139" s="40"/>
      <c r="F1139" s="41"/>
      <c r="G1139" s="30" t="e">
        <f>IF(MID(J1139,1,1)="a","à valider",IF(ISNA(INDEX(#REF!,MATCH(E1139,#REF!,0),1))=TRUE,"",INDEX(#REF!,MATCH(E1139,#REF!,0),1)))</f>
        <v>#REF!</v>
      </c>
      <c r="H1139" s="22"/>
      <c r="I1139" s="22"/>
      <c r="J1139" s="59"/>
      <c r="K1139" s="31" t="str">
        <f>IF(MID(J1139,1,1)="a",C1139,IF(COUNTIF(J$2:J1139,J1139)&gt;1,COUNTIF(J$2:J1139,J1139)&amp;"ème rebond",""))</f>
        <v/>
      </c>
      <c r="L1139" s="67"/>
      <c r="M1139" s="32" t="e">
        <f>IF(ISNA(INDEX(#REF!,MATCH(E1139,#REF!,0),1))=TRUE,"",INDEX(#REF!,MATCH(E1139,#REF!,0),1))</f>
        <v>#REF!</v>
      </c>
      <c r="N1139" s="1"/>
      <c r="O1139" s="33"/>
      <c r="P1139" s="34" t="e">
        <f t="shared" si="133"/>
        <v>#REF!</v>
      </c>
      <c r="Q1139" s="35" t="e">
        <f t="shared" si="136"/>
        <v>#REF!</v>
      </c>
      <c r="R1139" s="36"/>
      <c r="S1139" s="1" t="e">
        <f t="shared" si="134"/>
        <v>#REF!</v>
      </c>
      <c r="T1139" s="16" t="e">
        <f>IF(OR(MID(G1139,1,5)="avoir",MID(G1139,1,3)="PMS",MID(J1139,1,1)="a",J1139="",A1139="x",F1139=""),"",IF(COUNTIF(#REF!,F1139)=1,"ok","PAS DE SWAP"))</f>
        <v>#REF!</v>
      </c>
      <c r="U1139" s="37" t="e">
        <f>IF(ISNA(INDEX(#REF!,MATCH(E1139,#REF!,0),1))=TRUE,"-",F1139&amp;" - "&amp;INDEX(#REF!,MATCH(E1139,#REF!,0),1))</f>
        <v>#REF!</v>
      </c>
      <c r="V1139" s="60" t="e">
        <f t="shared" si="130"/>
        <v>#REF!</v>
      </c>
      <c r="W1139" s="38" t="e">
        <f t="shared" si="131"/>
        <v>#REF!</v>
      </c>
      <c r="X1139" s="64"/>
      <c r="Y1139" s="46"/>
      <c r="Z1139" s="57" t="str">
        <f>IF(OR(MID(J1139,1,1)="a",J1139=""),"",IF(COUNTIF(Modèles!C:C,J1139)=0,"absent","présent"))</f>
        <v/>
      </c>
      <c r="AA1139" s="1"/>
    </row>
    <row r="1140" spans="1:27" s="10" customFormat="1">
      <c r="A1140" s="29" t="str">
        <f t="shared" si="132"/>
        <v/>
      </c>
      <c r="B1140" s="29">
        <f t="shared" ca="1" si="135"/>
        <v>0</v>
      </c>
      <c r="C1140" s="42"/>
      <c r="D1140" s="42"/>
      <c r="E1140" s="40"/>
      <c r="F1140" s="41"/>
      <c r="G1140" s="30" t="e">
        <f>IF(MID(J1140,1,1)="a","à valider",IF(ISNA(INDEX(#REF!,MATCH(E1140,#REF!,0),1))=TRUE,"",INDEX(#REF!,MATCH(E1140,#REF!,0),1)))</f>
        <v>#REF!</v>
      </c>
      <c r="H1140" s="22"/>
      <c r="I1140" s="22"/>
      <c r="J1140" s="59"/>
      <c r="K1140" s="31" t="str">
        <f>IF(MID(J1140,1,1)="a",C1140,IF(COUNTIF(J$2:J1140,J1140)&gt;1,COUNTIF(J$2:J1140,J1140)&amp;"ème rebond",""))</f>
        <v/>
      </c>
      <c r="L1140" s="67"/>
      <c r="M1140" s="32" t="e">
        <f>IF(ISNA(INDEX(#REF!,MATCH(E1140,#REF!,0),1))=TRUE,"",INDEX(#REF!,MATCH(E1140,#REF!,0),1))</f>
        <v>#REF!</v>
      </c>
      <c r="N1140" s="1"/>
      <c r="O1140" s="33"/>
      <c r="P1140" s="34" t="e">
        <f t="shared" si="133"/>
        <v>#REF!</v>
      </c>
      <c r="Q1140" s="35" t="e">
        <f t="shared" si="136"/>
        <v>#REF!</v>
      </c>
      <c r="R1140" s="36"/>
      <c r="S1140" s="1" t="e">
        <f t="shared" si="134"/>
        <v>#REF!</v>
      </c>
      <c r="T1140" s="16" t="e">
        <f>IF(OR(MID(G1140,1,5)="avoir",MID(G1140,1,3)="PMS",MID(J1140,1,1)="a",J1140="",A1140="x",F1140=""),"",IF(COUNTIF(#REF!,F1140)=1,"ok","PAS DE SWAP"))</f>
        <v>#REF!</v>
      </c>
      <c r="U1140" s="37" t="e">
        <f>IF(ISNA(INDEX(#REF!,MATCH(E1140,#REF!,0),1))=TRUE,"-",F1140&amp;" - "&amp;INDEX(#REF!,MATCH(E1140,#REF!,0),1))</f>
        <v>#REF!</v>
      </c>
      <c r="V1140" s="60" t="e">
        <f t="shared" si="130"/>
        <v>#REF!</v>
      </c>
      <c r="W1140" s="38" t="e">
        <f t="shared" si="131"/>
        <v>#REF!</v>
      </c>
      <c r="X1140" s="64"/>
      <c r="Y1140" s="46"/>
      <c r="Z1140" s="57" t="str">
        <f>IF(OR(MID(J1140,1,1)="a",J1140=""),"",IF(COUNTIF(Modèles!C:C,J1140)=0,"absent","présent"))</f>
        <v/>
      </c>
      <c r="AA1140" s="1"/>
    </row>
    <row r="1141" spans="1:27" s="10" customFormat="1">
      <c r="A1141" s="29" t="str">
        <f t="shared" si="132"/>
        <v/>
      </c>
      <c r="B1141" s="29">
        <f t="shared" ca="1" si="135"/>
        <v>0</v>
      </c>
      <c r="C1141" s="42"/>
      <c r="D1141" s="42"/>
      <c r="E1141" s="40"/>
      <c r="F1141" s="41"/>
      <c r="G1141" s="30" t="e">
        <f>IF(MID(J1141,1,1)="a","à valider",IF(ISNA(INDEX(#REF!,MATCH(E1141,#REF!,0),1))=TRUE,"",INDEX(#REF!,MATCH(E1141,#REF!,0),1)))</f>
        <v>#REF!</v>
      </c>
      <c r="H1141" s="22"/>
      <c r="I1141" s="22"/>
      <c r="J1141" s="59"/>
      <c r="K1141" s="31" t="str">
        <f>IF(MID(J1141,1,1)="a",C1141,IF(COUNTIF(J$2:J1141,J1141)&gt;1,COUNTIF(J$2:J1141,J1141)&amp;"ème rebond",""))</f>
        <v/>
      </c>
      <c r="L1141" s="67"/>
      <c r="M1141" s="32" t="e">
        <f>IF(ISNA(INDEX(#REF!,MATCH(E1141,#REF!,0),1))=TRUE,"",INDEX(#REF!,MATCH(E1141,#REF!,0),1))</f>
        <v>#REF!</v>
      </c>
      <c r="N1141" s="1"/>
      <c r="O1141" s="33"/>
      <c r="P1141" s="34" t="e">
        <f t="shared" si="133"/>
        <v>#REF!</v>
      </c>
      <c r="Q1141" s="35" t="e">
        <f t="shared" si="136"/>
        <v>#REF!</v>
      </c>
      <c r="R1141" s="36"/>
      <c r="S1141" s="1" t="e">
        <f t="shared" si="134"/>
        <v>#REF!</v>
      </c>
      <c r="T1141" s="16" t="e">
        <f>IF(OR(MID(G1141,1,5)="avoir",MID(G1141,1,3)="PMS",MID(J1141,1,1)="a",J1141="",A1141="x",F1141=""),"",IF(COUNTIF(#REF!,F1141)=1,"ok","PAS DE SWAP"))</f>
        <v>#REF!</v>
      </c>
      <c r="U1141" s="37" t="e">
        <f>IF(ISNA(INDEX(#REF!,MATCH(E1141,#REF!,0),1))=TRUE,"-",F1141&amp;" - "&amp;INDEX(#REF!,MATCH(E1141,#REF!,0),1))</f>
        <v>#REF!</v>
      </c>
      <c r="V1141" s="60" t="e">
        <f t="shared" si="130"/>
        <v>#REF!</v>
      </c>
      <c r="W1141" s="38" t="e">
        <f t="shared" si="131"/>
        <v>#REF!</v>
      </c>
      <c r="X1141" s="64"/>
      <c r="Y1141" s="46"/>
      <c r="Z1141" s="57" t="str">
        <f>IF(OR(MID(J1141,1,1)="a",J1141=""),"",IF(COUNTIF(Modèles!C:C,J1141)=0,"absent","présent"))</f>
        <v/>
      </c>
      <c r="AA1141" s="1"/>
    </row>
    <row r="1142" spans="1:27" s="10" customFormat="1">
      <c r="A1142" s="29" t="str">
        <f t="shared" si="132"/>
        <v/>
      </c>
      <c r="B1142" s="29">
        <f t="shared" ca="1" si="135"/>
        <v>0</v>
      </c>
      <c r="C1142" s="42"/>
      <c r="D1142" s="42"/>
      <c r="E1142" s="40"/>
      <c r="F1142" s="41"/>
      <c r="G1142" s="30" t="e">
        <f>IF(MID(J1142,1,1)="a","à valider",IF(ISNA(INDEX(#REF!,MATCH(E1142,#REF!,0),1))=TRUE,"",INDEX(#REF!,MATCH(E1142,#REF!,0),1)))</f>
        <v>#REF!</v>
      </c>
      <c r="H1142" s="22"/>
      <c r="I1142" s="22"/>
      <c r="J1142" s="59"/>
      <c r="K1142" s="31" t="str">
        <f>IF(MID(J1142,1,1)="a",C1142,IF(COUNTIF(J$2:J1142,J1142)&gt;1,COUNTIF(J$2:J1142,J1142)&amp;"ème rebond",""))</f>
        <v/>
      </c>
      <c r="L1142" s="67"/>
      <c r="M1142" s="32" t="e">
        <f>IF(ISNA(INDEX(#REF!,MATCH(E1142,#REF!,0),1))=TRUE,"",INDEX(#REF!,MATCH(E1142,#REF!,0),1))</f>
        <v>#REF!</v>
      </c>
      <c r="N1142" s="1"/>
      <c r="O1142" s="33"/>
      <c r="P1142" s="34" t="e">
        <f t="shared" si="133"/>
        <v>#REF!</v>
      </c>
      <c r="Q1142" s="35" t="e">
        <f t="shared" si="136"/>
        <v>#REF!</v>
      </c>
      <c r="R1142" s="36"/>
      <c r="S1142" s="1" t="e">
        <f t="shared" si="134"/>
        <v>#REF!</v>
      </c>
      <c r="T1142" s="16" t="e">
        <f>IF(OR(MID(G1142,1,5)="avoir",MID(G1142,1,3)="PMS",MID(J1142,1,1)="a",J1142="",A1142="x",F1142=""),"",IF(COUNTIF(#REF!,F1142)=1,"ok","PAS DE SWAP"))</f>
        <v>#REF!</v>
      </c>
      <c r="U1142" s="37" t="e">
        <f>IF(ISNA(INDEX(#REF!,MATCH(E1142,#REF!,0),1))=TRUE,"-",F1142&amp;" - "&amp;INDEX(#REF!,MATCH(E1142,#REF!,0),1))</f>
        <v>#REF!</v>
      </c>
      <c r="V1142" s="60" t="e">
        <f t="shared" si="130"/>
        <v>#REF!</v>
      </c>
      <c r="W1142" s="38" t="e">
        <f t="shared" si="131"/>
        <v>#REF!</v>
      </c>
      <c r="X1142" s="64"/>
      <c r="Y1142" s="46"/>
      <c r="Z1142" s="57" t="str">
        <f>IF(OR(MID(J1142,1,1)="a",J1142=""),"",IF(COUNTIF(Modèles!C:C,J1142)=0,"absent","présent"))</f>
        <v/>
      </c>
      <c r="AA1142" s="1"/>
    </row>
    <row r="1143" spans="1:27" s="10" customFormat="1">
      <c r="A1143" s="29" t="str">
        <f t="shared" si="132"/>
        <v/>
      </c>
      <c r="B1143" s="29">
        <f t="shared" ca="1" si="135"/>
        <v>0</v>
      </c>
      <c r="C1143" s="42"/>
      <c r="D1143" s="42"/>
      <c r="E1143" s="40"/>
      <c r="F1143" s="41"/>
      <c r="G1143" s="30" t="e">
        <f>IF(MID(J1143,1,1)="a","à valider",IF(ISNA(INDEX(#REF!,MATCH(E1143,#REF!,0),1))=TRUE,"",INDEX(#REF!,MATCH(E1143,#REF!,0),1)))</f>
        <v>#REF!</v>
      </c>
      <c r="H1143" s="22"/>
      <c r="I1143" s="22"/>
      <c r="J1143" s="59"/>
      <c r="K1143" s="31" t="str">
        <f>IF(MID(J1143,1,1)="a",C1143,IF(COUNTIF(J$2:J1143,J1143)&gt;1,COUNTIF(J$2:J1143,J1143)&amp;"ème rebond",""))</f>
        <v/>
      </c>
      <c r="L1143" s="67"/>
      <c r="M1143" s="32" t="e">
        <f>IF(ISNA(INDEX(#REF!,MATCH(E1143,#REF!,0),1))=TRUE,"",INDEX(#REF!,MATCH(E1143,#REF!,0),1))</f>
        <v>#REF!</v>
      </c>
      <c r="N1143" s="1"/>
      <c r="O1143" s="33"/>
      <c r="P1143" s="34" t="e">
        <f t="shared" si="133"/>
        <v>#REF!</v>
      </c>
      <c r="Q1143" s="35" t="e">
        <f t="shared" si="136"/>
        <v>#REF!</v>
      </c>
      <c r="R1143" s="36"/>
      <c r="S1143" s="1" t="e">
        <f t="shared" si="134"/>
        <v>#REF!</v>
      </c>
      <c r="T1143" s="16" t="e">
        <f>IF(OR(MID(G1143,1,5)="avoir",MID(G1143,1,3)="PMS",MID(J1143,1,1)="a",J1143="",A1143="x",F1143=""),"",IF(COUNTIF(#REF!,F1143)=1,"ok","PAS DE SWAP"))</f>
        <v>#REF!</v>
      </c>
      <c r="U1143" s="37" t="e">
        <f>IF(ISNA(INDEX(#REF!,MATCH(E1143,#REF!,0),1))=TRUE,"-",F1143&amp;" - "&amp;INDEX(#REF!,MATCH(E1143,#REF!,0),1))</f>
        <v>#REF!</v>
      </c>
      <c r="V1143" s="60" t="e">
        <f t="shared" si="130"/>
        <v>#REF!</v>
      </c>
      <c r="W1143" s="38" t="e">
        <f t="shared" si="131"/>
        <v>#REF!</v>
      </c>
      <c r="X1143" s="64"/>
      <c r="Y1143" s="46"/>
      <c r="Z1143" s="57" t="str">
        <f>IF(OR(MID(J1143,1,1)="a",J1143=""),"",IF(COUNTIF(Modèles!C:C,J1143)=0,"absent","présent"))</f>
        <v/>
      </c>
      <c r="AA1143" s="1"/>
    </row>
    <row r="1144" spans="1:27" s="10" customFormat="1">
      <c r="A1144" s="29" t="str">
        <f t="shared" si="132"/>
        <v/>
      </c>
      <c r="B1144" s="29">
        <f t="shared" ca="1" si="135"/>
        <v>0</v>
      </c>
      <c r="C1144" s="42"/>
      <c r="D1144" s="42"/>
      <c r="E1144" s="40"/>
      <c r="F1144" s="41"/>
      <c r="G1144" s="30" t="e">
        <f>IF(MID(J1144,1,1)="a","à valider",IF(ISNA(INDEX(#REF!,MATCH(E1144,#REF!,0),1))=TRUE,"",INDEX(#REF!,MATCH(E1144,#REF!,0),1)))</f>
        <v>#REF!</v>
      </c>
      <c r="H1144" s="22"/>
      <c r="I1144" s="22"/>
      <c r="J1144" s="59"/>
      <c r="K1144" s="31" t="str">
        <f>IF(MID(J1144,1,1)="a",C1144,IF(COUNTIF(J$2:J1144,J1144)&gt;1,COUNTIF(J$2:J1144,J1144)&amp;"ème rebond",""))</f>
        <v/>
      </c>
      <c r="L1144" s="67"/>
      <c r="M1144" s="32" t="e">
        <f>IF(ISNA(INDEX(#REF!,MATCH(E1144,#REF!,0),1))=TRUE,"",INDEX(#REF!,MATCH(E1144,#REF!,0),1))</f>
        <v>#REF!</v>
      </c>
      <c r="N1144" s="1"/>
      <c r="O1144" s="33"/>
      <c r="P1144" s="34" t="e">
        <f t="shared" si="133"/>
        <v>#REF!</v>
      </c>
      <c r="Q1144" s="35" t="e">
        <f t="shared" si="136"/>
        <v>#REF!</v>
      </c>
      <c r="R1144" s="36"/>
      <c r="S1144" s="1" t="e">
        <f t="shared" si="134"/>
        <v>#REF!</v>
      </c>
      <c r="T1144" s="16" t="e">
        <f>IF(OR(MID(G1144,1,5)="avoir",MID(G1144,1,3)="PMS",MID(J1144,1,1)="a",J1144="",A1144="x",F1144=""),"",IF(COUNTIF(#REF!,F1144)=1,"ok","PAS DE SWAP"))</f>
        <v>#REF!</v>
      </c>
      <c r="U1144" s="37" t="e">
        <f>IF(ISNA(INDEX(#REF!,MATCH(E1144,#REF!,0),1))=TRUE,"-",F1144&amp;" - "&amp;INDEX(#REF!,MATCH(E1144,#REF!,0),1))</f>
        <v>#REF!</v>
      </c>
      <c r="V1144" s="60" t="e">
        <f t="shared" si="130"/>
        <v>#REF!</v>
      </c>
      <c r="W1144" s="38" t="e">
        <f t="shared" si="131"/>
        <v>#REF!</v>
      </c>
      <c r="X1144" s="64"/>
      <c r="Y1144" s="46"/>
      <c r="Z1144" s="57" t="str">
        <f>IF(OR(MID(J1144,1,1)="a",J1144=""),"",IF(COUNTIF(Modèles!C:C,J1144)=0,"absent","présent"))</f>
        <v/>
      </c>
      <c r="AA1144" s="1"/>
    </row>
    <row r="1145" spans="1:27" s="10" customFormat="1">
      <c r="A1145" s="29" t="str">
        <f t="shared" si="132"/>
        <v/>
      </c>
      <c r="B1145" s="29">
        <f t="shared" ca="1" si="135"/>
        <v>0</v>
      </c>
      <c r="C1145" s="42"/>
      <c r="D1145" s="42"/>
      <c r="E1145" s="40"/>
      <c r="F1145" s="41"/>
      <c r="G1145" s="30" t="e">
        <f>IF(MID(J1145,1,1)="a","à valider",IF(ISNA(INDEX(#REF!,MATCH(E1145,#REF!,0),1))=TRUE,"",INDEX(#REF!,MATCH(E1145,#REF!,0),1)))</f>
        <v>#REF!</v>
      </c>
      <c r="H1145" s="22"/>
      <c r="I1145" s="22"/>
      <c r="J1145" s="59"/>
      <c r="K1145" s="31" t="str">
        <f>IF(MID(J1145,1,1)="a",C1145,IF(COUNTIF(J$2:J1145,J1145)&gt;1,COUNTIF(J$2:J1145,J1145)&amp;"ème rebond",""))</f>
        <v/>
      </c>
      <c r="L1145" s="67"/>
      <c r="M1145" s="32" t="e">
        <f>IF(ISNA(INDEX(#REF!,MATCH(E1145,#REF!,0),1))=TRUE,"",INDEX(#REF!,MATCH(E1145,#REF!,0),1))</f>
        <v>#REF!</v>
      </c>
      <c r="N1145" s="1"/>
      <c r="O1145" s="33"/>
      <c r="P1145" s="34" t="e">
        <f t="shared" si="133"/>
        <v>#REF!</v>
      </c>
      <c r="Q1145" s="35" t="e">
        <f t="shared" si="136"/>
        <v>#REF!</v>
      </c>
      <c r="R1145" s="36"/>
      <c r="S1145" s="1" t="e">
        <f t="shared" si="134"/>
        <v>#REF!</v>
      </c>
      <c r="T1145" s="16" t="e">
        <f>IF(OR(MID(G1145,1,5)="avoir",MID(G1145,1,3)="PMS",MID(J1145,1,1)="a",J1145="",A1145="x",F1145=""),"",IF(COUNTIF(#REF!,F1145)=1,"ok","PAS DE SWAP"))</f>
        <v>#REF!</v>
      </c>
      <c r="U1145" s="37" t="e">
        <f>IF(ISNA(INDEX(#REF!,MATCH(E1145,#REF!,0),1))=TRUE,"-",F1145&amp;" - "&amp;INDEX(#REF!,MATCH(E1145,#REF!,0),1))</f>
        <v>#REF!</v>
      </c>
      <c r="V1145" s="60" t="e">
        <f t="shared" si="130"/>
        <v>#REF!</v>
      </c>
      <c r="W1145" s="38" t="e">
        <f t="shared" si="131"/>
        <v>#REF!</v>
      </c>
      <c r="X1145" s="64"/>
      <c r="Y1145" s="46"/>
      <c r="Z1145" s="57" t="str">
        <f>IF(OR(MID(J1145,1,1)="a",J1145=""),"",IF(COUNTIF(Modèles!C:C,J1145)=0,"absent","présent"))</f>
        <v/>
      </c>
      <c r="AA1145" s="1"/>
    </row>
    <row r="1146" spans="1:27" s="10" customFormat="1">
      <c r="A1146" s="29" t="str">
        <f t="shared" si="132"/>
        <v/>
      </c>
      <c r="B1146" s="29">
        <f t="shared" ca="1" si="135"/>
        <v>0</v>
      </c>
      <c r="C1146" s="42"/>
      <c r="D1146" s="42"/>
      <c r="E1146" s="40"/>
      <c r="F1146" s="41"/>
      <c r="G1146" s="30" t="e">
        <f>IF(MID(J1146,1,1)="a","à valider",IF(ISNA(INDEX(#REF!,MATCH(E1146,#REF!,0),1))=TRUE,"",INDEX(#REF!,MATCH(E1146,#REF!,0),1)))</f>
        <v>#REF!</v>
      </c>
      <c r="H1146" s="22"/>
      <c r="I1146" s="22"/>
      <c r="J1146" s="59"/>
      <c r="K1146" s="31" t="str">
        <f>IF(MID(J1146,1,1)="a",C1146,IF(COUNTIF(J$2:J1146,J1146)&gt;1,COUNTIF(J$2:J1146,J1146)&amp;"ème rebond",""))</f>
        <v/>
      </c>
      <c r="L1146" s="67"/>
      <c r="M1146" s="32" t="e">
        <f>IF(ISNA(INDEX(#REF!,MATCH(E1146,#REF!,0),1))=TRUE,"",INDEX(#REF!,MATCH(E1146,#REF!,0),1))</f>
        <v>#REF!</v>
      </c>
      <c r="N1146" s="1"/>
      <c r="O1146" s="33"/>
      <c r="P1146" s="34" t="e">
        <f t="shared" si="133"/>
        <v>#REF!</v>
      </c>
      <c r="Q1146" s="35" t="e">
        <f t="shared" si="136"/>
        <v>#REF!</v>
      </c>
      <c r="R1146" s="36"/>
      <c r="S1146" s="1" t="e">
        <f t="shared" si="134"/>
        <v>#REF!</v>
      </c>
      <c r="T1146" s="16" t="e">
        <f>IF(OR(MID(G1146,1,5)="avoir",MID(G1146,1,3)="PMS",MID(J1146,1,1)="a",J1146="",A1146="x",F1146=""),"",IF(COUNTIF(#REF!,F1146)=1,"ok","PAS DE SWAP"))</f>
        <v>#REF!</v>
      </c>
      <c r="U1146" s="37" t="e">
        <f>IF(ISNA(INDEX(#REF!,MATCH(E1146,#REF!,0),1))=TRUE,"-",F1146&amp;" - "&amp;INDEX(#REF!,MATCH(E1146,#REF!,0),1))</f>
        <v>#REF!</v>
      </c>
      <c r="V1146" s="60" t="e">
        <f t="shared" si="130"/>
        <v>#REF!</v>
      </c>
      <c r="W1146" s="38" t="e">
        <f t="shared" si="131"/>
        <v>#REF!</v>
      </c>
      <c r="X1146" s="64"/>
      <c r="Y1146" s="46"/>
      <c r="Z1146" s="57" t="str">
        <f>IF(OR(MID(J1146,1,1)="a",J1146=""),"",IF(COUNTIF(Modèles!C:C,J1146)=0,"absent","présent"))</f>
        <v/>
      </c>
      <c r="AA1146" s="1"/>
    </row>
    <row r="1147" spans="1:27" s="10" customFormat="1">
      <c r="A1147" s="29" t="str">
        <f t="shared" si="132"/>
        <v/>
      </c>
      <c r="B1147" s="29">
        <f t="shared" ca="1" si="135"/>
        <v>0</v>
      </c>
      <c r="C1147" s="42"/>
      <c r="D1147" s="42"/>
      <c r="E1147" s="40"/>
      <c r="F1147" s="41"/>
      <c r="G1147" s="30" t="e">
        <f>IF(MID(J1147,1,1)="a","à valider",IF(ISNA(INDEX(#REF!,MATCH(E1147,#REF!,0),1))=TRUE,"",INDEX(#REF!,MATCH(E1147,#REF!,0),1)))</f>
        <v>#REF!</v>
      </c>
      <c r="H1147" s="22"/>
      <c r="I1147" s="22"/>
      <c r="J1147" s="59"/>
      <c r="K1147" s="31" t="str">
        <f>IF(MID(J1147,1,1)="a",C1147,IF(COUNTIF(J$2:J1147,J1147)&gt;1,COUNTIF(J$2:J1147,J1147)&amp;"ème rebond",""))</f>
        <v/>
      </c>
      <c r="L1147" s="67"/>
      <c r="M1147" s="32" t="e">
        <f>IF(ISNA(INDEX(#REF!,MATCH(E1147,#REF!,0),1))=TRUE,"",INDEX(#REF!,MATCH(E1147,#REF!,0),1))</f>
        <v>#REF!</v>
      </c>
      <c r="N1147" s="1"/>
      <c r="O1147" s="33"/>
      <c r="P1147" s="34" t="e">
        <f t="shared" si="133"/>
        <v>#REF!</v>
      </c>
      <c r="Q1147" s="35" t="e">
        <f t="shared" si="136"/>
        <v>#REF!</v>
      </c>
      <c r="R1147" s="36"/>
      <c r="S1147" s="1" t="e">
        <f t="shared" si="134"/>
        <v>#REF!</v>
      </c>
      <c r="T1147" s="16" t="e">
        <f>IF(OR(MID(G1147,1,5)="avoir",MID(G1147,1,3)="PMS",MID(J1147,1,1)="a",J1147="",A1147="x",F1147=""),"",IF(COUNTIF(#REF!,F1147)=1,"ok","PAS DE SWAP"))</f>
        <v>#REF!</v>
      </c>
      <c r="U1147" s="37" t="e">
        <f>IF(ISNA(INDEX(#REF!,MATCH(E1147,#REF!,0),1))=TRUE,"-",F1147&amp;" - "&amp;INDEX(#REF!,MATCH(E1147,#REF!,0),1))</f>
        <v>#REF!</v>
      </c>
      <c r="V1147" s="60" t="e">
        <f t="shared" si="130"/>
        <v>#REF!</v>
      </c>
      <c r="W1147" s="38" t="e">
        <f t="shared" si="131"/>
        <v>#REF!</v>
      </c>
      <c r="X1147" s="64"/>
      <c r="Y1147" s="46"/>
      <c r="Z1147" s="57" t="str">
        <f>IF(OR(MID(J1147,1,1)="a",J1147=""),"",IF(COUNTIF(Modèles!C:C,J1147)=0,"absent","présent"))</f>
        <v/>
      </c>
      <c r="AA1147" s="1"/>
    </row>
    <row r="1148" spans="1:27" s="10" customFormat="1">
      <c r="A1148" s="29" t="str">
        <f t="shared" si="132"/>
        <v/>
      </c>
      <c r="B1148" s="29">
        <f t="shared" ca="1" si="135"/>
        <v>0</v>
      </c>
      <c r="C1148" s="42"/>
      <c r="D1148" s="42"/>
      <c r="E1148" s="40"/>
      <c r="F1148" s="41"/>
      <c r="G1148" s="30" t="e">
        <f>IF(MID(J1148,1,1)="a","à valider",IF(ISNA(INDEX(#REF!,MATCH(E1148,#REF!,0),1))=TRUE,"",INDEX(#REF!,MATCH(E1148,#REF!,0),1)))</f>
        <v>#REF!</v>
      </c>
      <c r="H1148" s="22"/>
      <c r="I1148" s="22"/>
      <c r="J1148" s="59"/>
      <c r="K1148" s="31" t="str">
        <f>IF(MID(J1148,1,1)="a",C1148,IF(COUNTIF(J$2:J1148,J1148)&gt;1,COUNTIF(J$2:J1148,J1148)&amp;"ème rebond",""))</f>
        <v/>
      </c>
      <c r="L1148" s="67"/>
      <c r="M1148" s="32" t="e">
        <f>IF(ISNA(INDEX(#REF!,MATCH(E1148,#REF!,0),1))=TRUE,"",INDEX(#REF!,MATCH(E1148,#REF!,0),1))</f>
        <v>#REF!</v>
      </c>
      <c r="N1148" s="1"/>
      <c r="O1148" s="33"/>
      <c r="P1148" s="34" t="e">
        <f t="shared" si="133"/>
        <v>#REF!</v>
      </c>
      <c r="Q1148" s="35" t="e">
        <f t="shared" si="136"/>
        <v>#REF!</v>
      </c>
      <c r="R1148" s="36"/>
      <c r="S1148" s="1" t="e">
        <f t="shared" si="134"/>
        <v>#REF!</v>
      </c>
      <c r="T1148" s="16" t="e">
        <f>IF(OR(MID(G1148,1,5)="avoir",MID(G1148,1,3)="PMS",MID(J1148,1,1)="a",J1148="",A1148="x",F1148=""),"",IF(COUNTIF(#REF!,F1148)=1,"ok","PAS DE SWAP"))</f>
        <v>#REF!</v>
      </c>
      <c r="U1148" s="37" t="e">
        <f>IF(ISNA(INDEX(#REF!,MATCH(E1148,#REF!,0),1))=TRUE,"-",F1148&amp;" - "&amp;INDEX(#REF!,MATCH(E1148,#REF!,0),1))</f>
        <v>#REF!</v>
      </c>
      <c r="V1148" s="60" t="e">
        <f t="shared" si="130"/>
        <v>#REF!</v>
      </c>
      <c r="W1148" s="38" t="e">
        <f t="shared" si="131"/>
        <v>#REF!</v>
      </c>
      <c r="X1148" s="64"/>
      <c r="Y1148" s="46"/>
      <c r="Z1148" s="57" t="str">
        <f>IF(OR(MID(J1148,1,1)="a",J1148=""),"",IF(COUNTIF(Modèles!C:C,J1148)=0,"absent","présent"))</f>
        <v/>
      </c>
      <c r="AA1148" s="1"/>
    </row>
    <row r="1149" spans="1:27" s="10" customFormat="1">
      <c r="A1149" s="29" t="str">
        <f t="shared" si="132"/>
        <v/>
      </c>
      <c r="B1149" s="29">
        <f t="shared" ca="1" si="135"/>
        <v>0</v>
      </c>
      <c r="C1149" s="42"/>
      <c r="D1149" s="42"/>
      <c r="E1149" s="40"/>
      <c r="F1149" s="41"/>
      <c r="G1149" s="30" t="e">
        <f>IF(MID(J1149,1,1)="a","à valider",IF(ISNA(INDEX(#REF!,MATCH(E1149,#REF!,0),1))=TRUE,"",INDEX(#REF!,MATCH(E1149,#REF!,0),1)))</f>
        <v>#REF!</v>
      </c>
      <c r="H1149" s="22"/>
      <c r="I1149" s="22"/>
      <c r="J1149" s="59"/>
      <c r="K1149" s="31" t="str">
        <f>IF(MID(J1149,1,1)="a",C1149,IF(COUNTIF(J$2:J1149,J1149)&gt;1,COUNTIF(J$2:J1149,J1149)&amp;"ème rebond",""))</f>
        <v/>
      </c>
      <c r="L1149" s="67"/>
      <c r="M1149" s="32" t="e">
        <f>IF(ISNA(INDEX(#REF!,MATCH(E1149,#REF!,0),1))=TRUE,"",INDEX(#REF!,MATCH(E1149,#REF!,0),1))</f>
        <v>#REF!</v>
      </c>
      <c r="N1149" s="1"/>
      <c r="O1149" s="33"/>
      <c r="P1149" s="34" t="e">
        <f t="shared" si="133"/>
        <v>#REF!</v>
      </c>
      <c r="Q1149" s="35" t="e">
        <f t="shared" si="136"/>
        <v>#REF!</v>
      </c>
      <c r="R1149" s="36"/>
      <c r="S1149" s="1" t="e">
        <f t="shared" si="134"/>
        <v>#REF!</v>
      </c>
      <c r="T1149" s="16" t="e">
        <f>IF(OR(MID(G1149,1,5)="avoir",MID(G1149,1,3)="PMS",MID(J1149,1,1)="a",J1149="",A1149="x",F1149=""),"",IF(COUNTIF(#REF!,F1149)=1,"ok","PAS DE SWAP"))</f>
        <v>#REF!</v>
      </c>
      <c r="U1149" s="37" t="e">
        <f>IF(ISNA(INDEX(#REF!,MATCH(E1149,#REF!,0),1))=TRUE,"-",F1149&amp;" - "&amp;INDEX(#REF!,MATCH(E1149,#REF!,0),1))</f>
        <v>#REF!</v>
      </c>
      <c r="V1149" s="60" t="e">
        <f t="shared" si="130"/>
        <v>#REF!</v>
      </c>
      <c r="W1149" s="38" t="e">
        <f t="shared" si="131"/>
        <v>#REF!</v>
      </c>
      <c r="X1149" s="64"/>
      <c r="Y1149" s="46"/>
      <c r="Z1149" s="57" t="str">
        <f>IF(OR(MID(J1149,1,1)="a",J1149=""),"",IF(COUNTIF(Modèles!C:C,J1149)=0,"absent","présent"))</f>
        <v/>
      </c>
      <c r="AA1149" s="1"/>
    </row>
    <row r="1150" spans="1:27" s="10" customFormat="1">
      <c r="A1150" s="29" t="str">
        <f t="shared" si="132"/>
        <v/>
      </c>
      <c r="B1150" s="29">
        <f t="shared" ca="1" si="135"/>
        <v>0</v>
      </c>
      <c r="C1150" s="42"/>
      <c r="D1150" s="42"/>
      <c r="E1150" s="40"/>
      <c r="F1150" s="41"/>
      <c r="G1150" s="30" t="e">
        <f>IF(MID(J1150,1,1)="a","à valider",IF(ISNA(INDEX(#REF!,MATCH(E1150,#REF!,0),1))=TRUE,"",INDEX(#REF!,MATCH(E1150,#REF!,0),1)))</f>
        <v>#REF!</v>
      </c>
      <c r="H1150" s="22"/>
      <c r="I1150" s="22"/>
      <c r="J1150" s="59"/>
      <c r="K1150" s="31" t="str">
        <f>IF(MID(J1150,1,1)="a",C1150,IF(COUNTIF(J$2:J1150,J1150)&gt;1,COUNTIF(J$2:J1150,J1150)&amp;"ème rebond",""))</f>
        <v/>
      </c>
      <c r="L1150" s="67"/>
      <c r="M1150" s="32" t="e">
        <f>IF(ISNA(INDEX(#REF!,MATCH(E1150,#REF!,0),1))=TRUE,"",INDEX(#REF!,MATCH(E1150,#REF!,0),1))</f>
        <v>#REF!</v>
      </c>
      <c r="N1150" s="1"/>
      <c r="O1150" s="33"/>
      <c r="P1150" s="34" t="e">
        <f t="shared" si="133"/>
        <v>#REF!</v>
      </c>
      <c r="Q1150" s="35" t="e">
        <f t="shared" si="136"/>
        <v>#REF!</v>
      </c>
      <c r="R1150" s="36"/>
      <c r="S1150" s="1" t="e">
        <f t="shared" si="134"/>
        <v>#REF!</v>
      </c>
      <c r="T1150" s="16" t="e">
        <f>IF(OR(MID(G1150,1,5)="avoir",MID(G1150,1,3)="PMS",MID(J1150,1,1)="a",J1150="",A1150="x",F1150=""),"",IF(COUNTIF(#REF!,F1150)=1,"ok","PAS DE SWAP"))</f>
        <v>#REF!</v>
      </c>
      <c r="U1150" s="37" t="e">
        <f>IF(ISNA(INDEX(#REF!,MATCH(E1150,#REF!,0),1))=TRUE,"-",F1150&amp;" - "&amp;INDEX(#REF!,MATCH(E1150,#REF!,0),1))</f>
        <v>#REF!</v>
      </c>
      <c r="V1150" s="60" t="e">
        <f t="shared" si="130"/>
        <v>#REF!</v>
      </c>
      <c r="W1150" s="38" t="e">
        <f t="shared" si="131"/>
        <v>#REF!</v>
      </c>
      <c r="X1150" s="64"/>
      <c r="Y1150" s="46"/>
      <c r="Z1150" s="57" t="str">
        <f>IF(OR(MID(J1150,1,1)="a",J1150=""),"",IF(COUNTIF(Modèles!C:C,J1150)=0,"absent","présent"))</f>
        <v/>
      </c>
      <c r="AA1150" s="1"/>
    </row>
    <row r="1151" spans="1:27" s="10" customFormat="1">
      <c r="A1151" s="29" t="str">
        <f t="shared" si="132"/>
        <v/>
      </c>
      <c r="B1151" s="29">
        <f t="shared" ca="1" si="135"/>
        <v>0</v>
      </c>
      <c r="C1151" s="42"/>
      <c r="D1151" s="42"/>
      <c r="E1151" s="40"/>
      <c r="F1151" s="41"/>
      <c r="G1151" s="30" t="e">
        <f>IF(MID(J1151,1,1)="a","à valider",IF(ISNA(INDEX(#REF!,MATCH(E1151,#REF!,0),1))=TRUE,"",INDEX(#REF!,MATCH(E1151,#REF!,0),1)))</f>
        <v>#REF!</v>
      </c>
      <c r="H1151" s="22"/>
      <c r="I1151" s="22"/>
      <c r="J1151" s="59"/>
      <c r="K1151" s="31" t="str">
        <f>IF(MID(J1151,1,1)="a",C1151,IF(COUNTIF(J$2:J1151,J1151)&gt;1,COUNTIF(J$2:J1151,J1151)&amp;"ème rebond",""))</f>
        <v/>
      </c>
      <c r="L1151" s="67"/>
      <c r="M1151" s="32" t="e">
        <f>IF(ISNA(INDEX(#REF!,MATCH(E1151,#REF!,0),1))=TRUE,"",INDEX(#REF!,MATCH(E1151,#REF!,0),1))</f>
        <v>#REF!</v>
      </c>
      <c r="N1151" s="1"/>
      <c r="O1151" s="33"/>
      <c r="P1151" s="34" t="e">
        <f t="shared" si="133"/>
        <v>#REF!</v>
      </c>
      <c r="Q1151" s="35" t="e">
        <f t="shared" si="136"/>
        <v>#REF!</v>
      </c>
      <c r="R1151" s="36"/>
      <c r="S1151" s="1" t="e">
        <f t="shared" si="134"/>
        <v>#REF!</v>
      </c>
      <c r="T1151" s="16" t="e">
        <f>IF(OR(MID(G1151,1,5)="avoir",MID(G1151,1,3)="PMS",MID(J1151,1,1)="a",J1151="",A1151="x",F1151=""),"",IF(COUNTIF(#REF!,F1151)=1,"ok","PAS DE SWAP"))</f>
        <v>#REF!</v>
      </c>
      <c r="U1151" s="37" t="e">
        <f>IF(ISNA(INDEX(#REF!,MATCH(E1151,#REF!,0),1))=TRUE,"-",F1151&amp;" - "&amp;INDEX(#REF!,MATCH(E1151,#REF!,0),1))</f>
        <v>#REF!</v>
      </c>
      <c r="V1151" s="60" t="e">
        <f t="shared" si="130"/>
        <v>#REF!</v>
      </c>
      <c r="W1151" s="38" t="e">
        <f t="shared" si="131"/>
        <v>#REF!</v>
      </c>
      <c r="X1151" s="64"/>
      <c r="Y1151" s="46"/>
      <c r="Z1151" s="57" t="str">
        <f>IF(OR(MID(J1151,1,1)="a",J1151=""),"",IF(COUNTIF(Modèles!C:C,J1151)=0,"absent","présent"))</f>
        <v/>
      </c>
      <c r="AA1151" s="1"/>
    </row>
    <row r="1152" spans="1:27" s="10" customFormat="1">
      <c r="A1152" s="29" t="str">
        <f t="shared" si="132"/>
        <v/>
      </c>
      <c r="B1152" s="29">
        <f t="shared" ca="1" si="135"/>
        <v>0</v>
      </c>
      <c r="C1152" s="42"/>
      <c r="D1152" s="42"/>
      <c r="E1152" s="40"/>
      <c r="F1152" s="41"/>
      <c r="G1152" s="30" t="e">
        <f>IF(MID(J1152,1,1)="a","à valider",IF(ISNA(INDEX(#REF!,MATCH(E1152,#REF!,0),1))=TRUE,"",INDEX(#REF!,MATCH(E1152,#REF!,0),1)))</f>
        <v>#REF!</v>
      </c>
      <c r="H1152" s="22"/>
      <c r="I1152" s="22"/>
      <c r="J1152" s="59"/>
      <c r="K1152" s="31" t="str">
        <f>IF(MID(J1152,1,1)="a",C1152,IF(COUNTIF(J$2:J1152,J1152)&gt;1,COUNTIF(J$2:J1152,J1152)&amp;"ème rebond",""))</f>
        <v/>
      </c>
      <c r="L1152" s="67"/>
      <c r="M1152" s="32" t="e">
        <f>IF(ISNA(INDEX(#REF!,MATCH(E1152,#REF!,0),1))=TRUE,"",INDEX(#REF!,MATCH(E1152,#REF!,0),1))</f>
        <v>#REF!</v>
      </c>
      <c r="N1152" s="1"/>
      <c r="O1152" s="33"/>
      <c r="P1152" s="34" t="e">
        <f t="shared" si="133"/>
        <v>#REF!</v>
      </c>
      <c r="Q1152" s="35" t="e">
        <f t="shared" si="136"/>
        <v>#REF!</v>
      </c>
      <c r="R1152" s="36"/>
      <c r="S1152" s="1" t="e">
        <f t="shared" si="134"/>
        <v>#REF!</v>
      </c>
      <c r="T1152" s="16" t="e">
        <f>IF(OR(MID(G1152,1,5)="avoir",MID(G1152,1,3)="PMS",MID(J1152,1,1)="a",J1152="",A1152="x",F1152=""),"",IF(COUNTIF(#REF!,F1152)=1,"ok","PAS DE SWAP"))</f>
        <v>#REF!</v>
      </c>
      <c r="U1152" s="37" t="e">
        <f>IF(ISNA(INDEX(#REF!,MATCH(E1152,#REF!,0),1))=TRUE,"-",F1152&amp;" - "&amp;INDEX(#REF!,MATCH(E1152,#REF!,0),1))</f>
        <v>#REF!</v>
      </c>
      <c r="V1152" s="60" t="e">
        <f t="shared" si="130"/>
        <v>#REF!</v>
      </c>
      <c r="W1152" s="38" t="e">
        <f t="shared" si="131"/>
        <v>#REF!</v>
      </c>
      <c r="X1152" s="64"/>
      <c r="Y1152" s="46"/>
      <c r="Z1152" s="57" t="str">
        <f>IF(OR(MID(J1152,1,1)="a",J1152=""),"",IF(COUNTIF(Modèles!C:C,J1152)=0,"absent","présent"))</f>
        <v/>
      </c>
      <c r="AA1152" s="1"/>
    </row>
    <row r="1153" spans="1:27" s="10" customFormat="1">
      <c r="A1153" s="29" t="str">
        <f t="shared" si="132"/>
        <v/>
      </c>
      <c r="B1153" s="29">
        <f t="shared" ca="1" si="135"/>
        <v>0</v>
      </c>
      <c r="C1153" s="42"/>
      <c r="D1153" s="42"/>
      <c r="E1153" s="40"/>
      <c r="F1153" s="41"/>
      <c r="G1153" s="30" t="e">
        <f>IF(MID(J1153,1,1)="a","à valider",IF(ISNA(INDEX(#REF!,MATCH(E1153,#REF!,0),1))=TRUE,"",INDEX(#REF!,MATCH(E1153,#REF!,0),1)))</f>
        <v>#REF!</v>
      </c>
      <c r="H1153" s="22"/>
      <c r="I1153" s="22"/>
      <c r="J1153" s="59"/>
      <c r="K1153" s="31" t="str">
        <f>IF(MID(J1153,1,1)="a",C1153,IF(COUNTIF(J$2:J1153,J1153)&gt;1,COUNTIF(J$2:J1153,J1153)&amp;"ème rebond",""))</f>
        <v/>
      </c>
      <c r="L1153" s="67"/>
      <c r="M1153" s="32" t="e">
        <f>IF(ISNA(INDEX(#REF!,MATCH(E1153,#REF!,0),1))=TRUE,"",INDEX(#REF!,MATCH(E1153,#REF!,0),1))</f>
        <v>#REF!</v>
      </c>
      <c r="N1153" s="1"/>
      <c r="O1153" s="33"/>
      <c r="P1153" s="34" t="e">
        <f t="shared" si="133"/>
        <v>#REF!</v>
      </c>
      <c r="Q1153" s="35" t="e">
        <f t="shared" si="136"/>
        <v>#REF!</v>
      </c>
      <c r="R1153" s="36"/>
      <c r="S1153" s="1" t="e">
        <f t="shared" si="134"/>
        <v>#REF!</v>
      </c>
      <c r="T1153" s="16" t="e">
        <f>IF(OR(MID(G1153,1,5)="avoir",MID(G1153,1,3)="PMS",MID(J1153,1,1)="a",J1153="",A1153="x",F1153=""),"",IF(COUNTIF(#REF!,F1153)=1,"ok","PAS DE SWAP"))</f>
        <v>#REF!</v>
      </c>
      <c r="U1153" s="37" t="e">
        <f>IF(ISNA(INDEX(#REF!,MATCH(E1153,#REF!,0),1))=TRUE,"-",F1153&amp;" - "&amp;INDEX(#REF!,MATCH(E1153,#REF!,0),1))</f>
        <v>#REF!</v>
      </c>
      <c r="V1153" s="60" t="e">
        <f t="shared" si="130"/>
        <v>#REF!</v>
      </c>
      <c r="W1153" s="38" t="e">
        <f t="shared" si="131"/>
        <v>#REF!</v>
      </c>
      <c r="X1153" s="64"/>
      <c r="Y1153" s="46"/>
      <c r="Z1153" s="57" t="str">
        <f>IF(OR(MID(J1153,1,1)="a",J1153=""),"",IF(COUNTIF(Modèles!C:C,J1153)=0,"absent","présent"))</f>
        <v/>
      </c>
      <c r="AA1153" s="1"/>
    </row>
    <row r="1154" spans="1:27" s="10" customFormat="1">
      <c r="A1154" s="29" t="str">
        <f t="shared" si="132"/>
        <v/>
      </c>
      <c r="B1154" s="29">
        <f t="shared" ca="1" si="135"/>
        <v>0</v>
      </c>
      <c r="C1154" s="42"/>
      <c r="D1154" s="42"/>
      <c r="E1154" s="40"/>
      <c r="F1154" s="41"/>
      <c r="G1154" s="30" t="e">
        <f>IF(MID(J1154,1,1)="a","à valider",IF(ISNA(INDEX(#REF!,MATCH(E1154,#REF!,0),1))=TRUE,"",INDEX(#REF!,MATCH(E1154,#REF!,0),1)))</f>
        <v>#REF!</v>
      </c>
      <c r="H1154" s="22"/>
      <c r="I1154" s="22"/>
      <c r="J1154" s="59"/>
      <c r="K1154" s="31" t="str">
        <f>IF(MID(J1154,1,1)="a",C1154,IF(COUNTIF(J$2:J1154,J1154)&gt;1,COUNTIF(J$2:J1154,J1154)&amp;"ème rebond",""))</f>
        <v/>
      </c>
      <c r="L1154" s="67"/>
      <c r="M1154" s="32" t="e">
        <f>IF(ISNA(INDEX(#REF!,MATCH(E1154,#REF!,0),1))=TRUE,"",INDEX(#REF!,MATCH(E1154,#REF!,0),1))</f>
        <v>#REF!</v>
      </c>
      <c r="N1154" s="1"/>
      <c r="O1154" s="33"/>
      <c r="P1154" s="34" t="e">
        <f t="shared" si="133"/>
        <v>#REF!</v>
      </c>
      <c r="Q1154" s="35" t="e">
        <f t="shared" si="136"/>
        <v>#REF!</v>
      </c>
      <c r="R1154" s="36"/>
      <c r="S1154" s="1" t="e">
        <f t="shared" si="134"/>
        <v>#REF!</v>
      </c>
      <c r="T1154" s="16" t="e">
        <f>IF(OR(MID(G1154,1,5)="avoir",MID(G1154,1,3)="PMS",MID(J1154,1,1)="a",J1154="",A1154="x",F1154=""),"",IF(COUNTIF(#REF!,F1154)=1,"ok","PAS DE SWAP"))</f>
        <v>#REF!</v>
      </c>
      <c r="U1154" s="37" t="e">
        <f>IF(ISNA(INDEX(#REF!,MATCH(E1154,#REF!,0),1))=TRUE,"-",F1154&amp;" - "&amp;INDEX(#REF!,MATCH(E1154,#REF!,0),1))</f>
        <v>#REF!</v>
      </c>
      <c r="V1154" s="60" t="e">
        <f t="shared" ref="V1154:V1217" si="137">IF(ISNA(IF(OR(U1154="",U1154="-"),"",COUNTIF(U:U,U1154)))=TRUE,"",IF(OR(U1154="",U1154="-"),"-",COUNTIF(U:U,U1154)))</f>
        <v>#REF!</v>
      </c>
      <c r="W1154" s="38" t="e">
        <f t="shared" ref="W1154:W1217" si="138">IF(ISNA(IF(V1154="-","",V1154/COUNTIF(F:F,F1154)))=TRUE,"",IF(V1154="-","",V1154/COUNTIF(F:F,F1154)))</f>
        <v>#REF!</v>
      </c>
      <c r="X1154" s="64"/>
      <c r="Y1154" s="46"/>
      <c r="Z1154" s="57" t="str">
        <f>IF(OR(MID(J1154,1,1)="a",J1154=""),"",IF(COUNTIF(Modèles!C:C,J1154)=0,"absent","présent"))</f>
        <v/>
      </c>
      <c r="AA1154" s="1"/>
    </row>
    <row r="1155" spans="1:27" s="10" customFormat="1">
      <c r="A1155" s="29" t="str">
        <f t="shared" si="132"/>
        <v/>
      </c>
      <c r="B1155" s="29">
        <f t="shared" ca="1" si="135"/>
        <v>0</v>
      </c>
      <c r="C1155" s="42"/>
      <c r="D1155" s="42"/>
      <c r="E1155" s="40"/>
      <c r="F1155" s="41"/>
      <c r="G1155" s="30" t="e">
        <f>IF(MID(J1155,1,1)="a","à valider",IF(ISNA(INDEX(#REF!,MATCH(E1155,#REF!,0),1))=TRUE,"",INDEX(#REF!,MATCH(E1155,#REF!,0),1)))</f>
        <v>#REF!</v>
      </c>
      <c r="H1155" s="22"/>
      <c r="I1155" s="22"/>
      <c r="J1155" s="59"/>
      <c r="K1155" s="31" t="str">
        <f>IF(MID(J1155,1,1)="a",C1155,IF(COUNTIF(J$2:J1155,J1155)&gt;1,COUNTIF(J$2:J1155,J1155)&amp;"ème rebond",""))</f>
        <v/>
      </c>
      <c r="L1155" s="67"/>
      <c r="M1155" s="32" t="e">
        <f>IF(ISNA(INDEX(#REF!,MATCH(E1155,#REF!,0),1))=TRUE,"",INDEX(#REF!,MATCH(E1155,#REF!,0),1))</f>
        <v>#REF!</v>
      </c>
      <c r="N1155" s="1"/>
      <c r="O1155" s="33"/>
      <c r="P1155" s="34" t="e">
        <f t="shared" si="133"/>
        <v>#REF!</v>
      </c>
      <c r="Q1155" s="35" t="e">
        <f t="shared" si="136"/>
        <v>#REF!</v>
      </c>
      <c r="R1155" s="36"/>
      <c r="S1155" s="1" t="e">
        <f t="shared" si="134"/>
        <v>#REF!</v>
      </c>
      <c r="T1155" s="16" t="e">
        <f>IF(OR(MID(G1155,1,5)="avoir",MID(G1155,1,3)="PMS",MID(J1155,1,1)="a",J1155="",A1155="x",F1155=""),"",IF(COUNTIF(#REF!,F1155)=1,"ok","PAS DE SWAP"))</f>
        <v>#REF!</v>
      </c>
      <c r="U1155" s="37" t="e">
        <f>IF(ISNA(INDEX(#REF!,MATCH(E1155,#REF!,0),1))=TRUE,"-",F1155&amp;" - "&amp;INDEX(#REF!,MATCH(E1155,#REF!,0),1))</f>
        <v>#REF!</v>
      </c>
      <c r="V1155" s="60" t="e">
        <f t="shared" si="137"/>
        <v>#REF!</v>
      </c>
      <c r="W1155" s="38" t="e">
        <f t="shared" si="138"/>
        <v>#REF!</v>
      </c>
      <c r="X1155" s="64"/>
      <c r="Y1155" s="46"/>
      <c r="Z1155" s="57" t="str">
        <f>IF(OR(MID(J1155,1,1)="a",J1155=""),"",IF(COUNTIF(Modèles!C:C,J1155)=0,"absent","présent"))</f>
        <v/>
      </c>
      <c r="AA1155" s="1"/>
    </row>
    <row r="1156" spans="1:27" s="10" customFormat="1">
      <c r="A1156" s="29" t="str">
        <f t="shared" ref="A1156:A1219" si="139">IF(F1156="rebut",0,IF(J1156="","","."))</f>
        <v/>
      </c>
      <c r="B1156" s="29">
        <f t="shared" ca="1" si="135"/>
        <v>0</v>
      </c>
      <c r="C1156" s="42"/>
      <c r="D1156" s="42"/>
      <c r="E1156" s="40"/>
      <c r="F1156" s="41"/>
      <c r="G1156" s="30" t="e">
        <f>IF(MID(J1156,1,1)="a","à valider",IF(ISNA(INDEX(#REF!,MATCH(E1156,#REF!,0),1))=TRUE,"",INDEX(#REF!,MATCH(E1156,#REF!,0),1)))</f>
        <v>#REF!</v>
      </c>
      <c r="H1156" s="22"/>
      <c r="I1156" s="22"/>
      <c r="J1156" s="59"/>
      <c r="K1156" s="31" t="str">
        <f>IF(MID(J1156,1,1)="a",C1156,IF(COUNTIF(J$2:J1156,J1156)&gt;1,COUNTIF(J$2:J1156,J1156)&amp;"ème rebond",""))</f>
        <v/>
      </c>
      <c r="L1156" s="67"/>
      <c r="M1156" s="32" t="e">
        <f>IF(ISNA(INDEX(#REF!,MATCH(E1156,#REF!,0),1))=TRUE,"",INDEX(#REF!,MATCH(E1156,#REF!,0),1))</f>
        <v>#REF!</v>
      </c>
      <c r="N1156" s="1"/>
      <c r="O1156" s="33"/>
      <c r="P1156" s="34" t="e">
        <f t="shared" ref="P1156:P1219" si="140">IF(AND(MID(G1156,8,1)="",MID(G1156,1,4)="SWAP",A1156="."),F1156,"")</f>
        <v>#REF!</v>
      </c>
      <c r="Q1156" s="35" t="e">
        <f t="shared" si="136"/>
        <v>#REF!</v>
      </c>
      <c r="R1156" s="36"/>
      <c r="S1156" s="1" t="e">
        <f t="shared" si="134"/>
        <v>#REF!</v>
      </c>
      <c r="T1156" s="16" t="e">
        <f>IF(OR(MID(G1156,1,5)="avoir",MID(G1156,1,3)="PMS",MID(J1156,1,1)="a",J1156="",A1156="x",F1156=""),"",IF(COUNTIF(#REF!,F1156)=1,"ok","PAS DE SWAP"))</f>
        <v>#REF!</v>
      </c>
      <c r="U1156" s="37" t="e">
        <f>IF(ISNA(INDEX(#REF!,MATCH(E1156,#REF!,0),1))=TRUE,"-",F1156&amp;" - "&amp;INDEX(#REF!,MATCH(E1156,#REF!,0),1))</f>
        <v>#REF!</v>
      </c>
      <c r="V1156" s="60" t="e">
        <f t="shared" si="137"/>
        <v>#REF!</v>
      </c>
      <c r="W1156" s="38" t="e">
        <f t="shared" si="138"/>
        <v>#REF!</v>
      </c>
      <c r="X1156" s="64"/>
      <c r="Y1156" s="46"/>
      <c r="Z1156" s="57" t="str">
        <f>IF(OR(MID(J1156,1,1)="a",J1156=""),"",IF(COUNTIF(Modèles!C:C,J1156)=0,"absent","présent"))</f>
        <v/>
      </c>
      <c r="AA1156" s="1"/>
    </row>
    <row r="1157" spans="1:27" s="10" customFormat="1">
      <c r="A1157" s="29" t="str">
        <f t="shared" si="139"/>
        <v/>
      </c>
      <c r="B1157" s="29">
        <f t="shared" ca="1" si="135"/>
        <v>0</v>
      </c>
      <c r="C1157" s="42"/>
      <c r="D1157" s="42"/>
      <c r="E1157" s="40"/>
      <c r="F1157" s="41"/>
      <c r="G1157" s="30" t="e">
        <f>IF(MID(J1157,1,1)="a","à valider",IF(ISNA(INDEX(#REF!,MATCH(E1157,#REF!,0),1))=TRUE,"",INDEX(#REF!,MATCH(E1157,#REF!,0),1)))</f>
        <v>#REF!</v>
      </c>
      <c r="H1157" s="22"/>
      <c r="I1157" s="22"/>
      <c r="J1157" s="59"/>
      <c r="K1157" s="31" t="str">
        <f>IF(MID(J1157,1,1)="a",C1157,IF(COUNTIF(J$2:J1157,J1157)&gt;1,COUNTIF(J$2:J1157,J1157)&amp;"ème rebond",""))</f>
        <v/>
      </c>
      <c r="L1157" s="67"/>
      <c r="M1157" s="32" t="e">
        <f>IF(ISNA(INDEX(#REF!,MATCH(E1157,#REF!,0),1))=TRUE,"",INDEX(#REF!,MATCH(E1157,#REF!,0),1))</f>
        <v>#REF!</v>
      </c>
      <c r="N1157" s="1"/>
      <c r="O1157" s="33"/>
      <c r="P1157" s="34" t="e">
        <f t="shared" si="140"/>
        <v>#REF!</v>
      </c>
      <c r="Q1157" s="35" t="e">
        <f t="shared" si="136"/>
        <v>#REF!</v>
      </c>
      <c r="R1157" s="36"/>
      <c r="S1157" s="1" t="e">
        <f t="shared" si="134"/>
        <v>#REF!</v>
      </c>
      <c r="T1157" s="16" t="e">
        <f>IF(OR(MID(G1157,1,5)="avoir",MID(G1157,1,3)="PMS",MID(J1157,1,1)="a",J1157="",A1157="x",F1157=""),"",IF(COUNTIF(#REF!,F1157)=1,"ok","PAS DE SWAP"))</f>
        <v>#REF!</v>
      </c>
      <c r="U1157" s="37" t="e">
        <f>IF(ISNA(INDEX(#REF!,MATCH(E1157,#REF!,0),1))=TRUE,"-",F1157&amp;" - "&amp;INDEX(#REF!,MATCH(E1157,#REF!,0),1))</f>
        <v>#REF!</v>
      </c>
      <c r="V1157" s="60" t="e">
        <f t="shared" si="137"/>
        <v>#REF!</v>
      </c>
      <c r="W1157" s="38" t="e">
        <f t="shared" si="138"/>
        <v>#REF!</v>
      </c>
      <c r="X1157" s="64"/>
      <c r="Y1157" s="46"/>
      <c r="Z1157" s="57" t="str">
        <f>IF(OR(MID(J1157,1,1)="a",J1157=""),"",IF(COUNTIF(Modèles!C:C,J1157)=0,"absent","présent"))</f>
        <v/>
      </c>
      <c r="AA1157" s="1"/>
    </row>
    <row r="1158" spans="1:27" s="10" customFormat="1">
      <c r="A1158" s="29" t="str">
        <f t="shared" si="139"/>
        <v/>
      </c>
      <c r="B1158" s="29">
        <f t="shared" ca="1" si="135"/>
        <v>0</v>
      </c>
      <c r="C1158" s="42"/>
      <c r="D1158" s="42"/>
      <c r="E1158" s="40"/>
      <c r="F1158" s="41"/>
      <c r="G1158" s="30" t="e">
        <f>IF(MID(J1158,1,1)="a","à valider",IF(ISNA(INDEX(#REF!,MATCH(E1158,#REF!,0),1))=TRUE,"",INDEX(#REF!,MATCH(E1158,#REF!,0),1)))</f>
        <v>#REF!</v>
      </c>
      <c r="H1158" s="22"/>
      <c r="I1158" s="22"/>
      <c r="J1158" s="59"/>
      <c r="K1158" s="31" t="str">
        <f>IF(MID(J1158,1,1)="a",C1158,IF(COUNTIF(J$2:J1158,J1158)&gt;1,COUNTIF(J$2:J1158,J1158)&amp;"ème rebond",""))</f>
        <v/>
      </c>
      <c r="L1158" s="67"/>
      <c r="M1158" s="32" t="e">
        <f>IF(ISNA(INDEX(#REF!,MATCH(E1158,#REF!,0),1))=TRUE,"",INDEX(#REF!,MATCH(E1158,#REF!,0),1))</f>
        <v>#REF!</v>
      </c>
      <c r="N1158" s="1"/>
      <c r="O1158" s="33"/>
      <c r="P1158" s="34" t="e">
        <f t="shared" si="140"/>
        <v>#REF!</v>
      </c>
      <c r="Q1158" s="35" t="e">
        <f t="shared" si="136"/>
        <v>#REF!</v>
      </c>
      <c r="R1158" s="36"/>
      <c r="S1158" s="1" t="e">
        <f t="shared" si="134"/>
        <v>#REF!</v>
      </c>
      <c r="T1158" s="16" t="e">
        <f>IF(OR(MID(G1158,1,5)="avoir",MID(G1158,1,3)="PMS",MID(J1158,1,1)="a",J1158="",A1158="x",F1158=""),"",IF(COUNTIF(#REF!,F1158)=1,"ok","PAS DE SWAP"))</f>
        <v>#REF!</v>
      </c>
      <c r="U1158" s="37" t="e">
        <f>IF(ISNA(INDEX(#REF!,MATCH(E1158,#REF!,0),1))=TRUE,"-",F1158&amp;" - "&amp;INDEX(#REF!,MATCH(E1158,#REF!,0),1))</f>
        <v>#REF!</v>
      </c>
      <c r="V1158" s="60" t="e">
        <f t="shared" si="137"/>
        <v>#REF!</v>
      </c>
      <c r="W1158" s="38" t="e">
        <f t="shared" si="138"/>
        <v>#REF!</v>
      </c>
      <c r="X1158" s="64"/>
      <c r="Y1158" s="46"/>
      <c r="Z1158" s="57" t="str">
        <f>IF(OR(MID(J1158,1,1)="a",J1158=""),"",IF(COUNTIF(Modèles!C:C,J1158)=0,"absent","présent"))</f>
        <v/>
      </c>
      <c r="AA1158" s="1"/>
    </row>
    <row r="1159" spans="1:27" s="10" customFormat="1">
      <c r="A1159" s="29" t="str">
        <f t="shared" si="139"/>
        <v/>
      </c>
      <c r="B1159" s="29">
        <f t="shared" ca="1" si="135"/>
        <v>0</v>
      </c>
      <c r="C1159" s="42"/>
      <c r="D1159" s="42"/>
      <c r="E1159" s="40"/>
      <c r="F1159" s="41"/>
      <c r="G1159" s="30" t="e">
        <f>IF(MID(J1159,1,1)="a","à valider",IF(ISNA(INDEX(#REF!,MATCH(E1159,#REF!,0),1))=TRUE,"",INDEX(#REF!,MATCH(E1159,#REF!,0),1)))</f>
        <v>#REF!</v>
      </c>
      <c r="H1159" s="22"/>
      <c r="I1159" s="22"/>
      <c r="J1159" s="59"/>
      <c r="K1159" s="31" t="str">
        <f>IF(MID(J1159,1,1)="a",C1159,IF(COUNTIF(J$2:J1159,J1159)&gt;1,COUNTIF(J$2:J1159,J1159)&amp;"ème rebond",""))</f>
        <v/>
      </c>
      <c r="L1159" s="67"/>
      <c r="M1159" s="32" t="e">
        <f>IF(ISNA(INDEX(#REF!,MATCH(E1159,#REF!,0),1))=TRUE,"",INDEX(#REF!,MATCH(E1159,#REF!,0),1))</f>
        <v>#REF!</v>
      </c>
      <c r="N1159" s="1"/>
      <c r="O1159" s="33"/>
      <c r="P1159" s="34" t="e">
        <f t="shared" si="140"/>
        <v>#REF!</v>
      </c>
      <c r="Q1159" s="35" t="e">
        <f t="shared" si="136"/>
        <v>#REF!</v>
      </c>
      <c r="R1159" s="36"/>
      <c r="S1159" s="1" t="e">
        <f t="shared" si="134"/>
        <v>#REF!</v>
      </c>
      <c r="T1159" s="16" t="e">
        <f>IF(OR(MID(G1159,1,5)="avoir",MID(G1159,1,3)="PMS",MID(J1159,1,1)="a",J1159="",A1159="x",F1159=""),"",IF(COUNTIF(#REF!,F1159)=1,"ok","PAS DE SWAP"))</f>
        <v>#REF!</v>
      </c>
      <c r="U1159" s="37" t="e">
        <f>IF(ISNA(INDEX(#REF!,MATCH(E1159,#REF!,0),1))=TRUE,"-",F1159&amp;" - "&amp;INDEX(#REF!,MATCH(E1159,#REF!,0),1))</f>
        <v>#REF!</v>
      </c>
      <c r="V1159" s="60" t="e">
        <f t="shared" si="137"/>
        <v>#REF!</v>
      </c>
      <c r="W1159" s="38" t="e">
        <f t="shared" si="138"/>
        <v>#REF!</v>
      </c>
      <c r="X1159" s="64"/>
      <c r="Y1159" s="46"/>
      <c r="Z1159" s="57" t="str">
        <f>IF(OR(MID(J1159,1,1)="a",J1159=""),"",IF(COUNTIF(Modèles!C:C,J1159)=0,"absent","présent"))</f>
        <v/>
      </c>
      <c r="AA1159" s="1"/>
    </row>
    <row r="1160" spans="1:27" s="10" customFormat="1">
      <c r="A1160" s="29" t="str">
        <f t="shared" si="139"/>
        <v/>
      </c>
      <c r="B1160" s="29">
        <f t="shared" ca="1" si="135"/>
        <v>0</v>
      </c>
      <c r="C1160" s="42"/>
      <c r="D1160" s="42"/>
      <c r="E1160" s="40"/>
      <c r="F1160" s="41"/>
      <c r="G1160" s="30" t="e">
        <f>IF(MID(J1160,1,1)="a","à valider",IF(ISNA(INDEX(#REF!,MATCH(E1160,#REF!,0),1))=TRUE,"",INDEX(#REF!,MATCH(E1160,#REF!,0),1)))</f>
        <v>#REF!</v>
      </c>
      <c r="H1160" s="22"/>
      <c r="I1160" s="22"/>
      <c r="J1160" s="59"/>
      <c r="K1160" s="31" t="str">
        <f>IF(MID(J1160,1,1)="a",C1160,IF(COUNTIF(J$2:J1160,J1160)&gt;1,COUNTIF(J$2:J1160,J1160)&amp;"ème rebond",""))</f>
        <v/>
      </c>
      <c r="L1160" s="67"/>
      <c r="M1160" s="32" t="e">
        <f>IF(ISNA(INDEX(#REF!,MATCH(E1160,#REF!,0),1))=TRUE,"",INDEX(#REF!,MATCH(E1160,#REF!,0),1))</f>
        <v>#REF!</v>
      </c>
      <c r="N1160" s="1"/>
      <c r="O1160" s="33"/>
      <c r="P1160" s="34" t="e">
        <f t="shared" si="140"/>
        <v>#REF!</v>
      </c>
      <c r="Q1160" s="35" t="e">
        <f t="shared" si="136"/>
        <v>#REF!</v>
      </c>
      <c r="R1160" s="36"/>
      <c r="S1160" s="1" t="e">
        <f t="shared" si="134"/>
        <v>#REF!</v>
      </c>
      <c r="T1160" s="16" t="e">
        <f>IF(OR(MID(G1160,1,5)="avoir",MID(G1160,1,3)="PMS",MID(J1160,1,1)="a",J1160="",A1160="x",F1160=""),"",IF(COUNTIF(#REF!,F1160)=1,"ok","PAS DE SWAP"))</f>
        <v>#REF!</v>
      </c>
      <c r="U1160" s="37" t="e">
        <f>IF(ISNA(INDEX(#REF!,MATCH(E1160,#REF!,0),1))=TRUE,"-",F1160&amp;" - "&amp;INDEX(#REF!,MATCH(E1160,#REF!,0),1))</f>
        <v>#REF!</v>
      </c>
      <c r="V1160" s="60" t="e">
        <f t="shared" si="137"/>
        <v>#REF!</v>
      </c>
      <c r="W1160" s="38" t="e">
        <f t="shared" si="138"/>
        <v>#REF!</v>
      </c>
      <c r="X1160" s="64"/>
      <c r="Y1160" s="46"/>
      <c r="Z1160" s="57" t="str">
        <f>IF(OR(MID(J1160,1,1)="a",J1160=""),"",IF(COUNTIF(Modèles!C:C,J1160)=0,"absent","présent"))</f>
        <v/>
      </c>
      <c r="AA1160" s="1"/>
    </row>
    <row r="1161" spans="1:27" s="10" customFormat="1">
      <c r="A1161" s="29" t="str">
        <f t="shared" si="139"/>
        <v/>
      </c>
      <c r="B1161" s="29">
        <f t="shared" ca="1" si="135"/>
        <v>0</v>
      </c>
      <c r="C1161" s="42"/>
      <c r="D1161" s="42"/>
      <c r="E1161" s="40"/>
      <c r="F1161" s="41"/>
      <c r="G1161" s="30" t="e">
        <f>IF(MID(J1161,1,1)="a","à valider",IF(ISNA(INDEX(#REF!,MATCH(E1161,#REF!,0),1))=TRUE,"",INDEX(#REF!,MATCH(E1161,#REF!,0),1)))</f>
        <v>#REF!</v>
      </c>
      <c r="H1161" s="22"/>
      <c r="I1161" s="22"/>
      <c r="J1161" s="59"/>
      <c r="K1161" s="31" t="str">
        <f>IF(MID(J1161,1,1)="a",C1161,IF(COUNTIF(J$2:J1161,J1161)&gt;1,COUNTIF(J$2:J1161,J1161)&amp;"ème rebond",""))</f>
        <v/>
      </c>
      <c r="L1161" s="67"/>
      <c r="M1161" s="32" t="e">
        <f>IF(ISNA(INDEX(#REF!,MATCH(E1161,#REF!,0),1))=TRUE,"",INDEX(#REF!,MATCH(E1161,#REF!,0),1))</f>
        <v>#REF!</v>
      </c>
      <c r="N1161" s="1"/>
      <c r="O1161" s="33"/>
      <c r="P1161" s="34" t="e">
        <f t="shared" si="140"/>
        <v>#REF!</v>
      </c>
      <c r="Q1161" s="35" t="e">
        <f t="shared" si="136"/>
        <v>#REF!</v>
      </c>
      <c r="R1161" s="36"/>
      <c r="S1161" s="1" t="e">
        <f t="shared" si="134"/>
        <v>#REF!</v>
      </c>
      <c r="T1161" s="16" t="e">
        <f>IF(OR(MID(G1161,1,5)="avoir",MID(G1161,1,3)="PMS",MID(J1161,1,1)="a",J1161="",A1161="x",F1161=""),"",IF(COUNTIF(#REF!,F1161)=1,"ok","PAS DE SWAP"))</f>
        <v>#REF!</v>
      </c>
      <c r="U1161" s="37" t="e">
        <f>IF(ISNA(INDEX(#REF!,MATCH(E1161,#REF!,0),1))=TRUE,"-",F1161&amp;" - "&amp;INDEX(#REF!,MATCH(E1161,#REF!,0),1))</f>
        <v>#REF!</v>
      </c>
      <c r="V1161" s="60" t="e">
        <f t="shared" si="137"/>
        <v>#REF!</v>
      </c>
      <c r="W1161" s="38" t="e">
        <f t="shared" si="138"/>
        <v>#REF!</v>
      </c>
      <c r="X1161" s="64"/>
      <c r="Y1161" s="46"/>
      <c r="Z1161" s="57" t="str">
        <f>IF(OR(MID(J1161,1,1)="a",J1161=""),"",IF(COUNTIF(Modèles!C:C,J1161)=0,"absent","présent"))</f>
        <v/>
      </c>
      <c r="AA1161" s="1"/>
    </row>
    <row r="1162" spans="1:27" s="10" customFormat="1">
      <c r="A1162" s="29" t="str">
        <f t="shared" si="139"/>
        <v/>
      </c>
      <c r="B1162" s="29">
        <f t="shared" ca="1" si="135"/>
        <v>0</v>
      </c>
      <c r="C1162" s="42"/>
      <c r="D1162" s="42"/>
      <c r="E1162" s="40"/>
      <c r="F1162" s="41"/>
      <c r="G1162" s="30" t="e">
        <f>IF(MID(J1162,1,1)="a","à valider",IF(ISNA(INDEX(#REF!,MATCH(E1162,#REF!,0),1))=TRUE,"",INDEX(#REF!,MATCH(E1162,#REF!,0),1)))</f>
        <v>#REF!</v>
      </c>
      <c r="H1162" s="22"/>
      <c r="I1162" s="22"/>
      <c r="J1162" s="59"/>
      <c r="K1162" s="31" t="str">
        <f>IF(MID(J1162,1,1)="a",C1162,IF(COUNTIF(J$2:J1162,J1162)&gt;1,COUNTIF(J$2:J1162,J1162)&amp;"ème rebond",""))</f>
        <v/>
      </c>
      <c r="L1162" s="67"/>
      <c r="M1162" s="32" t="e">
        <f>IF(ISNA(INDEX(#REF!,MATCH(E1162,#REF!,0),1))=TRUE,"",INDEX(#REF!,MATCH(E1162,#REF!,0),1))</f>
        <v>#REF!</v>
      </c>
      <c r="N1162" s="1"/>
      <c r="O1162" s="33"/>
      <c r="P1162" s="34" t="e">
        <f t="shared" si="140"/>
        <v>#REF!</v>
      </c>
      <c r="Q1162" s="35" t="e">
        <f t="shared" si="136"/>
        <v>#REF!</v>
      </c>
      <c r="R1162" s="36"/>
      <c r="S1162" s="1" t="e">
        <f t="shared" si="134"/>
        <v>#REF!</v>
      </c>
      <c r="T1162" s="16" t="e">
        <f>IF(OR(MID(G1162,1,5)="avoir",MID(G1162,1,3)="PMS",MID(J1162,1,1)="a",J1162="",A1162="x",F1162=""),"",IF(COUNTIF(#REF!,F1162)=1,"ok","PAS DE SWAP"))</f>
        <v>#REF!</v>
      </c>
      <c r="U1162" s="37" t="e">
        <f>IF(ISNA(INDEX(#REF!,MATCH(E1162,#REF!,0),1))=TRUE,"-",F1162&amp;" - "&amp;INDEX(#REF!,MATCH(E1162,#REF!,0),1))</f>
        <v>#REF!</v>
      </c>
      <c r="V1162" s="60" t="e">
        <f t="shared" si="137"/>
        <v>#REF!</v>
      </c>
      <c r="W1162" s="38" t="e">
        <f t="shared" si="138"/>
        <v>#REF!</v>
      </c>
      <c r="X1162" s="64"/>
      <c r="Y1162" s="46"/>
      <c r="Z1162" s="57" t="str">
        <f>IF(OR(MID(J1162,1,1)="a",J1162=""),"",IF(COUNTIF(Modèles!C:C,J1162)=0,"absent","présent"))</f>
        <v/>
      </c>
      <c r="AA1162" s="1"/>
    </row>
    <row r="1163" spans="1:27" s="10" customFormat="1">
      <c r="A1163" s="29" t="str">
        <f t="shared" si="139"/>
        <v/>
      </c>
      <c r="B1163" s="29">
        <f t="shared" ca="1" si="135"/>
        <v>0</v>
      </c>
      <c r="C1163" s="42"/>
      <c r="D1163" s="42"/>
      <c r="E1163" s="40"/>
      <c r="F1163" s="41"/>
      <c r="G1163" s="30" t="e">
        <f>IF(MID(J1163,1,1)="a","à valider",IF(ISNA(INDEX(#REF!,MATCH(E1163,#REF!,0),1))=TRUE,"",INDEX(#REF!,MATCH(E1163,#REF!,0),1)))</f>
        <v>#REF!</v>
      </c>
      <c r="H1163" s="22"/>
      <c r="I1163" s="22"/>
      <c r="J1163" s="59"/>
      <c r="K1163" s="31" t="str">
        <f>IF(MID(J1163,1,1)="a",C1163,IF(COUNTIF(J$2:J1163,J1163)&gt;1,COUNTIF(J$2:J1163,J1163)&amp;"ème rebond",""))</f>
        <v/>
      </c>
      <c r="L1163" s="67"/>
      <c r="M1163" s="32" t="e">
        <f>IF(ISNA(INDEX(#REF!,MATCH(E1163,#REF!,0),1))=TRUE,"",INDEX(#REF!,MATCH(E1163,#REF!,0),1))</f>
        <v>#REF!</v>
      </c>
      <c r="N1163" s="1"/>
      <c r="O1163" s="33"/>
      <c r="P1163" s="34" t="e">
        <f t="shared" si="140"/>
        <v>#REF!</v>
      </c>
      <c r="Q1163" s="35" t="e">
        <f t="shared" si="136"/>
        <v>#REF!</v>
      </c>
      <c r="R1163" s="36"/>
      <c r="S1163" s="1" t="e">
        <f t="shared" si="134"/>
        <v>#REF!</v>
      </c>
      <c r="T1163" s="16" t="e">
        <f>IF(OR(MID(G1163,1,5)="avoir",MID(G1163,1,3)="PMS",MID(J1163,1,1)="a",J1163="",A1163="x",F1163=""),"",IF(COUNTIF(#REF!,F1163)=1,"ok","PAS DE SWAP"))</f>
        <v>#REF!</v>
      </c>
      <c r="U1163" s="37" t="e">
        <f>IF(ISNA(INDEX(#REF!,MATCH(E1163,#REF!,0),1))=TRUE,"-",F1163&amp;" - "&amp;INDEX(#REF!,MATCH(E1163,#REF!,0),1))</f>
        <v>#REF!</v>
      </c>
      <c r="V1163" s="60" t="e">
        <f t="shared" si="137"/>
        <v>#REF!</v>
      </c>
      <c r="W1163" s="38" t="e">
        <f t="shared" si="138"/>
        <v>#REF!</v>
      </c>
      <c r="X1163" s="64"/>
      <c r="Y1163" s="46"/>
      <c r="Z1163" s="57" t="str">
        <f>IF(OR(MID(J1163,1,1)="a",J1163=""),"",IF(COUNTIF(Modèles!C:C,J1163)=0,"absent","présent"))</f>
        <v/>
      </c>
      <c r="AA1163" s="1"/>
    </row>
    <row r="1164" spans="1:27" s="10" customFormat="1">
      <c r="A1164" s="29" t="str">
        <f t="shared" si="139"/>
        <v/>
      </c>
      <c r="B1164" s="29">
        <f t="shared" ca="1" si="135"/>
        <v>0</v>
      </c>
      <c r="C1164" s="42"/>
      <c r="D1164" s="42"/>
      <c r="E1164" s="40"/>
      <c r="F1164" s="41"/>
      <c r="G1164" s="30" t="e">
        <f>IF(MID(J1164,1,1)="a","à valider",IF(ISNA(INDEX(#REF!,MATCH(E1164,#REF!,0),1))=TRUE,"",INDEX(#REF!,MATCH(E1164,#REF!,0),1)))</f>
        <v>#REF!</v>
      </c>
      <c r="H1164" s="22"/>
      <c r="I1164" s="22"/>
      <c r="J1164" s="59"/>
      <c r="K1164" s="31" t="str">
        <f>IF(MID(J1164,1,1)="a",C1164,IF(COUNTIF(J$2:J1164,J1164)&gt;1,COUNTIF(J$2:J1164,J1164)&amp;"ème rebond",""))</f>
        <v/>
      </c>
      <c r="L1164" s="67"/>
      <c r="M1164" s="32" t="e">
        <f>IF(ISNA(INDEX(#REF!,MATCH(E1164,#REF!,0),1))=TRUE,"",INDEX(#REF!,MATCH(E1164,#REF!,0),1))</f>
        <v>#REF!</v>
      </c>
      <c r="N1164" s="1"/>
      <c r="O1164" s="33"/>
      <c r="P1164" s="34" t="e">
        <f t="shared" si="140"/>
        <v>#REF!</v>
      </c>
      <c r="Q1164" s="35" t="e">
        <f t="shared" si="136"/>
        <v>#REF!</v>
      </c>
      <c r="R1164" s="36"/>
      <c r="S1164" s="1" t="e">
        <f t="shared" si="134"/>
        <v>#REF!</v>
      </c>
      <c r="T1164" s="16" t="e">
        <f>IF(OR(MID(G1164,1,5)="avoir",MID(G1164,1,3)="PMS",MID(J1164,1,1)="a",J1164="",A1164="x",F1164=""),"",IF(COUNTIF(#REF!,F1164)=1,"ok","PAS DE SWAP"))</f>
        <v>#REF!</v>
      </c>
      <c r="U1164" s="37" t="e">
        <f>IF(ISNA(INDEX(#REF!,MATCH(E1164,#REF!,0),1))=TRUE,"-",F1164&amp;" - "&amp;INDEX(#REF!,MATCH(E1164,#REF!,0),1))</f>
        <v>#REF!</v>
      </c>
      <c r="V1164" s="60" t="e">
        <f t="shared" si="137"/>
        <v>#REF!</v>
      </c>
      <c r="W1164" s="38" t="e">
        <f t="shared" si="138"/>
        <v>#REF!</v>
      </c>
      <c r="X1164" s="64"/>
      <c r="Y1164" s="46"/>
      <c r="Z1164" s="57" t="str">
        <f>IF(OR(MID(J1164,1,1)="a",J1164=""),"",IF(COUNTIF(Modèles!C:C,J1164)=0,"absent","présent"))</f>
        <v/>
      </c>
      <c r="AA1164" s="1"/>
    </row>
    <row r="1165" spans="1:27" s="10" customFormat="1">
      <c r="A1165" s="29" t="str">
        <f t="shared" si="139"/>
        <v/>
      </c>
      <c r="B1165" s="29">
        <f t="shared" ca="1" si="135"/>
        <v>0</v>
      </c>
      <c r="C1165" s="42"/>
      <c r="D1165" s="42"/>
      <c r="E1165" s="40"/>
      <c r="F1165" s="41"/>
      <c r="G1165" s="30" t="e">
        <f>IF(MID(J1165,1,1)="a","à valider",IF(ISNA(INDEX(#REF!,MATCH(E1165,#REF!,0),1))=TRUE,"",INDEX(#REF!,MATCH(E1165,#REF!,0),1)))</f>
        <v>#REF!</v>
      </c>
      <c r="H1165" s="22"/>
      <c r="I1165" s="22"/>
      <c r="J1165" s="59"/>
      <c r="K1165" s="31" t="str">
        <f>IF(MID(J1165,1,1)="a",C1165,IF(COUNTIF(J$2:J1165,J1165)&gt;1,COUNTIF(J$2:J1165,J1165)&amp;"ème rebond",""))</f>
        <v/>
      </c>
      <c r="L1165" s="67"/>
      <c r="M1165" s="32" t="e">
        <f>IF(ISNA(INDEX(#REF!,MATCH(E1165,#REF!,0),1))=TRUE,"",INDEX(#REF!,MATCH(E1165,#REF!,0),1))</f>
        <v>#REF!</v>
      </c>
      <c r="N1165" s="1"/>
      <c r="O1165" s="33"/>
      <c r="P1165" s="34" t="e">
        <f t="shared" si="140"/>
        <v>#REF!</v>
      </c>
      <c r="Q1165" s="35" t="e">
        <f t="shared" si="136"/>
        <v>#REF!</v>
      </c>
      <c r="R1165" s="36"/>
      <c r="S1165" s="1" t="e">
        <f t="shared" si="134"/>
        <v>#REF!</v>
      </c>
      <c r="T1165" s="16" t="e">
        <f>IF(OR(MID(G1165,1,5)="avoir",MID(G1165,1,3)="PMS",MID(J1165,1,1)="a",J1165="",A1165="x",F1165=""),"",IF(COUNTIF(#REF!,F1165)=1,"ok","PAS DE SWAP"))</f>
        <v>#REF!</v>
      </c>
      <c r="U1165" s="37" t="e">
        <f>IF(ISNA(INDEX(#REF!,MATCH(E1165,#REF!,0),1))=TRUE,"-",F1165&amp;" - "&amp;INDEX(#REF!,MATCH(E1165,#REF!,0),1))</f>
        <v>#REF!</v>
      </c>
      <c r="V1165" s="60" t="e">
        <f t="shared" si="137"/>
        <v>#REF!</v>
      </c>
      <c r="W1165" s="38" t="e">
        <f t="shared" si="138"/>
        <v>#REF!</v>
      </c>
      <c r="X1165" s="64"/>
      <c r="Y1165" s="46"/>
      <c r="Z1165" s="57" t="str">
        <f>IF(OR(MID(J1165,1,1)="a",J1165=""),"",IF(COUNTIF(Modèles!C:C,J1165)=0,"absent","présent"))</f>
        <v/>
      </c>
      <c r="AA1165" s="1"/>
    </row>
    <row r="1166" spans="1:27" s="10" customFormat="1">
      <c r="A1166" s="29" t="str">
        <f t="shared" si="139"/>
        <v/>
      </c>
      <c r="B1166" s="29">
        <f t="shared" ca="1" si="135"/>
        <v>0</v>
      </c>
      <c r="C1166" s="42"/>
      <c r="D1166" s="42"/>
      <c r="E1166" s="40"/>
      <c r="F1166" s="41"/>
      <c r="G1166" s="30" t="e">
        <f>IF(MID(J1166,1,1)="a","à valider",IF(ISNA(INDEX(#REF!,MATCH(E1166,#REF!,0),1))=TRUE,"",INDEX(#REF!,MATCH(E1166,#REF!,0),1)))</f>
        <v>#REF!</v>
      </c>
      <c r="H1166" s="22"/>
      <c r="I1166" s="22"/>
      <c r="J1166" s="59"/>
      <c r="K1166" s="31" t="str">
        <f>IF(MID(J1166,1,1)="a",C1166,IF(COUNTIF(J$2:J1166,J1166)&gt;1,COUNTIF(J$2:J1166,J1166)&amp;"ème rebond",""))</f>
        <v/>
      </c>
      <c r="L1166" s="67"/>
      <c r="M1166" s="32" t="e">
        <f>IF(ISNA(INDEX(#REF!,MATCH(E1166,#REF!,0),1))=TRUE,"",INDEX(#REF!,MATCH(E1166,#REF!,0),1))</f>
        <v>#REF!</v>
      </c>
      <c r="N1166" s="1"/>
      <c r="O1166" s="33"/>
      <c r="P1166" s="34" t="e">
        <f t="shared" si="140"/>
        <v>#REF!</v>
      </c>
      <c r="Q1166" s="35" t="e">
        <f t="shared" si="136"/>
        <v>#REF!</v>
      </c>
      <c r="R1166" s="36"/>
      <c r="S1166" s="1" t="e">
        <f t="shared" si="134"/>
        <v>#REF!</v>
      </c>
      <c r="T1166" s="16" t="e">
        <f>IF(OR(MID(G1166,1,5)="avoir",MID(G1166,1,3)="PMS",MID(J1166,1,1)="a",J1166="",A1166="x",F1166=""),"",IF(COUNTIF(#REF!,F1166)=1,"ok","PAS DE SWAP"))</f>
        <v>#REF!</v>
      </c>
      <c r="U1166" s="37" t="e">
        <f>IF(ISNA(INDEX(#REF!,MATCH(E1166,#REF!,0),1))=TRUE,"-",F1166&amp;" - "&amp;INDEX(#REF!,MATCH(E1166,#REF!,0),1))</f>
        <v>#REF!</v>
      </c>
      <c r="V1166" s="60" t="e">
        <f t="shared" si="137"/>
        <v>#REF!</v>
      </c>
      <c r="W1166" s="38" t="e">
        <f t="shared" si="138"/>
        <v>#REF!</v>
      </c>
      <c r="X1166" s="64"/>
      <c r="Y1166" s="46"/>
      <c r="Z1166" s="57" t="str">
        <f>IF(OR(MID(J1166,1,1)="a",J1166=""),"",IF(COUNTIF(Modèles!C:C,J1166)=0,"absent","présent"))</f>
        <v/>
      </c>
      <c r="AA1166" s="1"/>
    </row>
    <row r="1167" spans="1:27" s="10" customFormat="1">
      <c r="A1167" s="29" t="str">
        <f t="shared" si="139"/>
        <v/>
      </c>
      <c r="B1167" s="29">
        <f t="shared" ca="1" si="135"/>
        <v>0</v>
      </c>
      <c r="C1167" s="42"/>
      <c r="D1167" s="42"/>
      <c r="E1167" s="40"/>
      <c r="F1167" s="41"/>
      <c r="G1167" s="30" t="e">
        <f>IF(MID(J1167,1,1)="a","à valider",IF(ISNA(INDEX(#REF!,MATCH(E1167,#REF!,0),1))=TRUE,"",INDEX(#REF!,MATCH(E1167,#REF!,0),1)))</f>
        <v>#REF!</v>
      </c>
      <c r="H1167" s="22"/>
      <c r="I1167" s="22"/>
      <c r="J1167" s="59"/>
      <c r="K1167" s="31" t="str">
        <f>IF(MID(J1167,1,1)="a",C1167,IF(COUNTIF(J$2:J1167,J1167)&gt;1,COUNTIF(J$2:J1167,J1167)&amp;"ème rebond",""))</f>
        <v/>
      </c>
      <c r="L1167" s="67"/>
      <c r="M1167" s="32" t="e">
        <f>IF(ISNA(INDEX(#REF!,MATCH(E1167,#REF!,0),1))=TRUE,"",INDEX(#REF!,MATCH(E1167,#REF!,0),1))</f>
        <v>#REF!</v>
      </c>
      <c r="N1167" s="1"/>
      <c r="O1167" s="33"/>
      <c r="P1167" s="34" t="e">
        <f t="shared" si="140"/>
        <v>#REF!</v>
      </c>
      <c r="Q1167" s="35" t="e">
        <f t="shared" si="136"/>
        <v>#REF!</v>
      </c>
      <c r="R1167" s="36"/>
      <c r="S1167" s="1" t="e">
        <f t="shared" si="134"/>
        <v>#REF!</v>
      </c>
      <c r="T1167" s="16" t="e">
        <f>IF(OR(MID(G1167,1,5)="avoir",MID(G1167,1,3)="PMS",MID(J1167,1,1)="a",J1167="",A1167="x",F1167=""),"",IF(COUNTIF(#REF!,F1167)=1,"ok","PAS DE SWAP"))</f>
        <v>#REF!</v>
      </c>
      <c r="U1167" s="37" t="e">
        <f>IF(ISNA(INDEX(#REF!,MATCH(E1167,#REF!,0),1))=TRUE,"-",F1167&amp;" - "&amp;INDEX(#REF!,MATCH(E1167,#REF!,0),1))</f>
        <v>#REF!</v>
      </c>
      <c r="V1167" s="60" t="e">
        <f t="shared" si="137"/>
        <v>#REF!</v>
      </c>
      <c r="W1167" s="38" t="e">
        <f t="shared" si="138"/>
        <v>#REF!</v>
      </c>
      <c r="X1167" s="64"/>
      <c r="Y1167" s="46"/>
      <c r="Z1167" s="57" t="str">
        <f>IF(OR(MID(J1167,1,1)="a",J1167=""),"",IF(COUNTIF(Modèles!C:C,J1167)=0,"absent","présent"))</f>
        <v/>
      </c>
      <c r="AA1167" s="1"/>
    </row>
    <row r="1168" spans="1:27" s="10" customFormat="1">
      <c r="A1168" s="29" t="str">
        <f t="shared" si="139"/>
        <v/>
      </c>
      <c r="B1168" s="29">
        <f t="shared" ca="1" si="135"/>
        <v>0</v>
      </c>
      <c r="C1168" s="42"/>
      <c r="D1168" s="42"/>
      <c r="E1168" s="40"/>
      <c r="F1168" s="41"/>
      <c r="G1168" s="30" t="e">
        <f>IF(MID(J1168,1,1)="a","à valider",IF(ISNA(INDEX(#REF!,MATCH(E1168,#REF!,0),1))=TRUE,"",INDEX(#REF!,MATCH(E1168,#REF!,0),1)))</f>
        <v>#REF!</v>
      </c>
      <c r="H1168" s="22"/>
      <c r="I1168" s="22"/>
      <c r="J1168" s="59"/>
      <c r="K1168" s="31" t="str">
        <f>IF(MID(J1168,1,1)="a",C1168,IF(COUNTIF(J$2:J1168,J1168)&gt;1,COUNTIF(J$2:J1168,J1168)&amp;"ème rebond",""))</f>
        <v/>
      </c>
      <c r="L1168" s="67"/>
      <c r="M1168" s="32" t="e">
        <f>IF(ISNA(INDEX(#REF!,MATCH(E1168,#REF!,0),1))=TRUE,"",INDEX(#REF!,MATCH(E1168,#REF!,0),1))</f>
        <v>#REF!</v>
      </c>
      <c r="N1168" s="1"/>
      <c r="O1168" s="33"/>
      <c r="P1168" s="34" t="e">
        <f t="shared" si="140"/>
        <v>#REF!</v>
      </c>
      <c r="Q1168" s="35" t="e">
        <f t="shared" si="136"/>
        <v>#REF!</v>
      </c>
      <c r="R1168" s="36"/>
      <c r="S1168" s="1" t="e">
        <f t="shared" si="134"/>
        <v>#REF!</v>
      </c>
      <c r="T1168" s="16" t="e">
        <f>IF(OR(MID(G1168,1,5)="avoir",MID(G1168,1,3)="PMS",MID(J1168,1,1)="a",J1168="",A1168="x",F1168=""),"",IF(COUNTIF(#REF!,F1168)=1,"ok","PAS DE SWAP"))</f>
        <v>#REF!</v>
      </c>
      <c r="U1168" s="37" t="e">
        <f>IF(ISNA(INDEX(#REF!,MATCH(E1168,#REF!,0),1))=TRUE,"-",F1168&amp;" - "&amp;INDEX(#REF!,MATCH(E1168,#REF!,0),1))</f>
        <v>#REF!</v>
      </c>
      <c r="V1168" s="60" t="e">
        <f t="shared" si="137"/>
        <v>#REF!</v>
      </c>
      <c r="W1168" s="38" t="e">
        <f t="shared" si="138"/>
        <v>#REF!</v>
      </c>
      <c r="X1168" s="64"/>
      <c r="Y1168" s="46"/>
      <c r="Z1168" s="57" t="str">
        <f>IF(OR(MID(J1168,1,1)="a",J1168=""),"",IF(COUNTIF(Modèles!C:C,J1168)=0,"absent","présent"))</f>
        <v/>
      </c>
      <c r="AA1168" s="1"/>
    </row>
    <row r="1169" spans="1:27" s="10" customFormat="1">
      <c r="A1169" s="29" t="str">
        <f t="shared" si="139"/>
        <v/>
      </c>
      <c r="B1169" s="29">
        <f t="shared" ca="1" si="135"/>
        <v>0</v>
      </c>
      <c r="C1169" s="42"/>
      <c r="D1169" s="42"/>
      <c r="E1169" s="40"/>
      <c r="F1169" s="41"/>
      <c r="G1169" s="30" t="e">
        <f>IF(MID(J1169,1,1)="a","à valider",IF(ISNA(INDEX(#REF!,MATCH(E1169,#REF!,0),1))=TRUE,"",INDEX(#REF!,MATCH(E1169,#REF!,0),1)))</f>
        <v>#REF!</v>
      </c>
      <c r="H1169" s="22"/>
      <c r="I1169" s="22"/>
      <c r="J1169" s="59"/>
      <c r="K1169" s="31" t="str">
        <f>IF(MID(J1169,1,1)="a",C1169,IF(COUNTIF(J$2:J1169,J1169)&gt;1,COUNTIF(J$2:J1169,J1169)&amp;"ème rebond",""))</f>
        <v/>
      </c>
      <c r="L1169" s="67"/>
      <c r="M1169" s="32" t="e">
        <f>IF(ISNA(INDEX(#REF!,MATCH(E1169,#REF!,0),1))=TRUE,"",INDEX(#REF!,MATCH(E1169,#REF!,0),1))</f>
        <v>#REF!</v>
      </c>
      <c r="N1169" s="1"/>
      <c r="O1169" s="33"/>
      <c r="P1169" s="34" t="e">
        <f t="shared" si="140"/>
        <v>#REF!</v>
      </c>
      <c r="Q1169" s="35" t="e">
        <f t="shared" si="136"/>
        <v>#REF!</v>
      </c>
      <c r="R1169" s="36"/>
      <c r="S1169" s="1" t="e">
        <f t="shared" si="134"/>
        <v>#REF!</v>
      </c>
      <c r="T1169" s="16" t="e">
        <f>IF(OR(MID(G1169,1,5)="avoir",MID(G1169,1,3)="PMS",MID(J1169,1,1)="a",J1169="",A1169="x",F1169=""),"",IF(COUNTIF(#REF!,F1169)=1,"ok","PAS DE SWAP"))</f>
        <v>#REF!</v>
      </c>
      <c r="U1169" s="37" t="e">
        <f>IF(ISNA(INDEX(#REF!,MATCH(E1169,#REF!,0),1))=TRUE,"-",F1169&amp;" - "&amp;INDEX(#REF!,MATCH(E1169,#REF!,0),1))</f>
        <v>#REF!</v>
      </c>
      <c r="V1169" s="60" t="e">
        <f t="shared" si="137"/>
        <v>#REF!</v>
      </c>
      <c r="W1169" s="38" t="e">
        <f t="shared" si="138"/>
        <v>#REF!</v>
      </c>
      <c r="X1169" s="64"/>
      <c r="Y1169" s="46"/>
      <c r="Z1169" s="57" t="str">
        <f>IF(OR(MID(J1169,1,1)="a",J1169=""),"",IF(COUNTIF(Modèles!C:C,J1169)=0,"absent","présent"))</f>
        <v/>
      </c>
      <c r="AA1169" s="1"/>
    </row>
    <row r="1170" spans="1:27" s="10" customFormat="1">
      <c r="A1170" s="29" t="str">
        <f t="shared" si="139"/>
        <v/>
      </c>
      <c r="B1170" s="29">
        <f t="shared" ca="1" si="135"/>
        <v>0</v>
      </c>
      <c r="C1170" s="42"/>
      <c r="D1170" s="42"/>
      <c r="E1170" s="40"/>
      <c r="F1170" s="41"/>
      <c r="G1170" s="30" t="e">
        <f>IF(MID(J1170,1,1)="a","à valider",IF(ISNA(INDEX(#REF!,MATCH(E1170,#REF!,0),1))=TRUE,"",INDEX(#REF!,MATCH(E1170,#REF!,0),1)))</f>
        <v>#REF!</v>
      </c>
      <c r="H1170" s="22"/>
      <c r="I1170" s="22"/>
      <c r="J1170" s="59"/>
      <c r="K1170" s="31" t="str">
        <f>IF(MID(J1170,1,1)="a",C1170,IF(COUNTIF(J$2:J1170,J1170)&gt;1,COUNTIF(J$2:J1170,J1170)&amp;"ème rebond",""))</f>
        <v/>
      </c>
      <c r="L1170" s="67"/>
      <c r="M1170" s="32" t="e">
        <f>IF(ISNA(INDEX(#REF!,MATCH(E1170,#REF!,0),1))=TRUE,"",INDEX(#REF!,MATCH(E1170,#REF!,0),1))</f>
        <v>#REF!</v>
      </c>
      <c r="N1170" s="1"/>
      <c r="O1170" s="33"/>
      <c r="P1170" s="34" t="e">
        <f t="shared" si="140"/>
        <v>#REF!</v>
      </c>
      <c r="Q1170" s="35" t="e">
        <f t="shared" si="136"/>
        <v>#REF!</v>
      </c>
      <c r="R1170" s="36"/>
      <c r="S1170" s="1" t="e">
        <f t="shared" si="134"/>
        <v>#REF!</v>
      </c>
      <c r="T1170" s="16" t="e">
        <f>IF(OR(MID(G1170,1,5)="avoir",MID(G1170,1,3)="PMS",MID(J1170,1,1)="a",J1170="",A1170="x",F1170=""),"",IF(COUNTIF(#REF!,F1170)=1,"ok","PAS DE SWAP"))</f>
        <v>#REF!</v>
      </c>
      <c r="U1170" s="37" t="e">
        <f>IF(ISNA(INDEX(#REF!,MATCH(E1170,#REF!,0),1))=TRUE,"-",F1170&amp;" - "&amp;INDEX(#REF!,MATCH(E1170,#REF!,0),1))</f>
        <v>#REF!</v>
      </c>
      <c r="V1170" s="60" t="e">
        <f t="shared" si="137"/>
        <v>#REF!</v>
      </c>
      <c r="W1170" s="38" t="e">
        <f t="shared" si="138"/>
        <v>#REF!</v>
      </c>
      <c r="X1170" s="64"/>
      <c r="Y1170" s="46"/>
      <c r="Z1170" s="57" t="str">
        <f>IF(OR(MID(J1170,1,1)="a",J1170=""),"",IF(COUNTIF(Modèles!C:C,J1170)=0,"absent","présent"))</f>
        <v/>
      </c>
      <c r="AA1170" s="1"/>
    </row>
    <row r="1171" spans="1:27" s="10" customFormat="1">
      <c r="A1171" s="29" t="str">
        <f t="shared" si="139"/>
        <v/>
      </c>
      <c r="B1171" s="29">
        <f t="shared" ca="1" si="135"/>
        <v>0</v>
      </c>
      <c r="C1171" s="42"/>
      <c r="D1171" s="42"/>
      <c r="E1171" s="40"/>
      <c r="F1171" s="41"/>
      <c r="G1171" s="30" t="e">
        <f>IF(MID(J1171,1,1)="a","à valider",IF(ISNA(INDEX(#REF!,MATCH(E1171,#REF!,0),1))=TRUE,"",INDEX(#REF!,MATCH(E1171,#REF!,0),1)))</f>
        <v>#REF!</v>
      </c>
      <c r="H1171" s="22"/>
      <c r="I1171" s="22"/>
      <c r="J1171" s="59"/>
      <c r="K1171" s="31" t="str">
        <f>IF(MID(J1171,1,1)="a",C1171,IF(COUNTIF(J$2:J1171,J1171)&gt;1,COUNTIF(J$2:J1171,J1171)&amp;"ème rebond",""))</f>
        <v/>
      </c>
      <c r="L1171" s="67"/>
      <c r="M1171" s="32" t="e">
        <f>IF(ISNA(INDEX(#REF!,MATCH(E1171,#REF!,0),1))=TRUE,"",INDEX(#REF!,MATCH(E1171,#REF!,0),1))</f>
        <v>#REF!</v>
      </c>
      <c r="N1171" s="1"/>
      <c r="O1171" s="33"/>
      <c r="P1171" s="34" t="e">
        <f t="shared" si="140"/>
        <v>#REF!</v>
      </c>
      <c r="Q1171" s="35" t="e">
        <f t="shared" si="136"/>
        <v>#REF!</v>
      </c>
      <c r="R1171" s="36"/>
      <c r="S1171" s="1" t="e">
        <f t="shared" si="134"/>
        <v>#REF!</v>
      </c>
      <c r="T1171" s="16" t="e">
        <f>IF(OR(MID(G1171,1,5)="avoir",MID(G1171,1,3)="PMS",MID(J1171,1,1)="a",J1171="",A1171="x",F1171=""),"",IF(COUNTIF(#REF!,F1171)=1,"ok","PAS DE SWAP"))</f>
        <v>#REF!</v>
      </c>
      <c r="U1171" s="37" t="e">
        <f>IF(ISNA(INDEX(#REF!,MATCH(E1171,#REF!,0),1))=TRUE,"-",F1171&amp;" - "&amp;INDEX(#REF!,MATCH(E1171,#REF!,0),1))</f>
        <v>#REF!</v>
      </c>
      <c r="V1171" s="60" t="e">
        <f t="shared" si="137"/>
        <v>#REF!</v>
      </c>
      <c r="W1171" s="38" t="e">
        <f t="shared" si="138"/>
        <v>#REF!</v>
      </c>
      <c r="X1171" s="64"/>
      <c r="Y1171" s="46"/>
      <c r="Z1171" s="57" t="str">
        <f>IF(OR(MID(J1171,1,1)="a",J1171=""),"",IF(COUNTIF(Modèles!C:C,J1171)=0,"absent","présent"))</f>
        <v/>
      </c>
      <c r="AA1171" s="1"/>
    </row>
    <row r="1172" spans="1:27" s="10" customFormat="1">
      <c r="A1172" s="29" t="str">
        <f t="shared" si="139"/>
        <v/>
      </c>
      <c r="B1172" s="29">
        <f t="shared" ca="1" si="135"/>
        <v>0</v>
      </c>
      <c r="C1172" s="42"/>
      <c r="D1172" s="42"/>
      <c r="E1172" s="40"/>
      <c r="F1172" s="41"/>
      <c r="G1172" s="30" t="e">
        <f>IF(MID(J1172,1,1)="a","à valider",IF(ISNA(INDEX(#REF!,MATCH(E1172,#REF!,0),1))=TRUE,"",INDEX(#REF!,MATCH(E1172,#REF!,0),1)))</f>
        <v>#REF!</v>
      </c>
      <c r="H1172" s="22"/>
      <c r="I1172" s="22"/>
      <c r="J1172" s="59"/>
      <c r="K1172" s="31" t="str">
        <f>IF(MID(J1172,1,1)="a",C1172,IF(COUNTIF(J$2:J1172,J1172)&gt;1,COUNTIF(J$2:J1172,J1172)&amp;"ème rebond",""))</f>
        <v/>
      </c>
      <c r="L1172" s="67"/>
      <c r="M1172" s="32" t="e">
        <f>IF(ISNA(INDEX(#REF!,MATCH(E1172,#REF!,0),1))=TRUE,"",INDEX(#REF!,MATCH(E1172,#REF!,0),1))</f>
        <v>#REF!</v>
      </c>
      <c r="N1172" s="1"/>
      <c r="O1172" s="33"/>
      <c r="P1172" s="34" t="e">
        <f t="shared" si="140"/>
        <v>#REF!</v>
      </c>
      <c r="Q1172" s="35" t="e">
        <f t="shared" si="136"/>
        <v>#REF!</v>
      </c>
      <c r="R1172" s="36"/>
      <c r="S1172" s="1" t="e">
        <f t="shared" si="134"/>
        <v>#REF!</v>
      </c>
      <c r="T1172" s="16" t="e">
        <f>IF(OR(MID(G1172,1,5)="avoir",MID(G1172,1,3)="PMS",MID(J1172,1,1)="a",J1172="",A1172="x",F1172=""),"",IF(COUNTIF(#REF!,F1172)=1,"ok","PAS DE SWAP"))</f>
        <v>#REF!</v>
      </c>
      <c r="U1172" s="37" t="e">
        <f>IF(ISNA(INDEX(#REF!,MATCH(E1172,#REF!,0),1))=TRUE,"-",F1172&amp;" - "&amp;INDEX(#REF!,MATCH(E1172,#REF!,0),1))</f>
        <v>#REF!</v>
      </c>
      <c r="V1172" s="60" t="e">
        <f t="shared" si="137"/>
        <v>#REF!</v>
      </c>
      <c r="W1172" s="38" t="e">
        <f t="shared" si="138"/>
        <v>#REF!</v>
      </c>
      <c r="X1172" s="64"/>
      <c r="Y1172" s="46"/>
      <c r="Z1172" s="57" t="str">
        <f>IF(OR(MID(J1172,1,1)="a",J1172=""),"",IF(COUNTIF(Modèles!C:C,J1172)=0,"absent","présent"))</f>
        <v/>
      </c>
      <c r="AA1172" s="1"/>
    </row>
    <row r="1173" spans="1:27" s="10" customFormat="1">
      <c r="A1173" s="29" t="str">
        <f t="shared" si="139"/>
        <v/>
      </c>
      <c r="B1173" s="29">
        <f t="shared" ca="1" si="135"/>
        <v>0</v>
      </c>
      <c r="C1173" s="42"/>
      <c r="D1173" s="42"/>
      <c r="E1173" s="40"/>
      <c r="F1173" s="41"/>
      <c r="G1173" s="30" t="e">
        <f>IF(MID(J1173,1,1)="a","à valider",IF(ISNA(INDEX(#REF!,MATCH(E1173,#REF!,0),1))=TRUE,"",INDEX(#REF!,MATCH(E1173,#REF!,0),1)))</f>
        <v>#REF!</v>
      </c>
      <c r="H1173" s="22"/>
      <c r="I1173" s="22"/>
      <c r="J1173" s="59"/>
      <c r="K1173" s="31" t="str">
        <f>IF(MID(J1173,1,1)="a",C1173,IF(COUNTIF(J$2:J1173,J1173)&gt;1,COUNTIF(J$2:J1173,J1173)&amp;"ème rebond",""))</f>
        <v/>
      </c>
      <c r="L1173" s="67"/>
      <c r="M1173" s="32" t="e">
        <f>IF(ISNA(INDEX(#REF!,MATCH(E1173,#REF!,0),1))=TRUE,"",INDEX(#REF!,MATCH(E1173,#REF!,0),1))</f>
        <v>#REF!</v>
      </c>
      <c r="N1173" s="1"/>
      <c r="O1173" s="33"/>
      <c r="P1173" s="34" t="e">
        <f t="shared" si="140"/>
        <v>#REF!</v>
      </c>
      <c r="Q1173" s="35" t="e">
        <f t="shared" si="136"/>
        <v>#REF!</v>
      </c>
      <c r="R1173" s="36"/>
      <c r="S1173" s="1" t="e">
        <f t="shared" si="134"/>
        <v>#REF!</v>
      </c>
      <c r="T1173" s="16" t="e">
        <f>IF(OR(MID(G1173,1,5)="avoir",MID(G1173,1,3)="PMS",MID(J1173,1,1)="a",J1173="",A1173="x",F1173=""),"",IF(COUNTIF(#REF!,F1173)=1,"ok","PAS DE SWAP"))</f>
        <v>#REF!</v>
      </c>
      <c r="U1173" s="37" t="e">
        <f>IF(ISNA(INDEX(#REF!,MATCH(E1173,#REF!,0),1))=TRUE,"-",F1173&amp;" - "&amp;INDEX(#REF!,MATCH(E1173,#REF!,0),1))</f>
        <v>#REF!</v>
      </c>
      <c r="V1173" s="60" t="e">
        <f t="shared" si="137"/>
        <v>#REF!</v>
      </c>
      <c r="W1173" s="38" t="e">
        <f t="shared" si="138"/>
        <v>#REF!</v>
      </c>
      <c r="X1173" s="64"/>
      <c r="Y1173" s="46"/>
      <c r="Z1173" s="57" t="str">
        <f>IF(OR(MID(J1173,1,1)="a",J1173=""),"",IF(COUNTIF(Modèles!C:C,J1173)=0,"absent","présent"))</f>
        <v/>
      </c>
      <c r="AA1173" s="1"/>
    </row>
    <row r="1174" spans="1:27" s="10" customFormat="1">
      <c r="A1174" s="29" t="str">
        <f t="shared" si="139"/>
        <v/>
      </c>
      <c r="B1174" s="29">
        <f t="shared" ca="1" si="135"/>
        <v>0</v>
      </c>
      <c r="C1174" s="42"/>
      <c r="D1174" s="42"/>
      <c r="E1174" s="40"/>
      <c r="F1174" s="41"/>
      <c r="G1174" s="30" t="e">
        <f>IF(MID(J1174,1,1)="a","à valider",IF(ISNA(INDEX(#REF!,MATCH(E1174,#REF!,0),1))=TRUE,"",INDEX(#REF!,MATCH(E1174,#REF!,0),1)))</f>
        <v>#REF!</v>
      </c>
      <c r="H1174" s="22"/>
      <c r="I1174" s="22"/>
      <c r="J1174" s="59"/>
      <c r="K1174" s="31" t="str">
        <f>IF(MID(J1174,1,1)="a",C1174,IF(COUNTIF(J$2:J1174,J1174)&gt;1,COUNTIF(J$2:J1174,J1174)&amp;"ème rebond",""))</f>
        <v/>
      </c>
      <c r="L1174" s="67"/>
      <c r="M1174" s="32" t="e">
        <f>IF(ISNA(INDEX(#REF!,MATCH(E1174,#REF!,0),1))=TRUE,"",INDEX(#REF!,MATCH(E1174,#REF!,0),1))</f>
        <v>#REF!</v>
      </c>
      <c r="N1174" s="1"/>
      <c r="O1174" s="33"/>
      <c r="P1174" s="34" t="e">
        <f t="shared" si="140"/>
        <v>#REF!</v>
      </c>
      <c r="Q1174" s="35" t="e">
        <f t="shared" si="136"/>
        <v>#REF!</v>
      </c>
      <c r="R1174" s="36"/>
      <c r="S1174" s="1" t="e">
        <f t="shared" si="134"/>
        <v>#REF!</v>
      </c>
      <c r="T1174" s="16" t="e">
        <f>IF(OR(MID(G1174,1,5)="avoir",MID(G1174,1,3)="PMS",MID(J1174,1,1)="a",J1174="",A1174="x",F1174=""),"",IF(COUNTIF(#REF!,F1174)=1,"ok","PAS DE SWAP"))</f>
        <v>#REF!</v>
      </c>
      <c r="U1174" s="37" t="e">
        <f>IF(ISNA(INDEX(#REF!,MATCH(E1174,#REF!,0),1))=TRUE,"-",F1174&amp;" - "&amp;INDEX(#REF!,MATCH(E1174,#REF!,0),1))</f>
        <v>#REF!</v>
      </c>
      <c r="V1174" s="60" t="e">
        <f t="shared" si="137"/>
        <v>#REF!</v>
      </c>
      <c r="W1174" s="38" t="e">
        <f t="shared" si="138"/>
        <v>#REF!</v>
      </c>
      <c r="X1174" s="64"/>
      <c r="Y1174" s="46"/>
      <c r="Z1174" s="57" t="str">
        <f>IF(OR(MID(J1174,1,1)="a",J1174=""),"",IF(COUNTIF(Modèles!C:C,J1174)=0,"absent","présent"))</f>
        <v/>
      </c>
      <c r="AA1174" s="1"/>
    </row>
    <row r="1175" spans="1:27" s="10" customFormat="1">
      <c r="A1175" s="29" t="str">
        <f t="shared" si="139"/>
        <v/>
      </c>
      <c r="B1175" s="29">
        <f t="shared" ca="1" si="135"/>
        <v>0</v>
      </c>
      <c r="C1175" s="42"/>
      <c r="D1175" s="42"/>
      <c r="E1175" s="40"/>
      <c r="F1175" s="41"/>
      <c r="G1175" s="30" t="e">
        <f>IF(MID(J1175,1,1)="a","à valider",IF(ISNA(INDEX(#REF!,MATCH(E1175,#REF!,0),1))=TRUE,"",INDEX(#REF!,MATCH(E1175,#REF!,0),1)))</f>
        <v>#REF!</v>
      </c>
      <c r="H1175" s="22"/>
      <c r="I1175" s="22"/>
      <c r="J1175" s="59"/>
      <c r="K1175" s="31" t="str">
        <f>IF(MID(J1175,1,1)="a",C1175,IF(COUNTIF(J$2:J1175,J1175)&gt;1,COUNTIF(J$2:J1175,J1175)&amp;"ème rebond",""))</f>
        <v/>
      </c>
      <c r="L1175" s="67"/>
      <c r="M1175" s="32" t="e">
        <f>IF(ISNA(INDEX(#REF!,MATCH(E1175,#REF!,0),1))=TRUE,"",INDEX(#REF!,MATCH(E1175,#REF!,0),1))</f>
        <v>#REF!</v>
      </c>
      <c r="N1175" s="1"/>
      <c r="O1175" s="33"/>
      <c r="P1175" s="34" t="e">
        <f t="shared" si="140"/>
        <v>#REF!</v>
      </c>
      <c r="Q1175" s="35" t="e">
        <f t="shared" si="136"/>
        <v>#REF!</v>
      </c>
      <c r="R1175" s="36"/>
      <c r="S1175" s="1" t="e">
        <f t="shared" si="134"/>
        <v>#REF!</v>
      </c>
      <c r="T1175" s="16" t="e">
        <f>IF(OR(MID(G1175,1,5)="avoir",MID(G1175,1,3)="PMS",MID(J1175,1,1)="a",J1175="",A1175="x",F1175=""),"",IF(COUNTIF(#REF!,F1175)=1,"ok","PAS DE SWAP"))</f>
        <v>#REF!</v>
      </c>
      <c r="U1175" s="37" t="e">
        <f>IF(ISNA(INDEX(#REF!,MATCH(E1175,#REF!,0),1))=TRUE,"-",F1175&amp;" - "&amp;INDEX(#REF!,MATCH(E1175,#REF!,0),1))</f>
        <v>#REF!</v>
      </c>
      <c r="V1175" s="60" t="e">
        <f t="shared" si="137"/>
        <v>#REF!</v>
      </c>
      <c r="W1175" s="38" t="e">
        <f t="shared" si="138"/>
        <v>#REF!</v>
      </c>
      <c r="X1175" s="64"/>
      <c r="Y1175" s="46"/>
      <c r="Z1175" s="57" t="str">
        <f>IF(OR(MID(J1175,1,1)="a",J1175=""),"",IF(COUNTIF(Modèles!C:C,J1175)=0,"absent","présent"))</f>
        <v/>
      </c>
      <c r="AA1175" s="1"/>
    </row>
    <row r="1176" spans="1:27" s="10" customFormat="1">
      <c r="A1176" s="29" t="str">
        <f t="shared" si="139"/>
        <v/>
      </c>
      <c r="B1176" s="29">
        <f t="shared" ca="1" si="135"/>
        <v>0</v>
      </c>
      <c r="C1176" s="42"/>
      <c r="D1176" s="42"/>
      <c r="E1176" s="40"/>
      <c r="F1176" s="41"/>
      <c r="G1176" s="30" t="e">
        <f>IF(MID(J1176,1,1)="a","à valider",IF(ISNA(INDEX(#REF!,MATCH(E1176,#REF!,0),1))=TRUE,"",INDEX(#REF!,MATCH(E1176,#REF!,0),1)))</f>
        <v>#REF!</v>
      </c>
      <c r="H1176" s="22"/>
      <c r="I1176" s="22"/>
      <c r="J1176" s="59"/>
      <c r="K1176" s="31" t="str">
        <f>IF(MID(J1176,1,1)="a",C1176,IF(COUNTIF(J$2:J1176,J1176)&gt;1,COUNTIF(J$2:J1176,J1176)&amp;"ème rebond",""))</f>
        <v/>
      </c>
      <c r="L1176" s="67"/>
      <c r="M1176" s="32" t="e">
        <f>IF(ISNA(INDEX(#REF!,MATCH(E1176,#REF!,0),1))=TRUE,"",INDEX(#REF!,MATCH(E1176,#REF!,0),1))</f>
        <v>#REF!</v>
      </c>
      <c r="N1176" s="1"/>
      <c r="O1176" s="33"/>
      <c r="P1176" s="34" t="e">
        <f t="shared" si="140"/>
        <v>#REF!</v>
      </c>
      <c r="Q1176" s="35" t="e">
        <f t="shared" si="136"/>
        <v>#REF!</v>
      </c>
      <c r="R1176" s="36"/>
      <c r="S1176" s="1" t="e">
        <f t="shared" si="134"/>
        <v>#REF!</v>
      </c>
      <c r="T1176" s="16" t="e">
        <f>IF(OR(MID(G1176,1,5)="avoir",MID(G1176,1,3)="PMS",MID(J1176,1,1)="a",J1176="",A1176="x",F1176=""),"",IF(COUNTIF(#REF!,F1176)=1,"ok","PAS DE SWAP"))</f>
        <v>#REF!</v>
      </c>
      <c r="U1176" s="37" t="e">
        <f>IF(ISNA(INDEX(#REF!,MATCH(E1176,#REF!,0),1))=TRUE,"-",F1176&amp;" - "&amp;INDEX(#REF!,MATCH(E1176,#REF!,0),1))</f>
        <v>#REF!</v>
      </c>
      <c r="V1176" s="60" t="e">
        <f t="shared" si="137"/>
        <v>#REF!</v>
      </c>
      <c r="W1176" s="38" t="e">
        <f t="shared" si="138"/>
        <v>#REF!</v>
      </c>
      <c r="X1176" s="64"/>
      <c r="Y1176" s="46"/>
      <c r="Z1176" s="57" t="str">
        <f>IF(OR(MID(J1176,1,1)="a",J1176=""),"",IF(COUNTIF(Modèles!C:C,J1176)=0,"absent","présent"))</f>
        <v/>
      </c>
      <c r="AA1176" s="1"/>
    </row>
    <row r="1177" spans="1:27" s="10" customFormat="1">
      <c r="A1177" s="29" t="str">
        <f t="shared" si="139"/>
        <v/>
      </c>
      <c r="B1177" s="29">
        <f t="shared" ca="1" si="135"/>
        <v>0</v>
      </c>
      <c r="C1177" s="42"/>
      <c r="D1177" s="42"/>
      <c r="E1177" s="40"/>
      <c r="F1177" s="41"/>
      <c r="G1177" s="30" t="e">
        <f>IF(MID(J1177,1,1)="a","à valider",IF(ISNA(INDEX(#REF!,MATCH(E1177,#REF!,0),1))=TRUE,"",INDEX(#REF!,MATCH(E1177,#REF!,0),1)))</f>
        <v>#REF!</v>
      </c>
      <c r="H1177" s="22"/>
      <c r="I1177" s="22"/>
      <c r="J1177" s="59"/>
      <c r="K1177" s="31" t="str">
        <f>IF(MID(J1177,1,1)="a",C1177,IF(COUNTIF(J$2:J1177,J1177)&gt;1,COUNTIF(J$2:J1177,J1177)&amp;"ème rebond",""))</f>
        <v/>
      </c>
      <c r="L1177" s="67"/>
      <c r="M1177" s="32" t="e">
        <f>IF(ISNA(INDEX(#REF!,MATCH(E1177,#REF!,0),1))=TRUE,"",INDEX(#REF!,MATCH(E1177,#REF!,0),1))</f>
        <v>#REF!</v>
      </c>
      <c r="N1177" s="1"/>
      <c r="O1177" s="33"/>
      <c r="P1177" s="34" t="e">
        <f t="shared" si="140"/>
        <v>#REF!</v>
      </c>
      <c r="Q1177" s="35" t="e">
        <f t="shared" si="136"/>
        <v>#REF!</v>
      </c>
      <c r="R1177" s="36"/>
      <c r="S1177" s="1" t="e">
        <f t="shared" si="134"/>
        <v>#REF!</v>
      </c>
      <c r="T1177" s="16" t="e">
        <f>IF(OR(MID(G1177,1,5)="avoir",MID(G1177,1,3)="PMS",MID(J1177,1,1)="a",J1177="",A1177="x",F1177=""),"",IF(COUNTIF(#REF!,F1177)=1,"ok","PAS DE SWAP"))</f>
        <v>#REF!</v>
      </c>
      <c r="U1177" s="37" t="e">
        <f>IF(ISNA(INDEX(#REF!,MATCH(E1177,#REF!,0),1))=TRUE,"-",F1177&amp;" - "&amp;INDEX(#REF!,MATCH(E1177,#REF!,0),1))</f>
        <v>#REF!</v>
      </c>
      <c r="V1177" s="60" t="e">
        <f t="shared" si="137"/>
        <v>#REF!</v>
      </c>
      <c r="W1177" s="38" t="e">
        <f t="shared" si="138"/>
        <v>#REF!</v>
      </c>
      <c r="X1177" s="64"/>
      <c r="Y1177" s="46"/>
      <c r="Z1177" s="57" t="str">
        <f>IF(OR(MID(J1177,1,1)="a",J1177=""),"",IF(COUNTIF(Modèles!C:C,J1177)=0,"absent","présent"))</f>
        <v/>
      </c>
      <c r="AA1177" s="1"/>
    </row>
    <row r="1178" spans="1:27" s="10" customFormat="1">
      <c r="A1178" s="29" t="str">
        <f t="shared" si="139"/>
        <v/>
      </c>
      <c r="B1178" s="29">
        <f t="shared" ca="1" si="135"/>
        <v>0</v>
      </c>
      <c r="C1178" s="42"/>
      <c r="D1178" s="42"/>
      <c r="E1178" s="40"/>
      <c r="F1178" s="41"/>
      <c r="G1178" s="30" t="e">
        <f>IF(MID(J1178,1,1)="a","à valider",IF(ISNA(INDEX(#REF!,MATCH(E1178,#REF!,0),1))=TRUE,"",INDEX(#REF!,MATCH(E1178,#REF!,0),1)))</f>
        <v>#REF!</v>
      </c>
      <c r="H1178" s="22"/>
      <c r="I1178" s="22"/>
      <c r="J1178" s="59"/>
      <c r="K1178" s="31" t="str">
        <f>IF(MID(J1178,1,1)="a",C1178,IF(COUNTIF(J$2:J1178,J1178)&gt;1,COUNTIF(J$2:J1178,J1178)&amp;"ème rebond",""))</f>
        <v/>
      </c>
      <c r="L1178" s="67"/>
      <c r="M1178" s="32" t="e">
        <f>IF(ISNA(INDEX(#REF!,MATCH(E1178,#REF!,0),1))=TRUE,"",INDEX(#REF!,MATCH(E1178,#REF!,0),1))</f>
        <v>#REF!</v>
      </c>
      <c r="N1178" s="1"/>
      <c r="O1178" s="33"/>
      <c r="P1178" s="34" t="e">
        <f t="shared" si="140"/>
        <v>#REF!</v>
      </c>
      <c r="Q1178" s="35" t="e">
        <f t="shared" si="136"/>
        <v>#REF!</v>
      </c>
      <c r="R1178" s="36"/>
      <c r="S1178" s="1" t="e">
        <f t="shared" si="134"/>
        <v>#REF!</v>
      </c>
      <c r="T1178" s="16" t="e">
        <f>IF(OR(MID(G1178,1,5)="avoir",MID(G1178,1,3)="PMS",MID(J1178,1,1)="a",J1178="",A1178="x",F1178=""),"",IF(COUNTIF(#REF!,F1178)=1,"ok","PAS DE SWAP"))</f>
        <v>#REF!</v>
      </c>
      <c r="U1178" s="37" t="e">
        <f>IF(ISNA(INDEX(#REF!,MATCH(E1178,#REF!,0),1))=TRUE,"-",F1178&amp;" - "&amp;INDEX(#REF!,MATCH(E1178,#REF!,0),1))</f>
        <v>#REF!</v>
      </c>
      <c r="V1178" s="60" t="e">
        <f t="shared" si="137"/>
        <v>#REF!</v>
      </c>
      <c r="W1178" s="38" t="e">
        <f t="shared" si="138"/>
        <v>#REF!</v>
      </c>
      <c r="X1178" s="64"/>
      <c r="Y1178" s="46"/>
      <c r="Z1178" s="57" t="str">
        <f>IF(OR(MID(J1178,1,1)="a",J1178=""),"",IF(COUNTIF(Modèles!C:C,J1178)=0,"absent","présent"))</f>
        <v/>
      </c>
      <c r="AA1178" s="1"/>
    </row>
    <row r="1179" spans="1:27" s="10" customFormat="1">
      <c r="A1179" s="29" t="str">
        <f t="shared" si="139"/>
        <v/>
      </c>
      <c r="B1179" s="29">
        <f t="shared" ca="1" si="135"/>
        <v>0</v>
      </c>
      <c r="C1179" s="42"/>
      <c r="D1179" s="42"/>
      <c r="E1179" s="40"/>
      <c r="F1179" s="41"/>
      <c r="G1179" s="30" t="e">
        <f>IF(MID(J1179,1,1)="a","à valider",IF(ISNA(INDEX(#REF!,MATCH(E1179,#REF!,0),1))=TRUE,"",INDEX(#REF!,MATCH(E1179,#REF!,0),1)))</f>
        <v>#REF!</v>
      </c>
      <c r="H1179" s="22"/>
      <c r="I1179" s="22"/>
      <c r="J1179" s="59"/>
      <c r="K1179" s="31" t="str">
        <f>IF(MID(J1179,1,1)="a",C1179,IF(COUNTIF(J$2:J1179,J1179)&gt;1,COUNTIF(J$2:J1179,J1179)&amp;"ème rebond",""))</f>
        <v/>
      </c>
      <c r="L1179" s="67"/>
      <c r="M1179" s="32" t="e">
        <f>IF(ISNA(INDEX(#REF!,MATCH(E1179,#REF!,0),1))=TRUE,"",INDEX(#REF!,MATCH(E1179,#REF!,0),1))</f>
        <v>#REF!</v>
      </c>
      <c r="N1179" s="1"/>
      <c r="O1179" s="33"/>
      <c r="P1179" s="34" t="e">
        <f t="shared" si="140"/>
        <v>#REF!</v>
      </c>
      <c r="Q1179" s="35" t="e">
        <f t="shared" si="136"/>
        <v>#REF!</v>
      </c>
      <c r="R1179" s="36"/>
      <c r="S1179" s="1" t="e">
        <f t="shared" si="134"/>
        <v>#REF!</v>
      </c>
      <c r="T1179" s="16" t="e">
        <f>IF(OR(MID(G1179,1,5)="avoir",MID(G1179,1,3)="PMS",MID(J1179,1,1)="a",J1179="",A1179="x",F1179=""),"",IF(COUNTIF(#REF!,F1179)=1,"ok","PAS DE SWAP"))</f>
        <v>#REF!</v>
      </c>
      <c r="U1179" s="37" t="e">
        <f>IF(ISNA(INDEX(#REF!,MATCH(E1179,#REF!,0),1))=TRUE,"-",F1179&amp;" - "&amp;INDEX(#REF!,MATCH(E1179,#REF!,0),1))</f>
        <v>#REF!</v>
      </c>
      <c r="V1179" s="60" t="e">
        <f t="shared" si="137"/>
        <v>#REF!</v>
      </c>
      <c r="W1179" s="38" t="e">
        <f t="shared" si="138"/>
        <v>#REF!</v>
      </c>
      <c r="X1179" s="64"/>
      <c r="Y1179" s="46"/>
      <c r="Z1179" s="57" t="str">
        <f>IF(OR(MID(J1179,1,1)="a",J1179=""),"",IF(COUNTIF(Modèles!C:C,J1179)=0,"absent","présent"))</f>
        <v/>
      </c>
      <c r="AA1179" s="1"/>
    </row>
    <row r="1180" spans="1:27" s="10" customFormat="1">
      <c r="A1180" s="29" t="str">
        <f t="shared" si="139"/>
        <v/>
      </c>
      <c r="B1180" s="29">
        <f t="shared" ca="1" si="135"/>
        <v>0</v>
      </c>
      <c r="C1180" s="42"/>
      <c r="D1180" s="42"/>
      <c r="E1180" s="40"/>
      <c r="F1180" s="41"/>
      <c r="G1180" s="30" t="e">
        <f>IF(MID(J1180,1,1)="a","à valider",IF(ISNA(INDEX(#REF!,MATCH(E1180,#REF!,0),1))=TRUE,"",INDEX(#REF!,MATCH(E1180,#REF!,0),1)))</f>
        <v>#REF!</v>
      </c>
      <c r="H1180" s="22"/>
      <c r="I1180" s="22"/>
      <c r="J1180" s="59"/>
      <c r="K1180" s="31" t="str">
        <f>IF(MID(J1180,1,1)="a",C1180,IF(COUNTIF(J$2:J1180,J1180)&gt;1,COUNTIF(J$2:J1180,J1180)&amp;"ème rebond",""))</f>
        <v/>
      </c>
      <c r="L1180" s="67"/>
      <c r="M1180" s="32" t="e">
        <f>IF(ISNA(INDEX(#REF!,MATCH(E1180,#REF!,0),1))=TRUE,"",INDEX(#REF!,MATCH(E1180,#REF!,0),1))</f>
        <v>#REF!</v>
      </c>
      <c r="N1180" s="1"/>
      <c r="O1180" s="33"/>
      <c r="P1180" s="34" t="e">
        <f t="shared" si="140"/>
        <v>#REF!</v>
      </c>
      <c r="Q1180" s="35" t="e">
        <f t="shared" si="136"/>
        <v>#REF!</v>
      </c>
      <c r="R1180" s="36"/>
      <c r="S1180" s="1" t="e">
        <f t="shared" si="134"/>
        <v>#REF!</v>
      </c>
      <c r="T1180" s="16" t="e">
        <f>IF(OR(MID(G1180,1,5)="avoir",MID(G1180,1,3)="PMS",MID(J1180,1,1)="a",J1180="",A1180="x",F1180=""),"",IF(COUNTIF(#REF!,F1180)=1,"ok","PAS DE SWAP"))</f>
        <v>#REF!</v>
      </c>
      <c r="U1180" s="37" t="e">
        <f>IF(ISNA(INDEX(#REF!,MATCH(E1180,#REF!,0),1))=TRUE,"-",F1180&amp;" - "&amp;INDEX(#REF!,MATCH(E1180,#REF!,0),1))</f>
        <v>#REF!</v>
      </c>
      <c r="V1180" s="60" t="e">
        <f t="shared" si="137"/>
        <v>#REF!</v>
      </c>
      <c r="W1180" s="38" t="e">
        <f t="shared" si="138"/>
        <v>#REF!</v>
      </c>
      <c r="X1180" s="64"/>
      <c r="Y1180" s="46"/>
      <c r="Z1180" s="57" t="str">
        <f>IF(OR(MID(J1180,1,1)="a",J1180=""),"",IF(COUNTIF(Modèles!C:C,J1180)=0,"absent","présent"))</f>
        <v/>
      </c>
      <c r="AA1180" s="1"/>
    </row>
    <row r="1181" spans="1:27" s="10" customFormat="1">
      <c r="A1181" s="29" t="str">
        <f t="shared" si="139"/>
        <v/>
      </c>
      <c r="B1181" s="29">
        <f t="shared" ca="1" si="135"/>
        <v>0</v>
      </c>
      <c r="C1181" s="42"/>
      <c r="D1181" s="42"/>
      <c r="E1181" s="40"/>
      <c r="F1181" s="41"/>
      <c r="G1181" s="30" t="e">
        <f>IF(MID(J1181,1,1)="a","à valider",IF(ISNA(INDEX(#REF!,MATCH(E1181,#REF!,0),1))=TRUE,"",INDEX(#REF!,MATCH(E1181,#REF!,0),1)))</f>
        <v>#REF!</v>
      </c>
      <c r="H1181" s="22"/>
      <c r="I1181" s="22"/>
      <c r="J1181" s="59"/>
      <c r="K1181" s="31" t="str">
        <f>IF(MID(J1181,1,1)="a",C1181,IF(COUNTIF(J$2:J1181,J1181)&gt;1,COUNTIF(J$2:J1181,J1181)&amp;"ème rebond",""))</f>
        <v/>
      </c>
      <c r="L1181" s="67"/>
      <c r="M1181" s="32" t="e">
        <f>IF(ISNA(INDEX(#REF!,MATCH(E1181,#REF!,0),1))=TRUE,"",INDEX(#REF!,MATCH(E1181,#REF!,0),1))</f>
        <v>#REF!</v>
      </c>
      <c r="N1181" s="1"/>
      <c r="O1181" s="33"/>
      <c r="P1181" s="34" t="e">
        <f t="shared" si="140"/>
        <v>#REF!</v>
      </c>
      <c r="Q1181" s="35" t="e">
        <f t="shared" si="136"/>
        <v>#REF!</v>
      </c>
      <c r="R1181" s="36"/>
      <c r="S1181" s="1" t="e">
        <f t="shared" ref="S1181:S1244" si="141">IF(OR(P1181="",ISNUMBER(P1181)=TRUE),0,1)</f>
        <v>#REF!</v>
      </c>
      <c r="T1181" s="16" t="e">
        <f>IF(OR(MID(G1181,1,5)="avoir",MID(G1181,1,3)="PMS",MID(J1181,1,1)="a",J1181="",A1181="x",F1181=""),"",IF(COUNTIF(#REF!,F1181)=1,"ok","PAS DE SWAP"))</f>
        <v>#REF!</v>
      </c>
      <c r="U1181" s="37" t="e">
        <f>IF(ISNA(INDEX(#REF!,MATCH(E1181,#REF!,0),1))=TRUE,"-",F1181&amp;" - "&amp;INDEX(#REF!,MATCH(E1181,#REF!,0),1))</f>
        <v>#REF!</v>
      </c>
      <c r="V1181" s="60" t="e">
        <f t="shared" si="137"/>
        <v>#REF!</v>
      </c>
      <c r="W1181" s="38" t="e">
        <f t="shared" si="138"/>
        <v>#REF!</v>
      </c>
      <c r="X1181" s="64"/>
      <c r="Y1181" s="46"/>
      <c r="Z1181" s="57" t="str">
        <f>IF(OR(MID(J1181,1,1)="a",J1181=""),"",IF(COUNTIF(Modèles!C:C,J1181)=0,"absent","présent"))</f>
        <v/>
      </c>
      <c r="AA1181" s="1"/>
    </row>
    <row r="1182" spans="1:27" s="10" customFormat="1">
      <c r="A1182" s="29" t="str">
        <f t="shared" si="139"/>
        <v/>
      </c>
      <c r="B1182" s="29">
        <f t="shared" ref="B1182:B1245" ca="1" si="142">IF(AND(A1182="x",C1182=K$1),1,0)</f>
        <v>0</v>
      </c>
      <c r="C1182" s="42"/>
      <c r="D1182" s="42"/>
      <c r="E1182" s="40"/>
      <c r="F1182" s="41"/>
      <c r="G1182" s="30" t="e">
        <f>IF(MID(J1182,1,1)="a","à valider",IF(ISNA(INDEX(#REF!,MATCH(E1182,#REF!,0),1))=TRUE,"",INDEX(#REF!,MATCH(E1182,#REF!,0),1)))</f>
        <v>#REF!</v>
      </c>
      <c r="H1182" s="22"/>
      <c r="I1182" s="22"/>
      <c r="J1182" s="59"/>
      <c r="K1182" s="31" t="str">
        <f>IF(MID(J1182,1,1)="a",C1182,IF(COUNTIF(J$2:J1182,J1182)&gt;1,COUNTIF(J$2:J1182,J1182)&amp;"ème rebond",""))</f>
        <v/>
      </c>
      <c r="L1182" s="67"/>
      <c r="M1182" s="32" t="e">
        <f>IF(ISNA(INDEX(#REF!,MATCH(E1182,#REF!,0),1))=TRUE,"",INDEX(#REF!,MATCH(E1182,#REF!,0),1))</f>
        <v>#REF!</v>
      </c>
      <c r="N1182" s="1"/>
      <c r="O1182" s="33"/>
      <c r="P1182" s="34" t="e">
        <f t="shared" si="140"/>
        <v>#REF!</v>
      </c>
      <c r="Q1182" s="35" t="e">
        <f t="shared" si="136"/>
        <v>#REF!</v>
      </c>
      <c r="R1182" s="36"/>
      <c r="S1182" s="1" t="e">
        <f t="shared" si="141"/>
        <v>#REF!</v>
      </c>
      <c r="T1182" s="16" t="e">
        <f>IF(OR(MID(G1182,1,5)="avoir",MID(G1182,1,3)="PMS",MID(J1182,1,1)="a",J1182="",A1182="x",F1182=""),"",IF(COUNTIF(#REF!,F1182)=1,"ok","PAS DE SWAP"))</f>
        <v>#REF!</v>
      </c>
      <c r="U1182" s="37" t="e">
        <f>IF(ISNA(INDEX(#REF!,MATCH(E1182,#REF!,0),1))=TRUE,"-",F1182&amp;" - "&amp;INDEX(#REF!,MATCH(E1182,#REF!,0),1))</f>
        <v>#REF!</v>
      </c>
      <c r="V1182" s="60" t="e">
        <f t="shared" si="137"/>
        <v>#REF!</v>
      </c>
      <c r="W1182" s="38" t="e">
        <f t="shared" si="138"/>
        <v>#REF!</v>
      </c>
      <c r="X1182" s="64"/>
      <c r="Y1182" s="46"/>
      <c r="Z1182" s="57" t="str">
        <f>IF(OR(MID(J1182,1,1)="a",J1182=""),"",IF(COUNTIF(Modèles!C:C,J1182)=0,"absent","présent"))</f>
        <v/>
      </c>
      <c r="AA1182" s="1"/>
    </row>
    <row r="1183" spans="1:27" s="10" customFormat="1">
      <c r="A1183" s="29" t="str">
        <f t="shared" si="139"/>
        <v/>
      </c>
      <c r="B1183" s="29">
        <f t="shared" ca="1" si="142"/>
        <v>0</v>
      </c>
      <c r="C1183" s="42"/>
      <c r="D1183" s="42"/>
      <c r="E1183" s="40"/>
      <c r="F1183" s="41"/>
      <c r="G1183" s="30" t="e">
        <f>IF(MID(J1183,1,1)="a","à valider",IF(ISNA(INDEX(#REF!,MATCH(E1183,#REF!,0),1))=TRUE,"",INDEX(#REF!,MATCH(E1183,#REF!,0),1)))</f>
        <v>#REF!</v>
      </c>
      <c r="H1183" s="22"/>
      <c r="I1183" s="22"/>
      <c r="J1183" s="59"/>
      <c r="K1183" s="31" t="str">
        <f>IF(MID(J1183,1,1)="a",C1183,IF(COUNTIF(J$2:J1183,J1183)&gt;1,COUNTIF(J$2:J1183,J1183)&amp;"ème rebond",""))</f>
        <v/>
      </c>
      <c r="L1183" s="67"/>
      <c r="M1183" s="32" t="e">
        <f>IF(ISNA(INDEX(#REF!,MATCH(E1183,#REF!,0),1))=TRUE,"",INDEX(#REF!,MATCH(E1183,#REF!,0),1))</f>
        <v>#REF!</v>
      </c>
      <c r="N1183" s="1"/>
      <c r="O1183" s="33"/>
      <c r="P1183" s="34" t="e">
        <f t="shared" si="140"/>
        <v>#REF!</v>
      </c>
      <c r="Q1183" s="35" t="e">
        <f t="shared" si="136"/>
        <v>#REF!</v>
      </c>
      <c r="R1183" s="36"/>
      <c r="S1183" s="1" t="e">
        <f t="shared" si="141"/>
        <v>#REF!</v>
      </c>
      <c r="T1183" s="16" t="e">
        <f>IF(OR(MID(G1183,1,5)="avoir",MID(G1183,1,3)="PMS",MID(J1183,1,1)="a",J1183="",A1183="x",F1183=""),"",IF(COUNTIF(#REF!,F1183)=1,"ok","PAS DE SWAP"))</f>
        <v>#REF!</v>
      </c>
      <c r="U1183" s="37" t="e">
        <f>IF(ISNA(INDEX(#REF!,MATCH(E1183,#REF!,0),1))=TRUE,"-",F1183&amp;" - "&amp;INDEX(#REF!,MATCH(E1183,#REF!,0),1))</f>
        <v>#REF!</v>
      </c>
      <c r="V1183" s="60" t="e">
        <f t="shared" si="137"/>
        <v>#REF!</v>
      </c>
      <c r="W1183" s="38" t="e">
        <f t="shared" si="138"/>
        <v>#REF!</v>
      </c>
      <c r="X1183" s="64"/>
      <c r="Y1183" s="46"/>
      <c r="Z1183" s="57" t="str">
        <f>IF(OR(MID(J1183,1,1)="a",J1183=""),"",IF(COUNTIF(Modèles!C:C,J1183)=0,"absent","présent"))</f>
        <v/>
      </c>
      <c r="AA1183" s="1"/>
    </row>
    <row r="1184" spans="1:27" s="10" customFormat="1">
      <c r="A1184" s="29" t="str">
        <f t="shared" si="139"/>
        <v/>
      </c>
      <c r="B1184" s="29">
        <f t="shared" ca="1" si="142"/>
        <v>0</v>
      </c>
      <c r="C1184" s="42"/>
      <c r="D1184" s="42"/>
      <c r="E1184" s="40"/>
      <c r="F1184" s="41"/>
      <c r="G1184" s="30" t="e">
        <f>IF(MID(J1184,1,1)="a","à valider",IF(ISNA(INDEX(#REF!,MATCH(E1184,#REF!,0),1))=TRUE,"",INDEX(#REF!,MATCH(E1184,#REF!,0),1)))</f>
        <v>#REF!</v>
      </c>
      <c r="H1184" s="22"/>
      <c r="I1184" s="22"/>
      <c r="J1184" s="59"/>
      <c r="K1184" s="31" t="str">
        <f>IF(MID(J1184,1,1)="a",C1184,IF(COUNTIF(J$2:J1184,J1184)&gt;1,COUNTIF(J$2:J1184,J1184)&amp;"ème rebond",""))</f>
        <v/>
      </c>
      <c r="L1184" s="67"/>
      <c r="M1184" s="32" t="e">
        <f>IF(ISNA(INDEX(#REF!,MATCH(E1184,#REF!,0),1))=TRUE,"",INDEX(#REF!,MATCH(E1184,#REF!,0),1))</f>
        <v>#REF!</v>
      </c>
      <c r="N1184" s="1"/>
      <c r="O1184" s="33"/>
      <c r="P1184" s="34" t="e">
        <f t="shared" si="140"/>
        <v>#REF!</v>
      </c>
      <c r="Q1184" s="35" t="e">
        <f t="shared" si="136"/>
        <v>#REF!</v>
      </c>
      <c r="R1184" s="36"/>
      <c r="S1184" s="1" t="e">
        <f t="shared" si="141"/>
        <v>#REF!</v>
      </c>
      <c r="T1184" s="16" t="e">
        <f>IF(OR(MID(G1184,1,5)="avoir",MID(G1184,1,3)="PMS",MID(J1184,1,1)="a",J1184="",A1184="x",F1184=""),"",IF(COUNTIF(#REF!,F1184)=1,"ok","PAS DE SWAP"))</f>
        <v>#REF!</v>
      </c>
      <c r="U1184" s="37" t="e">
        <f>IF(ISNA(INDEX(#REF!,MATCH(E1184,#REF!,0),1))=TRUE,"-",F1184&amp;" - "&amp;INDEX(#REF!,MATCH(E1184,#REF!,0),1))</f>
        <v>#REF!</v>
      </c>
      <c r="V1184" s="60" t="e">
        <f t="shared" si="137"/>
        <v>#REF!</v>
      </c>
      <c r="W1184" s="38" t="e">
        <f t="shared" si="138"/>
        <v>#REF!</v>
      </c>
      <c r="X1184" s="64"/>
      <c r="Y1184" s="46"/>
      <c r="Z1184" s="57" t="str">
        <f>IF(OR(MID(J1184,1,1)="a",J1184=""),"",IF(COUNTIF(Modèles!C:C,J1184)=0,"absent","présent"))</f>
        <v/>
      </c>
      <c r="AA1184" s="1"/>
    </row>
    <row r="1185" spans="1:27" s="10" customFormat="1">
      <c r="A1185" s="29" t="str">
        <f t="shared" si="139"/>
        <v/>
      </c>
      <c r="B1185" s="29">
        <f t="shared" ca="1" si="142"/>
        <v>0</v>
      </c>
      <c r="C1185" s="42"/>
      <c r="D1185" s="42"/>
      <c r="E1185" s="40"/>
      <c r="F1185" s="41"/>
      <c r="G1185" s="30" t="e">
        <f>IF(MID(J1185,1,1)="a","à valider",IF(ISNA(INDEX(#REF!,MATCH(E1185,#REF!,0),1))=TRUE,"",INDEX(#REF!,MATCH(E1185,#REF!,0),1)))</f>
        <v>#REF!</v>
      </c>
      <c r="H1185" s="22"/>
      <c r="I1185" s="22"/>
      <c r="J1185" s="59"/>
      <c r="K1185" s="31" t="str">
        <f>IF(MID(J1185,1,1)="a",C1185,IF(COUNTIF(J$2:J1185,J1185)&gt;1,COUNTIF(J$2:J1185,J1185)&amp;"ème rebond",""))</f>
        <v/>
      </c>
      <c r="L1185" s="67"/>
      <c r="M1185" s="32" t="e">
        <f>IF(ISNA(INDEX(#REF!,MATCH(E1185,#REF!,0),1))=TRUE,"",INDEX(#REF!,MATCH(E1185,#REF!,0),1))</f>
        <v>#REF!</v>
      </c>
      <c r="N1185" s="1"/>
      <c r="O1185" s="33"/>
      <c r="P1185" s="34" t="e">
        <f t="shared" si="140"/>
        <v>#REF!</v>
      </c>
      <c r="Q1185" s="35" t="e">
        <f t="shared" si="136"/>
        <v>#REF!</v>
      </c>
      <c r="R1185" s="36"/>
      <c r="S1185" s="1" t="e">
        <f t="shared" si="141"/>
        <v>#REF!</v>
      </c>
      <c r="T1185" s="16" t="e">
        <f>IF(OR(MID(G1185,1,5)="avoir",MID(G1185,1,3)="PMS",MID(J1185,1,1)="a",J1185="",A1185="x",F1185=""),"",IF(COUNTIF(#REF!,F1185)=1,"ok","PAS DE SWAP"))</f>
        <v>#REF!</v>
      </c>
      <c r="U1185" s="37" t="e">
        <f>IF(ISNA(INDEX(#REF!,MATCH(E1185,#REF!,0),1))=TRUE,"-",F1185&amp;" - "&amp;INDEX(#REF!,MATCH(E1185,#REF!,0),1))</f>
        <v>#REF!</v>
      </c>
      <c r="V1185" s="60" t="e">
        <f t="shared" si="137"/>
        <v>#REF!</v>
      </c>
      <c r="W1185" s="38" t="e">
        <f t="shared" si="138"/>
        <v>#REF!</v>
      </c>
      <c r="X1185" s="64"/>
      <c r="Y1185" s="46"/>
      <c r="Z1185" s="57" t="str">
        <f>IF(OR(MID(J1185,1,1)="a",J1185=""),"",IF(COUNTIF(Modèles!C:C,J1185)=0,"absent","présent"))</f>
        <v/>
      </c>
      <c r="AA1185" s="1"/>
    </row>
    <row r="1186" spans="1:27" s="10" customFormat="1">
      <c r="A1186" s="29" t="str">
        <f t="shared" si="139"/>
        <v/>
      </c>
      <c r="B1186" s="29">
        <f t="shared" ca="1" si="142"/>
        <v>0</v>
      </c>
      <c r="C1186" s="42"/>
      <c r="D1186" s="42"/>
      <c r="E1186" s="40"/>
      <c r="F1186" s="41"/>
      <c r="G1186" s="30" t="e">
        <f>IF(MID(J1186,1,1)="a","à valider",IF(ISNA(INDEX(#REF!,MATCH(E1186,#REF!,0),1))=TRUE,"",INDEX(#REF!,MATCH(E1186,#REF!,0),1)))</f>
        <v>#REF!</v>
      </c>
      <c r="H1186" s="22"/>
      <c r="I1186" s="22"/>
      <c r="J1186" s="59"/>
      <c r="K1186" s="31" t="str">
        <f>IF(MID(J1186,1,1)="a",C1186,IF(COUNTIF(J$2:J1186,J1186)&gt;1,COUNTIF(J$2:J1186,J1186)&amp;"ème rebond",""))</f>
        <v/>
      </c>
      <c r="L1186" s="67"/>
      <c r="M1186" s="32" t="e">
        <f>IF(ISNA(INDEX(#REF!,MATCH(E1186,#REF!,0),1))=TRUE,"",INDEX(#REF!,MATCH(E1186,#REF!,0),1))</f>
        <v>#REF!</v>
      </c>
      <c r="N1186" s="1"/>
      <c r="O1186" s="33"/>
      <c r="P1186" s="34" t="e">
        <f t="shared" si="140"/>
        <v>#REF!</v>
      </c>
      <c r="Q1186" s="35" t="e">
        <f t="shared" ref="Q1186:Q1249" si="143">IF(OR(ISNUMBER(P1186),P1186=""),"",COUNTIF(P$2:P$1052,P1186))</f>
        <v>#REF!</v>
      </c>
      <c r="R1186" s="36"/>
      <c r="S1186" s="1" t="e">
        <f t="shared" si="141"/>
        <v>#REF!</v>
      </c>
      <c r="T1186" s="16" t="e">
        <f>IF(OR(MID(G1186,1,5)="avoir",MID(G1186,1,3)="PMS",MID(J1186,1,1)="a",J1186="",A1186="x",F1186=""),"",IF(COUNTIF(#REF!,F1186)=1,"ok","PAS DE SWAP"))</f>
        <v>#REF!</v>
      </c>
      <c r="U1186" s="37" t="e">
        <f>IF(ISNA(INDEX(#REF!,MATCH(E1186,#REF!,0),1))=TRUE,"-",F1186&amp;" - "&amp;INDEX(#REF!,MATCH(E1186,#REF!,0),1))</f>
        <v>#REF!</v>
      </c>
      <c r="V1186" s="60" t="e">
        <f t="shared" si="137"/>
        <v>#REF!</v>
      </c>
      <c r="W1186" s="38" t="e">
        <f t="shared" si="138"/>
        <v>#REF!</v>
      </c>
      <c r="X1186" s="64"/>
      <c r="Y1186" s="46"/>
      <c r="Z1186" s="57" t="str">
        <f>IF(OR(MID(J1186,1,1)="a",J1186=""),"",IF(COUNTIF(Modèles!C:C,J1186)=0,"absent","présent"))</f>
        <v/>
      </c>
      <c r="AA1186" s="1"/>
    </row>
    <row r="1187" spans="1:27" s="10" customFormat="1">
      <c r="A1187" s="29" t="str">
        <f t="shared" si="139"/>
        <v/>
      </c>
      <c r="B1187" s="29">
        <f t="shared" ca="1" si="142"/>
        <v>0</v>
      </c>
      <c r="C1187" s="42"/>
      <c r="D1187" s="42"/>
      <c r="E1187" s="40"/>
      <c r="F1187" s="41"/>
      <c r="G1187" s="30" t="e">
        <f>IF(MID(J1187,1,1)="a","à valider",IF(ISNA(INDEX(#REF!,MATCH(E1187,#REF!,0),1))=TRUE,"",INDEX(#REF!,MATCH(E1187,#REF!,0),1)))</f>
        <v>#REF!</v>
      </c>
      <c r="H1187" s="22"/>
      <c r="I1187" s="22"/>
      <c r="J1187" s="59"/>
      <c r="K1187" s="31" t="str">
        <f>IF(MID(J1187,1,1)="a",C1187,IF(COUNTIF(J$2:J1187,J1187)&gt;1,COUNTIF(J$2:J1187,J1187)&amp;"ème rebond",""))</f>
        <v/>
      </c>
      <c r="L1187" s="67"/>
      <c r="M1187" s="32" t="e">
        <f>IF(ISNA(INDEX(#REF!,MATCH(E1187,#REF!,0),1))=TRUE,"",INDEX(#REF!,MATCH(E1187,#REF!,0),1))</f>
        <v>#REF!</v>
      </c>
      <c r="N1187" s="1"/>
      <c r="O1187" s="33"/>
      <c r="P1187" s="34" t="e">
        <f t="shared" si="140"/>
        <v>#REF!</v>
      </c>
      <c r="Q1187" s="35" t="e">
        <f t="shared" si="143"/>
        <v>#REF!</v>
      </c>
      <c r="R1187" s="36"/>
      <c r="S1187" s="1" t="e">
        <f t="shared" si="141"/>
        <v>#REF!</v>
      </c>
      <c r="T1187" s="16" t="e">
        <f>IF(OR(MID(G1187,1,5)="avoir",MID(G1187,1,3)="PMS",MID(J1187,1,1)="a",J1187="",A1187="x",F1187=""),"",IF(COUNTIF(#REF!,F1187)=1,"ok","PAS DE SWAP"))</f>
        <v>#REF!</v>
      </c>
      <c r="U1187" s="37" t="e">
        <f>IF(ISNA(INDEX(#REF!,MATCH(E1187,#REF!,0),1))=TRUE,"-",F1187&amp;" - "&amp;INDEX(#REF!,MATCH(E1187,#REF!,0),1))</f>
        <v>#REF!</v>
      </c>
      <c r="V1187" s="60" t="e">
        <f t="shared" si="137"/>
        <v>#REF!</v>
      </c>
      <c r="W1187" s="38" t="e">
        <f t="shared" si="138"/>
        <v>#REF!</v>
      </c>
      <c r="X1187" s="64"/>
      <c r="Y1187" s="46"/>
      <c r="Z1187" s="57" t="str">
        <f>IF(OR(MID(J1187,1,1)="a",J1187=""),"",IF(COUNTIF(Modèles!C:C,J1187)=0,"absent","présent"))</f>
        <v/>
      </c>
      <c r="AA1187" s="1"/>
    </row>
    <row r="1188" spans="1:27" s="10" customFormat="1">
      <c r="A1188" s="29" t="str">
        <f t="shared" si="139"/>
        <v/>
      </c>
      <c r="B1188" s="29">
        <f t="shared" ca="1" si="142"/>
        <v>0</v>
      </c>
      <c r="C1188" s="42"/>
      <c r="D1188" s="42"/>
      <c r="E1188" s="40"/>
      <c r="F1188" s="41"/>
      <c r="G1188" s="30" t="e">
        <f>IF(MID(J1188,1,1)="a","à valider",IF(ISNA(INDEX(#REF!,MATCH(E1188,#REF!,0),1))=TRUE,"",INDEX(#REF!,MATCH(E1188,#REF!,0),1)))</f>
        <v>#REF!</v>
      </c>
      <c r="H1188" s="22"/>
      <c r="I1188" s="22"/>
      <c r="J1188" s="59"/>
      <c r="K1188" s="31" t="str">
        <f>IF(MID(J1188,1,1)="a",C1188,IF(COUNTIF(J$2:J1188,J1188)&gt;1,COUNTIF(J$2:J1188,J1188)&amp;"ème rebond",""))</f>
        <v/>
      </c>
      <c r="L1188" s="67"/>
      <c r="M1188" s="32" t="e">
        <f>IF(ISNA(INDEX(#REF!,MATCH(E1188,#REF!,0),1))=TRUE,"",INDEX(#REF!,MATCH(E1188,#REF!,0),1))</f>
        <v>#REF!</v>
      </c>
      <c r="N1188" s="1"/>
      <c r="O1188" s="33"/>
      <c r="P1188" s="34" t="e">
        <f t="shared" si="140"/>
        <v>#REF!</v>
      </c>
      <c r="Q1188" s="35" t="e">
        <f t="shared" si="143"/>
        <v>#REF!</v>
      </c>
      <c r="R1188" s="36"/>
      <c r="S1188" s="1" t="e">
        <f t="shared" si="141"/>
        <v>#REF!</v>
      </c>
      <c r="T1188" s="16" t="e">
        <f>IF(OR(MID(G1188,1,5)="avoir",MID(G1188,1,3)="PMS",MID(J1188,1,1)="a",J1188="",A1188="x",F1188=""),"",IF(COUNTIF(#REF!,F1188)=1,"ok","PAS DE SWAP"))</f>
        <v>#REF!</v>
      </c>
      <c r="U1188" s="37" t="e">
        <f>IF(ISNA(INDEX(#REF!,MATCH(E1188,#REF!,0),1))=TRUE,"-",F1188&amp;" - "&amp;INDEX(#REF!,MATCH(E1188,#REF!,0),1))</f>
        <v>#REF!</v>
      </c>
      <c r="V1188" s="60" t="e">
        <f t="shared" si="137"/>
        <v>#REF!</v>
      </c>
      <c r="W1188" s="38" t="e">
        <f t="shared" si="138"/>
        <v>#REF!</v>
      </c>
      <c r="X1188" s="64"/>
      <c r="Y1188" s="46"/>
      <c r="Z1188" s="57" t="str">
        <f>IF(OR(MID(J1188,1,1)="a",J1188=""),"",IF(COUNTIF(Modèles!C:C,J1188)=0,"absent","présent"))</f>
        <v/>
      </c>
      <c r="AA1188" s="1"/>
    </row>
    <row r="1189" spans="1:27" s="10" customFormat="1">
      <c r="A1189" s="29" t="str">
        <f t="shared" si="139"/>
        <v/>
      </c>
      <c r="B1189" s="29">
        <f t="shared" ca="1" si="142"/>
        <v>0</v>
      </c>
      <c r="C1189" s="42"/>
      <c r="D1189" s="42"/>
      <c r="E1189" s="40"/>
      <c r="F1189" s="41"/>
      <c r="G1189" s="30" t="e">
        <f>IF(MID(J1189,1,1)="a","à valider",IF(ISNA(INDEX(#REF!,MATCH(E1189,#REF!,0),1))=TRUE,"",INDEX(#REF!,MATCH(E1189,#REF!,0),1)))</f>
        <v>#REF!</v>
      </c>
      <c r="H1189" s="22"/>
      <c r="I1189" s="22"/>
      <c r="J1189" s="59"/>
      <c r="K1189" s="31" t="str">
        <f>IF(MID(J1189,1,1)="a",C1189,IF(COUNTIF(J$2:J1189,J1189)&gt;1,COUNTIF(J$2:J1189,J1189)&amp;"ème rebond",""))</f>
        <v/>
      </c>
      <c r="L1189" s="67"/>
      <c r="M1189" s="32" t="e">
        <f>IF(ISNA(INDEX(#REF!,MATCH(E1189,#REF!,0),1))=TRUE,"",INDEX(#REF!,MATCH(E1189,#REF!,0),1))</f>
        <v>#REF!</v>
      </c>
      <c r="N1189" s="1"/>
      <c r="O1189" s="33"/>
      <c r="P1189" s="34" t="e">
        <f t="shared" si="140"/>
        <v>#REF!</v>
      </c>
      <c r="Q1189" s="35" t="e">
        <f t="shared" si="143"/>
        <v>#REF!</v>
      </c>
      <c r="R1189" s="36"/>
      <c r="S1189" s="1" t="e">
        <f t="shared" si="141"/>
        <v>#REF!</v>
      </c>
      <c r="T1189" s="16" t="e">
        <f>IF(OR(MID(G1189,1,5)="avoir",MID(G1189,1,3)="PMS",MID(J1189,1,1)="a",J1189="",A1189="x",F1189=""),"",IF(COUNTIF(#REF!,F1189)=1,"ok","PAS DE SWAP"))</f>
        <v>#REF!</v>
      </c>
      <c r="U1189" s="37" t="e">
        <f>IF(ISNA(INDEX(#REF!,MATCH(E1189,#REF!,0),1))=TRUE,"-",F1189&amp;" - "&amp;INDEX(#REF!,MATCH(E1189,#REF!,0),1))</f>
        <v>#REF!</v>
      </c>
      <c r="V1189" s="60" t="e">
        <f t="shared" si="137"/>
        <v>#REF!</v>
      </c>
      <c r="W1189" s="38" t="e">
        <f t="shared" si="138"/>
        <v>#REF!</v>
      </c>
      <c r="X1189" s="64"/>
      <c r="Y1189" s="46"/>
      <c r="Z1189" s="57" t="str">
        <f>IF(OR(MID(J1189,1,1)="a",J1189=""),"",IF(COUNTIF(Modèles!C:C,J1189)=0,"absent","présent"))</f>
        <v/>
      </c>
      <c r="AA1189" s="1"/>
    </row>
    <row r="1190" spans="1:27" s="10" customFormat="1">
      <c r="A1190" s="29" t="str">
        <f t="shared" si="139"/>
        <v/>
      </c>
      <c r="B1190" s="29">
        <f t="shared" ca="1" si="142"/>
        <v>0</v>
      </c>
      <c r="C1190" s="42"/>
      <c r="D1190" s="42"/>
      <c r="E1190" s="40"/>
      <c r="F1190" s="41"/>
      <c r="G1190" s="30" t="e">
        <f>IF(MID(J1190,1,1)="a","à valider",IF(ISNA(INDEX(#REF!,MATCH(E1190,#REF!,0),1))=TRUE,"",INDEX(#REF!,MATCH(E1190,#REF!,0),1)))</f>
        <v>#REF!</v>
      </c>
      <c r="H1190" s="22"/>
      <c r="I1190" s="22"/>
      <c r="J1190" s="59"/>
      <c r="K1190" s="31" t="str">
        <f>IF(MID(J1190,1,1)="a",C1190,IF(COUNTIF(J$2:J1190,J1190)&gt;1,COUNTIF(J$2:J1190,J1190)&amp;"ème rebond",""))</f>
        <v/>
      </c>
      <c r="L1190" s="67"/>
      <c r="M1190" s="32" t="e">
        <f>IF(ISNA(INDEX(#REF!,MATCH(E1190,#REF!,0),1))=TRUE,"",INDEX(#REF!,MATCH(E1190,#REF!,0),1))</f>
        <v>#REF!</v>
      </c>
      <c r="N1190" s="1"/>
      <c r="O1190" s="33"/>
      <c r="P1190" s="34" t="e">
        <f t="shared" si="140"/>
        <v>#REF!</v>
      </c>
      <c r="Q1190" s="35" t="e">
        <f t="shared" si="143"/>
        <v>#REF!</v>
      </c>
      <c r="R1190" s="36"/>
      <c r="S1190" s="1" t="e">
        <f t="shared" si="141"/>
        <v>#REF!</v>
      </c>
      <c r="T1190" s="16" t="e">
        <f>IF(OR(MID(G1190,1,5)="avoir",MID(G1190,1,3)="PMS",MID(J1190,1,1)="a",J1190="",A1190="x",F1190=""),"",IF(COUNTIF(#REF!,F1190)=1,"ok","PAS DE SWAP"))</f>
        <v>#REF!</v>
      </c>
      <c r="U1190" s="37" t="e">
        <f>IF(ISNA(INDEX(#REF!,MATCH(E1190,#REF!,0),1))=TRUE,"-",F1190&amp;" - "&amp;INDEX(#REF!,MATCH(E1190,#REF!,0),1))</f>
        <v>#REF!</v>
      </c>
      <c r="V1190" s="60" t="e">
        <f t="shared" si="137"/>
        <v>#REF!</v>
      </c>
      <c r="W1190" s="38" t="e">
        <f t="shared" si="138"/>
        <v>#REF!</v>
      </c>
      <c r="X1190" s="64"/>
      <c r="Y1190" s="46"/>
      <c r="Z1190" s="57" t="str">
        <f>IF(OR(MID(J1190,1,1)="a",J1190=""),"",IF(COUNTIF(Modèles!C:C,J1190)=0,"absent","présent"))</f>
        <v/>
      </c>
      <c r="AA1190" s="1"/>
    </row>
    <row r="1191" spans="1:27" s="10" customFormat="1">
      <c r="A1191" s="29" t="str">
        <f t="shared" si="139"/>
        <v/>
      </c>
      <c r="B1191" s="29">
        <f t="shared" ca="1" si="142"/>
        <v>0</v>
      </c>
      <c r="C1191" s="42"/>
      <c r="D1191" s="42"/>
      <c r="E1191" s="40"/>
      <c r="F1191" s="41"/>
      <c r="G1191" s="30" t="e">
        <f>IF(MID(J1191,1,1)="a","à valider",IF(ISNA(INDEX(#REF!,MATCH(E1191,#REF!,0),1))=TRUE,"",INDEX(#REF!,MATCH(E1191,#REF!,0),1)))</f>
        <v>#REF!</v>
      </c>
      <c r="H1191" s="22"/>
      <c r="I1191" s="22"/>
      <c r="J1191" s="59"/>
      <c r="K1191" s="31" t="str">
        <f>IF(MID(J1191,1,1)="a",C1191,IF(COUNTIF(J$2:J1191,J1191)&gt;1,COUNTIF(J$2:J1191,J1191)&amp;"ème rebond",""))</f>
        <v/>
      </c>
      <c r="L1191" s="67"/>
      <c r="M1191" s="32" t="e">
        <f>IF(ISNA(INDEX(#REF!,MATCH(E1191,#REF!,0),1))=TRUE,"",INDEX(#REF!,MATCH(E1191,#REF!,0),1))</f>
        <v>#REF!</v>
      </c>
      <c r="N1191" s="1"/>
      <c r="O1191" s="33"/>
      <c r="P1191" s="34" t="e">
        <f t="shared" si="140"/>
        <v>#REF!</v>
      </c>
      <c r="Q1191" s="35" t="e">
        <f t="shared" si="143"/>
        <v>#REF!</v>
      </c>
      <c r="R1191" s="36"/>
      <c r="S1191" s="1" t="e">
        <f t="shared" si="141"/>
        <v>#REF!</v>
      </c>
      <c r="T1191" s="16" t="e">
        <f>IF(OR(MID(G1191,1,5)="avoir",MID(G1191,1,3)="PMS",MID(J1191,1,1)="a",J1191="",A1191="x",F1191=""),"",IF(COUNTIF(#REF!,F1191)=1,"ok","PAS DE SWAP"))</f>
        <v>#REF!</v>
      </c>
      <c r="U1191" s="37" t="e">
        <f>IF(ISNA(INDEX(#REF!,MATCH(E1191,#REF!,0),1))=TRUE,"-",F1191&amp;" - "&amp;INDEX(#REF!,MATCH(E1191,#REF!,0),1))</f>
        <v>#REF!</v>
      </c>
      <c r="V1191" s="60" t="e">
        <f t="shared" si="137"/>
        <v>#REF!</v>
      </c>
      <c r="W1191" s="38" t="e">
        <f t="shared" si="138"/>
        <v>#REF!</v>
      </c>
      <c r="X1191" s="64"/>
      <c r="Y1191" s="46"/>
      <c r="Z1191" s="57" t="str">
        <f>IF(OR(MID(J1191,1,1)="a",J1191=""),"",IF(COUNTIF(Modèles!C:C,J1191)=0,"absent","présent"))</f>
        <v/>
      </c>
      <c r="AA1191" s="1"/>
    </row>
    <row r="1192" spans="1:27" s="10" customFormat="1">
      <c r="A1192" s="29" t="str">
        <f t="shared" si="139"/>
        <v/>
      </c>
      <c r="B1192" s="29">
        <f t="shared" ca="1" si="142"/>
        <v>0</v>
      </c>
      <c r="C1192" s="42"/>
      <c r="D1192" s="42"/>
      <c r="E1192" s="40"/>
      <c r="F1192" s="41"/>
      <c r="G1192" s="30" t="e">
        <f>IF(MID(J1192,1,1)="a","à valider",IF(ISNA(INDEX(#REF!,MATCH(E1192,#REF!,0),1))=TRUE,"",INDEX(#REF!,MATCH(E1192,#REF!,0),1)))</f>
        <v>#REF!</v>
      </c>
      <c r="H1192" s="22"/>
      <c r="I1192" s="22"/>
      <c r="J1192" s="59"/>
      <c r="K1192" s="31" t="str">
        <f>IF(MID(J1192,1,1)="a",C1192,IF(COUNTIF(J$2:J1192,J1192)&gt;1,COUNTIF(J$2:J1192,J1192)&amp;"ème rebond",""))</f>
        <v/>
      </c>
      <c r="L1192" s="67"/>
      <c r="M1192" s="32" t="e">
        <f>IF(ISNA(INDEX(#REF!,MATCH(E1192,#REF!,0),1))=TRUE,"",INDEX(#REF!,MATCH(E1192,#REF!,0),1))</f>
        <v>#REF!</v>
      </c>
      <c r="N1192" s="1"/>
      <c r="O1192" s="33"/>
      <c r="P1192" s="34" t="e">
        <f t="shared" si="140"/>
        <v>#REF!</v>
      </c>
      <c r="Q1192" s="35" t="e">
        <f t="shared" si="143"/>
        <v>#REF!</v>
      </c>
      <c r="R1192" s="36"/>
      <c r="S1192" s="1" t="e">
        <f t="shared" si="141"/>
        <v>#REF!</v>
      </c>
      <c r="T1192" s="16" t="e">
        <f>IF(OR(MID(G1192,1,5)="avoir",MID(G1192,1,3)="PMS",MID(J1192,1,1)="a",J1192="",A1192="x",F1192=""),"",IF(COUNTIF(#REF!,F1192)=1,"ok","PAS DE SWAP"))</f>
        <v>#REF!</v>
      </c>
      <c r="U1192" s="37" t="e">
        <f>IF(ISNA(INDEX(#REF!,MATCH(E1192,#REF!,0),1))=TRUE,"-",F1192&amp;" - "&amp;INDEX(#REF!,MATCH(E1192,#REF!,0),1))</f>
        <v>#REF!</v>
      </c>
      <c r="V1192" s="60" t="e">
        <f t="shared" si="137"/>
        <v>#REF!</v>
      </c>
      <c r="W1192" s="38" t="e">
        <f t="shared" si="138"/>
        <v>#REF!</v>
      </c>
      <c r="X1192" s="64"/>
      <c r="Y1192" s="46"/>
      <c r="Z1192" s="57" t="str">
        <f>IF(OR(MID(J1192,1,1)="a",J1192=""),"",IF(COUNTIF(Modèles!C:C,J1192)=0,"absent","présent"))</f>
        <v/>
      </c>
      <c r="AA1192" s="1"/>
    </row>
    <row r="1193" spans="1:27" s="10" customFormat="1">
      <c r="A1193" s="29" t="str">
        <f t="shared" si="139"/>
        <v/>
      </c>
      <c r="B1193" s="29">
        <f t="shared" ca="1" si="142"/>
        <v>0</v>
      </c>
      <c r="C1193" s="42"/>
      <c r="D1193" s="42"/>
      <c r="E1193" s="40"/>
      <c r="F1193" s="41"/>
      <c r="G1193" s="30" t="e">
        <f>IF(MID(J1193,1,1)="a","à valider",IF(ISNA(INDEX(#REF!,MATCH(E1193,#REF!,0),1))=TRUE,"",INDEX(#REF!,MATCH(E1193,#REF!,0),1)))</f>
        <v>#REF!</v>
      </c>
      <c r="H1193" s="22"/>
      <c r="I1193" s="22"/>
      <c r="J1193" s="59"/>
      <c r="K1193" s="31" t="str">
        <f>IF(MID(J1193,1,1)="a",C1193,IF(COUNTIF(J$2:J1193,J1193)&gt;1,COUNTIF(J$2:J1193,J1193)&amp;"ème rebond",""))</f>
        <v/>
      </c>
      <c r="L1193" s="67"/>
      <c r="M1193" s="32" t="e">
        <f>IF(ISNA(INDEX(#REF!,MATCH(E1193,#REF!,0),1))=TRUE,"",INDEX(#REF!,MATCH(E1193,#REF!,0),1))</f>
        <v>#REF!</v>
      </c>
      <c r="N1193" s="1"/>
      <c r="O1193" s="33"/>
      <c r="P1193" s="34" t="e">
        <f t="shared" si="140"/>
        <v>#REF!</v>
      </c>
      <c r="Q1193" s="35" t="e">
        <f t="shared" si="143"/>
        <v>#REF!</v>
      </c>
      <c r="R1193" s="36"/>
      <c r="S1193" s="1" t="e">
        <f t="shared" si="141"/>
        <v>#REF!</v>
      </c>
      <c r="T1193" s="16" t="e">
        <f>IF(OR(MID(G1193,1,5)="avoir",MID(G1193,1,3)="PMS",MID(J1193,1,1)="a",J1193="",A1193="x",F1193=""),"",IF(COUNTIF(#REF!,F1193)=1,"ok","PAS DE SWAP"))</f>
        <v>#REF!</v>
      </c>
      <c r="U1193" s="37" t="e">
        <f>IF(ISNA(INDEX(#REF!,MATCH(E1193,#REF!,0),1))=TRUE,"-",F1193&amp;" - "&amp;INDEX(#REF!,MATCH(E1193,#REF!,0),1))</f>
        <v>#REF!</v>
      </c>
      <c r="V1193" s="60" t="e">
        <f t="shared" si="137"/>
        <v>#REF!</v>
      </c>
      <c r="W1193" s="38" t="e">
        <f t="shared" si="138"/>
        <v>#REF!</v>
      </c>
      <c r="X1193" s="64"/>
      <c r="Y1193" s="46"/>
      <c r="Z1193" s="57" t="str">
        <f>IF(OR(MID(J1193,1,1)="a",J1193=""),"",IF(COUNTIF(Modèles!C:C,J1193)=0,"absent","présent"))</f>
        <v/>
      </c>
      <c r="AA1193" s="1"/>
    </row>
    <row r="1194" spans="1:27" s="10" customFormat="1">
      <c r="A1194" s="29" t="str">
        <f t="shared" si="139"/>
        <v/>
      </c>
      <c r="B1194" s="29">
        <f t="shared" ca="1" si="142"/>
        <v>0</v>
      </c>
      <c r="C1194" s="42"/>
      <c r="D1194" s="42"/>
      <c r="E1194" s="40"/>
      <c r="F1194" s="41"/>
      <c r="G1194" s="30" t="e">
        <f>IF(MID(J1194,1,1)="a","à valider",IF(ISNA(INDEX(#REF!,MATCH(E1194,#REF!,0),1))=TRUE,"",INDEX(#REF!,MATCH(E1194,#REF!,0),1)))</f>
        <v>#REF!</v>
      </c>
      <c r="H1194" s="22"/>
      <c r="I1194" s="22"/>
      <c r="J1194" s="59"/>
      <c r="K1194" s="31" t="str">
        <f>IF(MID(J1194,1,1)="a",C1194,IF(COUNTIF(J$2:J1194,J1194)&gt;1,COUNTIF(J$2:J1194,J1194)&amp;"ème rebond",""))</f>
        <v/>
      </c>
      <c r="L1194" s="67"/>
      <c r="M1194" s="32" t="e">
        <f>IF(ISNA(INDEX(#REF!,MATCH(E1194,#REF!,0),1))=TRUE,"",INDEX(#REF!,MATCH(E1194,#REF!,0),1))</f>
        <v>#REF!</v>
      </c>
      <c r="N1194" s="1"/>
      <c r="O1194" s="33"/>
      <c r="P1194" s="34" t="e">
        <f t="shared" si="140"/>
        <v>#REF!</v>
      </c>
      <c r="Q1194" s="35" t="e">
        <f t="shared" si="143"/>
        <v>#REF!</v>
      </c>
      <c r="R1194" s="36"/>
      <c r="S1194" s="1" t="e">
        <f t="shared" si="141"/>
        <v>#REF!</v>
      </c>
      <c r="T1194" s="16" t="e">
        <f>IF(OR(MID(G1194,1,5)="avoir",MID(G1194,1,3)="PMS",MID(J1194,1,1)="a",J1194="",A1194="x",F1194=""),"",IF(COUNTIF(#REF!,F1194)=1,"ok","PAS DE SWAP"))</f>
        <v>#REF!</v>
      </c>
      <c r="U1194" s="37" t="e">
        <f>IF(ISNA(INDEX(#REF!,MATCH(E1194,#REF!,0),1))=TRUE,"-",F1194&amp;" - "&amp;INDEX(#REF!,MATCH(E1194,#REF!,0),1))</f>
        <v>#REF!</v>
      </c>
      <c r="V1194" s="60" t="e">
        <f t="shared" si="137"/>
        <v>#REF!</v>
      </c>
      <c r="W1194" s="38" t="e">
        <f t="shared" si="138"/>
        <v>#REF!</v>
      </c>
      <c r="X1194" s="64"/>
      <c r="Y1194" s="46"/>
      <c r="Z1194" s="57" t="str">
        <f>IF(OR(MID(J1194,1,1)="a",J1194=""),"",IF(COUNTIF(Modèles!C:C,J1194)=0,"absent","présent"))</f>
        <v/>
      </c>
      <c r="AA1194" s="1"/>
    </row>
    <row r="1195" spans="1:27" s="10" customFormat="1">
      <c r="A1195" s="29" t="str">
        <f t="shared" si="139"/>
        <v/>
      </c>
      <c r="B1195" s="29">
        <f t="shared" ca="1" si="142"/>
        <v>0</v>
      </c>
      <c r="C1195" s="42"/>
      <c r="D1195" s="42"/>
      <c r="E1195" s="40"/>
      <c r="F1195" s="41"/>
      <c r="G1195" s="30" t="e">
        <f>IF(MID(J1195,1,1)="a","à valider",IF(ISNA(INDEX(#REF!,MATCH(E1195,#REF!,0),1))=TRUE,"",INDEX(#REF!,MATCH(E1195,#REF!,0),1)))</f>
        <v>#REF!</v>
      </c>
      <c r="H1195" s="22"/>
      <c r="I1195" s="22"/>
      <c r="J1195" s="59"/>
      <c r="K1195" s="31" t="str">
        <f>IF(MID(J1195,1,1)="a",C1195,IF(COUNTIF(J$2:J1195,J1195)&gt;1,COUNTIF(J$2:J1195,J1195)&amp;"ème rebond",""))</f>
        <v/>
      </c>
      <c r="L1195" s="67"/>
      <c r="M1195" s="32" t="e">
        <f>IF(ISNA(INDEX(#REF!,MATCH(E1195,#REF!,0),1))=TRUE,"",INDEX(#REF!,MATCH(E1195,#REF!,0),1))</f>
        <v>#REF!</v>
      </c>
      <c r="N1195" s="1"/>
      <c r="O1195" s="33"/>
      <c r="P1195" s="34" t="e">
        <f t="shared" si="140"/>
        <v>#REF!</v>
      </c>
      <c r="Q1195" s="35" t="e">
        <f t="shared" si="143"/>
        <v>#REF!</v>
      </c>
      <c r="R1195" s="36"/>
      <c r="S1195" s="1" t="e">
        <f t="shared" si="141"/>
        <v>#REF!</v>
      </c>
      <c r="T1195" s="16" t="e">
        <f>IF(OR(MID(G1195,1,5)="avoir",MID(G1195,1,3)="PMS",MID(J1195,1,1)="a",J1195="",A1195="x",F1195=""),"",IF(COUNTIF(#REF!,F1195)=1,"ok","PAS DE SWAP"))</f>
        <v>#REF!</v>
      </c>
      <c r="U1195" s="37" t="e">
        <f>IF(ISNA(INDEX(#REF!,MATCH(E1195,#REF!,0),1))=TRUE,"-",F1195&amp;" - "&amp;INDEX(#REF!,MATCH(E1195,#REF!,0),1))</f>
        <v>#REF!</v>
      </c>
      <c r="V1195" s="60" t="e">
        <f t="shared" si="137"/>
        <v>#REF!</v>
      </c>
      <c r="W1195" s="38" t="e">
        <f t="shared" si="138"/>
        <v>#REF!</v>
      </c>
      <c r="X1195" s="64"/>
      <c r="Y1195" s="46"/>
      <c r="Z1195" s="57" t="str">
        <f>IF(OR(MID(J1195,1,1)="a",J1195=""),"",IF(COUNTIF(Modèles!C:C,J1195)=0,"absent","présent"))</f>
        <v/>
      </c>
      <c r="AA1195" s="1"/>
    </row>
    <row r="1196" spans="1:27" s="10" customFormat="1">
      <c r="A1196" s="29" t="str">
        <f t="shared" si="139"/>
        <v/>
      </c>
      <c r="B1196" s="29">
        <f t="shared" ca="1" si="142"/>
        <v>0</v>
      </c>
      <c r="C1196" s="42"/>
      <c r="D1196" s="42"/>
      <c r="E1196" s="40"/>
      <c r="F1196" s="41"/>
      <c r="G1196" s="30" t="e">
        <f>IF(MID(J1196,1,1)="a","à valider",IF(ISNA(INDEX(#REF!,MATCH(E1196,#REF!,0),1))=TRUE,"",INDEX(#REF!,MATCH(E1196,#REF!,0),1)))</f>
        <v>#REF!</v>
      </c>
      <c r="H1196" s="22"/>
      <c r="I1196" s="22"/>
      <c r="J1196" s="59"/>
      <c r="K1196" s="31" t="str">
        <f>IF(MID(J1196,1,1)="a",C1196,IF(COUNTIF(J$2:J1196,J1196)&gt;1,COUNTIF(J$2:J1196,J1196)&amp;"ème rebond",""))</f>
        <v/>
      </c>
      <c r="L1196" s="67"/>
      <c r="M1196" s="32" t="e">
        <f>IF(ISNA(INDEX(#REF!,MATCH(E1196,#REF!,0),1))=TRUE,"",INDEX(#REF!,MATCH(E1196,#REF!,0),1))</f>
        <v>#REF!</v>
      </c>
      <c r="N1196" s="1"/>
      <c r="O1196" s="33"/>
      <c r="P1196" s="34" t="e">
        <f t="shared" si="140"/>
        <v>#REF!</v>
      </c>
      <c r="Q1196" s="35" t="e">
        <f t="shared" si="143"/>
        <v>#REF!</v>
      </c>
      <c r="R1196" s="36"/>
      <c r="S1196" s="1" t="e">
        <f t="shared" si="141"/>
        <v>#REF!</v>
      </c>
      <c r="T1196" s="16" t="e">
        <f>IF(OR(MID(G1196,1,5)="avoir",MID(G1196,1,3)="PMS",MID(J1196,1,1)="a",J1196="",A1196="x",F1196=""),"",IF(COUNTIF(#REF!,F1196)=1,"ok","PAS DE SWAP"))</f>
        <v>#REF!</v>
      </c>
      <c r="U1196" s="37" t="e">
        <f>IF(ISNA(INDEX(#REF!,MATCH(E1196,#REF!,0),1))=TRUE,"-",F1196&amp;" - "&amp;INDEX(#REF!,MATCH(E1196,#REF!,0),1))</f>
        <v>#REF!</v>
      </c>
      <c r="V1196" s="60" t="e">
        <f t="shared" si="137"/>
        <v>#REF!</v>
      </c>
      <c r="W1196" s="38" t="e">
        <f t="shared" si="138"/>
        <v>#REF!</v>
      </c>
      <c r="X1196" s="64"/>
      <c r="Y1196" s="46"/>
      <c r="Z1196" s="57" t="str">
        <f>IF(OR(MID(J1196,1,1)="a",J1196=""),"",IF(COUNTIF(Modèles!C:C,J1196)=0,"absent","présent"))</f>
        <v/>
      </c>
      <c r="AA1196" s="1"/>
    </row>
    <row r="1197" spans="1:27" s="10" customFormat="1">
      <c r="A1197" s="29" t="str">
        <f t="shared" si="139"/>
        <v/>
      </c>
      <c r="B1197" s="29">
        <f t="shared" ca="1" si="142"/>
        <v>0</v>
      </c>
      <c r="C1197" s="42"/>
      <c r="D1197" s="42"/>
      <c r="E1197" s="40"/>
      <c r="F1197" s="41"/>
      <c r="G1197" s="30" t="e">
        <f>IF(MID(J1197,1,1)="a","à valider",IF(ISNA(INDEX(#REF!,MATCH(E1197,#REF!,0),1))=TRUE,"",INDEX(#REF!,MATCH(E1197,#REF!,0),1)))</f>
        <v>#REF!</v>
      </c>
      <c r="H1197" s="22"/>
      <c r="I1197" s="22"/>
      <c r="J1197" s="59"/>
      <c r="K1197" s="31" t="str">
        <f>IF(MID(J1197,1,1)="a",C1197,IF(COUNTIF(J$2:J1197,J1197)&gt;1,COUNTIF(J$2:J1197,J1197)&amp;"ème rebond",""))</f>
        <v/>
      </c>
      <c r="L1197" s="67"/>
      <c r="M1197" s="32" t="e">
        <f>IF(ISNA(INDEX(#REF!,MATCH(E1197,#REF!,0),1))=TRUE,"",INDEX(#REF!,MATCH(E1197,#REF!,0),1))</f>
        <v>#REF!</v>
      </c>
      <c r="N1197" s="1"/>
      <c r="O1197" s="33"/>
      <c r="P1197" s="34" t="e">
        <f t="shared" si="140"/>
        <v>#REF!</v>
      </c>
      <c r="Q1197" s="35" t="e">
        <f t="shared" si="143"/>
        <v>#REF!</v>
      </c>
      <c r="R1197" s="36"/>
      <c r="S1197" s="1" t="e">
        <f t="shared" si="141"/>
        <v>#REF!</v>
      </c>
      <c r="T1197" s="16" t="e">
        <f>IF(OR(MID(G1197,1,5)="avoir",MID(G1197,1,3)="PMS",MID(J1197,1,1)="a",J1197="",A1197="x",F1197=""),"",IF(COUNTIF(#REF!,F1197)=1,"ok","PAS DE SWAP"))</f>
        <v>#REF!</v>
      </c>
      <c r="U1197" s="37" t="e">
        <f>IF(ISNA(INDEX(#REF!,MATCH(E1197,#REF!,0),1))=TRUE,"-",F1197&amp;" - "&amp;INDEX(#REF!,MATCH(E1197,#REF!,0),1))</f>
        <v>#REF!</v>
      </c>
      <c r="V1197" s="60" t="e">
        <f t="shared" si="137"/>
        <v>#REF!</v>
      </c>
      <c r="W1197" s="38" t="e">
        <f t="shared" si="138"/>
        <v>#REF!</v>
      </c>
      <c r="X1197" s="64"/>
      <c r="Y1197" s="46"/>
      <c r="Z1197" s="57" t="str">
        <f>IF(OR(MID(J1197,1,1)="a",J1197=""),"",IF(COUNTIF(Modèles!C:C,J1197)=0,"absent","présent"))</f>
        <v/>
      </c>
      <c r="AA1197" s="1"/>
    </row>
    <row r="1198" spans="1:27" s="10" customFormat="1">
      <c r="A1198" s="29" t="str">
        <f t="shared" si="139"/>
        <v/>
      </c>
      <c r="B1198" s="29">
        <f t="shared" ca="1" si="142"/>
        <v>0</v>
      </c>
      <c r="C1198" s="42"/>
      <c r="D1198" s="42"/>
      <c r="E1198" s="40"/>
      <c r="F1198" s="41"/>
      <c r="G1198" s="30" t="e">
        <f>IF(MID(J1198,1,1)="a","à valider",IF(ISNA(INDEX(#REF!,MATCH(E1198,#REF!,0),1))=TRUE,"",INDEX(#REF!,MATCH(E1198,#REF!,0),1)))</f>
        <v>#REF!</v>
      </c>
      <c r="H1198" s="22"/>
      <c r="I1198" s="22"/>
      <c r="J1198" s="59"/>
      <c r="K1198" s="31" t="str">
        <f>IF(MID(J1198,1,1)="a",C1198,IF(COUNTIF(J$2:J1198,J1198)&gt;1,COUNTIF(J$2:J1198,J1198)&amp;"ème rebond",""))</f>
        <v/>
      </c>
      <c r="L1198" s="67"/>
      <c r="M1198" s="32" t="e">
        <f>IF(ISNA(INDEX(#REF!,MATCH(E1198,#REF!,0),1))=TRUE,"",INDEX(#REF!,MATCH(E1198,#REF!,0),1))</f>
        <v>#REF!</v>
      </c>
      <c r="N1198" s="1"/>
      <c r="O1198" s="33"/>
      <c r="P1198" s="34" t="e">
        <f t="shared" si="140"/>
        <v>#REF!</v>
      </c>
      <c r="Q1198" s="35" t="e">
        <f t="shared" si="143"/>
        <v>#REF!</v>
      </c>
      <c r="R1198" s="36"/>
      <c r="S1198" s="1" t="e">
        <f t="shared" si="141"/>
        <v>#REF!</v>
      </c>
      <c r="T1198" s="16" t="e">
        <f>IF(OR(MID(G1198,1,5)="avoir",MID(G1198,1,3)="PMS",MID(J1198,1,1)="a",J1198="",A1198="x",F1198=""),"",IF(COUNTIF(#REF!,F1198)=1,"ok","PAS DE SWAP"))</f>
        <v>#REF!</v>
      </c>
      <c r="U1198" s="37" t="e">
        <f>IF(ISNA(INDEX(#REF!,MATCH(E1198,#REF!,0),1))=TRUE,"-",F1198&amp;" - "&amp;INDEX(#REF!,MATCH(E1198,#REF!,0),1))</f>
        <v>#REF!</v>
      </c>
      <c r="V1198" s="60" t="e">
        <f t="shared" si="137"/>
        <v>#REF!</v>
      </c>
      <c r="W1198" s="38" t="e">
        <f t="shared" si="138"/>
        <v>#REF!</v>
      </c>
      <c r="X1198" s="64"/>
      <c r="Y1198" s="46"/>
      <c r="Z1198" s="57" t="str">
        <f>IF(OR(MID(J1198,1,1)="a",J1198=""),"",IF(COUNTIF(Modèles!C:C,J1198)=0,"absent","présent"))</f>
        <v/>
      </c>
      <c r="AA1198" s="1"/>
    </row>
    <row r="1199" spans="1:27" s="10" customFormat="1">
      <c r="A1199" s="29" t="str">
        <f t="shared" si="139"/>
        <v/>
      </c>
      <c r="B1199" s="29">
        <f t="shared" ca="1" si="142"/>
        <v>0</v>
      </c>
      <c r="C1199" s="42"/>
      <c r="D1199" s="42"/>
      <c r="E1199" s="40"/>
      <c r="F1199" s="41"/>
      <c r="G1199" s="30" t="e">
        <f>IF(MID(J1199,1,1)="a","à valider",IF(ISNA(INDEX(#REF!,MATCH(E1199,#REF!,0),1))=TRUE,"",INDEX(#REF!,MATCH(E1199,#REF!,0),1)))</f>
        <v>#REF!</v>
      </c>
      <c r="H1199" s="22"/>
      <c r="I1199" s="22"/>
      <c r="J1199" s="59"/>
      <c r="K1199" s="31" t="str">
        <f>IF(MID(J1199,1,1)="a",C1199,IF(COUNTIF(J$2:J1199,J1199)&gt;1,COUNTIF(J$2:J1199,J1199)&amp;"ème rebond",""))</f>
        <v/>
      </c>
      <c r="L1199" s="67"/>
      <c r="M1199" s="32" t="e">
        <f>IF(ISNA(INDEX(#REF!,MATCH(E1199,#REF!,0),1))=TRUE,"",INDEX(#REF!,MATCH(E1199,#REF!,0),1))</f>
        <v>#REF!</v>
      </c>
      <c r="N1199" s="1"/>
      <c r="O1199" s="33"/>
      <c r="P1199" s="34" t="e">
        <f t="shared" si="140"/>
        <v>#REF!</v>
      </c>
      <c r="Q1199" s="35" t="e">
        <f t="shared" si="143"/>
        <v>#REF!</v>
      </c>
      <c r="R1199" s="36"/>
      <c r="S1199" s="1" t="e">
        <f t="shared" si="141"/>
        <v>#REF!</v>
      </c>
      <c r="T1199" s="16" t="e">
        <f>IF(OR(MID(G1199,1,5)="avoir",MID(G1199,1,3)="PMS",MID(J1199,1,1)="a",J1199="",A1199="x",F1199=""),"",IF(COUNTIF(#REF!,F1199)=1,"ok","PAS DE SWAP"))</f>
        <v>#REF!</v>
      </c>
      <c r="U1199" s="37" t="e">
        <f>IF(ISNA(INDEX(#REF!,MATCH(E1199,#REF!,0),1))=TRUE,"-",F1199&amp;" - "&amp;INDEX(#REF!,MATCH(E1199,#REF!,0),1))</f>
        <v>#REF!</v>
      </c>
      <c r="V1199" s="60" t="e">
        <f t="shared" si="137"/>
        <v>#REF!</v>
      </c>
      <c r="W1199" s="38" t="e">
        <f t="shared" si="138"/>
        <v>#REF!</v>
      </c>
      <c r="X1199" s="64"/>
      <c r="Y1199" s="46"/>
      <c r="Z1199" s="57" t="str">
        <f>IF(OR(MID(J1199,1,1)="a",J1199=""),"",IF(COUNTIF(Modèles!C:C,J1199)=0,"absent","présent"))</f>
        <v/>
      </c>
      <c r="AA1199" s="1"/>
    </row>
    <row r="1200" spans="1:27" s="10" customFormat="1">
      <c r="A1200" s="29" t="str">
        <f t="shared" si="139"/>
        <v/>
      </c>
      <c r="B1200" s="29">
        <f t="shared" ca="1" si="142"/>
        <v>0</v>
      </c>
      <c r="C1200" s="42"/>
      <c r="D1200" s="42"/>
      <c r="E1200" s="40"/>
      <c r="F1200" s="41"/>
      <c r="G1200" s="30" t="e">
        <f>IF(MID(J1200,1,1)="a","à valider",IF(ISNA(INDEX(#REF!,MATCH(E1200,#REF!,0),1))=TRUE,"",INDEX(#REF!,MATCH(E1200,#REF!,0),1)))</f>
        <v>#REF!</v>
      </c>
      <c r="H1200" s="22"/>
      <c r="I1200" s="22"/>
      <c r="J1200" s="59"/>
      <c r="K1200" s="31" t="str">
        <f>IF(MID(J1200,1,1)="a",C1200,IF(COUNTIF(J$2:J1200,J1200)&gt;1,COUNTIF(J$2:J1200,J1200)&amp;"ème rebond",""))</f>
        <v/>
      </c>
      <c r="L1200" s="67"/>
      <c r="M1200" s="32" t="e">
        <f>IF(ISNA(INDEX(#REF!,MATCH(E1200,#REF!,0),1))=TRUE,"",INDEX(#REF!,MATCH(E1200,#REF!,0),1))</f>
        <v>#REF!</v>
      </c>
      <c r="N1200" s="1"/>
      <c r="O1200" s="33"/>
      <c r="P1200" s="34" t="e">
        <f t="shared" si="140"/>
        <v>#REF!</v>
      </c>
      <c r="Q1200" s="35" t="e">
        <f t="shared" si="143"/>
        <v>#REF!</v>
      </c>
      <c r="R1200" s="36"/>
      <c r="S1200" s="1" t="e">
        <f t="shared" si="141"/>
        <v>#REF!</v>
      </c>
      <c r="T1200" s="16" t="e">
        <f>IF(OR(MID(G1200,1,5)="avoir",MID(G1200,1,3)="PMS",MID(J1200,1,1)="a",J1200="",A1200="x",F1200=""),"",IF(COUNTIF(#REF!,F1200)=1,"ok","PAS DE SWAP"))</f>
        <v>#REF!</v>
      </c>
      <c r="U1200" s="37" t="e">
        <f>IF(ISNA(INDEX(#REF!,MATCH(E1200,#REF!,0),1))=TRUE,"-",F1200&amp;" - "&amp;INDEX(#REF!,MATCH(E1200,#REF!,0),1))</f>
        <v>#REF!</v>
      </c>
      <c r="V1200" s="60" t="e">
        <f t="shared" si="137"/>
        <v>#REF!</v>
      </c>
      <c r="W1200" s="38" t="e">
        <f t="shared" si="138"/>
        <v>#REF!</v>
      </c>
      <c r="X1200" s="64"/>
      <c r="Y1200" s="46"/>
      <c r="Z1200" s="57" t="str">
        <f>IF(OR(MID(J1200,1,1)="a",J1200=""),"",IF(COUNTIF(Modèles!C:C,J1200)=0,"absent","présent"))</f>
        <v/>
      </c>
      <c r="AA1200" s="1"/>
    </row>
    <row r="1201" spans="1:27" s="10" customFormat="1">
      <c r="A1201" s="29" t="str">
        <f t="shared" si="139"/>
        <v/>
      </c>
      <c r="B1201" s="29">
        <f t="shared" ca="1" si="142"/>
        <v>0</v>
      </c>
      <c r="C1201" s="42"/>
      <c r="D1201" s="42"/>
      <c r="E1201" s="40"/>
      <c r="F1201" s="41"/>
      <c r="G1201" s="30" t="e">
        <f>IF(MID(J1201,1,1)="a","à valider",IF(ISNA(INDEX(#REF!,MATCH(E1201,#REF!,0),1))=TRUE,"",INDEX(#REF!,MATCH(E1201,#REF!,0),1)))</f>
        <v>#REF!</v>
      </c>
      <c r="H1201" s="22"/>
      <c r="I1201" s="22"/>
      <c r="J1201" s="59"/>
      <c r="K1201" s="31" t="str">
        <f>IF(MID(J1201,1,1)="a",C1201,IF(COUNTIF(J$2:J1201,J1201)&gt;1,COUNTIF(J$2:J1201,J1201)&amp;"ème rebond",""))</f>
        <v/>
      </c>
      <c r="L1201" s="67"/>
      <c r="M1201" s="32" t="e">
        <f>IF(ISNA(INDEX(#REF!,MATCH(E1201,#REF!,0),1))=TRUE,"",INDEX(#REF!,MATCH(E1201,#REF!,0),1))</f>
        <v>#REF!</v>
      </c>
      <c r="N1201" s="1"/>
      <c r="O1201" s="33"/>
      <c r="P1201" s="34" t="e">
        <f t="shared" si="140"/>
        <v>#REF!</v>
      </c>
      <c r="Q1201" s="35" t="e">
        <f t="shared" si="143"/>
        <v>#REF!</v>
      </c>
      <c r="R1201" s="36"/>
      <c r="S1201" s="1" t="e">
        <f t="shared" si="141"/>
        <v>#REF!</v>
      </c>
      <c r="T1201" s="16" t="e">
        <f>IF(OR(MID(G1201,1,5)="avoir",MID(G1201,1,3)="PMS",MID(J1201,1,1)="a",J1201="",A1201="x",F1201=""),"",IF(COUNTIF(#REF!,F1201)=1,"ok","PAS DE SWAP"))</f>
        <v>#REF!</v>
      </c>
      <c r="U1201" s="37" t="e">
        <f>IF(ISNA(INDEX(#REF!,MATCH(E1201,#REF!,0),1))=TRUE,"-",F1201&amp;" - "&amp;INDEX(#REF!,MATCH(E1201,#REF!,0),1))</f>
        <v>#REF!</v>
      </c>
      <c r="V1201" s="60" t="e">
        <f t="shared" si="137"/>
        <v>#REF!</v>
      </c>
      <c r="W1201" s="38" t="e">
        <f t="shared" si="138"/>
        <v>#REF!</v>
      </c>
      <c r="X1201" s="64"/>
      <c r="Y1201" s="46"/>
      <c r="Z1201" s="57" t="str">
        <f>IF(OR(MID(J1201,1,1)="a",J1201=""),"",IF(COUNTIF(Modèles!C:C,J1201)=0,"absent","présent"))</f>
        <v/>
      </c>
      <c r="AA1201" s="1"/>
    </row>
    <row r="1202" spans="1:27" s="10" customFormat="1">
      <c r="A1202" s="29" t="str">
        <f t="shared" si="139"/>
        <v/>
      </c>
      <c r="B1202" s="29">
        <f t="shared" ca="1" si="142"/>
        <v>0</v>
      </c>
      <c r="C1202" s="42"/>
      <c r="D1202" s="42"/>
      <c r="E1202" s="40"/>
      <c r="F1202" s="41"/>
      <c r="G1202" s="30" t="e">
        <f>IF(MID(J1202,1,1)="a","à valider",IF(ISNA(INDEX(#REF!,MATCH(E1202,#REF!,0),1))=TRUE,"",INDEX(#REF!,MATCH(E1202,#REF!,0),1)))</f>
        <v>#REF!</v>
      </c>
      <c r="H1202" s="22"/>
      <c r="I1202" s="22"/>
      <c r="J1202" s="59"/>
      <c r="K1202" s="31" t="str">
        <f>IF(MID(J1202,1,1)="a",C1202,IF(COUNTIF(J$2:J1202,J1202)&gt;1,COUNTIF(J$2:J1202,J1202)&amp;"ème rebond",""))</f>
        <v/>
      </c>
      <c r="L1202" s="67"/>
      <c r="M1202" s="32" t="e">
        <f>IF(ISNA(INDEX(#REF!,MATCH(E1202,#REF!,0),1))=TRUE,"",INDEX(#REF!,MATCH(E1202,#REF!,0),1))</f>
        <v>#REF!</v>
      </c>
      <c r="N1202" s="1"/>
      <c r="O1202" s="33"/>
      <c r="P1202" s="34" t="e">
        <f t="shared" si="140"/>
        <v>#REF!</v>
      </c>
      <c r="Q1202" s="35" t="e">
        <f t="shared" si="143"/>
        <v>#REF!</v>
      </c>
      <c r="R1202" s="36"/>
      <c r="S1202" s="1" t="e">
        <f t="shared" si="141"/>
        <v>#REF!</v>
      </c>
      <c r="T1202" s="16" t="e">
        <f>IF(OR(MID(G1202,1,5)="avoir",MID(G1202,1,3)="PMS",MID(J1202,1,1)="a",J1202="",A1202="x",F1202=""),"",IF(COUNTIF(#REF!,F1202)=1,"ok","PAS DE SWAP"))</f>
        <v>#REF!</v>
      </c>
      <c r="U1202" s="37" t="e">
        <f>IF(ISNA(INDEX(#REF!,MATCH(E1202,#REF!,0),1))=TRUE,"-",F1202&amp;" - "&amp;INDEX(#REF!,MATCH(E1202,#REF!,0),1))</f>
        <v>#REF!</v>
      </c>
      <c r="V1202" s="60" t="e">
        <f t="shared" si="137"/>
        <v>#REF!</v>
      </c>
      <c r="W1202" s="38" t="e">
        <f t="shared" si="138"/>
        <v>#REF!</v>
      </c>
      <c r="X1202" s="64"/>
      <c r="Y1202" s="46"/>
      <c r="Z1202" s="57" t="str">
        <f>IF(OR(MID(J1202,1,1)="a",J1202=""),"",IF(COUNTIF(Modèles!C:C,J1202)=0,"absent","présent"))</f>
        <v/>
      </c>
      <c r="AA1202" s="1"/>
    </row>
    <row r="1203" spans="1:27" s="10" customFormat="1">
      <c r="A1203" s="29" t="str">
        <f t="shared" si="139"/>
        <v/>
      </c>
      <c r="B1203" s="29">
        <f t="shared" ca="1" si="142"/>
        <v>0</v>
      </c>
      <c r="C1203" s="42"/>
      <c r="D1203" s="42"/>
      <c r="E1203" s="40"/>
      <c r="F1203" s="41"/>
      <c r="G1203" s="30" t="e">
        <f>IF(MID(J1203,1,1)="a","à valider",IF(ISNA(INDEX(#REF!,MATCH(E1203,#REF!,0),1))=TRUE,"",INDEX(#REF!,MATCH(E1203,#REF!,0),1)))</f>
        <v>#REF!</v>
      </c>
      <c r="H1203" s="22"/>
      <c r="I1203" s="22"/>
      <c r="J1203" s="59"/>
      <c r="K1203" s="31" t="str">
        <f>IF(MID(J1203,1,1)="a",C1203,IF(COUNTIF(J$2:J1203,J1203)&gt;1,COUNTIF(J$2:J1203,J1203)&amp;"ème rebond",""))</f>
        <v/>
      </c>
      <c r="L1203" s="67"/>
      <c r="M1203" s="32" t="e">
        <f>IF(ISNA(INDEX(#REF!,MATCH(E1203,#REF!,0),1))=TRUE,"",INDEX(#REF!,MATCH(E1203,#REF!,0),1))</f>
        <v>#REF!</v>
      </c>
      <c r="N1203" s="1"/>
      <c r="O1203" s="33"/>
      <c r="P1203" s="34" t="e">
        <f t="shared" si="140"/>
        <v>#REF!</v>
      </c>
      <c r="Q1203" s="35" t="e">
        <f t="shared" si="143"/>
        <v>#REF!</v>
      </c>
      <c r="R1203" s="36"/>
      <c r="S1203" s="1" t="e">
        <f t="shared" si="141"/>
        <v>#REF!</v>
      </c>
      <c r="T1203" s="16" t="e">
        <f>IF(OR(MID(G1203,1,5)="avoir",MID(G1203,1,3)="PMS",MID(J1203,1,1)="a",J1203="",A1203="x",F1203=""),"",IF(COUNTIF(#REF!,F1203)=1,"ok","PAS DE SWAP"))</f>
        <v>#REF!</v>
      </c>
      <c r="U1203" s="37" t="e">
        <f>IF(ISNA(INDEX(#REF!,MATCH(E1203,#REF!,0),1))=TRUE,"-",F1203&amp;" - "&amp;INDEX(#REF!,MATCH(E1203,#REF!,0),1))</f>
        <v>#REF!</v>
      </c>
      <c r="V1203" s="60" t="e">
        <f t="shared" si="137"/>
        <v>#REF!</v>
      </c>
      <c r="W1203" s="38" t="e">
        <f t="shared" si="138"/>
        <v>#REF!</v>
      </c>
      <c r="X1203" s="64"/>
      <c r="Y1203" s="46"/>
      <c r="Z1203" s="57" t="str">
        <f>IF(OR(MID(J1203,1,1)="a",J1203=""),"",IF(COUNTIF(Modèles!C:C,J1203)=0,"absent","présent"))</f>
        <v/>
      </c>
      <c r="AA1203" s="1"/>
    </row>
    <row r="1204" spans="1:27" s="10" customFormat="1">
      <c r="A1204" s="29" t="str">
        <f t="shared" si="139"/>
        <v/>
      </c>
      <c r="B1204" s="29">
        <f t="shared" ca="1" si="142"/>
        <v>0</v>
      </c>
      <c r="C1204" s="42"/>
      <c r="D1204" s="42"/>
      <c r="E1204" s="40"/>
      <c r="F1204" s="41"/>
      <c r="G1204" s="30" t="e">
        <f>IF(MID(J1204,1,1)="a","à valider",IF(ISNA(INDEX(#REF!,MATCH(E1204,#REF!,0),1))=TRUE,"",INDEX(#REF!,MATCH(E1204,#REF!,0),1)))</f>
        <v>#REF!</v>
      </c>
      <c r="H1204" s="22"/>
      <c r="I1204" s="22"/>
      <c r="J1204" s="59"/>
      <c r="K1204" s="31" t="str">
        <f>IF(MID(J1204,1,1)="a",C1204,IF(COUNTIF(J$2:J1204,J1204)&gt;1,COUNTIF(J$2:J1204,J1204)&amp;"ème rebond",""))</f>
        <v/>
      </c>
      <c r="L1204" s="67"/>
      <c r="M1204" s="32" t="e">
        <f>IF(ISNA(INDEX(#REF!,MATCH(E1204,#REF!,0),1))=TRUE,"",INDEX(#REF!,MATCH(E1204,#REF!,0),1))</f>
        <v>#REF!</v>
      </c>
      <c r="N1204" s="1"/>
      <c r="O1204" s="33"/>
      <c r="P1204" s="34" t="e">
        <f t="shared" si="140"/>
        <v>#REF!</v>
      </c>
      <c r="Q1204" s="35" t="e">
        <f t="shared" si="143"/>
        <v>#REF!</v>
      </c>
      <c r="R1204" s="36"/>
      <c r="S1204" s="1" t="e">
        <f t="shared" si="141"/>
        <v>#REF!</v>
      </c>
      <c r="T1204" s="16" t="e">
        <f>IF(OR(MID(G1204,1,5)="avoir",MID(G1204,1,3)="PMS",MID(J1204,1,1)="a",J1204="",A1204="x",F1204=""),"",IF(COUNTIF(#REF!,F1204)=1,"ok","PAS DE SWAP"))</f>
        <v>#REF!</v>
      </c>
      <c r="U1204" s="37" t="e">
        <f>IF(ISNA(INDEX(#REF!,MATCH(E1204,#REF!,0),1))=TRUE,"-",F1204&amp;" - "&amp;INDEX(#REF!,MATCH(E1204,#REF!,0),1))</f>
        <v>#REF!</v>
      </c>
      <c r="V1204" s="60" t="e">
        <f t="shared" si="137"/>
        <v>#REF!</v>
      </c>
      <c r="W1204" s="38" t="e">
        <f t="shared" si="138"/>
        <v>#REF!</v>
      </c>
      <c r="X1204" s="64"/>
      <c r="Y1204" s="46"/>
      <c r="Z1204" s="57" t="str">
        <f>IF(OR(MID(J1204,1,1)="a",J1204=""),"",IF(COUNTIF(Modèles!C:C,J1204)=0,"absent","présent"))</f>
        <v/>
      </c>
      <c r="AA1204" s="1"/>
    </row>
    <row r="1205" spans="1:27" s="10" customFormat="1">
      <c r="A1205" s="29" t="str">
        <f t="shared" si="139"/>
        <v/>
      </c>
      <c r="B1205" s="29">
        <f t="shared" ca="1" si="142"/>
        <v>0</v>
      </c>
      <c r="C1205" s="42"/>
      <c r="D1205" s="42"/>
      <c r="E1205" s="40"/>
      <c r="F1205" s="41"/>
      <c r="G1205" s="30" t="e">
        <f>IF(MID(J1205,1,1)="a","à valider",IF(ISNA(INDEX(#REF!,MATCH(E1205,#REF!,0),1))=TRUE,"",INDEX(#REF!,MATCH(E1205,#REF!,0),1)))</f>
        <v>#REF!</v>
      </c>
      <c r="H1205" s="22"/>
      <c r="I1205" s="22"/>
      <c r="J1205" s="59"/>
      <c r="K1205" s="31" t="str">
        <f>IF(MID(J1205,1,1)="a",C1205,IF(COUNTIF(J$2:J1205,J1205)&gt;1,COUNTIF(J$2:J1205,J1205)&amp;"ème rebond",""))</f>
        <v/>
      </c>
      <c r="L1205" s="67"/>
      <c r="M1205" s="32" t="e">
        <f>IF(ISNA(INDEX(#REF!,MATCH(E1205,#REF!,0),1))=TRUE,"",INDEX(#REF!,MATCH(E1205,#REF!,0),1))</f>
        <v>#REF!</v>
      </c>
      <c r="N1205" s="1"/>
      <c r="O1205" s="33"/>
      <c r="P1205" s="34" t="e">
        <f t="shared" si="140"/>
        <v>#REF!</v>
      </c>
      <c r="Q1205" s="35" t="e">
        <f t="shared" si="143"/>
        <v>#REF!</v>
      </c>
      <c r="R1205" s="36"/>
      <c r="S1205" s="1" t="e">
        <f t="shared" si="141"/>
        <v>#REF!</v>
      </c>
      <c r="T1205" s="16" t="e">
        <f>IF(OR(MID(G1205,1,5)="avoir",MID(G1205,1,3)="PMS",MID(J1205,1,1)="a",J1205="",A1205="x",F1205=""),"",IF(COUNTIF(#REF!,F1205)=1,"ok","PAS DE SWAP"))</f>
        <v>#REF!</v>
      </c>
      <c r="U1205" s="37" t="e">
        <f>IF(ISNA(INDEX(#REF!,MATCH(E1205,#REF!,0),1))=TRUE,"-",F1205&amp;" - "&amp;INDEX(#REF!,MATCH(E1205,#REF!,0),1))</f>
        <v>#REF!</v>
      </c>
      <c r="V1205" s="60" t="e">
        <f t="shared" si="137"/>
        <v>#REF!</v>
      </c>
      <c r="W1205" s="38" t="e">
        <f t="shared" si="138"/>
        <v>#REF!</v>
      </c>
      <c r="X1205" s="64"/>
      <c r="Y1205" s="46"/>
      <c r="Z1205" s="57" t="str">
        <f>IF(OR(MID(J1205,1,1)="a",J1205=""),"",IF(COUNTIF(Modèles!C:C,J1205)=0,"absent","présent"))</f>
        <v/>
      </c>
      <c r="AA1205" s="1"/>
    </row>
    <row r="1206" spans="1:27" s="10" customFormat="1">
      <c r="A1206" s="29" t="str">
        <f t="shared" si="139"/>
        <v/>
      </c>
      <c r="B1206" s="29">
        <f t="shared" ca="1" si="142"/>
        <v>0</v>
      </c>
      <c r="C1206" s="42"/>
      <c r="D1206" s="42"/>
      <c r="E1206" s="40"/>
      <c r="F1206" s="41"/>
      <c r="G1206" s="30" t="e">
        <f>IF(MID(J1206,1,1)="a","à valider",IF(ISNA(INDEX(#REF!,MATCH(E1206,#REF!,0),1))=TRUE,"",INDEX(#REF!,MATCH(E1206,#REF!,0),1)))</f>
        <v>#REF!</v>
      </c>
      <c r="H1206" s="22"/>
      <c r="I1206" s="22"/>
      <c r="J1206" s="59"/>
      <c r="K1206" s="31" t="str">
        <f>IF(MID(J1206,1,1)="a",C1206,IF(COUNTIF(J$2:J1206,J1206)&gt;1,COUNTIF(J$2:J1206,J1206)&amp;"ème rebond",""))</f>
        <v/>
      </c>
      <c r="L1206" s="67"/>
      <c r="M1206" s="32" t="e">
        <f>IF(ISNA(INDEX(#REF!,MATCH(E1206,#REF!,0),1))=TRUE,"",INDEX(#REF!,MATCH(E1206,#REF!,0),1))</f>
        <v>#REF!</v>
      </c>
      <c r="N1206" s="1"/>
      <c r="O1206" s="33"/>
      <c r="P1206" s="34" t="e">
        <f t="shared" si="140"/>
        <v>#REF!</v>
      </c>
      <c r="Q1206" s="35" t="e">
        <f t="shared" si="143"/>
        <v>#REF!</v>
      </c>
      <c r="R1206" s="36"/>
      <c r="S1206" s="1" t="e">
        <f t="shared" si="141"/>
        <v>#REF!</v>
      </c>
      <c r="T1206" s="16" t="e">
        <f>IF(OR(MID(G1206,1,5)="avoir",MID(G1206,1,3)="PMS",MID(J1206,1,1)="a",J1206="",A1206="x",F1206=""),"",IF(COUNTIF(#REF!,F1206)=1,"ok","PAS DE SWAP"))</f>
        <v>#REF!</v>
      </c>
      <c r="U1206" s="37" t="e">
        <f>IF(ISNA(INDEX(#REF!,MATCH(E1206,#REF!,0),1))=TRUE,"-",F1206&amp;" - "&amp;INDEX(#REF!,MATCH(E1206,#REF!,0),1))</f>
        <v>#REF!</v>
      </c>
      <c r="V1206" s="60" t="e">
        <f t="shared" si="137"/>
        <v>#REF!</v>
      </c>
      <c r="W1206" s="38" t="e">
        <f t="shared" si="138"/>
        <v>#REF!</v>
      </c>
      <c r="X1206" s="64"/>
      <c r="Y1206" s="46"/>
      <c r="Z1206" s="57" t="str">
        <f>IF(OR(MID(J1206,1,1)="a",J1206=""),"",IF(COUNTIF(Modèles!C:C,J1206)=0,"absent","présent"))</f>
        <v/>
      </c>
      <c r="AA1206" s="1"/>
    </row>
    <row r="1207" spans="1:27" s="10" customFormat="1">
      <c r="A1207" s="29" t="str">
        <f t="shared" si="139"/>
        <v/>
      </c>
      <c r="B1207" s="29">
        <f t="shared" ca="1" si="142"/>
        <v>0</v>
      </c>
      <c r="C1207" s="42"/>
      <c r="D1207" s="42"/>
      <c r="E1207" s="40"/>
      <c r="F1207" s="41"/>
      <c r="G1207" s="30" t="e">
        <f>IF(MID(J1207,1,1)="a","à valider",IF(ISNA(INDEX(#REF!,MATCH(E1207,#REF!,0),1))=TRUE,"",INDEX(#REF!,MATCH(E1207,#REF!,0),1)))</f>
        <v>#REF!</v>
      </c>
      <c r="H1207" s="22"/>
      <c r="I1207" s="22"/>
      <c r="J1207" s="59"/>
      <c r="K1207" s="31" t="str">
        <f>IF(MID(J1207,1,1)="a",C1207,IF(COUNTIF(J$2:J1207,J1207)&gt;1,COUNTIF(J$2:J1207,J1207)&amp;"ème rebond",""))</f>
        <v/>
      </c>
      <c r="L1207" s="67"/>
      <c r="M1207" s="32" t="e">
        <f>IF(ISNA(INDEX(#REF!,MATCH(E1207,#REF!,0),1))=TRUE,"",INDEX(#REF!,MATCH(E1207,#REF!,0),1))</f>
        <v>#REF!</v>
      </c>
      <c r="N1207" s="1"/>
      <c r="O1207" s="33"/>
      <c r="P1207" s="34" t="e">
        <f t="shared" si="140"/>
        <v>#REF!</v>
      </c>
      <c r="Q1207" s="35" t="e">
        <f t="shared" si="143"/>
        <v>#REF!</v>
      </c>
      <c r="R1207" s="36"/>
      <c r="S1207" s="1" t="e">
        <f t="shared" si="141"/>
        <v>#REF!</v>
      </c>
      <c r="T1207" s="16" t="e">
        <f>IF(OR(MID(G1207,1,5)="avoir",MID(G1207,1,3)="PMS",MID(J1207,1,1)="a",J1207="",A1207="x",F1207=""),"",IF(COUNTIF(#REF!,F1207)=1,"ok","PAS DE SWAP"))</f>
        <v>#REF!</v>
      </c>
      <c r="U1207" s="37" t="e">
        <f>IF(ISNA(INDEX(#REF!,MATCH(E1207,#REF!,0),1))=TRUE,"-",F1207&amp;" - "&amp;INDEX(#REF!,MATCH(E1207,#REF!,0),1))</f>
        <v>#REF!</v>
      </c>
      <c r="V1207" s="60" t="e">
        <f t="shared" si="137"/>
        <v>#REF!</v>
      </c>
      <c r="W1207" s="38" t="e">
        <f t="shared" si="138"/>
        <v>#REF!</v>
      </c>
      <c r="X1207" s="64"/>
      <c r="Y1207" s="46"/>
      <c r="Z1207" s="57" t="str">
        <f>IF(OR(MID(J1207,1,1)="a",J1207=""),"",IF(COUNTIF(Modèles!C:C,J1207)=0,"absent","présent"))</f>
        <v/>
      </c>
      <c r="AA1207" s="1"/>
    </row>
    <row r="1208" spans="1:27" s="10" customFormat="1">
      <c r="A1208" s="29" t="str">
        <f t="shared" si="139"/>
        <v/>
      </c>
      <c r="B1208" s="29">
        <f t="shared" ca="1" si="142"/>
        <v>0</v>
      </c>
      <c r="C1208" s="42"/>
      <c r="D1208" s="42"/>
      <c r="E1208" s="40"/>
      <c r="F1208" s="41"/>
      <c r="G1208" s="30" t="e">
        <f>IF(MID(J1208,1,1)="a","à valider",IF(ISNA(INDEX(#REF!,MATCH(E1208,#REF!,0),1))=TRUE,"",INDEX(#REF!,MATCH(E1208,#REF!,0),1)))</f>
        <v>#REF!</v>
      </c>
      <c r="H1208" s="22"/>
      <c r="I1208" s="22"/>
      <c r="J1208" s="59"/>
      <c r="K1208" s="31" t="str">
        <f>IF(MID(J1208,1,1)="a",C1208,IF(COUNTIF(J$2:J1208,J1208)&gt;1,COUNTIF(J$2:J1208,J1208)&amp;"ème rebond",""))</f>
        <v/>
      </c>
      <c r="L1208" s="67"/>
      <c r="M1208" s="32" t="e">
        <f>IF(ISNA(INDEX(#REF!,MATCH(E1208,#REF!,0),1))=TRUE,"",INDEX(#REF!,MATCH(E1208,#REF!,0),1))</f>
        <v>#REF!</v>
      </c>
      <c r="N1208" s="1"/>
      <c r="O1208" s="33"/>
      <c r="P1208" s="34" t="e">
        <f t="shared" si="140"/>
        <v>#REF!</v>
      </c>
      <c r="Q1208" s="35" t="e">
        <f t="shared" si="143"/>
        <v>#REF!</v>
      </c>
      <c r="R1208" s="36"/>
      <c r="S1208" s="1" t="e">
        <f t="shared" si="141"/>
        <v>#REF!</v>
      </c>
      <c r="T1208" s="16" t="e">
        <f>IF(OR(MID(G1208,1,5)="avoir",MID(G1208,1,3)="PMS",MID(J1208,1,1)="a",J1208="",A1208="x",F1208=""),"",IF(COUNTIF(#REF!,F1208)=1,"ok","PAS DE SWAP"))</f>
        <v>#REF!</v>
      </c>
      <c r="U1208" s="37" t="e">
        <f>IF(ISNA(INDEX(#REF!,MATCH(E1208,#REF!,0),1))=TRUE,"-",F1208&amp;" - "&amp;INDEX(#REF!,MATCH(E1208,#REF!,0),1))</f>
        <v>#REF!</v>
      </c>
      <c r="V1208" s="60" t="e">
        <f t="shared" si="137"/>
        <v>#REF!</v>
      </c>
      <c r="W1208" s="38" t="e">
        <f t="shared" si="138"/>
        <v>#REF!</v>
      </c>
      <c r="X1208" s="64"/>
      <c r="Y1208" s="46"/>
      <c r="Z1208" s="57" t="str">
        <f>IF(OR(MID(J1208,1,1)="a",J1208=""),"",IF(COUNTIF(Modèles!C:C,J1208)=0,"absent","présent"))</f>
        <v/>
      </c>
      <c r="AA1208" s="1"/>
    </row>
    <row r="1209" spans="1:27" s="10" customFormat="1">
      <c r="A1209" s="29" t="str">
        <f t="shared" si="139"/>
        <v/>
      </c>
      <c r="B1209" s="29">
        <f t="shared" ca="1" si="142"/>
        <v>0</v>
      </c>
      <c r="C1209" s="42"/>
      <c r="D1209" s="42"/>
      <c r="E1209" s="40"/>
      <c r="F1209" s="41"/>
      <c r="G1209" s="30" t="e">
        <f>IF(MID(J1209,1,1)="a","à valider",IF(ISNA(INDEX(#REF!,MATCH(E1209,#REF!,0),1))=TRUE,"",INDEX(#REF!,MATCH(E1209,#REF!,0),1)))</f>
        <v>#REF!</v>
      </c>
      <c r="H1209" s="22"/>
      <c r="I1209" s="22"/>
      <c r="J1209" s="59"/>
      <c r="K1209" s="31" t="str">
        <f>IF(MID(J1209,1,1)="a",C1209,IF(COUNTIF(J$2:J1209,J1209)&gt;1,COUNTIF(J$2:J1209,J1209)&amp;"ème rebond",""))</f>
        <v/>
      </c>
      <c r="L1209" s="67"/>
      <c r="M1209" s="32" t="e">
        <f>IF(ISNA(INDEX(#REF!,MATCH(E1209,#REF!,0),1))=TRUE,"",INDEX(#REF!,MATCH(E1209,#REF!,0),1))</f>
        <v>#REF!</v>
      </c>
      <c r="N1209" s="1"/>
      <c r="O1209" s="33"/>
      <c r="P1209" s="34" t="e">
        <f t="shared" si="140"/>
        <v>#REF!</v>
      </c>
      <c r="Q1209" s="35" t="e">
        <f t="shared" si="143"/>
        <v>#REF!</v>
      </c>
      <c r="R1209" s="36"/>
      <c r="S1209" s="1" t="e">
        <f t="shared" si="141"/>
        <v>#REF!</v>
      </c>
      <c r="T1209" s="16" t="e">
        <f>IF(OR(MID(G1209,1,5)="avoir",MID(G1209,1,3)="PMS",MID(J1209,1,1)="a",J1209="",A1209="x",F1209=""),"",IF(COUNTIF(#REF!,F1209)=1,"ok","PAS DE SWAP"))</f>
        <v>#REF!</v>
      </c>
      <c r="U1209" s="37" t="e">
        <f>IF(ISNA(INDEX(#REF!,MATCH(E1209,#REF!,0),1))=TRUE,"-",F1209&amp;" - "&amp;INDEX(#REF!,MATCH(E1209,#REF!,0),1))</f>
        <v>#REF!</v>
      </c>
      <c r="V1209" s="60" t="e">
        <f t="shared" si="137"/>
        <v>#REF!</v>
      </c>
      <c r="W1209" s="38" t="e">
        <f t="shared" si="138"/>
        <v>#REF!</v>
      </c>
      <c r="X1209" s="64"/>
      <c r="Y1209" s="46"/>
      <c r="Z1209" s="57" t="str">
        <f>IF(OR(MID(J1209,1,1)="a",J1209=""),"",IF(COUNTIF(Modèles!C:C,J1209)=0,"absent","présent"))</f>
        <v/>
      </c>
      <c r="AA1209" s="1"/>
    </row>
    <row r="1210" spans="1:27" s="10" customFormat="1">
      <c r="A1210" s="29" t="str">
        <f t="shared" si="139"/>
        <v/>
      </c>
      <c r="B1210" s="29">
        <f t="shared" ca="1" si="142"/>
        <v>0</v>
      </c>
      <c r="C1210" s="42"/>
      <c r="D1210" s="42"/>
      <c r="E1210" s="40"/>
      <c r="F1210" s="41"/>
      <c r="G1210" s="30" t="e">
        <f>IF(MID(J1210,1,1)="a","à valider",IF(ISNA(INDEX(#REF!,MATCH(E1210,#REF!,0),1))=TRUE,"",INDEX(#REF!,MATCH(E1210,#REF!,0),1)))</f>
        <v>#REF!</v>
      </c>
      <c r="H1210" s="22"/>
      <c r="I1210" s="22"/>
      <c r="J1210" s="59"/>
      <c r="K1210" s="31" t="str">
        <f>IF(MID(J1210,1,1)="a",C1210,IF(COUNTIF(J$2:J1210,J1210)&gt;1,COUNTIF(J$2:J1210,J1210)&amp;"ème rebond",""))</f>
        <v/>
      </c>
      <c r="L1210" s="67"/>
      <c r="M1210" s="32" t="e">
        <f>IF(ISNA(INDEX(#REF!,MATCH(E1210,#REF!,0),1))=TRUE,"",INDEX(#REF!,MATCH(E1210,#REF!,0),1))</f>
        <v>#REF!</v>
      </c>
      <c r="N1210" s="1"/>
      <c r="O1210" s="33"/>
      <c r="P1210" s="34" t="e">
        <f t="shared" si="140"/>
        <v>#REF!</v>
      </c>
      <c r="Q1210" s="35" t="e">
        <f t="shared" si="143"/>
        <v>#REF!</v>
      </c>
      <c r="R1210" s="36"/>
      <c r="S1210" s="1" t="e">
        <f t="shared" si="141"/>
        <v>#REF!</v>
      </c>
      <c r="T1210" s="16" t="e">
        <f>IF(OR(MID(G1210,1,5)="avoir",MID(G1210,1,3)="PMS",MID(J1210,1,1)="a",J1210="",A1210="x",F1210=""),"",IF(COUNTIF(#REF!,F1210)=1,"ok","PAS DE SWAP"))</f>
        <v>#REF!</v>
      </c>
      <c r="U1210" s="37" t="e">
        <f>IF(ISNA(INDEX(#REF!,MATCH(E1210,#REF!,0),1))=TRUE,"-",F1210&amp;" - "&amp;INDEX(#REF!,MATCH(E1210,#REF!,0),1))</f>
        <v>#REF!</v>
      </c>
      <c r="V1210" s="60" t="e">
        <f t="shared" si="137"/>
        <v>#REF!</v>
      </c>
      <c r="W1210" s="38" t="e">
        <f t="shared" si="138"/>
        <v>#REF!</v>
      </c>
      <c r="X1210" s="64"/>
      <c r="Y1210" s="46"/>
      <c r="Z1210" s="57" t="str">
        <f>IF(OR(MID(J1210,1,1)="a",J1210=""),"",IF(COUNTIF(Modèles!C:C,J1210)=0,"absent","présent"))</f>
        <v/>
      </c>
      <c r="AA1210" s="1"/>
    </row>
    <row r="1211" spans="1:27" s="10" customFormat="1">
      <c r="A1211" s="29" t="str">
        <f t="shared" si="139"/>
        <v/>
      </c>
      <c r="B1211" s="29">
        <f t="shared" ca="1" si="142"/>
        <v>0</v>
      </c>
      <c r="C1211" s="42"/>
      <c r="D1211" s="42"/>
      <c r="E1211" s="40"/>
      <c r="F1211" s="41"/>
      <c r="G1211" s="30" t="e">
        <f>IF(MID(J1211,1,1)="a","à valider",IF(ISNA(INDEX(#REF!,MATCH(E1211,#REF!,0),1))=TRUE,"",INDEX(#REF!,MATCH(E1211,#REF!,0),1)))</f>
        <v>#REF!</v>
      </c>
      <c r="H1211" s="22"/>
      <c r="I1211" s="22"/>
      <c r="J1211" s="59"/>
      <c r="K1211" s="31" t="str">
        <f>IF(MID(J1211,1,1)="a",C1211,IF(COUNTIF(J$2:J1211,J1211)&gt;1,COUNTIF(J$2:J1211,J1211)&amp;"ème rebond",""))</f>
        <v/>
      </c>
      <c r="L1211" s="67"/>
      <c r="M1211" s="32" t="e">
        <f>IF(ISNA(INDEX(#REF!,MATCH(E1211,#REF!,0),1))=TRUE,"",INDEX(#REF!,MATCH(E1211,#REF!,0),1))</f>
        <v>#REF!</v>
      </c>
      <c r="N1211" s="1"/>
      <c r="O1211" s="33"/>
      <c r="P1211" s="34" t="e">
        <f t="shared" si="140"/>
        <v>#REF!</v>
      </c>
      <c r="Q1211" s="35" t="e">
        <f t="shared" si="143"/>
        <v>#REF!</v>
      </c>
      <c r="R1211" s="36"/>
      <c r="S1211" s="1" t="e">
        <f t="shared" si="141"/>
        <v>#REF!</v>
      </c>
      <c r="T1211" s="16" t="e">
        <f>IF(OR(MID(G1211,1,5)="avoir",MID(G1211,1,3)="PMS",MID(J1211,1,1)="a",J1211="",A1211="x",F1211=""),"",IF(COUNTIF(#REF!,F1211)=1,"ok","PAS DE SWAP"))</f>
        <v>#REF!</v>
      </c>
      <c r="U1211" s="37" t="e">
        <f>IF(ISNA(INDEX(#REF!,MATCH(E1211,#REF!,0),1))=TRUE,"-",F1211&amp;" - "&amp;INDEX(#REF!,MATCH(E1211,#REF!,0),1))</f>
        <v>#REF!</v>
      </c>
      <c r="V1211" s="60" t="e">
        <f t="shared" si="137"/>
        <v>#REF!</v>
      </c>
      <c r="W1211" s="38" t="e">
        <f t="shared" si="138"/>
        <v>#REF!</v>
      </c>
      <c r="X1211" s="64"/>
      <c r="Y1211" s="46"/>
      <c r="Z1211" s="57" t="str">
        <f>IF(OR(MID(J1211,1,1)="a",J1211=""),"",IF(COUNTIF(Modèles!C:C,J1211)=0,"absent","présent"))</f>
        <v/>
      </c>
      <c r="AA1211" s="1"/>
    </row>
    <row r="1212" spans="1:27" s="10" customFormat="1">
      <c r="A1212" s="29" t="str">
        <f t="shared" si="139"/>
        <v/>
      </c>
      <c r="B1212" s="29">
        <f t="shared" ca="1" si="142"/>
        <v>0</v>
      </c>
      <c r="C1212" s="42"/>
      <c r="D1212" s="42"/>
      <c r="E1212" s="40"/>
      <c r="F1212" s="41"/>
      <c r="G1212" s="30" t="e">
        <f>IF(MID(J1212,1,1)="a","à valider",IF(ISNA(INDEX(#REF!,MATCH(E1212,#REF!,0),1))=TRUE,"",INDEX(#REF!,MATCH(E1212,#REF!,0),1)))</f>
        <v>#REF!</v>
      </c>
      <c r="H1212" s="22"/>
      <c r="I1212" s="22"/>
      <c r="J1212" s="59"/>
      <c r="K1212" s="31" t="str">
        <f>IF(MID(J1212,1,1)="a",C1212,IF(COUNTIF(J$2:J1212,J1212)&gt;1,COUNTIF(J$2:J1212,J1212)&amp;"ème rebond",""))</f>
        <v/>
      </c>
      <c r="L1212" s="67"/>
      <c r="M1212" s="32" t="e">
        <f>IF(ISNA(INDEX(#REF!,MATCH(E1212,#REF!,0),1))=TRUE,"",INDEX(#REF!,MATCH(E1212,#REF!,0),1))</f>
        <v>#REF!</v>
      </c>
      <c r="N1212" s="1"/>
      <c r="O1212" s="33"/>
      <c r="P1212" s="34" t="e">
        <f t="shared" si="140"/>
        <v>#REF!</v>
      </c>
      <c r="Q1212" s="35" t="e">
        <f t="shared" si="143"/>
        <v>#REF!</v>
      </c>
      <c r="R1212" s="36"/>
      <c r="S1212" s="1" t="e">
        <f t="shared" si="141"/>
        <v>#REF!</v>
      </c>
      <c r="T1212" s="16" t="e">
        <f>IF(OR(MID(G1212,1,5)="avoir",MID(G1212,1,3)="PMS",MID(J1212,1,1)="a",J1212="",A1212="x",F1212=""),"",IF(COUNTIF(#REF!,F1212)=1,"ok","PAS DE SWAP"))</f>
        <v>#REF!</v>
      </c>
      <c r="U1212" s="37" t="e">
        <f>IF(ISNA(INDEX(#REF!,MATCH(E1212,#REF!,0),1))=TRUE,"-",F1212&amp;" - "&amp;INDEX(#REF!,MATCH(E1212,#REF!,0),1))</f>
        <v>#REF!</v>
      </c>
      <c r="V1212" s="60" t="e">
        <f t="shared" si="137"/>
        <v>#REF!</v>
      </c>
      <c r="W1212" s="38" t="e">
        <f t="shared" si="138"/>
        <v>#REF!</v>
      </c>
      <c r="X1212" s="64"/>
      <c r="Y1212" s="46"/>
      <c r="Z1212" s="57" t="str">
        <f>IF(OR(MID(J1212,1,1)="a",J1212=""),"",IF(COUNTIF(Modèles!C:C,J1212)=0,"absent","présent"))</f>
        <v/>
      </c>
      <c r="AA1212" s="1"/>
    </row>
    <row r="1213" spans="1:27" s="10" customFormat="1">
      <c r="A1213" s="29" t="str">
        <f t="shared" si="139"/>
        <v/>
      </c>
      <c r="B1213" s="29">
        <f t="shared" ca="1" si="142"/>
        <v>0</v>
      </c>
      <c r="C1213" s="42"/>
      <c r="D1213" s="42"/>
      <c r="E1213" s="40"/>
      <c r="F1213" s="41"/>
      <c r="G1213" s="30" t="e">
        <f>IF(MID(J1213,1,1)="a","à valider",IF(ISNA(INDEX(#REF!,MATCH(E1213,#REF!,0),1))=TRUE,"",INDEX(#REF!,MATCH(E1213,#REF!,0),1)))</f>
        <v>#REF!</v>
      </c>
      <c r="H1213" s="22"/>
      <c r="I1213" s="22"/>
      <c r="J1213" s="59"/>
      <c r="K1213" s="31" t="str">
        <f>IF(MID(J1213,1,1)="a",C1213,IF(COUNTIF(J$2:J1213,J1213)&gt;1,COUNTIF(J$2:J1213,J1213)&amp;"ème rebond",""))</f>
        <v/>
      </c>
      <c r="L1213" s="67"/>
      <c r="M1213" s="32" t="e">
        <f>IF(ISNA(INDEX(#REF!,MATCH(E1213,#REF!,0),1))=TRUE,"",INDEX(#REF!,MATCH(E1213,#REF!,0),1))</f>
        <v>#REF!</v>
      </c>
      <c r="N1213" s="1"/>
      <c r="O1213" s="33"/>
      <c r="P1213" s="34" t="e">
        <f t="shared" si="140"/>
        <v>#REF!</v>
      </c>
      <c r="Q1213" s="35" t="e">
        <f t="shared" si="143"/>
        <v>#REF!</v>
      </c>
      <c r="R1213" s="36"/>
      <c r="S1213" s="1" t="e">
        <f t="shared" si="141"/>
        <v>#REF!</v>
      </c>
      <c r="T1213" s="16" t="e">
        <f>IF(OR(MID(G1213,1,5)="avoir",MID(G1213,1,3)="PMS",MID(J1213,1,1)="a",J1213="",A1213="x",F1213=""),"",IF(COUNTIF(#REF!,F1213)=1,"ok","PAS DE SWAP"))</f>
        <v>#REF!</v>
      </c>
      <c r="U1213" s="37" t="e">
        <f>IF(ISNA(INDEX(#REF!,MATCH(E1213,#REF!,0),1))=TRUE,"-",F1213&amp;" - "&amp;INDEX(#REF!,MATCH(E1213,#REF!,0),1))</f>
        <v>#REF!</v>
      </c>
      <c r="V1213" s="60" t="e">
        <f t="shared" si="137"/>
        <v>#REF!</v>
      </c>
      <c r="W1213" s="38" t="e">
        <f t="shared" si="138"/>
        <v>#REF!</v>
      </c>
      <c r="X1213" s="64"/>
      <c r="Y1213" s="46"/>
      <c r="Z1213" s="57" t="str">
        <f>IF(OR(MID(J1213,1,1)="a",J1213=""),"",IF(COUNTIF(Modèles!C:C,J1213)=0,"absent","présent"))</f>
        <v/>
      </c>
      <c r="AA1213" s="1"/>
    </row>
    <row r="1214" spans="1:27" s="10" customFormat="1">
      <c r="A1214" s="29" t="str">
        <f t="shared" si="139"/>
        <v/>
      </c>
      <c r="B1214" s="29">
        <f t="shared" ca="1" si="142"/>
        <v>0</v>
      </c>
      <c r="C1214" s="42"/>
      <c r="D1214" s="42"/>
      <c r="E1214" s="40"/>
      <c r="F1214" s="41"/>
      <c r="G1214" s="30" t="e">
        <f>IF(MID(J1214,1,1)="a","à valider",IF(ISNA(INDEX(#REF!,MATCH(E1214,#REF!,0),1))=TRUE,"",INDEX(#REF!,MATCH(E1214,#REF!,0),1)))</f>
        <v>#REF!</v>
      </c>
      <c r="H1214" s="22"/>
      <c r="I1214" s="22"/>
      <c r="J1214" s="59"/>
      <c r="K1214" s="31" t="str">
        <f>IF(MID(J1214,1,1)="a",C1214,IF(COUNTIF(J$2:J1214,J1214)&gt;1,COUNTIF(J$2:J1214,J1214)&amp;"ème rebond",""))</f>
        <v/>
      </c>
      <c r="L1214" s="67"/>
      <c r="M1214" s="32" t="e">
        <f>IF(ISNA(INDEX(#REF!,MATCH(E1214,#REF!,0),1))=TRUE,"",INDEX(#REF!,MATCH(E1214,#REF!,0),1))</f>
        <v>#REF!</v>
      </c>
      <c r="N1214" s="1"/>
      <c r="O1214" s="33"/>
      <c r="P1214" s="34" t="e">
        <f t="shared" si="140"/>
        <v>#REF!</v>
      </c>
      <c r="Q1214" s="35" t="e">
        <f t="shared" si="143"/>
        <v>#REF!</v>
      </c>
      <c r="R1214" s="36"/>
      <c r="S1214" s="1" t="e">
        <f t="shared" si="141"/>
        <v>#REF!</v>
      </c>
      <c r="T1214" s="16" t="e">
        <f>IF(OR(MID(G1214,1,5)="avoir",MID(G1214,1,3)="PMS",MID(J1214,1,1)="a",J1214="",A1214="x",F1214=""),"",IF(COUNTIF(#REF!,F1214)=1,"ok","PAS DE SWAP"))</f>
        <v>#REF!</v>
      </c>
      <c r="U1214" s="37" t="e">
        <f>IF(ISNA(INDEX(#REF!,MATCH(E1214,#REF!,0),1))=TRUE,"-",F1214&amp;" - "&amp;INDEX(#REF!,MATCH(E1214,#REF!,0),1))</f>
        <v>#REF!</v>
      </c>
      <c r="V1214" s="60" t="e">
        <f t="shared" si="137"/>
        <v>#REF!</v>
      </c>
      <c r="W1214" s="38" t="e">
        <f t="shared" si="138"/>
        <v>#REF!</v>
      </c>
      <c r="X1214" s="64"/>
      <c r="Y1214" s="46"/>
      <c r="Z1214" s="57" t="str">
        <f>IF(OR(MID(J1214,1,1)="a",J1214=""),"",IF(COUNTIF(Modèles!C:C,J1214)=0,"absent","présent"))</f>
        <v/>
      </c>
      <c r="AA1214" s="1"/>
    </row>
    <row r="1215" spans="1:27" s="10" customFormat="1">
      <c r="A1215" s="29" t="str">
        <f t="shared" si="139"/>
        <v/>
      </c>
      <c r="B1215" s="29">
        <f t="shared" ca="1" si="142"/>
        <v>0</v>
      </c>
      <c r="C1215" s="42"/>
      <c r="D1215" s="42"/>
      <c r="E1215" s="40"/>
      <c r="F1215" s="41"/>
      <c r="G1215" s="30" t="e">
        <f>IF(MID(J1215,1,1)="a","à valider",IF(ISNA(INDEX(#REF!,MATCH(E1215,#REF!,0),1))=TRUE,"",INDEX(#REF!,MATCH(E1215,#REF!,0),1)))</f>
        <v>#REF!</v>
      </c>
      <c r="H1215" s="22"/>
      <c r="I1215" s="22"/>
      <c r="J1215" s="59"/>
      <c r="K1215" s="31" t="str">
        <f>IF(MID(J1215,1,1)="a",C1215,IF(COUNTIF(J$2:J1215,J1215)&gt;1,COUNTIF(J$2:J1215,J1215)&amp;"ème rebond",""))</f>
        <v/>
      </c>
      <c r="L1215" s="67"/>
      <c r="M1215" s="32" t="e">
        <f>IF(ISNA(INDEX(#REF!,MATCH(E1215,#REF!,0),1))=TRUE,"",INDEX(#REF!,MATCH(E1215,#REF!,0),1))</f>
        <v>#REF!</v>
      </c>
      <c r="N1215" s="1"/>
      <c r="O1215" s="33"/>
      <c r="P1215" s="34" t="e">
        <f t="shared" si="140"/>
        <v>#REF!</v>
      </c>
      <c r="Q1215" s="35" t="e">
        <f t="shared" si="143"/>
        <v>#REF!</v>
      </c>
      <c r="R1215" s="36"/>
      <c r="S1215" s="1" t="e">
        <f t="shared" si="141"/>
        <v>#REF!</v>
      </c>
      <c r="T1215" s="16" t="e">
        <f>IF(OR(MID(G1215,1,5)="avoir",MID(G1215,1,3)="PMS",MID(J1215,1,1)="a",J1215="",A1215="x",F1215=""),"",IF(COUNTIF(#REF!,F1215)=1,"ok","PAS DE SWAP"))</f>
        <v>#REF!</v>
      </c>
      <c r="U1215" s="37" t="e">
        <f>IF(ISNA(INDEX(#REF!,MATCH(E1215,#REF!,0),1))=TRUE,"-",F1215&amp;" - "&amp;INDEX(#REF!,MATCH(E1215,#REF!,0),1))</f>
        <v>#REF!</v>
      </c>
      <c r="V1215" s="60" t="e">
        <f t="shared" si="137"/>
        <v>#REF!</v>
      </c>
      <c r="W1215" s="38" t="e">
        <f t="shared" si="138"/>
        <v>#REF!</v>
      </c>
      <c r="X1215" s="64"/>
      <c r="Y1215" s="46"/>
      <c r="Z1215" s="57" t="str">
        <f>IF(OR(MID(J1215,1,1)="a",J1215=""),"",IF(COUNTIF(Modèles!C:C,J1215)=0,"absent","présent"))</f>
        <v/>
      </c>
      <c r="AA1215" s="1"/>
    </row>
    <row r="1216" spans="1:27" s="10" customFormat="1">
      <c r="A1216" s="29" t="str">
        <f t="shared" si="139"/>
        <v/>
      </c>
      <c r="B1216" s="29">
        <f t="shared" ca="1" si="142"/>
        <v>0</v>
      </c>
      <c r="C1216" s="42"/>
      <c r="D1216" s="42"/>
      <c r="E1216" s="40"/>
      <c r="F1216" s="41"/>
      <c r="G1216" s="30" t="e">
        <f>IF(MID(J1216,1,1)="a","à valider",IF(ISNA(INDEX(#REF!,MATCH(E1216,#REF!,0),1))=TRUE,"",INDEX(#REF!,MATCH(E1216,#REF!,0),1)))</f>
        <v>#REF!</v>
      </c>
      <c r="H1216" s="22"/>
      <c r="I1216" s="22"/>
      <c r="J1216" s="59"/>
      <c r="K1216" s="31" t="str">
        <f>IF(MID(J1216,1,1)="a",C1216,IF(COUNTIF(J$2:J1216,J1216)&gt;1,COUNTIF(J$2:J1216,J1216)&amp;"ème rebond",""))</f>
        <v/>
      </c>
      <c r="L1216" s="67"/>
      <c r="M1216" s="32" t="e">
        <f>IF(ISNA(INDEX(#REF!,MATCH(E1216,#REF!,0),1))=TRUE,"",INDEX(#REF!,MATCH(E1216,#REF!,0),1))</f>
        <v>#REF!</v>
      </c>
      <c r="N1216" s="1"/>
      <c r="O1216" s="33"/>
      <c r="P1216" s="34" t="e">
        <f t="shared" si="140"/>
        <v>#REF!</v>
      </c>
      <c r="Q1216" s="35" t="e">
        <f t="shared" si="143"/>
        <v>#REF!</v>
      </c>
      <c r="R1216" s="36"/>
      <c r="S1216" s="1" t="e">
        <f t="shared" si="141"/>
        <v>#REF!</v>
      </c>
      <c r="T1216" s="16" t="e">
        <f>IF(OR(MID(G1216,1,5)="avoir",MID(G1216,1,3)="PMS",MID(J1216,1,1)="a",J1216="",A1216="x",F1216=""),"",IF(COUNTIF(#REF!,F1216)=1,"ok","PAS DE SWAP"))</f>
        <v>#REF!</v>
      </c>
      <c r="U1216" s="37" t="e">
        <f>IF(ISNA(INDEX(#REF!,MATCH(E1216,#REF!,0),1))=TRUE,"-",F1216&amp;" - "&amp;INDEX(#REF!,MATCH(E1216,#REF!,0),1))</f>
        <v>#REF!</v>
      </c>
      <c r="V1216" s="60" t="e">
        <f t="shared" si="137"/>
        <v>#REF!</v>
      </c>
      <c r="W1216" s="38" t="e">
        <f t="shared" si="138"/>
        <v>#REF!</v>
      </c>
      <c r="X1216" s="64"/>
      <c r="Y1216" s="46"/>
      <c r="Z1216" s="57" t="str">
        <f>IF(OR(MID(J1216,1,1)="a",J1216=""),"",IF(COUNTIF(Modèles!C:C,J1216)=0,"absent","présent"))</f>
        <v/>
      </c>
      <c r="AA1216" s="1"/>
    </row>
    <row r="1217" spans="1:27" s="10" customFormat="1">
      <c r="A1217" s="29" t="str">
        <f t="shared" si="139"/>
        <v/>
      </c>
      <c r="B1217" s="29">
        <f t="shared" ca="1" si="142"/>
        <v>0</v>
      </c>
      <c r="C1217" s="42"/>
      <c r="D1217" s="42"/>
      <c r="E1217" s="40"/>
      <c r="F1217" s="41"/>
      <c r="G1217" s="30" t="e">
        <f>IF(MID(J1217,1,1)="a","à valider",IF(ISNA(INDEX(#REF!,MATCH(E1217,#REF!,0),1))=TRUE,"",INDEX(#REF!,MATCH(E1217,#REF!,0),1)))</f>
        <v>#REF!</v>
      </c>
      <c r="H1217" s="22"/>
      <c r="I1217" s="22"/>
      <c r="J1217" s="59"/>
      <c r="K1217" s="31" t="str">
        <f>IF(MID(J1217,1,1)="a",C1217,IF(COUNTIF(J$2:J1217,J1217)&gt;1,COUNTIF(J$2:J1217,J1217)&amp;"ème rebond",""))</f>
        <v/>
      </c>
      <c r="L1217" s="67"/>
      <c r="M1217" s="32" t="e">
        <f>IF(ISNA(INDEX(#REF!,MATCH(E1217,#REF!,0),1))=TRUE,"",INDEX(#REF!,MATCH(E1217,#REF!,0),1))</f>
        <v>#REF!</v>
      </c>
      <c r="N1217" s="1"/>
      <c r="O1217" s="33"/>
      <c r="P1217" s="34" t="e">
        <f t="shared" si="140"/>
        <v>#REF!</v>
      </c>
      <c r="Q1217" s="35" t="e">
        <f t="shared" si="143"/>
        <v>#REF!</v>
      </c>
      <c r="R1217" s="36"/>
      <c r="S1217" s="1" t="e">
        <f t="shared" si="141"/>
        <v>#REF!</v>
      </c>
      <c r="T1217" s="16" t="e">
        <f>IF(OR(MID(G1217,1,5)="avoir",MID(G1217,1,3)="PMS",MID(J1217,1,1)="a",J1217="",A1217="x",F1217=""),"",IF(COUNTIF(#REF!,F1217)=1,"ok","PAS DE SWAP"))</f>
        <v>#REF!</v>
      </c>
      <c r="U1217" s="37" t="e">
        <f>IF(ISNA(INDEX(#REF!,MATCH(E1217,#REF!,0),1))=TRUE,"-",F1217&amp;" - "&amp;INDEX(#REF!,MATCH(E1217,#REF!,0),1))</f>
        <v>#REF!</v>
      </c>
      <c r="V1217" s="60" t="e">
        <f t="shared" si="137"/>
        <v>#REF!</v>
      </c>
      <c r="W1217" s="38" t="e">
        <f t="shared" si="138"/>
        <v>#REF!</v>
      </c>
      <c r="X1217" s="64"/>
      <c r="Y1217" s="46"/>
      <c r="Z1217" s="57" t="str">
        <f>IF(OR(MID(J1217,1,1)="a",J1217=""),"",IF(COUNTIF(Modèles!C:C,J1217)=0,"absent","présent"))</f>
        <v/>
      </c>
      <c r="AA1217" s="1"/>
    </row>
    <row r="1218" spans="1:27" s="10" customFormat="1">
      <c r="A1218" s="29" t="str">
        <f t="shared" si="139"/>
        <v/>
      </c>
      <c r="B1218" s="29">
        <f t="shared" ca="1" si="142"/>
        <v>0</v>
      </c>
      <c r="C1218" s="42"/>
      <c r="D1218" s="42"/>
      <c r="E1218" s="40"/>
      <c r="F1218" s="41"/>
      <c r="G1218" s="30" t="e">
        <f>IF(MID(J1218,1,1)="a","à valider",IF(ISNA(INDEX(#REF!,MATCH(E1218,#REF!,0),1))=TRUE,"",INDEX(#REF!,MATCH(E1218,#REF!,0),1)))</f>
        <v>#REF!</v>
      </c>
      <c r="H1218" s="22"/>
      <c r="I1218" s="22"/>
      <c r="J1218" s="59"/>
      <c r="K1218" s="31" t="str">
        <f>IF(MID(J1218,1,1)="a",C1218,IF(COUNTIF(J$2:J1218,J1218)&gt;1,COUNTIF(J$2:J1218,J1218)&amp;"ème rebond",""))</f>
        <v/>
      </c>
      <c r="L1218" s="67"/>
      <c r="M1218" s="32" t="e">
        <f>IF(ISNA(INDEX(#REF!,MATCH(E1218,#REF!,0),1))=TRUE,"",INDEX(#REF!,MATCH(E1218,#REF!,0),1))</f>
        <v>#REF!</v>
      </c>
      <c r="N1218" s="1"/>
      <c r="O1218" s="33"/>
      <c r="P1218" s="34" t="e">
        <f t="shared" si="140"/>
        <v>#REF!</v>
      </c>
      <c r="Q1218" s="35" t="e">
        <f t="shared" si="143"/>
        <v>#REF!</v>
      </c>
      <c r="R1218" s="36"/>
      <c r="S1218" s="1" t="e">
        <f t="shared" si="141"/>
        <v>#REF!</v>
      </c>
      <c r="T1218" s="16" t="e">
        <f>IF(OR(MID(G1218,1,5)="avoir",MID(G1218,1,3)="PMS",MID(J1218,1,1)="a",J1218="",A1218="x",F1218=""),"",IF(COUNTIF(#REF!,F1218)=1,"ok","PAS DE SWAP"))</f>
        <v>#REF!</v>
      </c>
      <c r="U1218" s="37" t="e">
        <f>IF(ISNA(INDEX(#REF!,MATCH(E1218,#REF!,0),1))=TRUE,"-",F1218&amp;" - "&amp;INDEX(#REF!,MATCH(E1218,#REF!,0),1))</f>
        <v>#REF!</v>
      </c>
      <c r="V1218" s="60" t="e">
        <f t="shared" ref="V1218:V1281" si="144">IF(ISNA(IF(OR(U1218="",U1218="-"),"",COUNTIF(U:U,U1218)))=TRUE,"",IF(OR(U1218="",U1218="-"),"-",COUNTIF(U:U,U1218)))</f>
        <v>#REF!</v>
      </c>
      <c r="W1218" s="38" t="e">
        <f t="shared" ref="W1218:W1281" si="145">IF(ISNA(IF(V1218="-","",V1218/COUNTIF(F:F,F1218)))=TRUE,"",IF(V1218="-","",V1218/COUNTIF(F:F,F1218)))</f>
        <v>#REF!</v>
      </c>
      <c r="X1218" s="64"/>
      <c r="Y1218" s="46"/>
      <c r="Z1218" s="57" t="str">
        <f>IF(OR(MID(J1218,1,1)="a",J1218=""),"",IF(COUNTIF(Modèles!C:C,J1218)=0,"absent","présent"))</f>
        <v/>
      </c>
      <c r="AA1218" s="1"/>
    </row>
    <row r="1219" spans="1:27" s="10" customFormat="1">
      <c r="A1219" s="29" t="str">
        <f t="shared" si="139"/>
        <v/>
      </c>
      <c r="B1219" s="29">
        <f t="shared" ca="1" si="142"/>
        <v>0</v>
      </c>
      <c r="C1219" s="42"/>
      <c r="D1219" s="42"/>
      <c r="E1219" s="40"/>
      <c r="F1219" s="41"/>
      <c r="G1219" s="30" t="e">
        <f>IF(MID(J1219,1,1)="a","à valider",IF(ISNA(INDEX(#REF!,MATCH(E1219,#REF!,0),1))=TRUE,"",INDEX(#REF!,MATCH(E1219,#REF!,0),1)))</f>
        <v>#REF!</v>
      </c>
      <c r="H1219" s="22"/>
      <c r="I1219" s="22"/>
      <c r="J1219" s="59"/>
      <c r="K1219" s="31" t="str">
        <f>IF(MID(J1219,1,1)="a",C1219,IF(COUNTIF(J$2:J1219,J1219)&gt;1,COUNTIF(J$2:J1219,J1219)&amp;"ème rebond",""))</f>
        <v/>
      </c>
      <c r="L1219" s="67"/>
      <c r="M1219" s="32" t="e">
        <f>IF(ISNA(INDEX(#REF!,MATCH(E1219,#REF!,0),1))=TRUE,"",INDEX(#REF!,MATCH(E1219,#REF!,0),1))</f>
        <v>#REF!</v>
      </c>
      <c r="N1219" s="1"/>
      <c r="O1219" s="33"/>
      <c r="P1219" s="34" t="e">
        <f t="shared" si="140"/>
        <v>#REF!</v>
      </c>
      <c r="Q1219" s="35" t="e">
        <f t="shared" si="143"/>
        <v>#REF!</v>
      </c>
      <c r="R1219" s="36"/>
      <c r="S1219" s="1" t="e">
        <f t="shared" si="141"/>
        <v>#REF!</v>
      </c>
      <c r="T1219" s="16" t="e">
        <f>IF(OR(MID(G1219,1,5)="avoir",MID(G1219,1,3)="PMS",MID(J1219,1,1)="a",J1219="",A1219="x",F1219=""),"",IF(COUNTIF(#REF!,F1219)=1,"ok","PAS DE SWAP"))</f>
        <v>#REF!</v>
      </c>
      <c r="U1219" s="37" t="e">
        <f>IF(ISNA(INDEX(#REF!,MATCH(E1219,#REF!,0),1))=TRUE,"-",F1219&amp;" - "&amp;INDEX(#REF!,MATCH(E1219,#REF!,0),1))</f>
        <v>#REF!</v>
      </c>
      <c r="V1219" s="60" t="e">
        <f t="shared" si="144"/>
        <v>#REF!</v>
      </c>
      <c r="W1219" s="38" t="e">
        <f t="shared" si="145"/>
        <v>#REF!</v>
      </c>
      <c r="X1219" s="64"/>
      <c r="Y1219" s="46"/>
      <c r="Z1219" s="57" t="str">
        <f>IF(OR(MID(J1219,1,1)="a",J1219=""),"",IF(COUNTIF(Modèles!C:C,J1219)=0,"absent","présent"))</f>
        <v/>
      </c>
      <c r="AA1219" s="1"/>
    </row>
    <row r="1220" spans="1:27" s="10" customFormat="1">
      <c r="A1220" s="29" t="str">
        <f t="shared" ref="A1220:A1283" si="146">IF(F1220="rebut",0,IF(J1220="","","."))</f>
        <v/>
      </c>
      <c r="B1220" s="29">
        <f t="shared" ca="1" si="142"/>
        <v>0</v>
      </c>
      <c r="C1220" s="42"/>
      <c r="D1220" s="42"/>
      <c r="E1220" s="40"/>
      <c r="F1220" s="41"/>
      <c r="G1220" s="30" t="e">
        <f>IF(MID(J1220,1,1)="a","à valider",IF(ISNA(INDEX(#REF!,MATCH(E1220,#REF!,0),1))=TRUE,"",INDEX(#REF!,MATCH(E1220,#REF!,0),1)))</f>
        <v>#REF!</v>
      </c>
      <c r="H1220" s="22"/>
      <c r="I1220" s="22"/>
      <c r="J1220" s="59"/>
      <c r="K1220" s="31" t="str">
        <f>IF(MID(J1220,1,1)="a",C1220,IF(COUNTIF(J$2:J1220,J1220)&gt;1,COUNTIF(J$2:J1220,J1220)&amp;"ème rebond",""))</f>
        <v/>
      </c>
      <c r="L1220" s="67"/>
      <c r="M1220" s="32" t="e">
        <f>IF(ISNA(INDEX(#REF!,MATCH(E1220,#REF!,0),1))=TRUE,"",INDEX(#REF!,MATCH(E1220,#REF!,0),1))</f>
        <v>#REF!</v>
      </c>
      <c r="N1220" s="1"/>
      <c r="O1220" s="33"/>
      <c r="P1220" s="34" t="e">
        <f t="shared" ref="P1220:P1283" si="147">IF(AND(MID(G1220,8,1)="",MID(G1220,1,4)="SWAP",A1220="."),F1220,"")</f>
        <v>#REF!</v>
      </c>
      <c r="Q1220" s="35" t="e">
        <f t="shared" si="143"/>
        <v>#REF!</v>
      </c>
      <c r="R1220" s="36"/>
      <c r="S1220" s="1" t="e">
        <f t="shared" si="141"/>
        <v>#REF!</v>
      </c>
      <c r="T1220" s="16" t="e">
        <f>IF(OR(MID(G1220,1,5)="avoir",MID(G1220,1,3)="PMS",MID(J1220,1,1)="a",J1220="",A1220="x",F1220=""),"",IF(COUNTIF(#REF!,F1220)=1,"ok","PAS DE SWAP"))</f>
        <v>#REF!</v>
      </c>
      <c r="U1220" s="37" t="e">
        <f>IF(ISNA(INDEX(#REF!,MATCH(E1220,#REF!,0),1))=TRUE,"-",F1220&amp;" - "&amp;INDEX(#REF!,MATCH(E1220,#REF!,0),1))</f>
        <v>#REF!</v>
      </c>
      <c r="V1220" s="60" t="e">
        <f t="shared" si="144"/>
        <v>#REF!</v>
      </c>
      <c r="W1220" s="38" t="e">
        <f t="shared" si="145"/>
        <v>#REF!</v>
      </c>
      <c r="X1220" s="64"/>
      <c r="Y1220" s="46"/>
      <c r="Z1220" s="57" t="str">
        <f>IF(OR(MID(J1220,1,1)="a",J1220=""),"",IF(COUNTIF(Modèles!C:C,J1220)=0,"absent","présent"))</f>
        <v/>
      </c>
      <c r="AA1220" s="1"/>
    </row>
    <row r="1221" spans="1:27" s="10" customFormat="1">
      <c r="A1221" s="29" t="str">
        <f t="shared" si="146"/>
        <v/>
      </c>
      <c r="B1221" s="29">
        <f t="shared" ca="1" si="142"/>
        <v>0</v>
      </c>
      <c r="C1221" s="42"/>
      <c r="D1221" s="42"/>
      <c r="E1221" s="40"/>
      <c r="F1221" s="41"/>
      <c r="G1221" s="30" t="e">
        <f>IF(MID(J1221,1,1)="a","à valider",IF(ISNA(INDEX(#REF!,MATCH(E1221,#REF!,0),1))=TRUE,"",INDEX(#REF!,MATCH(E1221,#REF!,0),1)))</f>
        <v>#REF!</v>
      </c>
      <c r="H1221" s="22"/>
      <c r="I1221" s="22"/>
      <c r="J1221" s="59"/>
      <c r="K1221" s="31" t="str">
        <f>IF(MID(J1221,1,1)="a",C1221,IF(COUNTIF(J$2:J1221,J1221)&gt;1,COUNTIF(J$2:J1221,J1221)&amp;"ème rebond",""))</f>
        <v/>
      </c>
      <c r="L1221" s="67"/>
      <c r="M1221" s="32" t="e">
        <f>IF(ISNA(INDEX(#REF!,MATCH(E1221,#REF!,0),1))=TRUE,"",INDEX(#REF!,MATCH(E1221,#REF!,0),1))</f>
        <v>#REF!</v>
      </c>
      <c r="N1221" s="1"/>
      <c r="O1221" s="33"/>
      <c r="P1221" s="34" t="e">
        <f t="shared" si="147"/>
        <v>#REF!</v>
      </c>
      <c r="Q1221" s="35" t="e">
        <f t="shared" si="143"/>
        <v>#REF!</v>
      </c>
      <c r="R1221" s="36"/>
      <c r="S1221" s="1" t="e">
        <f t="shared" si="141"/>
        <v>#REF!</v>
      </c>
      <c r="T1221" s="16" t="e">
        <f>IF(OR(MID(G1221,1,5)="avoir",MID(G1221,1,3)="PMS",MID(J1221,1,1)="a",J1221="",A1221="x",F1221=""),"",IF(COUNTIF(#REF!,F1221)=1,"ok","PAS DE SWAP"))</f>
        <v>#REF!</v>
      </c>
      <c r="U1221" s="37" t="e">
        <f>IF(ISNA(INDEX(#REF!,MATCH(E1221,#REF!,0),1))=TRUE,"-",F1221&amp;" - "&amp;INDEX(#REF!,MATCH(E1221,#REF!,0),1))</f>
        <v>#REF!</v>
      </c>
      <c r="V1221" s="60" t="e">
        <f t="shared" si="144"/>
        <v>#REF!</v>
      </c>
      <c r="W1221" s="38" t="e">
        <f t="shared" si="145"/>
        <v>#REF!</v>
      </c>
      <c r="X1221" s="64"/>
      <c r="Y1221" s="46"/>
      <c r="Z1221" s="57" t="str">
        <f>IF(OR(MID(J1221,1,1)="a",J1221=""),"",IF(COUNTIF(Modèles!C:C,J1221)=0,"absent","présent"))</f>
        <v/>
      </c>
      <c r="AA1221" s="1"/>
    </row>
    <row r="1222" spans="1:27" s="10" customFormat="1">
      <c r="A1222" s="29" t="str">
        <f t="shared" si="146"/>
        <v/>
      </c>
      <c r="B1222" s="29">
        <f t="shared" ca="1" si="142"/>
        <v>0</v>
      </c>
      <c r="C1222" s="42"/>
      <c r="D1222" s="42"/>
      <c r="E1222" s="40"/>
      <c r="F1222" s="41"/>
      <c r="G1222" s="30" t="e">
        <f>IF(MID(J1222,1,1)="a","à valider",IF(ISNA(INDEX(#REF!,MATCH(E1222,#REF!,0),1))=TRUE,"",INDEX(#REF!,MATCH(E1222,#REF!,0),1)))</f>
        <v>#REF!</v>
      </c>
      <c r="H1222" s="22"/>
      <c r="I1222" s="22"/>
      <c r="J1222" s="59"/>
      <c r="K1222" s="31" t="str">
        <f>IF(MID(J1222,1,1)="a",C1222,IF(COUNTIF(J$2:J1222,J1222)&gt;1,COUNTIF(J$2:J1222,J1222)&amp;"ème rebond",""))</f>
        <v/>
      </c>
      <c r="L1222" s="67"/>
      <c r="M1222" s="32" t="e">
        <f>IF(ISNA(INDEX(#REF!,MATCH(E1222,#REF!,0),1))=TRUE,"",INDEX(#REF!,MATCH(E1222,#REF!,0),1))</f>
        <v>#REF!</v>
      </c>
      <c r="N1222" s="1"/>
      <c r="O1222" s="33"/>
      <c r="P1222" s="34" t="e">
        <f t="shared" si="147"/>
        <v>#REF!</v>
      </c>
      <c r="Q1222" s="35" t="e">
        <f t="shared" si="143"/>
        <v>#REF!</v>
      </c>
      <c r="R1222" s="36"/>
      <c r="S1222" s="1" t="e">
        <f t="shared" si="141"/>
        <v>#REF!</v>
      </c>
      <c r="T1222" s="16" t="e">
        <f>IF(OR(MID(G1222,1,5)="avoir",MID(G1222,1,3)="PMS",MID(J1222,1,1)="a",J1222="",A1222="x",F1222=""),"",IF(COUNTIF(#REF!,F1222)=1,"ok","PAS DE SWAP"))</f>
        <v>#REF!</v>
      </c>
      <c r="U1222" s="37" t="e">
        <f>IF(ISNA(INDEX(#REF!,MATCH(E1222,#REF!,0),1))=TRUE,"-",F1222&amp;" - "&amp;INDEX(#REF!,MATCH(E1222,#REF!,0),1))</f>
        <v>#REF!</v>
      </c>
      <c r="V1222" s="60" t="e">
        <f t="shared" si="144"/>
        <v>#REF!</v>
      </c>
      <c r="W1222" s="38" t="e">
        <f t="shared" si="145"/>
        <v>#REF!</v>
      </c>
      <c r="X1222" s="64"/>
      <c r="Y1222" s="46"/>
      <c r="Z1222" s="57" t="str">
        <f>IF(OR(MID(J1222,1,1)="a",J1222=""),"",IF(COUNTIF(Modèles!C:C,J1222)=0,"absent","présent"))</f>
        <v/>
      </c>
      <c r="AA1222" s="1"/>
    </row>
    <row r="1223" spans="1:27" s="10" customFormat="1">
      <c r="A1223" s="29" t="str">
        <f t="shared" si="146"/>
        <v/>
      </c>
      <c r="B1223" s="29">
        <f t="shared" ca="1" si="142"/>
        <v>0</v>
      </c>
      <c r="C1223" s="42"/>
      <c r="D1223" s="42"/>
      <c r="E1223" s="40"/>
      <c r="F1223" s="41"/>
      <c r="G1223" s="30" t="e">
        <f>IF(MID(J1223,1,1)="a","à valider",IF(ISNA(INDEX(#REF!,MATCH(E1223,#REF!,0),1))=TRUE,"",INDEX(#REF!,MATCH(E1223,#REF!,0),1)))</f>
        <v>#REF!</v>
      </c>
      <c r="H1223" s="22"/>
      <c r="I1223" s="22"/>
      <c r="J1223" s="59"/>
      <c r="K1223" s="31" t="str">
        <f>IF(MID(J1223,1,1)="a",C1223,IF(COUNTIF(J$2:J1223,J1223)&gt;1,COUNTIF(J$2:J1223,J1223)&amp;"ème rebond",""))</f>
        <v/>
      </c>
      <c r="L1223" s="67"/>
      <c r="M1223" s="32" t="e">
        <f>IF(ISNA(INDEX(#REF!,MATCH(E1223,#REF!,0),1))=TRUE,"",INDEX(#REF!,MATCH(E1223,#REF!,0),1))</f>
        <v>#REF!</v>
      </c>
      <c r="N1223" s="1"/>
      <c r="O1223" s="33"/>
      <c r="P1223" s="34" t="e">
        <f t="shared" si="147"/>
        <v>#REF!</v>
      </c>
      <c r="Q1223" s="35" t="e">
        <f t="shared" si="143"/>
        <v>#REF!</v>
      </c>
      <c r="R1223" s="36"/>
      <c r="S1223" s="1" t="e">
        <f t="shared" si="141"/>
        <v>#REF!</v>
      </c>
      <c r="T1223" s="16" t="e">
        <f>IF(OR(MID(G1223,1,5)="avoir",MID(G1223,1,3)="PMS",MID(J1223,1,1)="a",J1223="",A1223="x",F1223=""),"",IF(COUNTIF(#REF!,F1223)=1,"ok","PAS DE SWAP"))</f>
        <v>#REF!</v>
      </c>
      <c r="U1223" s="37" t="e">
        <f>IF(ISNA(INDEX(#REF!,MATCH(E1223,#REF!,0),1))=TRUE,"-",F1223&amp;" - "&amp;INDEX(#REF!,MATCH(E1223,#REF!,0),1))</f>
        <v>#REF!</v>
      </c>
      <c r="V1223" s="60" t="e">
        <f t="shared" si="144"/>
        <v>#REF!</v>
      </c>
      <c r="W1223" s="38" t="e">
        <f t="shared" si="145"/>
        <v>#REF!</v>
      </c>
      <c r="X1223" s="64"/>
      <c r="Y1223" s="46"/>
      <c r="Z1223" s="57" t="str">
        <f>IF(OR(MID(J1223,1,1)="a",J1223=""),"",IF(COUNTIF(Modèles!C:C,J1223)=0,"absent","présent"))</f>
        <v/>
      </c>
      <c r="AA1223" s="1"/>
    </row>
    <row r="1224" spans="1:27" s="10" customFormat="1">
      <c r="A1224" s="29" t="str">
        <f t="shared" si="146"/>
        <v/>
      </c>
      <c r="B1224" s="29">
        <f t="shared" ca="1" si="142"/>
        <v>0</v>
      </c>
      <c r="C1224" s="42"/>
      <c r="D1224" s="42"/>
      <c r="E1224" s="40"/>
      <c r="F1224" s="41"/>
      <c r="G1224" s="30" t="e">
        <f>IF(MID(J1224,1,1)="a","à valider",IF(ISNA(INDEX(#REF!,MATCH(E1224,#REF!,0),1))=TRUE,"",INDEX(#REF!,MATCH(E1224,#REF!,0),1)))</f>
        <v>#REF!</v>
      </c>
      <c r="H1224" s="22"/>
      <c r="I1224" s="22"/>
      <c r="J1224" s="59"/>
      <c r="K1224" s="31" t="str">
        <f>IF(MID(J1224,1,1)="a",C1224,IF(COUNTIF(J$2:J1224,J1224)&gt;1,COUNTIF(J$2:J1224,J1224)&amp;"ème rebond",""))</f>
        <v/>
      </c>
      <c r="L1224" s="67"/>
      <c r="M1224" s="32" t="e">
        <f>IF(ISNA(INDEX(#REF!,MATCH(E1224,#REF!,0),1))=TRUE,"",INDEX(#REF!,MATCH(E1224,#REF!,0),1))</f>
        <v>#REF!</v>
      </c>
      <c r="N1224" s="1"/>
      <c r="O1224" s="33"/>
      <c r="P1224" s="34" t="e">
        <f t="shared" si="147"/>
        <v>#REF!</v>
      </c>
      <c r="Q1224" s="35" t="e">
        <f t="shared" si="143"/>
        <v>#REF!</v>
      </c>
      <c r="R1224" s="36"/>
      <c r="S1224" s="1" t="e">
        <f t="shared" si="141"/>
        <v>#REF!</v>
      </c>
      <c r="T1224" s="16" t="e">
        <f>IF(OR(MID(G1224,1,5)="avoir",MID(G1224,1,3)="PMS",MID(J1224,1,1)="a",J1224="",A1224="x",F1224=""),"",IF(COUNTIF(#REF!,F1224)=1,"ok","PAS DE SWAP"))</f>
        <v>#REF!</v>
      </c>
      <c r="U1224" s="37" t="e">
        <f>IF(ISNA(INDEX(#REF!,MATCH(E1224,#REF!,0),1))=TRUE,"-",F1224&amp;" - "&amp;INDEX(#REF!,MATCH(E1224,#REF!,0),1))</f>
        <v>#REF!</v>
      </c>
      <c r="V1224" s="60" t="e">
        <f t="shared" si="144"/>
        <v>#REF!</v>
      </c>
      <c r="W1224" s="38" t="e">
        <f t="shared" si="145"/>
        <v>#REF!</v>
      </c>
      <c r="X1224" s="64"/>
      <c r="Y1224" s="46"/>
      <c r="Z1224" s="57" t="str">
        <f>IF(OR(MID(J1224,1,1)="a",J1224=""),"",IF(COUNTIF(Modèles!C:C,J1224)=0,"absent","présent"))</f>
        <v/>
      </c>
      <c r="AA1224" s="1"/>
    </row>
    <row r="1225" spans="1:27" s="10" customFormat="1">
      <c r="A1225" s="29" t="str">
        <f t="shared" si="146"/>
        <v/>
      </c>
      <c r="B1225" s="29">
        <f t="shared" ca="1" si="142"/>
        <v>0</v>
      </c>
      <c r="C1225" s="42"/>
      <c r="D1225" s="42"/>
      <c r="E1225" s="40"/>
      <c r="F1225" s="41"/>
      <c r="G1225" s="30" t="e">
        <f>IF(MID(J1225,1,1)="a","à valider",IF(ISNA(INDEX(#REF!,MATCH(E1225,#REF!,0),1))=TRUE,"",INDEX(#REF!,MATCH(E1225,#REF!,0),1)))</f>
        <v>#REF!</v>
      </c>
      <c r="H1225" s="22"/>
      <c r="I1225" s="22"/>
      <c r="J1225" s="59"/>
      <c r="K1225" s="31" t="str">
        <f>IF(MID(J1225,1,1)="a",C1225,IF(COUNTIF(J$2:J1225,J1225)&gt;1,COUNTIF(J$2:J1225,J1225)&amp;"ème rebond",""))</f>
        <v/>
      </c>
      <c r="L1225" s="67"/>
      <c r="M1225" s="32" t="e">
        <f>IF(ISNA(INDEX(#REF!,MATCH(E1225,#REF!,0),1))=TRUE,"",INDEX(#REF!,MATCH(E1225,#REF!,0),1))</f>
        <v>#REF!</v>
      </c>
      <c r="N1225" s="1"/>
      <c r="O1225" s="33"/>
      <c r="P1225" s="34" t="e">
        <f t="shared" si="147"/>
        <v>#REF!</v>
      </c>
      <c r="Q1225" s="35" t="e">
        <f t="shared" si="143"/>
        <v>#REF!</v>
      </c>
      <c r="R1225" s="36"/>
      <c r="S1225" s="1" t="e">
        <f t="shared" si="141"/>
        <v>#REF!</v>
      </c>
      <c r="T1225" s="16" t="e">
        <f>IF(OR(MID(G1225,1,5)="avoir",MID(G1225,1,3)="PMS",MID(J1225,1,1)="a",J1225="",A1225="x",F1225=""),"",IF(COUNTIF(#REF!,F1225)=1,"ok","PAS DE SWAP"))</f>
        <v>#REF!</v>
      </c>
      <c r="U1225" s="37" t="e">
        <f>IF(ISNA(INDEX(#REF!,MATCH(E1225,#REF!,0),1))=TRUE,"-",F1225&amp;" - "&amp;INDEX(#REF!,MATCH(E1225,#REF!,0),1))</f>
        <v>#REF!</v>
      </c>
      <c r="V1225" s="60" t="e">
        <f t="shared" si="144"/>
        <v>#REF!</v>
      </c>
      <c r="W1225" s="38" t="e">
        <f t="shared" si="145"/>
        <v>#REF!</v>
      </c>
      <c r="X1225" s="64"/>
      <c r="Y1225" s="46"/>
      <c r="Z1225" s="57" t="str">
        <f>IF(OR(MID(J1225,1,1)="a",J1225=""),"",IF(COUNTIF(Modèles!C:C,J1225)=0,"absent","présent"))</f>
        <v/>
      </c>
      <c r="AA1225" s="1"/>
    </row>
    <row r="1226" spans="1:27" s="10" customFormat="1">
      <c r="A1226" s="29" t="str">
        <f t="shared" si="146"/>
        <v/>
      </c>
      <c r="B1226" s="29">
        <f t="shared" ca="1" si="142"/>
        <v>0</v>
      </c>
      <c r="C1226" s="42"/>
      <c r="D1226" s="42"/>
      <c r="E1226" s="40"/>
      <c r="F1226" s="41"/>
      <c r="G1226" s="30" t="e">
        <f>IF(MID(J1226,1,1)="a","à valider",IF(ISNA(INDEX(#REF!,MATCH(E1226,#REF!,0),1))=TRUE,"",INDEX(#REF!,MATCH(E1226,#REF!,0),1)))</f>
        <v>#REF!</v>
      </c>
      <c r="H1226" s="22"/>
      <c r="I1226" s="22"/>
      <c r="J1226" s="59"/>
      <c r="K1226" s="31" t="str">
        <f>IF(MID(J1226,1,1)="a",C1226,IF(COUNTIF(J$2:J1226,J1226)&gt;1,COUNTIF(J$2:J1226,J1226)&amp;"ème rebond",""))</f>
        <v/>
      </c>
      <c r="L1226" s="67"/>
      <c r="M1226" s="32" t="e">
        <f>IF(ISNA(INDEX(#REF!,MATCH(E1226,#REF!,0),1))=TRUE,"",INDEX(#REF!,MATCH(E1226,#REF!,0),1))</f>
        <v>#REF!</v>
      </c>
      <c r="N1226" s="1"/>
      <c r="O1226" s="33"/>
      <c r="P1226" s="34" t="e">
        <f t="shared" si="147"/>
        <v>#REF!</v>
      </c>
      <c r="Q1226" s="35" t="e">
        <f t="shared" si="143"/>
        <v>#REF!</v>
      </c>
      <c r="R1226" s="36"/>
      <c r="S1226" s="1" t="e">
        <f t="shared" si="141"/>
        <v>#REF!</v>
      </c>
      <c r="T1226" s="16" t="e">
        <f>IF(OR(MID(G1226,1,5)="avoir",MID(G1226,1,3)="PMS",MID(J1226,1,1)="a",J1226="",A1226="x",F1226=""),"",IF(COUNTIF(#REF!,F1226)=1,"ok","PAS DE SWAP"))</f>
        <v>#REF!</v>
      </c>
      <c r="U1226" s="37" t="e">
        <f>IF(ISNA(INDEX(#REF!,MATCH(E1226,#REF!,0),1))=TRUE,"-",F1226&amp;" - "&amp;INDEX(#REF!,MATCH(E1226,#REF!,0),1))</f>
        <v>#REF!</v>
      </c>
      <c r="V1226" s="60" t="e">
        <f t="shared" si="144"/>
        <v>#REF!</v>
      </c>
      <c r="W1226" s="38" t="e">
        <f t="shared" si="145"/>
        <v>#REF!</v>
      </c>
      <c r="X1226" s="64"/>
      <c r="Y1226" s="46"/>
      <c r="Z1226" s="57" t="str">
        <f>IF(OR(MID(J1226,1,1)="a",J1226=""),"",IF(COUNTIF(Modèles!C:C,J1226)=0,"absent","présent"))</f>
        <v/>
      </c>
      <c r="AA1226" s="1"/>
    </row>
    <row r="1227" spans="1:27" s="10" customFormat="1">
      <c r="A1227" s="29" t="str">
        <f t="shared" si="146"/>
        <v/>
      </c>
      <c r="B1227" s="29">
        <f t="shared" ca="1" si="142"/>
        <v>0</v>
      </c>
      <c r="C1227" s="42"/>
      <c r="D1227" s="42"/>
      <c r="E1227" s="40"/>
      <c r="F1227" s="41"/>
      <c r="G1227" s="30" t="e">
        <f>IF(MID(J1227,1,1)="a","à valider",IF(ISNA(INDEX(#REF!,MATCH(E1227,#REF!,0),1))=TRUE,"",INDEX(#REF!,MATCH(E1227,#REF!,0),1)))</f>
        <v>#REF!</v>
      </c>
      <c r="H1227" s="22"/>
      <c r="I1227" s="22"/>
      <c r="J1227" s="59"/>
      <c r="K1227" s="31" t="str">
        <f>IF(MID(J1227,1,1)="a",C1227,IF(COUNTIF(J$2:J1227,J1227)&gt;1,COUNTIF(J$2:J1227,J1227)&amp;"ème rebond",""))</f>
        <v/>
      </c>
      <c r="L1227" s="67"/>
      <c r="M1227" s="32" t="e">
        <f>IF(ISNA(INDEX(#REF!,MATCH(E1227,#REF!,0),1))=TRUE,"",INDEX(#REF!,MATCH(E1227,#REF!,0),1))</f>
        <v>#REF!</v>
      </c>
      <c r="N1227" s="1"/>
      <c r="O1227" s="33"/>
      <c r="P1227" s="34" t="e">
        <f t="shared" si="147"/>
        <v>#REF!</v>
      </c>
      <c r="Q1227" s="35" t="e">
        <f t="shared" si="143"/>
        <v>#REF!</v>
      </c>
      <c r="R1227" s="36"/>
      <c r="S1227" s="1" t="e">
        <f t="shared" si="141"/>
        <v>#REF!</v>
      </c>
      <c r="T1227" s="16" t="e">
        <f>IF(OR(MID(G1227,1,5)="avoir",MID(G1227,1,3)="PMS",MID(J1227,1,1)="a",J1227="",A1227="x",F1227=""),"",IF(COUNTIF(#REF!,F1227)=1,"ok","PAS DE SWAP"))</f>
        <v>#REF!</v>
      </c>
      <c r="U1227" s="37" t="e">
        <f>IF(ISNA(INDEX(#REF!,MATCH(E1227,#REF!,0),1))=TRUE,"-",F1227&amp;" - "&amp;INDEX(#REF!,MATCH(E1227,#REF!,0),1))</f>
        <v>#REF!</v>
      </c>
      <c r="V1227" s="60" t="e">
        <f t="shared" si="144"/>
        <v>#REF!</v>
      </c>
      <c r="W1227" s="38" t="e">
        <f t="shared" si="145"/>
        <v>#REF!</v>
      </c>
      <c r="X1227" s="64"/>
      <c r="Y1227" s="46"/>
      <c r="Z1227" s="57" t="str">
        <f>IF(OR(MID(J1227,1,1)="a",J1227=""),"",IF(COUNTIF(Modèles!C:C,J1227)=0,"absent","présent"))</f>
        <v/>
      </c>
      <c r="AA1227" s="1"/>
    </row>
    <row r="1228" spans="1:27" s="10" customFormat="1">
      <c r="A1228" s="29" t="str">
        <f t="shared" si="146"/>
        <v/>
      </c>
      <c r="B1228" s="29">
        <f t="shared" ca="1" si="142"/>
        <v>0</v>
      </c>
      <c r="C1228" s="42"/>
      <c r="D1228" s="42"/>
      <c r="E1228" s="40"/>
      <c r="F1228" s="41"/>
      <c r="G1228" s="30" t="e">
        <f>IF(MID(J1228,1,1)="a","à valider",IF(ISNA(INDEX(#REF!,MATCH(E1228,#REF!,0),1))=TRUE,"",INDEX(#REF!,MATCH(E1228,#REF!,0),1)))</f>
        <v>#REF!</v>
      </c>
      <c r="H1228" s="22"/>
      <c r="I1228" s="22"/>
      <c r="J1228" s="59"/>
      <c r="K1228" s="31" t="str">
        <f>IF(MID(J1228,1,1)="a",C1228,IF(COUNTIF(J$2:J1228,J1228)&gt;1,COUNTIF(J$2:J1228,J1228)&amp;"ème rebond",""))</f>
        <v/>
      </c>
      <c r="L1228" s="67"/>
      <c r="M1228" s="32" t="e">
        <f>IF(ISNA(INDEX(#REF!,MATCH(E1228,#REF!,0),1))=TRUE,"",INDEX(#REF!,MATCH(E1228,#REF!,0),1))</f>
        <v>#REF!</v>
      </c>
      <c r="N1228" s="1"/>
      <c r="O1228" s="33"/>
      <c r="P1228" s="34" t="e">
        <f t="shared" si="147"/>
        <v>#REF!</v>
      </c>
      <c r="Q1228" s="35" t="e">
        <f t="shared" si="143"/>
        <v>#REF!</v>
      </c>
      <c r="R1228" s="36"/>
      <c r="S1228" s="1" t="e">
        <f t="shared" si="141"/>
        <v>#REF!</v>
      </c>
      <c r="T1228" s="16" t="e">
        <f>IF(OR(MID(G1228,1,5)="avoir",MID(G1228,1,3)="PMS",MID(J1228,1,1)="a",J1228="",A1228="x",F1228=""),"",IF(COUNTIF(#REF!,F1228)=1,"ok","PAS DE SWAP"))</f>
        <v>#REF!</v>
      </c>
      <c r="U1228" s="37" t="e">
        <f>IF(ISNA(INDEX(#REF!,MATCH(E1228,#REF!,0),1))=TRUE,"-",F1228&amp;" - "&amp;INDEX(#REF!,MATCH(E1228,#REF!,0),1))</f>
        <v>#REF!</v>
      </c>
      <c r="V1228" s="60" t="e">
        <f t="shared" si="144"/>
        <v>#REF!</v>
      </c>
      <c r="W1228" s="38" t="e">
        <f t="shared" si="145"/>
        <v>#REF!</v>
      </c>
      <c r="X1228" s="64"/>
      <c r="Y1228" s="46"/>
      <c r="Z1228" s="57" t="str">
        <f>IF(OR(MID(J1228,1,1)="a",J1228=""),"",IF(COUNTIF(Modèles!C:C,J1228)=0,"absent","présent"))</f>
        <v/>
      </c>
      <c r="AA1228" s="1"/>
    </row>
    <row r="1229" spans="1:27" s="10" customFormat="1">
      <c r="A1229" s="29" t="str">
        <f t="shared" si="146"/>
        <v/>
      </c>
      <c r="B1229" s="29">
        <f t="shared" ca="1" si="142"/>
        <v>0</v>
      </c>
      <c r="C1229" s="42"/>
      <c r="D1229" s="42"/>
      <c r="E1229" s="40"/>
      <c r="F1229" s="41"/>
      <c r="G1229" s="30" t="e">
        <f>IF(MID(J1229,1,1)="a","à valider",IF(ISNA(INDEX(#REF!,MATCH(E1229,#REF!,0),1))=TRUE,"",INDEX(#REF!,MATCH(E1229,#REF!,0),1)))</f>
        <v>#REF!</v>
      </c>
      <c r="H1229" s="22"/>
      <c r="I1229" s="22"/>
      <c r="J1229" s="59"/>
      <c r="K1229" s="31" t="str">
        <f>IF(MID(J1229,1,1)="a",C1229,IF(COUNTIF(J$2:J1229,J1229)&gt;1,COUNTIF(J$2:J1229,J1229)&amp;"ème rebond",""))</f>
        <v/>
      </c>
      <c r="L1229" s="67"/>
      <c r="M1229" s="32" t="e">
        <f>IF(ISNA(INDEX(#REF!,MATCH(E1229,#REF!,0),1))=TRUE,"",INDEX(#REF!,MATCH(E1229,#REF!,0),1))</f>
        <v>#REF!</v>
      </c>
      <c r="N1229" s="1"/>
      <c r="O1229" s="33"/>
      <c r="P1229" s="34" t="e">
        <f t="shared" si="147"/>
        <v>#REF!</v>
      </c>
      <c r="Q1229" s="35" t="e">
        <f t="shared" si="143"/>
        <v>#REF!</v>
      </c>
      <c r="R1229" s="36"/>
      <c r="S1229" s="1" t="e">
        <f t="shared" si="141"/>
        <v>#REF!</v>
      </c>
      <c r="T1229" s="16" t="e">
        <f>IF(OR(MID(G1229,1,5)="avoir",MID(G1229,1,3)="PMS",MID(J1229,1,1)="a",J1229="",A1229="x",F1229=""),"",IF(COUNTIF(#REF!,F1229)=1,"ok","PAS DE SWAP"))</f>
        <v>#REF!</v>
      </c>
      <c r="U1229" s="37" t="e">
        <f>IF(ISNA(INDEX(#REF!,MATCH(E1229,#REF!,0),1))=TRUE,"-",F1229&amp;" - "&amp;INDEX(#REF!,MATCH(E1229,#REF!,0),1))</f>
        <v>#REF!</v>
      </c>
      <c r="V1229" s="60" t="e">
        <f t="shared" si="144"/>
        <v>#REF!</v>
      </c>
      <c r="W1229" s="38" t="e">
        <f t="shared" si="145"/>
        <v>#REF!</v>
      </c>
      <c r="X1229" s="64"/>
      <c r="Y1229" s="46"/>
      <c r="Z1229" s="57" t="str">
        <f>IF(OR(MID(J1229,1,1)="a",J1229=""),"",IF(COUNTIF(Modèles!C:C,J1229)=0,"absent","présent"))</f>
        <v/>
      </c>
      <c r="AA1229" s="1"/>
    </row>
    <row r="1230" spans="1:27" s="10" customFormat="1">
      <c r="A1230" s="29" t="str">
        <f t="shared" si="146"/>
        <v/>
      </c>
      <c r="B1230" s="29">
        <f t="shared" ca="1" si="142"/>
        <v>0</v>
      </c>
      <c r="C1230" s="42"/>
      <c r="D1230" s="42"/>
      <c r="E1230" s="40"/>
      <c r="F1230" s="41"/>
      <c r="G1230" s="30" t="e">
        <f>IF(MID(J1230,1,1)="a","à valider",IF(ISNA(INDEX(#REF!,MATCH(E1230,#REF!,0),1))=TRUE,"",INDEX(#REF!,MATCH(E1230,#REF!,0),1)))</f>
        <v>#REF!</v>
      </c>
      <c r="H1230" s="22"/>
      <c r="I1230" s="22"/>
      <c r="J1230" s="59"/>
      <c r="K1230" s="31" t="str">
        <f>IF(MID(J1230,1,1)="a",C1230,IF(COUNTIF(J$2:J1230,J1230)&gt;1,COUNTIF(J$2:J1230,J1230)&amp;"ème rebond",""))</f>
        <v/>
      </c>
      <c r="L1230" s="67"/>
      <c r="M1230" s="32" t="e">
        <f>IF(ISNA(INDEX(#REF!,MATCH(E1230,#REF!,0),1))=TRUE,"",INDEX(#REF!,MATCH(E1230,#REF!,0),1))</f>
        <v>#REF!</v>
      </c>
      <c r="N1230" s="1"/>
      <c r="O1230" s="33"/>
      <c r="P1230" s="34" t="e">
        <f t="shared" si="147"/>
        <v>#REF!</v>
      </c>
      <c r="Q1230" s="35" t="e">
        <f t="shared" si="143"/>
        <v>#REF!</v>
      </c>
      <c r="R1230" s="36"/>
      <c r="S1230" s="1" t="e">
        <f t="shared" si="141"/>
        <v>#REF!</v>
      </c>
      <c r="T1230" s="16" t="e">
        <f>IF(OR(MID(G1230,1,5)="avoir",MID(G1230,1,3)="PMS",MID(J1230,1,1)="a",J1230="",A1230="x",F1230=""),"",IF(COUNTIF(#REF!,F1230)=1,"ok","PAS DE SWAP"))</f>
        <v>#REF!</v>
      </c>
      <c r="U1230" s="37" t="e">
        <f>IF(ISNA(INDEX(#REF!,MATCH(E1230,#REF!,0),1))=TRUE,"-",F1230&amp;" - "&amp;INDEX(#REF!,MATCH(E1230,#REF!,0),1))</f>
        <v>#REF!</v>
      </c>
      <c r="V1230" s="60" t="e">
        <f t="shared" si="144"/>
        <v>#REF!</v>
      </c>
      <c r="W1230" s="38" t="e">
        <f t="shared" si="145"/>
        <v>#REF!</v>
      </c>
      <c r="X1230" s="64"/>
      <c r="Y1230" s="46"/>
      <c r="Z1230" s="57" t="str">
        <f>IF(OR(MID(J1230,1,1)="a",J1230=""),"",IF(COUNTIF(Modèles!C:C,J1230)=0,"absent","présent"))</f>
        <v/>
      </c>
      <c r="AA1230" s="1"/>
    </row>
    <row r="1231" spans="1:27" s="10" customFormat="1">
      <c r="A1231" s="29" t="str">
        <f t="shared" si="146"/>
        <v/>
      </c>
      <c r="B1231" s="29">
        <f t="shared" ca="1" si="142"/>
        <v>0</v>
      </c>
      <c r="C1231" s="42"/>
      <c r="D1231" s="42"/>
      <c r="E1231" s="40"/>
      <c r="F1231" s="41"/>
      <c r="G1231" s="30" t="e">
        <f>IF(MID(J1231,1,1)="a","à valider",IF(ISNA(INDEX(#REF!,MATCH(E1231,#REF!,0),1))=TRUE,"",INDEX(#REF!,MATCH(E1231,#REF!,0),1)))</f>
        <v>#REF!</v>
      </c>
      <c r="H1231" s="22"/>
      <c r="I1231" s="22"/>
      <c r="J1231" s="59"/>
      <c r="K1231" s="31" t="str">
        <f>IF(MID(J1231,1,1)="a",C1231,IF(COUNTIF(J$2:J1231,J1231)&gt;1,COUNTIF(J$2:J1231,J1231)&amp;"ème rebond",""))</f>
        <v/>
      </c>
      <c r="L1231" s="67"/>
      <c r="M1231" s="32" t="e">
        <f>IF(ISNA(INDEX(#REF!,MATCH(E1231,#REF!,0),1))=TRUE,"",INDEX(#REF!,MATCH(E1231,#REF!,0),1))</f>
        <v>#REF!</v>
      </c>
      <c r="N1231" s="1"/>
      <c r="O1231" s="33"/>
      <c r="P1231" s="34" t="e">
        <f t="shared" si="147"/>
        <v>#REF!</v>
      </c>
      <c r="Q1231" s="35" t="e">
        <f t="shared" si="143"/>
        <v>#REF!</v>
      </c>
      <c r="R1231" s="36"/>
      <c r="S1231" s="1" t="e">
        <f t="shared" si="141"/>
        <v>#REF!</v>
      </c>
      <c r="T1231" s="16" t="e">
        <f>IF(OR(MID(G1231,1,5)="avoir",MID(G1231,1,3)="PMS",MID(J1231,1,1)="a",J1231="",A1231="x",F1231=""),"",IF(COUNTIF(#REF!,F1231)=1,"ok","PAS DE SWAP"))</f>
        <v>#REF!</v>
      </c>
      <c r="U1231" s="37" t="e">
        <f>IF(ISNA(INDEX(#REF!,MATCH(E1231,#REF!,0),1))=TRUE,"-",F1231&amp;" - "&amp;INDEX(#REF!,MATCH(E1231,#REF!,0),1))</f>
        <v>#REF!</v>
      </c>
      <c r="V1231" s="60" t="e">
        <f t="shared" si="144"/>
        <v>#REF!</v>
      </c>
      <c r="W1231" s="38" t="e">
        <f t="shared" si="145"/>
        <v>#REF!</v>
      </c>
      <c r="X1231" s="64"/>
      <c r="Y1231" s="46"/>
      <c r="Z1231" s="57" t="str">
        <f>IF(OR(MID(J1231,1,1)="a",J1231=""),"",IF(COUNTIF(Modèles!C:C,J1231)=0,"absent","présent"))</f>
        <v/>
      </c>
      <c r="AA1231" s="1"/>
    </row>
    <row r="1232" spans="1:27" s="10" customFormat="1">
      <c r="A1232" s="29" t="str">
        <f t="shared" si="146"/>
        <v/>
      </c>
      <c r="B1232" s="29">
        <f t="shared" ca="1" si="142"/>
        <v>0</v>
      </c>
      <c r="C1232" s="42"/>
      <c r="D1232" s="42"/>
      <c r="E1232" s="40"/>
      <c r="F1232" s="41"/>
      <c r="G1232" s="30" t="e">
        <f>IF(MID(J1232,1,1)="a","à valider",IF(ISNA(INDEX(#REF!,MATCH(E1232,#REF!,0),1))=TRUE,"",INDEX(#REF!,MATCH(E1232,#REF!,0),1)))</f>
        <v>#REF!</v>
      </c>
      <c r="H1232" s="22"/>
      <c r="I1232" s="22"/>
      <c r="J1232" s="59"/>
      <c r="K1232" s="31" t="str">
        <f>IF(MID(J1232,1,1)="a",C1232,IF(COUNTIF(J$2:J1232,J1232)&gt;1,COUNTIF(J$2:J1232,J1232)&amp;"ème rebond",""))</f>
        <v/>
      </c>
      <c r="L1232" s="67"/>
      <c r="M1232" s="32" t="e">
        <f>IF(ISNA(INDEX(#REF!,MATCH(E1232,#REF!,0),1))=TRUE,"",INDEX(#REF!,MATCH(E1232,#REF!,0),1))</f>
        <v>#REF!</v>
      </c>
      <c r="N1232" s="1"/>
      <c r="O1232" s="33"/>
      <c r="P1232" s="34" t="e">
        <f t="shared" si="147"/>
        <v>#REF!</v>
      </c>
      <c r="Q1232" s="35" t="e">
        <f t="shared" si="143"/>
        <v>#REF!</v>
      </c>
      <c r="R1232" s="36"/>
      <c r="S1232" s="1" t="e">
        <f t="shared" si="141"/>
        <v>#REF!</v>
      </c>
      <c r="T1232" s="16" t="e">
        <f>IF(OR(MID(G1232,1,5)="avoir",MID(G1232,1,3)="PMS",MID(J1232,1,1)="a",J1232="",A1232="x",F1232=""),"",IF(COUNTIF(#REF!,F1232)=1,"ok","PAS DE SWAP"))</f>
        <v>#REF!</v>
      </c>
      <c r="U1232" s="37" t="e">
        <f>IF(ISNA(INDEX(#REF!,MATCH(E1232,#REF!,0),1))=TRUE,"-",F1232&amp;" - "&amp;INDEX(#REF!,MATCH(E1232,#REF!,0),1))</f>
        <v>#REF!</v>
      </c>
      <c r="V1232" s="60" t="e">
        <f t="shared" si="144"/>
        <v>#REF!</v>
      </c>
      <c r="W1232" s="38" t="e">
        <f t="shared" si="145"/>
        <v>#REF!</v>
      </c>
      <c r="X1232" s="64"/>
      <c r="Y1232" s="46"/>
      <c r="Z1232" s="57" t="str">
        <f>IF(OR(MID(J1232,1,1)="a",J1232=""),"",IF(COUNTIF(Modèles!C:C,J1232)=0,"absent","présent"))</f>
        <v/>
      </c>
      <c r="AA1232" s="1"/>
    </row>
    <row r="1233" spans="1:27" s="10" customFormat="1">
      <c r="A1233" s="29" t="str">
        <f t="shared" si="146"/>
        <v/>
      </c>
      <c r="B1233" s="29">
        <f t="shared" ca="1" si="142"/>
        <v>0</v>
      </c>
      <c r="C1233" s="42"/>
      <c r="D1233" s="42"/>
      <c r="E1233" s="40"/>
      <c r="F1233" s="41"/>
      <c r="G1233" s="30" t="e">
        <f>IF(MID(J1233,1,1)="a","à valider",IF(ISNA(INDEX(#REF!,MATCH(E1233,#REF!,0),1))=TRUE,"",INDEX(#REF!,MATCH(E1233,#REF!,0),1)))</f>
        <v>#REF!</v>
      </c>
      <c r="H1233" s="22"/>
      <c r="I1233" s="22"/>
      <c r="J1233" s="59"/>
      <c r="K1233" s="31" t="str">
        <f>IF(MID(J1233,1,1)="a",C1233,IF(COUNTIF(J$2:J1233,J1233)&gt;1,COUNTIF(J$2:J1233,J1233)&amp;"ème rebond",""))</f>
        <v/>
      </c>
      <c r="L1233" s="67"/>
      <c r="M1233" s="32" t="e">
        <f>IF(ISNA(INDEX(#REF!,MATCH(E1233,#REF!,0),1))=TRUE,"",INDEX(#REF!,MATCH(E1233,#REF!,0),1))</f>
        <v>#REF!</v>
      </c>
      <c r="N1233" s="1"/>
      <c r="O1233" s="33"/>
      <c r="P1233" s="34" t="e">
        <f t="shared" si="147"/>
        <v>#REF!</v>
      </c>
      <c r="Q1233" s="35" t="e">
        <f t="shared" si="143"/>
        <v>#REF!</v>
      </c>
      <c r="R1233" s="36"/>
      <c r="S1233" s="1" t="e">
        <f t="shared" si="141"/>
        <v>#REF!</v>
      </c>
      <c r="T1233" s="16" t="e">
        <f>IF(OR(MID(G1233,1,5)="avoir",MID(G1233,1,3)="PMS",MID(J1233,1,1)="a",J1233="",A1233="x",F1233=""),"",IF(COUNTIF(#REF!,F1233)=1,"ok","PAS DE SWAP"))</f>
        <v>#REF!</v>
      </c>
      <c r="U1233" s="37" t="e">
        <f>IF(ISNA(INDEX(#REF!,MATCH(E1233,#REF!,0),1))=TRUE,"-",F1233&amp;" - "&amp;INDEX(#REF!,MATCH(E1233,#REF!,0),1))</f>
        <v>#REF!</v>
      </c>
      <c r="V1233" s="60" t="e">
        <f t="shared" si="144"/>
        <v>#REF!</v>
      </c>
      <c r="W1233" s="38" t="e">
        <f t="shared" si="145"/>
        <v>#REF!</v>
      </c>
      <c r="X1233" s="64"/>
      <c r="Y1233" s="46"/>
      <c r="Z1233" s="57" t="str">
        <f>IF(OR(MID(J1233,1,1)="a",J1233=""),"",IF(COUNTIF(Modèles!C:C,J1233)=0,"absent","présent"))</f>
        <v/>
      </c>
      <c r="AA1233" s="1"/>
    </row>
    <row r="1234" spans="1:27" s="10" customFormat="1">
      <c r="A1234" s="29" t="str">
        <f t="shared" si="146"/>
        <v/>
      </c>
      <c r="B1234" s="29">
        <f t="shared" ca="1" si="142"/>
        <v>0</v>
      </c>
      <c r="C1234" s="42"/>
      <c r="D1234" s="42"/>
      <c r="E1234" s="40"/>
      <c r="F1234" s="41"/>
      <c r="G1234" s="30" t="e">
        <f>IF(MID(J1234,1,1)="a","à valider",IF(ISNA(INDEX(#REF!,MATCH(E1234,#REF!,0),1))=TRUE,"",INDEX(#REF!,MATCH(E1234,#REF!,0),1)))</f>
        <v>#REF!</v>
      </c>
      <c r="H1234" s="22"/>
      <c r="I1234" s="22"/>
      <c r="J1234" s="59"/>
      <c r="K1234" s="31" t="str">
        <f>IF(MID(J1234,1,1)="a",C1234,IF(COUNTIF(J$2:J1234,J1234)&gt;1,COUNTIF(J$2:J1234,J1234)&amp;"ème rebond",""))</f>
        <v/>
      </c>
      <c r="L1234" s="67"/>
      <c r="M1234" s="32" t="e">
        <f>IF(ISNA(INDEX(#REF!,MATCH(E1234,#REF!,0),1))=TRUE,"",INDEX(#REF!,MATCH(E1234,#REF!,0),1))</f>
        <v>#REF!</v>
      </c>
      <c r="N1234" s="1"/>
      <c r="O1234" s="33"/>
      <c r="P1234" s="34" t="e">
        <f t="shared" si="147"/>
        <v>#REF!</v>
      </c>
      <c r="Q1234" s="35" t="e">
        <f t="shared" si="143"/>
        <v>#REF!</v>
      </c>
      <c r="R1234" s="36"/>
      <c r="S1234" s="1" t="e">
        <f t="shared" si="141"/>
        <v>#REF!</v>
      </c>
      <c r="T1234" s="16" t="e">
        <f>IF(OR(MID(G1234,1,5)="avoir",MID(G1234,1,3)="PMS",MID(J1234,1,1)="a",J1234="",A1234="x",F1234=""),"",IF(COUNTIF(#REF!,F1234)=1,"ok","PAS DE SWAP"))</f>
        <v>#REF!</v>
      </c>
      <c r="U1234" s="37" t="e">
        <f>IF(ISNA(INDEX(#REF!,MATCH(E1234,#REF!,0),1))=TRUE,"-",F1234&amp;" - "&amp;INDEX(#REF!,MATCH(E1234,#REF!,0),1))</f>
        <v>#REF!</v>
      </c>
      <c r="V1234" s="60" t="e">
        <f t="shared" si="144"/>
        <v>#REF!</v>
      </c>
      <c r="W1234" s="38" t="e">
        <f t="shared" si="145"/>
        <v>#REF!</v>
      </c>
      <c r="X1234" s="64"/>
      <c r="Y1234" s="46"/>
      <c r="Z1234" s="57" t="str">
        <f>IF(OR(MID(J1234,1,1)="a",J1234=""),"",IF(COUNTIF(Modèles!C:C,J1234)=0,"absent","présent"))</f>
        <v/>
      </c>
      <c r="AA1234" s="1"/>
    </row>
    <row r="1235" spans="1:27" s="10" customFormat="1">
      <c r="A1235" s="29" t="str">
        <f t="shared" si="146"/>
        <v/>
      </c>
      <c r="B1235" s="29">
        <f t="shared" ca="1" si="142"/>
        <v>0</v>
      </c>
      <c r="C1235" s="42"/>
      <c r="D1235" s="42"/>
      <c r="E1235" s="40"/>
      <c r="F1235" s="41"/>
      <c r="G1235" s="30" t="e">
        <f>IF(MID(J1235,1,1)="a","à valider",IF(ISNA(INDEX(#REF!,MATCH(E1235,#REF!,0),1))=TRUE,"",INDEX(#REF!,MATCH(E1235,#REF!,0),1)))</f>
        <v>#REF!</v>
      </c>
      <c r="H1235" s="22"/>
      <c r="I1235" s="22"/>
      <c r="J1235" s="59"/>
      <c r="K1235" s="31" t="str">
        <f>IF(MID(J1235,1,1)="a",C1235,IF(COUNTIF(J$2:J1235,J1235)&gt;1,COUNTIF(J$2:J1235,J1235)&amp;"ème rebond",""))</f>
        <v/>
      </c>
      <c r="L1235" s="67"/>
      <c r="M1235" s="32" t="e">
        <f>IF(ISNA(INDEX(#REF!,MATCH(E1235,#REF!,0),1))=TRUE,"",INDEX(#REF!,MATCH(E1235,#REF!,0),1))</f>
        <v>#REF!</v>
      </c>
      <c r="N1235" s="1"/>
      <c r="O1235" s="33"/>
      <c r="P1235" s="34" t="e">
        <f t="shared" si="147"/>
        <v>#REF!</v>
      </c>
      <c r="Q1235" s="35" t="e">
        <f t="shared" si="143"/>
        <v>#REF!</v>
      </c>
      <c r="R1235" s="36"/>
      <c r="S1235" s="1" t="e">
        <f t="shared" si="141"/>
        <v>#REF!</v>
      </c>
      <c r="T1235" s="16" t="e">
        <f>IF(OR(MID(G1235,1,5)="avoir",MID(G1235,1,3)="PMS",MID(J1235,1,1)="a",J1235="",A1235="x",F1235=""),"",IF(COUNTIF(#REF!,F1235)=1,"ok","PAS DE SWAP"))</f>
        <v>#REF!</v>
      </c>
      <c r="U1235" s="37" t="e">
        <f>IF(ISNA(INDEX(#REF!,MATCH(E1235,#REF!,0),1))=TRUE,"-",F1235&amp;" - "&amp;INDEX(#REF!,MATCH(E1235,#REF!,0),1))</f>
        <v>#REF!</v>
      </c>
      <c r="V1235" s="60" t="e">
        <f t="shared" si="144"/>
        <v>#REF!</v>
      </c>
      <c r="W1235" s="38" t="e">
        <f t="shared" si="145"/>
        <v>#REF!</v>
      </c>
      <c r="X1235" s="64"/>
      <c r="Y1235" s="46"/>
      <c r="Z1235" s="57" t="str">
        <f>IF(OR(MID(J1235,1,1)="a",J1235=""),"",IF(COUNTIF(Modèles!C:C,J1235)=0,"absent","présent"))</f>
        <v/>
      </c>
      <c r="AA1235" s="1"/>
    </row>
    <row r="1236" spans="1:27" s="10" customFormat="1">
      <c r="A1236" s="29" t="str">
        <f t="shared" si="146"/>
        <v/>
      </c>
      <c r="B1236" s="29">
        <f t="shared" ca="1" si="142"/>
        <v>0</v>
      </c>
      <c r="C1236" s="42"/>
      <c r="D1236" s="42"/>
      <c r="E1236" s="40"/>
      <c r="F1236" s="41"/>
      <c r="G1236" s="30" t="e">
        <f>IF(MID(J1236,1,1)="a","à valider",IF(ISNA(INDEX(#REF!,MATCH(E1236,#REF!,0),1))=TRUE,"",INDEX(#REF!,MATCH(E1236,#REF!,0),1)))</f>
        <v>#REF!</v>
      </c>
      <c r="H1236" s="22"/>
      <c r="I1236" s="22"/>
      <c r="J1236" s="59"/>
      <c r="K1236" s="31" t="str">
        <f>IF(MID(J1236,1,1)="a",C1236,IF(COUNTIF(J$2:J1236,J1236)&gt;1,COUNTIF(J$2:J1236,J1236)&amp;"ème rebond",""))</f>
        <v/>
      </c>
      <c r="L1236" s="67"/>
      <c r="M1236" s="32" t="e">
        <f>IF(ISNA(INDEX(#REF!,MATCH(E1236,#REF!,0),1))=TRUE,"",INDEX(#REF!,MATCH(E1236,#REF!,0),1))</f>
        <v>#REF!</v>
      </c>
      <c r="N1236" s="1"/>
      <c r="O1236" s="33"/>
      <c r="P1236" s="34" t="e">
        <f t="shared" si="147"/>
        <v>#REF!</v>
      </c>
      <c r="Q1236" s="35" t="e">
        <f t="shared" si="143"/>
        <v>#REF!</v>
      </c>
      <c r="R1236" s="36"/>
      <c r="S1236" s="1" t="e">
        <f t="shared" si="141"/>
        <v>#REF!</v>
      </c>
      <c r="T1236" s="16" t="e">
        <f>IF(OR(MID(G1236,1,5)="avoir",MID(G1236,1,3)="PMS",MID(J1236,1,1)="a",J1236="",A1236="x",F1236=""),"",IF(COUNTIF(#REF!,F1236)=1,"ok","PAS DE SWAP"))</f>
        <v>#REF!</v>
      </c>
      <c r="U1236" s="37" t="e">
        <f>IF(ISNA(INDEX(#REF!,MATCH(E1236,#REF!,0),1))=TRUE,"-",F1236&amp;" - "&amp;INDEX(#REF!,MATCH(E1236,#REF!,0),1))</f>
        <v>#REF!</v>
      </c>
      <c r="V1236" s="60" t="e">
        <f t="shared" si="144"/>
        <v>#REF!</v>
      </c>
      <c r="W1236" s="38" t="e">
        <f t="shared" si="145"/>
        <v>#REF!</v>
      </c>
      <c r="X1236" s="64"/>
      <c r="Y1236" s="46"/>
      <c r="Z1236" s="57" t="str">
        <f>IF(OR(MID(J1236,1,1)="a",J1236=""),"",IF(COUNTIF(Modèles!C:C,J1236)=0,"absent","présent"))</f>
        <v/>
      </c>
      <c r="AA1236" s="1"/>
    </row>
    <row r="1237" spans="1:27" s="10" customFormat="1">
      <c r="A1237" s="29" t="str">
        <f t="shared" si="146"/>
        <v/>
      </c>
      <c r="B1237" s="29">
        <f t="shared" ca="1" si="142"/>
        <v>0</v>
      </c>
      <c r="C1237" s="42"/>
      <c r="D1237" s="42"/>
      <c r="E1237" s="40"/>
      <c r="F1237" s="41"/>
      <c r="G1237" s="30" t="e">
        <f>IF(MID(J1237,1,1)="a","à valider",IF(ISNA(INDEX(#REF!,MATCH(E1237,#REF!,0),1))=TRUE,"",INDEX(#REF!,MATCH(E1237,#REF!,0),1)))</f>
        <v>#REF!</v>
      </c>
      <c r="H1237" s="22"/>
      <c r="I1237" s="22"/>
      <c r="J1237" s="59"/>
      <c r="K1237" s="31" t="str">
        <f>IF(MID(J1237,1,1)="a",C1237,IF(COUNTIF(J$2:J1237,J1237)&gt;1,COUNTIF(J$2:J1237,J1237)&amp;"ème rebond",""))</f>
        <v/>
      </c>
      <c r="L1237" s="67"/>
      <c r="M1237" s="32" t="e">
        <f>IF(ISNA(INDEX(#REF!,MATCH(E1237,#REF!,0),1))=TRUE,"",INDEX(#REF!,MATCH(E1237,#REF!,0),1))</f>
        <v>#REF!</v>
      </c>
      <c r="N1237" s="1"/>
      <c r="O1237" s="33"/>
      <c r="P1237" s="34" t="e">
        <f t="shared" si="147"/>
        <v>#REF!</v>
      </c>
      <c r="Q1237" s="35" t="e">
        <f t="shared" si="143"/>
        <v>#REF!</v>
      </c>
      <c r="R1237" s="36"/>
      <c r="S1237" s="1" t="e">
        <f t="shared" si="141"/>
        <v>#REF!</v>
      </c>
      <c r="T1237" s="16" t="e">
        <f>IF(OR(MID(G1237,1,5)="avoir",MID(G1237,1,3)="PMS",MID(J1237,1,1)="a",J1237="",A1237="x",F1237=""),"",IF(COUNTIF(#REF!,F1237)=1,"ok","PAS DE SWAP"))</f>
        <v>#REF!</v>
      </c>
      <c r="U1237" s="37" t="e">
        <f>IF(ISNA(INDEX(#REF!,MATCH(E1237,#REF!,0),1))=TRUE,"-",F1237&amp;" - "&amp;INDEX(#REF!,MATCH(E1237,#REF!,0),1))</f>
        <v>#REF!</v>
      </c>
      <c r="V1237" s="60" t="e">
        <f t="shared" si="144"/>
        <v>#REF!</v>
      </c>
      <c r="W1237" s="38" t="e">
        <f t="shared" si="145"/>
        <v>#REF!</v>
      </c>
      <c r="X1237" s="64"/>
      <c r="Y1237" s="46"/>
      <c r="Z1237" s="57" t="str">
        <f>IF(OR(MID(J1237,1,1)="a",J1237=""),"",IF(COUNTIF(Modèles!C:C,J1237)=0,"absent","présent"))</f>
        <v/>
      </c>
      <c r="AA1237" s="1"/>
    </row>
    <row r="1238" spans="1:27" s="10" customFormat="1">
      <c r="A1238" s="29" t="str">
        <f t="shared" si="146"/>
        <v/>
      </c>
      <c r="B1238" s="29">
        <f t="shared" ca="1" si="142"/>
        <v>0</v>
      </c>
      <c r="C1238" s="42"/>
      <c r="D1238" s="42"/>
      <c r="E1238" s="40"/>
      <c r="F1238" s="41"/>
      <c r="G1238" s="30" t="e">
        <f>IF(MID(J1238,1,1)="a","à valider",IF(ISNA(INDEX(#REF!,MATCH(E1238,#REF!,0),1))=TRUE,"",INDEX(#REF!,MATCH(E1238,#REF!,0),1)))</f>
        <v>#REF!</v>
      </c>
      <c r="H1238" s="22"/>
      <c r="I1238" s="22"/>
      <c r="J1238" s="59"/>
      <c r="K1238" s="31" t="str">
        <f>IF(MID(J1238,1,1)="a",C1238,IF(COUNTIF(J$2:J1238,J1238)&gt;1,COUNTIF(J$2:J1238,J1238)&amp;"ème rebond",""))</f>
        <v/>
      </c>
      <c r="L1238" s="67"/>
      <c r="M1238" s="32" t="e">
        <f>IF(ISNA(INDEX(#REF!,MATCH(E1238,#REF!,0),1))=TRUE,"",INDEX(#REF!,MATCH(E1238,#REF!,0),1))</f>
        <v>#REF!</v>
      </c>
      <c r="N1238" s="1"/>
      <c r="O1238" s="33"/>
      <c r="P1238" s="34" t="e">
        <f t="shared" si="147"/>
        <v>#REF!</v>
      </c>
      <c r="Q1238" s="35" t="e">
        <f t="shared" si="143"/>
        <v>#REF!</v>
      </c>
      <c r="R1238" s="36"/>
      <c r="S1238" s="1" t="e">
        <f t="shared" si="141"/>
        <v>#REF!</v>
      </c>
      <c r="T1238" s="16" t="e">
        <f>IF(OR(MID(G1238,1,5)="avoir",MID(G1238,1,3)="PMS",MID(J1238,1,1)="a",J1238="",A1238="x",F1238=""),"",IF(COUNTIF(#REF!,F1238)=1,"ok","PAS DE SWAP"))</f>
        <v>#REF!</v>
      </c>
      <c r="U1238" s="37" t="e">
        <f>IF(ISNA(INDEX(#REF!,MATCH(E1238,#REF!,0),1))=TRUE,"-",F1238&amp;" - "&amp;INDEX(#REF!,MATCH(E1238,#REF!,0),1))</f>
        <v>#REF!</v>
      </c>
      <c r="V1238" s="60" t="e">
        <f t="shared" si="144"/>
        <v>#REF!</v>
      </c>
      <c r="W1238" s="38" t="e">
        <f t="shared" si="145"/>
        <v>#REF!</v>
      </c>
      <c r="X1238" s="64"/>
      <c r="Y1238" s="46"/>
      <c r="Z1238" s="57" t="str">
        <f>IF(OR(MID(J1238,1,1)="a",J1238=""),"",IF(COUNTIF(Modèles!C:C,J1238)=0,"absent","présent"))</f>
        <v/>
      </c>
      <c r="AA1238" s="1"/>
    </row>
    <row r="1239" spans="1:27" s="10" customFormat="1">
      <c r="A1239" s="29" t="str">
        <f t="shared" si="146"/>
        <v/>
      </c>
      <c r="B1239" s="29">
        <f t="shared" ca="1" si="142"/>
        <v>0</v>
      </c>
      <c r="C1239" s="42"/>
      <c r="D1239" s="42"/>
      <c r="E1239" s="40"/>
      <c r="F1239" s="41"/>
      <c r="G1239" s="30" t="e">
        <f>IF(MID(J1239,1,1)="a","à valider",IF(ISNA(INDEX(#REF!,MATCH(E1239,#REF!,0),1))=TRUE,"",INDEX(#REF!,MATCH(E1239,#REF!,0),1)))</f>
        <v>#REF!</v>
      </c>
      <c r="H1239" s="22"/>
      <c r="I1239" s="22"/>
      <c r="J1239" s="59"/>
      <c r="K1239" s="31" t="str">
        <f>IF(MID(J1239,1,1)="a",C1239,IF(COUNTIF(J$2:J1239,J1239)&gt;1,COUNTIF(J$2:J1239,J1239)&amp;"ème rebond",""))</f>
        <v/>
      </c>
      <c r="L1239" s="67"/>
      <c r="M1239" s="32" t="e">
        <f>IF(ISNA(INDEX(#REF!,MATCH(E1239,#REF!,0),1))=TRUE,"",INDEX(#REF!,MATCH(E1239,#REF!,0),1))</f>
        <v>#REF!</v>
      </c>
      <c r="N1239" s="1"/>
      <c r="O1239" s="33"/>
      <c r="P1239" s="34" t="e">
        <f t="shared" si="147"/>
        <v>#REF!</v>
      </c>
      <c r="Q1239" s="35" t="e">
        <f t="shared" si="143"/>
        <v>#REF!</v>
      </c>
      <c r="R1239" s="36"/>
      <c r="S1239" s="1" t="e">
        <f t="shared" si="141"/>
        <v>#REF!</v>
      </c>
      <c r="T1239" s="16" t="e">
        <f>IF(OR(MID(G1239,1,5)="avoir",MID(G1239,1,3)="PMS",MID(J1239,1,1)="a",J1239="",A1239="x",F1239=""),"",IF(COUNTIF(#REF!,F1239)=1,"ok","PAS DE SWAP"))</f>
        <v>#REF!</v>
      </c>
      <c r="U1239" s="37" t="e">
        <f>IF(ISNA(INDEX(#REF!,MATCH(E1239,#REF!,0),1))=TRUE,"-",F1239&amp;" - "&amp;INDEX(#REF!,MATCH(E1239,#REF!,0),1))</f>
        <v>#REF!</v>
      </c>
      <c r="V1239" s="60" t="e">
        <f t="shared" si="144"/>
        <v>#REF!</v>
      </c>
      <c r="W1239" s="38" t="e">
        <f t="shared" si="145"/>
        <v>#REF!</v>
      </c>
      <c r="X1239" s="64"/>
      <c r="Y1239" s="46"/>
      <c r="Z1239" s="57" t="str">
        <f>IF(OR(MID(J1239,1,1)="a",J1239=""),"",IF(COUNTIF(Modèles!C:C,J1239)=0,"absent","présent"))</f>
        <v/>
      </c>
      <c r="AA1239" s="1"/>
    </row>
    <row r="1240" spans="1:27" s="10" customFormat="1">
      <c r="A1240" s="29" t="str">
        <f t="shared" si="146"/>
        <v/>
      </c>
      <c r="B1240" s="29">
        <f t="shared" ca="1" si="142"/>
        <v>0</v>
      </c>
      <c r="C1240" s="42"/>
      <c r="D1240" s="42"/>
      <c r="E1240" s="40"/>
      <c r="F1240" s="41"/>
      <c r="G1240" s="30" t="e">
        <f>IF(MID(J1240,1,1)="a","à valider",IF(ISNA(INDEX(#REF!,MATCH(E1240,#REF!,0),1))=TRUE,"",INDEX(#REF!,MATCH(E1240,#REF!,0),1)))</f>
        <v>#REF!</v>
      </c>
      <c r="H1240" s="22"/>
      <c r="I1240" s="22"/>
      <c r="J1240" s="59"/>
      <c r="K1240" s="31" t="str">
        <f>IF(MID(J1240,1,1)="a",C1240,IF(COUNTIF(J$2:J1240,J1240)&gt;1,COUNTIF(J$2:J1240,J1240)&amp;"ème rebond",""))</f>
        <v/>
      </c>
      <c r="L1240" s="67"/>
      <c r="M1240" s="32" t="e">
        <f>IF(ISNA(INDEX(#REF!,MATCH(E1240,#REF!,0),1))=TRUE,"",INDEX(#REF!,MATCH(E1240,#REF!,0),1))</f>
        <v>#REF!</v>
      </c>
      <c r="N1240" s="1"/>
      <c r="O1240" s="33"/>
      <c r="P1240" s="34" t="e">
        <f t="shared" si="147"/>
        <v>#REF!</v>
      </c>
      <c r="Q1240" s="35" t="e">
        <f t="shared" si="143"/>
        <v>#REF!</v>
      </c>
      <c r="R1240" s="36"/>
      <c r="S1240" s="1" t="e">
        <f t="shared" si="141"/>
        <v>#REF!</v>
      </c>
      <c r="T1240" s="16" t="e">
        <f>IF(OR(MID(G1240,1,5)="avoir",MID(G1240,1,3)="PMS",MID(J1240,1,1)="a",J1240="",A1240="x",F1240=""),"",IF(COUNTIF(#REF!,F1240)=1,"ok","PAS DE SWAP"))</f>
        <v>#REF!</v>
      </c>
      <c r="U1240" s="37" t="e">
        <f>IF(ISNA(INDEX(#REF!,MATCH(E1240,#REF!,0),1))=TRUE,"-",F1240&amp;" - "&amp;INDEX(#REF!,MATCH(E1240,#REF!,0),1))</f>
        <v>#REF!</v>
      </c>
      <c r="V1240" s="60" t="e">
        <f t="shared" si="144"/>
        <v>#REF!</v>
      </c>
      <c r="W1240" s="38" t="e">
        <f t="shared" si="145"/>
        <v>#REF!</v>
      </c>
      <c r="X1240" s="64"/>
      <c r="Y1240" s="46"/>
      <c r="Z1240" s="57" t="str">
        <f>IF(OR(MID(J1240,1,1)="a",J1240=""),"",IF(COUNTIF(Modèles!C:C,J1240)=0,"absent","présent"))</f>
        <v/>
      </c>
      <c r="AA1240" s="1"/>
    </row>
    <row r="1241" spans="1:27" s="10" customFormat="1">
      <c r="A1241" s="29" t="str">
        <f t="shared" si="146"/>
        <v/>
      </c>
      <c r="B1241" s="29">
        <f t="shared" ca="1" si="142"/>
        <v>0</v>
      </c>
      <c r="C1241" s="42"/>
      <c r="D1241" s="42"/>
      <c r="E1241" s="40"/>
      <c r="F1241" s="41"/>
      <c r="G1241" s="30" t="e">
        <f>IF(MID(J1241,1,1)="a","à valider",IF(ISNA(INDEX(#REF!,MATCH(E1241,#REF!,0),1))=TRUE,"",INDEX(#REF!,MATCH(E1241,#REF!,0),1)))</f>
        <v>#REF!</v>
      </c>
      <c r="H1241" s="22"/>
      <c r="I1241" s="22"/>
      <c r="J1241" s="59"/>
      <c r="K1241" s="31" t="str">
        <f>IF(MID(J1241,1,1)="a",C1241,IF(COUNTIF(J$2:J1241,J1241)&gt;1,COUNTIF(J$2:J1241,J1241)&amp;"ème rebond",""))</f>
        <v/>
      </c>
      <c r="L1241" s="67"/>
      <c r="M1241" s="32" t="e">
        <f>IF(ISNA(INDEX(#REF!,MATCH(E1241,#REF!,0),1))=TRUE,"",INDEX(#REF!,MATCH(E1241,#REF!,0),1))</f>
        <v>#REF!</v>
      </c>
      <c r="N1241" s="1"/>
      <c r="O1241" s="33"/>
      <c r="P1241" s="34" t="e">
        <f t="shared" si="147"/>
        <v>#REF!</v>
      </c>
      <c r="Q1241" s="35" t="e">
        <f t="shared" si="143"/>
        <v>#REF!</v>
      </c>
      <c r="R1241" s="36"/>
      <c r="S1241" s="1" t="e">
        <f t="shared" si="141"/>
        <v>#REF!</v>
      </c>
      <c r="T1241" s="16" t="e">
        <f>IF(OR(MID(G1241,1,5)="avoir",MID(G1241,1,3)="PMS",MID(J1241,1,1)="a",J1241="",A1241="x",F1241=""),"",IF(COUNTIF(#REF!,F1241)=1,"ok","PAS DE SWAP"))</f>
        <v>#REF!</v>
      </c>
      <c r="U1241" s="37" t="e">
        <f>IF(ISNA(INDEX(#REF!,MATCH(E1241,#REF!,0),1))=TRUE,"-",F1241&amp;" - "&amp;INDEX(#REF!,MATCH(E1241,#REF!,0),1))</f>
        <v>#REF!</v>
      </c>
      <c r="V1241" s="60" t="e">
        <f t="shared" si="144"/>
        <v>#REF!</v>
      </c>
      <c r="W1241" s="38" t="e">
        <f t="shared" si="145"/>
        <v>#REF!</v>
      </c>
      <c r="X1241" s="64"/>
      <c r="Y1241" s="46"/>
      <c r="Z1241" s="57" t="str">
        <f>IF(OR(MID(J1241,1,1)="a",J1241=""),"",IF(COUNTIF(Modèles!C:C,J1241)=0,"absent","présent"))</f>
        <v/>
      </c>
      <c r="AA1241" s="1"/>
    </row>
    <row r="1242" spans="1:27" s="10" customFormat="1">
      <c r="A1242" s="29" t="str">
        <f t="shared" si="146"/>
        <v/>
      </c>
      <c r="B1242" s="29">
        <f t="shared" ca="1" si="142"/>
        <v>0</v>
      </c>
      <c r="C1242" s="42"/>
      <c r="D1242" s="42"/>
      <c r="E1242" s="40"/>
      <c r="F1242" s="41"/>
      <c r="G1242" s="30" t="e">
        <f>IF(MID(J1242,1,1)="a","à valider",IF(ISNA(INDEX(#REF!,MATCH(E1242,#REF!,0),1))=TRUE,"",INDEX(#REF!,MATCH(E1242,#REF!,0),1)))</f>
        <v>#REF!</v>
      </c>
      <c r="H1242" s="22"/>
      <c r="I1242" s="22"/>
      <c r="J1242" s="59"/>
      <c r="K1242" s="31" t="str">
        <f>IF(MID(J1242,1,1)="a",C1242,IF(COUNTIF(J$2:J1242,J1242)&gt;1,COUNTIF(J$2:J1242,J1242)&amp;"ème rebond",""))</f>
        <v/>
      </c>
      <c r="L1242" s="67"/>
      <c r="M1242" s="32" t="e">
        <f>IF(ISNA(INDEX(#REF!,MATCH(E1242,#REF!,0),1))=TRUE,"",INDEX(#REF!,MATCH(E1242,#REF!,0),1))</f>
        <v>#REF!</v>
      </c>
      <c r="N1242" s="1"/>
      <c r="O1242" s="33"/>
      <c r="P1242" s="34" t="e">
        <f t="shared" si="147"/>
        <v>#REF!</v>
      </c>
      <c r="Q1242" s="35" t="e">
        <f t="shared" si="143"/>
        <v>#REF!</v>
      </c>
      <c r="R1242" s="36"/>
      <c r="S1242" s="1" t="e">
        <f t="shared" si="141"/>
        <v>#REF!</v>
      </c>
      <c r="T1242" s="16" t="e">
        <f>IF(OR(MID(G1242,1,5)="avoir",MID(G1242,1,3)="PMS",MID(J1242,1,1)="a",J1242="",A1242="x",F1242=""),"",IF(COUNTIF(#REF!,F1242)=1,"ok","PAS DE SWAP"))</f>
        <v>#REF!</v>
      </c>
      <c r="U1242" s="37" t="e">
        <f>IF(ISNA(INDEX(#REF!,MATCH(E1242,#REF!,0),1))=TRUE,"-",F1242&amp;" - "&amp;INDEX(#REF!,MATCH(E1242,#REF!,0),1))</f>
        <v>#REF!</v>
      </c>
      <c r="V1242" s="60" t="e">
        <f t="shared" si="144"/>
        <v>#REF!</v>
      </c>
      <c r="W1242" s="38" t="e">
        <f t="shared" si="145"/>
        <v>#REF!</v>
      </c>
      <c r="X1242" s="64"/>
      <c r="Y1242" s="46"/>
      <c r="Z1242" s="57" t="str">
        <f>IF(OR(MID(J1242,1,1)="a",J1242=""),"",IF(COUNTIF(Modèles!C:C,J1242)=0,"absent","présent"))</f>
        <v/>
      </c>
      <c r="AA1242" s="1"/>
    </row>
    <row r="1243" spans="1:27" s="10" customFormat="1">
      <c r="A1243" s="29" t="str">
        <f t="shared" si="146"/>
        <v/>
      </c>
      <c r="B1243" s="29">
        <f t="shared" ca="1" si="142"/>
        <v>0</v>
      </c>
      <c r="C1243" s="42"/>
      <c r="D1243" s="42"/>
      <c r="E1243" s="40"/>
      <c r="F1243" s="41"/>
      <c r="G1243" s="30" t="e">
        <f>IF(MID(J1243,1,1)="a","à valider",IF(ISNA(INDEX(#REF!,MATCH(E1243,#REF!,0),1))=TRUE,"",INDEX(#REF!,MATCH(E1243,#REF!,0),1)))</f>
        <v>#REF!</v>
      </c>
      <c r="H1243" s="22"/>
      <c r="I1243" s="22"/>
      <c r="J1243" s="59"/>
      <c r="K1243" s="31" t="str">
        <f>IF(MID(J1243,1,1)="a",C1243,IF(COUNTIF(J$2:J1243,J1243)&gt;1,COUNTIF(J$2:J1243,J1243)&amp;"ème rebond",""))</f>
        <v/>
      </c>
      <c r="L1243" s="67"/>
      <c r="M1243" s="32" t="e">
        <f>IF(ISNA(INDEX(#REF!,MATCH(E1243,#REF!,0),1))=TRUE,"",INDEX(#REF!,MATCH(E1243,#REF!,0),1))</f>
        <v>#REF!</v>
      </c>
      <c r="N1243" s="1"/>
      <c r="O1243" s="33"/>
      <c r="P1243" s="34" t="e">
        <f t="shared" si="147"/>
        <v>#REF!</v>
      </c>
      <c r="Q1243" s="35" t="e">
        <f t="shared" si="143"/>
        <v>#REF!</v>
      </c>
      <c r="R1243" s="36"/>
      <c r="S1243" s="1" t="e">
        <f t="shared" si="141"/>
        <v>#REF!</v>
      </c>
      <c r="T1243" s="16" t="e">
        <f>IF(OR(MID(G1243,1,5)="avoir",MID(G1243,1,3)="PMS",MID(J1243,1,1)="a",J1243="",A1243="x",F1243=""),"",IF(COUNTIF(#REF!,F1243)=1,"ok","PAS DE SWAP"))</f>
        <v>#REF!</v>
      </c>
      <c r="U1243" s="37" t="e">
        <f>IF(ISNA(INDEX(#REF!,MATCH(E1243,#REF!,0),1))=TRUE,"-",F1243&amp;" - "&amp;INDEX(#REF!,MATCH(E1243,#REF!,0),1))</f>
        <v>#REF!</v>
      </c>
      <c r="V1243" s="60" t="e">
        <f t="shared" si="144"/>
        <v>#REF!</v>
      </c>
      <c r="W1243" s="38" t="e">
        <f t="shared" si="145"/>
        <v>#REF!</v>
      </c>
      <c r="X1243" s="64"/>
      <c r="Y1243" s="46"/>
      <c r="Z1243" s="57" t="str">
        <f>IF(OR(MID(J1243,1,1)="a",J1243=""),"",IF(COUNTIF(Modèles!C:C,J1243)=0,"absent","présent"))</f>
        <v/>
      </c>
      <c r="AA1243" s="1"/>
    </row>
    <row r="1244" spans="1:27" s="10" customFormat="1">
      <c r="A1244" s="29" t="str">
        <f t="shared" si="146"/>
        <v/>
      </c>
      <c r="B1244" s="29">
        <f t="shared" ca="1" si="142"/>
        <v>0</v>
      </c>
      <c r="C1244" s="42"/>
      <c r="D1244" s="42"/>
      <c r="E1244" s="40"/>
      <c r="F1244" s="41"/>
      <c r="G1244" s="30" t="e">
        <f>IF(MID(J1244,1,1)="a","à valider",IF(ISNA(INDEX(#REF!,MATCH(E1244,#REF!,0),1))=TRUE,"",INDEX(#REF!,MATCH(E1244,#REF!,0),1)))</f>
        <v>#REF!</v>
      </c>
      <c r="H1244" s="22"/>
      <c r="I1244" s="22"/>
      <c r="J1244" s="59"/>
      <c r="K1244" s="31" t="str">
        <f>IF(MID(J1244,1,1)="a",C1244,IF(COUNTIF(J$2:J1244,J1244)&gt;1,COUNTIF(J$2:J1244,J1244)&amp;"ème rebond",""))</f>
        <v/>
      </c>
      <c r="L1244" s="67"/>
      <c r="M1244" s="32" t="e">
        <f>IF(ISNA(INDEX(#REF!,MATCH(E1244,#REF!,0),1))=TRUE,"",INDEX(#REF!,MATCH(E1244,#REF!,0),1))</f>
        <v>#REF!</v>
      </c>
      <c r="N1244" s="1"/>
      <c r="O1244" s="33"/>
      <c r="P1244" s="34" t="e">
        <f t="shared" si="147"/>
        <v>#REF!</v>
      </c>
      <c r="Q1244" s="35" t="e">
        <f t="shared" si="143"/>
        <v>#REF!</v>
      </c>
      <c r="R1244" s="36"/>
      <c r="S1244" s="1" t="e">
        <f t="shared" si="141"/>
        <v>#REF!</v>
      </c>
      <c r="T1244" s="16" t="e">
        <f>IF(OR(MID(G1244,1,5)="avoir",MID(G1244,1,3)="PMS",MID(J1244,1,1)="a",J1244="",A1244="x",F1244=""),"",IF(COUNTIF(#REF!,F1244)=1,"ok","PAS DE SWAP"))</f>
        <v>#REF!</v>
      </c>
      <c r="U1244" s="37" t="e">
        <f>IF(ISNA(INDEX(#REF!,MATCH(E1244,#REF!,0),1))=TRUE,"-",F1244&amp;" - "&amp;INDEX(#REF!,MATCH(E1244,#REF!,0),1))</f>
        <v>#REF!</v>
      </c>
      <c r="V1244" s="60" t="e">
        <f t="shared" si="144"/>
        <v>#REF!</v>
      </c>
      <c r="W1244" s="38" t="e">
        <f t="shared" si="145"/>
        <v>#REF!</v>
      </c>
      <c r="X1244" s="64"/>
      <c r="Y1244" s="46"/>
      <c r="Z1244" s="57" t="str">
        <f>IF(OR(MID(J1244,1,1)="a",J1244=""),"",IF(COUNTIF(Modèles!C:C,J1244)=0,"absent","présent"))</f>
        <v/>
      </c>
      <c r="AA1244" s="1"/>
    </row>
    <row r="1245" spans="1:27" s="10" customFormat="1">
      <c r="A1245" s="29" t="str">
        <f t="shared" si="146"/>
        <v/>
      </c>
      <c r="B1245" s="29">
        <f t="shared" ca="1" si="142"/>
        <v>0</v>
      </c>
      <c r="C1245" s="42"/>
      <c r="D1245" s="42"/>
      <c r="E1245" s="40"/>
      <c r="F1245" s="41"/>
      <c r="G1245" s="30" t="e">
        <f>IF(MID(J1245,1,1)="a","à valider",IF(ISNA(INDEX(#REF!,MATCH(E1245,#REF!,0),1))=TRUE,"",INDEX(#REF!,MATCH(E1245,#REF!,0),1)))</f>
        <v>#REF!</v>
      </c>
      <c r="H1245" s="22"/>
      <c r="I1245" s="22"/>
      <c r="J1245" s="59"/>
      <c r="K1245" s="31" t="str">
        <f>IF(MID(J1245,1,1)="a",C1245,IF(COUNTIF(J$2:J1245,J1245)&gt;1,COUNTIF(J$2:J1245,J1245)&amp;"ème rebond",""))</f>
        <v/>
      </c>
      <c r="L1245" s="67"/>
      <c r="M1245" s="32" t="e">
        <f>IF(ISNA(INDEX(#REF!,MATCH(E1245,#REF!,0),1))=TRUE,"",INDEX(#REF!,MATCH(E1245,#REF!,0),1))</f>
        <v>#REF!</v>
      </c>
      <c r="N1245" s="1"/>
      <c r="O1245" s="33"/>
      <c r="P1245" s="34" t="e">
        <f t="shared" si="147"/>
        <v>#REF!</v>
      </c>
      <c r="Q1245" s="35" t="e">
        <f t="shared" si="143"/>
        <v>#REF!</v>
      </c>
      <c r="R1245" s="36"/>
      <c r="S1245" s="1" t="e">
        <f t="shared" ref="S1245:S1308" si="148">IF(OR(P1245="",ISNUMBER(P1245)=TRUE),0,1)</f>
        <v>#REF!</v>
      </c>
      <c r="T1245" s="16" t="e">
        <f>IF(OR(MID(G1245,1,5)="avoir",MID(G1245,1,3)="PMS",MID(J1245,1,1)="a",J1245="",A1245="x",F1245=""),"",IF(COUNTIF(#REF!,F1245)=1,"ok","PAS DE SWAP"))</f>
        <v>#REF!</v>
      </c>
      <c r="U1245" s="37" t="e">
        <f>IF(ISNA(INDEX(#REF!,MATCH(E1245,#REF!,0),1))=TRUE,"-",F1245&amp;" - "&amp;INDEX(#REF!,MATCH(E1245,#REF!,0),1))</f>
        <v>#REF!</v>
      </c>
      <c r="V1245" s="60" t="e">
        <f t="shared" si="144"/>
        <v>#REF!</v>
      </c>
      <c r="W1245" s="38" t="e">
        <f t="shared" si="145"/>
        <v>#REF!</v>
      </c>
      <c r="X1245" s="64"/>
      <c r="Y1245" s="46"/>
      <c r="Z1245" s="57" t="str">
        <f>IF(OR(MID(J1245,1,1)="a",J1245=""),"",IF(COUNTIF(Modèles!C:C,J1245)=0,"absent","présent"))</f>
        <v/>
      </c>
      <c r="AA1245" s="1"/>
    </row>
    <row r="1246" spans="1:27" s="10" customFormat="1">
      <c r="A1246" s="29" t="str">
        <f t="shared" si="146"/>
        <v/>
      </c>
      <c r="B1246" s="29">
        <f t="shared" ref="B1246:B1309" ca="1" si="149">IF(AND(A1246="x",C1246=K$1),1,0)</f>
        <v>0</v>
      </c>
      <c r="C1246" s="42"/>
      <c r="D1246" s="42"/>
      <c r="E1246" s="40"/>
      <c r="F1246" s="41"/>
      <c r="G1246" s="30" t="e">
        <f>IF(MID(J1246,1,1)="a","à valider",IF(ISNA(INDEX(#REF!,MATCH(E1246,#REF!,0),1))=TRUE,"",INDEX(#REF!,MATCH(E1246,#REF!,0),1)))</f>
        <v>#REF!</v>
      </c>
      <c r="H1246" s="22"/>
      <c r="I1246" s="22"/>
      <c r="J1246" s="59"/>
      <c r="K1246" s="31" t="str">
        <f>IF(MID(J1246,1,1)="a",C1246,IF(COUNTIF(J$2:J1246,J1246)&gt;1,COUNTIF(J$2:J1246,J1246)&amp;"ème rebond",""))</f>
        <v/>
      </c>
      <c r="L1246" s="67"/>
      <c r="M1246" s="32" t="e">
        <f>IF(ISNA(INDEX(#REF!,MATCH(E1246,#REF!,0),1))=TRUE,"",INDEX(#REF!,MATCH(E1246,#REF!,0),1))</f>
        <v>#REF!</v>
      </c>
      <c r="N1246" s="1"/>
      <c r="O1246" s="33"/>
      <c r="P1246" s="34" t="e">
        <f t="shared" si="147"/>
        <v>#REF!</v>
      </c>
      <c r="Q1246" s="35" t="e">
        <f t="shared" si="143"/>
        <v>#REF!</v>
      </c>
      <c r="R1246" s="36"/>
      <c r="S1246" s="1" t="e">
        <f t="shared" si="148"/>
        <v>#REF!</v>
      </c>
      <c r="T1246" s="16" t="e">
        <f>IF(OR(MID(G1246,1,5)="avoir",MID(G1246,1,3)="PMS",MID(J1246,1,1)="a",J1246="",A1246="x",F1246=""),"",IF(COUNTIF(#REF!,F1246)=1,"ok","PAS DE SWAP"))</f>
        <v>#REF!</v>
      </c>
      <c r="U1246" s="37" t="e">
        <f>IF(ISNA(INDEX(#REF!,MATCH(E1246,#REF!,0),1))=TRUE,"-",F1246&amp;" - "&amp;INDEX(#REF!,MATCH(E1246,#REF!,0),1))</f>
        <v>#REF!</v>
      </c>
      <c r="V1246" s="60" t="e">
        <f t="shared" si="144"/>
        <v>#REF!</v>
      </c>
      <c r="W1246" s="38" t="e">
        <f t="shared" si="145"/>
        <v>#REF!</v>
      </c>
      <c r="X1246" s="64"/>
      <c r="Y1246" s="46"/>
      <c r="Z1246" s="57" t="str">
        <f>IF(OR(MID(J1246,1,1)="a",J1246=""),"",IF(COUNTIF(Modèles!C:C,J1246)=0,"absent","présent"))</f>
        <v/>
      </c>
      <c r="AA1246" s="1"/>
    </row>
    <row r="1247" spans="1:27" s="10" customFormat="1">
      <c r="A1247" s="29" t="str">
        <f t="shared" si="146"/>
        <v/>
      </c>
      <c r="B1247" s="29">
        <f t="shared" ca="1" si="149"/>
        <v>0</v>
      </c>
      <c r="C1247" s="42"/>
      <c r="D1247" s="42"/>
      <c r="E1247" s="40"/>
      <c r="F1247" s="41"/>
      <c r="G1247" s="30" t="e">
        <f>IF(MID(J1247,1,1)="a","à valider",IF(ISNA(INDEX(#REF!,MATCH(E1247,#REF!,0),1))=TRUE,"",INDEX(#REF!,MATCH(E1247,#REF!,0),1)))</f>
        <v>#REF!</v>
      </c>
      <c r="H1247" s="22"/>
      <c r="I1247" s="22"/>
      <c r="J1247" s="59"/>
      <c r="K1247" s="31" t="str">
        <f>IF(MID(J1247,1,1)="a",C1247,IF(COUNTIF(J$2:J1247,J1247)&gt;1,COUNTIF(J$2:J1247,J1247)&amp;"ème rebond",""))</f>
        <v/>
      </c>
      <c r="L1247" s="67"/>
      <c r="M1247" s="32" t="e">
        <f>IF(ISNA(INDEX(#REF!,MATCH(E1247,#REF!,0),1))=TRUE,"",INDEX(#REF!,MATCH(E1247,#REF!,0),1))</f>
        <v>#REF!</v>
      </c>
      <c r="N1247" s="1"/>
      <c r="O1247" s="33"/>
      <c r="P1247" s="34" t="e">
        <f t="shared" si="147"/>
        <v>#REF!</v>
      </c>
      <c r="Q1247" s="35" t="e">
        <f t="shared" si="143"/>
        <v>#REF!</v>
      </c>
      <c r="R1247" s="36"/>
      <c r="S1247" s="1" t="e">
        <f t="shared" si="148"/>
        <v>#REF!</v>
      </c>
      <c r="T1247" s="16" t="e">
        <f>IF(OR(MID(G1247,1,5)="avoir",MID(G1247,1,3)="PMS",MID(J1247,1,1)="a",J1247="",A1247="x",F1247=""),"",IF(COUNTIF(#REF!,F1247)=1,"ok","PAS DE SWAP"))</f>
        <v>#REF!</v>
      </c>
      <c r="U1247" s="37" t="e">
        <f>IF(ISNA(INDEX(#REF!,MATCH(E1247,#REF!,0),1))=TRUE,"-",F1247&amp;" - "&amp;INDEX(#REF!,MATCH(E1247,#REF!,0),1))</f>
        <v>#REF!</v>
      </c>
      <c r="V1247" s="60" t="e">
        <f t="shared" si="144"/>
        <v>#REF!</v>
      </c>
      <c r="W1247" s="38" t="e">
        <f t="shared" si="145"/>
        <v>#REF!</v>
      </c>
      <c r="X1247" s="64"/>
      <c r="Y1247" s="46"/>
      <c r="Z1247" s="57" t="str">
        <f>IF(OR(MID(J1247,1,1)="a",J1247=""),"",IF(COUNTIF(Modèles!C:C,J1247)=0,"absent","présent"))</f>
        <v/>
      </c>
      <c r="AA1247" s="1"/>
    </row>
    <row r="1248" spans="1:27" s="10" customFormat="1">
      <c r="A1248" s="29" t="str">
        <f t="shared" si="146"/>
        <v/>
      </c>
      <c r="B1248" s="29">
        <f t="shared" ca="1" si="149"/>
        <v>0</v>
      </c>
      <c r="C1248" s="42"/>
      <c r="D1248" s="42"/>
      <c r="E1248" s="40"/>
      <c r="F1248" s="41"/>
      <c r="G1248" s="30" t="e">
        <f>IF(MID(J1248,1,1)="a","à valider",IF(ISNA(INDEX(#REF!,MATCH(E1248,#REF!,0),1))=TRUE,"",INDEX(#REF!,MATCH(E1248,#REF!,0),1)))</f>
        <v>#REF!</v>
      </c>
      <c r="H1248" s="22"/>
      <c r="I1248" s="22"/>
      <c r="J1248" s="59"/>
      <c r="K1248" s="31" t="str">
        <f>IF(MID(J1248,1,1)="a",C1248,IF(COUNTIF(J$2:J1248,J1248)&gt;1,COUNTIF(J$2:J1248,J1248)&amp;"ème rebond",""))</f>
        <v/>
      </c>
      <c r="L1248" s="67"/>
      <c r="M1248" s="32" t="e">
        <f>IF(ISNA(INDEX(#REF!,MATCH(E1248,#REF!,0),1))=TRUE,"",INDEX(#REF!,MATCH(E1248,#REF!,0),1))</f>
        <v>#REF!</v>
      </c>
      <c r="N1248" s="1"/>
      <c r="O1248" s="33"/>
      <c r="P1248" s="34" t="e">
        <f t="shared" si="147"/>
        <v>#REF!</v>
      </c>
      <c r="Q1248" s="35" t="e">
        <f t="shared" si="143"/>
        <v>#REF!</v>
      </c>
      <c r="R1248" s="36"/>
      <c r="S1248" s="1" t="e">
        <f t="shared" si="148"/>
        <v>#REF!</v>
      </c>
      <c r="T1248" s="16" t="e">
        <f>IF(OR(MID(G1248,1,5)="avoir",MID(G1248,1,3)="PMS",MID(J1248,1,1)="a",J1248="",A1248="x",F1248=""),"",IF(COUNTIF(#REF!,F1248)=1,"ok","PAS DE SWAP"))</f>
        <v>#REF!</v>
      </c>
      <c r="U1248" s="37" t="e">
        <f>IF(ISNA(INDEX(#REF!,MATCH(E1248,#REF!,0),1))=TRUE,"-",F1248&amp;" - "&amp;INDEX(#REF!,MATCH(E1248,#REF!,0),1))</f>
        <v>#REF!</v>
      </c>
      <c r="V1248" s="60" t="e">
        <f t="shared" si="144"/>
        <v>#REF!</v>
      </c>
      <c r="W1248" s="38" t="e">
        <f t="shared" si="145"/>
        <v>#REF!</v>
      </c>
      <c r="X1248" s="64"/>
      <c r="Y1248" s="46"/>
      <c r="Z1248" s="57" t="str">
        <f>IF(OR(MID(J1248,1,1)="a",J1248=""),"",IF(COUNTIF(Modèles!C:C,J1248)=0,"absent","présent"))</f>
        <v/>
      </c>
      <c r="AA1248" s="1"/>
    </row>
    <row r="1249" spans="1:27" s="10" customFormat="1">
      <c r="A1249" s="29" t="str">
        <f t="shared" si="146"/>
        <v/>
      </c>
      <c r="B1249" s="29">
        <f t="shared" ca="1" si="149"/>
        <v>0</v>
      </c>
      <c r="C1249" s="42"/>
      <c r="D1249" s="42"/>
      <c r="E1249" s="40"/>
      <c r="F1249" s="41"/>
      <c r="G1249" s="30" t="e">
        <f>IF(MID(J1249,1,1)="a","à valider",IF(ISNA(INDEX(#REF!,MATCH(E1249,#REF!,0),1))=TRUE,"",INDEX(#REF!,MATCH(E1249,#REF!,0),1)))</f>
        <v>#REF!</v>
      </c>
      <c r="H1249" s="22"/>
      <c r="I1249" s="22"/>
      <c r="J1249" s="59"/>
      <c r="K1249" s="31" t="str">
        <f>IF(MID(J1249,1,1)="a",C1249,IF(COUNTIF(J$2:J1249,J1249)&gt;1,COUNTIF(J$2:J1249,J1249)&amp;"ème rebond",""))</f>
        <v/>
      </c>
      <c r="L1249" s="67"/>
      <c r="M1249" s="32" t="e">
        <f>IF(ISNA(INDEX(#REF!,MATCH(E1249,#REF!,0),1))=TRUE,"",INDEX(#REF!,MATCH(E1249,#REF!,0),1))</f>
        <v>#REF!</v>
      </c>
      <c r="N1249" s="1"/>
      <c r="O1249" s="33"/>
      <c r="P1249" s="34" t="e">
        <f t="shared" si="147"/>
        <v>#REF!</v>
      </c>
      <c r="Q1249" s="35" t="e">
        <f t="shared" si="143"/>
        <v>#REF!</v>
      </c>
      <c r="R1249" s="36"/>
      <c r="S1249" s="1" t="e">
        <f t="shared" si="148"/>
        <v>#REF!</v>
      </c>
      <c r="T1249" s="16" t="e">
        <f>IF(OR(MID(G1249,1,5)="avoir",MID(G1249,1,3)="PMS",MID(J1249,1,1)="a",J1249="",A1249="x",F1249=""),"",IF(COUNTIF(#REF!,F1249)=1,"ok","PAS DE SWAP"))</f>
        <v>#REF!</v>
      </c>
      <c r="U1249" s="37" t="e">
        <f>IF(ISNA(INDEX(#REF!,MATCH(E1249,#REF!,0),1))=TRUE,"-",F1249&amp;" - "&amp;INDEX(#REF!,MATCH(E1249,#REF!,0),1))</f>
        <v>#REF!</v>
      </c>
      <c r="V1249" s="60" t="e">
        <f t="shared" si="144"/>
        <v>#REF!</v>
      </c>
      <c r="W1249" s="38" t="e">
        <f t="shared" si="145"/>
        <v>#REF!</v>
      </c>
      <c r="X1249" s="64"/>
      <c r="Y1249" s="46"/>
      <c r="Z1249" s="57" t="str">
        <f>IF(OR(MID(J1249,1,1)="a",J1249=""),"",IF(COUNTIF(Modèles!C:C,J1249)=0,"absent","présent"))</f>
        <v/>
      </c>
      <c r="AA1249" s="1"/>
    </row>
    <row r="1250" spans="1:27" s="10" customFormat="1">
      <c r="A1250" s="29" t="str">
        <f t="shared" si="146"/>
        <v/>
      </c>
      <c r="B1250" s="29">
        <f t="shared" ca="1" si="149"/>
        <v>0</v>
      </c>
      <c r="C1250" s="42"/>
      <c r="D1250" s="42"/>
      <c r="E1250" s="40"/>
      <c r="F1250" s="41"/>
      <c r="G1250" s="30" t="e">
        <f>IF(MID(J1250,1,1)="a","à valider",IF(ISNA(INDEX(#REF!,MATCH(E1250,#REF!,0),1))=TRUE,"",INDEX(#REF!,MATCH(E1250,#REF!,0),1)))</f>
        <v>#REF!</v>
      </c>
      <c r="H1250" s="22"/>
      <c r="I1250" s="22"/>
      <c r="J1250" s="59"/>
      <c r="K1250" s="31" t="str">
        <f>IF(MID(J1250,1,1)="a",C1250,IF(COUNTIF(J$2:J1250,J1250)&gt;1,COUNTIF(J$2:J1250,J1250)&amp;"ème rebond",""))</f>
        <v/>
      </c>
      <c r="L1250" s="67"/>
      <c r="M1250" s="32" t="e">
        <f>IF(ISNA(INDEX(#REF!,MATCH(E1250,#REF!,0),1))=TRUE,"",INDEX(#REF!,MATCH(E1250,#REF!,0),1))</f>
        <v>#REF!</v>
      </c>
      <c r="N1250" s="1"/>
      <c r="O1250" s="33"/>
      <c r="P1250" s="34" t="e">
        <f t="shared" si="147"/>
        <v>#REF!</v>
      </c>
      <c r="Q1250" s="35" t="e">
        <f t="shared" ref="Q1250:Q1313" si="150">IF(OR(ISNUMBER(P1250),P1250=""),"",COUNTIF(P$2:P$1052,P1250))</f>
        <v>#REF!</v>
      </c>
      <c r="R1250" s="36"/>
      <c r="S1250" s="1" t="e">
        <f t="shared" si="148"/>
        <v>#REF!</v>
      </c>
      <c r="T1250" s="16" t="e">
        <f>IF(OR(MID(G1250,1,5)="avoir",MID(G1250,1,3)="PMS",MID(J1250,1,1)="a",J1250="",A1250="x",F1250=""),"",IF(COUNTIF(#REF!,F1250)=1,"ok","PAS DE SWAP"))</f>
        <v>#REF!</v>
      </c>
      <c r="U1250" s="37" t="e">
        <f>IF(ISNA(INDEX(#REF!,MATCH(E1250,#REF!,0),1))=TRUE,"-",F1250&amp;" - "&amp;INDEX(#REF!,MATCH(E1250,#REF!,0),1))</f>
        <v>#REF!</v>
      </c>
      <c r="V1250" s="60" t="e">
        <f t="shared" si="144"/>
        <v>#REF!</v>
      </c>
      <c r="W1250" s="38" t="e">
        <f t="shared" si="145"/>
        <v>#REF!</v>
      </c>
      <c r="X1250" s="64"/>
      <c r="Y1250" s="46"/>
      <c r="Z1250" s="57" t="str">
        <f>IF(OR(MID(J1250,1,1)="a",J1250=""),"",IF(COUNTIF(Modèles!C:C,J1250)=0,"absent","présent"))</f>
        <v/>
      </c>
      <c r="AA1250" s="1"/>
    </row>
    <row r="1251" spans="1:27" s="10" customFormat="1">
      <c r="A1251" s="29" t="str">
        <f t="shared" si="146"/>
        <v/>
      </c>
      <c r="B1251" s="29">
        <f t="shared" ca="1" si="149"/>
        <v>0</v>
      </c>
      <c r="C1251" s="42"/>
      <c r="D1251" s="42"/>
      <c r="E1251" s="40"/>
      <c r="F1251" s="41"/>
      <c r="G1251" s="30" t="e">
        <f>IF(MID(J1251,1,1)="a","à valider",IF(ISNA(INDEX(#REF!,MATCH(E1251,#REF!,0),1))=TRUE,"",INDEX(#REF!,MATCH(E1251,#REF!,0),1)))</f>
        <v>#REF!</v>
      </c>
      <c r="H1251" s="22"/>
      <c r="I1251" s="22"/>
      <c r="J1251" s="59"/>
      <c r="K1251" s="31" t="str">
        <f>IF(MID(J1251,1,1)="a",C1251,IF(COUNTIF(J$2:J1251,J1251)&gt;1,COUNTIF(J$2:J1251,J1251)&amp;"ème rebond",""))</f>
        <v/>
      </c>
      <c r="L1251" s="67"/>
      <c r="M1251" s="32" t="e">
        <f>IF(ISNA(INDEX(#REF!,MATCH(E1251,#REF!,0),1))=TRUE,"",INDEX(#REF!,MATCH(E1251,#REF!,0),1))</f>
        <v>#REF!</v>
      </c>
      <c r="N1251" s="1"/>
      <c r="O1251" s="33"/>
      <c r="P1251" s="34" t="e">
        <f t="shared" si="147"/>
        <v>#REF!</v>
      </c>
      <c r="Q1251" s="35" t="e">
        <f t="shared" si="150"/>
        <v>#REF!</v>
      </c>
      <c r="R1251" s="36"/>
      <c r="S1251" s="1" t="e">
        <f t="shared" si="148"/>
        <v>#REF!</v>
      </c>
      <c r="T1251" s="16" t="e">
        <f>IF(OR(MID(G1251,1,5)="avoir",MID(G1251,1,3)="PMS",MID(J1251,1,1)="a",J1251="",A1251="x",F1251=""),"",IF(COUNTIF(#REF!,F1251)=1,"ok","PAS DE SWAP"))</f>
        <v>#REF!</v>
      </c>
      <c r="U1251" s="37" t="e">
        <f>IF(ISNA(INDEX(#REF!,MATCH(E1251,#REF!,0),1))=TRUE,"-",F1251&amp;" - "&amp;INDEX(#REF!,MATCH(E1251,#REF!,0),1))</f>
        <v>#REF!</v>
      </c>
      <c r="V1251" s="60" t="e">
        <f t="shared" si="144"/>
        <v>#REF!</v>
      </c>
      <c r="W1251" s="38" t="e">
        <f t="shared" si="145"/>
        <v>#REF!</v>
      </c>
      <c r="X1251" s="64"/>
      <c r="Y1251" s="46"/>
      <c r="Z1251" s="57" t="str">
        <f>IF(OR(MID(J1251,1,1)="a",J1251=""),"",IF(COUNTIF(Modèles!C:C,J1251)=0,"absent","présent"))</f>
        <v/>
      </c>
      <c r="AA1251" s="1"/>
    </row>
    <row r="1252" spans="1:27" s="10" customFormat="1">
      <c r="A1252" s="29" t="str">
        <f t="shared" si="146"/>
        <v/>
      </c>
      <c r="B1252" s="29">
        <f t="shared" ca="1" si="149"/>
        <v>0</v>
      </c>
      <c r="C1252" s="42"/>
      <c r="D1252" s="42"/>
      <c r="E1252" s="40"/>
      <c r="F1252" s="41"/>
      <c r="G1252" s="30" t="e">
        <f>IF(MID(J1252,1,1)="a","à valider",IF(ISNA(INDEX(#REF!,MATCH(E1252,#REF!,0),1))=TRUE,"",INDEX(#REF!,MATCH(E1252,#REF!,0),1)))</f>
        <v>#REF!</v>
      </c>
      <c r="H1252" s="22"/>
      <c r="I1252" s="22"/>
      <c r="J1252" s="59"/>
      <c r="K1252" s="31" t="str">
        <f>IF(MID(J1252,1,1)="a",C1252,IF(COUNTIF(J$2:J1252,J1252)&gt;1,COUNTIF(J$2:J1252,J1252)&amp;"ème rebond",""))</f>
        <v/>
      </c>
      <c r="L1252" s="67"/>
      <c r="M1252" s="32" t="e">
        <f>IF(ISNA(INDEX(#REF!,MATCH(E1252,#REF!,0),1))=TRUE,"",INDEX(#REF!,MATCH(E1252,#REF!,0),1))</f>
        <v>#REF!</v>
      </c>
      <c r="N1252" s="1"/>
      <c r="O1252" s="33"/>
      <c r="P1252" s="34" t="e">
        <f t="shared" si="147"/>
        <v>#REF!</v>
      </c>
      <c r="Q1252" s="35" t="e">
        <f t="shared" si="150"/>
        <v>#REF!</v>
      </c>
      <c r="R1252" s="36"/>
      <c r="S1252" s="1" t="e">
        <f t="shared" si="148"/>
        <v>#REF!</v>
      </c>
      <c r="T1252" s="16" t="e">
        <f>IF(OR(MID(G1252,1,5)="avoir",MID(G1252,1,3)="PMS",MID(J1252,1,1)="a",J1252="",A1252="x",F1252=""),"",IF(COUNTIF(#REF!,F1252)=1,"ok","PAS DE SWAP"))</f>
        <v>#REF!</v>
      </c>
      <c r="U1252" s="37" t="e">
        <f>IF(ISNA(INDEX(#REF!,MATCH(E1252,#REF!,0),1))=TRUE,"-",F1252&amp;" - "&amp;INDEX(#REF!,MATCH(E1252,#REF!,0),1))</f>
        <v>#REF!</v>
      </c>
      <c r="V1252" s="60" t="e">
        <f t="shared" si="144"/>
        <v>#REF!</v>
      </c>
      <c r="W1252" s="38" t="e">
        <f t="shared" si="145"/>
        <v>#REF!</v>
      </c>
      <c r="X1252" s="64"/>
      <c r="Y1252" s="46"/>
      <c r="Z1252" s="57" t="str">
        <f>IF(OR(MID(J1252,1,1)="a",J1252=""),"",IF(COUNTIF(Modèles!C:C,J1252)=0,"absent","présent"))</f>
        <v/>
      </c>
      <c r="AA1252" s="1"/>
    </row>
    <row r="1253" spans="1:27" s="10" customFormat="1">
      <c r="A1253" s="29" t="str">
        <f t="shared" si="146"/>
        <v/>
      </c>
      <c r="B1253" s="29">
        <f t="shared" ca="1" si="149"/>
        <v>0</v>
      </c>
      <c r="C1253" s="42"/>
      <c r="D1253" s="42"/>
      <c r="E1253" s="40"/>
      <c r="F1253" s="41"/>
      <c r="G1253" s="30" t="e">
        <f>IF(MID(J1253,1,1)="a","à valider",IF(ISNA(INDEX(#REF!,MATCH(E1253,#REF!,0),1))=TRUE,"",INDEX(#REF!,MATCH(E1253,#REF!,0),1)))</f>
        <v>#REF!</v>
      </c>
      <c r="H1253" s="22"/>
      <c r="I1253" s="22"/>
      <c r="J1253" s="59"/>
      <c r="K1253" s="31" t="str">
        <f>IF(MID(J1253,1,1)="a",C1253,IF(COUNTIF(J$2:J1253,J1253)&gt;1,COUNTIF(J$2:J1253,J1253)&amp;"ème rebond",""))</f>
        <v/>
      </c>
      <c r="L1253" s="67"/>
      <c r="M1253" s="32" t="e">
        <f>IF(ISNA(INDEX(#REF!,MATCH(E1253,#REF!,0),1))=TRUE,"",INDEX(#REF!,MATCH(E1253,#REF!,0),1))</f>
        <v>#REF!</v>
      </c>
      <c r="N1253" s="1"/>
      <c r="O1253" s="33"/>
      <c r="P1253" s="34" t="e">
        <f t="shared" si="147"/>
        <v>#REF!</v>
      </c>
      <c r="Q1253" s="35" t="e">
        <f t="shared" si="150"/>
        <v>#REF!</v>
      </c>
      <c r="R1253" s="36"/>
      <c r="S1253" s="1" t="e">
        <f t="shared" si="148"/>
        <v>#REF!</v>
      </c>
      <c r="T1253" s="16" t="e">
        <f>IF(OR(MID(G1253,1,5)="avoir",MID(G1253,1,3)="PMS",MID(J1253,1,1)="a",J1253="",A1253="x",F1253=""),"",IF(COUNTIF(#REF!,F1253)=1,"ok","PAS DE SWAP"))</f>
        <v>#REF!</v>
      </c>
      <c r="U1253" s="37" t="e">
        <f>IF(ISNA(INDEX(#REF!,MATCH(E1253,#REF!,0),1))=TRUE,"-",F1253&amp;" - "&amp;INDEX(#REF!,MATCH(E1253,#REF!,0),1))</f>
        <v>#REF!</v>
      </c>
      <c r="V1253" s="60" t="e">
        <f t="shared" si="144"/>
        <v>#REF!</v>
      </c>
      <c r="W1253" s="38" t="e">
        <f t="shared" si="145"/>
        <v>#REF!</v>
      </c>
      <c r="X1253" s="64"/>
      <c r="Y1253" s="46"/>
      <c r="Z1253" s="57" t="str">
        <f>IF(OR(MID(J1253,1,1)="a",J1253=""),"",IF(COUNTIF(Modèles!C:C,J1253)=0,"absent","présent"))</f>
        <v/>
      </c>
      <c r="AA1253" s="1"/>
    </row>
    <row r="1254" spans="1:27" s="10" customFormat="1">
      <c r="A1254" s="29" t="str">
        <f t="shared" si="146"/>
        <v/>
      </c>
      <c r="B1254" s="29">
        <f t="shared" ca="1" si="149"/>
        <v>0</v>
      </c>
      <c r="C1254" s="42"/>
      <c r="D1254" s="42"/>
      <c r="E1254" s="40"/>
      <c r="F1254" s="41"/>
      <c r="G1254" s="30" t="e">
        <f>IF(MID(J1254,1,1)="a","à valider",IF(ISNA(INDEX(#REF!,MATCH(E1254,#REF!,0),1))=TRUE,"",INDEX(#REF!,MATCH(E1254,#REF!,0),1)))</f>
        <v>#REF!</v>
      </c>
      <c r="H1254" s="22"/>
      <c r="I1254" s="22"/>
      <c r="J1254" s="59"/>
      <c r="K1254" s="31" t="str">
        <f>IF(MID(J1254,1,1)="a",C1254,IF(COUNTIF(J$2:J1254,J1254)&gt;1,COUNTIF(J$2:J1254,J1254)&amp;"ème rebond",""))</f>
        <v/>
      </c>
      <c r="L1254" s="67"/>
      <c r="M1254" s="32" t="e">
        <f>IF(ISNA(INDEX(#REF!,MATCH(E1254,#REF!,0),1))=TRUE,"",INDEX(#REF!,MATCH(E1254,#REF!,0),1))</f>
        <v>#REF!</v>
      </c>
      <c r="N1254" s="1"/>
      <c r="O1254" s="33"/>
      <c r="P1254" s="34" t="e">
        <f t="shared" si="147"/>
        <v>#REF!</v>
      </c>
      <c r="Q1254" s="35" t="e">
        <f t="shared" si="150"/>
        <v>#REF!</v>
      </c>
      <c r="R1254" s="36"/>
      <c r="S1254" s="1" t="e">
        <f t="shared" si="148"/>
        <v>#REF!</v>
      </c>
      <c r="T1254" s="16" t="e">
        <f>IF(OR(MID(G1254,1,5)="avoir",MID(G1254,1,3)="PMS",MID(J1254,1,1)="a",J1254="",A1254="x",F1254=""),"",IF(COUNTIF(#REF!,F1254)=1,"ok","PAS DE SWAP"))</f>
        <v>#REF!</v>
      </c>
      <c r="U1254" s="37" t="e">
        <f>IF(ISNA(INDEX(#REF!,MATCH(E1254,#REF!,0),1))=TRUE,"-",F1254&amp;" - "&amp;INDEX(#REF!,MATCH(E1254,#REF!,0),1))</f>
        <v>#REF!</v>
      </c>
      <c r="V1254" s="60" t="e">
        <f t="shared" si="144"/>
        <v>#REF!</v>
      </c>
      <c r="W1254" s="38" t="e">
        <f t="shared" si="145"/>
        <v>#REF!</v>
      </c>
      <c r="X1254" s="64"/>
      <c r="Y1254" s="46"/>
      <c r="Z1254" s="57" t="str">
        <f>IF(OR(MID(J1254,1,1)="a",J1254=""),"",IF(COUNTIF(Modèles!C:C,J1254)=0,"absent","présent"))</f>
        <v/>
      </c>
      <c r="AA1254" s="1"/>
    </row>
    <row r="1255" spans="1:27" s="10" customFormat="1">
      <c r="A1255" s="29" t="str">
        <f t="shared" si="146"/>
        <v/>
      </c>
      <c r="B1255" s="29">
        <f t="shared" ca="1" si="149"/>
        <v>0</v>
      </c>
      <c r="C1255" s="42"/>
      <c r="D1255" s="42"/>
      <c r="E1255" s="40"/>
      <c r="F1255" s="41"/>
      <c r="G1255" s="30" t="e">
        <f>IF(MID(J1255,1,1)="a","à valider",IF(ISNA(INDEX(#REF!,MATCH(E1255,#REF!,0),1))=TRUE,"",INDEX(#REF!,MATCH(E1255,#REF!,0),1)))</f>
        <v>#REF!</v>
      </c>
      <c r="H1255" s="22"/>
      <c r="I1255" s="22"/>
      <c r="J1255" s="59"/>
      <c r="K1255" s="31" t="str">
        <f>IF(MID(J1255,1,1)="a",C1255,IF(COUNTIF(J$2:J1255,J1255)&gt;1,COUNTIF(J$2:J1255,J1255)&amp;"ème rebond",""))</f>
        <v/>
      </c>
      <c r="L1255" s="67"/>
      <c r="M1255" s="32" t="e">
        <f>IF(ISNA(INDEX(#REF!,MATCH(E1255,#REF!,0),1))=TRUE,"",INDEX(#REF!,MATCH(E1255,#REF!,0),1))</f>
        <v>#REF!</v>
      </c>
      <c r="N1255" s="1"/>
      <c r="O1255" s="33"/>
      <c r="P1255" s="34" t="e">
        <f t="shared" si="147"/>
        <v>#REF!</v>
      </c>
      <c r="Q1255" s="35" t="e">
        <f t="shared" si="150"/>
        <v>#REF!</v>
      </c>
      <c r="R1255" s="36"/>
      <c r="S1255" s="1" t="e">
        <f t="shared" si="148"/>
        <v>#REF!</v>
      </c>
      <c r="T1255" s="16" t="e">
        <f>IF(OR(MID(G1255,1,5)="avoir",MID(G1255,1,3)="PMS",MID(J1255,1,1)="a",J1255="",A1255="x",F1255=""),"",IF(COUNTIF(#REF!,F1255)=1,"ok","PAS DE SWAP"))</f>
        <v>#REF!</v>
      </c>
      <c r="U1255" s="37" t="e">
        <f>IF(ISNA(INDEX(#REF!,MATCH(E1255,#REF!,0),1))=TRUE,"-",F1255&amp;" - "&amp;INDEX(#REF!,MATCH(E1255,#REF!,0),1))</f>
        <v>#REF!</v>
      </c>
      <c r="V1255" s="60" t="e">
        <f t="shared" si="144"/>
        <v>#REF!</v>
      </c>
      <c r="W1255" s="38" t="e">
        <f t="shared" si="145"/>
        <v>#REF!</v>
      </c>
      <c r="X1255" s="64"/>
      <c r="Y1255" s="46"/>
      <c r="Z1255" s="57" t="str">
        <f>IF(OR(MID(J1255,1,1)="a",J1255=""),"",IF(COUNTIF(Modèles!C:C,J1255)=0,"absent","présent"))</f>
        <v/>
      </c>
      <c r="AA1255" s="1"/>
    </row>
    <row r="1256" spans="1:27" s="10" customFormat="1">
      <c r="A1256" s="29" t="str">
        <f t="shared" si="146"/>
        <v/>
      </c>
      <c r="B1256" s="29">
        <f t="shared" ca="1" si="149"/>
        <v>0</v>
      </c>
      <c r="C1256" s="42"/>
      <c r="D1256" s="42"/>
      <c r="E1256" s="40"/>
      <c r="F1256" s="41"/>
      <c r="G1256" s="30" t="e">
        <f>IF(MID(J1256,1,1)="a","à valider",IF(ISNA(INDEX(#REF!,MATCH(E1256,#REF!,0),1))=TRUE,"",INDEX(#REF!,MATCH(E1256,#REF!,0),1)))</f>
        <v>#REF!</v>
      </c>
      <c r="H1256" s="22"/>
      <c r="I1256" s="22"/>
      <c r="J1256" s="59"/>
      <c r="K1256" s="31" t="str">
        <f>IF(MID(J1256,1,1)="a",C1256,IF(COUNTIF(J$2:J1256,J1256)&gt;1,COUNTIF(J$2:J1256,J1256)&amp;"ème rebond",""))</f>
        <v/>
      </c>
      <c r="L1256" s="67"/>
      <c r="M1256" s="32" t="e">
        <f>IF(ISNA(INDEX(#REF!,MATCH(E1256,#REF!,0),1))=TRUE,"",INDEX(#REF!,MATCH(E1256,#REF!,0),1))</f>
        <v>#REF!</v>
      </c>
      <c r="N1256" s="1"/>
      <c r="O1256" s="33"/>
      <c r="P1256" s="34" t="e">
        <f t="shared" si="147"/>
        <v>#REF!</v>
      </c>
      <c r="Q1256" s="35" t="e">
        <f t="shared" si="150"/>
        <v>#REF!</v>
      </c>
      <c r="R1256" s="36"/>
      <c r="S1256" s="1" t="e">
        <f t="shared" si="148"/>
        <v>#REF!</v>
      </c>
      <c r="T1256" s="16" t="e">
        <f>IF(OR(MID(G1256,1,5)="avoir",MID(G1256,1,3)="PMS",MID(J1256,1,1)="a",J1256="",A1256="x",F1256=""),"",IF(COUNTIF(#REF!,F1256)=1,"ok","PAS DE SWAP"))</f>
        <v>#REF!</v>
      </c>
      <c r="U1256" s="37" t="e">
        <f>IF(ISNA(INDEX(#REF!,MATCH(E1256,#REF!,0),1))=TRUE,"-",F1256&amp;" - "&amp;INDEX(#REF!,MATCH(E1256,#REF!,0),1))</f>
        <v>#REF!</v>
      </c>
      <c r="V1256" s="60" t="e">
        <f t="shared" si="144"/>
        <v>#REF!</v>
      </c>
      <c r="W1256" s="38" t="e">
        <f t="shared" si="145"/>
        <v>#REF!</v>
      </c>
      <c r="X1256" s="64"/>
      <c r="Y1256" s="46"/>
      <c r="Z1256" s="57" t="str">
        <f>IF(OR(MID(J1256,1,1)="a",J1256=""),"",IF(COUNTIF(Modèles!C:C,J1256)=0,"absent","présent"))</f>
        <v/>
      </c>
      <c r="AA1256" s="1"/>
    </row>
    <row r="1257" spans="1:27" s="10" customFormat="1">
      <c r="A1257" s="29" t="str">
        <f t="shared" si="146"/>
        <v/>
      </c>
      <c r="B1257" s="29">
        <f t="shared" ca="1" si="149"/>
        <v>0</v>
      </c>
      <c r="C1257" s="42"/>
      <c r="D1257" s="42"/>
      <c r="E1257" s="40"/>
      <c r="F1257" s="41"/>
      <c r="G1257" s="30" t="e">
        <f>IF(MID(J1257,1,1)="a","à valider",IF(ISNA(INDEX(#REF!,MATCH(E1257,#REF!,0),1))=TRUE,"",INDEX(#REF!,MATCH(E1257,#REF!,0),1)))</f>
        <v>#REF!</v>
      </c>
      <c r="H1257" s="22"/>
      <c r="I1257" s="22"/>
      <c r="J1257" s="59"/>
      <c r="K1257" s="31" t="str">
        <f>IF(MID(J1257,1,1)="a",C1257,IF(COUNTIF(J$2:J1257,J1257)&gt;1,COUNTIF(J$2:J1257,J1257)&amp;"ème rebond",""))</f>
        <v/>
      </c>
      <c r="L1257" s="67"/>
      <c r="M1257" s="32" t="e">
        <f>IF(ISNA(INDEX(#REF!,MATCH(E1257,#REF!,0),1))=TRUE,"",INDEX(#REF!,MATCH(E1257,#REF!,0),1))</f>
        <v>#REF!</v>
      </c>
      <c r="N1257" s="1"/>
      <c r="O1257" s="33"/>
      <c r="P1257" s="34" t="e">
        <f t="shared" si="147"/>
        <v>#REF!</v>
      </c>
      <c r="Q1257" s="35" t="e">
        <f t="shared" si="150"/>
        <v>#REF!</v>
      </c>
      <c r="R1257" s="36"/>
      <c r="S1257" s="1" t="e">
        <f t="shared" si="148"/>
        <v>#REF!</v>
      </c>
      <c r="T1257" s="16" t="e">
        <f>IF(OR(MID(G1257,1,5)="avoir",MID(G1257,1,3)="PMS",MID(J1257,1,1)="a",J1257="",A1257="x",F1257=""),"",IF(COUNTIF(#REF!,F1257)=1,"ok","PAS DE SWAP"))</f>
        <v>#REF!</v>
      </c>
      <c r="U1257" s="37" t="e">
        <f>IF(ISNA(INDEX(#REF!,MATCH(E1257,#REF!,0),1))=TRUE,"-",F1257&amp;" - "&amp;INDEX(#REF!,MATCH(E1257,#REF!,0),1))</f>
        <v>#REF!</v>
      </c>
      <c r="V1257" s="60" t="e">
        <f t="shared" si="144"/>
        <v>#REF!</v>
      </c>
      <c r="W1257" s="38" t="e">
        <f t="shared" si="145"/>
        <v>#REF!</v>
      </c>
      <c r="X1257" s="64"/>
      <c r="Y1257" s="46"/>
      <c r="Z1257" s="57" t="str">
        <f>IF(OR(MID(J1257,1,1)="a",J1257=""),"",IF(COUNTIF(Modèles!C:C,J1257)=0,"absent","présent"))</f>
        <v/>
      </c>
      <c r="AA1257" s="1"/>
    </row>
    <row r="1258" spans="1:27" s="10" customFormat="1">
      <c r="A1258" s="29" t="str">
        <f t="shared" si="146"/>
        <v/>
      </c>
      <c r="B1258" s="29">
        <f t="shared" ca="1" si="149"/>
        <v>0</v>
      </c>
      <c r="C1258" s="42"/>
      <c r="D1258" s="42"/>
      <c r="E1258" s="40"/>
      <c r="F1258" s="41"/>
      <c r="G1258" s="30" t="e">
        <f>IF(MID(J1258,1,1)="a","à valider",IF(ISNA(INDEX(#REF!,MATCH(E1258,#REF!,0),1))=TRUE,"",INDEX(#REF!,MATCH(E1258,#REF!,0),1)))</f>
        <v>#REF!</v>
      </c>
      <c r="H1258" s="22"/>
      <c r="I1258" s="22"/>
      <c r="J1258" s="59"/>
      <c r="K1258" s="31" t="str">
        <f>IF(MID(J1258,1,1)="a",C1258,IF(COUNTIF(J$2:J1258,J1258)&gt;1,COUNTIF(J$2:J1258,J1258)&amp;"ème rebond",""))</f>
        <v/>
      </c>
      <c r="L1258" s="67"/>
      <c r="M1258" s="32" t="e">
        <f>IF(ISNA(INDEX(#REF!,MATCH(E1258,#REF!,0),1))=TRUE,"",INDEX(#REF!,MATCH(E1258,#REF!,0),1))</f>
        <v>#REF!</v>
      </c>
      <c r="N1258" s="1"/>
      <c r="O1258" s="33"/>
      <c r="P1258" s="34" t="e">
        <f t="shared" si="147"/>
        <v>#REF!</v>
      </c>
      <c r="Q1258" s="35" t="e">
        <f t="shared" si="150"/>
        <v>#REF!</v>
      </c>
      <c r="R1258" s="36"/>
      <c r="S1258" s="1" t="e">
        <f t="shared" si="148"/>
        <v>#REF!</v>
      </c>
      <c r="T1258" s="16" t="e">
        <f>IF(OR(MID(G1258,1,5)="avoir",MID(G1258,1,3)="PMS",MID(J1258,1,1)="a",J1258="",A1258="x",F1258=""),"",IF(COUNTIF(#REF!,F1258)=1,"ok","PAS DE SWAP"))</f>
        <v>#REF!</v>
      </c>
      <c r="U1258" s="37" t="e">
        <f>IF(ISNA(INDEX(#REF!,MATCH(E1258,#REF!,0),1))=TRUE,"-",F1258&amp;" - "&amp;INDEX(#REF!,MATCH(E1258,#REF!,0),1))</f>
        <v>#REF!</v>
      </c>
      <c r="V1258" s="60" t="e">
        <f t="shared" si="144"/>
        <v>#REF!</v>
      </c>
      <c r="W1258" s="38" t="e">
        <f t="shared" si="145"/>
        <v>#REF!</v>
      </c>
      <c r="X1258" s="64"/>
      <c r="Y1258" s="46"/>
      <c r="Z1258" s="57" t="str">
        <f>IF(OR(MID(J1258,1,1)="a",J1258=""),"",IF(COUNTIF(Modèles!C:C,J1258)=0,"absent","présent"))</f>
        <v/>
      </c>
      <c r="AA1258" s="1"/>
    </row>
    <row r="1259" spans="1:27" s="10" customFormat="1">
      <c r="A1259" s="29" t="str">
        <f t="shared" si="146"/>
        <v/>
      </c>
      <c r="B1259" s="29">
        <f t="shared" ca="1" si="149"/>
        <v>0</v>
      </c>
      <c r="C1259" s="42"/>
      <c r="D1259" s="42"/>
      <c r="E1259" s="40"/>
      <c r="F1259" s="41"/>
      <c r="G1259" s="30" t="e">
        <f>IF(MID(J1259,1,1)="a","à valider",IF(ISNA(INDEX(#REF!,MATCH(E1259,#REF!,0),1))=TRUE,"",INDEX(#REF!,MATCH(E1259,#REF!,0),1)))</f>
        <v>#REF!</v>
      </c>
      <c r="H1259" s="22"/>
      <c r="I1259" s="22"/>
      <c r="J1259" s="59"/>
      <c r="K1259" s="31" t="str">
        <f>IF(MID(J1259,1,1)="a",C1259,IF(COUNTIF(J$2:J1259,J1259)&gt;1,COUNTIF(J$2:J1259,J1259)&amp;"ème rebond",""))</f>
        <v/>
      </c>
      <c r="L1259" s="67"/>
      <c r="M1259" s="32" t="e">
        <f>IF(ISNA(INDEX(#REF!,MATCH(E1259,#REF!,0),1))=TRUE,"",INDEX(#REF!,MATCH(E1259,#REF!,0),1))</f>
        <v>#REF!</v>
      </c>
      <c r="N1259" s="1"/>
      <c r="O1259" s="33"/>
      <c r="P1259" s="34" t="e">
        <f t="shared" si="147"/>
        <v>#REF!</v>
      </c>
      <c r="Q1259" s="35" t="e">
        <f t="shared" si="150"/>
        <v>#REF!</v>
      </c>
      <c r="R1259" s="36"/>
      <c r="S1259" s="1" t="e">
        <f t="shared" si="148"/>
        <v>#REF!</v>
      </c>
      <c r="T1259" s="16" t="e">
        <f>IF(OR(MID(G1259,1,5)="avoir",MID(G1259,1,3)="PMS",MID(J1259,1,1)="a",J1259="",A1259="x",F1259=""),"",IF(COUNTIF(#REF!,F1259)=1,"ok","PAS DE SWAP"))</f>
        <v>#REF!</v>
      </c>
      <c r="U1259" s="37" t="e">
        <f>IF(ISNA(INDEX(#REF!,MATCH(E1259,#REF!,0),1))=TRUE,"-",F1259&amp;" - "&amp;INDEX(#REF!,MATCH(E1259,#REF!,0),1))</f>
        <v>#REF!</v>
      </c>
      <c r="V1259" s="60" t="e">
        <f t="shared" si="144"/>
        <v>#REF!</v>
      </c>
      <c r="W1259" s="38" t="e">
        <f t="shared" si="145"/>
        <v>#REF!</v>
      </c>
      <c r="X1259" s="64"/>
      <c r="Y1259" s="46"/>
      <c r="Z1259" s="57" t="str">
        <f>IF(OR(MID(J1259,1,1)="a",J1259=""),"",IF(COUNTIF(Modèles!C:C,J1259)=0,"absent","présent"))</f>
        <v/>
      </c>
      <c r="AA1259" s="1"/>
    </row>
    <row r="1260" spans="1:27" s="10" customFormat="1">
      <c r="A1260" s="29" t="str">
        <f t="shared" si="146"/>
        <v/>
      </c>
      <c r="B1260" s="29">
        <f t="shared" ca="1" si="149"/>
        <v>0</v>
      </c>
      <c r="C1260" s="42"/>
      <c r="D1260" s="42"/>
      <c r="E1260" s="40"/>
      <c r="F1260" s="41"/>
      <c r="G1260" s="30" t="e">
        <f>IF(MID(J1260,1,1)="a","à valider",IF(ISNA(INDEX(#REF!,MATCH(E1260,#REF!,0),1))=TRUE,"",INDEX(#REF!,MATCH(E1260,#REF!,0),1)))</f>
        <v>#REF!</v>
      </c>
      <c r="H1260" s="22"/>
      <c r="I1260" s="22"/>
      <c r="J1260" s="59"/>
      <c r="K1260" s="31" t="str">
        <f>IF(MID(J1260,1,1)="a",C1260,IF(COUNTIF(J$2:J1260,J1260)&gt;1,COUNTIF(J$2:J1260,J1260)&amp;"ème rebond",""))</f>
        <v/>
      </c>
      <c r="L1260" s="67"/>
      <c r="M1260" s="32" t="e">
        <f>IF(ISNA(INDEX(#REF!,MATCH(E1260,#REF!,0),1))=TRUE,"",INDEX(#REF!,MATCH(E1260,#REF!,0),1))</f>
        <v>#REF!</v>
      </c>
      <c r="N1260" s="1"/>
      <c r="O1260" s="33"/>
      <c r="P1260" s="34" t="e">
        <f t="shared" si="147"/>
        <v>#REF!</v>
      </c>
      <c r="Q1260" s="35" t="e">
        <f t="shared" si="150"/>
        <v>#REF!</v>
      </c>
      <c r="R1260" s="36"/>
      <c r="S1260" s="1" t="e">
        <f t="shared" si="148"/>
        <v>#REF!</v>
      </c>
      <c r="T1260" s="16" t="e">
        <f>IF(OR(MID(G1260,1,5)="avoir",MID(G1260,1,3)="PMS",MID(J1260,1,1)="a",J1260="",A1260="x",F1260=""),"",IF(COUNTIF(#REF!,F1260)=1,"ok","PAS DE SWAP"))</f>
        <v>#REF!</v>
      </c>
      <c r="U1260" s="37" t="e">
        <f>IF(ISNA(INDEX(#REF!,MATCH(E1260,#REF!,0),1))=TRUE,"-",F1260&amp;" - "&amp;INDEX(#REF!,MATCH(E1260,#REF!,0),1))</f>
        <v>#REF!</v>
      </c>
      <c r="V1260" s="60" t="e">
        <f t="shared" si="144"/>
        <v>#REF!</v>
      </c>
      <c r="W1260" s="38" t="e">
        <f t="shared" si="145"/>
        <v>#REF!</v>
      </c>
      <c r="X1260" s="64"/>
      <c r="Y1260" s="46"/>
      <c r="Z1260" s="57" t="str">
        <f>IF(OR(MID(J1260,1,1)="a",J1260=""),"",IF(COUNTIF(Modèles!C:C,J1260)=0,"absent","présent"))</f>
        <v/>
      </c>
      <c r="AA1260" s="1"/>
    </row>
    <row r="1261" spans="1:27" s="10" customFormat="1">
      <c r="A1261" s="29" t="str">
        <f t="shared" si="146"/>
        <v/>
      </c>
      <c r="B1261" s="29">
        <f t="shared" ca="1" si="149"/>
        <v>0</v>
      </c>
      <c r="C1261" s="42"/>
      <c r="D1261" s="42"/>
      <c r="E1261" s="40"/>
      <c r="F1261" s="41"/>
      <c r="G1261" s="30" t="e">
        <f>IF(MID(J1261,1,1)="a","à valider",IF(ISNA(INDEX(#REF!,MATCH(E1261,#REF!,0),1))=TRUE,"",INDEX(#REF!,MATCH(E1261,#REF!,0),1)))</f>
        <v>#REF!</v>
      </c>
      <c r="H1261" s="22"/>
      <c r="I1261" s="22"/>
      <c r="J1261" s="59"/>
      <c r="K1261" s="31" t="str">
        <f>IF(MID(J1261,1,1)="a",C1261,IF(COUNTIF(J$2:J1261,J1261)&gt;1,COUNTIF(J$2:J1261,J1261)&amp;"ème rebond",""))</f>
        <v/>
      </c>
      <c r="L1261" s="67"/>
      <c r="M1261" s="32" t="e">
        <f>IF(ISNA(INDEX(#REF!,MATCH(E1261,#REF!,0),1))=TRUE,"",INDEX(#REF!,MATCH(E1261,#REF!,0),1))</f>
        <v>#REF!</v>
      </c>
      <c r="N1261" s="1"/>
      <c r="O1261" s="33"/>
      <c r="P1261" s="34" t="e">
        <f t="shared" si="147"/>
        <v>#REF!</v>
      </c>
      <c r="Q1261" s="35" t="e">
        <f t="shared" si="150"/>
        <v>#REF!</v>
      </c>
      <c r="R1261" s="36"/>
      <c r="S1261" s="1" t="e">
        <f t="shared" si="148"/>
        <v>#REF!</v>
      </c>
      <c r="T1261" s="16" t="e">
        <f>IF(OR(MID(G1261,1,5)="avoir",MID(G1261,1,3)="PMS",MID(J1261,1,1)="a",J1261="",A1261="x",F1261=""),"",IF(COUNTIF(#REF!,F1261)=1,"ok","PAS DE SWAP"))</f>
        <v>#REF!</v>
      </c>
      <c r="U1261" s="37" t="e">
        <f>IF(ISNA(INDEX(#REF!,MATCH(E1261,#REF!,0),1))=TRUE,"-",F1261&amp;" - "&amp;INDEX(#REF!,MATCH(E1261,#REF!,0),1))</f>
        <v>#REF!</v>
      </c>
      <c r="V1261" s="60" t="e">
        <f t="shared" si="144"/>
        <v>#REF!</v>
      </c>
      <c r="W1261" s="38" t="e">
        <f t="shared" si="145"/>
        <v>#REF!</v>
      </c>
      <c r="X1261" s="64"/>
      <c r="Y1261" s="46"/>
      <c r="Z1261" s="57" t="str">
        <f>IF(OR(MID(J1261,1,1)="a",J1261=""),"",IF(COUNTIF(Modèles!C:C,J1261)=0,"absent","présent"))</f>
        <v/>
      </c>
      <c r="AA1261" s="1"/>
    </row>
    <row r="1262" spans="1:27" s="10" customFormat="1">
      <c r="A1262" s="29" t="str">
        <f t="shared" si="146"/>
        <v/>
      </c>
      <c r="B1262" s="29">
        <f t="shared" ca="1" si="149"/>
        <v>0</v>
      </c>
      <c r="C1262" s="42"/>
      <c r="D1262" s="42"/>
      <c r="E1262" s="40"/>
      <c r="F1262" s="41"/>
      <c r="G1262" s="30" t="e">
        <f>IF(MID(J1262,1,1)="a","à valider",IF(ISNA(INDEX(#REF!,MATCH(E1262,#REF!,0),1))=TRUE,"",INDEX(#REF!,MATCH(E1262,#REF!,0),1)))</f>
        <v>#REF!</v>
      </c>
      <c r="H1262" s="22"/>
      <c r="I1262" s="22"/>
      <c r="J1262" s="59"/>
      <c r="K1262" s="31" t="str">
        <f>IF(MID(J1262,1,1)="a",C1262,IF(COUNTIF(J$2:J1262,J1262)&gt;1,COUNTIF(J$2:J1262,J1262)&amp;"ème rebond",""))</f>
        <v/>
      </c>
      <c r="L1262" s="67"/>
      <c r="M1262" s="32" t="e">
        <f>IF(ISNA(INDEX(#REF!,MATCH(E1262,#REF!,0),1))=TRUE,"",INDEX(#REF!,MATCH(E1262,#REF!,0),1))</f>
        <v>#REF!</v>
      </c>
      <c r="N1262" s="1"/>
      <c r="O1262" s="33"/>
      <c r="P1262" s="34" t="e">
        <f t="shared" si="147"/>
        <v>#REF!</v>
      </c>
      <c r="Q1262" s="35" t="e">
        <f t="shared" si="150"/>
        <v>#REF!</v>
      </c>
      <c r="R1262" s="36"/>
      <c r="S1262" s="1" t="e">
        <f t="shared" si="148"/>
        <v>#REF!</v>
      </c>
      <c r="T1262" s="16" t="e">
        <f>IF(OR(MID(G1262,1,5)="avoir",MID(G1262,1,3)="PMS",MID(J1262,1,1)="a",J1262="",A1262="x",F1262=""),"",IF(COUNTIF(#REF!,F1262)=1,"ok","PAS DE SWAP"))</f>
        <v>#REF!</v>
      </c>
      <c r="U1262" s="37" t="e">
        <f>IF(ISNA(INDEX(#REF!,MATCH(E1262,#REF!,0),1))=TRUE,"-",F1262&amp;" - "&amp;INDEX(#REF!,MATCH(E1262,#REF!,0),1))</f>
        <v>#REF!</v>
      </c>
      <c r="V1262" s="60" t="e">
        <f t="shared" si="144"/>
        <v>#REF!</v>
      </c>
      <c r="W1262" s="38" t="e">
        <f t="shared" si="145"/>
        <v>#REF!</v>
      </c>
      <c r="X1262" s="64"/>
      <c r="Y1262" s="46"/>
      <c r="Z1262" s="57" t="str">
        <f>IF(OR(MID(J1262,1,1)="a",J1262=""),"",IF(COUNTIF(Modèles!C:C,J1262)=0,"absent","présent"))</f>
        <v/>
      </c>
      <c r="AA1262" s="1"/>
    </row>
    <row r="1263" spans="1:27" s="10" customFormat="1">
      <c r="A1263" s="29" t="str">
        <f t="shared" si="146"/>
        <v/>
      </c>
      <c r="B1263" s="29">
        <f t="shared" ca="1" si="149"/>
        <v>0</v>
      </c>
      <c r="C1263" s="42"/>
      <c r="D1263" s="42"/>
      <c r="E1263" s="40"/>
      <c r="F1263" s="41"/>
      <c r="G1263" s="30" t="e">
        <f>IF(MID(J1263,1,1)="a","à valider",IF(ISNA(INDEX(#REF!,MATCH(E1263,#REF!,0),1))=TRUE,"",INDEX(#REF!,MATCH(E1263,#REF!,0),1)))</f>
        <v>#REF!</v>
      </c>
      <c r="H1263" s="22"/>
      <c r="I1263" s="22"/>
      <c r="J1263" s="59"/>
      <c r="K1263" s="31" t="str">
        <f>IF(MID(J1263,1,1)="a",C1263,IF(COUNTIF(J$2:J1263,J1263)&gt;1,COUNTIF(J$2:J1263,J1263)&amp;"ème rebond",""))</f>
        <v/>
      </c>
      <c r="L1263" s="67"/>
      <c r="M1263" s="32" t="e">
        <f>IF(ISNA(INDEX(#REF!,MATCH(E1263,#REF!,0),1))=TRUE,"",INDEX(#REF!,MATCH(E1263,#REF!,0),1))</f>
        <v>#REF!</v>
      </c>
      <c r="N1263" s="1"/>
      <c r="O1263" s="33"/>
      <c r="P1263" s="34" t="e">
        <f t="shared" si="147"/>
        <v>#REF!</v>
      </c>
      <c r="Q1263" s="35" t="e">
        <f t="shared" si="150"/>
        <v>#REF!</v>
      </c>
      <c r="R1263" s="36"/>
      <c r="S1263" s="1" t="e">
        <f t="shared" si="148"/>
        <v>#REF!</v>
      </c>
      <c r="T1263" s="16" t="e">
        <f>IF(OR(MID(G1263,1,5)="avoir",MID(G1263,1,3)="PMS",MID(J1263,1,1)="a",J1263="",A1263="x",F1263=""),"",IF(COUNTIF(#REF!,F1263)=1,"ok","PAS DE SWAP"))</f>
        <v>#REF!</v>
      </c>
      <c r="U1263" s="37" t="e">
        <f>IF(ISNA(INDEX(#REF!,MATCH(E1263,#REF!,0),1))=TRUE,"-",F1263&amp;" - "&amp;INDEX(#REF!,MATCH(E1263,#REF!,0),1))</f>
        <v>#REF!</v>
      </c>
      <c r="V1263" s="60" t="e">
        <f t="shared" si="144"/>
        <v>#REF!</v>
      </c>
      <c r="W1263" s="38" t="e">
        <f t="shared" si="145"/>
        <v>#REF!</v>
      </c>
      <c r="X1263" s="64"/>
      <c r="Y1263" s="46"/>
      <c r="Z1263" s="57" t="str">
        <f>IF(OR(MID(J1263,1,1)="a",J1263=""),"",IF(COUNTIF(Modèles!C:C,J1263)=0,"absent","présent"))</f>
        <v/>
      </c>
      <c r="AA1263" s="1"/>
    </row>
    <row r="1264" spans="1:27" s="10" customFormat="1">
      <c r="A1264" s="29" t="str">
        <f t="shared" si="146"/>
        <v/>
      </c>
      <c r="B1264" s="29">
        <f t="shared" ca="1" si="149"/>
        <v>0</v>
      </c>
      <c r="C1264" s="42"/>
      <c r="D1264" s="42"/>
      <c r="E1264" s="40"/>
      <c r="F1264" s="41"/>
      <c r="G1264" s="30" t="e">
        <f>IF(MID(J1264,1,1)="a","à valider",IF(ISNA(INDEX(#REF!,MATCH(E1264,#REF!,0),1))=TRUE,"",INDEX(#REF!,MATCH(E1264,#REF!,0),1)))</f>
        <v>#REF!</v>
      </c>
      <c r="H1264" s="22"/>
      <c r="I1264" s="22"/>
      <c r="J1264" s="59"/>
      <c r="K1264" s="31" t="str">
        <f>IF(MID(J1264,1,1)="a",C1264,IF(COUNTIF(J$2:J1264,J1264)&gt;1,COUNTIF(J$2:J1264,J1264)&amp;"ème rebond",""))</f>
        <v/>
      </c>
      <c r="L1264" s="67"/>
      <c r="M1264" s="32" t="e">
        <f>IF(ISNA(INDEX(#REF!,MATCH(E1264,#REF!,0),1))=TRUE,"",INDEX(#REF!,MATCH(E1264,#REF!,0),1))</f>
        <v>#REF!</v>
      </c>
      <c r="N1264" s="1"/>
      <c r="O1264" s="33"/>
      <c r="P1264" s="34" t="e">
        <f t="shared" si="147"/>
        <v>#REF!</v>
      </c>
      <c r="Q1264" s="35" t="e">
        <f t="shared" si="150"/>
        <v>#REF!</v>
      </c>
      <c r="R1264" s="36"/>
      <c r="S1264" s="1" t="e">
        <f t="shared" si="148"/>
        <v>#REF!</v>
      </c>
      <c r="T1264" s="16" t="e">
        <f>IF(OR(MID(G1264,1,5)="avoir",MID(G1264,1,3)="PMS",MID(J1264,1,1)="a",J1264="",A1264="x",F1264=""),"",IF(COUNTIF(#REF!,F1264)=1,"ok","PAS DE SWAP"))</f>
        <v>#REF!</v>
      </c>
      <c r="U1264" s="37" t="e">
        <f>IF(ISNA(INDEX(#REF!,MATCH(E1264,#REF!,0),1))=TRUE,"-",F1264&amp;" - "&amp;INDEX(#REF!,MATCH(E1264,#REF!,0),1))</f>
        <v>#REF!</v>
      </c>
      <c r="V1264" s="60" t="e">
        <f t="shared" si="144"/>
        <v>#REF!</v>
      </c>
      <c r="W1264" s="38" t="e">
        <f t="shared" si="145"/>
        <v>#REF!</v>
      </c>
      <c r="X1264" s="64"/>
      <c r="Y1264" s="46"/>
      <c r="Z1264" s="57" t="str">
        <f>IF(OR(MID(J1264,1,1)="a",J1264=""),"",IF(COUNTIF(Modèles!C:C,J1264)=0,"absent","présent"))</f>
        <v/>
      </c>
      <c r="AA1264" s="1"/>
    </row>
    <row r="1265" spans="1:27" s="10" customFormat="1">
      <c r="A1265" s="29" t="str">
        <f t="shared" si="146"/>
        <v/>
      </c>
      <c r="B1265" s="29">
        <f t="shared" ca="1" si="149"/>
        <v>0</v>
      </c>
      <c r="C1265" s="42"/>
      <c r="D1265" s="42"/>
      <c r="E1265" s="40"/>
      <c r="F1265" s="41"/>
      <c r="G1265" s="30" t="e">
        <f>IF(MID(J1265,1,1)="a","à valider",IF(ISNA(INDEX(#REF!,MATCH(E1265,#REF!,0),1))=TRUE,"",INDEX(#REF!,MATCH(E1265,#REF!,0),1)))</f>
        <v>#REF!</v>
      </c>
      <c r="H1265" s="22"/>
      <c r="I1265" s="22"/>
      <c r="J1265" s="59"/>
      <c r="K1265" s="31" t="str">
        <f>IF(MID(J1265,1,1)="a",C1265,IF(COUNTIF(J$2:J1265,J1265)&gt;1,COUNTIF(J$2:J1265,J1265)&amp;"ème rebond",""))</f>
        <v/>
      </c>
      <c r="L1265" s="67"/>
      <c r="M1265" s="32" t="e">
        <f>IF(ISNA(INDEX(#REF!,MATCH(E1265,#REF!,0),1))=TRUE,"",INDEX(#REF!,MATCH(E1265,#REF!,0),1))</f>
        <v>#REF!</v>
      </c>
      <c r="N1265" s="1"/>
      <c r="O1265" s="33"/>
      <c r="P1265" s="34" t="e">
        <f t="shared" si="147"/>
        <v>#REF!</v>
      </c>
      <c r="Q1265" s="35" t="e">
        <f t="shared" si="150"/>
        <v>#REF!</v>
      </c>
      <c r="R1265" s="36"/>
      <c r="S1265" s="1" t="e">
        <f t="shared" si="148"/>
        <v>#REF!</v>
      </c>
      <c r="T1265" s="16" t="e">
        <f>IF(OR(MID(G1265,1,5)="avoir",MID(G1265,1,3)="PMS",MID(J1265,1,1)="a",J1265="",A1265="x",F1265=""),"",IF(COUNTIF(#REF!,F1265)=1,"ok","PAS DE SWAP"))</f>
        <v>#REF!</v>
      </c>
      <c r="U1265" s="37" t="e">
        <f>IF(ISNA(INDEX(#REF!,MATCH(E1265,#REF!,0),1))=TRUE,"-",F1265&amp;" - "&amp;INDEX(#REF!,MATCH(E1265,#REF!,0),1))</f>
        <v>#REF!</v>
      </c>
      <c r="V1265" s="60" t="e">
        <f t="shared" si="144"/>
        <v>#REF!</v>
      </c>
      <c r="W1265" s="38" t="e">
        <f t="shared" si="145"/>
        <v>#REF!</v>
      </c>
      <c r="X1265" s="64"/>
      <c r="Y1265" s="46"/>
      <c r="Z1265" s="57" t="str">
        <f>IF(OR(MID(J1265,1,1)="a",J1265=""),"",IF(COUNTIF(Modèles!C:C,J1265)=0,"absent","présent"))</f>
        <v/>
      </c>
      <c r="AA1265" s="1"/>
    </row>
    <row r="1266" spans="1:27" s="10" customFormat="1">
      <c r="A1266" s="29" t="str">
        <f t="shared" si="146"/>
        <v/>
      </c>
      <c r="B1266" s="29">
        <f t="shared" ca="1" si="149"/>
        <v>0</v>
      </c>
      <c r="C1266" s="42"/>
      <c r="D1266" s="42"/>
      <c r="E1266" s="40"/>
      <c r="F1266" s="41"/>
      <c r="G1266" s="30" t="e">
        <f>IF(MID(J1266,1,1)="a","à valider",IF(ISNA(INDEX(#REF!,MATCH(E1266,#REF!,0),1))=TRUE,"",INDEX(#REF!,MATCH(E1266,#REF!,0),1)))</f>
        <v>#REF!</v>
      </c>
      <c r="H1266" s="22"/>
      <c r="I1266" s="22"/>
      <c r="J1266" s="59"/>
      <c r="K1266" s="31" t="str">
        <f>IF(MID(J1266,1,1)="a",C1266,IF(COUNTIF(J$2:J1266,J1266)&gt;1,COUNTIF(J$2:J1266,J1266)&amp;"ème rebond",""))</f>
        <v/>
      </c>
      <c r="L1266" s="67"/>
      <c r="M1266" s="32" t="e">
        <f>IF(ISNA(INDEX(#REF!,MATCH(E1266,#REF!,0),1))=TRUE,"",INDEX(#REF!,MATCH(E1266,#REF!,0),1))</f>
        <v>#REF!</v>
      </c>
      <c r="N1266" s="1"/>
      <c r="O1266" s="33"/>
      <c r="P1266" s="34" t="e">
        <f t="shared" si="147"/>
        <v>#REF!</v>
      </c>
      <c r="Q1266" s="35" t="e">
        <f t="shared" si="150"/>
        <v>#REF!</v>
      </c>
      <c r="R1266" s="36"/>
      <c r="S1266" s="1" t="e">
        <f t="shared" si="148"/>
        <v>#REF!</v>
      </c>
      <c r="T1266" s="16" t="e">
        <f>IF(OR(MID(G1266,1,5)="avoir",MID(G1266,1,3)="PMS",MID(J1266,1,1)="a",J1266="",A1266="x",F1266=""),"",IF(COUNTIF(#REF!,F1266)=1,"ok","PAS DE SWAP"))</f>
        <v>#REF!</v>
      </c>
      <c r="U1266" s="37" t="e">
        <f>IF(ISNA(INDEX(#REF!,MATCH(E1266,#REF!,0),1))=TRUE,"-",F1266&amp;" - "&amp;INDEX(#REF!,MATCH(E1266,#REF!,0),1))</f>
        <v>#REF!</v>
      </c>
      <c r="V1266" s="60" t="e">
        <f t="shared" si="144"/>
        <v>#REF!</v>
      </c>
      <c r="W1266" s="38" t="e">
        <f t="shared" si="145"/>
        <v>#REF!</v>
      </c>
      <c r="X1266" s="64"/>
      <c r="Y1266" s="46"/>
      <c r="Z1266" s="57" t="str">
        <f>IF(OR(MID(J1266,1,1)="a",J1266=""),"",IF(COUNTIF(Modèles!C:C,J1266)=0,"absent","présent"))</f>
        <v/>
      </c>
      <c r="AA1266" s="1"/>
    </row>
    <row r="1267" spans="1:27" s="10" customFormat="1">
      <c r="A1267" s="29" t="str">
        <f t="shared" si="146"/>
        <v/>
      </c>
      <c r="B1267" s="29">
        <f t="shared" ca="1" si="149"/>
        <v>0</v>
      </c>
      <c r="C1267" s="42"/>
      <c r="D1267" s="42"/>
      <c r="E1267" s="40"/>
      <c r="F1267" s="41"/>
      <c r="G1267" s="30" t="e">
        <f>IF(MID(J1267,1,1)="a","à valider",IF(ISNA(INDEX(#REF!,MATCH(E1267,#REF!,0),1))=TRUE,"",INDEX(#REF!,MATCH(E1267,#REF!,0),1)))</f>
        <v>#REF!</v>
      </c>
      <c r="H1267" s="22"/>
      <c r="I1267" s="22"/>
      <c r="J1267" s="59"/>
      <c r="K1267" s="31" t="str">
        <f>IF(MID(J1267,1,1)="a",C1267,IF(COUNTIF(J$2:J1267,J1267)&gt;1,COUNTIF(J$2:J1267,J1267)&amp;"ème rebond",""))</f>
        <v/>
      </c>
      <c r="L1267" s="67"/>
      <c r="M1267" s="32" t="e">
        <f>IF(ISNA(INDEX(#REF!,MATCH(E1267,#REF!,0),1))=TRUE,"",INDEX(#REF!,MATCH(E1267,#REF!,0),1))</f>
        <v>#REF!</v>
      </c>
      <c r="N1267" s="1"/>
      <c r="O1267" s="33"/>
      <c r="P1267" s="34" t="e">
        <f t="shared" si="147"/>
        <v>#REF!</v>
      </c>
      <c r="Q1267" s="35" t="e">
        <f t="shared" si="150"/>
        <v>#REF!</v>
      </c>
      <c r="R1267" s="36"/>
      <c r="S1267" s="1" t="e">
        <f t="shared" si="148"/>
        <v>#REF!</v>
      </c>
      <c r="T1267" s="16" t="e">
        <f>IF(OR(MID(G1267,1,5)="avoir",MID(G1267,1,3)="PMS",MID(J1267,1,1)="a",J1267="",A1267="x",F1267=""),"",IF(COUNTIF(#REF!,F1267)=1,"ok","PAS DE SWAP"))</f>
        <v>#REF!</v>
      </c>
      <c r="U1267" s="37" t="e">
        <f>IF(ISNA(INDEX(#REF!,MATCH(E1267,#REF!,0),1))=TRUE,"-",F1267&amp;" - "&amp;INDEX(#REF!,MATCH(E1267,#REF!,0),1))</f>
        <v>#REF!</v>
      </c>
      <c r="V1267" s="60" t="e">
        <f t="shared" si="144"/>
        <v>#REF!</v>
      </c>
      <c r="W1267" s="38" t="e">
        <f t="shared" si="145"/>
        <v>#REF!</v>
      </c>
      <c r="X1267" s="64"/>
      <c r="Y1267" s="46"/>
      <c r="Z1267" s="57" t="str">
        <f>IF(OR(MID(J1267,1,1)="a",J1267=""),"",IF(COUNTIF(Modèles!C:C,J1267)=0,"absent","présent"))</f>
        <v/>
      </c>
      <c r="AA1267" s="1"/>
    </row>
    <row r="1268" spans="1:27" s="10" customFormat="1">
      <c r="A1268" s="29" t="str">
        <f t="shared" si="146"/>
        <v/>
      </c>
      <c r="B1268" s="29">
        <f t="shared" ca="1" si="149"/>
        <v>0</v>
      </c>
      <c r="C1268" s="42"/>
      <c r="D1268" s="42"/>
      <c r="E1268" s="40"/>
      <c r="F1268" s="41"/>
      <c r="G1268" s="30" t="e">
        <f>IF(MID(J1268,1,1)="a","à valider",IF(ISNA(INDEX(#REF!,MATCH(E1268,#REF!,0),1))=TRUE,"",INDEX(#REF!,MATCH(E1268,#REF!,0),1)))</f>
        <v>#REF!</v>
      </c>
      <c r="H1268" s="22"/>
      <c r="I1268" s="22"/>
      <c r="J1268" s="59"/>
      <c r="K1268" s="31" t="str">
        <f>IF(MID(J1268,1,1)="a",C1268,IF(COUNTIF(J$2:J1268,J1268)&gt;1,COUNTIF(J$2:J1268,J1268)&amp;"ème rebond",""))</f>
        <v/>
      </c>
      <c r="L1268" s="67"/>
      <c r="M1268" s="32" t="e">
        <f>IF(ISNA(INDEX(#REF!,MATCH(E1268,#REF!,0),1))=TRUE,"",INDEX(#REF!,MATCH(E1268,#REF!,0),1))</f>
        <v>#REF!</v>
      </c>
      <c r="N1268" s="1"/>
      <c r="O1268" s="33"/>
      <c r="P1268" s="34" t="e">
        <f t="shared" si="147"/>
        <v>#REF!</v>
      </c>
      <c r="Q1268" s="35" t="e">
        <f t="shared" si="150"/>
        <v>#REF!</v>
      </c>
      <c r="R1268" s="36"/>
      <c r="S1268" s="1" t="e">
        <f t="shared" si="148"/>
        <v>#REF!</v>
      </c>
      <c r="T1268" s="16" t="e">
        <f>IF(OR(MID(G1268,1,5)="avoir",MID(G1268,1,3)="PMS",MID(J1268,1,1)="a",J1268="",A1268="x",F1268=""),"",IF(COUNTIF(#REF!,F1268)=1,"ok","PAS DE SWAP"))</f>
        <v>#REF!</v>
      </c>
      <c r="U1268" s="37" t="e">
        <f>IF(ISNA(INDEX(#REF!,MATCH(E1268,#REF!,0),1))=TRUE,"-",F1268&amp;" - "&amp;INDEX(#REF!,MATCH(E1268,#REF!,0),1))</f>
        <v>#REF!</v>
      </c>
      <c r="V1268" s="60" t="e">
        <f t="shared" si="144"/>
        <v>#REF!</v>
      </c>
      <c r="W1268" s="38" t="e">
        <f t="shared" si="145"/>
        <v>#REF!</v>
      </c>
      <c r="X1268" s="64"/>
      <c r="Y1268" s="46"/>
      <c r="Z1268" s="57" t="str">
        <f>IF(OR(MID(J1268,1,1)="a",J1268=""),"",IF(COUNTIF(Modèles!C:C,J1268)=0,"absent","présent"))</f>
        <v/>
      </c>
      <c r="AA1268" s="1"/>
    </row>
    <row r="1269" spans="1:27" s="10" customFormat="1">
      <c r="A1269" s="29" t="str">
        <f t="shared" si="146"/>
        <v/>
      </c>
      <c r="B1269" s="29">
        <f t="shared" ca="1" si="149"/>
        <v>0</v>
      </c>
      <c r="C1269" s="42"/>
      <c r="D1269" s="42"/>
      <c r="E1269" s="40"/>
      <c r="F1269" s="41"/>
      <c r="G1269" s="30" t="e">
        <f>IF(MID(J1269,1,1)="a","à valider",IF(ISNA(INDEX(#REF!,MATCH(E1269,#REF!,0),1))=TRUE,"",INDEX(#REF!,MATCH(E1269,#REF!,0),1)))</f>
        <v>#REF!</v>
      </c>
      <c r="H1269" s="22"/>
      <c r="I1269" s="22"/>
      <c r="J1269" s="59"/>
      <c r="K1269" s="31" t="str">
        <f>IF(MID(J1269,1,1)="a",C1269,IF(COUNTIF(J$2:J1269,J1269)&gt;1,COUNTIF(J$2:J1269,J1269)&amp;"ème rebond",""))</f>
        <v/>
      </c>
      <c r="L1269" s="67"/>
      <c r="M1269" s="32" t="e">
        <f>IF(ISNA(INDEX(#REF!,MATCH(E1269,#REF!,0),1))=TRUE,"",INDEX(#REF!,MATCH(E1269,#REF!,0),1))</f>
        <v>#REF!</v>
      </c>
      <c r="N1269" s="1"/>
      <c r="O1269" s="33"/>
      <c r="P1269" s="34" t="e">
        <f t="shared" si="147"/>
        <v>#REF!</v>
      </c>
      <c r="Q1269" s="35" t="e">
        <f t="shared" si="150"/>
        <v>#REF!</v>
      </c>
      <c r="R1269" s="36"/>
      <c r="S1269" s="1" t="e">
        <f t="shared" si="148"/>
        <v>#REF!</v>
      </c>
      <c r="T1269" s="16" t="e">
        <f>IF(OR(MID(G1269,1,5)="avoir",MID(G1269,1,3)="PMS",MID(J1269,1,1)="a",J1269="",A1269="x",F1269=""),"",IF(COUNTIF(#REF!,F1269)=1,"ok","PAS DE SWAP"))</f>
        <v>#REF!</v>
      </c>
      <c r="U1269" s="37" t="e">
        <f>IF(ISNA(INDEX(#REF!,MATCH(E1269,#REF!,0),1))=TRUE,"-",F1269&amp;" - "&amp;INDEX(#REF!,MATCH(E1269,#REF!,0),1))</f>
        <v>#REF!</v>
      </c>
      <c r="V1269" s="60" t="e">
        <f t="shared" si="144"/>
        <v>#REF!</v>
      </c>
      <c r="W1269" s="38" t="e">
        <f t="shared" si="145"/>
        <v>#REF!</v>
      </c>
      <c r="X1269" s="64"/>
      <c r="Y1269" s="46"/>
      <c r="Z1269" s="57" t="str">
        <f>IF(OR(MID(J1269,1,1)="a",J1269=""),"",IF(COUNTIF(Modèles!C:C,J1269)=0,"absent","présent"))</f>
        <v/>
      </c>
      <c r="AA1269" s="1"/>
    </row>
    <row r="1270" spans="1:27" s="10" customFormat="1">
      <c r="A1270" s="29" t="str">
        <f t="shared" si="146"/>
        <v/>
      </c>
      <c r="B1270" s="29">
        <f t="shared" ca="1" si="149"/>
        <v>0</v>
      </c>
      <c r="C1270" s="42"/>
      <c r="D1270" s="42"/>
      <c r="E1270" s="40"/>
      <c r="F1270" s="41"/>
      <c r="G1270" s="30" t="e">
        <f>IF(MID(J1270,1,1)="a","à valider",IF(ISNA(INDEX(#REF!,MATCH(E1270,#REF!,0),1))=TRUE,"",INDEX(#REF!,MATCH(E1270,#REF!,0),1)))</f>
        <v>#REF!</v>
      </c>
      <c r="H1270" s="22"/>
      <c r="I1270" s="22"/>
      <c r="J1270" s="59"/>
      <c r="K1270" s="31" t="str">
        <f>IF(MID(J1270,1,1)="a",C1270,IF(COUNTIF(J$2:J1270,J1270)&gt;1,COUNTIF(J$2:J1270,J1270)&amp;"ème rebond",""))</f>
        <v/>
      </c>
      <c r="L1270" s="67"/>
      <c r="M1270" s="32" t="e">
        <f>IF(ISNA(INDEX(#REF!,MATCH(E1270,#REF!,0),1))=TRUE,"",INDEX(#REF!,MATCH(E1270,#REF!,0),1))</f>
        <v>#REF!</v>
      </c>
      <c r="N1270" s="1"/>
      <c r="O1270" s="33"/>
      <c r="P1270" s="34" t="e">
        <f t="shared" si="147"/>
        <v>#REF!</v>
      </c>
      <c r="Q1270" s="35" t="e">
        <f t="shared" si="150"/>
        <v>#REF!</v>
      </c>
      <c r="R1270" s="36"/>
      <c r="S1270" s="1" t="e">
        <f t="shared" si="148"/>
        <v>#REF!</v>
      </c>
      <c r="T1270" s="16" t="e">
        <f>IF(OR(MID(G1270,1,5)="avoir",MID(G1270,1,3)="PMS",MID(J1270,1,1)="a",J1270="",A1270="x",F1270=""),"",IF(COUNTIF(#REF!,F1270)=1,"ok","PAS DE SWAP"))</f>
        <v>#REF!</v>
      </c>
      <c r="U1270" s="37" t="e">
        <f>IF(ISNA(INDEX(#REF!,MATCH(E1270,#REF!,0),1))=TRUE,"-",F1270&amp;" - "&amp;INDEX(#REF!,MATCH(E1270,#REF!,0),1))</f>
        <v>#REF!</v>
      </c>
      <c r="V1270" s="60" t="e">
        <f t="shared" si="144"/>
        <v>#REF!</v>
      </c>
      <c r="W1270" s="38" t="e">
        <f t="shared" si="145"/>
        <v>#REF!</v>
      </c>
      <c r="X1270" s="64"/>
      <c r="Y1270" s="46"/>
      <c r="Z1270" s="57" t="str">
        <f>IF(OR(MID(J1270,1,1)="a",J1270=""),"",IF(COUNTIF(Modèles!C:C,J1270)=0,"absent","présent"))</f>
        <v/>
      </c>
      <c r="AA1270" s="1"/>
    </row>
    <row r="1271" spans="1:27" s="10" customFormat="1">
      <c r="A1271" s="29" t="str">
        <f t="shared" si="146"/>
        <v/>
      </c>
      <c r="B1271" s="29">
        <f t="shared" ca="1" si="149"/>
        <v>0</v>
      </c>
      <c r="C1271" s="42"/>
      <c r="D1271" s="42"/>
      <c r="E1271" s="40"/>
      <c r="F1271" s="41"/>
      <c r="G1271" s="30" t="e">
        <f>IF(MID(J1271,1,1)="a","à valider",IF(ISNA(INDEX(#REF!,MATCH(E1271,#REF!,0),1))=TRUE,"",INDEX(#REF!,MATCH(E1271,#REF!,0),1)))</f>
        <v>#REF!</v>
      </c>
      <c r="H1271" s="22"/>
      <c r="I1271" s="22"/>
      <c r="J1271" s="59"/>
      <c r="K1271" s="31" t="str">
        <f>IF(MID(J1271,1,1)="a",C1271,IF(COUNTIF(J$2:J1271,J1271)&gt;1,COUNTIF(J$2:J1271,J1271)&amp;"ème rebond",""))</f>
        <v/>
      </c>
      <c r="L1271" s="67"/>
      <c r="M1271" s="32" t="e">
        <f>IF(ISNA(INDEX(#REF!,MATCH(E1271,#REF!,0),1))=TRUE,"",INDEX(#REF!,MATCH(E1271,#REF!,0),1))</f>
        <v>#REF!</v>
      </c>
      <c r="N1271" s="1"/>
      <c r="O1271" s="33"/>
      <c r="P1271" s="34" t="e">
        <f t="shared" si="147"/>
        <v>#REF!</v>
      </c>
      <c r="Q1271" s="35" t="e">
        <f t="shared" si="150"/>
        <v>#REF!</v>
      </c>
      <c r="R1271" s="36"/>
      <c r="S1271" s="1" t="e">
        <f t="shared" si="148"/>
        <v>#REF!</v>
      </c>
      <c r="T1271" s="16" t="e">
        <f>IF(OR(MID(G1271,1,5)="avoir",MID(G1271,1,3)="PMS",MID(J1271,1,1)="a",J1271="",A1271="x",F1271=""),"",IF(COUNTIF(#REF!,F1271)=1,"ok","PAS DE SWAP"))</f>
        <v>#REF!</v>
      </c>
      <c r="U1271" s="37" t="e">
        <f>IF(ISNA(INDEX(#REF!,MATCH(E1271,#REF!,0),1))=TRUE,"-",F1271&amp;" - "&amp;INDEX(#REF!,MATCH(E1271,#REF!,0),1))</f>
        <v>#REF!</v>
      </c>
      <c r="V1271" s="60" t="e">
        <f t="shared" si="144"/>
        <v>#REF!</v>
      </c>
      <c r="W1271" s="38" t="e">
        <f t="shared" si="145"/>
        <v>#REF!</v>
      </c>
      <c r="X1271" s="64"/>
      <c r="Y1271" s="46"/>
      <c r="Z1271" s="57" t="str">
        <f>IF(OR(MID(J1271,1,1)="a",J1271=""),"",IF(COUNTIF(Modèles!C:C,J1271)=0,"absent","présent"))</f>
        <v/>
      </c>
      <c r="AA1271" s="1"/>
    </row>
    <row r="1272" spans="1:27" s="10" customFormat="1">
      <c r="A1272" s="29" t="str">
        <f t="shared" si="146"/>
        <v/>
      </c>
      <c r="B1272" s="29">
        <f t="shared" ca="1" si="149"/>
        <v>0</v>
      </c>
      <c r="C1272" s="42"/>
      <c r="D1272" s="42"/>
      <c r="E1272" s="40"/>
      <c r="F1272" s="41"/>
      <c r="G1272" s="30" t="e">
        <f>IF(MID(J1272,1,1)="a","à valider",IF(ISNA(INDEX(#REF!,MATCH(E1272,#REF!,0),1))=TRUE,"",INDEX(#REF!,MATCH(E1272,#REF!,0),1)))</f>
        <v>#REF!</v>
      </c>
      <c r="H1272" s="22"/>
      <c r="I1272" s="22"/>
      <c r="J1272" s="59"/>
      <c r="K1272" s="31" t="str">
        <f>IF(MID(J1272,1,1)="a",C1272,IF(COUNTIF(J$2:J1272,J1272)&gt;1,COUNTIF(J$2:J1272,J1272)&amp;"ème rebond",""))</f>
        <v/>
      </c>
      <c r="L1272" s="67"/>
      <c r="M1272" s="32" t="e">
        <f>IF(ISNA(INDEX(#REF!,MATCH(E1272,#REF!,0),1))=TRUE,"",INDEX(#REF!,MATCH(E1272,#REF!,0),1))</f>
        <v>#REF!</v>
      </c>
      <c r="N1272" s="1"/>
      <c r="O1272" s="33"/>
      <c r="P1272" s="34" t="e">
        <f t="shared" si="147"/>
        <v>#REF!</v>
      </c>
      <c r="Q1272" s="35" t="e">
        <f t="shared" si="150"/>
        <v>#REF!</v>
      </c>
      <c r="R1272" s="36"/>
      <c r="S1272" s="1" t="e">
        <f t="shared" si="148"/>
        <v>#REF!</v>
      </c>
      <c r="T1272" s="16" t="e">
        <f>IF(OR(MID(G1272,1,5)="avoir",MID(G1272,1,3)="PMS",MID(J1272,1,1)="a",J1272="",A1272="x",F1272=""),"",IF(COUNTIF(#REF!,F1272)=1,"ok","PAS DE SWAP"))</f>
        <v>#REF!</v>
      </c>
      <c r="U1272" s="37" t="e">
        <f>IF(ISNA(INDEX(#REF!,MATCH(E1272,#REF!,0),1))=TRUE,"-",F1272&amp;" - "&amp;INDEX(#REF!,MATCH(E1272,#REF!,0),1))</f>
        <v>#REF!</v>
      </c>
      <c r="V1272" s="60" t="e">
        <f t="shared" si="144"/>
        <v>#REF!</v>
      </c>
      <c r="W1272" s="38" t="e">
        <f t="shared" si="145"/>
        <v>#REF!</v>
      </c>
      <c r="X1272" s="64"/>
      <c r="Y1272" s="46"/>
      <c r="Z1272" s="57" t="str">
        <f>IF(OR(MID(J1272,1,1)="a",J1272=""),"",IF(COUNTIF(Modèles!C:C,J1272)=0,"absent","présent"))</f>
        <v/>
      </c>
      <c r="AA1272" s="1"/>
    </row>
    <row r="1273" spans="1:27" s="10" customFormat="1">
      <c r="A1273" s="29" t="str">
        <f t="shared" si="146"/>
        <v/>
      </c>
      <c r="B1273" s="29">
        <f t="shared" ca="1" si="149"/>
        <v>0</v>
      </c>
      <c r="C1273" s="42"/>
      <c r="D1273" s="42"/>
      <c r="E1273" s="40"/>
      <c r="F1273" s="41"/>
      <c r="G1273" s="30" t="e">
        <f>IF(MID(J1273,1,1)="a","à valider",IF(ISNA(INDEX(#REF!,MATCH(E1273,#REF!,0),1))=TRUE,"",INDEX(#REF!,MATCH(E1273,#REF!,0),1)))</f>
        <v>#REF!</v>
      </c>
      <c r="H1273" s="22"/>
      <c r="I1273" s="22"/>
      <c r="J1273" s="59"/>
      <c r="K1273" s="31" t="str">
        <f>IF(MID(J1273,1,1)="a",C1273,IF(COUNTIF(J$2:J1273,J1273)&gt;1,COUNTIF(J$2:J1273,J1273)&amp;"ème rebond",""))</f>
        <v/>
      </c>
      <c r="L1273" s="67"/>
      <c r="M1273" s="32" t="e">
        <f>IF(ISNA(INDEX(#REF!,MATCH(E1273,#REF!,0),1))=TRUE,"",INDEX(#REF!,MATCH(E1273,#REF!,0),1))</f>
        <v>#REF!</v>
      </c>
      <c r="N1273" s="1"/>
      <c r="O1273" s="33"/>
      <c r="P1273" s="34" t="e">
        <f t="shared" si="147"/>
        <v>#REF!</v>
      </c>
      <c r="Q1273" s="35" t="e">
        <f t="shared" si="150"/>
        <v>#REF!</v>
      </c>
      <c r="R1273" s="36"/>
      <c r="S1273" s="1" t="e">
        <f t="shared" si="148"/>
        <v>#REF!</v>
      </c>
      <c r="T1273" s="16" t="e">
        <f>IF(OR(MID(G1273,1,5)="avoir",MID(G1273,1,3)="PMS",MID(J1273,1,1)="a",J1273="",A1273="x",F1273=""),"",IF(COUNTIF(#REF!,F1273)=1,"ok","PAS DE SWAP"))</f>
        <v>#REF!</v>
      </c>
      <c r="U1273" s="37" t="e">
        <f>IF(ISNA(INDEX(#REF!,MATCH(E1273,#REF!,0),1))=TRUE,"-",F1273&amp;" - "&amp;INDEX(#REF!,MATCH(E1273,#REF!,0),1))</f>
        <v>#REF!</v>
      </c>
      <c r="V1273" s="60" t="e">
        <f t="shared" si="144"/>
        <v>#REF!</v>
      </c>
      <c r="W1273" s="38" t="e">
        <f t="shared" si="145"/>
        <v>#REF!</v>
      </c>
      <c r="X1273" s="64"/>
      <c r="Y1273" s="46"/>
      <c r="Z1273" s="57" t="str">
        <f>IF(OR(MID(J1273,1,1)="a",J1273=""),"",IF(COUNTIF(Modèles!C:C,J1273)=0,"absent","présent"))</f>
        <v/>
      </c>
      <c r="AA1273" s="1"/>
    </row>
    <row r="1274" spans="1:27" s="10" customFormat="1">
      <c r="A1274" s="29" t="str">
        <f t="shared" si="146"/>
        <v/>
      </c>
      <c r="B1274" s="29">
        <f t="shared" ca="1" si="149"/>
        <v>0</v>
      </c>
      <c r="C1274" s="42"/>
      <c r="D1274" s="42"/>
      <c r="E1274" s="40"/>
      <c r="F1274" s="41"/>
      <c r="G1274" s="30" t="e">
        <f>IF(MID(J1274,1,1)="a","à valider",IF(ISNA(INDEX(#REF!,MATCH(E1274,#REF!,0),1))=TRUE,"",INDEX(#REF!,MATCH(E1274,#REF!,0),1)))</f>
        <v>#REF!</v>
      </c>
      <c r="H1274" s="22"/>
      <c r="I1274" s="22"/>
      <c r="J1274" s="59"/>
      <c r="K1274" s="31" t="str">
        <f>IF(MID(J1274,1,1)="a",C1274,IF(COUNTIF(J$2:J1274,J1274)&gt;1,COUNTIF(J$2:J1274,J1274)&amp;"ème rebond",""))</f>
        <v/>
      </c>
      <c r="L1274" s="67"/>
      <c r="M1274" s="32" t="e">
        <f>IF(ISNA(INDEX(#REF!,MATCH(E1274,#REF!,0),1))=TRUE,"",INDEX(#REF!,MATCH(E1274,#REF!,0),1))</f>
        <v>#REF!</v>
      </c>
      <c r="N1274" s="1"/>
      <c r="O1274" s="33"/>
      <c r="P1274" s="34" t="e">
        <f t="shared" si="147"/>
        <v>#REF!</v>
      </c>
      <c r="Q1274" s="35" t="e">
        <f t="shared" si="150"/>
        <v>#REF!</v>
      </c>
      <c r="R1274" s="36"/>
      <c r="S1274" s="1" t="e">
        <f t="shared" si="148"/>
        <v>#REF!</v>
      </c>
      <c r="T1274" s="16" t="e">
        <f>IF(OR(MID(G1274,1,5)="avoir",MID(G1274,1,3)="PMS",MID(J1274,1,1)="a",J1274="",A1274="x",F1274=""),"",IF(COUNTIF(#REF!,F1274)=1,"ok","PAS DE SWAP"))</f>
        <v>#REF!</v>
      </c>
      <c r="U1274" s="37" t="e">
        <f>IF(ISNA(INDEX(#REF!,MATCH(E1274,#REF!,0),1))=TRUE,"-",F1274&amp;" - "&amp;INDEX(#REF!,MATCH(E1274,#REF!,0),1))</f>
        <v>#REF!</v>
      </c>
      <c r="V1274" s="60" t="e">
        <f t="shared" si="144"/>
        <v>#REF!</v>
      </c>
      <c r="W1274" s="38" t="e">
        <f t="shared" si="145"/>
        <v>#REF!</v>
      </c>
      <c r="X1274" s="64"/>
      <c r="Y1274" s="46"/>
      <c r="Z1274" s="57" t="str">
        <f>IF(OR(MID(J1274,1,1)="a",J1274=""),"",IF(COUNTIF(Modèles!C:C,J1274)=0,"absent","présent"))</f>
        <v/>
      </c>
      <c r="AA1274" s="1"/>
    </row>
    <row r="1275" spans="1:27" s="10" customFormat="1">
      <c r="A1275" s="29" t="str">
        <f t="shared" si="146"/>
        <v/>
      </c>
      <c r="B1275" s="29">
        <f t="shared" ca="1" si="149"/>
        <v>0</v>
      </c>
      <c r="C1275" s="42"/>
      <c r="D1275" s="42"/>
      <c r="E1275" s="40"/>
      <c r="F1275" s="41"/>
      <c r="G1275" s="30" t="e">
        <f>IF(MID(J1275,1,1)="a","à valider",IF(ISNA(INDEX(#REF!,MATCH(E1275,#REF!,0),1))=TRUE,"",INDEX(#REF!,MATCH(E1275,#REF!,0),1)))</f>
        <v>#REF!</v>
      </c>
      <c r="H1275" s="22"/>
      <c r="I1275" s="22"/>
      <c r="J1275" s="59"/>
      <c r="K1275" s="31" t="str">
        <f>IF(MID(J1275,1,1)="a",C1275,IF(COUNTIF(J$2:J1275,J1275)&gt;1,COUNTIF(J$2:J1275,J1275)&amp;"ème rebond",""))</f>
        <v/>
      </c>
      <c r="L1275" s="67"/>
      <c r="M1275" s="32" t="e">
        <f>IF(ISNA(INDEX(#REF!,MATCH(E1275,#REF!,0),1))=TRUE,"",INDEX(#REF!,MATCH(E1275,#REF!,0),1))</f>
        <v>#REF!</v>
      </c>
      <c r="N1275" s="1"/>
      <c r="O1275" s="33"/>
      <c r="P1275" s="34" t="e">
        <f t="shared" si="147"/>
        <v>#REF!</v>
      </c>
      <c r="Q1275" s="35" t="e">
        <f t="shared" si="150"/>
        <v>#REF!</v>
      </c>
      <c r="R1275" s="36"/>
      <c r="S1275" s="1" t="e">
        <f t="shared" si="148"/>
        <v>#REF!</v>
      </c>
      <c r="T1275" s="16" t="e">
        <f>IF(OR(MID(G1275,1,5)="avoir",MID(G1275,1,3)="PMS",MID(J1275,1,1)="a",J1275="",A1275="x",F1275=""),"",IF(COUNTIF(#REF!,F1275)=1,"ok","PAS DE SWAP"))</f>
        <v>#REF!</v>
      </c>
      <c r="U1275" s="37" t="e">
        <f>IF(ISNA(INDEX(#REF!,MATCH(E1275,#REF!,0),1))=TRUE,"-",F1275&amp;" - "&amp;INDEX(#REF!,MATCH(E1275,#REF!,0),1))</f>
        <v>#REF!</v>
      </c>
      <c r="V1275" s="60" t="e">
        <f t="shared" si="144"/>
        <v>#REF!</v>
      </c>
      <c r="W1275" s="38" t="e">
        <f t="shared" si="145"/>
        <v>#REF!</v>
      </c>
      <c r="X1275" s="64"/>
      <c r="Y1275" s="46"/>
      <c r="Z1275" s="57" t="str">
        <f>IF(OR(MID(J1275,1,1)="a",J1275=""),"",IF(COUNTIF(Modèles!C:C,J1275)=0,"absent","présent"))</f>
        <v/>
      </c>
      <c r="AA1275" s="1"/>
    </row>
    <row r="1276" spans="1:27" s="10" customFormat="1">
      <c r="A1276" s="29" t="str">
        <f t="shared" si="146"/>
        <v/>
      </c>
      <c r="B1276" s="29">
        <f t="shared" ca="1" si="149"/>
        <v>0</v>
      </c>
      <c r="C1276" s="42"/>
      <c r="D1276" s="42"/>
      <c r="E1276" s="40"/>
      <c r="F1276" s="41"/>
      <c r="G1276" s="30" t="e">
        <f>IF(MID(J1276,1,1)="a","à valider",IF(ISNA(INDEX(#REF!,MATCH(E1276,#REF!,0),1))=TRUE,"",INDEX(#REF!,MATCH(E1276,#REF!,0),1)))</f>
        <v>#REF!</v>
      </c>
      <c r="H1276" s="22"/>
      <c r="I1276" s="22"/>
      <c r="J1276" s="59"/>
      <c r="K1276" s="31" t="str">
        <f>IF(MID(J1276,1,1)="a",C1276,IF(COUNTIF(J$2:J1276,J1276)&gt;1,COUNTIF(J$2:J1276,J1276)&amp;"ème rebond",""))</f>
        <v/>
      </c>
      <c r="L1276" s="67"/>
      <c r="M1276" s="32" t="e">
        <f>IF(ISNA(INDEX(#REF!,MATCH(E1276,#REF!,0),1))=TRUE,"",INDEX(#REF!,MATCH(E1276,#REF!,0),1))</f>
        <v>#REF!</v>
      </c>
      <c r="N1276" s="1"/>
      <c r="O1276" s="33"/>
      <c r="P1276" s="34" t="e">
        <f t="shared" si="147"/>
        <v>#REF!</v>
      </c>
      <c r="Q1276" s="35" t="e">
        <f t="shared" si="150"/>
        <v>#REF!</v>
      </c>
      <c r="R1276" s="36"/>
      <c r="S1276" s="1" t="e">
        <f t="shared" si="148"/>
        <v>#REF!</v>
      </c>
      <c r="T1276" s="16" t="e">
        <f>IF(OR(MID(G1276,1,5)="avoir",MID(G1276,1,3)="PMS",MID(J1276,1,1)="a",J1276="",A1276="x",F1276=""),"",IF(COUNTIF(#REF!,F1276)=1,"ok","PAS DE SWAP"))</f>
        <v>#REF!</v>
      </c>
      <c r="U1276" s="37" t="e">
        <f>IF(ISNA(INDEX(#REF!,MATCH(E1276,#REF!,0),1))=TRUE,"-",F1276&amp;" - "&amp;INDEX(#REF!,MATCH(E1276,#REF!,0),1))</f>
        <v>#REF!</v>
      </c>
      <c r="V1276" s="60" t="e">
        <f t="shared" si="144"/>
        <v>#REF!</v>
      </c>
      <c r="W1276" s="38" t="e">
        <f t="shared" si="145"/>
        <v>#REF!</v>
      </c>
      <c r="X1276" s="64"/>
      <c r="Y1276" s="46"/>
      <c r="Z1276" s="57" t="str">
        <f>IF(OR(MID(J1276,1,1)="a",J1276=""),"",IF(COUNTIF(Modèles!C:C,J1276)=0,"absent","présent"))</f>
        <v/>
      </c>
      <c r="AA1276" s="1"/>
    </row>
    <row r="1277" spans="1:27" s="10" customFormat="1">
      <c r="A1277" s="29" t="str">
        <f t="shared" si="146"/>
        <v/>
      </c>
      <c r="B1277" s="29">
        <f t="shared" ca="1" si="149"/>
        <v>0</v>
      </c>
      <c r="C1277" s="42"/>
      <c r="D1277" s="42"/>
      <c r="E1277" s="40"/>
      <c r="F1277" s="41"/>
      <c r="G1277" s="30" t="e">
        <f>IF(MID(J1277,1,1)="a","à valider",IF(ISNA(INDEX(#REF!,MATCH(E1277,#REF!,0),1))=TRUE,"",INDEX(#REF!,MATCH(E1277,#REF!,0),1)))</f>
        <v>#REF!</v>
      </c>
      <c r="H1277" s="22"/>
      <c r="I1277" s="22"/>
      <c r="J1277" s="59"/>
      <c r="K1277" s="31" t="str">
        <f>IF(MID(J1277,1,1)="a",C1277,IF(COUNTIF(J$2:J1277,J1277)&gt;1,COUNTIF(J$2:J1277,J1277)&amp;"ème rebond",""))</f>
        <v/>
      </c>
      <c r="L1277" s="67"/>
      <c r="M1277" s="32" t="e">
        <f>IF(ISNA(INDEX(#REF!,MATCH(E1277,#REF!,0),1))=TRUE,"",INDEX(#REF!,MATCH(E1277,#REF!,0),1))</f>
        <v>#REF!</v>
      </c>
      <c r="N1277" s="1"/>
      <c r="O1277" s="33"/>
      <c r="P1277" s="34" t="e">
        <f t="shared" si="147"/>
        <v>#REF!</v>
      </c>
      <c r="Q1277" s="35" t="e">
        <f t="shared" si="150"/>
        <v>#REF!</v>
      </c>
      <c r="R1277" s="36"/>
      <c r="S1277" s="1" t="e">
        <f t="shared" si="148"/>
        <v>#REF!</v>
      </c>
      <c r="T1277" s="16" t="e">
        <f>IF(OR(MID(G1277,1,5)="avoir",MID(G1277,1,3)="PMS",MID(J1277,1,1)="a",J1277="",A1277="x",F1277=""),"",IF(COUNTIF(#REF!,F1277)=1,"ok","PAS DE SWAP"))</f>
        <v>#REF!</v>
      </c>
      <c r="U1277" s="37" t="e">
        <f>IF(ISNA(INDEX(#REF!,MATCH(E1277,#REF!,0),1))=TRUE,"-",F1277&amp;" - "&amp;INDEX(#REF!,MATCH(E1277,#REF!,0),1))</f>
        <v>#REF!</v>
      </c>
      <c r="V1277" s="60" t="e">
        <f t="shared" si="144"/>
        <v>#REF!</v>
      </c>
      <c r="W1277" s="38" t="e">
        <f t="shared" si="145"/>
        <v>#REF!</v>
      </c>
      <c r="X1277" s="64"/>
      <c r="Y1277" s="46"/>
      <c r="Z1277" s="57" t="str">
        <f>IF(OR(MID(J1277,1,1)="a",J1277=""),"",IF(COUNTIF(Modèles!C:C,J1277)=0,"absent","présent"))</f>
        <v/>
      </c>
      <c r="AA1277" s="1"/>
    </row>
    <row r="1278" spans="1:27" s="10" customFormat="1">
      <c r="A1278" s="29" t="str">
        <f t="shared" si="146"/>
        <v/>
      </c>
      <c r="B1278" s="29">
        <f t="shared" ca="1" si="149"/>
        <v>0</v>
      </c>
      <c r="C1278" s="42"/>
      <c r="D1278" s="42"/>
      <c r="E1278" s="40"/>
      <c r="F1278" s="41"/>
      <c r="G1278" s="30" t="e">
        <f>IF(MID(J1278,1,1)="a","à valider",IF(ISNA(INDEX(#REF!,MATCH(E1278,#REF!,0),1))=TRUE,"",INDEX(#REF!,MATCH(E1278,#REF!,0),1)))</f>
        <v>#REF!</v>
      </c>
      <c r="H1278" s="22"/>
      <c r="I1278" s="22"/>
      <c r="J1278" s="59"/>
      <c r="K1278" s="31" t="str">
        <f>IF(MID(J1278,1,1)="a",C1278,IF(COUNTIF(J$2:J1278,J1278)&gt;1,COUNTIF(J$2:J1278,J1278)&amp;"ème rebond",""))</f>
        <v/>
      </c>
      <c r="L1278" s="67"/>
      <c r="M1278" s="32" t="e">
        <f>IF(ISNA(INDEX(#REF!,MATCH(E1278,#REF!,0),1))=TRUE,"",INDEX(#REF!,MATCH(E1278,#REF!,0),1))</f>
        <v>#REF!</v>
      </c>
      <c r="N1278" s="1"/>
      <c r="O1278" s="33"/>
      <c r="P1278" s="34" t="e">
        <f t="shared" si="147"/>
        <v>#REF!</v>
      </c>
      <c r="Q1278" s="35" t="e">
        <f t="shared" si="150"/>
        <v>#REF!</v>
      </c>
      <c r="R1278" s="36"/>
      <c r="S1278" s="1" t="e">
        <f t="shared" si="148"/>
        <v>#REF!</v>
      </c>
      <c r="T1278" s="16" t="e">
        <f>IF(OR(MID(G1278,1,5)="avoir",MID(G1278,1,3)="PMS",MID(J1278,1,1)="a",J1278="",A1278="x",F1278=""),"",IF(COUNTIF(#REF!,F1278)=1,"ok","PAS DE SWAP"))</f>
        <v>#REF!</v>
      </c>
      <c r="U1278" s="37" t="e">
        <f>IF(ISNA(INDEX(#REF!,MATCH(E1278,#REF!,0),1))=TRUE,"-",F1278&amp;" - "&amp;INDEX(#REF!,MATCH(E1278,#REF!,0),1))</f>
        <v>#REF!</v>
      </c>
      <c r="V1278" s="60" t="e">
        <f t="shared" si="144"/>
        <v>#REF!</v>
      </c>
      <c r="W1278" s="38" t="e">
        <f t="shared" si="145"/>
        <v>#REF!</v>
      </c>
      <c r="X1278" s="64"/>
      <c r="Y1278" s="46"/>
      <c r="Z1278" s="57" t="str">
        <f>IF(OR(MID(J1278,1,1)="a",J1278=""),"",IF(COUNTIF(Modèles!C:C,J1278)=0,"absent","présent"))</f>
        <v/>
      </c>
      <c r="AA1278" s="1"/>
    </row>
    <row r="1279" spans="1:27" s="10" customFormat="1">
      <c r="A1279" s="29" t="str">
        <f t="shared" si="146"/>
        <v/>
      </c>
      <c r="B1279" s="29">
        <f t="shared" ca="1" si="149"/>
        <v>0</v>
      </c>
      <c r="C1279" s="42"/>
      <c r="D1279" s="42"/>
      <c r="E1279" s="40"/>
      <c r="F1279" s="41"/>
      <c r="G1279" s="30" t="e">
        <f>IF(MID(J1279,1,1)="a","à valider",IF(ISNA(INDEX(#REF!,MATCH(E1279,#REF!,0),1))=TRUE,"",INDEX(#REF!,MATCH(E1279,#REF!,0),1)))</f>
        <v>#REF!</v>
      </c>
      <c r="H1279" s="22"/>
      <c r="I1279" s="22"/>
      <c r="J1279" s="59"/>
      <c r="K1279" s="31" t="str">
        <f>IF(MID(J1279,1,1)="a",C1279,IF(COUNTIF(J$2:J1279,J1279)&gt;1,COUNTIF(J$2:J1279,J1279)&amp;"ème rebond",""))</f>
        <v/>
      </c>
      <c r="L1279" s="67"/>
      <c r="M1279" s="32" t="e">
        <f>IF(ISNA(INDEX(#REF!,MATCH(E1279,#REF!,0),1))=TRUE,"",INDEX(#REF!,MATCH(E1279,#REF!,0),1))</f>
        <v>#REF!</v>
      </c>
      <c r="N1279" s="1"/>
      <c r="O1279" s="33"/>
      <c r="P1279" s="34" t="e">
        <f t="shared" si="147"/>
        <v>#REF!</v>
      </c>
      <c r="Q1279" s="35" t="e">
        <f t="shared" si="150"/>
        <v>#REF!</v>
      </c>
      <c r="R1279" s="36"/>
      <c r="S1279" s="1" t="e">
        <f t="shared" si="148"/>
        <v>#REF!</v>
      </c>
      <c r="T1279" s="16" t="e">
        <f>IF(OR(MID(G1279,1,5)="avoir",MID(G1279,1,3)="PMS",MID(J1279,1,1)="a",J1279="",A1279="x",F1279=""),"",IF(COUNTIF(#REF!,F1279)=1,"ok","PAS DE SWAP"))</f>
        <v>#REF!</v>
      </c>
      <c r="U1279" s="37" t="e">
        <f>IF(ISNA(INDEX(#REF!,MATCH(E1279,#REF!,0),1))=TRUE,"-",F1279&amp;" - "&amp;INDEX(#REF!,MATCH(E1279,#REF!,0),1))</f>
        <v>#REF!</v>
      </c>
      <c r="V1279" s="60" t="e">
        <f t="shared" si="144"/>
        <v>#REF!</v>
      </c>
      <c r="W1279" s="38" t="e">
        <f t="shared" si="145"/>
        <v>#REF!</v>
      </c>
      <c r="X1279" s="64"/>
      <c r="Y1279" s="46"/>
      <c r="Z1279" s="57" t="str">
        <f>IF(OR(MID(J1279,1,1)="a",J1279=""),"",IF(COUNTIF(Modèles!C:C,J1279)=0,"absent","présent"))</f>
        <v/>
      </c>
      <c r="AA1279" s="1"/>
    </row>
    <row r="1280" spans="1:27" s="10" customFormat="1">
      <c r="A1280" s="29" t="str">
        <f t="shared" si="146"/>
        <v/>
      </c>
      <c r="B1280" s="29">
        <f t="shared" ca="1" si="149"/>
        <v>0</v>
      </c>
      <c r="C1280" s="42"/>
      <c r="D1280" s="42"/>
      <c r="E1280" s="40"/>
      <c r="F1280" s="41"/>
      <c r="G1280" s="30" t="e">
        <f>IF(MID(J1280,1,1)="a","à valider",IF(ISNA(INDEX(#REF!,MATCH(E1280,#REF!,0),1))=TRUE,"",INDEX(#REF!,MATCH(E1280,#REF!,0),1)))</f>
        <v>#REF!</v>
      </c>
      <c r="H1280" s="22"/>
      <c r="I1280" s="22"/>
      <c r="J1280" s="59"/>
      <c r="K1280" s="31" t="str">
        <f>IF(MID(J1280,1,1)="a",C1280,IF(COUNTIF(J$2:J1280,J1280)&gt;1,COUNTIF(J$2:J1280,J1280)&amp;"ème rebond",""))</f>
        <v/>
      </c>
      <c r="L1280" s="67"/>
      <c r="M1280" s="32" t="e">
        <f>IF(ISNA(INDEX(#REF!,MATCH(E1280,#REF!,0),1))=TRUE,"",INDEX(#REF!,MATCH(E1280,#REF!,0),1))</f>
        <v>#REF!</v>
      </c>
      <c r="N1280" s="1"/>
      <c r="O1280" s="33"/>
      <c r="P1280" s="34" t="e">
        <f t="shared" si="147"/>
        <v>#REF!</v>
      </c>
      <c r="Q1280" s="35" t="e">
        <f t="shared" si="150"/>
        <v>#REF!</v>
      </c>
      <c r="R1280" s="36"/>
      <c r="S1280" s="1" t="e">
        <f t="shared" si="148"/>
        <v>#REF!</v>
      </c>
      <c r="T1280" s="16" t="e">
        <f>IF(OR(MID(G1280,1,5)="avoir",MID(G1280,1,3)="PMS",MID(J1280,1,1)="a",J1280="",A1280="x",F1280=""),"",IF(COUNTIF(#REF!,F1280)=1,"ok","PAS DE SWAP"))</f>
        <v>#REF!</v>
      </c>
      <c r="U1280" s="37" t="e">
        <f>IF(ISNA(INDEX(#REF!,MATCH(E1280,#REF!,0),1))=TRUE,"-",F1280&amp;" - "&amp;INDEX(#REF!,MATCH(E1280,#REF!,0),1))</f>
        <v>#REF!</v>
      </c>
      <c r="V1280" s="60" t="e">
        <f t="shared" si="144"/>
        <v>#REF!</v>
      </c>
      <c r="W1280" s="38" t="e">
        <f t="shared" si="145"/>
        <v>#REF!</v>
      </c>
      <c r="X1280" s="64"/>
      <c r="Y1280" s="46"/>
      <c r="Z1280" s="57" t="str">
        <f>IF(OR(MID(J1280,1,1)="a",J1280=""),"",IF(COUNTIF(Modèles!C:C,J1280)=0,"absent","présent"))</f>
        <v/>
      </c>
      <c r="AA1280" s="1"/>
    </row>
    <row r="1281" spans="1:27" s="10" customFormat="1">
      <c r="A1281" s="29" t="str">
        <f t="shared" si="146"/>
        <v/>
      </c>
      <c r="B1281" s="29">
        <f t="shared" ca="1" si="149"/>
        <v>0</v>
      </c>
      <c r="C1281" s="42"/>
      <c r="D1281" s="42"/>
      <c r="E1281" s="40"/>
      <c r="F1281" s="41"/>
      <c r="G1281" s="30" t="e">
        <f>IF(MID(J1281,1,1)="a","à valider",IF(ISNA(INDEX(#REF!,MATCH(E1281,#REF!,0),1))=TRUE,"",INDEX(#REF!,MATCH(E1281,#REF!,0),1)))</f>
        <v>#REF!</v>
      </c>
      <c r="H1281" s="22"/>
      <c r="I1281" s="22"/>
      <c r="J1281" s="59"/>
      <c r="K1281" s="31" t="str">
        <f>IF(MID(J1281,1,1)="a",C1281,IF(COUNTIF(J$2:J1281,J1281)&gt;1,COUNTIF(J$2:J1281,J1281)&amp;"ème rebond",""))</f>
        <v/>
      </c>
      <c r="L1281" s="67"/>
      <c r="M1281" s="32" t="e">
        <f>IF(ISNA(INDEX(#REF!,MATCH(E1281,#REF!,0),1))=TRUE,"",INDEX(#REF!,MATCH(E1281,#REF!,0),1))</f>
        <v>#REF!</v>
      </c>
      <c r="N1281" s="1"/>
      <c r="O1281" s="33"/>
      <c r="P1281" s="34" t="e">
        <f t="shared" si="147"/>
        <v>#REF!</v>
      </c>
      <c r="Q1281" s="35" t="e">
        <f t="shared" si="150"/>
        <v>#REF!</v>
      </c>
      <c r="R1281" s="36"/>
      <c r="S1281" s="1" t="e">
        <f t="shared" si="148"/>
        <v>#REF!</v>
      </c>
      <c r="T1281" s="16" t="e">
        <f>IF(OR(MID(G1281,1,5)="avoir",MID(G1281,1,3)="PMS",MID(J1281,1,1)="a",J1281="",A1281="x",F1281=""),"",IF(COUNTIF(#REF!,F1281)=1,"ok","PAS DE SWAP"))</f>
        <v>#REF!</v>
      </c>
      <c r="U1281" s="37" t="e">
        <f>IF(ISNA(INDEX(#REF!,MATCH(E1281,#REF!,0),1))=TRUE,"-",F1281&amp;" - "&amp;INDEX(#REF!,MATCH(E1281,#REF!,0),1))</f>
        <v>#REF!</v>
      </c>
      <c r="V1281" s="60" t="e">
        <f t="shared" si="144"/>
        <v>#REF!</v>
      </c>
      <c r="W1281" s="38" t="e">
        <f t="shared" si="145"/>
        <v>#REF!</v>
      </c>
      <c r="X1281" s="64"/>
      <c r="Y1281" s="46"/>
      <c r="Z1281" s="57" t="str">
        <f>IF(OR(MID(J1281,1,1)="a",J1281=""),"",IF(COUNTIF(Modèles!C:C,J1281)=0,"absent","présent"))</f>
        <v/>
      </c>
      <c r="AA1281" s="1"/>
    </row>
    <row r="1282" spans="1:27" s="10" customFormat="1">
      <c r="A1282" s="29" t="str">
        <f t="shared" si="146"/>
        <v/>
      </c>
      <c r="B1282" s="29">
        <f t="shared" ca="1" si="149"/>
        <v>0</v>
      </c>
      <c r="C1282" s="42"/>
      <c r="D1282" s="42"/>
      <c r="E1282" s="40"/>
      <c r="F1282" s="41"/>
      <c r="G1282" s="30" t="e">
        <f>IF(MID(J1282,1,1)="a","à valider",IF(ISNA(INDEX(#REF!,MATCH(E1282,#REF!,0),1))=TRUE,"",INDEX(#REF!,MATCH(E1282,#REF!,0),1)))</f>
        <v>#REF!</v>
      </c>
      <c r="H1282" s="22"/>
      <c r="I1282" s="22"/>
      <c r="J1282" s="59"/>
      <c r="K1282" s="31" t="str">
        <f>IF(MID(J1282,1,1)="a",C1282,IF(COUNTIF(J$2:J1282,J1282)&gt;1,COUNTIF(J$2:J1282,J1282)&amp;"ème rebond",""))</f>
        <v/>
      </c>
      <c r="L1282" s="67"/>
      <c r="M1282" s="32" t="e">
        <f>IF(ISNA(INDEX(#REF!,MATCH(E1282,#REF!,0),1))=TRUE,"",INDEX(#REF!,MATCH(E1282,#REF!,0),1))</f>
        <v>#REF!</v>
      </c>
      <c r="N1282" s="1"/>
      <c r="O1282" s="33"/>
      <c r="P1282" s="34" t="e">
        <f t="shared" si="147"/>
        <v>#REF!</v>
      </c>
      <c r="Q1282" s="35" t="e">
        <f t="shared" si="150"/>
        <v>#REF!</v>
      </c>
      <c r="R1282" s="36"/>
      <c r="S1282" s="1" t="e">
        <f t="shared" si="148"/>
        <v>#REF!</v>
      </c>
      <c r="T1282" s="16" t="e">
        <f>IF(OR(MID(G1282,1,5)="avoir",MID(G1282,1,3)="PMS",MID(J1282,1,1)="a",J1282="",A1282="x",F1282=""),"",IF(COUNTIF(#REF!,F1282)=1,"ok","PAS DE SWAP"))</f>
        <v>#REF!</v>
      </c>
      <c r="U1282" s="37" t="e">
        <f>IF(ISNA(INDEX(#REF!,MATCH(E1282,#REF!,0),1))=TRUE,"-",F1282&amp;" - "&amp;INDEX(#REF!,MATCH(E1282,#REF!,0),1))</f>
        <v>#REF!</v>
      </c>
      <c r="V1282" s="60" t="e">
        <f t="shared" ref="V1282:V1345" si="151">IF(ISNA(IF(OR(U1282="",U1282="-"),"",COUNTIF(U:U,U1282)))=TRUE,"",IF(OR(U1282="",U1282="-"),"-",COUNTIF(U:U,U1282)))</f>
        <v>#REF!</v>
      </c>
      <c r="W1282" s="38" t="e">
        <f t="shared" ref="W1282:W1345" si="152">IF(ISNA(IF(V1282="-","",V1282/COUNTIF(F:F,F1282)))=TRUE,"",IF(V1282="-","",V1282/COUNTIF(F:F,F1282)))</f>
        <v>#REF!</v>
      </c>
      <c r="X1282" s="64"/>
      <c r="Y1282" s="46"/>
      <c r="Z1282" s="57" t="str">
        <f>IF(OR(MID(J1282,1,1)="a",J1282=""),"",IF(COUNTIF(Modèles!C:C,J1282)=0,"absent","présent"))</f>
        <v/>
      </c>
      <c r="AA1282" s="1"/>
    </row>
    <row r="1283" spans="1:27" s="10" customFormat="1">
      <c r="A1283" s="29" t="str">
        <f t="shared" si="146"/>
        <v/>
      </c>
      <c r="B1283" s="29">
        <f t="shared" ca="1" si="149"/>
        <v>0</v>
      </c>
      <c r="C1283" s="42"/>
      <c r="D1283" s="42"/>
      <c r="E1283" s="40"/>
      <c r="F1283" s="41"/>
      <c r="G1283" s="30" t="e">
        <f>IF(MID(J1283,1,1)="a","à valider",IF(ISNA(INDEX(#REF!,MATCH(E1283,#REF!,0),1))=TRUE,"",INDEX(#REF!,MATCH(E1283,#REF!,0),1)))</f>
        <v>#REF!</v>
      </c>
      <c r="H1283" s="22"/>
      <c r="I1283" s="22"/>
      <c r="J1283" s="59"/>
      <c r="K1283" s="31" t="str">
        <f>IF(MID(J1283,1,1)="a",C1283,IF(COUNTIF(J$2:J1283,J1283)&gt;1,COUNTIF(J$2:J1283,J1283)&amp;"ème rebond",""))</f>
        <v/>
      </c>
      <c r="L1283" s="67"/>
      <c r="M1283" s="32" t="e">
        <f>IF(ISNA(INDEX(#REF!,MATCH(E1283,#REF!,0),1))=TRUE,"",INDEX(#REF!,MATCH(E1283,#REF!,0),1))</f>
        <v>#REF!</v>
      </c>
      <c r="N1283" s="1"/>
      <c r="O1283" s="33"/>
      <c r="P1283" s="34" t="e">
        <f t="shared" si="147"/>
        <v>#REF!</v>
      </c>
      <c r="Q1283" s="35" t="e">
        <f t="shared" si="150"/>
        <v>#REF!</v>
      </c>
      <c r="R1283" s="36"/>
      <c r="S1283" s="1" t="e">
        <f t="shared" si="148"/>
        <v>#REF!</v>
      </c>
      <c r="T1283" s="16" t="e">
        <f>IF(OR(MID(G1283,1,5)="avoir",MID(G1283,1,3)="PMS",MID(J1283,1,1)="a",J1283="",A1283="x",F1283=""),"",IF(COUNTIF(#REF!,F1283)=1,"ok","PAS DE SWAP"))</f>
        <v>#REF!</v>
      </c>
      <c r="U1283" s="37" t="e">
        <f>IF(ISNA(INDEX(#REF!,MATCH(E1283,#REF!,0),1))=TRUE,"-",F1283&amp;" - "&amp;INDEX(#REF!,MATCH(E1283,#REF!,0),1))</f>
        <v>#REF!</v>
      </c>
      <c r="V1283" s="60" t="e">
        <f t="shared" si="151"/>
        <v>#REF!</v>
      </c>
      <c r="W1283" s="38" t="e">
        <f t="shared" si="152"/>
        <v>#REF!</v>
      </c>
      <c r="X1283" s="64"/>
      <c r="Y1283" s="46"/>
      <c r="Z1283" s="57" t="str">
        <f>IF(OR(MID(J1283,1,1)="a",J1283=""),"",IF(COUNTIF(Modèles!C:C,J1283)=0,"absent","présent"))</f>
        <v/>
      </c>
      <c r="AA1283" s="1"/>
    </row>
    <row r="1284" spans="1:27" s="10" customFormat="1">
      <c r="A1284" s="29" t="str">
        <f t="shared" ref="A1284:A1347" si="153">IF(F1284="rebut",0,IF(J1284="","","."))</f>
        <v/>
      </c>
      <c r="B1284" s="29">
        <f t="shared" ca="1" si="149"/>
        <v>0</v>
      </c>
      <c r="C1284" s="42"/>
      <c r="D1284" s="42"/>
      <c r="E1284" s="40"/>
      <c r="F1284" s="41"/>
      <c r="G1284" s="30" t="e">
        <f>IF(MID(J1284,1,1)="a","à valider",IF(ISNA(INDEX(#REF!,MATCH(E1284,#REF!,0),1))=TRUE,"",INDEX(#REF!,MATCH(E1284,#REF!,0),1)))</f>
        <v>#REF!</v>
      </c>
      <c r="H1284" s="22"/>
      <c r="I1284" s="22"/>
      <c r="J1284" s="59"/>
      <c r="K1284" s="31" t="str">
        <f>IF(MID(J1284,1,1)="a",C1284,IF(COUNTIF(J$2:J1284,J1284)&gt;1,COUNTIF(J$2:J1284,J1284)&amp;"ème rebond",""))</f>
        <v/>
      </c>
      <c r="L1284" s="67"/>
      <c r="M1284" s="32" t="e">
        <f>IF(ISNA(INDEX(#REF!,MATCH(E1284,#REF!,0),1))=TRUE,"",INDEX(#REF!,MATCH(E1284,#REF!,0),1))</f>
        <v>#REF!</v>
      </c>
      <c r="N1284" s="1"/>
      <c r="O1284" s="33"/>
      <c r="P1284" s="34" t="e">
        <f t="shared" ref="P1284:P1347" si="154">IF(AND(MID(G1284,8,1)="",MID(G1284,1,4)="SWAP",A1284="."),F1284,"")</f>
        <v>#REF!</v>
      </c>
      <c r="Q1284" s="35" t="e">
        <f t="shared" si="150"/>
        <v>#REF!</v>
      </c>
      <c r="R1284" s="36"/>
      <c r="S1284" s="1" t="e">
        <f t="shared" si="148"/>
        <v>#REF!</v>
      </c>
      <c r="T1284" s="16" t="e">
        <f>IF(OR(MID(G1284,1,5)="avoir",MID(G1284,1,3)="PMS",MID(J1284,1,1)="a",J1284="",A1284="x",F1284=""),"",IF(COUNTIF(#REF!,F1284)=1,"ok","PAS DE SWAP"))</f>
        <v>#REF!</v>
      </c>
      <c r="U1284" s="37" t="e">
        <f>IF(ISNA(INDEX(#REF!,MATCH(E1284,#REF!,0),1))=TRUE,"-",F1284&amp;" - "&amp;INDEX(#REF!,MATCH(E1284,#REF!,0),1))</f>
        <v>#REF!</v>
      </c>
      <c r="V1284" s="60" t="e">
        <f t="shared" si="151"/>
        <v>#REF!</v>
      </c>
      <c r="W1284" s="38" t="e">
        <f t="shared" si="152"/>
        <v>#REF!</v>
      </c>
      <c r="X1284" s="64"/>
      <c r="Y1284" s="46"/>
      <c r="Z1284" s="57" t="str">
        <f>IF(OR(MID(J1284,1,1)="a",J1284=""),"",IF(COUNTIF(Modèles!C:C,J1284)=0,"absent","présent"))</f>
        <v/>
      </c>
      <c r="AA1284" s="1"/>
    </row>
    <row r="1285" spans="1:27" s="10" customFormat="1">
      <c r="A1285" s="29" t="str">
        <f t="shared" si="153"/>
        <v/>
      </c>
      <c r="B1285" s="29">
        <f t="shared" ca="1" si="149"/>
        <v>0</v>
      </c>
      <c r="C1285" s="42"/>
      <c r="D1285" s="42"/>
      <c r="E1285" s="40"/>
      <c r="F1285" s="41"/>
      <c r="G1285" s="30" t="e">
        <f>IF(MID(J1285,1,1)="a","à valider",IF(ISNA(INDEX(#REF!,MATCH(E1285,#REF!,0),1))=TRUE,"",INDEX(#REF!,MATCH(E1285,#REF!,0),1)))</f>
        <v>#REF!</v>
      </c>
      <c r="H1285" s="22"/>
      <c r="I1285" s="22"/>
      <c r="J1285" s="59"/>
      <c r="K1285" s="31" t="str">
        <f>IF(MID(J1285,1,1)="a",C1285,IF(COUNTIF(J$2:J1285,J1285)&gt;1,COUNTIF(J$2:J1285,J1285)&amp;"ème rebond",""))</f>
        <v/>
      </c>
      <c r="L1285" s="67"/>
      <c r="M1285" s="32" t="e">
        <f>IF(ISNA(INDEX(#REF!,MATCH(E1285,#REF!,0),1))=TRUE,"",INDEX(#REF!,MATCH(E1285,#REF!,0),1))</f>
        <v>#REF!</v>
      </c>
      <c r="N1285" s="1"/>
      <c r="O1285" s="33"/>
      <c r="P1285" s="34" t="e">
        <f t="shared" si="154"/>
        <v>#REF!</v>
      </c>
      <c r="Q1285" s="35" t="e">
        <f t="shared" si="150"/>
        <v>#REF!</v>
      </c>
      <c r="R1285" s="36"/>
      <c r="S1285" s="1" t="e">
        <f t="shared" si="148"/>
        <v>#REF!</v>
      </c>
      <c r="T1285" s="16" t="e">
        <f>IF(OR(MID(G1285,1,5)="avoir",MID(G1285,1,3)="PMS",MID(J1285,1,1)="a",J1285="",A1285="x",F1285=""),"",IF(COUNTIF(#REF!,F1285)=1,"ok","PAS DE SWAP"))</f>
        <v>#REF!</v>
      </c>
      <c r="U1285" s="37" t="e">
        <f>IF(ISNA(INDEX(#REF!,MATCH(E1285,#REF!,0),1))=TRUE,"-",F1285&amp;" - "&amp;INDEX(#REF!,MATCH(E1285,#REF!,0),1))</f>
        <v>#REF!</v>
      </c>
      <c r="V1285" s="60" t="e">
        <f t="shared" si="151"/>
        <v>#REF!</v>
      </c>
      <c r="W1285" s="38" t="e">
        <f t="shared" si="152"/>
        <v>#REF!</v>
      </c>
      <c r="X1285" s="64"/>
      <c r="Y1285" s="46"/>
      <c r="Z1285" s="57" t="str">
        <f>IF(OR(MID(J1285,1,1)="a",J1285=""),"",IF(COUNTIF(Modèles!C:C,J1285)=0,"absent","présent"))</f>
        <v/>
      </c>
      <c r="AA1285" s="1"/>
    </row>
    <row r="1286" spans="1:27" s="10" customFormat="1">
      <c r="A1286" s="29" t="str">
        <f t="shared" si="153"/>
        <v/>
      </c>
      <c r="B1286" s="29">
        <f t="shared" ca="1" si="149"/>
        <v>0</v>
      </c>
      <c r="C1286" s="42"/>
      <c r="D1286" s="42"/>
      <c r="E1286" s="40"/>
      <c r="F1286" s="41"/>
      <c r="G1286" s="30" t="e">
        <f>IF(MID(J1286,1,1)="a","à valider",IF(ISNA(INDEX(#REF!,MATCH(E1286,#REF!,0),1))=TRUE,"",INDEX(#REF!,MATCH(E1286,#REF!,0),1)))</f>
        <v>#REF!</v>
      </c>
      <c r="H1286" s="22"/>
      <c r="I1286" s="22"/>
      <c r="J1286" s="59"/>
      <c r="K1286" s="31" t="str">
        <f>IF(MID(J1286,1,1)="a",C1286,IF(COUNTIF(J$2:J1286,J1286)&gt;1,COUNTIF(J$2:J1286,J1286)&amp;"ème rebond",""))</f>
        <v/>
      </c>
      <c r="L1286" s="67"/>
      <c r="M1286" s="32" t="e">
        <f>IF(ISNA(INDEX(#REF!,MATCH(E1286,#REF!,0),1))=TRUE,"",INDEX(#REF!,MATCH(E1286,#REF!,0),1))</f>
        <v>#REF!</v>
      </c>
      <c r="N1286" s="1"/>
      <c r="O1286" s="33"/>
      <c r="P1286" s="34" t="e">
        <f t="shared" si="154"/>
        <v>#REF!</v>
      </c>
      <c r="Q1286" s="35" t="e">
        <f t="shared" si="150"/>
        <v>#REF!</v>
      </c>
      <c r="R1286" s="36"/>
      <c r="S1286" s="1" t="e">
        <f t="shared" si="148"/>
        <v>#REF!</v>
      </c>
      <c r="T1286" s="16" t="e">
        <f>IF(OR(MID(G1286,1,5)="avoir",MID(G1286,1,3)="PMS",MID(J1286,1,1)="a",J1286="",A1286="x",F1286=""),"",IF(COUNTIF(#REF!,F1286)=1,"ok","PAS DE SWAP"))</f>
        <v>#REF!</v>
      </c>
      <c r="U1286" s="37" t="e">
        <f>IF(ISNA(INDEX(#REF!,MATCH(E1286,#REF!,0),1))=TRUE,"-",F1286&amp;" - "&amp;INDEX(#REF!,MATCH(E1286,#REF!,0),1))</f>
        <v>#REF!</v>
      </c>
      <c r="V1286" s="60" t="e">
        <f t="shared" si="151"/>
        <v>#REF!</v>
      </c>
      <c r="W1286" s="38" t="e">
        <f t="shared" si="152"/>
        <v>#REF!</v>
      </c>
      <c r="X1286" s="64"/>
      <c r="Y1286" s="46"/>
      <c r="Z1286" s="57" t="str">
        <f>IF(OR(MID(J1286,1,1)="a",J1286=""),"",IF(COUNTIF(Modèles!C:C,J1286)=0,"absent","présent"))</f>
        <v/>
      </c>
      <c r="AA1286" s="1"/>
    </row>
    <row r="1287" spans="1:27" s="10" customFormat="1">
      <c r="A1287" s="29" t="str">
        <f t="shared" si="153"/>
        <v/>
      </c>
      <c r="B1287" s="29">
        <f t="shared" ca="1" si="149"/>
        <v>0</v>
      </c>
      <c r="C1287" s="42"/>
      <c r="D1287" s="42"/>
      <c r="E1287" s="40"/>
      <c r="F1287" s="41"/>
      <c r="G1287" s="30" t="e">
        <f>IF(MID(J1287,1,1)="a","à valider",IF(ISNA(INDEX(#REF!,MATCH(E1287,#REF!,0),1))=TRUE,"",INDEX(#REF!,MATCH(E1287,#REF!,0),1)))</f>
        <v>#REF!</v>
      </c>
      <c r="H1287" s="22"/>
      <c r="I1287" s="22"/>
      <c r="J1287" s="59"/>
      <c r="K1287" s="31" t="str">
        <f>IF(MID(J1287,1,1)="a",C1287,IF(COUNTIF(J$2:J1287,J1287)&gt;1,COUNTIF(J$2:J1287,J1287)&amp;"ème rebond",""))</f>
        <v/>
      </c>
      <c r="L1287" s="67"/>
      <c r="M1287" s="32" t="e">
        <f>IF(ISNA(INDEX(#REF!,MATCH(E1287,#REF!,0),1))=TRUE,"",INDEX(#REF!,MATCH(E1287,#REF!,0),1))</f>
        <v>#REF!</v>
      </c>
      <c r="N1287" s="1"/>
      <c r="O1287" s="33"/>
      <c r="P1287" s="34" t="e">
        <f t="shared" si="154"/>
        <v>#REF!</v>
      </c>
      <c r="Q1287" s="35" t="e">
        <f t="shared" si="150"/>
        <v>#REF!</v>
      </c>
      <c r="R1287" s="36"/>
      <c r="S1287" s="1" t="e">
        <f t="shared" si="148"/>
        <v>#REF!</v>
      </c>
      <c r="T1287" s="16" t="e">
        <f>IF(OR(MID(G1287,1,5)="avoir",MID(G1287,1,3)="PMS",MID(J1287,1,1)="a",J1287="",A1287="x",F1287=""),"",IF(COUNTIF(#REF!,F1287)=1,"ok","PAS DE SWAP"))</f>
        <v>#REF!</v>
      </c>
      <c r="U1287" s="37" t="e">
        <f>IF(ISNA(INDEX(#REF!,MATCH(E1287,#REF!,0),1))=TRUE,"-",F1287&amp;" - "&amp;INDEX(#REF!,MATCH(E1287,#REF!,0),1))</f>
        <v>#REF!</v>
      </c>
      <c r="V1287" s="60" t="e">
        <f t="shared" si="151"/>
        <v>#REF!</v>
      </c>
      <c r="W1287" s="38" t="e">
        <f t="shared" si="152"/>
        <v>#REF!</v>
      </c>
      <c r="X1287" s="64"/>
      <c r="Y1287" s="46"/>
      <c r="Z1287" s="57" t="str">
        <f>IF(OR(MID(J1287,1,1)="a",J1287=""),"",IF(COUNTIF(Modèles!C:C,J1287)=0,"absent","présent"))</f>
        <v/>
      </c>
      <c r="AA1287" s="1"/>
    </row>
    <row r="1288" spans="1:27" s="10" customFormat="1">
      <c r="A1288" s="29" t="str">
        <f t="shared" si="153"/>
        <v/>
      </c>
      <c r="B1288" s="29">
        <f t="shared" ca="1" si="149"/>
        <v>0</v>
      </c>
      <c r="C1288" s="42"/>
      <c r="D1288" s="42"/>
      <c r="E1288" s="40"/>
      <c r="F1288" s="41"/>
      <c r="G1288" s="30" t="e">
        <f>IF(MID(J1288,1,1)="a","à valider",IF(ISNA(INDEX(#REF!,MATCH(E1288,#REF!,0),1))=TRUE,"",INDEX(#REF!,MATCH(E1288,#REF!,0),1)))</f>
        <v>#REF!</v>
      </c>
      <c r="H1288" s="22"/>
      <c r="I1288" s="22"/>
      <c r="J1288" s="59"/>
      <c r="K1288" s="31" t="str">
        <f>IF(MID(J1288,1,1)="a",C1288,IF(COUNTIF(J$2:J1288,J1288)&gt;1,COUNTIF(J$2:J1288,J1288)&amp;"ème rebond",""))</f>
        <v/>
      </c>
      <c r="L1288" s="67"/>
      <c r="M1288" s="32" t="e">
        <f>IF(ISNA(INDEX(#REF!,MATCH(E1288,#REF!,0),1))=TRUE,"",INDEX(#REF!,MATCH(E1288,#REF!,0),1))</f>
        <v>#REF!</v>
      </c>
      <c r="N1288" s="1"/>
      <c r="O1288" s="33"/>
      <c r="P1288" s="34" t="e">
        <f t="shared" si="154"/>
        <v>#REF!</v>
      </c>
      <c r="Q1288" s="35" t="e">
        <f t="shared" si="150"/>
        <v>#REF!</v>
      </c>
      <c r="R1288" s="36"/>
      <c r="S1288" s="1" t="e">
        <f t="shared" si="148"/>
        <v>#REF!</v>
      </c>
      <c r="T1288" s="16" t="e">
        <f>IF(OR(MID(G1288,1,5)="avoir",MID(G1288,1,3)="PMS",MID(J1288,1,1)="a",J1288="",A1288="x",F1288=""),"",IF(COUNTIF(#REF!,F1288)=1,"ok","PAS DE SWAP"))</f>
        <v>#REF!</v>
      </c>
      <c r="U1288" s="37" t="e">
        <f>IF(ISNA(INDEX(#REF!,MATCH(E1288,#REF!,0),1))=TRUE,"-",F1288&amp;" - "&amp;INDEX(#REF!,MATCH(E1288,#REF!,0),1))</f>
        <v>#REF!</v>
      </c>
      <c r="V1288" s="60" t="e">
        <f t="shared" si="151"/>
        <v>#REF!</v>
      </c>
      <c r="W1288" s="38" t="e">
        <f t="shared" si="152"/>
        <v>#REF!</v>
      </c>
      <c r="X1288" s="64"/>
      <c r="Y1288" s="46"/>
      <c r="Z1288" s="57" t="str">
        <f>IF(OR(MID(J1288,1,1)="a",J1288=""),"",IF(COUNTIF(Modèles!C:C,J1288)=0,"absent","présent"))</f>
        <v/>
      </c>
      <c r="AA1288" s="1"/>
    </row>
    <row r="1289" spans="1:27" s="10" customFormat="1">
      <c r="A1289" s="29" t="str">
        <f t="shared" si="153"/>
        <v/>
      </c>
      <c r="B1289" s="29">
        <f t="shared" ca="1" si="149"/>
        <v>0</v>
      </c>
      <c r="C1289" s="42"/>
      <c r="D1289" s="42"/>
      <c r="E1289" s="40"/>
      <c r="F1289" s="41"/>
      <c r="G1289" s="30" t="e">
        <f>IF(MID(J1289,1,1)="a","à valider",IF(ISNA(INDEX(#REF!,MATCH(E1289,#REF!,0),1))=TRUE,"",INDEX(#REF!,MATCH(E1289,#REF!,0),1)))</f>
        <v>#REF!</v>
      </c>
      <c r="H1289" s="22"/>
      <c r="I1289" s="22"/>
      <c r="J1289" s="59"/>
      <c r="K1289" s="31" t="str">
        <f>IF(MID(J1289,1,1)="a",C1289,IF(COUNTIF(J$2:J1289,J1289)&gt;1,COUNTIF(J$2:J1289,J1289)&amp;"ème rebond",""))</f>
        <v/>
      </c>
      <c r="L1289" s="67"/>
      <c r="M1289" s="32" t="e">
        <f>IF(ISNA(INDEX(#REF!,MATCH(E1289,#REF!,0),1))=TRUE,"",INDEX(#REF!,MATCH(E1289,#REF!,0),1))</f>
        <v>#REF!</v>
      </c>
      <c r="N1289" s="1"/>
      <c r="O1289" s="33"/>
      <c r="P1289" s="34" t="e">
        <f t="shared" si="154"/>
        <v>#REF!</v>
      </c>
      <c r="Q1289" s="35" t="e">
        <f t="shared" si="150"/>
        <v>#REF!</v>
      </c>
      <c r="R1289" s="36"/>
      <c r="S1289" s="1" t="e">
        <f t="shared" si="148"/>
        <v>#REF!</v>
      </c>
      <c r="T1289" s="16" t="e">
        <f>IF(OR(MID(G1289,1,5)="avoir",MID(G1289,1,3)="PMS",MID(J1289,1,1)="a",J1289="",A1289="x",F1289=""),"",IF(COUNTIF(#REF!,F1289)=1,"ok","PAS DE SWAP"))</f>
        <v>#REF!</v>
      </c>
      <c r="U1289" s="37" t="e">
        <f>IF(ISNA(INDEX(#REF!,MATCH(E1289,#REF!,0),1))=TRUE,"-",F1289&amp;" - "&amp;INDEX(#REF!,MATCH(E1289,#REF!,0),1))</f>
        <v>#REF!</v>
      </c>
      <c r="V1289" s="60" t="e">
        <f t="shared" si="151"/>
        <v>#REF!</v>
      </c>
      <c r="W1289" s="38" t="e">
        <f t="shared" si="152"/>
        <v>#REF!</v>
      </c>
      <c r="X1289" s="64"/>
      <c r="Y1289" s="46"/>
      <c r="Z1289" s="57" t="str">
        <f>IF(OR(MID(J1289,1,1)="a",J1289=""),"",IF(COUNTIF(Modèles!C:C,J1289)=0,"absent","présent"))</f>
        <v/>
      </c>
      <c r="AA1289" s="1"/>
    </row>
    <row r="1290" spans="1:27" s="10" customFormat="1">
      <c r="A1290" s="29" t="str">
        <f t="shared" si="153"/>
        <v/>
      </c>
      <c r="B1290" s="29">
        <f t="shared" ca="1" si="149"/>
        <v>0</v>
      </c>
      <c r="C1290" s="42"/>
      <c r="D1290" s="42"/>
      <c r="E1290" s="40"/>
      <c r="F1290" s="41"/>
      <c r="G1290" s="30" t="e">
        <f>IF(MID(J1290,1,1)="a","à valider",IF(ISNA(INDEX(#REF!,MATCH(E1290,#REF!,0),1))=TRUE,"",INDEX(#REF!,MATCH(E1290,#REF!,0),1)))</f>
        <v>#REF!</v>
      </c>
      <c r="H1290" s="22"/>
      <c r="I1290" s="22"/>
      <c r="J1290" s="59"/>
      <c r="K1290" s="31" t="str">
        <f>IF(MID(J1290,1,1)="a",C1290,IF(COUNTIF(J$2:J1290,J1290)&gt;1,COUNTIF(J$2:J1290,J1290)&amp;"ème rebond",""))</f>
        <v/>
      </c>
      <c r="L1290" s="67"/>
      <c r="M1290" s="32" t="e">
        <f>IF(ISNA(INDEX(#REF!,MATCH(E1290,#REF!,0),1))=TRUE,"",INDEX(#REF!,MATCH(E1290,#REF!,0),1))</f>
        <v>#REF!</v>
      </c>
      <c r="N1290" s="1"/>
      <c r="O1290" s="33"/>
      <c r="P1290" s="34" t="e">
        <f t="shared" si="154"/>
        <v>#REF!</v>
      </c>
      <c r="Q1290" s="35" t="e">
        <f t="shared" si="150"/>
        <v>#REF!</v>
      </c>
      <c r="R1290" s="36"/>
      <c r="S1290" s="1" t="e">
        <f t="shared" si="148"/>
        <v>#REF!</v>
      </c>
      <c r="T1290" s="16" t="e">
        <f>IF(OR(MID(G1290,1,5)="avoir",MID(G1290,1,3)="PMS",MID(J1290,1,1)="a",J1290="",A1290="x",F1290=""),"",IF(COUNTIF(#REF!,F1290)=1,"ok","PAS DE SWAP"))</f>
        <v>#REF!</v>
      </c>
      <c r="U1290" s="37" t="e">
        <f>IF(ISNA(INDEX(#REF!,MATCH(E1290,#REF!,0),1))=TRUE,"-",F1290&amp;" - "&amp;INDEX(#REF!,MATCH(E1290,#REF!,0),1))</f>
        <v>#REF!</v>
      </c>
      <c r="V1290" s="60" t="e">
        <f t="shared" si="151"/>
        <v>#REF!</v>
      </c>
      <c r="W1290" s="38" t="e">
        <f t="shared" si="152"/>
        <v>#REF!</v>
      </c>
      <c r="X1290" s="64"/>
      <c r="Y1290" s="46"/>
      <c r="Z1290" s="57" t="str">
        <f>IF(OR(MID(J1290,1,1)="a",J1290=""),"",IF(COUNTIF(Modèles!C:C,J1290)=0,"absent","présent"))</f>
        <v/>
      </c>
      <c r="AA1290" s="1"/>
    </row>
    <row r="1291" spans="1:27" s="10" customFormat="1">
      <c r="A1291" s="29" t="str">
        <f t="shared" si="153"/>
        <v/>
      </c>
      <c r="B1291" s="29">
        <f t="shared" ca="1" si="149"/>
        <v>0</v>
      </c>
      <c r="C1291" s="42"/>
      <c r="D1291" s="42"/>
      <c r="E1291" s="40"/>
      <c r="F1291" s="41"/>
      <c r="G1291" s="30" t="e">
        <f>IF(MID(J1291,1,1)="a","à valider",IF(ISNA(INDEX(#REF!,MATCH(E1291,#REF!,0),1))=TRUE,"",INDEX(#REF!,MATCH(E1291,#REF!,0),1)))</f>
        <v>#REF!</v>
      </c>
      <c r="H1291" s="22"/>
      <c r="I1291" s="22"/>
      <c r="J1291" s="59"/>
      <c r="K1291" s="31" t="str">
        <f>IF(MID(J1291,1,1)="a",C1291,IF(COUNTIF(J$2:J1291,J1291)&gt;1,COUNTIF(J$2:J1291,J1291)&amp;"ème rebond",""))</f>
        <v/>
      </c>
      <c r="L1291" s="67"/>
      <c r="M1291" s="32" t="e">
        <f>IF(ISNA(INDEX(#REF!,MATCH(E1291,#REF!,0),1))=TRUE,"",INDEX(#REF!,MATCH(E1291,#REF!,0),1))</f>
        <v>#REF!</v>
      </c>
      <c r="N1291" s="1"/>
      <c r="O1291" s="33"/>
      <c r="P1291" s="34" t="e">
        <f t="shared" si="154"/>
        <v>#REF!</v>
      </c>
      <c r="Q1291" s="35" t="e">
        <f t="shared" si="150"/>
        <v>#REF!</v>
      </c>
      <c r="R1291" s="36"/>
      <c r="S1291" s="1" t="e">
        <f t="shared" si="148"/>
        <v>#REF!</v>
      </c>
      <c r="T1291" s="16" t="e">
        <f>IF(OR(MID(G1291,1,5)="avoir",MID(G1291,1,3)="PMS",MID(J1291,1,1)="a",J1291="",A1291="x",F1291=""),"",IF(COUNTIF(#REF!,F1291)=1,"ok","PAS DE SWAP"))</f>
        <v>#REF!</v>
      </c>
      <c r="U1291" s="37" t="e">
        <f>IF(ISNA(INDEX(#REF!,MATCH(E1291,#REF!,0),1))=TRUE,"-",F1291&amp;" - "&amp;INDEX(#REF!,MATCH(E1291,#REF!,0),1))</f>
        <v>#REF!</v>
      </c>
      <c r="V1291" s="60" t="e">
        <f t="shared" si="151"/>
        <v>#REF!</v>
      </c>
      <c r="W1291" s="38" t="e">
        <f t="shared" si="152"/>
        <v>#REF!</v>
      </c>
      <c r="X1291" s="64"/>
      <c r="Y1291" s="46"/>
      <c r="Z1291" s="57" t="str">
        <f>IF(OR(MID(J1291,1,1)="a",J1291=""),"",IF(COUNTIF(Modèles!C:C,J1291)=0,"absent","présent"))</f>
        <v/>
      </c>
      <c r="AA1291" s="1"/>
    </row>
    <row r="1292" spans="1:27" s="10" customFormat="1">
      <c r="A1292" s="29" t="str">
        <f t="shared" si="153"/>
        <v/>
      </c>
      <c r="B1292" s="29">
        <f t="shared" ca="1" si="149"/>
        <v>0</v>
      </c>
      <c r="C1292" s="42"/>
      <c r="D1292" s="42"/>
      <c r="E1292" s="40"/>
      <c r="F1292" s="41"/>
      <c r="G1292" s="30" t="e">
        <f>IF(MID(J1292,1,1)="a","à valider",IF(ISNA(INDEX(#REF!,MATCH(E1292,#REF!,0),1))=TRUE,"",INDEX(#REF!,MATCH(E1292,#REF!,0),1)))</f>
        <v>#REF!</v>
      </c>
      <c r="H1292" s="22"/>
      <c r="I1292" s="22"/>
      <c r="J1292" s="59"/>
      <c r="K1292" s="31" t="str">
        <f>IF(MID(J1292,1,1)="a",C1292,IF(COUNTIF(J$2:J1292,J1292)&gt;1,COUNTIF(J$2:J1292,J1292)&amp;"ème rebond",""))</f>
        <v/>
      </c>
      <c r="L1292" s="67"/>
      <c r="M1292" s="32" t="e">
        <f>IF(ISNA(INDEX(#REF!,MATCH(E1292,#REF!,0),1))=TRUE,"",INDEX(#REF!,MATCH(E1292,#REF!,0),1))</f>
        <v>#REF!</v>
      </c>
      <c r="N1292" s="1"/>
      <c r="O1292" s="33"/>
      <c r="P1292" s="34" t="e">
        <f t="shared" si="154"/>
        <v>#REF!</v>
      </c>
      <c r="Q1292" s="35" t="e">
        <f t="shared" si="150"/>
        <v>#REF!</v>
      </c>
      <c r="R1292" s="36"/>
      <c r="S1292" s="1" t="e">
        <f t="shared" si="148"/>
        <v>#REF!</v>
      </c>
      <c r="T1292" s="16" t="e">
        <f>IF(OR(MID(G1292,1,5)="avoir",MID(G1292,1,3)="PMS",MID(J1292,1,1)="a",J1292="",A1292="x",F1292=""),"",IF(COUNTIF(#REF!,F1292)=1,"ok","PAS DE SWAP"))</f>
        <v>#REF!</v>
      </c>
      <c r="U1292" s="37" t="e">
        <f>IF(ISNA(INDEX(#REF!,MATCH(E1292,#REF!,0),1))=TRUE,"-",F1292&amp;" - "&amp;INDEX(#REF!,MATCH(E1292,#REF!,0),1))</f>
        <v>#REF!</v>
      </c>
      <c r="V1292" s="60" t="e">
        <f t="shared" si="151"/>
        <v>#REF!</v>
      </c>
      <c r="W1292" s="38" t="e">
        <f t="shared" si="152"/>
        <v>#REF!</v>
      </c>
      <c r="X1292" s="64"/>
      <c r="Y1292" s="46"/>
      <c r="Z1292" s="57" t="str">
        <f>IF(OR(MID(J1292,1,1)="a",J1292=""),"",IF(COUNTIF(Modèles!C:C,J1292)=0,"absent","présent"))</f>
        <v/>
      </c>
      <c r="AA1292" s="1"/>
    </row>
    <row r="1293" spans="1:27" s="10" customFormat="1">
      <c r="A1293" s="29" t="str">
        <f t="shared" si="153"/>
        <v/>
      </c>
      <c r="B1293" s="29">
        <f t="shared" ca="1" si="149"/>
        <v>0</v>
      </c>
      <c r="C1293" s="42"/>
      <c r="D1293" s="42"/>
      <c r="E1293" s="40"/>
      <c r="F1293" s="41"/>
      <c r="G1293" s="30" t="e">
        <f>IF(MID(J1293,1,1)="a","à valider",IF(ISNA(INDEX(#REF!,MATCH(E1293,#REF!,0),1))=TRUE,"",INDEX(#REF!,MATCH(E1293,#REF!,0),1)))</f>
        <v>#REF!</v>
      </c>
      <c r="H1293" s="22"/>
      <c r="I1293" s="22"/>
      <c r="J1293" s="59"/>
      <c r="K1293" s="31" t="str">
        <f>IF(MID(J1293,1,1)="a",C1293,IF(COUNTIF(J$2:J1293,J1293)&gt;1,COUNTIF(J$2:J1293,J1293)&amp;"ème rebond",""))</f>
        <v/>
      </c>
      <c r="L1293" s="67"/>
      <c r="M1293" s="32" t="e">
        <f>IF(ISNA(INDEX(#REF!,MATCH(E1293,#REF!,0),1))=TRUE,"",INDEX(#REF!,MATCH(E1293,#REF!,0),1))</f>
        <v>#REF!</v>
      </c>
      <c r="N1293" s="1"/>
      <c r="O1293" s="33"/>
      <c r="P1293" s="34" t="e">
        <f t="shared" si="154"/>
        <v>#REF!</v>
      </c>
      <c r="Q1293" s="35" t="e">
        <f t="shared" si="150"/>
        <v>#REF!</v>
      </c>
      <c r="R1293" s="36"/>
      <c r="S1293" s="1" t="e">
        <f t="shared" si="148"/>
        <v>#REF!</v>
      </c>
      <c r="T1293" s="16" t="e">
        <f>IF(OR(MID(G1293,1,5)="avoir",MID(G1293,1,3)="PMS",MID(J1293,1,1)="a",J1293="",A1293="x",F1293=""),"",IF(COUNTIF(#REF!,F1293)=1,"ok","PAS DE SWAP"))</f>
        <v>#REF!</v>
      </c>
      <c r="U1293" s="37" t="e">
        <f>IF(ISNA(INDEX(#REF!,MATCH(E1293,#REF!,0),1))=TRUE,"-",F1293&amp;" - "&amp;INDEX(#REF!,MATCH(E1293,#REF!,0),1))</f>
        <v>#REF!</v>
      </c>
      <c r="V1293" s="60" t="e">
        <f t="shared" si="151"/>
        <v>#REF!</v>
      </c>
      <c r="W1293" s="38" t="e">
        <f t="shared" si="152"/>
        <v>#REF!</v>
      </c>
      <c r="X1293" s="64"/>
      <c r="Y1293" s="46"/>
      <c r="Z1293" s="57" t="str">
        <f>IF(OR(MID(J1293,1,1)="a",J1293=""),"",IF(COUNTIF(Modèles!C:C,J1293)=0,"absent","présent"))</f>
        <v/>
      </c>
      <c r="AA1293" s="1"/>
    </row>
    <row r="1294" spans="1:27" s="10" customFormat="1">
      <c r="A1294" s="29" t="str">
        <f t="shared" si="153"/>
        <v/>
      </c>
      <c r="B1294" s="29">
        <f t="shared" ca="1" si="149"/>
        <v>0</v>
      </c>
      <c r="C1294" s="42"/>
      <c r="D1294" s="42"/>
      <c r="E1294" s="40"/>
      <c r="F1294" s="41"/>
      <c r="G1294" s="30" t="e">
        <f>IF(MID(J1294,1,1)="a","à valider",IF(ISNA(INDEX(#REF!,MATCH(E1294,#REF!,0),1))=TRUE,"",INDEX(#REF!,MATCH(E1294,#REF!,0),1)))</f>
        <v>#REF!</v>
      </c>
      <c r="H1294" s="22"/>
      <c r="I1294" s="22"/>
      <c r="J1294" s="59"/>
      <c r="K1294" s="31" t="str">
        <f>IF(MID(J1294,1,1)="a",C1294,IF(COUNTIF(J$2:J1294,J1294)&gt;1,COUNTIF(J$2:J1294,J1294)&amp;"ème rebond",""))</f>
        <v/>
      </c>
      <c r="L1294" s="67"/>
      <c r="M1294" s="32" t="e">
        <f>IF(ISNA(INDEX(#REF!,MATCH(E1294,#REF!,0),1))=TRUE,"",INDEX(#REF!,MATCH(E1294,#REF!,0),1))</f>
        <v>#REF!</v>
      </c>
      <c r="N1294" s="1"/>
      <c r="O1294" s="33"/>
      <c r="P1294" s="34" t="e">
        <f t="shared" si="154"/>
        <v>#REF!</v>
      </c>
      <c r="Q1294" s="35" t="e">
        <f t="shared" si="150"/>
        <v>#REF!</v>
      </c>
      <c r="R1294" s="36"/>
      <c r="S1294" s="1" t="e">
        <f t="shared" si="148"/>
        <v>#REF!</v>
      </c>
      <c r="T1294" s="16" t="e">
        <f>IF(OR(MID(G1294,1,5)="avoir",MID(G1294,1,3)="PMS",MID(J1294,1,1)="a",J1294="",A1294="x",F1294=""),"",IF(COUNTIF(#REF!,F1294)=1,"ok","PAS DE SWAP"))</f>
        <v>#REF!</v>
      </c>
      <c r="U1294" s="37" t="e">
        <f>IF(ISNA(INDEX(#REF!,MATCH(E1294,#REF!,0),1))=TRUE,"-",F1294&amp;" - "&amp;INDEX(#REF!,MATCH(E1294,#REF!,0),1))</f>
        <v>#REF!</v>
      </c>
      <c r="V1294" s="60" t="e">
        <f t="shared" si="151"/>
        <v>#REF!</v>
      </c>
      <c r="W1294" s="38" t="e">
        <f t="shared" si="152"/>
        <v>#REF!</v>
      </c>
      <c r="X1294" s="64"/>
      <c r="Y1294" s="46"/>
      <c r="Z1294" s="57" t="str">
        <f>IF(OR(MID(J1294,1,1)="a",J1294=""),"",IF(COUNTIF(Modèles!C:C,J1294)=0,"absent","présent"))</f>
        <v/>
      </c>
      <c r="AA1294" s="1"/>
    </row>
    <row r="1295" spans="1:27" s="10" customFormat="1">
      <c r="A1295" s="29" t="str">
        <f t="shared" si="153"/>
        <v/>
      </c>
      <c r="B1295" s="29">
        <f t="shared" ca="1" si="149"/>
        <v>0</v>
      </c>
      <c r="C1295" s="42"/>
      <c r="D1295" s="42"/>
      <c r="E1295" s="40"/>
      <c r="F1295" s="41"/>
      <c r="G1295" s="30" t="e">
        <f>IF(MID(J1295,1,1)="a","à valider",IF(ISNA(INDEX(#REF!,MATCH(E1295,#REF!,0),1))=TRUE,"",INDEX(#REF!,MATCH(E1295,#REF!,0),1)))</f>
        <v>#REF!</v>
      </c>
      <c r="H1295" s="22"/>
      <c r="I1295" s="22"/>
      <c r="J1295" s="59"/>
      <c r="K1295" s="31" t="str">
        <f>IF(MID(J1295,1,1)="a",C1295,IF(COUNTIF(J$2:J1295,J1295)&gt;1,COUNTIF(J$2:J1295,J1295)&amp;"ème rebond",""))</f>
        <v/>
      </c>
      <c r="L1295" s="67"/>
      <c r="M1295" s="32" t="e">
        <f>IF(ISNA(INDEX(#REF!,MATCH(E1295,#REF!,0),1))=TRUE,"",INDEX(#REF!,MATCH(E1295,#REF!,0),1))</f>
        <v>#REF!</v>
      </c>
      <c r="N1295" s="1"/>
      <c r="O1295" s="33"/>
      <c r="P1295" s="34" t="e">
        <f t="shared" si="154"/>
        <v>#REF!</v>
      </c>
      <c r="Q1295" s="35" t="e">
        <f t="shared" si="150"/>
        <v>#REF!</v>
      </c>
      <c r="R1295" s="36"/>
      <c r="S1295" s="1" t="e">
        <f t="shared" si="148"/>
        <v>#REF!</v>
      </c>
      <c r="T1295" s="16" t="e">
        <f>IF(OR(MID(G1295,1,5)="avoir",MID(G1295,1,3)="PMS",MID(J1295,1,1)="a",J1295="",A1295="x",F1295=""),"",IF(COUNTIF(#REF!,F1295)=1,"ok","PAS DE SWAP"))</f>
        <v>#REF!</v>
      </c>
      <c r="U1295" s="37" t="e">
        <f>IF(ISNA(INDEX(#REF!,MATCH(E1295,#REF!,0),1))=TRUE,"-",F1295&amp;" - "&amp;INDEX(#REF!,MATCH(E1295,#REF!,0),1))</f>
        <v>#REF!</v>
      </c>
      <c r="V1295" s="60" t="e">
        <f t="shared" si="151"/>
        <v>#REF!</v>
      </c>
      <c r="W1295" s="38" t="e">
        <f t="shared" si="152"/>
        <v>#REF!</v>
      </c>
      <c r="X1295" s="64"/>
      <c r="Y1295" s="46"/>
      <c r="Z1295" s="57" t="str">
        <f>IF(OR(MID(J1295,1,1)="a",J1295=""),"",IF(COUNTIF(Modèles!C:C,J1295)=0,"absent","présent"))</f>
        <v/>
      </c>
      <c r="AA1295" s="1"/>
    </row>
    <row r="1296" spans="1:27" s="10" customFormat="1">
      <c r="A1296" s="29" t="str">
        <f t="shared" si="153"/>
        <v/>
      </c>
      <c r="B1296" s="29">
        <f t="shared" ca="1" si="149"/>
        <v>0</v>
      </c>
      <c r="C1296" s="42"/>
      <c r="D1296" s="42"/>
      <c r="E1296" s="40"/>
      <c r="F1296" s="41"/>
      <c r="G1296" s="30" t="e">
        <f>IF(MID(J1296,1,1)="a","à valider",IF(ISNA(INDEX(#REF!,MATCH(E1296,#REF!,0),1))=TRUE,"",INDEX(#REF!,MATCH(E1296,#REF!,0),1)))</f>
        <v>#REF!</v>
      </c>
      <c r="H1296" s="22"/>
      <c r="I1296" s="22"/>
      <c r="J1296" s="59"/>
      <c r="K1296" s="31" t="str">
        <f>IF(MID(J1296,1,1)="a",C1296,IF(COUNTIF(J$2:J1296,J1296)&gt;1,COUNTIF(J$2:J1296,J1296)&amp;"ème rebond",""))</f>
        <v/>
      </c>
      <c r="L1296" s="67"/>
      <c r="M1296" s="32" t="e">
        <f>IF(ISNA(INDEX(#REF!,MATCH(E1296,#REF!,0),1))=TRUE,"",INDEX(#REF!,MATCH(E1296,#REF!,0),1))</f>
        <v>#REF!</v>
      </c>
      <c r="N1296" s="1"/>
      <c r="O1296" s="33"/>
      <c r="P1296" s="34" t="e">
        <f t="shared" si="154"/>
        <v>#REF!</v>
      </c>
      <c r="Q1296" s="35" t="e">
        <f t="shared" si="150"/>
        <v>#REF!</v>
      </c>
      <c r="R1296" s="36"/>
      <c r="S1296" s="1" t="e">
        <f t="shared" si="148"/>
        <v>#REF!</v>
      </c>
      <c r="T1296" s="16" t="e">
        <f>IF(OR(MID(G1296,1,5)="avoir",MID(G1296,1,3)="PMS",MID(J1296,1,1)="a",J1296="",A1296="x",F1296=""),"",IF(COUNTIF(#REF!,F1296)=1,"ok","PAS DE SWAP"))</f>
        <v>#REF!</v>
      </c>
      <c r="U1296" s="37" t="e">
        <f>IF(ISNA(INDEX(#REF!,MATCH(E1296,#REF!,0),1))=TRUE,"-",F1296&amp;" - "&amp;INDEX(#REF!,MATCH(E1296,#REF!,0),1))</f>
        <v>#REF!</v>
      </c>
      <c r="V1296" s="60" t="e">
        <f t="shared" si="151"/>
        <v>#REF!</v>
      </c>
      <c r="W1296" s="38" t="e">
        <f t="shared" si="152"/>
        <v>#REF!</v>
      </c>
      <c r="X1296" s="64"/>
      <c r="Y1296" s="46"/>
      <c r="Z1296" s="57" t="str">
        <f>IF(OR(MID(J1296,1,1)="a",J1296=""),"",IF(COUNTIF(Modèles!C:C,J1296)=0,"absent","présent"))</f>
        <v/>
      </c>
      <c r="AA1296" s="1"/>
    </row>
    <row r="1297" spans="1:27" s="10" customFormat="1">
      <c r="A1297" s="29" t="str">
        <f t="shared" si="153"/>
        <v/>
      </c>
      <c r="B1297" s="29">
        <f t="shared" ca="1" si="149"/>
        <v>0</v>
      </c>
      <c r="C1297" s="42"/>
      <c r="D1297" s="42"/>
      <c r="E1297" s="40"/>
      <c r="F1297" s="41"/>
      <c r="G1297" s="30" t="e">
        <f>IF(MID(J1297,1,1)="a","à valider",IF(ISNA(INDEX(#REF!,MATCH(E1297,#REF!,0),1))=TRUE,"",INDEX(#REF!,MATCH(E1297,#REF!,0),1)))</f>
        <v>#REF!</v>
      </c>
      <c r="H1297" s="22"/>
      <c r="I1297" s="22"/>
      <c r="J1297" s="59"/>
      <c r="K1297" s="31" t="str">
        <f>IF(MID(J1297,1,1)="a",C1297,IF(COUNTIF(J$2:J1297,J1297)&gt;1,COUNTIF(J$2:J1297,J1297)&amp;"ème rebond",""))</f>
        <v/>
      </c>
      <c r="L1297" s="67"/>
      <c r="M1297" s="32" t="e">
        <f>IF(ISNA(INDEX(#REF!,MATCH(E1297,#REF!,0),1))=TRUE,"",INDEX(#REF!,MATCH(E1297,#REF!,0),1))</f>
        <v>#REF!</v>
      </c>
      <c r="N1297" s="1"/>
      <c r="O1297" s="33"/>
      <c r="P1297" s="34" t="e">
        <f t="shared" si="154"/>
        <v>#REF!</v>
      </c>
      <c r="Q1297" s="35" t="e">
        <f t="shared" si="150"/>
        <v>#REF!</v>
      </c>
      <c r="R1297" s="36"/>
      <c r="S1297" s="1" t="e">
        <f t="shared" si="148"/>
        <v>#REF!</v>
      </c>
      <c r="T1297" s="16" t="e">
        <f>IF(OR(MID(G1297,1,5)="avoir",MID(G1297,1,3)="PMS",MID(J1297,1,1)="a",J1297="",A1297="x",F1297=""),"",IF(COUNTIF(#REF!,F1297)=1,"ok","PAS DE SWAP"))</f>
        <v>#REF!</v>
      </c>
      <c r="U1297" s="37" t="e">
        <f>IF(ISNA(INDEX(#REF!,MATCH(E1297,#REF!,0),1))=TRUE,"-",F1297&amp;" - "&amp;INDEX(#REF!,MATCH(E1297,#REF!,0),1))</f>
        <v>#REF!</v>
      </c>
      <c r="V1297" s="60" t="e">
        <f t="shared" si="151"/>
        <v>#REF!</v>
      </c>
      <c r="W1297" s="38" t="e">
        <f t="shared" si="152"/>
        <v>#REF!</v>
      </c>
      <c r="X1297" s="64"/>
      <c r="Y1297" s="46"/>
      <c r="Z1297" s="57" t="str">
        <f>IF(OR(MID(J1297,1,1)="a",J1297=""),"",IF(COUNTIF(Modèles!C:C,J1297)=0,"absent","présent"))</f>
        <v/>
      </c>
      <c r="AA1297" s="1"/>
    </row>
    <row r="1298" spans="1:27" s="10" customFormat="1">
      <c r="A1298" s="29" t="str">
        <f t="shared" si="153"/>
        <v/>
      </c>
      <c r="B1298" s="29">
        <f t="shared" ca="1" si="149"/>
        <v>0</v>
      </c>
      <c r="C1298" s="42"/>
      <c r="D1298" s="42"/>
      <c r="E1298" s="40"/>
      <c r="F1298" s="41"/>
      <c r="G1298" s="30" t="e">
        <f>IF(MID(J1298,1,1)="a","à valider",IF(ISNA(INDEX(#REF!,MATCH(E1298,#REF!,0),1))=TRUE,"",INDEX(#REF!,MATCH(E1298,#REF!,0),1)))</f>
        <v>#REF!</v>
      </c>
      <c r="H1298" s="22"/>
      <c r="I1298" s="22"/>
      <c r="J1298" s="59"/>
      <c r="K1298" s="31" t="str">
        <f>IF(MID(J1298,1,1)="a",C1298,IF(COUNTIF(J$2:J1298,J1298)&gt;1,COUNTIF(J$2:J1298,J1298)&amp;"ème rebond",""))</f>
        <v/>
      </c>
      <c r="L1298" s="67"/>
      <c r="M1298" s="32" t="e">
        <f>IF(ISNA(INDEX(#REF!,MATCH(E1298,#REF!,0),1))=TRUE,"",INDEX(#REF!,MATCH(E1298,#REF!,0),1))</f>
        <v>#REF!</v>
      </c>
      <c r="N1298" s="1"/>
      <c r="O1298" s="33"/>
      <c r="P1298" s="34" t="e">
        <f t="shared" si="154"/>
        <v>#REF!</v>
      </c>
      <c r="Q1298" s="35" t="e">
        <f t="shared" si="150"/>
        <v>#REF!</v>
      </c>
      <c r="R1298" s="36"/>
      <c r="S1298" s="1" t="e">
        <f t="shared" si="148"/>
        <v>#REF!</v>
      </c>
      <c r="T1298" s="16" t="e">
        <f>IF(OR(MID(G1298,1,5)="avoir",MID(G1298,1,3)="PMS",MID(J1298,1,1)="a",J1298="",A1298="x",F1298=""),"",IF(COUNTIF(#REF!,F1298)=1,"ok","PAS DE SWAP"))</f>
        <v>#REF!</v>
      </c>
      <c r="U1298" s="37" t="e">
        <f>IF(ISNA(INDEX(#REF!,MATCH(E1298,#REF!,0),1))=TRUE,"-",F1298&amp;" - "&amp;INDEX(#REF!,MATCH(E1298,#REF!,0),1))</f>
        <v>#REF!</v>
      </c>
      <c r="V1298" s="60" t="e">
        <f t="shared" si="151"/>
        <v>#REF!</v>
      </c>
      <c r="W1298" s="38" t="e">
        <f t="shared" si="152"/>
        <v>#REF!</v>
      </c>
      <c r="X1298" s="64"/>
      <c r="Y1298" s="46"/>
      <c r="Z1298" s="57" t="str">
        <f>IF(OR(MID(J1298,1,1)="a",J1298=""),"",IF(COUNTIF(Modèles!C:C,J1298)=0,"absent","présent"))</f>
        <v/>
      </c>
      <c r="AA1298" s="1"/>
    </row>
    <row r="1299" spans="1:27" s="10" customFormat="1">
      <c r="A1299" s="29" t="str">
        <f t="shared" si="153"/>
        <v/>
      </c>
      <c r="B1299" s="29">
        <f t="shared" ca="1" si="149"/>
        <v>0</v>
      </c>
      <c r="C1299" s="42"/>
      <c r="D1299" s="42"/>
      <c r="E1299" s="40"/>
      <c r="F1299" s="41"/>
      <c r="G1299" s="30" t="e">
        <f>IF(MID(J1299,1,1)="a","à valider",IF(ISNA(INDEX(#REF!,MATCH(E1299,#REF!,0),1))=TRUE,"",INDEX(#REF!,MATCH(E1299,#REF!,0),1)))</f>
        <v>#REF!</v>
      </c>
      <c r="H1299" s="22"/>
      <c r="I1299" s="22"/>
      <c r="J1299" s="59"/>
      <c r="K1299" s="31" t="str">
        <f>IF(MID(J1299,1,1)="a",C1299,IF(COUNTIF(J$2:J1299,J1299)&gt;1,COUNTIF(J$2:J1299,J1299)&amp;"ème rebond",""))</f>
        <v/>
      </c>
      <c r="L1299" s="67"/>
      <c r="M1299" s="32" t="e">
        <f>IF(ISNA(INDEX(#REF!,MATCH(E1299,#REF!,0),1))=TRUE,"",INDEX(#REF!,MATCH(E1299,#REF!,0),1))</f>
        <v>#REF!</v>
      </c>
      <c r="N1299" s="1"/>
      <c r="O1299" s="33"/>
      <c r="P1299" s="34" t="e">
        <f t="shared" si="154"/>
        <v>#REF!</v>
      </c>
      <c r="Q1299" s="35" t="e">
        <f t="shared" si="150"/>
        <v>#REF!</v>
      </c>
      <c r="R1299" s="36"/>
      <c r="S1299" s="1" t="e">
        <f t="shared" si="148"/>
        <v>#REF!</v>
      </c>
      <c r="T1299" s="16" t="e">
        <f>IF(OR(MID(G1299,1,5)="avoir",MID(G1299,1,3)="PMS",MID(J1299,1,1)="a",J1299="",A1299="x",F1299=""),"",IF(COUNTIF(#REF!,F1299)=1,"ok","PAS DE SWAP"))</f>
        <v>#REF!</v>
      </c>
      <c r="U1299" s="37" t="e">
        <f>IF(ISNA(INDEX(#REF!,MATCH(E1299,#REF!,0),1))=TRUE,"-",F1299&amp;" - "&amp;INDEX(#REF!,MATCH(E1299,#REF!,0),1))</f>
        <v>#REF!</v>
      </c>
      <c r="V1299" s="60" t="e">
        <f t="shared" si="151"/>
        <v>#REF!</v>
      </c>
      <c r="W1299" s="38" t="e">
        <f t="shared" si="152"/>
        <v>#REF!</v>
      </c>
      <c r="X1299" s="64"/>
      <c r="Y1299" s="46"/>
      <c r="Z1299" s="57" t="str">
        <f>IF(OR(MID(J1299,1,1)="a",J1299=""),"",IF(COUNTIF(Modèles!C:C,J1299)=0,"absent","présent"))</f>
        <v/>
      </c>
      <c r="AA1299" s="1"/>
    </row>
    <row r="1300" spans="1:27" s="10" customFormat="1">
      <c r="A1300" s="29" t="str">
        <f t="shared" si="153"/>
        <v/>
      </c>
      <c r="B1300" s="29">
        <f t="shared" ca="1" si="149"/>
        <v>0</v>
      </c>
      <c r="C1300" s="42"/>
      <c r="D1300" s="42"/>
      <c r="E1300" s="40"/>
      <c r="F1300" s="41"/>
      <c r="G1300" s="30" t="e">
        <f>IF(MID(J1300,1,1)="a","à valider",IF(ISNA(INDEX(#REF!,MATCH(E1300,#REF!,0),1))=TRUE,"",INDEX(#REF!,MATCH(E1300,#REF!,0),1)))</f>
        <v>#REF!</v>
      </c>
      <c r="H1300" s="22"/>
      <c r="I1300" s="22"/>
      <c r="J1300" s="59"/>
      <c r="K1300" s="31" t="str">
        <f>IF(MID(J1300,1,1)="a",C1300,IF(COUNTIF(J$2:J1300,J1300)&gt;1,COUNTIF(J$2:J1300,J1300)&amp;"ème rebond",""))</f>
        <v/>
      </c>
      <c r="L1300" s="67"/>
      <c r="M1300" s="32" t="e">
        <f>IF(ISNA(INDEX(#REF!,MATCH(E1300,#REF!,0),1))=TRUE,"",INDEX(#REF!,MATCH(E1300,#REF!,0),1))</f>
        <v>#REF!</v>
      </c>
      <c r="N1300" s="1"/>
      <c r="O1300" s="33"/>
      <c r="P1300" s="34" t="e">
        <f t="shared" si="154"/>
        <v>#REF!</v>
      </c>
      <c r="Q1300" s="35" t="e">
        <f t="shared" si="150"/>
        <v>#REF!</v>
      </c>
      <c r="R1300" s="36"/>
      <c r="S1300" s="1" t="e">
        <f t="shared" si="148"/>
        <v>#REF!</v>
      </c>
      <c r="T1300" s="16" t="e">
        <f>IF(OR(MID(G1300,1,5)="avoir",MID(G1300,1,3)="PMS",MID(J1300,1,1)="a",J1300="",A1300="x",F1300=""),"",IF(COUNTIF(#REF!,F1300)=1,"ok","PAS DE SWAP"))</f>
        <v>#REF!</v>
      </c>
      <c r="U1300" s="37" t="e">
        <f>IF(ISNA(INDEX(#REF!,MATCH(E1300,#REF!,0),1))=TRUE,"-",F1300&amp;" - "&amp;INDEX(#REF!,MATCH(E1300,#REF!,0),1))</f>
        <v>#REF!</v>
      </c>
      <c r="V1300" s="60" t="e">
        <f t="shared" si="151"/>
        <v>#REF!</v>
      </c>
      <c r="W1300" s="38" t="e">
        <f t="shared" si="152"/>
        <v>#REF!</v>
      </c>
      <c r="X1300" s="64"/>
      <c r="Y1300" s="46"/>
      <c r="Z1300" s="57" t="str">
        <f>IF(OR(MID(J1300,1,1)="a",J1300=""),"",IF(COUNTIF(Modèles!C:C,J1300)=0,"absent","présent"))</f>
        <v/>
      </c>
      <c r="AA1300" s="1"/>
    </row>
    <row r="1301" spans="1:27" s="10" customFormat="1">
      <c r="A1301" s="29" t="str">
        <f t="shared" si="153"/>
        <v/>
      </c>
      <c r="B1301" s="29">
        <f t="shared" ca="1" si="149"/>
        <v>0</v>
      </c>
      <c r="C1301" s="42"/>
      <c r="D1301" s="42"/>
      <c r="E1301" s="40"/>
      <c r="F1301" s="41"/>
      <c r="G1301" s="30" t="e">
        <f>IF(MID(J1301,1,1)="a","à valider",IF(ISNA(INDEX(#REF!,MATCH(E1301,#REF!,0),1))=TRUE,"",INDEX(#REF!,MATCH(E1301,#REF!,0),1)))</f>
        <v>#REF!</v>
      </c>
      <c r="H1301" s="22"/>
      <c r="I1301" s="22"/>
      <c r="J1301" s="59"/>
      <c r="K1301" s="31" t="str">
        <f>IF(MID(J1301,1,1)="a",C1301,IF(COUNTIF(J$2:J1301,J1301)&gt;1,COUNTIF(J$2:J1301,J1301)&amp;"ème rebond",""))</f>
        <v/>
      </c>
      <c r="L1301" s="67"/>
      <c r="M1301" s="32" t="e">
        <f>IF(ISNA(INDEX(#REF!,MATCH(E1301,#REF!,0),1))=TRUE,"",INDEX(#REF!,MATCH(E1301,#REF!,0),1))</f>
        <v>#REF!</v>
      </c>
      <c r="N1301" s="1"/>
      <c r="O1301" s="33"/>
      <c r="P1301" s="34" t="e">
        <f t="shared" si="154"/>
        <v>#REF!</v>
      </c>
      <c r="Q1301" s="35" t="e">
        <f t="shared" si="150"/>
        <v>#REF!</v>
      </c>
      <c r="R1301" s="36"/>
      <c r="S1301" s="1" t="e">
        <f t="shared" si="148"/>
        <v>#REF!</v>
      </c>
      <c r="T1301" s="16" t="e">
        <f>IF(OR(MID(G1301,1,5)="avoir",MID(G1301,1,3)="PMS",MID(J1301,1,1)="a",J1301="",A1301="x",F1301=""),"",IF(COUNTIF(#REF!,F1301)=1,"ok","PAS DE SWAP"))</f>
        <v>#REF!</v>
      </c>
      <c r="U1301" s="37" t="e">
        <f>IF(ISNA(INDEX(#REF!,MATCH(E1301,#REF!,0),1))=TRUE,"-",F1301&amp;" - "&amp;INDEX(#REF!,MATCH(E1301,#REF!,0),1))</f>
        <v>#REF!</v>
      </c>
      <c r="V1301" s="60" t="e">
        <f t="shared" si="151"/>
        <v>#REF!</v>
      </c>
      <c r="W1301" s="38" t="e">
        <f t="shared" si="152"/>
        <v>#REF!</v>
      </c>
      <c r="X1301" s="64"/>
      <c r="Y1301" s="46"/>
      <c r="Z1301" s="57" t="str">
        <f>IF(OR(MID(J1301,1,1)="a",J1301=""),"",IF(COUNTIF(Modèles!C:C,J1301)=0,"absent","présent"))</f>
        <v/>
      </c>
      <c r="AA1301" s="1"/>
    </row>
    <row r="1302" spans="1:27" s="10" customFormat="1">
      <c r="A1302" s="29" t="str">
        <f t="shared" si="153"/>
        <v/>
      </c>
      <c r="B1302" s="29">
        <f t="shared" ca="1" si="149"/>
        <v>0</v>
      </c>
      <c r="C1302" s="42"/>
      <c r="D1302" s="42"/>
      <c r="E1302" s="40"/>
      <c r="F1302" s="41"/>
      <c r="G1302" s="30" t="e">
        <f>IF(MID(J1302,1,1)="a","à valider",IF(ISNA(INDEX(#REF!,MATCH(E1302,#REF!,0),1))=TRUE,"",INDEX(#REF!,MATCH(E1302,#REF!,0),1)))</f>
        <v>#REF!</v>
      </c>
      <c r="H1302" s="22"/>
      <c r="I1302" s="22"/>
      <c r="J1302" s="59"/>
      <c r="K1302" s="31" t="str">
        <f>IF(MID(J1302,1,1)="a",C1302,IF(COUNTIF(J$2:J1302,J1302)&gt;1,COUNTIF(J$2:J1302,J1302)&amp;"ème rebond",""))</f>
        <v/>
      </c>
      <c r="L1302" s="67"/>
      <c r="M1302" s="32" t="e">
        <f>IF(ISNA(INDEX(#REF!,MATCH(E1302,#REF!,0),1))=TRUE,"",INDEX(#REF!,MATCH(E1302,#REF!,0),1))</f>
        <v>#REF!</v>
      </c>
      <c r="N1302" s="1"/>
      <c r="O1302" s="33"/>
      <c r="P1302" s="34" t="e">
        <f t="shared" si="154"/>
        <v>#REF!</v>
      </c>
      <c r="Q1302" s="35" t="e">
        <f t="shared" si="150"/>
        <v>#REF!</v>
      </c>
      <c r="R1302" s="36"/>
      <c r="S1302" s="1" t="e">
        <f t="shared" si="148"/>
        <v>#REF!</v>
      </c>
      <c r="T1302" s="16" t="e">
        <f>IF(OR(MID(G1302,1,5)="avoir",MID(G1302,1,3)="PMS",MID(J1302,1,1)="a",J1302="",A1302="x",F1302=""),"",IF(COUNTIF(#REF!,F1302)=1,"ok","PAS DE SWAP"))</f>
        <v>#REF!</v>
      </c>
      <c r="U1302" s="37" t="e">
        <f>IF(ISNA(INDEX(#REF!,MATCH(E1302,#REF!,0),1))=TRUE,"-",F1302&amp;" - "&amp;INDEX(#REF!,MATCH(E1302,#REF!,0),1))</f>
        <v>#REF!</v>
      </c>
      <c r="V1302" s="60" t="e">
        <f t="shared" si="151"/>
        <v>#REF!</v>
      </c>
      <c r="W1302" s="38" t="e">
        <f t="shared" si="152"/>
        <v>#REF!</v>
      </c>
      <c r="X1302" s="64"/>
      <c r="Y1302" s="46"/>
      <c r="Z1302" s="57" t="str">
        <f>IF(OR(MID(J1302,1,1)="a",J1302=""),"",IF(COUNTIF(Modèles!C:C,J1302)=0,"absent","présent"))</f>
        <v/>
      </c>
      <c r="AA1302" s="1"/>
    </row>
    <row r="1303" spans="1:27" s="10" customFormat="1">
      <c r="A1303" s="29" t="str">
        <f t="shared" si="153"/>
        <v/>
      </c>
      <c r="B1303" s="29">
        <f t="shared" ca="1" si="149"/>
        <v>0</v>
      </c>
      <c r="C1303" s="42"/>
      <c r="D1303" s="42"/>
      <c r="E1303" s="40"/>
      <c r="F1303" s="41"/>
      <c r="G1303" s="30" t="e">
        <f>IF(MID(J1303,1,1)="a","à valider",IF(ISNA(INDEX(#REF!,MATCH(E1303,#REF!,0),1))=TRUE,"",INDEX(#REF!,MATCH(E1303,#REF!,0),1)))</f>
        <v>#REF!</v>
      </c>
      <c r="H1303" s="22"/>
      <c r="I1303" s="22"/>
      <c r="J1303" s="59"/>
      <c r="K1303" s="31" t="str">
        <f>IF(MID(J1303,1,1)="a",C1303,IF(COUNTIF(J$2:J1303,J1303)&gt;1,COUNTIF(J$2:J1303,J1303)&amp;"ème rebond",""))</f>
        <v/>
      </c>
      <c r="L1303" s="67"/>
      <c r="M1303" s="32" t="e">
        <f>IF(ISNA(INDEX(#REF!,MATCH(E1303,#REF!,0),1))=TRUE,"",INDEX(#REF!,MATCH(E1303,#REF!,0),1))</f>
        <v>#REF!</v>
      </c>
      <c r="N1303" s="1"/>
      <c r="O1303" s="33"/>
      <c r="P1303" s="34" t="e">
        <f t="shared" si="154"/>
        <v>#REF!</v>
      </c>
      <c r="Q1303" s="35" t="e">
        <f t="shared" si="150"/>
        <v>#REF!</v>
      </c>
      <c r="R1303" s="36"/>
      <c r="S1303" s="1" t="e">
        <f t="shared" si="148"/>
        <v>#REF!</v>
      </c>
      <c r="T1303" s="16" t="e">
        <f>IF(OR(MID(G1303,1,5)="avoir",MID(G1303,1,3)="PMS",MID(J1303,1,1)="a",J1303="",A1303="x",F1303=""),"",IF(COUNTIF(#REF!,F1303)=1,"ok","PAS DE SWAP"))</f>
        <v>#REF!</v>
      </c>
      <c r="U1303" s="37" t="e">
        <f>IF(ISNA(INDEX(#REF!,MATCH(E1303,#REF!,0),1))=TRUE,"-",F1303&amp;" - "&amp;INDEX(#REF!,MATCH(E1303,#REF!,0),1))</f>
        <v>#REF!</v>
      </c>
      <c r="V1303" s="60" t="e">
        <f t="shared" si="151"/>
        <v>#REF!</v>
      </c>
      <c r="W1303" s="38" t="e">
        <f t="shared" si="152"/>
        <v>#REF!</v>
      </c>
      <c r="X1303" s="64"/>
      <c r="Y1303" s="46"/>
      <c r="Z1303" s="57" t="str">
        <f>IF(OR(MID(J1303,1,1)="a",J1303=""),"",IF(COUNTIF(Modèles!C:C,J1303)=0,"absent","présent"))</f>
        <v/>
      </c>
      <c r="AA1303" s="1"/>
    </row>
    <row r="1304" spans="1:27" s="10" customFormat="1">
      <c r="A1304" s="29" t="str">
        <f t="shared" si="153"/>
        <v/>
      </c>
      <c r="B1304" s="29">
        <f t="shared" ca="1" si="149"/>
        <v>0</v>
      </c>
      <c r="C1304" s="42"/>
      <c r="D1304" s="42"/>
      <c r="E1304" s="40"/>
      <c r="F1304" s="41"/>
      <c r="G1304" s="30" t="e">
        <f>IF(MID(J1304,1,1)="a","à valider",IF(ISNA(INDEX(#REF!,MATCH(E1304,#REF!,0),1))=TRUE,"",INDEX(#REF!,MATCH(E1304,#REF!,0),1)))</f>
        <v>#REF!</v>
      </c>
      <c r="H1304" s="22"/>
      <c r="I1304" s="22"/>
      <c r="J1304" s="59"/>
      <c r="K1304" s="31" t="str">
        <f>IF(MID(J1304,1,1)="a",C1304,IF(COUNTIF(J$2:J1304,J1304)&gt;1,COUNTIF(J$2:J1304,J1304)&amp;"ème rebond",""))</f>
        <v/>
      </c>
      <c r="L1304" s="67"/>
      <c r="M1304" s="32" t="e">
        <f>IF(ISNA(INDEX(#REF!,MATCH(E1304,#REF!,0),1))=TRUE,"",INDEX(#REF!,MATCH(E1304,#REF!,0),1))</f>
        <v>#REF!</v>
      </c>
      <c r="N1304" s="1"/>
      <c r="O1304" s="33"/>
      <c r="P1304" s="34" t="e">
        <f t="shared" si="154"/>
        <v>#REF!</v>
      </c>
      <c r="Q1304" s="35" t="e">
        <f t="shared" si="150"/>
        <v>#REF!</v>
      </c>
      <c r="R1304" s="36"/>
      <c r="S1304" s="1" t="e">
        <f t="shared" si="148"/>
        <v>#REF!</v>
      </c>
      <c r="T1304" s="16" t="e">
        <f>IF(OR(MID(G1304,1,5)="avoir",MID(G1304,1,3)="PMS",MID(J1304,1,1)="a",J1304="",A1304="x",F1304=""),"",IF(COUNTIF(#REF!,F1304)=1,"ok","PAS DE SWAP"))</f>
        <v>#REF!</v>
      </c>
      <c r="U1304" s="37" t="e">
        <f>IF(ISNA(INDEX(#REF!,MATCH(E1304,#REF!,0),1))=TRUE,"-",F1304&amp;" - "&amp;INDEX(#REF!,MATCH(E1304,#REF!,0),1))</f>
        <v>#REF!</v>
      </c>
      <c r="V1304" s="60" t="e">
        <f t="shared" si="151"/>
        <v>#REF!</v>
      </c>
      <c r="W1304" s="38" t="e">
        <f t="shared" si="152"/>
        <v>#REF!</v>
      </c>
      <c r="X1304" s="64"/>
      <c r="Y1304" s="46"/>
      <c r="Z1304" s="57" t="str">
        <f>IF(OR(MID(J1304,1,1)="a",J1304=""),"",IF(COUNTIF(Modèles!C:C,J1304)=0,"absent","présent"))</f>
        <v/>
      </c>
      <c r="AA1304" s="1"/>
    </row>
    <row r="1305" spans="1:27" s="10" customFormat="1">
      <c r="A1305" s="29" t="str">
        <f t="shared" si="153"/>
        <v/>
      </c>
      <c r="B1305" s="29">
        <f t="shared" ca="1" si="149"/>
        <v>0</v>
      </c>
      <c r="C1305" s="42"/>
      <c r="D1305" s="42"/>
      <c r="E1305" s="40"/>
      <c r="F1305" s="41"/>
      <c r="G1305" s="30" t="e">
        <f>IF(MID(J1305,1,1)="a","à valider",IF(ISNA(INDEX(#REF!,MATCH(E1305,#REF!,0),1))=TRUE,"",INDEX(#REF!,MATCH(E1305,#REF!,0),1)))</f>
        <v>#REF!</v>
      </c>
      <c r="H1305" s="22"/>
      <c r="I1305" s="22"/>
      <c r="J1305" s="59"/>
      <c r="K1305" s="31" t="str">
        <f>IF(MID(J1305,1,1)="a",C1305,IF(COUNTIF(J$2:J1305,J1305)&gt;1,COUNTIF(J$2:J1305,J1305)&amp;"ème rebond",""))</f>
        <v/>
      </c>
      <c r="L1305" s="67"/>
      <c r="M1305" s="32" t="e">
        <f>IF(ISNA(INDEX(#REF!,MATCH(E1305,#REF!,0),1))=TRUE,"",INDEX(#REF!,MATCH(E1305,#REF!,0),1))</f>
        <v>#REF!</v>
      </c>
      <c r="N1305" s="1"/>
      <c r="O1305" s="33"/>
      <c r="P1305" s="34" t="e">
        <f t="shared" si="154"/>
        <v>#REF!</v>
      </c>
      <c r="Q1305" s="35" t="e">
        <f t="shared" si="150"/>
        <v>#REF!</v>
      </c>
      <c r="R1305" s="36"/>
      <c r="S1305" s="1" t="e">
        <f t="shared" si="148"/>
        <v>#REF!</v>
      </c>
      <c r="T1305" s="16" t="e">
        <f>IF(OR(MID(G1305,1,5)="avoir",MID(G1305,1,3)="PMS",MID(J1305,1,1)="a",J1305="",A1305="x",F1305=""),"",IF(COUNTIF(#REF!,F1305)=1,"ok","PAS DE SWAP"))</f>
        <v>#REF!</v>
      </c>
      <c r="U1305" s="37" t="e">
        <f>IF(ISNA(INDEX(#REF!,MATCH(E1305,#REF!,0),1))=TRUE,"-",F1305&amp;" - "&amp;INDEX(#REF!,MATCH(E1305,#REF!,0),1))</f>
        <v>#REF!</v>
      </c>
      <c r="V1305" s="60" t="e">
        <f t="shared" si="151"/>
        <v>#REF!</v>
      </c>
      <c r="W1305" s="38" t="e">
        <f t="shared" si="152"/>
        <v>#REF!</v>
      </c>
      <c r="X1305" s="64"/>
      <c r="Y1305" s="46"/>
      <c r="Z1305" s="57" t="str">
        <f>IF(OR(MID(J1305,1,1)="a",J1305=""),"",IF(COUNTIF(Modèles!C:C,J1305)=0,"absent","présent"))</f>
        <v/>
      </c>
      <c r="AA1305" s="1"/>
    </row>
    <row r="1306" spans="1:27" s="10" customFormat="1">
      <c r="A1306" s="29" t="str">
        <f t="shared" si="153"/>
        <v/>
      </c>
      <c r="B1306" s="29">
        <f t="shared" ca="1" si="149"/>
        <v>0</v>
      </c>
      <c r="C1306" s="42"/>
      <c r="D1306" s="42"/>
      <c r="E1306" s="40"/>
      <c r="F1306" s="41"/>
      <c r="G1306" s="30" t="e">
        <f>IF(MID(J1306,1,1)="a","à valider",IF(ISNA(INDEX(#REF!,MATCH(E1306,#REF!,0),1))=TRUE,"",INDEX(#REF!,MATCH(E1306,#REF!,0),1)))</f>
        <v>#REF!</v>
      </c>
      <c r="H1306" s="22"/>
      <c r="I1306" s="22"/>
      <c r="J1306" s="59"/>
      <c r="K1306" s="31" t="str">
        <f>IF(MID(J1306,1,1)="a",C1306,IF(COUNTIF(J$2:J1306,J1306)&gt;1,COUNTIF(J$2:J1306,J1306)&amp;"ème rebond",""))</f>
        <v/>
      </c>
      <c r="L1306" s="67"/>
      <c r="M1306" s="32" t="e">
        <f>IF(ISNA(INDEX(#REF!,MATCH(E1306,#REF!,0),1))=TRUE,"",INDEX(#REF!,MATCH(E1306,#REF!,0),1))</f>
        <v>#REF!</v>
      </c>
      <c r="N1306" s="1"/>
      <c r="O1306" s="33"/>
      <c r="P1306" s="34" t="e">
        <f t="shared" si="154"/>
        <v>#REF!</v>
      </c>
      <c r="Q1306" s="35" t="e">
        <f t="shared" si="150"/>
        <v>#REF!</v>
      </c>
      <c r="R1306" s="36"/>
      <c r="S1306" s="1" t="e">
        <f t="shared" si="148"/>
        <v>#REF!</v>
      </c>
      <c r="T1306" s="16" t="e">
        <f>IF(OR(MID(G1306,1,5)="avoir",MID(G1306,1,3)="PMS",MID(J1306,1,1)="a",J1306="",A1306="x",F1306=""),"",IF(COUNTIF(#REF!,F1306)=1,"ok","PAS DE SWAP"))</f>
        <v>#REF!</v>
      </c>
      <c r="U1306" s="37" t="e">
        <f>IF(ISNA(INDEX(#REF!,MATCH(E1306,#REF!,0),1))=TRUE,"-",F1306&amp;" - "&amp;INDEX(#REF!,MATCH(E1306,#REF!,0),1))</f>
        <v>#REF!</v>
      </c>
      <c r="V1306" s="60" t="e">
        <f t="shared" si="151"/>
        <v>#REF!</v>
      </c>
      <c r="W1306" s="38" t="e">
        <f t="shared" si="152"/>
        <v>#REF!</v>
      </c>
      <c r="X1306" s="64"/>
      <c r="Y1306" s="46"/>
      <c r="Z1306" s="57" t="str">
        <f>IF(OR(MID(J1306,1,1)="a",J1306=""),"",IF(COUNTIF(Modèles!C:C,J1306)=0,"absent","présent"))</f>
        <v/>
      </c>
      <c r="AA1306" s="1"/>
    </row>
    <row r="1307" spans="1:27" s="10" customFormat="1">
      <c r="A1307" s="29" t="str">
        <f t="shared" si="153"/>
        <v/>
      </c>
      <c r="B1307" s="29">
        <f t="shared" ca="1" si="149"/>
        <v>0</v>
      </c>
      <c r="C1307" s="42"/>
      <c r="D1307" s="42"/>
      <c r="E1307" s="40"/>
      <c r="F1307" s="41"/>
      <c r="G1307" s="30" t="e">
        <f>IF(MID(J1307,1,1)="a","à valider",IF(ISNA(INDEX(#REF!,MATCH(E1307,#REF!,0),1))=TRUE,"",INDEX(#REF!,MATCH(E1307,#REF!,0),1)))</f>
        <v>#REF!</v>
      </c>
      <c r="H1307" s="22"/>
      <c r="I1307" s="22"/>
      <c r="J1307" s="59"/>
      <c r="K1307" s="31" t="str">
        <f>IF(MID(J1307,1,1)="a",C1307,IF(COUNTIF(J$2:J1307,J1307)&gt;1,COUNTIF(J$2:J1307,J1307)&amp;"ème rebond",""))</f>
        <v/>
      </c>
      <c r="L1307" s="67"/>
      <c r="M1307" s="32" t="e">
        <f>IF(ISNA(INDEX(#REF!,MATCH(E1307,#REF!,0),1))=TRUE,"",INDEX(#REF!,MATCH(E1307,#REF!,0),1))</f>
        <v>#REF!</v>
      </c>
      <c r="N1307" s="1"/>
      <c r="O1307" s="33"/>
      <c r="P1307" s="34" t="e">
        <f t="shared" si="154"/>
        <v>#REF!</v>
      </c>
      <c r="Q1307" s="35" t="e">
        <f t="shared" si="150"/>
        <v>#REF!</v>
      </c>
      <c r="R1307" s="36"/>
      <c r="S1307" s="1" t="e">
        <f t="shared" si="148"/>
        <v>#REF!</v>
      </c>
      <c r="T1307" s="16" t="e">
        <f>IF(OR(MID(G1307,1,5)="avoir",MID(G1307,1,3)="PMS",MID(J1307,1,1)="a",J1307="",A1307="x",F1307=""),"",IF(COUNTIF(#REF!,F1307)=1,"ok","PAS DE SWAP"))</f>
        <v>#REF!</v>
      </c>
      <c r="U1307" s="37" t="e">
        <f>IF(ISNA(INDEX(#REF!,MATCH(E1307,#REF!,0),1))=TRUE,"-",F1307&amp;" - "&amp;INDEX(#REF!,MATCH(E1307,#REF!,0),1))</f>
        <v>#REF!</v>
      </c>
      <c r="V1307" s="60" t="e">
        <f t="shared" si="151"/>
        <v>#REF!</v>
      </c>
      <c r="W1307" s="38" t="e">
        <f t="shared" si="152"/>
        <v>#REF!</v>
      </c>
      <c r="X1307" s="64"/>
      <c r="Y1307" s="46"/>
      <c r="Z1307" s="57" t="str">
        <f>IF(OR(MID(J1307,1,1)="a",J1307=""),"",IF(COUNTIF(Modèles!C:C,J1307)=0,"absent","présent"))</f>
        <v/>
      </c>
      <c r="AA1307" s="1"/>
    </row>
    <row r="1308" spans="1:27" s="10" customFormat="1">
      <c r="A1308" s="29" t="str">
        <f t="shared" si="153"/>
        <v/>
      </c>
      <c r="B1308" s="29">
        <f t="shared" ca="1" si="149"/>
        <v>0</v>
      </c>
      <c r="C1308" s="42"/>
      <c r="D1308" s="42"/>
      <c r="E1308" s="40"/>
      <c r="F1308" s="41"/>
      <c r="G1308" s="30" t="e">
        <f>IF(MID(J1308,1,1)="a","à valider",IF(ISNA(INDEX(#REF!,MATCH(E1308,#REF!,0),1))=TRUE,"",INDEX(#REF!,MATCH(E1308,#REF!,0),1)))</f>
        <v>#REF!</v>
      </c>
      <c r="H1308" s="22"/>
      <c r="I1308" s="22"/>
      <c r="J1308" s="59"/>
      <c r="K1308" s="31" t="str">
        <f>IF(MID(J1308,1,1)="a",C1308,IF(COUNTIF(J$2:J1308,J1308)&gt;1,COUNTIF(J$2:J1308,J1308)&amp;"ème rebond",""))</f>
        <v/>
      </c>
      <c r="L1308" s="67"/>
      <c r="M1308" s="32" t="e">
        <f>IF(ISNA(INDEX(#REF!,MATCH(E1308,#REF!,0),1))=TRUE,"",INDEX(#REF!,MATCH(E1308,#REF!,0),1))</f>
        <v>#REF!</v>
      </c>
      <c r="N1308" s="1"/>
      <c r="O1308" s="33"/>
      <c r="P1308" s="34" t="e">
        <f t="shared" si="154"/>
        <v>#REF!</v>
      </c>
      <c r="Q1308" s="35" t="e">
        <f t="shared" si="150"/>
        <v>#REF!</v>
      </c>
      <c r="R1308" s="36"/>
      <c r="S1308" s="1" t="e">
        <f t="shared" si="148"/>
        <v>#REF!</v>
      </c>
      <c r="T1308" s="16" t="e">
        <f>IF(OR(MID(G1308,1,5)="avoir",MID(G1308,1,3)="PMS",MID(J1308,1,1)="a",J1308="",A1308="x",F1308=""),"",IF(COUNTIF(#REF!,F1308)=1,"ok","PAS DE SWAP"))</f>
        <v>#REF!</v>
      </c>
      <c r="U1308" s="37" t="e">
        <f>IF(ISNA(INDEX(#REF!,MATCH(E1308,#REF!,0),1))=TRUE,"-",F1308&amp;" - "&amp;INDEX(#REF!,MATCH(E1308,#REF!,0),1))</f>
        <v>#REF!</v>
      </c>
      <c r="V1308" s="60" t="e">
        <f t="shared" si="151"/>
        <v>#REF!</v>
      </c>
      <c r="W1308" s="38" t="e">
        <f t="shared" si="152"/>
        <v>#REF!</v>
      </c>
      <c r="X1308" s="64"/>
      <c r="Y1308" s="46"/>
      <c r="Z1308" s="57" t="str">
        <f>IF(OR(MID(J1308,1,1)="a",J1308=""),"",IF(COUNTIF(Modèles!C:C,J1308)=0,"absent","présent"))</f>
        <v/>
      </c>
      <c r="AA1308" s="1"/>
    </row>
    <row r="1309" spans="1:27" s="10" customFormat="1">
      <c r="A1309" s="29" t="str">
        <f t="shared" si="153"/>
        <v/>
      </c>
      <c r="B1309" s="29">
        <f t="shared" ca="1" si="149"/>
        <v>0</v>
      </c>
      <c r="C1309" s="42"/>
      <c r="D1309" s="42"/>
      <c r="E1309" s="40"/>
      <c r="F1309" s="41"/>
      <c r="G1309" s="30" t="e">
        <f>IF(MID(J1309,1,1)="a","à valider",IF(ISNA(INDEX(#REF!,MATCH(E1309,#REF!,0),1))=TRUE,"",INDEX(#REF!,MATCH(E1309,#REF!,0),1)))</f>
        <v>#REF!</v>
      </c>
      <c r="H1309" s="22"/>
      <c r="I1309" s="22"/>
      <c r="J1309" s="59"/>
      <c r="K1309" s="31" t="str">
        <f>IF(MID(J1309,1,1)="a",C1309,IF(COUNTIF(J$2:J1309,J1309)&gt;1,COUNTIF(J$2:J1309,J1309)&amp;"ème rebond",""))</f>
        <v/>
      </c>
      <c r="L1309" s="67"/>
      <c r="M1309" s="32" t="e">
        <f>IF(ISNA(INDEX(#REF!,MATCH(E1309,#REF!,0),1))=TRUE,"",INDEX(#REF!,MATCH(E1309,#REF!,0),1))</f>
        <v>#REF!</v>
      </c>
      <c r="N1309" s="1"/>
      <c r="O1309" s="33"/>
      <c r="P1309" s="34" t="e">
        <f t="shared" si="154"/>
        <v>#REF!</v>
      </c>
      <c r="Q1309" s="35" t="e">
        <f t="shared" si="150"/>
        <v>#REF!</v>
      </c>
      <c r="R1309" s="36"/>
      <c r="S1309" s="1" t="e">
        <f t="shared" ref="S1309:S1372" si="155">IF(OR(P1309="",ISNUMBER(P1309)=TRUE),0,1)</f>
        <v>#REF!</v>
      </c>
      <c r="T1309" s="16" t="e">
        <f>IF(OR(MID(G1309,1,5)="avoir",MID(G1309,1,3)="PMS",MID(J1309,1,1)="a",J1309="",A1309="x",F1309=""),"",IF(COUNTIF(#REF!,F1309)=1,"ok","PAS DE SWAP"))</f>
        <v>#REF!</v>
      </c>
      <c r="U1309" s="37" t="e">
        <f>IF(ISNA(INDEX(#REF!,MATCH(E1309,#REF!,0),1))=TRUE,"-",F1309&amp;" - "&amp;INDEX(#REF!,MATCH(E1309,#REF!,0),1))</f>
        <v>#REF!</v>
      </c>
      <c r="V1309" s="60" t="e">
        <f t="shared" si="151"/>
        <v>#REF!</v>
      </c>
      <c r="W1309" s="38" t="e">
        <f t="shared" si="152"/>
        <v>#REF!</v>
      </c>
      <c r="X1309" s="64"/>
      <c r="Y1309" s="46"/>
      <c r="Z1309" s="57" t="str">
        <f>IF(OR(MID(J1309,1,1)="a",J1309=""),"",IF(COUNTIF(Modèles!C:C,J1309)=0,"absent","présent"))</f>
        <v/>
      </c>
      <c r="AA1309" s="1"/>
    </row>
    <row r="1310" spans="1:27" s="10" customFormat="1">
      <c r="A1310" s="29" t="str">
        <f t="shared" si="153"/>
        <v/>
      </c>
      <c r="B1310" s="29">
        <f t="shared" ref="B1310:B1373" ca="1" si="156">IF(AND(A1310="x",C1310=K$1),1,0)</f>
        <v>0</v>
      </c>
      <c r="C1310" s="42"/>
      <c r="D1310" s="42"/>
      <c r="E1310" s="40"/>
      <c r="F1310" s="41"/>
      <c r="G1310" s="30" t="e">
        <f>IF(MID(J1310,1,1)="a","à valider",IF(ISNA(INDEX(#REF!,MATCH(E1310,#REF!,0),1))=TRUE,"",INDEX(#REF!,MATCH(E1310,#REF!,0),1)))</f>
        <v>#REF!</v>
      </c>
      <c r="H1310" s="22"/>
      <c r="I1310" s="22"/>
      <c r="J1310" s="59"/>
      <c r="K1310" s="31" t="str">
        <f>IF(MID(J1310,1,1)="a",C1310,IF(COUNTIF(J$2:J1310,J1310)&gt;1,COUNTIF(J$2:J1310,J1310)&amp;"ème rebond",""))</f>
        <v/>
      </c>
      <c r="L1310" s="67"/>
      <c r="M1310" s="32" t="e">
        <f>IF(ISNA(INDEX(#REF!,MATCH(E1310,#REF!,0),1))=TRUE,"",INDEX(#REF!,MATCH(E1310,#REF!,0),1))</f>
        <v>#REF!</v>
      </c>
      <c r="N1310" s="1"/>
      <c r="O1310" s="33"/>
      <c r="P1310" s="34" t="e">
        <f t="shared" si="154"/>
        <v>#REF!</v>
      </c>
      <c r="Q1310" s="35" t="e">
        <f t="shared" si="150"/>
        <v>#REF!</v>
      </c>
      <c r="R1310" s="36"/>
      <c r="S1310" s="1" t="e">
        <f t="shared" si="155"/>
        <v>#REF!</v>
      </c>
      <c r="T1310" s="16" t="e">
        <f>IF(OR(MID(G1310,1,5)="avoir",MID(G1310,1,3)="PMS",MID(J1310,1,1)="a",J1310="",A1310="x",F1310=""),"",IF(COUNTIF(#REF!,F1310)=1,"ok","PAS DE SWAP"))</f>
        <v>#REF!</v>
      </c>
      <c r="U1310" s="37" t="e">
        <f>IF(ISNA(INDEX(#REF!,MATCH(E1310,#REF!,0),1))=TRUE,"-",F1310&amp;" - "&amp;INDEX(#REF!,MATCH(E1310,#REF!,0),1))</f>
        <v>#REF!</v>
      </c>
      <c r="V1310" s="60" t="e">
        <f t="shared" si="151"/>
        <v>#REF!</v>
      </c>
      <c r="W1310" s="38" t="e">
        <f t="shared" si="152"/>
        <v>#REF!</v>
      </c>
      <c r="X1310" s="64"/>
      <c r="Y1310" s="46"/>
      <c r="Z1310" s="57" t="str">
        <f>IF(OR(MID(J1310,1,1)="a",J1310=""),"",IF(COUNTIF(Modèles!C:C,J1310)=0,"absent","présent"))</f>
        <v/>
      </c>
      <c r="AA1310" s="1"/>
    </row>
    <row r="1311" spans="1:27" s="10" customFormat="1">
      <c r="A1311" s="29" t="str">
        <f t="shared" si="153"/>
        <v/>
      </c>
      <c r="B1311" s="29">
        <f t="shared" ca="1" si="156"/>
        <v>0</v>
      </c>
      <c r="C1311" s="42"/>
      <c r="D1311" s="42"/>
      <c r="E1311" s="40"/>
      <c r="F1311" s="41"/>
      <c r="G1311" s="30" t="e">
        <f>IF(MID(J1311,1,1)="a","à valider",IF(ISNA(INDEX(#REF!,MATCH(E1311,#REF!,0),1))=TRUE,"",INDEX(#REF!,MATCH(E1311,#REF!,0),1)))</f>
        <v>#REF!</v>
      </c>
      <c r="H1311" s="22"/>
      <c r="I1311" s="22"/>
      <c r="J1311" s="59"/>
      <c r="K1311" s="31" t="str">
        <f>IF(MID(J1311,1,1)="a",C1311,IF(COUNTIF(J$2:J1311,J1311)&gt;1,COUNTIF(J$2:J1311,J1311)&amp;"ème rebond",""))</f>
        <v/>
      </c>
      <c r="L1311" s="67"/>
      <c r="M1311" s="32" t="e">
        <f>IF(ISNA(INDEX(#REF!,MATCH(E1311,#REF!,0),1))=TRUE,"",INDEX(#REF!,MATCH(E1311,#REF!,0),1))</f>
        <v>#REF!</v>
      </c>
      <c r="N1311" s="1"/>
      <c r="O1311" s="33"/>
      <c r="P1311" s="34" t="e">
        <f t="shared" si="154"/>
        <v>#REF!</v>
      </c>
      <c r="Q1311" s="35" t="e">
        <f t="shared" si="150"/>
        <v>#REF!</v>
      </c>
      <c r="R1311" s="36"/>
      <c r="S1311" s="1" t="e">
        <f t="shared" si="155"/>
        <v>#REF!</v>
      </c>
      <c r="T1311" s="16" t="e">
        <f>IF(OR(MID(G1311,1,5)="avoir",MID(G1311,1,3)="PMS",MID(J1311,1,1)="a",J1311="",A1311="x",F1311=""),"",IF(COUNTIF(#REF!,F1311)=1,"ok","PAS DE SWAP"))</f>
        <v>#REF!</v>
      </c>
      <c r="U1311" s="37" t="e">
        <f>IF(ISNA(INDEX(#REF!,MATCH(E1311,#REF!,0),1))=TRUE,"-",F1311&amp;" - "&amp;INDEX(#REF!,MATCH(E1311,#REF!,0),1))</f>
        <v>#REF!</v>
      </c>
      <c r="V1311" s="60" t="e">
        <f t="shared" si="151"/>
        <v>#REF!</v>
      </c>
      <c r="W1311" s="38" t="e">
        <f t="shared" si="152"/>
        <v>#REF!</v>
      </c>
      <c r="X1311" s="64"/>
      <c r="Y1311" s="46"/>
      <c r="Z1311" s="57" t="str">
        <f>IF(OR(MID(J1311,1,1)="a",J1311=""),"",IF(COUNTIF(Modèles!C:C,J1311)=0,"absent","présent"))</f>
        <v/>
      </c>
      <c r="AA1311" s="1"/>
    </row>
    <row r="1312" spans="1:27" s="10" customFormat="1">
      <c r="A1312" s="29" t="str">
        <f t="shared" si="153"/>
        <v/>
      </c>
      <c r="B1312" s="29">
        <f t="shared" ca="1" si="156"/>
        <v>0</v>
      </c>
      <c r="C1312" s="42"/>
      <c r="D1312" s="42"/>
      <c r="E1312" s="40"/>
      <c r="F1312" s="41"/>
      <c r="G1312" s="30" t="e">
        <f>IF(MID(J1312,1,1)="a","à valider",IF(ISNA(INDEX(#REF!,MATCH(E1312,#REF!,0),1))=TRUE,"",INDEX(#REF!,MATCH(E1312,#REF!,0),1)))</f>
        <v>#REF!</v>
      </c>
      <c r="H1312" s="22"/>
      <c r="I1312" s="22"/>
      <c r="J1312" s="59"/>
      <c r="K1312" s="31" t="str">
        <f>IF(MID(J1312,1,1)="a",C1312,IF(COUNTIF(J$2:J1312,J1312)&gt;1,COUNTIF(J$2:J1312,J1312)&amp;"ème rebond",""))</f>
        <v/>
      </c>
      <c r="L1312" s="67"/>
      <c r="M1312" s="32" t="e">
        <f>IF(ISNA(INDEX(#REF!,MATCH(E1312,#REF!,0),1))=TRUE,"",INDEX(#REF!,MATCH(E1312,#REF!,0),1))</f>
        <v>#REF!</v>
      </c>
      <c r="N1312" s="1"/>
      <c r="O1312" s="33"/>
      <c r="P1312" s="34" t="e">
        <f t="shared" si="154"/>
        <v>#REF!</v>
      </c>
      <c r="Q1312" s="35" t="e">
        <f t="shared" si="150"/>
        <v>#REF!</v>
      </c>
      <c r="R1312" s="36"/>
      <c r="S1312" s="1" t="e">
        <f t="shared" si="155"/>
        <v>#REF!</v>
      </c>
      <c r="T1312" s="16" t="e">
        <f>IF(OR(MID(G1312,1,5)="avoir",MID(G1312,1,3)="PMS",MID(J1312,1,1)="a",J1312="",A1312="x",F1312=""),"",IF(COUNTIF(#REF!,F1312)=1,"ok","PAS DE SWAP"))</f>
        <v>#REF!</v>
      </c>
      <c r="U1312" s="37" t="e">
        <f>IF(ISNA(INDEX(#REF!,MATCH(E1312,#REF!,0),1))=TRUE,"-",F1312&amp;" - "&amp;INDEX(#REF!,MATCH(E1312,#REF!,0),1))</f>
        <v>#REF!</v>
      </c>
      <c r="V1312" s="60" t="e">
        <f t="shared" si="151"/>
        <v>#REF!</v>
      </c>
      <c r="W1312" s="38" t="e">
        <f t="shared" si="152"/>
        <v>#REF!</v>
      </c>
      <c r="X1312" s="64"/>
      <c r="Y1312" s="46"/>
      <c r="Z1312" s="57" t="str">
        <f>IF(OR(MID(J1312,1,1)="a",J1312=""),"",IF(COUNTIF(Modèles!C:C,J1312)=0,"absent","présent"))</f>
        <v/>
      </c>
      <c r="AA1312" s="1"/>
    </row>
    <row r="1313" spans="1:27" s="10" customFormat="1">
      <c r="A1313" s="29" t="str">
        <f t="shared" si="153"/>
        <v/>
      </c>
      <c r="B1313" s="29">
        <f t="shared" ca="1" si="156"/>
        <v>0</v>
      </c>
      <c r="C1313" s="42"/>
      <c r="D1313" s="42"/>
      <c r="E1313" s="40"/>
      <c r="F1313" s="41"/>
      <c r="G1313" s="30" t="e">
        <f>IF(MID(J1313,1,1)="a","à valider",IF(ISNA(INDEX(#REF!,MATCH(E1313,#REF!,0),1))=TRUE,"",INDEX(#REF!,MATCH(E1313,#REF!,0),1)))</f>
        <v>#REF!</v>
      </c>
      <c r="H1313" s="22"/>
      <c r="I1313" s="22"/>
      <c r="J1313" s="59"/>
      <c r="K1313" s="31" t="str">
        <f>IF(MID(J1313,1,1)="a",C1313,IF(COUNTIF(J$2:J1313,J1313)&gt;1,COUNTIF(J$2:J1313,J1313)&amp;"ème rebond",""))</f>
        <v/>
      </c>
      <c r="L1313" s="67"/>
      <c r="M1313" s="32" t="e">
        <f>IF(ISNA(INDEX(#REF!,MATCH(E1313,#REF!,0),1))=TRUE,"",INDEX(#REF!,MATCH(E1313,#REF!,0),1))</f>
        <v>#REF!</v>
      </c>
      <c r="N1313" s="1"/>
      <c r="O1313" s="33"/>
      <c r="P1313" s="34" t="e">
        <f t="shared" si="154"/>
        <v>#REF!</v>
      </c>
      <c r="Q1313" s="35" t="e">
        <f t="shared" si="150"/>
        <v>#REF!</v>
      </c>
      <c r="R1313" s="36"/>
      <c r="S1313" s="1" t="e">
        <f t="shared" si="155"/>
        <v>#REF!</v>
      </c>
      <c r="T1313" s="16" t="e">
        <f>IF(OR(MID(G1313,1,5)="avoir",MID(G1313,1,3)="PMS",MID(J1313,1,1)="a",J1313="",A1313="x",F1313=""),"",IF(COUNTIF(#REF!,F1313)=1,"ok","PAS DE SWAP"))</f>
        <v>#REF!</v>
      </c>
      <c r="U1313" s="37" t="e">
        <f>IF(ISNA(INDEX(#REF!,MATCH(E1313,#REF!,0),1))=TRUE,"-",F1313&amp;" - "&amp;INDEX(#REF!,MATCH(E1313,#REF!,0),1))</f>
        <v>#REF!</v>
      </c>
      <c r="V1313" s="60" t="e">
        <f t="shared" si="151"/>
        <v>#REF!</v>
      </c>
      <c r="W1313" s="38" t="e">
        <f t="shared" si="152"/>
        <v>#REF!</v>
      </c>
      <c r="X1313" s="64"/>
      <c r="Y1313" s="46"/>
      <c r="Z1313" s="57" t="str">
        <f>IF(OR(MID(J1313,1,1)="a",J1313=""),"",IF(COUNTIF(Modèles!C:C,J1313)=0,"absent","présent"))</f>
        <v/>
      </c>
      <c r="AA1313" s="1"/>
    </row>
    <row r="1314" spans="1:27" s="10" customFormat="1">
      <c r="A1314" s="29" t="str">
        <f t="shared" si="153"/>
        <v/>
      </c>
      <c r="B1314" s="29">
        <f t="shared" ca="1" si="156"/>
        <v>0</v>
      </c>
      <c r="C1314" s="42"/>
      <c r="D1314" s="42"/>
      <c r="E1314" s="40"/>
      <c r="F1314" s="41"/>
      <c r="G1314" s="30" t="e">
        <f>IF(MID(J1314,1,1)="a","à valider",IF(ISNA(INDEX(#REF!,MATCH(E1314,#REF!,0),1))=TRUE,"",INDEX(#REF!,MATCH(E1314,#REF!,0),1)))</f>
        <v>#REF!</v>
      </c>
      <c r="H1314" s="22"/>
      <c r="I1314" s="22"/>
      <c r="J1314" s="59"/>
      <c r="K1314" s="31" t="str">
        <f>IF(MID(J1314,1,1)="a",C1314,IF(COUNTIF(J$2:J1314,J1314)&gt;1,COUNTIF(J$2:J1314,J1314)&amp;"ème rebond",""))</f>
        <v/>
      </c>
      <c r="L1314" s="67"/>
      <c r="M1314" s="32" t="e">
        <f>IF(ISNA(INDEX(#REF!,MATCH(E1314,#REF!,0),1))=TRUE,"",INDEX(#REF!,MATCH(E1314,#REF!,0),1))</f>
        <v>#REF!</v>
      </c>
      <c r="N1314" s="1"/>
      <c r="O1314" s="33"/>
      <c r="P1314" s="34" t="e">
        <f t="shared" si="154"/>
        <v>#REF!</v>
      </c>
      <c r="Q1314" s="35" t="e">
        <f t="shared" ref="Q1314:Q1377" si="157">IF(OR(ISNUMBER(P1314),P1314=""),"",COUNTIF(P$2:P$1052,P1314))</f>
        <v>#REF!</v>
      </c>
      <c r="R1314" s="36"/>
      <c r="S1314" s="1" t="e">
        <f t="shared" si="155"/>
        <v>#REF!</v>
      </c>
      <c r="T1314" s="16" t="e">
        <f>IF(OR(MID(G1314,1,5)="avoir",MID(G1314,1,3)="PMS",MID(J1314,1,1)="a",J1314="",A1314="x",F1314=""),"",IF(COUNTIF(#REF!,F1314)=1,"ok","PAS DE SWAP"))</f>
        <v>#REF!</v>
      </c>
      <c r="U1314" s="37" t="e">
        <f>IF(ISNA(INDEX(#REF!,MATCH(E1314,#REF!,0),1))=TRUE,"-",F1314&amp;" - "&amp;INDEX(#REF!,MATCH(E1314,#REF!,0),1))</f>
        <v>#REF!</v>
      </c>
      <c r="V1314" s="60" t="e">
        <f t="shared" si="151"/>
        <v>#REF!</v>
      </c>
      <c r="W1314" s="38" t="e">
        <f t="shared" si="152"/>
        <v>#REF!</v>
      </c>
      <c r="X1314" s="64"/>
      <c r="Y1314" s="46"/>
      <c r="Z1314" s="57" t="str">
        <f>IF(OR(MID(J1314,1,1)="a",J1314=""),"",IF(COUNTIF(Modèles!C:C,J1314)=0,"absent","présent"))</f>
        <v/>
      </c>
      <c r="AA1314" s="1"/>
    </row>
    <row r="1315" spans="1:27" s="10" customFormat="1">
      <c r="A1315" s="29" t="str">
        <f t="shared" si="153"/>
        <v/>
      </c>
      <c r="B1315" s="29">
        <f t="shared" ca="1" si="156"/>
        <v>0</v>
      </c>
      <c r="C1315" s="42"/>
      <c r="D1315" s="42"/>
      <c r="E1315" s="40"/>
      <c r="F1315" s="41"/>
      <c r="G1315" s="30" t="e">
        <f>IF(MID(J1315,1,1)="a","à valider",IF(ISNA(INDEX(#REF!,MATCH(E1315,#REF!,0),1))=TRUE,"",INDEX(#REF!,MATCH(E1315,#REF!,0),1)))</f>
        <v>#REF!</v>
      </c>
      <c r="H1315" s="22"/>
      <c r="I1315" s="22"/>
      <c r="J1315" s="59"/>
      <c r="K1315" s="31" t="str">
        <f>IF(MID(J1315,1,1)="a",C1315,IF(COUNTIF(J$2:J1315,J1315)&gt;1,COUNTIF(J$2:J1315,J1315)&amp;"ème rebond",""))</f>
        <v/>
      </c>
      <c r="L1315" s="67"/>
      <c r="M1315" s="32" t="e">
        <f>IF(ISNA(INDEX(#REF!,MATCH(E1315,#REF!,0),1))=TRUE,"",INDEX(#REF!,MATCH(E1315,#REF!,0),1))</f>
        <v>#REF!</v>
      </c>
      <c r="N1315" s="1"/>
      <c r="O1315" s="33"/>
      <c r="P1315" s="34" t="e">
        <f t="shared" si="154"/>
        <v>#REF!</v>
      </c>
      <c r="Q1315" s="35" t="e">
        <f t="shared" si="157"/>
        <v>#REF!</v>
      </c>
      <c r="R1315" s="36"/>
      <c r="S1315" s="1" t="e">
        <f t="shared" si="155"/>
        <v>#REF!</v>
      </c>
      <c r="T1315" s="16" t="e">
        <f>IF(OR(MID(G1315,1,5)="avoir",MID(G1315,1,3)="PMS",MID(J1315,1,1)="a",J1315="",A1315="x",F1315=""),"",IF(COUNTIF(#REF!,F1315)=1,"ok","PAS DE SWAP"))</f>
        <v>#REF!</v>
      </c>
      <c r="U1315" s="37" t="e">
        <f>IF(ISNA(INDEX(#REF!,MATCH(E1315,#REF!,0),1))=TRUE,"-",F1315&amp;" - "&amp;INDEX(#REF!,MATCH(E1315,#REF!,0),1))</f>
        <v>#REF!</v>
      </c>
      <c r="V1315" s="60" t="e">
        <f t="shared" si="151"/>
        <v>#REF!</v>
      </c>
      <c r="W1315" s="38" t="e">
        <f t="shared" si="152"/>
        <v>#REF!</v>
      </c>
      <c r="X1315" s="64"/>
      <c r="Y1315" s="46"/>
      <c r="Z1315" s="57" t="str">
        <f>IF(OR(MID(J1315,1,1)="a",J1315=""),"",IF(COUNTIF(Modèles!C:C,J1315)=0,"absent","présent"))</f>
        <v/>
      </c>
      <c r="AA1315" s="1"/>
    </row>
    <row r="1316" spans="1:27" s="10" customFormat="1">
      <c r="A1316" s="29" t="str">
        <f t="shared" si="153"/>
        <v/>
      </c>
      <c r="B1316" s="29">
        <f t="shared" ca="1" si="156"/>
        <v>0</v>
      </c>
      <c r="C1316" s="42"/>
      <c r="D1316" s="42"/>
      <c r="E1316" s="40"/>
      <c r="F1316" s="41"/>
      <c r="G1316" s="30" t="e">
        <f>IF(MID(J1316,1,1)="a","à valider",IF(ISNA(INDEX(#REF!,MATCH(E1316,#REF!,0),1))=TRUE,"",INDEX(#REF!,MATCH(E1316,#REF!,0),1)))</f>
        <v>#REF!</v>
      </c>
      <c r="H1316" s="22"/>
      <c r="I1316" s="22"/>
      <c r="J1316" s="59"/>
      <c r="K1316" s="31" t="str">
        <f>IF(MID(J1316,1,1)="a",C1316,IF(COUNTIF(J$2:J1316,J1316)&gt;1,COUNTIF(J$2:J1316,J1316)&amp;"ème rebond",""))</f>
        <v/>
      </c>
      <c r="L1316" s="67"/>
      <c r="M1316" s="32" t="e">
        <f>IF(ISNA(INDEX(#REF!,MATCH(E1316,#REF!,0),1))=TRUE,"",INDEX(#REF!,MATCH(E1316,#REF!,0),1))</f>
        <v>#REF!</v>
      </c>
      <c r="N1316" s="1"/>
      <c r="O1316" s="33"/>
      <c r="P1316" s="34" t="e">
        <f t="shared" si="154"/>
        <v>#REF!</v>
      </c>
      <c r="Q1316" s="35" t="e">
        <f t="shared" si="157"/>
        <v>#REF!</v>
      </c>
      <c r="R1316" s="36"/>
      <c r="S1316" s="1" t="e">
        <f t="shared" si="155"/>
        <v>#REF!</v>
      </c>
      <c r="T1316" s="16" t="e">
        <f>IF(OR(MID(G1316,1,5)="avoir",MID(G1316,1,3)="PMS",MID(J1316,1,1)="a",J1316="",A1316="x",F1316=""),"",IF(COUNTIF(#REF!,F1316)=1,"ok","PAS DE SWAP"))</f>
        <v>#REF!</v>
      </c>
      <c r="U1316" s="37" t="e">
        <f>IF(ISNA(INDEX(#REF!,MATCH(E1316,#REF!,0),1))=TRUE,"-",F1316&amp;" - "&amp;INDEX(#REF!,MATCH(E1316,#REF!,0),1))</f>
        <v>#REF!</v>
      </c>
      <c r="V1316" s="60" t="e">
        <f t="shared" si="151"/>
        <v>#REF!</v>
      </c>
      <c r="W1316" s="38" t="e">
        <f t="shared" si="152"/>
        <v>#REF!</v>
      </c>
      <c r="X1316" s="64"/>
      <c r="Y1316" s="46"/>
      <c r="Z1316" s="57" t="str">
        <f>IF(OR(MID(J1316,1,1)="a",J1316=""),"",IF(COUNTIF(Modèles!C:C,J1316)=0,"absent","présent"))</f>
        <v/>
      </c>
      <c r="AA1316" s="1"/>
    </row>
    <row r="1317" spans="1:27" s="10" customFormat="1">
      <c r="A1317" s="29" t="str">
        <f t="shared" si="153"/>
        <v/>
      </c>
      <c r="B1317" s="29">
        <f t="shared" ca="1" si="156"/>
        <v>0</v>
      </c>
      <c r="C1317" s="42"/>
      <c r="D1317" s="42"/>
      <c r="E1317" s="40"/>
      <c r="F1317" s="41"/>
      <c r="G1317" s="30" t="e">
        <f>IF(MID(J1317,1,1)="a","à valider",IF(ISNA(INDEX(#REF!,MATCH(E1317,#REF!,0),1))=TRUE,"",INDEX(#REF!,MATCH(E1317,#REF!,0),1)))</f>
        <v>#REF!</v>
      </c>
      <c r="H1317" s="22"/>
      <c r="I1317" s="22"/>
      <c r="J1317" s="59"/>
      <c r="K1317" s="31" t="str">
        <f>IF(MID(J1317,1,1)="a",C1317,IF(COUNTIF(J$2:J1317,J1317)&gt;1,COUNTIF(J$2:J1317,J1317)&amp;"ème rebond",""))</f>
        <v/>
      </c>
      <c r="L1317" s="67"/>
      <c r="M1317" s="32" t="e">
        <f>IF(ISNA(INDEX(#REF!,MATCH(E1317,#REF!,0),1))=TRUE,"",INDEX(#REF!,MATCH(E1317,#REF!,0),1))</f>
        <v>#REF!</v>
      </c>
      <c r="N1317" s="1"/>
      <c r="O1317" s="33"/>
      <c r="P1317" s="34" t="e">
        <f t="shared" si="154"/>
        <v>#REF!</v>
      </c>
      <c r="Q1317" s="35" t="e">
        <f t="shared" si="157"/>
        <v>#REF!</v>
      </c>
      <c r="R1317" s="36"/>
      <c r="S1317" s="1" t="e">
        <f t="shared" si="155"/>
        <v>#REF!</v>
      </c>
      <c r="T1317" s="16" t="e">
        <f>IF(OR(MID(G1317,1,5)="avoir",MID(G1317,1,3)="PMS",MID(J1317,1,1)="a",J1317="",A1317="x",F1317=""),"",IF(COUNTIF(#REF!,F1317)=1,"ok","PAS DE SWAP"))</f>
        <v>#REF!</v>
      </c>
      <c r="U1317" s="37" t="e">
        <f>IF(ISNA(INDEX(#REF!,MATCH(E1317,#REF!,0),1))=TRUE,"-",F1317&amp;" - "&amp;INDEX(#REF!,MATCH(E1317,#REF!,0),1))</f>
        <v>#REF!</v>
      </c>
      <c r="V1317" s="60" t="e">
        <f t="shared" si="151"/>
        <v>#REF!</v>
      </c>
      <c r="W1317" s="38" t="e">
        <f t="shared" si="152"/>
        <v>#REF!</v>
      </c>
      <c r="X1317" s="64"/>
      <c r="Y1317" s="46"/>
      <c r="Z1317" s="57" t="str">
        <f>IF(OR(MID(J1317,1,1)="a",J1317=""),"",IF(COUNTIF(Modèles!C:C,J1317)=0,"absent","présent"))</f>
        <v/>
      </c>
      <c r="AA1317" s="1"/>
    </row>
    <row r="1318" spans="1:27" s="10" customFormat="1">
      <c r="A1318" s="29" t="str">
        <f t="shared" si="153"/>
        <v/>
      </c>
      <c r="B1318" s="29">
        <f t="shared" ca="1" si="156"/>
        <v>0</v>
      </c>
      <c r="C1318" s="42"/>
      <c r="D1318" s="42"/>
      <c r="E1318" s="40"/>
      <c r="F1318" s="41"/>
      <c r="G1318" s="30" t="e">
        <f>IF(MID(J1318,1,1)="a","à valider",IF(ISNA(INDEX(#REF!,MATCH(E1318,#REF!,0),1))=TRUE,"",INDEX(#REF!,MATCH(E1318,#REF!,0),1)))</f>
        <v>#REF!</v>
      </c>
      <c r="H1318" s="22"/>
      <c r="I1318" s="22"/>
      <c r="J1318" s="59"/>
      <c r="K1318" s="31" t="str">
        <f>IF(MID(J1318,1,1)="a",C1318,IF(COUNTIF(J$2:J1318,J1318)&gt;1,COUNTIF(J$2:J1318,J1318)&amp;"ème rebond",""))</f>
        <v/>
      </c>
      <c r="L1318" s="67"/>
      <c r="M1318" s="32" t="e">
        <f>IF(ISNA(INDEX(#REF!,MATCH(E1318,#REF!,0),1))=TRUE,"",INDEX(#REF!,MATCH(E1318,#REF!,0),1))</f>
        <v>#REF!</v>
      </c>
      <c r="N1318" s="1"/>
      <c r="O1318" s="33"/>
      <c r="P1318" s="34" t="e">
        <f t="shared" si="154"/>
        <v>#REF!</v>
      </c>
      <c r="Q1318" s="35" t="e">
        <f t="shared" si="157"/>
        <v>#REF!</v>
      </c>
      <c r="R1318" s="36"/>
      <c r="S1318" s="1" t="e">
        <f t="shared" si="155"/>
        <v>#REF!</v>
      </c>
      <c r="T1318" s="16" t="e">
        <f>IF(OR(MID(G1318,1,5)="avoir",MID(G1318,1,3)="PMS",MID(J1318,1,1)="a",J1318="",A1318="x",F1318=""),"",IF(COUNTIF(#REF!,F1318)=1,"ok","PAS DE SWAP"))</f>
        <v>#REF!</v>
      </c>
      <c r="U1318" s="37" t="e">
        <f>IF(ISNA(INDEX(#REF!,MATCH(E1318,#REF!,0),1))=TRUE,"-",F1318&amp;" - "&amp;INDEX(#REF!,MATCH(E1318,#REF!,0),1))</f>
        <v>#REF!</v>
      </c>
      <c r="V1318" s="60" t="e">
        <f t="shared" si="151"/>
        <v>#REF!</v>
      </c>
      <c r="W1318" s="38" t="e">
        <f t="shared" si="152"/>
        <v>#REF!</v>
      </c>
      <c r="X1318" s="64"/>
      <c r="Y1318" s="46"/>
      <c r="Z1318" s="57" t="str">
        <f>IF(OR(MID(J1318,1,1)="a",J1318=""),"",IF(COUNTIF(Modèles!C:C,J1318)=0,"absent","présent"))</f>
        <v/>
      </c>
      <c r="AA1318" s="1"/>
    </row>
    <row r="1319" spans="1:27" s="10" customFormat="1">
      <c r="A1319" s="29" t="str">
        <f t="shared" si="153"/>
        <v/>
      </c>
      <c r="B1319" s="29">
        <f t="shared" ca="1" si="156"/>
        <v>0</v>
      </c>
      <c r="C1319" s="42"/>
      <c r="D1319" s="42"/>
      <c r="E1319" s="40"/>
      <c r="F1319" s="41"/>
      <c r="G1319" s="30" t="e">
        <f>IF(MID(J1319,1,1)="a","à valider",IF(ISNA(INDEX(#REF!,MATCH(E1319,#REF!,0),1))=TRUE,"",INDEX(#REF!,MATCH(E1319,#REF!,0),1)))</f>
        <v>#REF!</v>
      </c>
      <c r="H1319" s="22"/>
      <c r="I1319" s="22"/>
      <c r="J1319" s="59"/>
      <c r="K1319" s="31" t="str">
        <f>IF(MID(J1319,1,1)="a",C1319,IF(COUNTIF(J$2:J1319,J1319)&gt;1,COUNTIF(J$2:J1319,J1319)&amp;"ème rebond",""))</f>
        <v/>
      </c>
      <c r="L1319" s="67"/>
      <c r="M1319" s="32" t="e">
        <f>IF(ISNA(INDEX(#REF!,MATCH(E1319,#REF!,0),1))=TRUE,"",INDEX(#REF!,MATCH(E1319,#REF!,0),1))</f>
        <v>#REF!</v>
      </c>
      <c r="N1319" s="1"/>
      <c r="O1319" s="33"/>
      <c r="P1319" s="34" t="e">
        <f t="shared" si="154"/>
        <v>#REF!</v>
      </c>
      <c r="Q1319" s="35" t="e">
        <f t="shared" si="157"/>
        <v>#REF!</v>
      </c>
      <c r="R1319" s="36"/>
      <c r="S1319" s="1" t="e">
        <f t="shared" si="155"/>
        <v>#REF!</v>
      </c>
      <c r="T1319" s="16" t="e">
        <f>IF(OR(MID(G1319,1,5)="avoir",MID(G1319,1,3)="PMS",MID(J1319,1,1)="a",J1319="",A1319="x",F1319=""),"",IF(COUNTIF(#REF!,F1319)=1,"ok","PAS DE SWAP"))</f>
        <v>#REF!</v>
      </c>
      <c r="U1319" s="37" t="e">
        <f>IF(ISNA(INDEX(#REF!,MATCH(E1319,#REF!,0),1))=TRUE,"-",F1319&amp;" - "&amp;INDEX(#REF!,MATCH(E1319,#REF!,0),1))</f>
        <v>#REF!</v>
      </c>
      <c r="V1319" s="60" t="e">
        <f t="shared" si="151"/>
        <v>#REF!</v>
      </c>
      <c r="W1319" s="38" t="e">
        <f t="shared" si="152"/>
        <v>#REF!</v>
      </c>
      <c r="X1319" s="64"/>
      <c r="Y1319" s="46"/>
      <c r="Z1319" s="57" t="str">
        <f>IF(OR(MID(J1319,1,1)="a",J1319=""),"",IF(COUNTIF(Modèles!C:C,J1319)=0,"absent","présent"))</f>
        <v/>
      </c>
      <c r="AA1319" s="1"/>
    </row>
    <row r="1320" spans="1:27" s="10" customFormat="1">
      <c r="A1320" s="29" t="str">
        <f t="shared" si="153"/>
        <v/>
      </c>
      <c r="B1320" s="29">
        <f t="shared" ca="1" si="156"/>
        <v>0</v>
      </c>
      <c r="C1320" s="42"/>
      <c r="D1320" s="42"/>
      <c r="E1320" s="40"/>
      <c r="F1320" s="41"/>
      <c r="G1320" s="30" t="e">
        <f>IF(MID(J1320,1,1)="a","à valider",IF(ISNA(INDEX(#REF!,MATCH(E1320,#REF!,0),1))=TRUE,"",INDEX(#REF!,MATCH(E1320,#REF!,0),1)))</f>
        <v>#REF!</v>
      </c>
      <c r="H1320" s="22"/>
      <c r="I1320" s="22"/>
      <c r="J1320" s="59"/>
      <c r="K1320" s="31" t="str">
        <f>IF(MID(J1320,1,1)="a",C1320,IF(COUNTIF(J$2:J1320,J1320)&gt;1,COUNTIF(J$2:J1320,J1320)&amp;"ème rebond",""))</f>
        <v/>
      </c>
      <c r="L1320" s="67"/>
      <c r="M1320" s="32" t="e">
        <f>IF(ISNA(INDEX(#REF!,MATCH(E1320,#REF!,0),1))=TRUE,"",INDEX(#REF!,MATCH(E1320,#REF!,0),1))</f>
        <v>#REF!</v>
      </c>
      <c r="N1320" s="1"/>
      <c r="O1320" s="33"/>
      <c r="P1320" s="34" t="e">
        <f t="shared" si="154"/>
        <v>#REF!</v>
      </c>
      <c r="Q1320" s="35" t="e">
        <f t="shared" si="157"/>
        <v>#REF!</v>
      </c>
      <c r="R1320" s="36"/>
      <c r="S1320" s="1" t="e">
        <f t="shared" si="155"/>
        <v>#REF!</v>
      </c>
      <c r="T1320" s="16" t="e">
        <f>IF(OR(MID(G1320,1,5)="avoir",MID(G1320,1,3)="PMS",MID(J1320,1,1)="a",J1320="",A1320="x",F1320=""),"",IF(COUNTIF(#REF!,F1320)=1,"ok","PAS DE SWAP"))</f>
        <v>#REF!</v>
      </c>
      <c r="U1320" s="37" t="e">
        <f>IF(ISNA(INDEX(#REF!,MATCH(E1320,#REF!,0),1))=TRUE,"-",F1320&amp;" - "&amp;INDEX(#REF!,MATCH(E1320,#REF!,0),1))</f>
        <v>#REF!</v>
      </c>
      <c r="V1320" s="60" t="e">
        <f t="shared" si="151"/>
        <v>#REF!</v>
      </c>
      <c r="W1320" s="38" t="e">
        <f t="shared" si="152"/>
        <v>#REF!</v>
      </c>
      <c r="X1320" s="64"/>
      <c r="Y1320" s="46"/>
      <c r="Z1320" s="57" t="str">
        <f>IF(OR(MID(J1320,1,1)="a",J1320=""),"",IF(COUNTIF(Modèles!C:C,J1320)=0,"absent","présent"))</f>
        <v/>
      </c>
      <c r="AA1320" s="1"/>
    </row>
    <row r="1321" spans="1:27" s="10" customFormat="1">
      <c r="A1321" s="29" t="str">
        <f t="shared" si="153"/>
        <v/>
      </c>
      <c r="B1321" s="29">
        <f t="shared" ca="1" si="156"/>
        <v>0</v>
      </c>
      <c r="C1321" s="42"/>
      <c r="D1321" s="42"/>
      <c r="E1321" s="40"/>
      <c r="F1321" s="41"/>
      <c r="G1321" s="30" t="e">
        <f>IF(MID(J1321,1,1)="a","à valider",IF(ISNA(INDEX(#REF!,MATCH(E1321,#REF!,0),1))=TRUE,"",INDEX(#REF!,MATCH(E1321,#REF!,0),1)))</f>
        <v>#REF!</v>
      </c>
      <c r="H1321" s="22"/>
      <c r="I1321" s="22"/>
      <c r="J1321" s="59"/>
      <c r="K1321" s="31" t="str">
        <f>IF(MID(J1321,1,1)="a",C1321,IF(COUNTIF(J$2:J1321,J1321)&gt;1,COUNTIF(J$2:J1321,J1321)&amp;"ème rebond",""))</f>
        <v/>
      </c>
      <c r="L1321" s="67"/>
      <c r="M1321" s="32" t="e">
        <f>IF(ISNA(INDEX(#REF!,MATCH(E1321,#REF!,0),1))=TRUE,"",INDEX(#REF!,MATCH(E1321,#REF!,0),1))</f>
        <v>#REF!</v>
      </c>
      <c r="N1321" s="1"/>
      <c r="O1321" s="33"/>
      <c r="P1321" s="34" t="e">
        <f t="shared" si="154"/>
        <v>#REF!</v>
      </c>
      <c r="Q1321" s="35" t="e">
        <f t="shared" si="157"/>
        <v>#REF!</v>
      </c>
      <c r="R1321" s="36"/>
      <c r="S1321" s="1" t="e">
        <f t="shared" si="155"/>
        <v>#REF!</v>
      </c>
      <c r="T1321" s="16" t="e">
        <f>IF(OR(MID(G1321,1,5)="avoir",MID(G1321,1,3)="PMS",MID(J1321,1,1)="a",J1321="",A1321="x",F1321=""),"",IF(COUNTIF(#REF!,F1321)=1,"ok","PAS DE SWAP"))</f>
        <v>#REF!</v>
      </c>
      <c r="U1321" s="37" t="e">
        <f>IF(ISNA(INDEX(#REF!,MATCH(E1321,#REF!,0),1))=TRUE,"-",F1321&amp;" - "&amp;INDEX(#REF!,MATCH(E1321,#REF!,0),1))</f>
        <v>#REF!</v>
      </c>
      <c r="V1321" s="60" t="e">
        <f t="shared" si="151"/>
        <v>#REF!</v>
      </c>
      <c r="W1321" s="38" t="e">
        <f t="shared" si="152"/>
        <v>#REF!</v>
      </c>
      <c r="X1321" s="64"/>
      <c r="Y1321" s="46"/>
      <c r="Z1321" s="57" t="str">
        <f>IF(OR(MID(J1321,1,1)="a",J1321=""),"",IF(COUNTIF(Modèles!C:C,J1321)=0,"absent","présent"))</f>
        <v/>
      </c>
      <c r="AA1321" s="1"/>
    </row>
    <row r="1322" spans="1:27" s="10" customFormat="1">
      <c r="A1322" s="29" t="str">
        <f t="shared" si="153"/>
        <v/>
      </c>
      <c r="B1322" s="29">
        <f t="shared" ca="1" si="156"/>
        <v>0</v>
      </c>
      <c r="C1322" s="42"/>
      <c r="D1322" s="42"/>
      <c r="E1322" s="40"/>
      <c r="F1322" s="41"/>
      <c r="G1322" s="30" t="e">
        <f>IF(MID(J1322,1,1)="a","à valider",IF(ISNA(INDEX(#REF!,MATCH(E1322,#REF!,0),1))=TRUE,"",INDEX(#REF!,MATCH(E1322,#REF!,0),1)))</f>
        <v>#REF!</v>
      </c>
      <c r="H1322" s="22"/>
      <c r="I1322" s="22"/>
      <c r="J1322" s="59"/>
      <c r="K1322" s="31" t="str">
        <f>IF(MID(J1322,1,1)="a",C1322,IF(COUNTIF(J$2:J1322,J1322)&gt;1,COUNTIF(J$2:J1322,J1322)&amp;"ème rebond",""))</f>
        <v/>
      </c>
      <c r="L1322" s="67"/>
      <c r="M1322" s="32" t="e">
        <f>IF(ISNA(INDEX(#REF!,MATCH(E1322,#REF!,0),1))=TRUE,"",INDEX(#REF!,MATCH(E1322,#REF!,0),1))</f>
        <v>#REF!</v>
      </c>
      <c r="N1322" s="1"/>
      <c r="O1322" s="33"/>
      <c r="P1322" s="34" t="e">
        <f t="shared" si="154"/>
        <v>#REF!</v>
      </c>
      <c r="Q1322" s="35" t="e">
        <f t="shared" si="157"/>
        <v>#REF!</v>
      </c>
      <c r="R1322" s="36"/>
      <c r="S1322" s="1" t="e">
        <f t="shared" si="155"/>
        <v>#REF!</v>
      </c>
      <c r="T1322" s="16" t="e">
        <f>IF(OR(MID(G1322,1,5)="avoir",MID(G1322,1,3)="PMS",MID(J1322,1,1)="a",J1322="",A1322="x",F1322=""),"",IF(COUNTIF(#REF!,F1322)=1,"ok","PAS DE SWAP"))</f>
        <v>#REF!</v>
      </c>
      <c r="U1322" s="37" t="e">
        <f>IF(ISNA(INDEX(#REF!,MATCH(E1322,#REF!,0),1))=TRUE,"-",F1322&amp;" - "&amp;INDEX(#REF!,MATCH(E1322,#REF!,0),1))</f>
        <v>#REF!</v>
      </c>
      <c r="V1322" s="60" t="e">
        <f t="shared" si="151"/>
        <v>#REF!</v>
      </c>
      <c r="W1322" s="38" t="e">
        <f t="shared" si="152"/>
        <v>#REF!</v>
      </c>
      <c r="X1322" s="64"/>
      <c r="Y1322" s="46"/>
      <c r="Z1322" s="57" t="str">
        <f>IF(OR(MID(J1322,1,1)="a",J1322=""),"",IF(COUNTIF(Modèles!C:C,J1322)=0,"absent","présent"))</f>
        <v/>
      </c>
      <c r="AA1322" s="1"/>
    </row>
    <row r="1323" spans="1:27" s="10" customFormat="1">
      <c r="A1323" s="29" t="str">
        <f t="shared" si="153"/>
        <v/>
      </c>
      <c r="B1323" s="29">
        <f t="shared" ca="1" si="156"/>
        <v>0</v>
      </c>
      <c r="C1323" s="42"/>
      <c r="D1323" s="42"/>
      <c r="E1323" s="40"/>
      <c r="F1323" s="41"/>
      <c r="G1323" s="30" t="e">
        <f>IF(MID(J1323,1,1)="a","à valider",IF(ISNA(INDEX(#REF!,MATCH(E1323,#REF!,0),1))=TRUE,"",INDEX(#REF!,MATCH(E1323,#REF!,0),1)))</f>
        <v>#REF!</v>
      </c>
      <c r="H1323" s="22"/>
      <c r="I1323" s="22"/>
      <c r="J1323" s="59"/>
      <c r="K1323" s="31" t="str">
        <f>IF(MID(J1323,1,1)="a",C1323,IF(COUNTIF(J$2:J1323,J1323)&gt;1,COUNTIF(J$2:J1323,J1323)&amp;"ème rebond",""))</f>
        <v/>
      </c>
      <c r="L1323" s="67"/>
      <c r="M1323" s="32" t="e">
        <f>IF(ISNA(INDEX(#REF!,MATCH(E1323,#REF!,0),1))=TRUE,"",INDEX(#REF!,MATCH(E1323,#REF!,0),1))</f>
        <v>#REF!</v>
      </c>
      <c r="N1323" s="1"/>
      <c r="O1323" s="33"/>
      <c r="P1323" s="34" t="e">
        <f t="shared" si="154"/>
        <v>#REF!</v>
      </c>
      <c r="Q1323" s="35" t="e">
        <f t="shared" si="157"/>
        <v>#REF!</v>
      </c>
      <c r="R1323" s="36"/>
      <c r="S1323" s="1" t="e">
        <f t="shared" si="155"/>
        <v>#REF!</v>
      </c>
      <c r="T1323" s="16" t="e">
        <f>IF(OR(MID(G1323,1,5)="avoir",MID(G1323,1,3)="PMS",MID(J1323,1,1)="a",J1323="",A1323="x",F1323=""),"",IF(COUNTIF(#REF!,F1323)=1,"ok","PAS DE SWAP"))</f>
        <v>#REF!</v>
      </c>
      <c r="U1323" s="37" t="e">
        <f>IF(ISNA(INDEX(#REF!,MATCH(E1323,#REF!,0),1))=TRUE,"-",F1323&amp;" - "&amp;INDEX(#REF!,MATCH(E1323,#REF!,0),1))</f>
        <v>#REF!</v>
      </c>
      <c r="V1323" s="60" t="e">
        <f t="shared" si="151"/>
        <v>#REF!</v>
      </c>
      <c r="W1323" s="38" t="e">
        <f t="shared" si="152"/>
        <v>#REF!</v>
      </c>
      <c r="X1323" s="64"/>
      <c r="Y1323" s="46"/>
      <c r="Z1323" s="57" t="str">
        <f>IF(OR(MID(J1323,1,1)="a",J1323=""),"",IF(COUNTIF(Modèles!C:C,J1323)=0,"absent","présent"))</f>
        <v/>
      </c>
      <c r="AA1323" s="1"/>
    </row>
    <row r="1324" spans="1:27" s="10" customFormat="1">
      <c r="A1324" s="29" t="str">
        <f t="shared" si="153"/>
        <v/>
      </c>
      <c r="B1324" s="29">
        <f t="shared" ca="1" si="156"/>
        <v>0</v>
      </c>
      <c r="C1324" s="42"/>
      <c r="D1324" s="42"/>
      <c r="E1324" s="40"/>
      <c r="F1324" s="41"/>
      <c r="G1324" s="30" t="e">
        <f>IF(MID(J1324,1,1)="a","à valider",IF(ISNA(INDEX(#REF!,MATCH(E1324,#REF!,0),1))=TRUE,"",INDEX(#REF!,MATCH(E1324,#REF!,0),1)))</f>
        <v>#REF!</v>
      </c>
      <c r="H1324" s="22"/>
      <c r="I1324" s="22"/>
      <c r="J1324" s="59"/>
      <c r="K1324" s="31" t="str">
        <f>IF(MID(J1324,1,1)="a",C1324,IF(COUNTIF(J$2:J1324,J1324)&gt;1,COUNTIF(J$2:J1324,J1324)&amp;"ème rebond",""))</f>
        <v/>
      </c>
      <c r="L1324" s="67"/>
      <c r="M1324" s="32" t="e">
        <f>IF(ISNA(INDEX(#REF!,MATCH(E1324,#REF!,0),1))=TRUE,"",INDEX(#REF!,MATCH(E1324,#REF!,0),1))</f>
        <v>#REF!</v>
      </c>
      <c r="N1324" s="1"/>
      <c r="O1324" s="33"/>
      <c r="P1324" s="34" t="e">
        <f t="shared" si="154"/>
        <v>#REF!</v>
      </c>
      <c r="Q1324" s="35" t="e">
        <f t="shared" si="157"/>
        <v>#REF!</v>
      </c>
      <c r="R1324" s="36"/>
      <c r="S1324" s="1" t="e">
        <f t="shared" si="155"/>
        <v>#REF!</v>
      </c>
      <c r="T1324" s="16" t="e">
        <f>IF(OR(MID(G1324,1,5)="avoir",MID(G1324,1,3)="PMS",MID(J1324,1,1)="a",J1324="",A1324="x",F1324=""),"",IF(COUNTIF(#REF!,F1324)=1,"ok","PAS DE SWAP"))</f>
        <v>#REF!</v>
      </c>
      <c r="U1324" s="37" t="e">
        <f>IF(ISNA(INDEX(#REF!,MATCH(E1324,#REF!,0),1))=TRUE,"-",F1324&amp;" - "&amp;INDEX(#REF!,MATCH(E1324,#REF!,0),1))</f>
        <v>#REF!</v>
      </c>
      <c r="V1324" s="60" t="e">
        <f t="shared" si="151"/>
        <v>#REF!</v>
      </c>
      <c r="W1324" s="38" t="e">
        <f t="shared" si="152"/>
        <v>#REF!</v>
      </c>
      <c r="X1324" s="64"/>
      <c r="Y1324" s="46"/>
      <c r="Z1324" s="57" t="str">
        <f>IF(OR(MID(J1324,1,1)="a",J1324=""),"",IF(COUNTIF(Modèles!C:C,J1324)=0,"absent","présent"))</f>
        <v/>
      </c>
      <c r="AA1324" s="1"/>
    </row>
    <row r="1325" spans="1:27" s="10" customFormat="1">
      <c r="A1325" s="29" t="str">
        <f t="shared" si="153"/>
        <v/>
      </c>
      <c r="B1325" s="29">
        <f t="shared" ca="1" si="156"/>
        <v>0</v>
      </c>
      <c r="C1325" s="42"/>
      <c r="D1325" s="42"/>
      <c r="E1325" s="40"/>
      <c r="F1325" s="41"/>
      <c r="G1325" s="30" t="e">
        <f>IF(MID(J1325,1,1)="a","à valider",IF(ISNA(INDEX(#REF!,MATCH(E1325,#REF!,0),1))=TRUE,"",INDEX(#REF!,MATCH(E1325,#REF!,0),1)))</f>
        <v>#REF!</v>
      </c>
      <c r="H1325" s="22"/>
      <c r="I1325" s="22"/>
      <c r="J1325" s="59"/>
      <c r="K1325" s="31" t="str">
        <f>IF(MID(J1325,1,1)="a",C1325,IF(COUNTIF(J$2:J1325,J1325)&gt;1,COUNTIF(J$2:J1325,J1325)&amp;"ème rebond",""))</f>
        <v/>
      </c>
      <c r="L1325" s="67"/>
      <c r="M1325" s="32" t="e">
        <f>IF(ISNA(INDEX(#REF!,MATCH(E1325,#REF!,0),1))=TRUE,"",INDEX(#REF!,MATCH(E1325,#REF!,0),1))</f>
        <v>#REF!</v>
      </c>
      <c r="N1325" s="1"/>
      <c r="O1325" s="33"/>
      <c r="P1325" s="34" t="e">
        <f t="shared" si="154"/>
        <v>#REF!</v>
      </c>
      <c r="Q1325" s="35" t="e">
        <f t="shared" si="157"/>
        <v>#REF!</v>
      </c>
      <c r="R1325" s="36"/>
      <c r="S1325" s="1" t="e">
        <f t="shared" si="155"/>
        <v>#REF!</v>
      </c>
      <c r="T1325" s="16" t="e">
        <f>IF(OR(MID(G1325,1,5)="avoir",MID(G1325,1,3)="PMS",MID(J1325,1,1)="a",J1325="",A1325="x",F1325=""),"",IF(COUNTIF(#REF!,F1325)=1,"ok","PAS DE SWAP"))</f>
        <v>#REF!</v>
      </c>
      <c r="U1325" s="37" t="e">
        <f>IF(ISNA(INDEX(#REF!,MATCH(E1325,#REF!,0),1))=TRUE,"-",F1325&amp;" - "&amp;INDEX(#REF!,MATCH(E1325,#REF!,0),1))</f>
        <v>#REF!</v>
      </c>
      <c r="V1325" s="60" t="e">
        <f t="shared" si="151"/>
        <v>#REF!</v>
      </c>
      <c r="W1325" s="38" t="e">
        <f t="shared" si="152"/>
        <v>#REF!</v>
      </c>
      <c r="X1325" s="64"/>
      <c r="Y1325" s="46"/>
      <c r="Z1325" s="57" t="str">
        <f>IF(OR(MID(J1325,1,1)="a",J1325=""),"",IF(COUNTIF(Modèles!C:C,J1325)=0,"absent","présent"))</f>
        <v/>
      </c>
      <c r="AA1325" s="1"/>
    </row>
    <row r="1326" spans="1:27" s="10" customFormat="1">
      <c r="A1326" s="29" t="str">
        <f t="shared" si="153"/>
        <v/>
      </c>
      <c r="B1326" s="29">
        <f t="shared" ca="1" si="156"/>
        <v>0</v>
      </c>
      <c r="C1326" s="42"/>
      <c r="D1326" s="42"/>
      <c r="E1326" s="40"/>
      <c r="F1326" s="41"/>
      <c r="G1326" s="30" t="e">
        <f>IF(MID(J1326,1,1)="a","à valider",IF(ISNA(INDEX(#REF!,MATCH(E1326,#REF!,0),1))=TRUE,"",INDEX(#REF!,MATCH(E1326,#REF!,0),1)))</f>
        <v>#REF!</v>
      </c>
      <c r="H1326" s="22"/>
      <c r="I1326" s="22"/>
      <c r="J1326" s="59"/>
      <c r="K1326" s="31" t="str">
        <f>IF(MID(J1326,1,1)="a",C1326,IF(COUNTIF(J$2:J1326,J1326)&gt;1,COUNTIF(J$2:J1326,J1326)&amp;"ème rebond",""))</f>
        <v/>
      </c>
      <c r="L1326" s="67"/>
      <c r="M1326" s="32" t="e">
        <f>IF(ISNA(INDEX(#REF!,MATCH(E1326,#REF!,0),1))=TRUE,"",INDEX(#REF!,MATCH(E1326,#REF!,0),1))</f>
        <v>#REF!</v>
      </c>
      <c r="N1326" s="1"/>
      <c r="O1326" s="33"/>
      <c r="P1326" s="34" t="e">
        <f t="shared" si="154"/>
        <v>#REF!</v>
      </c>
      <c r="Q1326" s="35" t="e">
        <f t="shared" si="157"/>
        <v>#REF!</v>
      </c>
      <c r="R1326" s="36"/>
      <c r="S1326" s="1" t="e">
        <f t="shared" si="155"/>
        <v>#REF!</v>
      </c>
      <c r="T1326" s="16" t="e">
        <f>IF(OR(MID(G1326,1,5)="avoir",MID(G1326,1,3)="PMS",MID(J1326,1,1)="a",J1326="",A1326="x",F1326=""),"",IF(COUNTIF(#REF!,F1326)=1,"ok","PAS DE SWAP"))</f>
        <v>#REF!</v>
      </c>
      <c r="U1326" s="37" t="e">
        <f>IF(ISNA(INDEX(#REF!,MATCH(E1326,#REF!,0),1))=TRUE,"-",F1326&amp;" - "&amp;INDEX(#REF!,MATCH(E1326,#REF!,0),1))</f>
        <v>#REF!</v>
      </c>
      <c r="V1326" s="60" t="e">
        <f t="shared" si="151"/>
        <v>#REF!</v>
      </c>
      <c r="W1326" s="38" t="e">
        <f t="shared" si="152"/>
        <v>#REF!</v>
      </c>
      <c r="X1326" s="64"/>
      <c r="Y1326" s="46"/>
      <c r="Z1326" s="57" t="str">
        <f>IF(OR(MID(J1326,1,1)="a",J1326=""),"",IF(COUNTIF(Modèles!C:C,J1326)=0,"absent","présent"))</f>
        <v/>
      </c>
      <c r="AA1326" s="1"/>
    </row>
    <row r="1327" spans="1:27" s="10" customFormat="1">
      <c r="A1327" s="29" t="str">
        <f t="shared" si="153"/>
        <v/>
      </c>
      <c r="B1327" s="29">
        <f t="shared" ca="1" si="156"/>
        <v>0</v>
      </c>
      <c r="C1327" s="42"/>
      <c r="D1327" s="42"/>
      <c r="E1327" s="40"/>
      <c r="F1327" s="41"/>
      <c r="G1327" s="30" t="e">
        <f>IF(MID(J1327,1,1)="a","à valider",IF(ISNA(INDEX(#REF!,MATCH(E1327,#REF!,0),1))=TRUE,"",INDEX(#REF!,MATCH(E1327,#REF!,0),1)))</f>
        <v>#REF!</v>
      </c>
      <c r="H1327" s="22"/>
      <c r="I1327" s="22"/>
      <c r="J1327" s="59"/>
      <c r="K1327" s="31" t="str">
        <f>IF(MID(J1327,1,1)="a",C1327,IF(COUNTIF(J$2:J1327,J1327)&gt;1,COUNTIF(J$2:J1327,J1327)&amp;"ème rebond",""))</f>
        <v/>
      </c>
      <c r="L1327" s="67"/>
      <c r="M1327" s="32" t="e">
        <f>IF(ISNA(INDEX(#REF!,MATCH(E1327,#REF!,0),1))=TRUE,"",INDEX(#REF!,MATCH(E1327,#REF!,0),1))</f>
        <v>#REF!</v>
      </c>
      <c r="N1327" s="1"/>
      <c r="O1327" s="33"/>
      <c r="P1327" s="34" t="e">
        <f t="shared" si="154"/>
        <v>#REF!</v>
      </c>
      <c r="Q1327" s="35" t="e">
        <f t="shared" si="157"/>
        <v>#REF!</v>
      </c>
      <c r="R1327" s="36"/>
      <c r="S1327" s="1" t="e">
        <f t="shared" si="155"/>
        <v>#REF!</v>
      </c>
      <c r="T1327" s="16" t="e">
        <f>IF(OR(MID(G1327,1,5)="avoir",MID(G1327,1,3)="PMS",MID(J1327,1,1)="a",J1327="",A1327="x",F1327=""),"",IF(COUNTIF(#REF!,F1327)=1,"ok","PAS DE SWAP"))</f>
        <v>#REF!</v>
      </c>
      <c r="U1327" s="37" t="e">
        <f>IF(ISNA(INDEX(#REF!,MATCH(E1327,#REF!,0),1))=TRUE,"-",F1327&amp;" - "&amp;INDEX(#REF!,MATCH(E1327,#REF!,0),1))</f>
        <v>#REF!</v>
      </c>
      <c r="V1327" s="60" t="e">
        <f t="shared" si="151"/>
        <v>#REF!</v>
      </c>
      <c r="W1327" s="38" t="e">
        <f t="shared" si="152"/>
        <v>#REF!</v>
      </c>
      <c r="X1327" s="64"/>
      <c r="Y1327" s="46"/>
      <c r="Z1327" s="57" t="str">
        <f>IF(OR(MID(J1327,1,1)="a",J1327=""),"",IF(COUNTIF(Modèles!C:C,J1327)=0,"absent","présent"))</f>
        <v/>
      </c>
      <c r="AA1327" s="1"/>
    </row>
    <row r="1328" spans="1:27" s="10" customFormat="1">
      <c r="A1328" s="29" t="str">
        <f t="shared" si="153"/>
        <v/>
      </c>
      <c r="B1328" s="29">
        <f t="shared" ca="1" si="156"/>
        <v>0</v>
      </c>
      <c r="C1328" s="42"/>
      <c r="D1328" s="42"/>
      <c r="E1328" s="40"/>
      <c r="F1328" s="41"/>
      <c r="G1328" s="30" t="e">
        <f>IF(MID(J1328,1,1)="a","à valider",IF(ISNA(INDEX(#REF!,MATCH(E1328,#REF!,0),1))=TRUE,"",INDEX(#REF!,MATCH(E1328,#REF!,0),1)))</f>
        <v>#REF!</v>
      </c>
      <c r="H1328" s="22"/>
      <c r="I1328" s="22"/>
      <c r="J1328" s="59"/>
      <c r="K1328" s="31" t="str">
        <f>IF(MID(J1328,1,1)="a",C1328,IF(COUNTIF(J$2:J1328,J1328)&gt;1,COUNTIF(J$2:J1328,J1328)&amp;"ème rebond",""))</f>
        <v/>
      </c>
      <c r="L1328" s="67"/>
      <c r="M1328" s="32" t="e">
        <f>IF(ISNA(INDEX(#REF!,MATCH(E1328,#REF!,0),1))=TRUE,"",INDEX(#REF!,MATCH(E1328,#REF!,0),1))</f>
        <v>#REF!</v>
      </c>
      <c r="N1328" s="1"/>
      <c r="O1328" s="33"/>
      <c r="P1328" s="34" t="e">
        <f t="shared" si="154"/>
        <v>#REF!</v>
      </c>
      <c r="Q1328" s="35" t="e">
        <f t="shared" si="157"/>
        <v>#REF!</v>
      </c>
      <c r="R1328" s="36"/>
      <c r="S1328" s="1" t="e">
        <f t="shared" si="155"/>
        <v>#REF!</v>
      </c>
      <c r="T1328" s="16" t="e">
        <f>IF(OR(MID(G1328,1,5)="avoir",MID(G1328,1,3)="PMS",MID(J1328,1,1)="a",J1328="",A1328="x",F1328=""),"",IF(COUNTIF(#REF!,F1328)=1,"ok","PAS DE SWAP"))</f>
        <v>#REF!</v>
      </c>
      <c r="U1328" s="37" t="e">
        <f>IF(ISNA(INDEX(#REF!,MATCH(E1328,#REF!,0),1))=TRUE,"-",F1328&amp;" - "&amp;INDEX(#REF!,MATCH(E1328,#REF!,0),1))</f>
        <v>#REF!</v>
      </c>
      <c r="V1328" s="60" t="e">
        <f t="shared" si="151"/>
        <v>#REF!</v>
      </c>
      <c r="W1328" s="38" t="e">
        <f t="shared" si="152"/>
        <v>#REF!</v>
      </c>
      <c r="X1328" s="64"/>
      <c r="Y1328" s="46"/>
      <c r="Z1328" s="57" t="str">
        <f>IF(OR(MID(J1328,1,1)="a",J1328=""),"",IF(COUNTIF(Modèles!C:C,J1328)=0,"absent","présent"))</f>
        <v/>
      </c>
      <c r="AA1328" s="1"/>
    </row>
    <row r="1329" spans="1:27" s="10" customFormat="1">
      <c r="A1329" s="29" t="str">
        <f t="shared" si="153"/>
        <v/>
      </c>
      <c r="B1329" s="29">
        <f t="shared" ca="1" si="156"/>
        <v>0</v>
      </c>
      <c r="C1329" s="42"/>
      <c r="D1329" s="42"/>
      <c r="E1329" s="40"/>
      <c r="F1329" s="41"/>
      <c r="G1329" s="30" t="e">
        <f>IF(MID(J1329,1,1)="a","à valider",IF(ISNA(INDEX(#REF!,MATCH(E1329,#REF!,0),1))=TRUE,"",INDEX(#REF!,MATCH(E1329,#REF!,0),1)))</f>
        <v>#REF!</v>
      </c>
      <c r="H1329" s="22"/>
      <c r="I1329" s="22"/>
      <c r="J1329" s="59"/>
      <c r="K1329" s="31" t="str">
        <f>IF(MID(J1329,1,1)="a",C1329,IF(COUNTIF(J$2:J1329,J1329)&gt;1,COUNTIF(J$2:J1329,J1329)&amp;"ème rebond",""))</f>
        <v/>
      </c>
      <c r="L1329" s="67"/>
      <c r="M1329" s="32" t="e">
        <f>IF(ISNA(INDEX(#REF!,MATCH(E1329,#REF!,0),1))=TRUE,"",INDEX(#REF!,MATCH(E1329,#REF!,0),1))</f>
        <v>#REF!</v>
      </c>
      <c r="N1329" s="1"/>
      <c r="O1329" s="33"/>
      <c r="P1329" s="34" t="e">
        <f t="shared" si="154"/>
        <v>#REF!</v>
      </c>
      <c r="Q1329" s="35" t="e">
        <f t="shared" si="157"/>
        <v>#REF!</v>
      </c>
      <c r="R1329" s="36"/>
      <c r="S1329" s="1" t="e">
        <f t="shared" si="155"/>
        <v>#REF!</v>
      </c>
      <c r="T1329" s="16" t="e">
        <f>IF(OR(MID(G1329,1,5)="avoir",MID(G1329,1,3)="PMS",MID(J1329,1,1)="a",J1329="",A1329="x",F1329=""),"",IF(COUNTIF(#REF!,F1329)=1,"ok","PAS DE SWAP"))</f>
        <v>#REF!</v>
      </c>
      <c r="U1329" s="37" t="e">
        <f>IF(ISNA(INDEX(#REF!,MATCH(E1329,#REF!,0),1))=TRUE,"-",F1329&amp;" - "&amp;INDEX(#REF!,MATCH(E1329,#REF!,0),1))</f>
        <v>#REF!</v>
      </c>
      <c r="V1329" s="60" t="e">
        <f t="shared" si="151"/>
        <v>#REF!</v>
      </c>
      <c r="W1329" s="38" t="e">
        <f t="shared" si="152"/>
        <v>#REF!</v>
      </c>
      <c r="X1329" s="64"/>
      <c r="Y1329" s="46"/>
      <c r="Z1329" s="57" t="str">
        <f>IF(OR(MID(J1329,1,1)="a",J1329=""),"",IF(COUNTIF(Modèles!C:C,J1329)=0,"absent","présent"))</f>
        <v/>
      </c>
      <c r="AA1329" s="1"/>
    </row>
    <row r="1330" spans="1:27" s="10" customFormat="1">
      <c r="A1330" s="29" t="str">
        <f t="shared" si="153"/>
        <v/>
      </c>
      <c r="B1330" s="29">
        <f t="shared" ca="1" si="156"/>
        <v>0</v>
      </c>
      <c r="C1330" s="42"/>
      <c r="D1330" s="42"/>
      <c r="E1330" s="40"/>
      <c r="F1330" s="41"/>
      <c r="G1330" s="30" t="e">
        <f>IF(MID(J1330,1,1)="a","à valider",IF(ISNA(INDEX(#REF!,MATCH(E1330,#REF!,0),1))=TRUE,"",INDEX(#REF!,MATCH(E1330,#REF!,0),1)))</f>
        <v>#REF!</v>
      </c>
      <c r="H1330" s="22"/>
      <c r="I1330" s="22"/>
      <c r="J1330" s="59"/>
      <c r="K1330" s="31" t="str">
        <f>IF(MID(J1330,1,1)="a",C1330,IF(COUNTIF(J$2:J1330,J1330)&gt;1,COUNTIF(J$2:J1330,J1330)&amp;"ème rebond",""))</f>
        <v/>
      </c>
      <c r="L1330" s="67"/>
      <c r="M1330" s="32" t="e">
        <f>IF(ISNA(INDEX(#REF!,MATCH(E1330,#REF!,0),1))=TRUE,"",INDEX(#REF!,MATCH(E1330,#REF!,0),1))</f>
        <v>#REF!</v>
      </c>
      <c r="N1330" s="1"/>
      <c r="O1330" s="33"/>
      <c r="P1330" s="34" t="e">
        <f t="shared" si="154"/>
        <v>#REF!</v>
      </c>
      <c r="Q1330" s="35" t="e">
        <f t="shared" si="157"/>
        <v>#REF!</v>
      </c>
      <c r="R1330" s="36"/>
      <c r="S1330" s="1" t="e">
        <f t="shared" si="155"/>
        <v>#REF!</v>
      </c>
      <c r="T1330" s="16" t="e">
        <f>IF(OR(MID(G1330,1,5)="avoir",MID(G1330,1,3)="PMS",MID(J1330,1,1)="a",J1330="",A1330="x",F1330=""),"",IF(COUNTIF(#REF!,F1330)=1,"ok","PAS DE SWAP"))</f>
        <v>#REF!</v>
      </c>
      <c r="U1330" s="37" t="e">
        <f>IF(ISNA(INDEX(#REF!,MATCH(E1330,#REF!,0),1))=TRUE,"-",F1330&amp;" - "&amp;INDEX(#REF!,MATCH(E1330,#REF!,0),1))</f>
        <v>#REF!</v>
      </c>
      <c r="V1330" s="60" t="e">
        <f t="shared" si="151"/>
        <v>#REF!</v>
      </c>
      <c r="W1330" s="38" t="e">
        <f t="shared" si="152"/>
        <v>#REF!</v>
      </c>
      <c r="X1330" s="64"/>
      <c r="Y1330" s="46"/>
      <c r="Z1330" s="57" t="str">
        <f>IF(OR(MID(J1330,1,1)="a",J1330=""),"",IF(COUNTIF(Modèles!C:C,J1330)=0,"absent","présent"))</f>
        <v/>
      </c>
      <c r="AA1330" s="1"/>
    </row>
    <row r="1331" spans="1:27" s="10" customFormat="1">
      <c r="A1331" s="29" t="str">
        <f t="shared" si="153"/>
        <v/>
      </c>
      <c r="B1331" s="29">
        <f t="shared" ca="1" si="156"/>
        <v>0</v>
      </c>
      <c r="C1331" s="42"/>
      <c r="D1331" s="42"/>
      <c r="E1331" s="40"/>
      <c r="F1331" s="41"/>
      <c r="G1331" s="30" t="e">
        <f>IF(MID(J1331,1,1)="a","à valider",IF(ISNA(INDEX(#REF!,MATCH(E1331,#REF!,0),1))=TRUE,"",INDEX(#REF!,MATCH(E1331,#REF!,0),1)))</f>
        <v>#REF!</v>
      </c>
      <c r="H1331" s="22"/>
      <c r="I1331" s="22"/>
      <c r="J1331" s="59"/>
      <c r="K1331" s="31" t="str">
        <f>IF(MID(J1331,1,1)="a",C1331,IF(COUNTIF(J$2:J1331,J1331)&gt;1,COUNTIF(J$2:J1331,J1331)&amp;"ème rebond",""))</f>
        <v/>
      </c>
      <c r="L1331" s="67"/>
      <c r="M1331" s="32" t="e">
        <f>IF(ISNA(INDEX(#REF!,MATCH(E1331,#REF!,0),1))=TRUE,"",INDEX(#REF!,MATCH(E1331,#REF!,0),1))</f>
        <v>#REF!</v>
      </c>
      <c r="N1331" s="1"/>
      <c r="O1331" s="33"/>
      <c r="P1331" s="34" t="e">
        <f t="shared" si="154"/>
        <v>#REF!</v>
      </c>
      <c r="Q1331" s="35" t="e">
        <f t="shared" si="157"/>
        <v>#REF!</v>
      </c>
      <c r="R1331" s="36"/>
      <c r="S1331" s="1" t="e">
        <f t="shared" si="155"/>
        <v>#REF!</v>
      </c>
      <c r="T1331" s="16" t="e">
        <f>IF(OR(MID(G1331,1,5)="avoir",MID(G1331,1,3)="PMS",MID(J1331,1,1)="a",J1331="",A1331="x",F1331=""),"",IF(COUNTIF(#REF!,F1331)=1,"ok","PAS DE SWAP"))</f>
        <v>#REF!</v>
      </c>
      <c r="U1331" s="37" t="e">
        <f>IF(ISNA(INDEX(#REF!,MATCH(E1331,#REF!,0),1))=TRUE,"-",F1331&amp;" - "&amp;INDEX(#REF!,MATCH(E1331,#REF!,0),1))</f>
        <v>#REF!</v>
      </c>
      <c r="V1331" s="60" t="e">
        <f t="shared" si="151"/>
        <v>#REF!</v>
      </c>
      <c r="W1331" s="38" t="e">
        <f t="shared" si="152"/>
        <v>#REF!</v>
      </c>
      <c r="X1331" s="64"/>
      <c r="Y1331" s="46"/>
      <c r="Z1331" s="57" t="str">
        <f>IF(OR(MID(J1331,1,1)="a",J1331=""),"",IF(COUNTIF(Modèles!C:C,J1331)=0,"absent","présent"))</f>
        <v/>
      </c>
      <c r="AA1331" s="1"/>
    </row>
    <row r="1332" spans="1:27" s="10" customFormat="1">
      <c r="A1332" s="29" t="str">
        <f t="shared" si="153"/>
        <v/>
      </c>
      <c r="B1332" s="29">
        <f t="shared" ca="1" si="156"/>
        <v>0</v>
      </c>
      <c r="C1332" s="42"/>
      <c r="D1332" s="42"/>
      <c r="E1332" s="40"/>
      <c r="F1332" s="41"/>
      <c r="G1332" s="30" t="e">
        <f>IF(MID(J1332,1,1)="a","à valider",IF(ISNA(INDEX(#REF!,MATCH(E1332,#REF!,0),1))=TRUE,"",INDEX(#REF!,MATCH(E1332,#REF!,0),1)))</f>
        <v>#REF!</v>
      </c>
      <c r="H1332" s="22"/>
      <c r="I1332" s="22"/>
      <c r="J1332" s="59"/>
      <c r="K1332" s="31" t="str">
        <f>IF(MID(J1332,1,1)="a",C1332,IF(COUNTIF(J$2:J1332,J1332)&gt;1,COUNTIF(J$2:J1332,J1332)&amp;"ème rebond",""))</f>
        <v/>
      </c>
      <c r="L1332" s="67"/>
      <c r="M1332" s="32" t="e">
        <f>IF(ISNA(INDEX(#REF!,MATCH(E1332,#REF!,0),1))=TRUE,"",INDEX(#REF!,MATCH(E1332,#REF!,0),1))</f>
        <v>#REF!</v>
      </c>
      <c r="N1332" s="1"/>
      <c r="O1332" s="33"/>
      <c r="P1332" s="34" t="e">
        <f t="shared" si="154"/>
        <v>#REF!</v>
      </c>
      <c r="Q1332" s="35" t="e">
        <f t="shared" si="157"/>
        <v>#REF!</v>
      </c>
      <c r="R1332" s="36"/>
      <c r="S1332" s="1" t="e">
        <f t="shared" si="155"/>
        <v>#REF!</v>
      </c>
      <c r="T1332" s="16" t="e">
        <f>IF(OR(MID(G1332,1,5)="avoir",MID(G1332,1,3)="PMS",MID(J1332,1,1)="a",J1332="",A1332="x",F1332=""),"",IF(COUNTIF(#REF!,F1332)=1,"ok","PAS DE SWAP"))</f>
        <v>#REF!</v>
      </c>
      <c r="U1332" s="37" t="e">
        <f>IF(ISNA(INDEX(#REF!,MATCH(E1332,#REF!,0),1))=TRUE,"-",F1332&amp;" - "&amp;INDEX(#REF!,MATCH(E1332,#REF!,0),1))</f>
        <v>#REF!</v>
      </c>
      <c r="V1332" s="60" t="e">
        <f t="shared" si="151"/>
        <v>#REF!</v>
      </c>
      <c r="W1332" s="38" t="e">
        <f t="shared" si="152"/>
        <v>#REF!</v>
      </c>
      <c r="X1332" s="64"/>
      <c r="Y1332" s="46"/>
      <c r="Z1332" s="57" t="str">
        <f>IF(OR(MID(J1332,1,1)="a",J1332=""),"",IF(COUNTIF(Modèles!C:C,J1332)=0,"absent","présent"))</f>
        <v/>
      </c>
      <c r="AA1332" s="1"/>
    </row>
    <row r="1333" spans="1:27" s="10" customFormat="1">
      <c r="A1333" s="29" t="str">
        <f t="shared" si="153"/>
        <v/>
      </c>
      <c r="B1333" s="29">
        <f t="shared" ca="1" si="156"/>
        <v>0</v>
      </c>
      <c r="C1333" s="42"/>
      <c r="D1333" s="42"/>
      <c r="E1333" s="40"/>
      <c r="F1333" s="41"/>
      <c r="G1333" s="30" t="e">
        <f>IF(MID(J1333,1,1)="a","à valider",IF(ISNA(INDEX(#REF!,MATCH(E1333,#REF!,0),1))=TRUE,"",INDEX(#REF!,MATCH(E1333,#REF!,0),1)))</f>
        <v>#REF!</v>
      </c>
      <c r="H1333" s="22"/>
      <c r="I1333" s="22"/>
      <c r="J1333" s="59"/>
      <c r="K1333" s="31" t="str">
        <f>IF(MID(J1333,1,1)="a",C1333,IF(COUNTIF(J$2:J1333,J1333)&gt;1,COUNTIF(J$2:J1333,J1333)&amp;"ème rebond",""))</f>
        <v/>
      </c>
      <c r="L1333" s="67"/>
      <c r="M1333" s="32" t="e">
        <f>IF(ISNA(INDEX(#REF!,MATCH(E1333,#REF!,0),1))=TRUE,"",INDEX(#REF!,MATCH(E1333,#REF!,0),1))</f>
        <v>#REF!</v>
      </c>
      <c r="N1333" s="1"/>
      <c r="O1333" s="33"/>
      <c r="P1333" s="34" t="e">
        <f t="shared" si="154"/>
        <v>#REF!</v>
      </c>
      <c r="Q1333" s="35" t="e">
        <f t="shared" si="157"/>
        <v>#REF!</v>
      </c>
      <c r="R1333" s="36"/>
      <c r="S1333" s="1" t="e">
        <f t="shared" si="155"/>
        <v>#REF!</v>
      </c>
      <c r="T1333" s="16" t="e">
        <f>IF(OR(MID(G1333,1,5)="avoir",MID(G1333,1,3)="PMS",MID(J1333,1,1)="a",J1333="",A1333="x",F1333=""),"",IF(COUNTIF(#REF!,F1333)=1,"ok","PAS DE SWAP"))</f>
        <v>#REF!</v>
      </c>
      <c r="U1333" s="37" t="e">
        <f>IF(ISNA(INDEX(#REF!,MATCH(E1333,#REF!,0),1))=TRUE,"-",F1333&amp;" - "&amp;INDEX(#REF!,MATCH(E1333,#REF!,0),1))</f>
        <v>#REF!</v>
      </c>
      <c r="V1333" s="60" t="e">
        <f t="shared" si="151"/>
        <v>#REF!</v>
      </c>
      <c r="W1333" s="38" t="e">
        <f t="shared" si="152"/>
        <v>#REF!</v>
      </c>
      <c r="X1333" s="64"/>
      <c r="Y1333" s="46"/>
      <c r="Z1333" s="57" t="str">
        <f>IF(OR(MID(J1333,1,1)="a",J1333=""),"",IF(COUNTIF(Modèles!C:C,J1333)=0,"absent","présent"))</f>
        <v/>
      </c>
      <c r="AA1333" s="1"/>
    </row>
    <row r="1334" spans="1:27" s="10" customFormat="1">
      <c r="A1334" s="29" t="str">
        <f t="shared" si="153"/>
        <v/>
      </c>
      <c r="B1334" s="29">
        <f t="shared" ca="1" si="156"/>
        <v>0</v>
      </c>
      <c r="C1334" s="42"/>
      <c r="D1334" s="42"/>
      <c r="E1334" s="40"/>
      <c r="F1334" s="41"/>
      <c r="G1334" s="30" t="e">
        <f>IF(MID(J1334,1,1)="a","à valider",IF(ISNA(INDEX(#REF!,MATCH(E1334,#REF!,0),1))=TRUE,"",INDEX(#REF!,MATCH(E1334,#REF!,0),1)))</f>
        <v>#REF!</v>
      </c>
      <c r="H1334" s="22"/>
      <c r="I1334" s="22"/>
      <c r="J1334" s="59"/>
      <c r="K1334" s="31" t="str">
        <f>IF(MID(J1334,1,1)="a",C1334,IF(COUNTIF(J$2:J1334,J1334)&gt;1,COUNTIF(J$2:J1334,J1334)&amp;"ème rebond",""))</f>
        <v/>
      </c>
      <c r="L1334" s="67"/>
      <c r="M1334" s="32" t="e">
        <f>IF(ISNA(INDEX(#REF!,MATCH(E1334,#REF!,0),1))=TRUE,"",INDEX(#REF!,MATCH(E1334,#REF!,0),1))</f>
        <v>#REF!</v>
      </c>
      <c r="N1334" s="1"/>
      <c r="O1334" s="33"/>
      <c r="P1334" s="34" t="e">
        <f t="shared" si="154"/>
        <v>#REF!</v>
      </c>
      <c r="Q1334" s="35" t="e">
        <f t="shared" si="157"/>
        <v>#REF!</v>
      </c>
      <c r="R1334" s="36"/>
      <c r="S1334" s="1" t="e">
        <f t="shared" si="155"/>
        <v>#REF!</v>
      </c>
      <c r="T1334" s="16" t="e">
        <f>IF(OR(MID(G1334,1,5)="avoir",MID(G1334,1,3)="PMS",MID(J1334,1,1)="a",J1334="",A1334="x",F1334=""),"",IF(COUNTIF(#REF!,F1334)=1,"ok","PAS DE SWAP"))</f>
        <v>#REF!</v>
      </c>
      <c r="U1334" s="37" t="e">
        <f>IF(ISNA(INDEX(#REF!,MATCH(E1334,#REF!,0),1))=TRUE,"-",F1334&amp;" - "&amp;INDEX(#REF!,MATCH(E1334,#REF!,0),1))</f>
        <v>#REF!</v>
      </c>
      <c r="V1334" s="60" t="e">
        <f t="shared" si="151"/>
        <v>#REF!</v>
      </c>
      <c r="W1334" s="38" t="e">
        <f t="shared" si="152"/>
        <v>#REF!</v>
      </c>
      <c r="X1334" s="64"/>
      <c r="Y1334" s="46"/>
      <c r="Z1334" s="57" t="str">
        <f>IF(OR(MID(J1334,1,1)="a",J1334=""),"",IF(COUNTIF(Modèles!C:C,J1334)=0,"absent","présent"))</f>
        <v/>
      </c>
      <c r="AA1334" s="1"/>
    </row>
    <row r="1335" spans="1:27" s="10" customFormat="1">
      <c r="A1335" s="29" t="str">
        <f t="shared" si="153"/>
        <v/>
      </c>
      <c r="B1335" s="29">
        <f t="shared" ca="1" si="156"/>
        <v>0</v>
      </c>
      <c r="C1335" s="42"/>
      <c r="D1335" s="42"/>
      <c r="E1335" s="40"/>
      <c r="F1335" s="41"/>
      <c r="G1335" s="30" t="e">
        <f>IF(MID(J1335,1,1)="a","à valider",IF(ISNA(INDEX(#REF!,MATCH(E1335,#REF!,0),1))=TRUE,"",INDEX(#REF!,MATCH(E1335,#REF!,0),1)))</f>
        <v>#REF!</v>
      </c>
      <c r="H1335" s="22"/>
      <c r="I1335" s="22"/>
      <c r="J1335" s="59"/>
      <c r="K1335" s="31" t="str">
        <f>IF(MID(J1335,1,1)="a",C1335,IF(COUNTIF(J$2:J1335,J1335)&gt;1,COUNTIF(J$2:J1335,J1335)&amp;"ème rebond",""))</f>
        <v/>
      </c>
      <c r="L1335" s="67"/>
      <c r="M1335" s="32" t="e">
        <f>IF(ISNA(INDEX(#REF!,MATCH(E1335,#REF!,0),1))=TRUE,"",INDEX(#REF!,MATCH(E1335,#REF!,0),1))</f>
        <v>#REF!</v>
      </c>
      <c r="N1335" s="1"/>
      <c r="O1335" s="33"/>
      <c r="P1335" s="34" t="e">
        <f t="shared" si="154"/>
        <v>#REF!</v>
      </c>
      <c r="Q1335" s="35" t="e">
        <f t="shared" si="157"/>
        <v>#REF!</v>
      </c>
      <c r="R1335" s="36"/>
      <c r="S1335" s="1" t="e">
        <f t="shared" si="155"/>
        <v>#REF!</v>
      </c>
      <c r="T1335" s="16" t="e">
        <f>IF(OR(MID(G1335,1,5)="avoir",MID(G1335,1,3)="PMS",MID(J1335,1,1)="a",J1335="",A1335="x",F1335=""),"",IF(COUNTIF(#REF!,F1335)=1,"ok","PAS DE SWAP"))</f>
        <v>#REF!</v>
      </c>
      <c r="U1335" s="37" t="e">
        <f>IF(ISNA(INDEX(#REF!,MATCH(E1335,#REF!,0),1))=TRUE,"-",F1335&amp;" - "&amp;INDEX(#REF!,MATCH(E1335,#REF!,0),1))</f>
        <v>#REF!</v>
      </c>
      <c r="V1335" s="60" t="e">
        <f t="shared" si="151"/>
        <v>#REF!</v>
      </c>
      <c r="W1335" s="38" t="e">
        <f t="shared" si="152"/>
        <v>#REF!</v>
      </c>
      <c r="X1335" s="64"/>
      <c r="Y1335" s="46"/>
      <c r="Z1335" s="57" t="str">
        <f>IF(OR(MID(J1335,1,1)="a",J1335=""),"",IF(COUNTIF(Modèles!C:C,J1335)=0,"absent","présent"))</f>
        <v/>
      </c>
      <c r="AA1335" s="1"/>
    </row>
    <row r="1336" spans="1:27" s="10" customFormat="1">
      <c r="A1336" s="29" t="str">
        <f t="shared" si="153"/>
        <v/>
      </c>
      <c r="B1336" s="29">
        <f t="shared" ca="1" si="156"/>
        <v>0</v>
      </c>
      <c r="C1336" s="42"/>
      <c r="D1336" s="42"/>
      <c r="E1336" s="40"/>
      <c r="F1336" s="41"/>
      <c r="G1336" s="30" t="e">
        <f>IF(MID(J1336,1,1)="a","à valider",IF(ISNA(INDEX(#REF!,MATCH(E1336,#REF!,0),1))=TRUE,"",INDEX(#REF!,MATCH(E1336,#REF!,0),1)))</f>
        <v>#REF!</v>
      </c>
      <c r="H1336" s="22"/>
      <c r="I1336" s="22"/>
      <c r="J1336" s="59"/>
      <c r="K1336" s="31" t="str">
        <f>IF(MID(J1336,1,1)="a",C1336,IF(COUNTIF(J$2:J1336,J1336)&gt;1,COUNTIF(J$2:J1336,J1336)&amp;"ème rebond",""))</f>
        <v/>
      </c>
      <c r="L1336" s="67"/>
      <c r="M1336" s="32" t="e">
        <f>IF(ISNA(INDEX(#REF!,MATCH(E1336,#REF!,0),1))=TRUE,"",INDEX(#REF!,MATCH(E1336,#REF!,0),1))</f>
        <v>#REF!</v>
      </c>
      <c r="N1336" s="1"/>
      <c r="O1336" s="33"/>
      <c r="P1336" s="34" t="e">
        <f t="shared" si="154"/>
        <v>#REF!</v>
      </c>
      <c r="Q1336" s="35" t="e">
        <f t="shared" si="157"/>
        <v>#REF!</v>
      </c>
      <c r="R1336" s="36"/>
      <c r="S1336" s="1" t="e">
        <f t="shared" si="155"/>
        <v>#REF!</v>
      </c>
      <c r="T1336" s="16" t="e">
        <f>IF(OR(MID(G1336,1,5)="avoir",MID(G1336,1,3)="PMS",MID(J1336,1,1)="a",J1336="",A1336="x",F1336=""),"",IF(COUNTIF(#REF!,F1336)=1,"ok","PAS DE SWAP"))</f>
        <v>#REF!</v>
      </c>
      <c r="U1336" s="37" t="e">
        <f>IF(ISNA(INDEX(#REF!,MATCH(E1336,#REF!,0),1))=TRUE,"-",F1336&amp;" - "&amp;INDEX(#REF!,MATCH(E1336,#REF!,0),1))</f>
        <v>#REF!</v>
      </c>
      <c r="V1336" s="60" t="e">
        <f t="shared" si="151"/>
        <v>#REF!</v>
      </c>
      <c r="W1336" s="38" t="e">
        <f t="shared" si="152"/>
        <v>#REF!</v>
      </c>
      <c r="X1336" s="64"/>
      <c r="Y1336" s="46"/>
      <c r="Z1336" s="57" t="str">
        <f>IF(OR(MID(J1336,1,1)="a",J1336=""),"",IF(COUNTIF(Modèles!C:C,J1336)=0,"absent","présent"))</f>
        <v/>
      </c>
      <c r="AA1336" s="1"/>
    </row>
    <row r="1337" spans="1:27" s="10" customFormat="1">
      <c r="A1337" s="29" t="str">
        <f t="shared" si="153"/>
        <v/>
      </c>
      <c r="B1337" s="29">
        <f t="shared" ca="1" si="156"/>
        <v>0</v>
      </c>
      <c r="C1337" s="42"/>
      <c r="D1337" s="42"/>
      <c r="E1337" s="40"/>
      <c r="F1337" s="41"/>
      <c r="G1337" s="30" t="e">
        <f>IF(MID(J1337,1,1)="a","à valider",IF(ISNA(INDEX(#REF!,MATCH(E1337,#REF!,0),1))=TRUE,"",INDEX(#REF!,MATCH(E1337,#REF!,0),1)))</f>
        <v>#REF!</v>
      </c>
      <c r="H1337" s="22"/>
      <c r="I1337" s="22"/>
      <c r="J1337" s="59"/>
      <c r="K1337" s="31" t="str">
        <f>IF(MID(J1337,1,1)="a",C1337,IF(COUNTIF(J$2:J1337,J1337)&gt;1,COUNTIF(J$2:J1337,J1337)&amp;"ème rebond",""))</f>
        <v/>
      </c>
      <c r="L1337" s="67"/>
      <c r="M1337" s="32" t="e">
        <f>IF(ISNA(INDEX(#REF!,MATCH(E1337,#REF!,0),1))=TRUE,"",INDEX(#REF!,MATCH(E1337,#REF!,0),1))</f>
        <v>#REF!</v>
      </c>
      <c r="N1337" s="1"/>
      <c r="O1337" s="33"/>
      <c r="P1337" s="34" t="e">
        <f t="shared" si="154"/>
        <v>#REF!</v>
      </c>
      <c r="Q1337" s="35" t="e">
        <f t="shared" si="157"/>
        <v>#REF!</v>
      </c>
      <c r="R1337" s="36"/>
      <c r="S1337" s="1" t="e">
        <f t="shared" si="155"/>
        <v>#REF!</v>
      </c>
      <c r="T1337" s="16" t="e">
        <f>IF(OR(MID(G1337,1,5)="avoir",MID(G1337,1,3)="PMS",MID(J1337,1,1)="a",J1337="",A1337="x",F1337=""),"",IF(COUNTIF(#REF!,F1337)=1,"ok","PAS DE SWAP"))</f>
        <v>#REF!</v>
      </c>
      <c r="U1337" s="37" t="e">
        <f>IF(ISNA(INDEX(#REF!,MATCH(E1337,#REF!,0),1))=TRUE,"-",F1337&amp;" - "&amp;INDEX(#REF!,MATCH(E1337,#REF!,0),1))</f>
        <v>#REF!</v>
      </c>
      <c r="V1337" s="60" t="e">
        <f t="shared" si="151"/>
        <v>#REF!</v>
      </c>
      <c r="W1337" s="38" t="e">
        <f t="shared" si="152"/>
        <v>#REF!</v>
      </c>
      <c r="X1337" s="64"/>
      <c r="Y1337" s="46"/>
      <c r="Z1337" s="57" t="str">
        <f>IF(OR(MID(J1337,1,1)="a",J1337=""),"",IF(COUNTIF(Modèles!C:C,J1337)=0,"absent","présent"))</f>
        <v/>
      </c>
      <c r="AA1337" s="1"/>
    </row>
    <row r="1338" spans="1:27" s="10" customFormat="1">
      <c r="A1338" s="29" t="str">
        <f t="shared" si="153"/>
        <v/>
      </c>
      <c r="B1338" s="29">
        <f t="shared" ca="1" si="156"/>
        <v>0</v>
      </c>
      <c r="C1338" s="42"/>
      <c r="D1338" s="42"/>
      <c r="E1338" s="40"/>
      <c r="F1338" s="41"/>
      <c r="G1338" s="30" t="e">
        <f>IF(MID(J1338,1,1)="a","à valider",IF(ISNA(INDEX(#REF!,MATCH(E1338,#REF!,0),1))=TRUE,"",INDEX(#REF!,MATCH(E1338,#REF!,0),1)))</f>
        <v>#REF!</v>
      </c>
      <c r="H1338" s="22"/>
      <c r="I1338" s="22"/>
      <c r="J1338" s="59"/>
      <c r="K1338" s="31" t="str">
        <f>IF(MID(J1338,1,1)="a",C1338,IF(COUNTIF(J$2:J1338,J1338)&gt;1,COUNTIF(J$2:J1338,J1338)&amp;"ème rebond",""))</f>
        <v/>
      </c>
      <c r="L1338" s="67"/>
      <c r="M1338" s="32" t="e">
        <f>IF(ISNA(INDEX(#REF!,MATCH(E1338,#REF!,0),1))=TRUE,"",INDEX(#REF!,MATCH(E1338,#REF!,0),1))</f>
        <v>#REF!</v>
      </c>
      <c r="N1338" s="1"/>
      <c r="O1338" s="33"/>
      <c r="P1338" s="34" t="e">
        <f t="shared" si="154"/>
        <v>#REF!</v>
      </c>
      <c r="Q1338" s="35" t="e">
        <f t="shared" si="157"/>
        <v>#REF!</v>
      </c>
      <c r="R1338" s="36"/>
      <c r="S1338" s="1" t="e">
        <f t="shared" si="155"/>
        <v>#REF!</v>
      </c>
      <c r="T1338" s="16" t="e">
        <f>IF(OR(MID(G1338,1,5)="avoir",MID(G1338,1,3)="PMS",MID(J1338,1,1)="a",J1338="",A1338="x",F1338=""),"",IF(COUNTIF(#REF!,F1338)=1,"ok","PAS DE SWAP"))</f>
        <v>#REF!</v>
      </c>
      <c r="U1338" s="37" t="e">
        <f>IF(ISNA(INDEX(#REF!,MATCH(E1338,#REF!,0),1))=TRUE,"-",F1338&amp;" - "&amp;INDEX(#REF!,MATCH(E1338,#REF!,0),1))</f>
        <v>#REF!</v>
      </c>
      <c r="V1338" s="60" t="e">
        <f t="shared" si="151"/>
        <v>#REF!</v>
      </c>
      <c r="W1338" s="38" t="e">
        <f t="shared" si="152"/>
        <v>#REF!</v>
      </c>
      <c r="X1338" s="64"/>
      <c r="Y1338" s="46"/>
      <c r="Z1338" s="57" t="str">
        <f>IF(OR(MID(J1338,1,1)="a",J1338=""),"",IF(COUNTIF(Modèles!C:C,J1338)=0,"absent","présent"))</f>
        <v/>
      </c>
      <c r="AA1338" s="1"/>
    </row>
    <row r="1339" spans="1:27" s="10" customFormat="1">
      <c r="A1339" s="29" t="str">
        <f t="shared" si="153"/>
        <v/>
      </c>
      <c r="B1339" s="29">
        <f t="shared" ca="1" si="156"/>
        <v>0</v>
      </c>
      <c r="C1339" s="42"/>
      <c r="D1339" s="42"/>
      <c r="E1339" s="40"/>
      <c r="F1339" s="41"/>
      <c r="G1339" s="30" t="e">
        <f>IF(MID(J1339,1,1)="a","à valider",IF(ISNA(INDEX(#REF!,MATCH(E1339,#REF!,0),1))=TRUE,"",INDEX(#REF!,MATCH(E1339,#REF!,0),1)))</f>
        <v>#REF!</v>
      </c>
      <c r="H1339" s="22"/>
      <c r="I1339" s="22"/>
      <c r="J1339" s="59"/>
      <c r="K1339" s="31" t="str">
        <f>IF(MID(J1339,1,1)="a",C1339,IF(COUNTIF(J$2:J1339,J1339)&gt;1,COUNTIF(J$2:J1339,J1339)&amp;"ème rebond",""))</f>
        <v/>
      </c>
      <c r="L1339" s="67"/>
      <c r="M1339" s="32" t="e">
        <f>IF(ISNA(INDEX(#REF!,MATCH(E1339,#REF!,0),1))=TRUE,"",INDEX(#REF!,MATCH(E1339,#REF!,0),1))</f>
        <v>#REF!</v>
      </c>
      <c r="N1339" s="1"/>
      <c r="O1339" s="33"/>
      <c r="P1339" s="34" t="e">
        <f t="shared" si="154"/>
        <v>#REF!</v>
      </c>
      <c r="Q1339" s="35" t="e">
        <f t="shared" si="157"/>
        <v>#REF!</v>
      </c>
      <c r="R1339" s="36"/>
      <c r="S1339" s="1" t="e">
        <f t="shared" si="155"/>
        <v>#REF!</v>
      </c>
      <c r="T1339" s="16" t="e">
        <f>IF(OR(MID(G1339,1,5)="avoir",MID(G1339,1,3)="PMS",MID(J1339,1,1)="a",J1339="",A1339="x",F1339=""),"",IF(COUNTIF(#REF!,F1339)=1,"ok","PAS DE SWAP"))</f>
        <v>#REF!</v>
      </c>
      <c r="U1339" s="37" t="e">
        <f>IF(ISNA(INDEX(#REF!,MATCH(E1339,#REF!,0),1))=TRUE,"-",F1339&amp;" - "&amp;INDEX(#REF!,MATCH(E1339,#REF!,0),1))</f>
        <v>#REF!</v>
      </c>
      <c r="V1339" s="60" t="e">
        <f t="shared" si="151"/>
        <v>#REF!</v>
      </c>
      <c r="W1339" s="38" t="e">
        <f t="shared" si="152"/>
        <v>#REF!</v>
      </c>
      <c r="X1339" s="64"/>
      <c r="Y1339" s="46"/>
      <c r="Z1339" s="57" t="str">
        <f>IF(OR(MID(J1339,1,1)="a",J1339=""),"",IF(COUNTIF(Modèles!C:C,J1339)=0,"absent","présent"))</f>
        <v/>
      </c>
      <c r="AA1339" s="1"/>
    </row>
    <row r="1340" spans="1:27" s="10" customFormat="1">
      <c r="A1340" s="29" t="str">
        <f t="shared" si="153"/>
        <v/>
      </c>
      <c r="B1340" s="29">
        <f t="shared" ca="1" si="156"/>
        <v>0</v>
      </c>
      <c r="C1340" s="42"/>
      <c r="D1340" s="42"/>
      <c r="E1340" s="40"/>
      <c r="F1340" s="41"/>
      <c r="G1340" s="30" t="e">
        <f>IF(MID(J1340,1,1)="a","à valider",IF(ISNA(INDEX(#REF!,MATCH(E1340,#REF!,0),1))=TRUE,"",INDEX(#REF!,MATCH(E1340,#REF!,0),1)))</f>
        <v>#REF!</v>
      </c>
      <c r="H1340" s="22"/>
      <c r="I1340" s="22"/>
      <c r="J1340" s="59"/>
      <c r="K1340" s="31" t="str">
        <f>IF(MID(J1340,1,1)="a",C1340,IF(COUNTIF(J$2:J1340,J1340)&gt;1,COUNTIF(J$2:J1340,J1340)&amp;"ème rebond",""))</f>
        <v/>
      </c>
      <c r="L1340" s="67"/>
      <c r="M1340" s="32" t="e">
        <f>IF(ISNA(INDEX(#REF!,MATCH(E1340,#REF!,0),1))=TRUE,"",INDEX(#REF!,MATCH(E1340,#REF!,0),1))</f>
        <v>#REF!</v>
      </c>
      <c r="N1340" s="1"/>
      <c r="O1340" s="33"/>
      <c r="P1340" s="34" t="e">
        <f t="shared" si="154"/>
        <v>#REF!</v>
      </c>
      <c r="Q1340" s="35" t="e">
        <f t="shared" si="157"/>
        <v>#REF!</v>
      </c>
      <c r="R1340" s="36"/>
      <c r="S1340" s="1" t="e">
        <f t="shared" si="155"/>
        <v>#REF!</v>
      </c>
      <c r="T1340" s="16" t="e">
        <f>IF(OR(MID(G1340,1,5)="avoir",MID(G1340,1,3)="PMS",MID(J1340,1,1)="a",J1340="",A1340="x",F1340=""),"",IF(COUNTIF(#REF!,F1340)=1,"ok","PAS DE SWAP"))</f>
        <v>#REF!</v>
      </c>
      <c r="U1340" s="37" t="e">
        <f>IF(ISNA(INDEX(#REF!,MATCH(E1340,#REF!,0),1))=TRUE,"-",F1340&amp;" - "&amp;INDEX(#REF!,MATCH(E1340,#REF!,0),1))</f>
        <v>#REF!</v>
      </c>
      <c r="V1340" s="60" t="e">
        <f t="shared" si="151"/>
        <v>#REF!</v>
      </c>
      <c r="W1340" s="38" t="e">
        <f t="shared" si="152"/>
        <v>#REF!</v>
      </c>
      <c r="X1340" s="64"/>
      <c r="Y1340" s="46"/>
      <c r="Z1340" s="57" t="str">
        <f>IF(OR(MID(J1340,1,1)="a",J1340=""),"",IF(COUNTIF(Modèles!C:C,J1340)=0,"absent","présent"))</f>
        <v/>
      </c>
      <c r="AA1340" s="1"/>
    </row>
    <row r="1341" spans="1:27" s="10" customFormat="1">
      <c r="A1341" s="29" t="str">
        <f t="shared" si="153"/>
        <v/>
      </c>
      <c r="B1341" s="29">
        <f t="shared" ca="1" si="156"/>
        <v>0</v>
      </c>
      <c r="C1341" s="42"/>
      <c r="D1341" s="42"/>
      <c r="E1341" s="40"/>
      <c r="F1341" s="41"/>
      <c r="G1341" s="30" t="e">
        <f>IF(MID(J1341,1,1)="a","à valider",IF(ISNA(INDEX(#REF!,MATCH(E1341,#REF!,0),1))=TRUE,"",INDEX(#REF!,MATCH(E1341,#REF!,0),1)))</f>
        <v>#REF!</v>
      </c>
      <c r="H1341" s="22"/>
      <c r="I1341" s="22"/>
      <c r="J1341" s="59"/>
      <c r="K1341" s="31" t="str">
        <f>IF(MID(J1341,1,1)="a",C1341,IF(COUNTIF(J$2:J1341,J1341)&gt;1,COUNTIF(J$2:J1341,J1341)&amp;"ème rebond",""))</f>
        <v/>
      </c>
      <c r="L1341" s="67"/>
      <c r="M1341" s="32" t="e">
        <f>IF(ISNA(INDEX(#REF!,MATCH(E1341,#REF!,0),1))=TRUE,"",INDEX(#REF!,MATCH(E1341,#REF!,0),1))</f>
        <v>#REF!</v>
      </c>
      <c r="N1341" s="1"/>
      <c r="O1341" s="33"/>
      <c r="P1341" s="34" t="e">
        <f t="shared" si="154"/>
        <v>#REF!</v>
      </c>
      <c r="Q1341" s="35" t="e">
        <f t="shared" si="157"/>
        <v>#REF!</v>
      </c>
      <c r="R1341" s="36"/>
      <c r="S1341" s="1" t="e">
        <f t="shared" si="155"/>
        <v>#REF!</v>
      </c>
      <c r="T1341" s="16" t="e">
        <f>IF(OR(MID(G1341,1,5)="avoir",MID(G1341,1,3)="PMS",MID(J1341,1,1)="a",J1341="",A1341="x",F1341=""),"",IF(COUNTIF(#REF!,F1341)=1,"ok","PAS DE SWAP"))</f>
        <v>#REF!</v>
      </c>
      <c r="U1341" s="37" t="e">
        <f>IF(ISNA(INDEX(#REF!,MATCH(E1341,#REF!,0),1))=TRUE,"-",F1341&amp;" - "&amp;INDEX(#REF!,MATCH(E1341,#REF!,0),1))</f>
        <v>#REF!</v>
      </c>
      <c r="V1341" s="60" t="e">
        <f t="shared" si="151"/>
        <v>#REF!</v>
      </c>
      <c r="W1341" s="38" t="e">
        <f t="shared" si="152"/>
        <v>#REF!</v>
      </c>
      <c r="X1341" s="64"/>
      <c r="Y1341" s="46"/>
      <c r="Z1341" s="57" t="str">
        <f>IF(OR(MID(J1341,1,1)="a",J1341=""),"",IF(COUNTIF(Modèles!C:C,J1341)=0,"absent","présent"))</f>
        <v/>
      </c>
      <c r="AA1341" s="1"/>
    </row>
    <row r="1342" spans="1:27" s="10" customFormat="1">
      <c r="A1342" s="29" t="str">
        <f t="shared" si="153"/>
        <v/>
      </c>
      <c r="B1342" s="29">
        <f t="shared" ca="1" si="156"/>
        <v>0</v>
      </c>
      <c r="C1342" s="42"/>
      <c r="D1342" s="42"/>
      <c r="E1342" s="40"/>
      <c r="F1342" s="41"/>
      <c r="G1342" s="30" t="e">
        <f>IF(MID(J1342,1,1)="a","à valider",IF(ISNA(INDEX(#REF!,MATCH(E1342,#REF!,0),1))=TRUE,"",INDEX(#REF!,MATCH(E1342,#REF!,0),1)))</f>
        <v>#REF!</v>
      </c>
      <c r="H1342" s="22"/>
      <c r="I1342" s="22"/>
      <c r="J1342" s="59"/>
      <c r="K1342" s="31" t="str">
        <f>IF(MID(J1342,1,1)="a",C1342,IF(COUNTIF(J$2:J1342,J1342)&gt;1,COUNTIF(J$2:J1342,J1342)&amp;"ème rebond",""))</f>
        <v/>
      </c>
      <c r="L1342" s="67"/>
      <c r="M1342" s="32" t="e">
        <f>IF(ISNA(INDEX(#REF!,MATCH(E1342,#REF!,0),1))=TRUE,"",INDEX(#REF!,MATCH(E1342,#REF!,0),1))</f>
        <v>#REF!</v>
      </c>
      <c r="N1342" s="1"/>
      <c r="O1342" s="33"/>
      <c r="P1342" s="34" t="e">
        <f t="shared" si="154"/>
        <v>#REF!</v>
      </c>
      <c r="Q1342" s="35" t="e">
        <f t="shared" si="157"/>
        <v>#REF!</v>
      </c>
      <c r="R1342" s="36"/>
      <c r="S1342" s="1" t="e">
        <f t="shared" si="155"/>
        <v>#REF!</v>
      </c>
      <c r="T1342" s="16" t="e">
        <f>IF(OR(MID(G1342,1,5)="avoir",MID(G1342,1,3)="PMS",MID(J1342,1,1)="a",J1342="",A1342="x",F1342=""),"",IF(COUNTIF(#REF!,F1342)=1,"ok","PAS DE SWAP"))</f>
        <v>#REF!</v>
      </c>
      <c r="U1342" s="37" t="e">
        <f>IF(ISNA(INDEX(#REF!,MATCH(E1342,#REF!,0),1))=TRUE,"-",F1342&amp;" - "&amp;INDEX(#REF!,MATCH(E1342,#REF!,0),1))</f>
        <v>#REF!</v>
      </c>
      <c r="V1342" s="60" t="e">
        <f t="shared" si="151"/>
        <v>#REF!</v>
      </c>
      <c r="W1342" s="38" t="e">
        <f t="shared" si="152"/>
        <v>#REF!</v>
      </c>
      <c r="X1342" s="64"/>
      <c r="Y1342" s="46"/>
      <c r="Z1342" s="57" t="str">
        <f>IF(OR(MID(J1342,1,1)="a",J1342=""),"",IF(COUNTIF(Modèles!C:C,J1342)=0,"absent","présent"))</f>
        <v/>
      </c>
      <c r="AA1342" s="1"/>
    </row>
    <row r="1343" spans="1:27" s="10" customFormat="1">
      <c r="A1343" s="29" t="str">
        <f t="shared" si="153"/>
        <v/>
      </c>
      <c r="B1343" s="29">
        <f t="shared" ca="1" si="156"/>
        <v>0</v>
      </c>
      <c r="C1343" s="42"/>
      <c r="D1343" s="42"/>
      <c r="E1343" s="40"/>
      <c r="F1343" s="41"/>
      <c r="G1343" s="30" t="e">
        <f>IF(MID(J1343,1,1)="a","à valider",IF(ISNA(INDEX(#REF!,MATCH(E1343,#REF!,0),1))=TRUE,"",INDEX(#REF!,MATCH(E1343,#REF!,0),1)))</f>
        <v>#REF!</v>
      </c>
      <c r="H1343" s="22"/>
      <c r="I1343" s="22"/>
      <c r="J1343" s="59"/>
      <c r="K1343" s="31" t="str">
        <f>IF(MID(J1343,1,1)="a",C1343,IF(COUNTIF(J$2:J1343,J1343)&gt;1,COUNTIF(J$2:J1343,J1343)&amp;"ème rebond",""))</f>
        <v/>
      </c>
      <c r="L1343" s="67"/>
      <c r="M1343" s="32" t="e">
        <f>IF(ISNA(INDEX(#REF!,MATCH(E1343,#REF!,0),1))=TRUE,"",INDEX(#REF!,MATCH(E1343,#REF!,0),1))</f>
        <v>#REF!</v>
      </c>
      <c r="N1343" s="1"/>
      <c r="O1343" s="33"/>
      <c r="P1343" s="34" t="e">
        <f t="shared" si="154"/>
        <v>#REF!</v>
      </c>
      <c r="Q1343" s="35" t="e">
        <f t="shared" si="157"/>
        <v>#REF!</v>
      </c>
      <c r="R1343" s="36"/>
      <c r="S1343" s="1" t="e">
        <f t="shared" si="155"/>
        <v>#REF!</v>
      </c>
      <c r="T1343" s="16" t="e">
        <f>IF(OR(MID(G1343,1,5)="avoir",MID(G1343,1,3)="PMS",MID(J1343,1,1)="a",J1343="",A1343="x",F1343=""),"",IF(COUNTIF(#REF!,F1343)=1,"ok","PAS DE SWAP"))</f>
        <v>#REF!</v>
      </c>
      <c r="U1343" s="37" t="e">
        <f>IF(ISNA(INDEX(#REF!,MATCH(E1343,#REF!,0),1))=TRUE,"-",F1343&amp;" - "&amp;INDEX(#REF!,MATCH(E1343,#REF!,0),1))</f>
        <v>#REF!</v>
      </c>
      <c r="V1343" s="60" t="e">
        <f t="shared" si="151"/>
        <v>#REF!</v>
      </c>
      <c r="W1343" s="38" t="e">
        <f t="shared" si="152"/>
        <v>#REF!</v>
      </c>
      <c r="X1343" s="64"/>
      <c r="Y1343" s="46"/>
      <c r="Z1343" s="57" t="str">
        <f>IF(OR(MID(J1343,1,1)="a",J1343=""),"",IF(COUNTIF(Modèles!C:C,J1343)=0,"absent","présent"))</f>
        <v/>
      </c>
      <c r="AA1343" s="1"/>
    </row>
    <row r="1344" spans="1:27" s="10" customFormat="1">
      <c r="A1344" s="29" t="str">
        <f t="shared" si="153"/>
        <v/>
      </c>
      <c r="B1344" s="29">
        <f t="shared" ca="1" si="156"/>
        <v>0</v>
      </c>
      <c r="C1344" s="42"/>
      <c r="D1344" s="42"/>
      <c r="E1344" s="40"/>
      <c r="F1344" s="41"/>
      <c r="G1344" s="30" t="e">
        <f>IF(MID(J1344,1,1)="a","à valider",IF(ISNA(INDEX(#REF!,MATCH(E1344,#REF!,0),1))=TRUE,"",INDEX(#REF!,MATCH(E1344,#REF!,0),1)))</f>
        <v>#REF!</v>
      </c>
      <c r="H1344" s="22"/>
      <c r="I1344" s="22"/>
      <c r="J1344" s="59"/>
      <c r="K1344" s="31" t="str">
        <f>IF(MID(J1344,1,1)="a",C1344,IF(COUNTIF(J$2:J1344,J1344)&gt;1,COUNTIF(J$2:J1344,J1344)&amp;"ème rebond",""))</f>
        <v/>
      </c>
      <c r="L1344" s="67"/>
      <c r="M1344" s="32" t="e">
        <f>IF(ISNA(INDEX(#REF!,MATCH(E1344,#REF!,0),1))=TRUE,"",INDEX(#REF!,MATCH(E1344,#REF!,0),1))</f>
        <v>#REF!</v>
      </c>
      <c r="N1344" s="1"/>
      <c r="O1344" s="33"/>
      <c r="P1344" s="34" t="e">
        <f t="shared" si="154"/>
        <v>#REF!</v>
      </c>
      <c r="Q1344" s="35" t="e">
        <f t="shared" si="157"/>
        <v>#REF!</v>
      </c>
      <c r="R1344" s="36"/>
      <c r="S1344" s="1" t="e">
        <f t="shared" si="155"/>
        <v>#REF!</v>
      </c>
      <c r="T1344" s="16" t="e">
        <f>IF(OR(MID(G1344,1,5)="avoir",MID(G1344,1,3)="PMS",MID(J1344,1,1)="a",J1344="",A1344="x",F1344=""),"",IF(COUNTIF(#REF!,F1344)=1,"ok","PAS DE SWAP"))</f>
        <v>#REF!</v>
      </c>
      <c r="U1344" s="37" t="e">
        <f>IF(ISNA(INDEX(#REF!,MATCH(E1344,#REF!,0),1))=TRUE,"-",F1344&amp;" - "&amp;INDEX(#REF!,MATCH(E1344,#REF!,0),1))</f>
        <v>#REF!</v>
      </c>
      <c r="V1344" s="60" t="e">
        <f t="shared" si="151"/>
        <v>#REF!</v>
      </c>
      <c r="W1344" s="38" t="e">
        <f t="shared" si="152"/>
        <v>#REF!</v>
      </c>
      <c r="X1344" s="64"/>
      <c r="Y1344" s="46"/>
      <c r="Z1344" s="57" t="str">
        <f>IF(OR(MID(J1344,1,1)="a",J1344=""),"",IF(COUNTIF(Modèles!C:C,J1344)=0,"absent","présent"))</f>
        <v/>
      </c>
      <c r="AA1344" s="1"/>
    </row>
    <row r="1345" spans="1:27" s="10" customFormat="1">
      <c r="A1345" s="29" t="str">
        <f t="shared" si="153"/>
        <v/>
      </c>
      <c r="B1345" s="29">
        <f t="shared" ca="1" si="156"/>
        <v>0</v>
      </c>
      <c r="C1345" s="42"/>
      <c r="D1345" s="42"/>
      <c r="E1345" s="40"/>
      <c r="F1345" s="41"/>
      <c r="G1345" s="30" t="e">
        <f>IF(MID(J1345,1,1)="a","à valider",IF(ISNA(INDEX(#REF!,MATCH(E1345,#REF!,0),1))=TRUE,"",INDEX(#REF!,MATCH(E1345,#REF!,0),1)))</f>
        <v>#REF!</v>
      </c>
      <c r="H1345" s="22"/>
      <c r="I1345" s="22"/>
      <c r="J1345" s="59"/>
      <c r="K1345" s="31" t="str">
        <f>IF(MID(J1345,1,1)="a",C1345,IF(COUNTIF(J$2:J1345,J1345)&gt;1,COUNTIF(J$2:J1345,J1345)&amp;"ème rebond",""))</f>
        <v/>
      </c>
      <c r="L1345" s="67"/>
      <c r="M1345" s="32" t="e">
        <f>IF(ISNA(INDEX(#REF!,MATCH(E1345,#REF!,0),1))=TRUE,"",INDEX(#REF!,MATCH(E1345,#REF!,0),1))</f>
        <v>#REF!</v>
      </c>
      <c r="N1345" s="1"/>
      <c r="O1345" s="33"/>
      <c r="P1345" s="34" t="e">
        <f t="shared" si="154"/>
        <v>#REF!</v>
      </c>
      <c r="Q1345" s="35" t="e">
        <f t="shared" si="157"/>
        <v>#REF!</v>
      </c>
      <c r="R1345" s="36"/>
      <c r="S1345" s="1" t="e">
        <f t="shared" si="155"/>
        <v>#REF!</v>
      </c>
      <c r="T1345" s="16" t="e">
        <f>IF(OR(MID(G1345,1,5)="avoir",MID(G1345,1,3)="PMS",MID(J1345,1,1)="a",J1345="",A1345="x",F1345=""),"",IF(COUNTIF(#REF!,F1345)=1,"ok","PAS DE SWAP"))</f>
        <v>#REF!</v>
      </c>
      <c r="U1345" s="37" t="e">
        <f>IF(ISNA(INDEX(#REF!,MATCH(E1345,#REF!,0),1))=TRUE,"-",F1345&amp;" - "&amp;INDEX(#REF!,MATCH(E1345,#REF!,0),1))</f>
        <v>#REF!</v>
      </c>
      <c r="V1345" s="60" t="e">
        <f t="shared" si="151"/>
        <v>#REF!</v>
      </c>
      <c r="W1345" s="38" t="e">
        <f t="shared" si="152"/>
        <v>#REF!</v>
      </c>
      <c r="X1345" s="64"/>
      <c r="Y1345" s="46"/>
      <c r="Z1345" s="57" t="str">
        <f>IF(OR(MID(J1345,1,1)="a",J1345=""),"",IF(COUNTIF(Modèles!C:C,J1345)=0,"absent","présent"))</f>
        <v/>
      </c>
      <c r="AA1345" s="1"/>
    </row>
    <row r="1346" spans="1:27" s="10" customFormat="1">
      <c r="A1346" s="29" t="str">
        <f t="shared" si="153"/>
        <v/>
      </c>
      <c r="B1346" s="29">
        <f t="shared" ca="1" si="156"/>
        <v>0</v>
      </c>
      <c r="C1346" s="42"/>
      <c r="D1346" s="42"/>
      <c r="E1346" s="40"/>
      <c r="F1346" s="41"/>
      <c r="G1346" s="30" t="e">
        <f>IF(MID(J1346,1,1)="a","à valider",IF(ISNA(INDEX(#REF!,MATCH(E1346,#REF!,0),1))=TRUE,"",INDEX(#REF!,MATCH(E1346,#REF!,0),1)))</f>
        <v>#REF!</v>
      </c>
      <c r="H1346" s="22"/>
      <c r="I1346" s="22"/>
      <c r="J1346" s="59"/>
      <c r="K1346" s="31" t="str">
        <f>IF(MID(J1346,1,1)="a",C1346,IF(COUNTIF(J$2:J1346,J1346)&gt;1,COUNTIF(J$2:J1346,J1346)&amp;"ème rebond",""))</f>
        <v/>
      </c>
      <c r="L1346" s="67"/>
      <c r="M1346" s="32" t="e">
        <f>IF(ISNA(INDEX(#REF!,MATCH(E1346,#REF!,0),1))=TRUE,"",INDEX(#REF!,MATCH(E1346,#REF!,0),1))</f>
        <v>#REF!</v>
      </c>
      <c r="N1346" s="1"/>
      <c r="O1346" s="33"/>
      <c r="P1346" s="34" t="e">
        <f t="shared" si="154"/>
        <v>#REF!</v>
      </c>
      <c r="Q1346" s="35" t="e">
        <f t="shared" si="157"/>
        <v>#REF!</v>
      </c>
      <c r="R1346" s="36"/>
      <c r="S1346" s="1" t="e">
        <f t="shared" si="155"/>
        <v>#REF!</v>
      </c>
      <c r="T1346" s="16" t="e">
        <f>IF(OR(MID(G1346,1,5)="avoir",MID(G1346,1,3)="PMS",MID(J1346,1,1)="a",J1346="",A1346="x",F1346=""),"",IF(COUNTIF(#REF!,F1346)=1,"ok","PAS DE SWAP"))</f>
        <v>#REF!</v>
      </c>
      <c r="U1346" s="37" t="e">
        <f>IF(ISNA(INDEX(#REF!,MATCH(E1346,#REF!,0),1))=TRUE,"-",F1346&amp;" - "&amp;INDEX(#REF!,MATCH(E1346,#REF!,0),1))</f>
        <v>#REF!</v>
      </c>
      <c r="V1346" s="60" t="e">
        <f t="shared" ref="V1346:V1409" si="158">IF(ISNA(IF(OR(U1346="",U1346="-"),"",COUNTIF(U:U,U1346)))=TRUE,"",IF(OR(U1346="",U1346="-"),"-",COUNTIF(U:U,U1346)))</f>
        <v>#REF!</v>
      </c>
      <c r="W1346" s="38" t="e">
        <f t="shared" ref="W1346:W1409" si="159">IF(ISNA(IF(V1346="-","",V1346/COUNTIF(F:F,F1346)))=TRUE,"",IF(V1346="-","",V1346/COUNTIF(F:F,F1346)))</f>
        <v>#REF!</v>
      </c>
      <c r="X1346" s="64"/>
      <c r="Y1346" s="46"/>
      <c r="Z1346" s="57" t="str">
        <f>IF(OR(MID(J1346,1,1)="a",J1346=""),"",IF(COUNTIF(Modèles!C:C,J1346)=0,"absent","présent"))</f>
        <v/>
      </c>
      <c r="AA1346" s="1"/>
    </row>
    <row r="1347" spans="1:27" s="10" customFormat="1">
      <c r="A1347" s="29" t="str">
        <f t="shared" si="153"/>
        <v/>
      </c>
      <c r="B1347" s="29">
        <f t="shared" ca="1" si="156"/>
        <v>0</v>
      </c>
      <c r="C1347" s="42"/>
      <c r="D1347" s="42"/>
      <c r="E1347" s="40"/>
      <c r="F1347" s="41"/>
      <c r="G1347" s="30" t="e">
        <f>IF(MID(J1347,1,1)="a","à valider",IF(ISNA(INDEX(#REF!,MATCH(E1347,#REF!,0),1))=TRUE,"",INDEX(#REF!,MATCH(E1347,#REF!,0),1)))</f>
        <v>#REF!</v>
      </c>
      <c r="H1347" s="22"/>
      <c r="I1347" s="22"/>
      <c r="J1347" s="59"/>
      <c r="K1347" s="31" t="str">
        <f>IF(MID(J1347,1,1)="a",C1347,IF(COUNTIF(J$2:J1347,J1347)&gt;1,COUNTIF(J$2:J1347,J1347)&amp;"ème rebond",""))</f>
        <v/>
      </c>
      <c r="L1347" s="67"/>
      <c r="M1347" s="32" t="e">
        <f>IF(ISNA(INDEX(#REF!,MATCH(E1347,#REF!,0),1))=TRUE,"",INDEX(#REF!,MATCH(E1347,#REF!,0),1))</f>
        <v>#REF!</v>
      </c>
      <c r="N1347" s="1"/>
      <c r="O1347" s="33"/>
      <c r="P1347" s="34" t="e">
        <f t="shared" si="154"/>
        <v>#REF!</v>
      </c>
      <c r="Q1347" s="35" t="e">
        <f t="shared" si="157"/>
        <v>#REF!</v>
      </c>
      <c r="R1347" s="36"/>
      <c r="S1347" s="1" t="e">
        <f t="shared" si="155"/>
        <v>#REF!</v>
      </c>
      <c r="T1347" s="16" t="e">
        <f>IF(OR(MID(G1347,1,5)="avoir",MID(G1347,1,3)="PMS",MID(J1347,1,1)="a",J1347="",A1347="x",F1347=""),"",IF(COUNTIF(#REF!,F1347)=1,"ok","PAS DE SWAP"))</f>
        <v>#REF!</v>
      </c>
      <c r="U1347" s="37" t="e">
        <f>IF(ISNA(INDEX(#REF!,MATCH(E1347,#REF!,0),1))=TRUE,"-",F1347&amp;" - "&amp;INDEX(#REF!,MATCH(E1347,#REF!,0),1))</f>
        <v>#REF!</v>
      </c>
      <c r="V1347" s="60" t="e">
        <f t="shared" si="158"/>
        <v>#REF!</v>
      </c>
      <c r="W1347" s="38" t="e">
        <f t="shared" si="159"/>
        <v>#REF!</v>
      </c>
      <c r="X1347" s="64"/>
      <c r="Y1347" s="46"/>
      <c r="Z1347" s="57" t="str">
        <f>IF(OR(MID(J1347,1,1)="a",J1347=""),"",IF(COUNTIF(Modèles!C:C,J1347)=0,"absent","présent"))</f>
        <v/>
      </c>
      <c r="AA1347" s="1"/>
    </row>
    <row r="1348" spans="1:27" s="10" customFormat="1">
      <c r="A1348" s="29" t="str">
        <f t="shared" ref="A1348:A1411" si="160">IF(F1348="rebut",0,IF(J1348="","","."))</f>
        <v/>
      </c>
      <c r="B1348" s="29">
        <f t="shared" ca="1" si="156"/>
        <v>0</v>
      </c>
      <c r="C1348" s="42"/>
      <c r="D1348" s="42"/>
      <c r="E1348" s="40"/>
      <c r="F1348" s="41"/>
      <c r="G1348" s="30" t="e">
        <f>IF(MID(J1348,1,1)="a","à valider",IF(ISNA(INDEX(#REF!,MATCH(E1348,#REF!,0),1))=TRUE,"",INDEX(#REF!,MATCH(E1348,#REF!,0),1)))</f>
        <v>#REF!</v>
      </c>
      <c r="H1348" s="22"/>
      <c r="I1348" s="22"/>
      <c r="J1348" s="59"/>
      <c r="K1348" s="31" t="str">
        <f>IF(MID(J1348,1,1)="a",C1348,IF(COUNTIF(J$2:J1348,J1348)&gt;1,COUNTIF(J$2:J1348,J1348)&amp;"ème rebond",""))</f>
        <v/>
      </c>
      <c r="L1348" s="67"/>
      <c r="M1348" s="32" t="e">
        <f>IF(ISNA(INDEX(#REF!,MATCH(E1348,#REF!,0),1))=TRUE,"",INDEX(#REF!,MATCH(E1348,#REF!,0),1))</f>
        <v>#REF!</v>
      </c>
      <c r="N1348" s="1"/>
      <c r="O1348" s="33"/>
      <c r="P1348" s="34" t="e">
        <f t="shared" ref="P1348:P1411" si="161">IF(AND(MID(G1348,8,1)="",MID(G1348,1,4)="SWAP",A1348="."),F1348,"")</f>
        <v>#REF!</v>
      </c>
      <c r="Q1348" s="35" t="e">
        <f t="shared" si="157"/>
        <v>#REF!</v>
      </c>
      <c r="R1348" s="36"/>
      <c r="S1348" s="1" t="e">
        <f t="shared" si="155"/>
        <v>#REF!</v>
      </c>
      <c r="T1348" s="16" t="e">
        <f>IF(OR(MID(G1348,1,5)="avoir",MID(G1348,1,3)="PMS",MID(J1348,1,1)="a",J1348="",A1348="x",F1348=""),"",IF(COUNTIF(#REF!,F1348)=1,"ok","PAS DE SWAP"))</f>
        <v>#REF!</v>
      </c>
      <c r="U1348" s="37" t="e">
        <f>IF(ISNA(INDEX(#REF!,MATCH(E1348,#REF!,0),1))=TRUE,"-",F1348&amp;" - "&amp;INDEX(#REF!,MATCH(E1348,#REF!,0),1))</f>
        <v>#REF!</v>
      </c>
      <c r="V1348" s="60" t="e">
        <f t="shared" si="158"/>
        <v>#REF!</v>
      </c>
      <c r="W1348" s="38" t="e">
        <f t="shared" si="159"/>
        <v>#REF!</v>
      </c>
      <c r="X1348" s="64"/>
      <c r="Y1348" s="46"/>
      <c r="Z1348" s="57" t="str">
        <f>IF(OR(MID(J1348,1,1)="a",J1348=""),"",IF(COUNTIF(Modèles!C:C,J1348)=0,"absent","présent"))</f>
        <v/>
      </c>
      <c r="AA1348" s="1"/>
    </row>
    <row r="1349" spans="1:27" s="10" customFormat="1">
      <c r="A1349" s="29" t="str">
        <f t="shared" si="160"/>
        <v/>
      </c>
      <c r="B1349" s="29">
        <f t="shared" ca="1" si="156"/>
        <v>0</v>
      </c>
      <c r="C1349" s="42"/>
      <c r="D1349" s="42"/>
      <c r="E1349" s="40"/>
      <c r="F1349" s="41"/>
      <c r="G1349" s="30" t="e">
        <f>IF(MID(J1349,1,1)="a","à valider",IF(ISNA(INDEX(#REF!,MATCH(E1349,#REF!,0),1))=TRUE,"",INDEX(#REF!,MATCH(E1349,#REF!,0),1)))</f>
        <v>#REF!</v>
      </c>
      <c r="H1349" s="22"/>
      <c r="I1349" s="22"/>
      <c r="J1349" s="59"/>
      <c r="K1349" s="31" t="str">
        <f>IF(MID(J1349,1,1)="a",C1349,IF(COUNTIF(J$2:J1349,J1349)&gt;1,COUNTIF(J$2:J1349,J1349)&amp;"ème rebond",""))</f>
        <v/>
      </c>
      <c r="L1349" s="67"/>
      <c r="M1349" s="32" t="e">
        <f>IF(ISNA(INDEX(#REF!,MATCH(E1349,#REF!,0),1))=TRUE,"",INDEX(#REF!,MATCH(E1349,#REF!,0),1))</f>
        <v>#REF!</v>
      </c>
      <c r="N1349" s="1"/>
      <c r="O1349" s="33"/>
      <c r="P1349" s="34" t="e">
        <f t="shared" si="161"/>
        <v>#REF!</v>
      </c>
      <c r="Q1349" s="35" t="e">
        <f t="shared" si="157"/>
        <v>#REF!</v>
      </c>
      <c r="R1349" s="36"/>
      <c r="S1349" s="1" t="e">
        <f t="shared" si="155"/>
        <v>#REF!</v>
      </c>
      <c r="T1349" s="16" t="e">
        <f>IF(OR(MID(G1349,1,5)="avoir",MID(G1349,1,3)="PMS",MID(J1349,1,1)="a",J1349="",A1349="x",F1349=""),"",IF(COUNTIF(#REF!,F1349)=1,"ok","PAS DE SWAP"))</f>
        <v>#REF!</v>
      </c>
      <c r="U1349" s="37" t="e">
        <f>IF(ISNA(INDEX(#REF!,MATCH(E1349,#REF!,0),1))=TRUE,"-",F1349&amp;" - "&amp;INDEX(#REF!,MATCH(E1349,#REF!,0),1))</f>
        <v>#REF!</v>
      </c>
      <c r="V1349" s="60" t="e">
        <f t="shared" si="158"/>
        <v>#REF!</v>
      </c>
      <c r="W1349" s="38" t="e">
        <f t="shared" si="159"/>
        <v>#REF!</v>
      </c>
      <c r="X1349" s="64"/>
      <c r="Y1349" s="46"/>
      <c r="Z1349" s="57" t="str">
        <f>IF(OR(MID(J1349,1,1)="a",J1349=""),"",IF(COUNTIF(Modèles!C:C,J1349)=0,"absent","présent"))</f>
        <v/>
      </c>
      <c r="AA1349" s="1"/>
    </row>
    <row r="1350" spans="1:27" s="10" customFormat="1">
      <c r="A1350" s="29" t="str">
        <f t="shared" si="160"/>
        <v/>
      </c>
      <c r="B1350" s="29">
        <f t="shared" ca="1" si="156"/>
        <v>0</v>
      </c>
      <c r="C1350" s="42"/>
      <c r="D1350" s="42"/>
      <c r="E1350" s="40"/>
      <c r="F1350" s="41"/>
      <c r="G1350" s="30" t="e">
        <f>IF(MID(J1350,1,1)="a","à valider",IF(ISNA(INDEX(#REF!,MATCH(E1350,#REF!,0),1))=TRUE,"",INDEX(#REF!,MATCH(E1350,#REF!,0),1)))</f>
        <v>#REF!</v>
      </c>
      <c r="H1350" s="22"/>
      <c r="I1350" s="22"/>
      <c r="J1350" s="59"/>
      <c r="K1350" s="31" t="str">
        <f>IF(MID(J1350,1,1)="a",C1350,IF(COUNTIF(J$2:J1350,J1350)&gt;1,COUNTIF(J$2:J1350,J1350)&amp;"ème rebond",""))</f>
        <v/>
      </c>
      <c r="L1350" s="67"/>
      <c r="M1350" s="32" t="e">
        <f>IF(ISNA(INDEX(#REF!,MATCH(E1350,#REF!,0),1))=TRUE,"",INDEX(#REF!,MATCH(E1350,#REF!,0),1))</f>
        <v>#REF!</v>
      </c>
      <c r="N1350" s="1"/>
      <c r="O1350" s="33"/>
      <c r="P1350" s="34" t="e">
        <f t="shared" si="161"/>
        <v>#REF!</v>
      </c>
      <c r="Q1350" s="35" t="e">
        <f t="shared" si="157"/>
        <v>#REF!</v>
      </c>
      <c r="R1350" s="36"/>
      <c r="S1350" s="1" t="e">
        <f t="shared" si="155"/>
        <v>#REF!</v>
      </c>
      <c r="T1350" s="16" t="e">
        <f>IF(OR(MID(G1350,1,5)="avoir",MID(G1350,1,3)="PMS",MID(J1350,1,1)="a",J1350="",A1350="x",F1350=""),"",IF(COUNTIF(#REF!,F1350)=1,"ok","PAS DE SWAP"))</f>
        <v>#REF!</v>
      </c>
      <c r="U1350" s="37" t="e">
        <f>IF(ISNA(INDEX(#REF!,MATCH(E1350,#REF!,0),1))=TRUE,"-",F1350&amp;" - "&amp;INDEX(#REF!,MATCH(E1350,#REF!,0),1))</f>
        <v>#REF!</v>
      </c>
      <c r="V1350" s="60" t="e">
        <f t="shared" si="158"/>
        <v>#REF!</v>
      </c>
      <c r="W1350" s="38" t="e">
        <f t="shared" si="159"/>
        <v>#REF!</v>
      </c>
      <c r="X1350" s="64"/>
      <c r="Y1350" s="46"/>
      <c r="Z1350" s="57" t="str">
        <f>IF(OR(MID(J1350,1,1)="a",J1350=""),"",IF(COUNTIF(Modèles!C:C,J1350)=0,"absent","présent"))</f>
        <v/>
      </c>
      <c r="AA1350" s="1"/>
    </row>
    <row r="1351" spans="1:27" s="10" customFormat="1">
      <c r="A1351" s="29" t="str">
        <f t="shared" si="160"/>
        <v/>
      </c>
      <c r="B1351" s="29">
        <f t="shared" ca="1" si="156"/>
        <v>0</v>
      </c>
      <c r="C1351" s="42"/>
      <c r="D1351" s="42"/>
      <c r="E1351" s="40"/>
      <c r="F1351" s="41"/>
      <c r="G1351" s="30" t="e">
        <f>IF(MID(J1351,1,1)="a","à valider",IF(ISNA(INDEX(#REF!,MATCH(E1351,#REF!,0),1))=TRUE,"",INDEX(#REF!,MATCH(E1351,#REF!,0),1)))</f>
        <v>#REF!</v>
      </c>
      <c r="H1351" s="22"/>
      <c r="I1351" s="22"/>
      <c r="J1351" s="59"/>
      <c r="K1351" s="31" t="str">
        <f>IF(MID(J1351,1,1)="a",C1351,IF(COUNTIF(J$2:J1351,J1351)&gt;1,COUNTIF(J$2:J1351,J1351)&amp;"ème rebond",""))</f>
        <v/>
      </c>
      <c r="L1351" s="67"/>
      <c r="M1351" s="32" t="e">
        <f>IF(ISNA(INDEX(#REF!,MATCH(E1351,#REF!,0),1))=TRUE,"",INDEX(#REF!,MATCH(E1351,#REF!,0),1))</f>
        <v>#REF!</v>
      </c>
      <c r="N1351" s="1"/>
      <c r="O1351" s="33"/>
      <c r="P1351" s="34" t="e">
        <f t="shared" si="161"/>
        <v>#REF!</v>
      </c>
      <c r="Q1351" s="35" t="e">
        <f t="shared" si="157"/>
        <v>#REF!</v>
      </c>
      <c r="R1351" s="36"/>
      <c r="S1351" s="1" t="e">
        <f t="shared" si="155"/>
        <v>#REF!</v>
      </c>
      <c r="T1351" s="16" t="e">
        <f>IF(OR(MID(G1351,1,5)="avoir",MID(G1351,1,3)="PMS",MID(J1351,1,1)="a",J1351="",A1351="x",F1351=""),"",IF(COUNTIF(#REF!,F1351)=1,"ok","PAS DE SWAP"))</f>
        <v>#REF!</v>
      </c>
      <c r="U1351" s="37" t="e">
        <f>IF(ISNA(INDEX(#REF!,MATCH(E1351,#REF!,0),1))=TRUE,"-",F1351&amp;" - "&amp;INDEX(#REF!,MATCH(E1351,#REF!,0),1))</f>
        <v>#REF!</v>
      </c>
      <c r="V1351" s="60" t="e">
        <f t="shared" si="158"/>
        <v>#REF!</v>
      </c>
      <c r="W1351" s="38" t="e">
        <f t="shared" si="159"/>
        <v>#REF!</v>
      </c>
      <c r="X1351" s="64"/>
      <c r="Y1351" s="46"/>
      <c r="Z1351" s="57" t="str">
        <f>IF(OR(MID(J1351,1,1)="a",J1351=""),"",IF(COUNTIF(Modèles!C:C,J1351)=0,"absent","présent"))</f>
        <v/>
      </c>
      <c r="AA1351" s="1"/>
    </row>
    <row r="1352" spans="1:27" s="10" customFormat="1">
      <c r="A1352" s="29" t="str">
        <f t="shared" si="160"/>
        <v/>
      </c>
      <c r="B1352" s="29">
        <f t="shared" ca="1" si="156"/>
        <v>0</v>
      </c>
      <c r="C1352" s="42"/>
      <c r="D1352" s="42"/>
      <c r="E1352" s="40"/>
      <c r="F1352" s="41"/>
      <c r="G1352" s="30" t="e">
        <f>IF(MID(J1352,1,1)="a","à valider",IF(ISNA(INDEX(#REF!,MATCH(E1352,#REF!,0),1))=TRUE,"",INDEX(#REF!,MATCH(E1352,#REF!,0),1)))</f>
        <v>#REF!</v>
      </c>
      <c r="H1352" s="22"/>
      <c r="I1352" s="22"/>
      <c r="J1352" s="59"/>
      <c r="K1352" s="31" t="str">
        <f>IF(MID(J1352,1,1)="a",C1352,IF(COUNTIF(J$2:J1352,J1352)&gt;1,COUNTIF(J$2:J1352,J1352)&amp;"ème rebond",""))</f>
        <v/>
      </c>
      <c r="L1352" s="67"/>
      <c r="M1352" s="32" t="e">
        <f>IF(ISNA(INDEX(#REF!,MATCH(E1352,#REF!,0),1))=TRUE,"",INDEX(#REF!,MATCH(E1352,#REF!,0),1))</f>
        <v>#REF!</v>
      </c>
      <c r="N1352" s="1"/>
      <c r="O1352" s="33"/>
      <c r="P1352" s="34" t="e">
        <f t="shared" si="161"/>
        <v>#REF!</v>
      </c>
      <c r="Q1352" s="35" t="e">
        <f t="shared" si="157"/>
        <v>#REF!</v>
      </c>
      <c r="R1352" s="36"/>
      <c r="S1352" s="1" t="e">
        <f t="shared" si="155"/>
        <v>#REF!</v>
      </c>
      <c r="T1352" s="16" t="e">
        <f>IF(OR(MID(G1352,1,5)="avoir",MID(G1352,1,3)="PMS",MID(J1352,1,1)="a",J1352="",A1352="x",F1352=""),"",IF(COUNTIF(#REF!,F1352)=1,"ok","PAS DE SWAP"))</f>
        <v>#REF!</v>
      </c>
      <c r="U1352" s="37" t="e">
        <f>IF(ISNA(INDEX(#REF!,MATCH(E1352,#REF!,0),1))=TRUE,"-",F1352&amp;" - "&amp;INDEX(#REF!,MATCH(E1352,#REF!,0),1))</f>
        <v>#REF!</v>
      </c>
      <c r="V1352" s="60" t="e">
        <f t="shared" si="158"/>
        <v>#REF!</v>
      </c>
      <c r="W1352" s="38" t="e">
        <f t="shared" si="159"/>
        <v>#REF!</v>
      </c>
      <c r="X1352" s="64"/>
      <c r="Y1352" s="46"/>
      <c r="Z1352" s="57" t="str">
        <f>IF(OR(MID(J1352,1,1)="a",J1352=""),"",IF(COUNTIF(Modèles!C:C,J1352)=0,"absent","présent"))</f>
        <v/>
      </c>
      <c r="AA1352" s="1"/>
    </row>
    <row r="1353" spans="1:27" s="10" customFormat="1">
      <c r="A1353" s="29" t="str">
        <f t="shared" si="160"/>
        <v/>
      </c>
      <c r="B1353" s="29">
        <f t="shared" ca="1" si="156"/>
        <v>0</v>
      </c>
      <c r="C1353" s="42"/>
      <c r="D1353" s="42"/>
      <c r="E1353" s="40"/>
      <c r="F1353" s="41"/>
      <c r="G1353" s="30" t="e">
        <f>IF(MID(J1353,1,1)="a","à valider",IF(ISNA(INDEX(#REF!,MATCH(E1353,#REF!,0),1))=TRUE,"",INDEX(#REF!,MATCH(E1353,#REF!,0),1)))</f>
        <v>#REF!</v>
      </c>
      <c r="H1353" s="22"/>
      <c r="I1353" s="22"/>
      <c r="J1353" s="59"/>
      <c r="K1353" s="31" t="str">
        <f>IF(MID(J1353,1,1)="a",C1353,IF(COUNTIF(J$2:J1353,J1353)&gt;1,COUNTIF(J$2:J1353,J1353)&amp;"ème rebond",""))</f>
        <v/>
      </c>
      <c r="L1353" s="67"/>
      <c r="M1353" s="32" t="e">
        <f>IF(ISNA(INDEX(#REF!,MATCH(E1353,#REF!,0),1))=TRUE,"",INDEX(#REF!,MATCH(E1353,#REF!,0),1))</f>
        <v>#REF!</v>
      </c>
      <c r="N1353" s="1"/>
      <c r="O1353" s="33"/>
      <c r="P1353" s="34" t="e">
        <f t="shared" si="161"/>
        <v>#REF!</v>
      </c>
      <c r="Q1353" s="35" t="e">
        <f t="shared" si="157"/>
        <v>#REF!</v>
      </c>
      <c r="R1353" s="36"/>
      <c r="S1353" s="1" t="e">
        <f t="shared" si="155"/>
        <v>#REF!</v>
      </c>
      <c r="T1353" s="16" t="e">
        <f>IF(OR(MID(G1353,1,5)="avoir",MID(G1353,1,3)="PMS",MID(J1353,1,1)="a",J1353="",A1353="x",F1353=""),"",IF(COUNTIF(#REF!,F1353)=1,"ok","PAS DE SWAP"))</f>
        <v>#REF!</v>
      </c>
      <c r="U1353" s="37" t="e">
        <f>IF(ISNA(INDEX(#REF!,MATCH(E1353,#REF!,0),1))=TRUE,"-",F1353&amp;" - "&amp;INDEX(#REF!,MATCH(E1353,#REF!,0),1))</f>
        <v>#REF!</v>
      </c>
      <c r="V1353" s="60" t="e">
        <f t="shared" si="158"/>
        <v>#REF!</v>
      </c>
      <c r="W1353" s="38" t="e">
        <f t="shared" si="159"/>
        <v>#REF!</v>
      </c>
      <c r="X1353" s="64"/>
      <c r="Y1353" s="46"/>
      <c r="Z1353" s="57" t="str">
        <f>IF(OR(MID(J1353,1,1)="a",J1353=""),"",IF(COUNTIF(Modèles!C:C,J1353)=0,"absent","présent"))</f>
        <v/>
      </c>
      <c r="AA1353" s="1"/>
    </row>
    <row r="1354" spans="1:27" s="10" customFormat="1">
      <c r="A1354" s="29" t="str">
        <f t="shared" si="160"/>
        <v/>
      </c>
      <c r="B1354" s="29">
        <f t="shared" ca="1" si="156"/>
        <v>0</v>
      </c>
      <c r="C1354" s="42"/>
      <c r="D1354" s="42"/>
      <c r="E1354" s="40"/>
      <c r="F1354" s="41"/>
      <c r="G1354" s="30" t="e">
        <f>IF(MID(J1354,1,1)="a","à valider",IF(ISNA(INDEX(#REF!,MATCH(E1354,#REF!,0),1))=TRUE,"",INDEX(#REF!,MATCH(E1354,#REF!,0),1)))</f>
        <v>#REF!</v>
      </c>
      <c r="H1354" s="22"/>
      <c r="I1354" s="22"/>
      <c r="J1354" s="59"/>
      <c r="K1354" s="31" t="str">
        <f>IF(MID(J1354,1,1)="a",C1354,IF(COUNTIF(J$2:J1354,J1354)&gt;1,COUNTIF(J$2:J1354,J1354)&amp;"ème rebond",""))</f>
        <v/>
      </c>
      <c r="L1354" s="67"/>
      <c r="M1354" s="32" t="e">
        <f>IF(ISNA(INDEX(#REF!,MATCH(E1354,#REF!,0),1))=TRUE,"",INDEX(#REF!,MATCH(E1354,#REF!,0),1))</f>
        <v>#REF!</v>
      </c>
      <c r="N1354" s="1"/>
      <c r="O1354" s="33"/>
      <c r="P1354" s="34" t="e">
        <f t="shared" si="161"/>
        <v>#REF!</v>
      </c>
      <c r="Q1354" s="35" t="e">
        <f t="shared" si="157"/>
        <v>#REF!</v>
      </c>
      <c r="R1354" s="36"/>
      <c r="S1354" s="1" t="e">
        <f t="shared" si="155"/>
        <v>#REF!</v>
      </c>
      <c r="T1354" s="16" t="e">
        <f>IF(OR(MID(G1354,1,5)="avoir",MID(G1354,1,3)="PMS",MID(J1354,1,1)="a",J1354="",A1354="x",F1354=""),"",IF(COUNTIF(#REF!,F1354)=1,"ok","PAS DE SWAP"))</f>
        <v>#REF!</v>
      </c>
      <c r="U1354" s="37" t="e">
        <f>IF(ISNA(INDEX(#REF!,MATCH(E1354,#REF!,0),1))=TRUE,"-",F1354&amp;" - "&amp;INDEX(#REF!,MATCH(E1354,#REF!,0),1))</f>
        <v>#REF!</v>
      </c>
      <c r="V1354" s="60" t="e">
        <f t="shared" si="158"/>
        <v>#REF!</v>
      </c>
      <c r="W1354" s="38" t="e">
        <f t="shared" si="159"/>
        <v>#REF!</v>
      </c>
      <c r="X1354" s="64"/>
      <c r="Y1354" s="46"/>
      <c r="Z1354" s="57" t="str">
        <f>IF(OR(MID(J1354,1,1)="a",J1354=""),"",IF(COUNTIF(Modèles!C:C,J1354)=0,"absent","présent"))</f>
        <v/>
      </c>
      <c r="AA1354" s="1"/>
    </row>
    <row r="1355" spans="1:27" s="10" customFormat="1">
      <c r="A1355" s="29" t="str">
        <f t="shared" si="160"/>
        <v/>
      </c>
      <c r="B1355" s="29">
        <f t="shared" ca="1" si="156"/>
        <v>0</v>
      </c>
      <c r="C1355" s="42"/>
      <c r="D1355" s="42"/>
      <c r="E1355" s="40"/>
      <c r="F1355" s="41"/>
      <c r="G1355" s="30" t="e">
        <f>IF(MID(J1355,1,1)="a","à valider",IF(ISNA(INDEX(#REF!,MATCH(E1355,#REF!,0),1))=TRUE,"",INDEX(#REF!,MATCH(E1355,#REF!,0),1)))</f>
        <v>#REF!</v>
      </c>
      <c r="H1355" s="22"/>
      <c r="I1355" s="22"/>
      <c r="J1355" s="59"/>
      <c r="K1355" s="31" t="str">
        <f>IF(MID(J1355,1,1)="a",C1355,IF(COUNTIF(J$2:J1355,J1355)&gt;1,COUNTIF(J$2:J1355,J1355)&amp;"ème rebond",""))</f>
        <v/>
      </c>
      <c r="L1355" s="67"/>
      <c r="M1355" s="32" t="e">
        <f>IF(ISNA(INDEX(#REF!,MATCH(E1355,#REF!,0),1))=TRUE,"",INDEX(#REF!,MATCH(E1355,#REF!,0),1))</f>
        <v>#REF!</v>
      </c>
      <c r="N1355" s="1"/>
      <c r="O1355" s="33"/>
      <c r="P1355" s="34" t="e">
        <f t="shared" si="161"/>
        <v>#REF!</v>
      </c>
      <c r="Q1355" s="35" t="e">
        <f t="shared" si="157"/>
        <v>#REF!</v>
      </c>
      <c r="R1355" s="36"/>
      <c r="S1355" s="1" t="e">
        <f t="shared" si="155"/>
        <v>#REF!</v>
      </c>
      <c r="T1355" s="16" t="e">
        <f>IF(OR(MID(G1355,1,5)="avoir",MID(G1355,1,3)="PMS",MID(J1355,1,1)="a",J1355="",A1355="x",F1355=""),"",IF(COUNTIF(#REF!,F1355)=1,"ok","PAS DE SWAP"))</f>
        <v>#REF!</v>
      </c>
      <c r="U1355" s="37" t="e">
        <f>IF(ISNA(INDEX(#REF!,MATCH(E1355,#REF!,0),1))=TRUE,"-",F1355&amp;" - "&amp;INDEX(#REF!,MATCH(E1355,#REF!,0),1))</f>
        <v>#REF!</v>
      </c>
      <c r="V1355" s="60" t="e">
        <f t="shared" si="158"/>
        <v>#REF!</v>
      </c>
      <c r="W1355" s="38" t="e">
        <f t="shared" si="159"/>
        <v>#REF!</v>
      </c>
      <c r="X1355" s="64"/>
      <c r="Y1355" s="46"/>
      <c r="Z1355" s="57" t="str">
        <f>IF(OR(MID(J1355,1,1)="a",J1355=""),"",IF(COUNTIF(Modèles!C:C,J1355)=0,"absent","présent"))</f>
        <v/>
      </c>
      <c r="AA1355" s="1"/>
    </row>
    <row r="1356" spans="1:27" s="10" customFormat="1">
      <c r="A1356" s="29" t="str">
        <f t="shared" si="160"/>
        <v/>
      </c>
      <c r="B1356" s="29">
        <f t="shared" ca="1" si="156"/>
        <v>0</v>
      </c>
      <c r="C1356" s="42"/>
      <c r="D1356" s="42"/>
      <c r="E1356" s="40"/>
      <c r="F1356" s="41"/>
      <c r="G1356" s="30" t="e">
        <f>IF(MID(J1356,1,1)="a","à valider",IF(ISNA(INDEX(#REF!,MATCH(E1356,#REF!,0),1))=TRUE,"",INDEX(#REF!,MATCH(E1356,#REF!,0),1)))</f>
        <v>#REF!</v>
      </c>
      <c r="H1356" s="22"/>
      <c r="I1356" s="22"/>
      <c r="J1356" s="59"/>
      <c r="K1356" s="31" t="str">
        <f>IF(MID(J1356,1,1)="a",C1356,IF(COUNTIF(J$2:J1356,J1356)&gt;1,COUNTIF(J$2:J1356,J1356)&amp;"ème rebond",""))</f>
        <v/>
      </c>
      <c r="L1356" s="67"/>
      <c r="M1356" s="32" t="e">
        <f>IF(ISNA(INDEX(#REF!,MATCH(E1356,#REF!,0),1))=TRUE,"",INDEX(#REF!,MATCH(E1356,#REF!,0),1))</f>
        <v>#REF!</v>
      </c>
      <c r="N1356" s="1"/>
      <c r="O1356" s="33"/>
      <c r="P1356" s="34" t="e">
        <f t="shared" si="161"/>
        <v>#REF!</v>
      </c>
      <c r="Q1356" s="35" t="e">
        <f t="shared" si="157"/>
        <v>#REF!</v>
      </c>
      <c r="R1356" s="36"/>
      <c r="S1356" s="1" t="e">
        <f t="shared" si="155"/>
        <v>#REF!</v>
      </c>
      <c r="T1356" s="16" t="e">
        <f>IF(OR(MID(G1356,1,5)="avoir",MID(G1356,1,3)="PMS",MID(J1356,1,1)="a",J1356="",A1356="x",F1356=""),"",IF(COUNTIF(#REF!,F1356)=1,"ok","PAS DE SWAP"))</f>
        <v>#REF!</v>
      </c>
      <c r="U1356" s="37" t="e">
        <f>IF(ISNA(INDEX(#REF!,MATCH(E1356,#REF!,0),1))=TRUE,"-",F1356&amp;" - "&amp;INDEX(#REF!,MATCH(E1356,#REF!,0),1))</f>
        <v>#REF!</v>
      </c>
      <c r="V1356" s="60" t="e">
        <f t="shared" si="158"/>
        <v>#REF!</v>
      </c>
      <c r="W1356" s="38" t="e">
        <f t="shared" si="159"/>
        <v>#REF!</v>
      </c>
      <c r="X1356" s="64"/>
      <c r="Y1356" s="46"/>
      <c r="Z1356" s="57" t="str">
        <f>IF(OR(MID(J1356,1,1)="a",J1356=""),"",IF(COUNTIF(Modèles!C:C,J1356)=0,"absent","présent"))</f>
        <v/>
      </c>
      <c r="AA1356" s="1"/>
    </row>
    <row r="1357" spans="1:27" s="10" customFormat="1">
      <c r="A1357" s="29" t="str">
        <f t="shared" si="160"/>
        <v/>
      </c>
      <c r="B1357" s="29">
        <f t="shared" ca="1" si="156"/>
        <v>0</v>
      </c>
      <c r="C1357" s="42"/>
      <c r="D1357" s="42"/>
      <c r="E1357" s="40"/>
      <c r="F1357" s="41"/>
      <c r="G1357" s="30" t="e">
        <f>IF(MID(J1357,1,1)="a","à valider",IF(ISNA(INDEX(#REF!,MATCH(E1357,#REF!,0),1))=TRUE,"",INDEX(#REF!,MATCH(E1357,#REF!,0),1)))</f>
        <v>#REF!</v>
      </c>
      <c r="H1357" s="22"/>
      <c r="I1357" s="22"/>
      <c r="J1357" s="59"/>
      <c r="K1357" s="31" t="str">
        <f>IF(MID(J1357,1,1)="a",C1357,IF(COUNTIF(J$2:J1357,J1357)&gt;1,COUNTIF(J$2:J1357,J1357)&amp;"ème rebond",""))</f>
        <v/>
      </c>
      <c r="L1357" s="67"/>
      <c r="M1357" s="32" t="e">
        <f>IF(ISNA(INDEX(#REF!,MATCH(E1357,#REF!,0),1))=TRUE,"",INDEX(#REF!,MATCH(E1357,#REF!,0),1))</f>
        <v>#REF!</v>
      </c>
      <c r="N1357" s="1"/>
      <c r="O1357" s="33"/>
      <c r="P1357" s="34" t="e">
        <f t="shared" si="161"/>
        <v>#REF!</v>
      </c>
      <c r="Q1357" s="35" t="e">
        <f t="shared" si="157"/>
        <v>#REF!</v>
      </c>
      <c r="R1357" s="36"/>
      <c r="S1357" s="1" t="e">
        <f t="shared" si="155"/>
        <v>#REF!</v>
      </c>
      <c r="T1357" s="16" t="e">
        <f>IF(OR(MID(G1357,1,5)="avoir",MID(G1357,1,3)="PMS",MID(J1357,1,1)="a",J1357="",A1357="x",F1357=""),"",IF(COUNTIF(#REF!,F1357)=1,"ok","PAS DE SWAP"))</f>
        <v>#REF!</v>
      </c>
      <c r="U1357" s="37" t="e">
        <f>IF(ISNA(INDEX(#REF!,MATCH(E1357,#REF!,0),1))=TRUE,"-",F1357&amp;" - "&amp;INDEX(#REF!,MATCH(E1357,#REF!,0),1))</f>
        <v>#REF!</v>
      </c>
      <c r="V1357" s="60" t="e">
        <f t="shared" si="158"/>
        <v>#REF!</v>
      </c>
      <c r="W1357" s="38" t="e">
        <f t="shared" si="159"/>
        <v>#REF!</v>
      </c>
      <c r="X1357" s="64"/>
      <c r="Y1357" s="46"/>
      <c r="Z1357" s="57" t="str">
        <f>IF(OR(MID(J1357,1,1)="a",J1357=""),"",IF(COUNTIF(Modèles!C:C,J1357)=0,"absent","présent"))</f>
        <v/>
      </c>
      <c r="AA1357" s="1"/>
    </row>
    <row r="1358" spans="1:27" s="10" customFormat="1">
      <c r="A1358" s="29" t="str">
        <f t="shared" si="160"/>
        <v/>
      </c>
      <c r="B1358" s="29">
        <f t="shared" ca="1" si="156"/>
        <v>0</v>
      </c>
      <c r="C1358" s="42"/>
      <c r="D1358" s="42"/>
      <c r="E1358" s="40"/>
      <c r="F1358" s="41"/>
      <c r="G1358" s="30" t="e">
        <f>IF(MID(J1358,1,1)="a","à valider",IF(ISNA(INDEX(#REF!,MATCH(E1358,#REF!,0),1))=TRUE,"",INDEX(#REF!,MATCH(E1358,#REF!,0),1)))</f>
        <v>#REF!</v>
      </c>
      <c r="H1358" s="22"/>
      <c r="I1358" s="22"/>
      <c r="J1358" s="59"/>
      <c r="K1358" s="31" t="str">
        <f>IF(MID(J1358,1,1)="a",C1358,IF(COUNTIF(J$2:J1358,J1358)&gt;1,COUNTIF(J$2:J1358,J1358)&amp;"ème rebond",""))</f>
        <v/>
      </c>
      <c r="L1358" s="67"/>
      <c r="M1358" s="32" t="e">
        <f>IF(ISNA(INDEX(#REF!,MATCH(E1358,#REF!,0),1))=TRUE,"",INDEX(#REF!,MATCH(E1358,#REF!,0),1))</f>
        <v>#REF!</v>
      </c>
      <c r="N1358" s="1"/>
      <c r="O1358" s="33"/>
      <c r="P1358" s="34" t="e">
        <f t="shared" si="161"/>
        <v>#REF!</v>
      </c>
      <c r="Q1358" s="35" t="e">
        <f t="shared" si="157"/>
        <v>#REF!</v>
      </c>
      <c r="R1358" s="36"/>
      <c r="S1358" s="1" t="e">
        <f t="shared" si="155"/>
        <v>#REF!</v>
      </c>
      <c r="T1358" s="16" t="e">
        <f>IF(OR(MID(G1358,1,5)="avoir",MID(G1358,1,3)="PMS",MID(J1358,1,1)="a",J1358="",A1358="x",F1358=""),"",IF(COUNTIF(#REF!,F1358)=1,"ok","PAS DE SWAP"))</f>
        <v>#REF!</v>
      </c>
      <c r="U1358" s="37" t="e">
        <f>IF(ISNA(INDEX(#REF!,MATCH(E1358,#REF!,0),1))=TRUE,"-",F1358&amp;" - "&amp;INDEX(#REF!,MATCH(E1358,#REF!,0),1))</f>
        <v>#REF!</v>
      </c>
      <c r="V1358" s="60" t="e">
        <f t="shared" si="158"/>
        <v>#REF!</v>
      </c>
      <c r="W1358" s="38" t="e">
        <f t="shared" si="159"/>
        <v>#REF!</v>
      </c>
      <c r="X1358" s="64"/>
      <c r="Y1358" s="46"/>
      <c r="Z1358" s="57" t="str">
        <f>IF(OR(MID(J1358,1,1)="a",J1358=""),"",IF(COUNTIF(Modèles!C:C,J1358)=0,"absent","présent"))</f>
        <v/>
      </c>
      <c r="AA1358" s="1"/>
    </row>
    <row r="1359" spans="1:27" s="10" customFormat="1">
      <c r="A1359" s="29" t="str">
        <f t="shared" si="160"/>
        <v/>
      </c>
      <c r="B1359" s="29">
        <f t="shared" ca="1" si="156"/>
        <v>0</v>
      </c>
      <c r="C1359" s="42"/>
      <c r="D1359" s="42"/>
      <c r="E1359" s="40"/>
      <c r="F1359" s="41"/>
      <c r="G1359" s="30" t="e">
        <f>IF(MID(J1359,1,1)="a","à valider",IF(ISNA(INDEX(#REF!,MATCH(E1359,#REF!,0),1))=TRUE,"",INDEX(#REF!,MATCH(E1359,#REF!,0),1)))</f>
        <v>#REF!</v>
      </c>
      <c r="H1359" s="22"/>
      <c r="I1359" s="22"/>
      <c r="J1359" s="59"/>
      <c r="K1359" s="31" t="str">
        <f>IF(MID(J1359,1,1)="a",C1359,IF(COUNTIF(J$2:J1359,J1359)&gt;1,COUNTIF(J$2:J1359,J1359)&amp;"ème rebond",""))</f>
        <v/>
      </c>
      <c r="L1359" s="67"/>
      <c r="M1359" s="32" t="e">
        <f>IF(ISNA(INDEX(#REF!,MATCH(E1359,#REF!,0),1))=TRUE,"",INDEX(#REF!,MATCH(E1359,#REF!,0),1))</f>
        <v>#REF!</v>
      </c>
      <c r="N1359" s="1"/>
      <c r="O1359" s="33"/>
      <c r="P1359" s="34" t="e">
        <f t="shared" si="161"/>
        <v>#REF!</v>
      </c>
      <c r="Q1359" s="35" t="e">
        <f t="shared" si="157"/>
        <v>#REF!</v>
      </c>
      <c r="R1359" s="36"/>
      <c r="S1359" s="1" t="e">
        <f t="shared" si="155"/>
        <v>#REF!</v>
      </c>
      <c r="T1359" s="16" t="e">
        <f>IF(OR(MID(G1359,1,5)="avoir",MID(G1359,1,3)="PMS",MID(J1359,1,1)="a",J1359="",A1359="x",F1359=""),"",IF(COUNTIF(#REF!,F1359)=1,"ok","PAS DE SWAP"))</f>
        <v>#REF!</v>
      </c>
      <c r="U1359" s="37" t="e">
        <f>IF(ISNA(INDEX(#REF!,MATCH(E1359,#REF!,0),1))=TRUE,"-",F1359&amp;" - "&amp;INDEX(#REF!,MATCH(E1359,#REF!,0),1))</f>
        <v>#REF!</v>
      </c>
      <c r="V1359" s="60" t="e">
        <f t="shared" si="158"/>
        <v>#REF!</v>
      </c>
      <c r="W1359" s="38" t="e">
        <f t="shared" si="159"/>
        <v>#REF!</v>
      </c>
      <c r="X1359" s="64"/>
      <c r="Y1359" s="46"/>
      <c r="Z1359" s="57" t="str">
        <f>IF(OR(MID(J1359,1,1)="a",J1359=""),"",IF(COUNTIF(Modèles!C:C,J1359)=0,"absent","présent"))</f>
        <v/>
      </c>
      <c r="AA1359" s="1"/>
    </row>
    <row r="1360" spans="1:27" s="10" customFormat="1">
      <c r="A1360" s="29" t="str">
        <f t="shared" si="160"/>
        <v/>
      </c>
      <c r="B1360" s="29">
        <f t="shared" ca="1" si="156"/>
        <v>0</v>
      </c>
      <c r="C1360" s="42"/>
      <c r="D1360" s="42"/>
      <c r="E1360" s="40"/>
      <c r="F1360" s="41"/>
      <c r="G1360" s="30" t="e">
        <f>IF(MID(J1360,1,1)="a","à valider",IF(ISNA(INDEX(#REF!,MATCH(E1360,#REF!,0),1))=TRUE,"",INDEX(#REF!,MATCH(E1360,#REF!,0),1)))</f>
        <v>#REF!</v>
      </c>
      <c r="H1360" s="22"/>
      <c r="I1360" s="22"/>
      <c r="J1360" s="59"/>
      <c r="K1360" s="31" t="str">
        <f>IF(MID(J1360,1,1)="a",C1360,IF(COUNTIF(J$2:J1360,J1360)&gt;1,COUNTIF(J$2:J1360,J1360)&amp;"ème rebond",""))</f>
        <v/>
      </c>
      <c r="L1360" s="67"/>
      <c r="M1360" s="32" t="e">
        <f>IF(ISNA(INDEX(#REF!,MATCH(E1360,#REF!,0),1))=TRUE,"",INDEX(#REF!,MATCH(E1360,#REF!,0),1))</f>
        <v>#REF!</v>
      </c>
      <c r="N1360" s="1"/>
      <c r="O1360" s="33"/>
      <c r="P1360" s="34" t="e">
        <f t="shared" si="161"/>
        <v>#REF!</v>
      </c>
      <c r="Q1360" s="35" t="e">
        <f t="shared" si="157"/>
        <v>#REF!</v>
      </c>
      <c r="R1360" s="36"/>
      <c r="S1360" s="1" t="e">
        <f t="shared" si="155"/>
        <v>#REF!</v>
      </c>
      <c r="T1360" s="16" t="e">
        <f>IF(OR(MID(G1360,1,5)="avoir",MID(G1360,1,3)="PMS",MID(J1360,1,1)="a",J1360="",A1360="x",F1360=""),"",IF(COUNTIF(#REF!,F1360)=1,"ok","PAS DE SWAP"))</f>
        <v>#REF!</v>
      </c>
      <c r="U1360" s="37" t="e">
        <f>IF(ISNA(INDEX(#REF!,MATCH(E1360,#REF!,0),1))=TRUE,"-",F1360&amp;" - "&amp;INDEX(#REF!,MATCH(E1360,#REF!,0),1))</f>
        <v>#REF!</v>
      </c>
      <c r="V1360" s="60" t="e">
        <f t="shared" si="158"/>
        <v>#REF!</v>
      </c>
      <c r="W1360" s="38" t="e">
        <f t="shared" si="159"/>
        <v>#REF!</v>
      </c>
      <c r="X1360" s="64"/>
      <c r="Y1360" s="46"/>
      <c r="Z1360" s="57" t="str">
        <f>IF(OR(MID(J1360,1,1)="a",J1360=""),"",IF(COUNTIF(Modèles!C:C,J1360)=0,"absent","présent"))</f>
        <v/>
      </c>
      <c r="AA1360" s="1"/>
    </row>
    <row r="1361" spans="1:27" s="10" customFormat="1">
      <c r="A1361" s="29" t="str">
        <f t="shared" si="160"/>
        <v/>
      </c>
      <c r="B1361" s="29">
        <f t="shared" ca="1" si="156"/>
        <v>0</v>
      </c>
      <c r="C1361" s="42"/>
      <c r="D1361" s="42"/>
      <c r="E1361" s="40"/>
      <c r="F1361" s="41"/>
      <c r="G1361" s="30" t="e">
        <f>IF(MID(J1361,1,1)="a","à valider",IF(ISNA(INDEX(#REF!,MATCH(E1361,#REF!,0),1))=TRUE,"",INDEX(#REF!,MATCH(E1361,#REF!,0),1)))</f>
        <v>#REF!</v>
      </c>
      <c r="H1361" s="22"/>
      <c r="I1361" s="22"/>
      <c r="J1361" s="59"/>
      <c r="K1361" s="31" t="str">
        <f>IF(MID(J1361,1,1)="a",C1361,IF(COUNTIF(J$2:J1361,J1361)&gt;1,COUNTIF(J$2:J1361,J1361)&amp;"ème rebond",""))</f>
        <v/>
      </c>
      <c r="L1361" s="67"/>
      <c r="M1361" s="32" t="e">
        <f>IF(ISNA(INDEX(#REF!,MATCH(E1361,#REF!,0),1))=TRUE,"",INDEX(#REF!,MATCH(E1361,#REF!,0),1))</f>
        <v>#REF!</v>
      </c>
      <c r="N1361" s="1"/>
      <c r="O1361" s="33"/>
      <c r="P1361" s="34" t="e">
        <f t="shared" si="161"/>
        <v>#REF!</v>
      </c>
      <c r="Q1361" s="35" t="e">
        <f t="shared" si="157"/>
        <v>#REF!</v>
      </c>
      <c r="R1361" s="36"/>
      <c r="S1361" s="1" t="e">
        <f t="shared" si="155"/>
        <v>#REF!</v>
      </c>
      <c r="T1361" s="16" t="e">
        <f>IF(OR(MID(G1361,1,5)="avoir",MID(G1361,1,3)="PMS",MID(J1361,1,1)="a",J1361="",A1361="x",F1361=""),"",IF(COUNTIF(#REF!,F1361)=1,"ok","PAS DE SWAP"))</f>
        <v>#REF!</v>
      </c>
      <c r="U1361" s="37" t="e">
        <f>IF(ISNA(INDEX(#REF!,MATCH(E1361,#REF!,0),1))=TRUE,"-",F1361&amp;" - "&amp;INDEX(#REF!,MATCH(E1361,#REF!,0),1))</f>
        <v>#REF!</v>
      </c>
      <c r="V1361" s="60" t="e">
        <f t="shared" si="158"/>
        <v>#REF!</v>
      </c>
      <c r="W1361" s="38" t="e">
        <f t="shared" si="159"/>
        <v>#REF!</v>
      </c>
      <c r="X1361" s="64"/>
      <c r="Y1361" s="46"/>
      <c r="Z1361" s="57" t="str">
        <f>IF(OR(MID(J1361,1,1)="a",J1361=""),"",IF(COUNTIF(Modèles!C:C,J1361)=0,"absent","présent"))</f>
        <v/>
      </c>
      <c r="AA1361" s="1"/>
    </row>
    <row r="1362" spans="1:27" s="10" customFormat="1">
      <c r="A1362" s="29" t="str">
        <f t="shared" si="160"/>
        <v/>
      </c>
      <c r="B1362" s="29">
        <f t="shared" ca="1" si="156"/>
        <v>0</v>
      </c>
      <c r="C1362" s="42"/>
      <c r="D1362" s="42"/>
      <c r="E1362" s="40"/>
      <c r="F1362" s="41"/>
      <c r="G1362" s="30" t="e">
        <f>IF(MID(J1362,1,1)="a","à valider",IF(ISNA(INDEX(#REF!,MATCH(E1362,#REF!,0),1))=TRUE,"",INDEX(#REF!,MATCH(E1362,#REF!,0),1)))</f>
        <v>#REF!</v>
      </c>
      <c r="H1362" s="22"/>
      <c r="I1362" s="22"/>
      <c r="J1362" s="59"/>
      <c r="K1362" s="31" t="str">
        <f>IF(MID(J1362,1,1)="a",C1362,IF(COUNTIF(J$2:J1362,J1362)&gt;1,COUNTIF(J$2:J1362,J1362)&amp;"ème rebond",""))</f>
        <v/>
      </c>
      <c r="L1362" s="67"/>
      <c r="M1362" s="32" t="e">
        <f>IF(ISNA(INDEX(#REF!,MATCH(E1362,#REF!,0),1))=TRUE,"",INDEX(#REF!,MATCH(E1362,#REF!,0),1))</f>
        <v>#REF!</v>
      </c>
      <c r="N1362" s="1"/>
      <c r="O1362" s="33"/>
      <c r="P1362" s="34" t="e">
        <f t="shared" si="161"/>
        <v>#REF!</v>
      </c>
      <c r="Q1362" s="35" t="e">
        <f t="shared" si="157"/>
        <v>#REF!</v>
      </c>
      <c r="R1362" s="36"/>
      <c r="S1362" s="1" t="e">
        <f t="shared" si="155"/>
        <v>#REF!</v>
      </c>
      <c r="T1362" s="16" t="e">
        <f>IF(OR(MID(G1362,1,5)="avoir",MID(G1362,1,3)="PMS",MID(J1362,1,1)="a",J1362="",A1362="x",F1362=""),"",IF(COUNTIF(#REF!,F1362)=1,"ok","PAS DE SWAP"))</f>
        <v>#REF!</v>
      </c>
      <c r="U1362" s="37" t="e">
        <f>IF(ISNA(INDEX(#REF!,MATCH(E1362,#REF!,0),1))=TRUE,"-",F1362&amp;" - "&amp;INDEX(#REF!,MATCH(E1362,#REF!,0),1))</f>
        <v>#REF!</v>
      </c>
      <c r="V1362" s="60" t="e">
        <f t="shared" si="158"/>
        <v>#REF!</v>
      </c>
      <c r="W1362" s="38" t="e">
        <f t="shared" si="159"/>
        <v>#REF!</v>
      </c>
      <c r="X1362" s="64"/>
      <c r="Y1362" s="46"/>
      <c r="Z1362" s="57" t="str">
        <f>IF(OR(MID(J1362,1,1)="a",J1362=""),"",IF(COUNTIF(Modèles!C:C,J1362)=0,"absent","présent"))</f>
        <v/>
      </c>
      <c r="AA1362" s="1"/>
    </row>
    <row r="1363" spans="1:27" s="10" customFormat="1">
      <c r="A1363" s="29" t="str">
        <f t="shared" si="160"/>
        <v/>
      </c>
      <c r="B1363" s="29">
        <f t="shared" ca="1" si="156"/>
        <v>0</v>
      </c>
      <c r="C1363" s="42"/>
      <c r="D1363" s="42"/>
      <c r="E1363" s="40"/>
      <c r="F1363" s="41"/>
      <c r="G1363" s="30" t="e">
        <f>IF(MID(J1363,1,1)="a","à valider",IF(ISNA(INDEX(#REF!,MATCH(E1363,#REF!,0),1))=TRUE,"",INDEX(#REF!,MATCH(E1363,#REF!,0),1)))</f>
        <v>#REF!</v>
      </c>
      <c r="H1363" s="22"/>
      <c r="I1363" s="22"/>
      <c r="J1363" s="59"/>
      <c r="K1363" s="31" t="str">
        <f>IF(MID(J1363,1,1)="a",C1363,IF(COUNTIF(J$2:J1363,J1363)&gt;1,COUNTIF(J$2:J1363,J1363)&amp;"ème rebond",""))</f>
        <v/>
      </c>
      <c r="L1363" s="67"/>
      <c r="M1363" s="32" t="e">
        <f>IF(ISNA(INDEX(#REF!,MATCH(E1363,#REF!,0),1))=TRUE,"",INDEX(#REF!,MATCH(E1363,#REF!,0),1))</f>
        <v>#REF!</v>
      </c>
      <c r="N1363" s="1"/>
      <c r="O1363" s="33"/>
      <c r="P1363" s="34" t="e">
        <f t="shared" si="161"/>
        <v>#REF!</v>
      </c>
      <c r="Q1363" s="35" t="e">
        <f t="shared" si="157"/>
        <v>#REF!</v>
      </c>
      <c r="R1363" s="36"/>
      <c r="S1363" s="1" t="e">
        <f t="shared" si="155"/>
        <v>#REF!</v>
      </c>
      <c r="T1363" s="16" t="e">
        <f>IF(OR(MID(G1363,1,5)="avoir",MID(G1363,1,3)="PMS",MID(J1363,1,1)="a",J1363="",A1363="x",F1363=""),"",IF(COUNTIF(#REF!,F1363)=1,"ok","PAS DE SWAP"))</f>
        <v>#REF!</v>
      </c>
      <c r="U1363" s="37" t="e">
        <f>IF(ISNA(INDEX(#REF!,MATCH(E1363,#REF!,0),1))=TRUE,"-",F1363&amp;" - "&amp;INDEX(#REF!,MATCH(E1363,#REF!,0),1))</f>
        <v>#REF!</v>
      </c>
      <c r="V1363" s="60" t="e">
        <f t="shared" si="158"/>
        <v>#REF!</v>
      </c>
      <c r="W1363" s="38" t="e">
        <f t="shared" si="159"/>
        <v>#REF!</v>
      </c>
      <c r="X1363" s="64"/>
      <c r="Y1363" s="46"/>
      <c r="Z1363" s="57" t="str">
        <f>IF(OR(MID(J1363,1,1)="a",J1363=""),"",IF(COUNTIF(Modèles!C:C,J1363)=0,"absent","présent"))</f>
        <v/>
      </c>
      <c r="AA1363" s="1"/>
    </row>
    <row r="1364" spans="1:27" s="10" customFormat="1">
      <c r="A1364" s="29" t="str">
        <f t="shared" si="160"/>
        <v/>
      </c>
      <c r="B1364" s="29">
        <f t="shared" ca="1" si="156"/>
        <v>0</v>
      </c>
      <c r="C1364" s="42"/>
      <c r="D1364" s="42"/>
      <c r="E1364" s="40"/>
      <c r="F1364" s="41"/>
      <c r="G1364" s="30" t="e">
        <f>IF(MID(J1364,1,1)="a","à valider",IF(ISNA(INDEX(#REF!,MATCH(E1364,#REF!,0),1))=TRUE,"",INDEX(#REF!,MATCH(E1364,#REF!,0),1)))</f>
        <v>#REF!</v>
      </c>
      <c r="H1364" s="22"/>
      <c r="I1364" s="22"/>
      <c r="J1364" s="59"/>
      <c r="K1364" s="31" t="str">
        <f>IF(MID(J1364,1,1)="a",C1364,IF(COUNTIF(J$2:J1364,J1364)&gt;1,COUNTIF(J$2:J1364,J1364)&amp;"ème rebond",""))</f>
        <v/>
      </c>
      <c r="L1364" s="67"/>
      <c r="M1364" s="32" t="e">
        <f>IF(ISNA(INDEX(#REF!,MATCH(E1364,#REF!,0),1))=TRUE,"",INDEX(#REF!,MATCH(E1364,#REF!,0),1))</f>
        <v>#REF!</v>
      </c>
      <c r="N1364" s="1"/>
      <c r="O1364" s="33"/>
      <c r="P1364" s="34" t="e">
        <f t="shared" si="161"/>
        <v>#REF!</v>
      </c>
      <c r="Q1364" s="35" t="e">
        <f t="shared" si="157"/>
        <v>#REF!</v>
      </c>
      <c r="R1364" s="36"/>
      <c r="S1364" s="1" t="e">
        <f t="shared" si="155"/>
        <v>#REF!</v>
      </c>
      <c r="T1364" s="16" t="e">
        <f>IF(OR(MID(G1364,1,5)="avoir",MID(G1364,1,3)="PMS",MID(J1364,1,1)="a",J1364="",A1364="x",F1364=""),"",IF(COUNTIF(#REF!,F1364)=1,"ok","PAS DE SWAP"))</f>
        <v>#REF!</v>
      </c>
      <c r="U1364" s="37" t="e">
        <f>IF(ISNA(INDEX(#REF!,MATCH(E1364,#REF!,0),1))=TRUE,"-",F1364&amp;" - "&amp;INDEX(#REF!,MATCH(E1364,#REF!,0),1))</f>
        <v>#REF!</v>
      </c>
      <c r="V1364" s="60" t="e">
        <f t="shared" si="158"/>
        <v>#REF!</v>
      </c>
      <c r="W1364" s="38" t="e">
        <f t="shared" si="159"/>
        <v>#REF!</v>
      </c>
      <c r="X1364" s="64"/>
      <c r="Y1364" s="46"/>
      <c r="Z1364" s="57" t="str">
        <f>IF(OR(MID(J1364,1,1)="a",J1364=""),"",IF(COUNTIF(Modèles!C:C,J1364)=0,"absent","présent"))</f>
        <v/>
      </c>
      <c r="AA1364" s="1"/>
    </row>
    <row r="1365" spans="1:27" s="10" customFormat="1">
      <c r="A1365" s="29" t="str">
        <f t="shared" si="160"/>
        <v/>
      </c>
      <c r="B1365" s="29">
        <f t="shared" ca="1" si="156"/>
        <v>0</v>
      </c>
      <c r="C1365" s="42"/>
      <c r="D1365" s="42"/>
      <c r="E1365" s="40"/>
      <c r="F1365" s="41"/>
      <c r="G1365" s="30" t="e">
        <f>IF(MID(J1365,1,1)="a","à valider",IF(ISNA(INDEX(#REF!,MATCH(E1365,#REF!,0),1))=TRUE,"",INDEX(#REF!,MATCH(E1365,#REF!,0),1)))</f>
        <v>#REF!</v>
      </c>
      <c r="H1365" s="22"/>
      <c r="I1365" s="22"/>
      <c r="J1365" s="59"/>
      <c r="K1365" s="31" t="str">
        <f>IF(MID(J1365,1,1)="a",C1365,IF(COUNTIF(J$2:J1365,J1365)&gt;1,COUNTIF(J$2:J1365,J1365)&amp;"ème rebond",""))</f>
        <v/>
      </c>
      <c r="L1365" s="67"/>
      <c r="M1365" s="32" t="e">
        <f>IF(ISNA(INDEX(#REF!,MATCH(E1365,#REF!,0),1))=TRUE,"",INDEX(#REF!,MATCH(E1365,#REF!,0),1))</f>
        <v>#REF!</v>
      </c>
      <c r="N1365" s="1"/>
      <c r="O1365" s="33"/>
      <c r="P1365" s="34" t="e">
        <f t="shared" si="161"/>
        <v>#REF!</v>
      </c>
      <c r="Q1365" s="35" t="e">
        <f t="shared" si="157"/>
        <v>#REF!</v>
      </c>
      <c r="R1365" s="36"/>
      <c r="S1365" s="1" t="e">
        <f t="shared" si="155"/>
        <v>#REF!</v>
      </c>
      <c r="T1365" s="16" t="e">
        <f>IF(OR(MID(G1365,1,5)="avoir",MID(G1365,1,3)="PMS",MID(J1365,1,1)="a",J1365="",A1365="x",F1365=""),"",IF(COUNTIF(#REF!,F1365)=1,"ok","PAS DE SWAP"))</f>
        <v>#REF!</v>
      </c>
      <c r="U1365" s="37" t="e">
        <f>IF(ISNA(INDEX(#REF!,MATCH(E1365,#REF!,0),1))=TRUE,"-",F1365&amp;" - "&amp;INDEX(#REF!,MATCH(E1365,#REF!,0),1))</f>
        <v>#REF!</v>
      </c>
      <c r="V1365" s="60" t="e">
        <f t="shared" si="158"/>
        <v>#REF!</v>
      </c>
      <c r="W1365" s="38" t="e">
        <f t="shared" si="159"/>
        <v>#REF!</v>
      </c>
      <c r="X1365" s="64"/>
      <c r="Y1365" s="46"/>
      <c r="Z1365" s="57" t="str">
        <f>IF(OR(MID(J1365,1,1)="a",J1365=""),"",IF(COUNTIF(Modèles!C:C,J1365)=0,"absent","présent"))</f>
        <v/>
      </c>
      <c r="AA1365" s="1"/>
    </row>
    <row r="1366" spans="1:27" s="10" customFormat="1">
      <c r="A1366" s="29" t="str">
        <f t="shared" si="160"/>
        <v/>
      </c>
      <c r="B1366" s="29">
        <f t="shared" ca="1" si="156"/>
        <v>0</v>
      </c>
      <c r="C1366" s="42"/>
      <c r="D1366" s="42"/>
      <c r="E1366" s="40"/>
      <c r="F1366" s="41"/>
      <c r="G1366" s="30" t="e">
        <f>IF(MID(J1366,1,1)="a","à valider",IF(ISNA(INDEX(#REF!,MATCH(E1366,#REF!,0),1))=TRUE,"",INDEX(#REF!,MATCH(E1366,#REF!,0),1)))</f>
        <v>#REF!</v>
      </c>
      <c r="H1366" s="22"/>
      <c r="I1366" s="22"/>
      <c r="J1366" s="59"/>
      <c r="K1366" s="31" t="str">
        <f>IF(MID(J1366,1,1)="a",C1366,IF(COUNTIF(J$2:J1366,J1366)&gt;1,COUNTIF(J$2:J1366,J1366)&amp;"ème rebond",""))</f>
        <v/>
      </c>
      <c r="L1366" s="67"/>
      <c r="M1366" s="32" t="e">
        <f>IF(ISNA(INDEX(#REF!,MATCH(E1366,#REF!,0),1))=TRUE,"",INDEX(#REF!,MATCH(E1366,#REF!,0),1))</f>
        <v>#REF!</v>
      </c>
      <c r="N1366" s="1"/>
      <c r="O1366" s="33"/>
      <c r="P1366" s="34" t="e">
        <f t="shared" si="161"/>
        <v>#REF!</v>
      </c>
      <c r="Q1366" s="35" t="e">
        <f t="shared" si="157"/>
        <v>#REF!</v>
      </c>
      <c r="R1366" s="36"/>
      <c r="S1366" s="1" t="e">
        <f t="shared" si="155"/>
        <v>#REF!</v>
      </c>
      <c r="T1366" s="16" t="e">
        <f>IF(OR(MID(G1366,1,5)="avoir",MID(G1366,1,3)="PMS",MID(J1366,1,1)="a",J1366="",A1366="x",F1366=""),"",IF(COUNTIF(#REF!,F1366)=1,"ok","PAS DE SWAP"))</f>
        <v>#REF!</v>
      </c>
      <c r="U1366" s="37" t="e">
        <f>IF(ISNA(INDEX(#REF!,MATCH(E1366,#REF!,0),1))=TRUE,"-",F1366&amp;" - "&amp;INDEX(#REF!,MATCH(E1366,#REF!,0),1))</f>
        <v>#REF!</v>
      </c>
      <c r="V1366" s="60" t="e">
        <f t="shared" si="158"/>
        <v>#REF!</v>
      </c>
      <c r="W1366" s="38" t="e">
        <f t="shared" si="159"/>
        <v>#REF!</v>
      </c>
      <c r="X1366" s="64"/>
      <c r="Y1366" s="46"/>
      <c r="Z1366" s="57" t="str">
        <f>IF(OR(MID(J1366,1,1)="a",J1366=""),"",IF(COUNTIF(Modèles!C:C,J1366)=0,"absent","présent"))</f>
        <v/>
      </c>
      <c r="AA1366" s="1"/>
    </row>
    <row r="1367" spans="1:27" s="10" customFormat="1">
      <c r="A1367" s="29" t="str">
        <f t="shared" si="160"/>
        <v/>
      </c>
      <c r="B1367" s="29">
        <f t="shared" ca="1" si="156"/>
        <v>0</v>
      </c>
      <c r="C1367" s="42"/>
      <c r="D1367" s="42"/>
      <c r="E1367" s="40"/>
      <c r="F1367" s="41"/>
      <c r="G1367" s="30" t="e">
        <f>IF(MID(J1367,1,1)="a","à valider",IF(ISNA(INDEX(#REF!,MATCH(E1367,#REF!,0),1))=TRUE,"",INDEX(#REF!,MATCH(E1367,#REF!,0),1)))</f>
        <v>#REF!</v>
      </c>
      <c r="H1367" s="22"/>
      <c r="I1367" s="22"/>
      <c r="J1367" s="59"/>
      <c r="K1367" s="31" t="str">
        <f>IF(MID(J1367,1,1)="a",C1367,IF(COUNTIF(J$2:J1367,J1367)&gt;1,COUNTIF(J$2:J1367,J1367)&amp;"ème rebond",""))</f>
        <v/>
      </c>
      <c r="L1367" s="67"/>
      <c r="M1367" s="32" t="e">
        <f>IF(ISNA(INDEX(#REF!,MATCH(E1367,#REF!,0),1))=TRUE,"",INDEX(#REF!,MATCH(E1367,#REF!,0),1))</f>
        <v>#REF!</v>
      </c>
      <c r="N1367" s="1"/>
      <c r="O1367" s="33"/>
      <c r="P1367" s="34" t="e">
        <f t="shared" si="161"/>
        <v>#REF!</v>
      </c>
      <c r="Q1367" s="35" t="e">
        <f t="shared" si="157"/>
        <v>#REF!</v>
      </c>
      <c r="R1367" s="36"/>
      <c r="S1367" s="1" t="e">
        <f t="shared" si="155"/>
        <v>#REF!</v>
      </c>
      <c r="T1367" s="16" t="e">
        <f>IF(OR(MID(G1367,1,5)="avoir",MID(G1367,1,3)="PMS",MID(J1367,1,1)="a",J1367="",A1367="x",F1367=""),"",IF(COUNTIF(#REF!,F1367)=1,"ok","PAS DE SWAP"))</f>
        <v>#REF!</v>
      </c>
      <c r="U1367" s="37" t="e">
        <f>IF(ISNA(INDEX(#REF!,MATCH(E1367,#REF!,0),1))=TRUE,"-",F1367&amp;" - "&amp;INDEX(#REF!,MATCH(E1367,#REF!,0),1))</f>
        <v>#REF!</v>
      </c>
      <c r="V1367" s="60" t="e">
        <f t="shared" si="158"/>
        <v>#REF!</v>
      </c>
      <c r="W1367" s="38" t="e">
        <f t="shared" si="159"/>
        <v>#REF!</v>
      </c>
      <c r="X1367" s="64"/>
      <c r="Y1367" s="46"/>
      <c r="Z1367" s="57" t="str">
        <f>IF(OR(MID(J1367,1,1)="a",J1367=""),"",IF(COUNTIF(Modèles!C:C,J1367)=0,"absent","présent"))</f>
        <v/>
      </c>
      <c r="AA1367" s="1"/>
    </row>
    <row r="1368" spans="1:27" s="10" customFormat="1">
      <c r="A1368" s="29" t="str">
        <f t="shared" si="160"/>
        <v/>
      </c>
      <c r="B1368" s="29">
        <f t="shared" ca="1" si="156"/>
        <v>0</v>
      </c>
      <c r="C1368" s="42"/>
      <c r="D1368" s="42"/>
      <c r="E1368" s="40"/>
      <c r="F1368" s="41"/>
      <c r="G1368" s="30" t="e">
        <f>IF(MID(J1368,1,1)="a","à valider",IF(ISNA(INDEX(#REF!,MATCH(E1368,#REF!,0),1))=TRUE,"",INDEX(#REF!,MATCH(E1368,#REF!,0),1)))</f>
        <v>#REF!</v>
      </c>
      <c r="H1368" s="22"/>
      <c r="I1368" s="22"/>
      <c r="J1368" s="59"/>
      <c r="K1368" s="31" t="str">
        <f>IF(MID(J1368,1,1)="a",C1368,IF(COUNTIF(J$2:J1368,J1368)&gt;1,COUNTIF(J$2:J1368,J1368)&amp;"ème rebond",""))</f>
        <v/>
      </c>
      <c r="L1368" s="67"/>
      <c r="M1368" s="32" t="e">
        <f>IF(ISNA(INDEX(#REF!,MATCH(E1368,#REF!,0),1))=TRUE,"",INDEX(#REF!,MATCH(E1368,#REF!,0),1))</f>
        <v>#REF!</v>
      </c>
      <c r="N1368" s="1"/>
      <c r="O1368" s="33"/>
      <c r="P1368" s="34" t="e">
        <f t="shared" si="161"/>
        <v>#REF!</v>
      </c>
      <c r="Q1368" s="35" t="e">
        <f t="shared" si="157"/>
        <v>#REF!</v>
      </c>
      <c r="R1368" s="36"/>
      <c r="S1368" s="1" t="e">
        <f t="shared" si="155"/>
        <v>#REF!</v>
      </c>
      <c r="T1368" s="16" t="e">
        <f>IF(OR(MID(G1368,1,5)="avoir",MID(G1368,1,3)="PMS",MID(J1368,1,1)="a",J1368="",A1368="x",F1368=""),"",IF(COUNTIF(#REF!,F1368)=1,"ok","PAS DE SWAP"))</f>
        <v>#REF!</v>
      </c>
      <c r="U1368" s="37" t="e">
        <f>IF(ISNA(INDEX(#REF!,MATCH(E1368,#REF!,0),1))=TRUE,"-",F1368&amp;" - "&amp;INDEX(#REF!,MATCH(E1368,#REF!,0),1))</f>
        <v>#REF!</v>
      </c>
      <c r="V1368" s="60" t="e">
        <f t="shared" si="158"/>
        <v>#REF!</v>
      </c>
      <c r="W1368" s="38" t="e">
        <f t="shared" si="159"/>
        <v>#REF!</v>
      </c>
      <c r="X1368" s="64"/>
      <c r="Y1368" s="46"/>
      <c r="Z1368" s="57" t="str">
        <f>IF(OR(MID(J1368,1,1)="a",J1368=""),"",IF(COUNTIF(Modèles!C:C,J1368)=0,"absent","présent"))</f>
        <v/>
      </c>
      <c r="AA1368" s="1"/>
    </row>
    <row r="1369" spans="1:27" s="10" customFormat="1">
      <c r="A1369" s="29" t="str">
        <f t="shared" si="160"/>
        <v/>
      </c>
      <c r="B1369" s="29">
        <f t="shared" ca="1" si="156"/>
        <v>0</v>
      </c>
      <c r="C1369" s="42"/>
      <c r="D1369" s="42"/>
      <c r="E1369" s="40"/>
      <c r="F1369" s="41"/>
      <c r="G1369" s="30" t="e">
        <f>IF(MID(J1369,1,1)="a","à valider",IF(ISNA(INDEX(#REF!,MATCH(E1369,#REF!,0),1))=TRUE,"",INDEX(#REF!,MATCH(E1369,#REF!,0),1)))</f>
        <v>#REF!</v>
      </c>
      <c r="H1369" s="22"/>
      <c r="I1369" s="22"/>
      <c r="J1369" s="59"/>
      <c r="K1369" s="31" t="str">
        <f>IF(MID(J1369,1,1)="a",C1369,IF(COUNTIF(J$2:J1369,J1369)&gt;1,COUNTIF(J$2:J1369,J1369)&amp;"ème rebond",""))</f>
        <v/>
      </c>
      <c r="L1369" s="67"/>
      <c r="M1369" s="32" t="e">
        <f>IF(ISNA(INDEX(#REF!,MATCH(E1369,#REF!,0),1))=TRUE,"",INDEX(#REF!,MATCH(E1369,#REF!,0),1))</f>
        <v>#REF!</v>
      </c>
      <c r="N1369" s="1"/>
      <c r="O1369" s="33"/>
      <c r="P1369" s="34" t="e">
        <f t="shared" si="161"/>
        <v>#REF!</v>
      </c>
      <c r="Q1369" s="35" t="e">
        <f t="shared" si="157"/>
        <v>#REF!</v>
      </c>
      <c r="R1369" s="36"/>
      <c r="S1369" s="1" t="e">
        <f t="shared" si="155"/>
        <v>#REF!</v>
      </c>
      <c r="T1369" s="16" t="e">
        <f>IF(OR(MID(G1369,1,5)="avoir",MID(G1369,1,3)="PMS",MID(J1369,1,1)="a",J1369="",A1369="x",F1369=""),"",IF(COUNTIF(#REF!,F1369)=1,"ok","PAS DE SWAP"))</f>
        <v>#REF!</v>
      </c>
      <c r="U1369" s="37" t="e">
        <f>IF(ISNA(INDEX(#REF!,MATCH(E1369,#REF!,0),1))=TRUE,"-",F1369&amp;" - "&amp;INDEX(#REF!,MATCH(E1369,#REF!,0),1))</f>
        <v>#REF!</v>
      </c>
      <c r="V1369" s="60" t="e">
        <f t="shared" si="158"/>
        <v>#REF!</v>
      </c>
      <c r="W1369" s="38" t="e">
        <f t="shared" si="159"/>
        <v>#REF!</v>
      </c>
      <c r="X1369" s="64"/>
      <c r="Y1369" s="46"/>
      <c r="Z1369" s="57" t="str">
        <f>IF(OR(MID(J1369,1,1)="a",J1369=""),"",IF(COUNTIF(Modèles!C:C,J1369)=0,"absent","présent"))</f>
        <v/>
      </c>
      <c r="AA1369" s="1"/>
    </row>
    <row r="1370" spans="1:27" s="10" customFormat="1">
      <c r="A1370" s="29" t="str">
        <f t="shared" si="160"/>
        <v/>
      </c>
      <c r="B1370" s="29">
        <f t="shared" ca="1" si="156"/>
        <v>0</v>
      </c>
      <c r="C1370" s="42"/>
      <c r="D1370" s="42"/>
      <c r="E1370" s="40"/>
      <c r="F1370" s="41"/>
      <c r="G1370" s="30" t="e">
        <f>IF(MID(J1370,1,1)="a","à valider",IF(ISNA(INDEX(#REF!,MATCH(E1370,#REF!,0),1))=TRUE,"",INDEX(#REF!,MATCH(E1370,#REF!,0),1)))</f>
        <v>#REF!</v>
      </c>
      <c r="H1370" s="22"/>
      <c r="I1370" s="22"/>
      <c r="J1370" s="59"/>
      <c r="K1370" s="31" t="str">
        <f>IF(MID(J1370,1,1)="a",C1370,IF(COUNTIF(J$2:J1370,J1370)&gt;1,COUNTIF(J$2:J1370,J1370)&amp;"ème rebond",""))</f>
        <v/>
      </c>
      <c r="L1370" s="67"/>
      <c r="M1370" s="32" t="e">
        <f>IF(ISNA(INDEX(#REF!,MATCH(E1370,#REF!,0),1))=TRUE,"",INDEX(#REF!,MATCH(E1370,#REF!,0),1))</f>
        <v>#REF!</v>
      </c>
      <c r="N1370" s="1"/>
      <c r="O1370" s="33"/>
      <c r="P1370" s="34" t="e">
        <f t="shared" si="161"/>
        <v>#REF!</v>
      </c>
      <c r="Q1370" s="35" t="e">
        <f t="shared" si="157"/>
        <v>#REF!</v>
      </c>
      <c r="R1370" s="36"/>
      <c r="S1370" s="1" t="e">
        <f t="shared" si="155"/>
        <v>#REF!</v>
      </c>
      <c r="T1370" s="16" t="e">
        <f>IF(OR(MID(G1370,1,5)="avoir",MID(G1370,1,3)="PMS",MID(J1370,1,1)="a",J1370="",A1370="x",F1370=""),"",IF(COUNTIF(#REF!,F1370)=1,"ok","PAS DE SWAP"))</f>
        <v>#REF!</v>
      </c>
      <c r="U1370" s="37" t="e">
        <f>IF(ISNA(INDEX(#REF!,MATCH(E1370,#REF!,0),1))=TRUE,"-",F1370&amp;" - "&amp;INDEX(#REF!,MATCH(E1370,#REF!,0),1))</f>
        <v>#REF!</v>
      </c>
      <c r="V1370" s="60" t="e">
        <f t="shared" si="158"/>
        <v>#REF!</v>
      </c>
      <c r="W1370" s="38" t="e">
        <f t="shared" si="159"/>
        <v>#REF!</v>
      </c>
      <c r="X1370" s="64"/>
      <c r="Y1370" s="46"/>
      <c r="Z1370" s="57" t="str">
        <f>IF(OR(MID(J1370,1,1)="a",J1370=""),"",IF(COUNTIF(Modèles!C:C,J1370)=0,"absent","présent"))</f>
        <v/>
      </c>
      <c r="AA1370" s="1"/>
    </row>
    <row r="1371" spans="1:27" s="10" customFormat="1">
      <c r="A1371" s="29" t="str">
        <f t="shared" si="160"/>
        <v/>
      </c>
      <c r="B1371" s="29">
        <f t="shared" ca="1" si="156"/>
        <v>0</v>
      </c>
      <c r="C1371" s="42"/>
      <c r="D1371" s="42"/>
      <c r="E1371" s="40"/>
      <c r="F1371" s="41"/>
      <c r="G1371" s="30" t="e">
        <f>IF(MID(J1371,1,1)="a","à valider",IF(ISNA(INDEX(#REF!,MATCH(E1371,#REF!,0),1))=TRUE,"",INDEX(#REF!,MATCH(E1371,#REF!,0),1)))</f>
        <v>#REF!</v>
      </c>
      <c r="H1371" s="22"/>
      <c r="I1371" s="22"/>
      <c r="J1371" s="59"/>
      <c r="K1371" s="31" t="str">
        <f>IF(MID(J1371,1,1)="a",C1371,IF(COUNTIF(J$2:J1371,J1371)&gt;1,COUNTIF(J$2:J1371,J1371)&amp;"ème rebond",""))</f>
        <v/>
      </c>
      <c r="L1371" s="67"/>
      <c r="M1371" s="32" t="e">
        <f>IF(ISNA(INDEX(#REF!,MATCH(E1371,#REF!,0),1))=TRUE,"",INDEX(#REF!,MATCH(E1371,#REF!,0),1))</f>
        <v>#REF!</v>
      </c>
      <c r="N1371" s="1"/>
      <c r="O1371" s="33"/>
      <c r="P1371" s="34" t="e">
        <f t="shared" si="161"/>
        <v>#REF!</v>
      </c>
      <c r="Q1371" s="35" t="e">
        <f t="shared" si="157"/>
        <v>#REF!</v>
      </c>
      <c r="R1371" s="36"/>
      <c r="S1371" s="1" t="e">
        <f t="shared" si="155"/>
        <v>#REF!</v>
      </c>
      <c r="T1371" s="16" t="e">
        <f>IF(OR(MID(G1371,1,5)="avoir",MID(G1371,1,3)="PMS",MID(J1371,1,1)="a",J1371="",A1371="x",F1371=""),"",IF(COUNTIF(#REF!,F1371)=1,"ok","PAS DE SWAP"))</f>
        <v>#REF!</v>
      </c>
      <c r="U1371" s="37" t="e">
        <f>IF(ISNA(INDEX(#REF!,MATCH(E1371,#REF!,0),1))=TRUE,"-",F1371&amp;" - "&amp;INDEX(#REF!,MATCH(E1371,#REF!,0),1))</f>
        <v>#REF!</v>
      </c>
      <c r="V1371" s="60" t="e">
        <f t="shared" si="158"/>
        <v>#REF!</v>
      </c>
      <c r="W1371" s="38" t="e">
        <f t="shared" si="159"/>
        <v>#REF!</v>
      </c>
      <c r="X1371" s="64"/>
      <c r="Y1371" s="46"/>
      <c r="Z1371" s="57" t="str">
        <f>IF(OR(MID(J1371,1,1)="a",J1371=""),"",IF(COUNTIF(Modèles!C:C,J1371)=0,"absent","présent"))</f>
        <v/>
      </c>
      <c r="AA1371" s="1"/>
    </row>
    <row r="1372" spans="1:27" s="10" customFormat="1">
      <c r="A1372" s="29" t="str">
        <f t="shared" si="160"/>
        <v/>
      </c>
      <c r="B1372" s="29">
        <f t="shared" ca="1" si="156"/>
        <v>0</v>
      </c>
      <c r="C1372" s="42"/>
      <c r="D1372" s="42"/>
      <c r="E1372" s="40"/>
      <c r="F1372" s="41"/>
      <c r="G1372" s="30" t="e">
        <f>IF(MID(J1372,1,1)="a","à valider",IF(ISNA(INDEX(#REF!,MATCH(E1372,#REF!,0),1))=TRUE,"",INDEX(#REF!,MATCH(E1372,#REF!,0),1)))</f>
        <v>#REF!</v>
      </c>
      <c r="H1372" s="22"/>
      <c r="I1372" s="22"/>
      <c r="J1372" s="59"/>
      <c r="K1372" s="31" t="str">
        <f>IF(MID(J1372,1,1)="a",C1372,IF(COUNTIF(J$2:J1372,J1372)&gt;1,COUNTIF(J$2:J1372,J1372)&amp;"ème rebond",""))</f>
        <v/>
      </c>
      <c r="L1372" s="67"/>
      <c r="M1372" s="32" t="e">
        <f>IF(ISNA(INDEX(#REF!,MATCH(E1372,#REF!,0),1))=TRUE,"",INDEX(#REF!,MATCH(E1372,#REF!,0),1))</f>
        <v>#REF!</v>
      </c>
      <c r="N1372" s="1"/>
      <c r="O1372" s="33"/>
      <c r="P1372" s="34" t="e">
        <f t="shared" si="161"/>
        <v>#REF!</v>
      </c>
      <c r="Q1372" s="35" t="e">
        <f t="shared" si="157"/>
        <v>#REF!</v>
      </c>
      <c r="R1372" s="36"/>
      <c r="S1372" s="1" t="e">
        <f t="shared" si="155"/>
        <v>#REF!</v>
      </c>
      <c r="T1372" s="16" t="e">
        <f>IF(OR(MID(G1372,1,5)="avoir",MID(G1372,1,3)="PMS",MID(J1372,1,1)="a",J1372="",A1372="x",F1372=""),"",IF(COUNTIF(#REF!,F1372)=1,"ok","PAS DE SWAP"))</f>
        <v>#REF!</v>
      </c>
      <c r="U1372" s="37" t="e">
        <f>IF(ISNA(INDEX(#REF!,MATCH(E1372,#REF!,0),1))=TRUE,"-",F1372&amp;" - "&amp;INDEX(#REF!,MATCH(E1372,#REF!,0),1))</f>
        <v>#REF!</v>
      </c>
      <c r="V1372" s="60" t="e">
        <f t="shared" si="158"/>
        <v>#REF!</v>
      </c>
      <c r="W1372" s="38" t="e">
        <f t="shared" si="159"/>
        <v>#REF!</v>
      </c>
      <c r="X1372" s="64"/>
      <c r="Y1372" s="46"/>
      <c r="Z1372" s="57" t="str">
        <f>IF(OR(MID(J1372,1,1)="a",J1372=""),"",IF(COUNTIF(Modèles!C:C,J1372)=0,"absent","présent"))</f>
        <v/>
      </c>
      <c r="AA1372" s="1"/>
    </row>
    <row r="1373" spans="1:27" s="10" customFormat="1">
      <c r="A1373" s="29" t="str">
        <f t="shared" si="160"/>
        <v/>
      </c>
      <c r="B1373" s="29">
        <f t="shared" ca="1" si="156"/>
        <v>0</v>
      </c>
      <c r="C1373" s="42"/>
      <c r="D1373" s="42"/>
      <c r="E1373" s="40"/>
      <c r="F1373" s="41"/>
      <c r="G1373" s="30" t="e">
        <f>IF(MID(J1373,1,1)="a","à valider",IF(ISNA(INDEX(#REF!,MATCH(E1373,#REF!,0),1))=TRUE,"",INDEX(#REF!,MATCH(E1373,#REF!,0),1)))</f>
        <v>#REF!</v>
      </c>
      <c r="H1373" s="22"/>
      <c r="I1373" s="22"/>
      <c r="J1373" s="59"/>
      <c r="K1373" s="31" t="str">
        <f>IF(MID(J1373,1,1)="a",C1373,IF(COUNTIF(J$2:J1373,J1373)&gt;1,COUNTIF(J$2:J1373,J1373)&amp;"ème rebond",""))</f>
        <v/>
      </c>
      <c r="L1373" s="67"/>
      <c r="M1373" s="32" t="e">
        <f>IF(ISNA(INDEX(#REF!,MATCH(E1373,#REF!,0),1))=TRUE,"",INDEX(#REF!,MATCH(E1373,#REF!,0),1))</f>
        <v>#REF!</v>
      </c>
      <c r="N1373" s="1"/>
      <c r="O1373" s="33"/>
      <c r="P1373" s="34" t="e">
        <f t="shared" si="161"/>
        <v>#REF!</v>
      </c>
      <c r="Q1373" s="35" t="e">
        <f t="shared" si="157"/>
        <v>#REF!</v>
      </c>
      <c r="R1373" s="36"/>
      <c r="S1373" s="1" t="e">
        <f t="shared" ref="S1373:S1436" si="162">IF(OR(P1373="",ISNUMBER(P1373)=TRUE),0,1)</f>
        <v>#REF!</v>
      </c>
      <c r="T1373" s="16" t="e">
        <f>IF(OR(MID(G1373,1,5)="avoir",MID(G1373,1,3)="PMS",MID(J1373,1,1)="a",J1373="",A1373="x",F1373=""),"",IF(COUNTIF(#REF!,F1373)=1,"ok","PAS DE SWAP"))</f>
        <v>#REF!</v>
      </c>
      <c r="U1373" s="37" t="e">
        <f>IF(ISNA(INDEX(#REF!,MATCH(E1373,#REF!,0),1))=TRUE,"-",F1373&amp;" - "&amp;INDEX(#REF!,MATCH(E1373,#REF!,0),1))</f>
        <v>#REF!</v>
      </c>
      <c r="V1373" s="60" t="e">
        <f t="shared" si="158"/>
        <v>#REF!</v>
      </c>
      <c r="W1373" s="38" t="e">
        <f t="shared" si="159"/>
        <v>#REF!</v>
      </c>
      <c r="X1373" s="64"/>
      <c r="Y1373" s="46"/>
      <c r="Z1373" s="57" t="str">
        <f>IF(OR(MID(J1373,1,1)="a",J1373=""),"",IF(COUNTIF(Modèles!C:C,J1373)=0,"absent","présent"))</f>
        <v/>
      </c>
      <c r="AA1373" s="1"/>
    </row>
    <row r="1374" spans="1:27" s="10" customFormat="1">
      <c r="A1374" s="29" t="str">
        <f t="shared" si="160"/>
        <v/>
      </c>
      <c r="B1374" s="29">
        <f t="shared" ref="B1374:B1437" ca="1" si="163">IF(AND(A1374="x",C1374=K$1),1,0)</f>
        <v>0</v>
      </c>
      <c r="C1374" s="42"/>
      <c r="D1374" s="42"/>
      <c r="E1374" s="40"/>
      <c r="F1374" s="41"/>
      <c r="G1374" s="30" t="e">
        <f>IF(MID(J1374,1,1)="a","à valider",IF(ISNA(INDEX(#REF!,MATCH(E1374,#REF!,0),1))=TRUE,"",INDEX(#REF!,MATCH(E1374,#REF!,0),1)))</f>
        <v>#REF!</v>
      </c>
      <c r="H1374" s="22"/>
      <c r="I1374" s="22"/>
      <c r="J1374" s="59"/>
      <c r="K1374" s="31" t="str">
        <f>IF(MID(J1374,1,1)="a",C1374,IF(COUNTIF(J$2:J1374,J1374)&gt;1,COUNTIF(J$2:J1374,J1374)&amp;"ème rebond",""))</f>
        <v/>
      </c>
      <c r="L1374" s="67"/>
      <c r="M1374" s="32" t="e">
        <f>IF(ISNA(INDEX(#REF!,MATCH(E1374,#REF!,0),1))=TRUE,"",INDEX(#REF!,MATCH(E1374,#REF!,0),1))</f>
        <v>#REF!</v>
      </c>
      <c r="N1374" s="1"/>
      <c r="O1374" s="33"/>
      <c r="P1374" s="34" t="e">
        <f t="shared" si="161"/>
        <v>#REF!</v>
      </c>
      <c r="Q1374" s="35" t="e">
        <f t="shared" si="157"/>
        <v>#REF!</v>
      </c>
      <c r="R1374" s="36"/>
      <c r="S1374" s="1" t="e">
        <f t="shared" si="162"/>
        <v>#REF!</v>
      </c>
      <c r="T1374" s="16" t="e">
        <f>IF(OR(MID(G1374,1,5)="avoir",MID(G1374,1,3)="PMS",MID(J1374,1,1)="a",J1374="",A1374="x",F1374=""),"",IF(COUNTIF(#REF!,F1374)=1,"ok","PAS DE SWAP"))</f>
        <v>#REF!</v>
      </c>
      <c r="U1374" s="37" t="e">
        <f>IF(ISNA(INDEX(#REF!,MATCH(E1374,#REF!,0),1))=TRUE,"-",F1374&amp;" - "&amp;INDEX(#REF!,MATCH(E1374,#REF!,0),1))</f>
        <v>#REF!</v>
      </c>
      <c r="V1374" s="60" t="e">
        <f t="shared" si="158"/>
        <v>#REF!</v>
      </c>
      <c r="W1374" s="38" t="e">
        <f t="shared" si="159"/>
        <v>#REF!</v>
      </c>
      <c r="X1374" s="64"/>
      <c r="Y1374" s="46"/>
      <c r="Z1374" s="57" t="str">
        <f>IF(OR(MID(J1374,1,1)="a",J1374=""),"",IF(COUNTIF(Modèles!C:C,J1374)=0,"absent","présent"))</f>
        <v/>
      </c>
      <c r="AA1374" s="1"/>
    </row>
    <row r="1375" spans="1:27" s="10" customFormat="1">
      <c r="A1375" s="29" t="str">
        <f t="shared" si="160"/>
        <v/>
      </c>
      <c r="B1375" s="29">
        <f t="shared" ca="1" si="163"/>
        <v>0</v>
      </c>
      <c r="C1375" s="42"/>
      <c r="D1375" s="42"/>
      <c r="E1375" s="40"/>
      <c r="F1375" s="41"/>
      <c r="G1375" s="30" t="e">
        <f>IF(MID(J1375,1,1)="a","à valider",IF(ISNA(INDEX(#REF!,MATCH(E1375,#REF!,0),1))=TRUE,"",INDEX(#REF!,MATCH(E1375,#REF!,0),1)))</f>
        <v>#REF!</v>
      </c>
      <c r="H1375" s="22"/>
      <c r="I1375" s="22"/>
      <c r="J1375" s="59"/>
      <c r="K1375" s="31" t="str">
        <f>IF(MID(J1375,1,1)="a",C1375,IF(COUNTIF(J$2:J1375,J1375)&gt;1,COUNTIF(J$2:J1375,J1375)&amp;"ème rebond",""))</f>
        <v/>
      </c>
      <c r="L1375" s="67"/>
      <c r="M1375" s="32" t="e">
        <f>IF(ISNA(INDEX(#REF!,MATCH(E1375,#REF!,0),1))=TRUE,"",INDEX(#REF!,MATCH(E1375,#REF!,0),1))</f>
        <v>#REF!</v>
      </c>
      <c r="N1375" s="1"/>
      <c r="O1375" s="33"/>
      <c r="P1375" s="34" t="e">
        <f t="shared" si="161"/>
        <v>#REF!</v>
      </c>
      <c r="Q1375" s="35" t="e">
        <f t="shared" si="157"/>
        <v>#REF!</v>
      </c>
      <c r="R1375" s="36"/>
      <c r="S1375" s="1" t="e">
        <f t="shared" si="162"/>
        <v>#REF!</v>
      </c>
      <c r="T1375" s="16" t="e">
        <f>IF(OR(MID(G1375,1,5)="avoir",MID(G1375,1,3)="PMS",MID(J1375,1,1)="a",J1375="",A1375="x",F1375=""),"",IF(COUNTIF(#REF!,F1375)=1,"ok","PAS DE SWAP"))</f>
        <v>#REF!</v>
      </c>
      <c r="U1375" s="37" t="e">
        <f>IF(ISNA(INDEX(#REF!,MATCH(E1375,#REF!,0),1))=TRUE,"-",F1375&amp;" - "&amp;INDEX(#REF!,MATCH(E1375,#REF!,0),1))</f>
        <v>#REF!</v>
      </c>
      <c r="V1375" s="60" t="e">
        <f t="shared" si="158"/>
        <v>#REF!</v>
      </c>
      <c r="W1375" s="38" t="e">
        <f t="shared" si="159"/>
        <v>#REF!</v>
      </c>
      <c r="X1375" s="64"/>
      <c r="Y1375" s="46"/>
      <c r="Z1375" s="57" t="str">
        <f>IF(OR(MID(J1375,1,1)="a",J1375=""),"",IF(COUNTIF(Modèles!C:C,J1375)=0,"absent","présent"))</f>
        <v/>
      </c>
      <c r="AA1375" s="1"/>
    </row>
    <row r="1376" spans="1:27" s="10" customFormat="1">
      <c r="A1376" s="29" t="str">
        <f t="shared" si="160"/>
        <v/>
      </c>
      <c r="B1376" s="29">
        <f t="shared" ca="1" si="163"/>
        <v>0</v>
      </c>
      <c r="C1376" s="42"/>
      <c r="D1376" s="42"/>
      <c r="E1376" s="40"/>
      <c r="F1376" s="41"/>
      <c r="G1376" s="30" t="e">
        <f>IF(MID(J1376,1,1)="a","à valider",IF(ISNA(INDEX(#REF!,MATCH(E1376,#REF!,0),1))=TRUE,"",INDEX(#REF!,MATCH(E1376,#REF!,0),1)))</f>
        <v>#REF!</v>
      </c>
      <c r="H1376" s="22"/>
      <c r="I1376" s="22"/>
      <c r="J1376" s="59"/>
      <c r="K1376" s="31" t="str">
        <f>IF(MID(J1376,1,1)="a",C1376,IF(COUNTIF(J$2:J1376,J1376)&gt;1,COUNTIF(J$2:J1376,J1376)&amp;"ème rebond",""))</f>
        <v/>
      </c>
      <c r="L1376" s="67"/>
      <c r="M1376" s="32" t="e">
        <f>IF(ISNA(INDEX(#REF!,MATCH(E1376,#REF!,0),1))=TRUE,"",INDEX(#REF!,MATCH(E1376,#REF!,0),1))</f>
        <v>#REF!</v>
      </c>
      <c r="N1376" s="1"/>
      <c r="O1376" s="33"/>
      <c r="P1376" s="34" t="e">
        <f t="shared" si="161"/>
        <v>#REF!</v>
      </c>
      <c r="Q1376" s="35" t="e">
        <f t="shared" si="157"/>
        <v>#REF!</v>
      </c>
      <c r="R1376" s="36"/>
      <c r="S1376" s="1" t="e">
        <f t="shared" si="162"/>
        <v>#REF!</v>
      </c>
      <c r="T1376" s="16" t="e">
        <f>IF(OR(MID(G1376,1,5)="avoir",MID(G1376,1,3)="PMS",MID(J1376,1,1)="a",J1376="",A1376="x",F1376=""),"",IF(COUNTIF(#REF!,F1376)=1,"ok","PAS DE SWAP"))</f>
        <v>#REF!</v>
      </c>
      <c r="U1376" s="37" t="e">
        <f>IF(ISNA(INDEX(#REF!,MATCH(E1376,#REF!,0),1))=TRUE,"-",F1376&amp;" - "&amp;INDEX(#REF!,MATCH(E1376,#REF!,0),1))</f>
        <v>#REF!</v>
      </c>
      <c r="V1376" s="60" t="e">
        <f t="shared" si="158"/>
        <v>#REF!</v>
      </c>
      <c r="W1376" s="38" t="e">
        <f t="shared" si="159"/>
        <v>#REF!</v>
      </c>
      <c r="X1376" s="64"/>
      <c r="Y1376" s="46"/>
      <c r="Z1376" s="57" t="str">
        <f>IF(OR(MID(J1376,1,1)="a",J1376=""),"",IF(COUNTIF(Modèles!C:C,J1376)=0,"absent","présent"))</f>
        <v/>
      </c>
      <c r="AA1376" s="1"/>
    </row>
    <row r="1377" spans="1:27" s="10" customFormat="1">
      <c r="A1377" s="29" t="str">
        <f t="shared" si="160"/>
        <v/>
      </c>
      <c r="B1377" s="29">
        <f t="shared" ca="1" si="163"/>
        <v>0</v>
      </c>
      <c r="C1377" s="42"/>
      <c r="D1377" s="42"/>
      <c r="E1377" s="40"/>
      <c r="F1377" s="41"/>
      <c r="G1377" s="30" t="e">
        <f>IF(MID(J1377,1,1)="a","à valider",IF(ISNA(INDEX(#REF!,MATCH(E1377,#REF!,0),1))=TRUE,"",INDEX(#REF!,MATCH(E1377,#REF!,0),1)))</f>
        <v>#REF!</v>
      </c>
      <c r="H1377" s="22"/>
      <c r="I1377" s="22"/>
      <c r="J1377" s="59"/>
      <c r="K1377" s="31" t="str">
        <f>IF(MID(J1377,1,1)="a",C1377,IF(COUNTIF(J$2:J1377,J1377)&gt;1,COUNTIF(J$2:J1377,J1377)&amp;"ème rebond",""))</f>
        <v/>
      </c>
      <c r="L1377" s="67"/>
      <c r="M1377" s="32" t="e">
        <f>IF(ISNA(INDEX(#REF!,MATCH(E1377,#REF!,0),1))=TRUE,"",INDEX(#REF!,MATCH(E1377,#REF!,0),1))</f>
        <v>#REF!</v>
      </c>
      <c r="N1377" s="1"/>
      <c r="O1377" s="33"/>
      <c r="P1377" s="34" t="e">
        <f t="shared" si="161"/>
        <v>#REF!</v>
      </c>
      <c r="Q1377" s="35" t="e">
        <f t="shared" si="157"/>
        <v>#REF!</v>
      </c>
      <c r="R1377" s="36"/>
      <c r="S1377" s="1" t="e">
        <f t="shared" si="162"/>
        <v>#REF!</v>
      </c>
      <c r="T1377" s="16" t="e">
        <f>IF(OR(MID(G1377,1,5)="avoir",MID(G1377,1,3)="PMS",MID(J1377,1,1)="a",J1377="",A1377="x",F1377=""),"",IF(COUNTIF(#REF!,F1377)=1,"ok","PAS DE SWAP"))</f>
        <v>#REF!</v>
      </c>
      <c r="U1377" s="37" t="e">
        <f>IF(ISNA(INDEX(#REF!,MATCH(E1377,#REF!,0),1))=TRUE,"-",F1377&amp;" - "&amp;INDEX(#REF!,MATCH(E1377,#REF!,0),1))</f>
        <v>#REF!</v>
      </c>
      <c r="V1377" s="60" t="e">
        <f t="shared" si="158"/>
        <v>#REF!</v>
      </c>
      <c r="W1377" s="38" t="e">
        <f t="shared" si="159"/>
        <v>#REF!</v>
      </c>
      <c r="X1377" s="64"/>
      <c r="Y1377" s="46"/>
      <c r="Z1377" s="57" t="str">
        <f>IF(OR(MID(J1377,1,1)="a",J1377=""),"",IF(COUNTIF(Modèles!C:C,J1377)=0,"absent","présent"))</f>
        <v/>
      </c>
      <c r="AA1377" s="1"/>
    </row>
    <row r="1378" spans="1:27" s="10" customFormat="1">
      <c r="A1378" s="29" t="str">
        <f t="shared" si="160"/>
        <v/>
      </c>
      <c r="B1378" s="29">
        <f t="shared" ca="1" si="163"/>
        <v>0</v>
      </c>
      <c r="C1378" s="42"/>
      <c r="D1378" s="42"/>
      <c r="E1378" s="40"/>
      <c r="F1378" s="41"/>
      <c r="G1378" s="30" t="e">
        <f>IF(MID(J1378,1,1)="a","à valider",IF(ISNA(INDEX(#REF!,MATCH(E1378,#REF!,0),1))=TRUE,"",INDEX(#REF!,MATCH(E1378,#REF!,0),1)))</f>
        <v>#REF!</v>
      </c>
      <c r="H1378" s="22"/>
      <c r="I1378" s="22"/>
      <c r="J1378" s="59"/>
      <c r="K1378" s="31" t="str">
        <f>IF(MID(J1378,1,1)="a",C1378,IF(COUNTIF(J$2:J1378,J1378)&gt;1,COUNTIF(J$2:J1378,J1378)&amp;"ème rebond",""))</f>
        <v/>
      </c>
      <c r="L1378" s="67"/>
      <c r="M1378" s="32" t="e">
        <f>IF(ISNA(INDEX(#REF!,MATCH(E1378,#REF!,0),1))=TRUE,"",INDEX(#REF!,MATCH(E1378,#REF!,0),1))</f>
        <v>#REF!</v>
      </c>
      <c r="N1378" s="1"/>
      <c r="O1378" s="33"/>
      <c r="P1378" s="34" t="e">
        <f t="shared" si="161"/>
        <v>#REF!</v>
      </c>
      <c r="Q1378" s="35" t="e">
        <f t="shared" ref="Q1378:Q1441" si="164">IF(OR(ISNUMBER(P1378),P1378=""),"",COUNTIF(P$2:P$1052,P1378))</f>
        <v>#REF!</v>
      </c>
      <c r="R1378" s="36"/>
      <c r="S1378" s="1" t="e">
        <f t="shared" si="162"/>
        <v>#REF!</v>
      </c>
      <c r="T1378" s="16" t="e">
        <f>IF(OR(MID(G1378,1,5)="avoir",MID(G1378,1,3)="PMS",MID(J1378,1,1)="a",J1378="",A1378="x",F1378=""),"",IF(COUNTIF(#REF!,F1378)=1,"ok","PAS DE SWAP"))</f>
        <v>#REF!</v>
      </c>
      <c r="U1378" s="37" t="e">
        <f>IF(ISNA(INDEX(#REF!,MATCH(E1378,#REF!,0),1))=TRUE,"-",F1378&amp;" - "&amp;INDEX(#REF!,MATCH(E1378,#REF!,0),1))</f>
        <v>#REF!</v>
      </c>
      <c r="V1378" s="60" t="e">
        <f t="shared" si="158"/>
        <v>#REF!</v>
      </c>
      <c r="W1378" s="38" t="e">
        <f t="shared" si="159"/>
        <v>#REF!</v>
      </c>
      <c r="X1378" s="64"/>
      <c r="Y1378" s="46"/>
      <c r="Z1378" s="57" t="str">
        <f>IF(OR(MID(J1378,1,1)="a",J1378=""),"",IF(COUNTIF(Modèles!C:C,J1378)=0,"absent","présent"))</f>
        <v/>
      </c>
      <c r="AA1378" s="1"/>
    </row>
    <row r="1379" spans="1:27" s="10" customFormat="1">
      <c r="A1379" s="29" t="str">
        <f t="shared" si="160"/>
        <v/>
      </c>
      <c r="B1379" s="29">
        <f t="shared" ca="1" si="163"/>
        <v>0</v>
      </c>
      <c r="C1379" s="42"/>
      <c r="D1379" s="42"/>
      <c r="E1379" s="40"/>
      <c r="F1379" s="41"/>
      <c r="G1379" s="30" t="e">
        <f>IF(MID(J1379,1,1)="a","à valider",IF(ISNA(INDEX(#REF!,MATCH(E1379,#REF!,0),1))=TRUE,"",INDEX(#REF!,MATCH(E1379,#REF!,0),1)))</f>
        <v>#REF!</v>
      </c>
      <c r="H1379" s="22"/>
      <c r="I1379" s="22"/>
      <c r="J1379" s="59"/>
      <c r="K1379" s="31" t="str">
        <f>IF(MID(J1379,1,1)="a",C1379,IF(COUNTIF(J$2:J1379,J1379)&gt;1,COUNTIF(J$2:J1379,J1379)&amp;"ème rebond",""))</f>
        <v/>
      </c>
      <c r="L1379" s="67"/>
      <c r="M1379" s="32" t="e">
        <f>IF(ISNA(INDEX(#REF!,MATCH(E1379,#REF!,0),1))=TRUE,"",INDEX(#REF!,MATCH(E1379,#REF!,0),1))</f>
        <v>#REF!</v>
      </c>
      <c r="N1379" s="1"/>
      <c r="O1379" s="33"/>
      <c r="P1379" s="34" t="e">
        <f t="shared" si="161"/>
        <v>#REF!</v>
      </c>
      <c r="Q1379" s="35" t="e">
        <f t="shared" si="164"/>
        <v>#REF!</v>
      </c>
      <c r="R1379" s="36"/>
      <c r="S1379" s="1" t="e">
        <f t="shared" si="162"/>
        <v>#REF!</v>
      </c>
      <c r="T1379" s="16" t="e">
        <f>IF(OR(MID(G1379,1,5)="avoir",MID(G1379,1,3)="PMS",MID(J1379,1,1)="a",J1379="",A1379="x",F1379=""),"",IF(COUNTIF(#REF!,F1379)=1,"ok","PAS DE SWAP"))</f>
        <v>#REF!</v>
      </c>
      <c r="U1379" s="37" t="e">
        <f>IF(ISNA(INDEX(#REF!,MATCH(E1379,#REF!,0),1))=TRUE,"-",F1379&amp;" - "&amp;INDEX(#REF!,MATCH(E1379,#REF!,0),1))</f>
        <v>#REF!</v>
      </c>
      <c r="V1379" s="60" t="e">
        <f t="shared" si="158"/>
        <v>#REF!</v>
      </c>
      <c r="W1379" s="38" t="e">
        <f t="shared" si="159"/>
        <v>#REF!</v>
      </c>
      <c r="X1379" s="64"/>
      <c r="Y1379" s="46"/>
      <c r="Z1379" s="57" t="str">
        <f>IF(OR(MID(J1379,1,1)="a",J1379=""),"",IF(COUNTIF(Modèles!C:C,J1379)=0,"absent","présent"))</f>
        <v/>
      </c>
      <c r="AA1379" s="1"/>
    </row>
    <row r="1380" spans="1:27" s="10" customFormat="1">
      <c r="A1380" s="29" t="str">
        <f t="shared" si="160"/>
        <v/>
      </c>
      <c r="B1380" s="29">
        <f t="shared" ca="1" si="163"/>
        <v>0</v>
      </c>
      <c r="C1380" s="42"/>
      <c r="D1380" s="42"/>
      <c r="E1380" s="40"/>
      <c r="F1380" s="41"/>
      <c r="G1380" s="30" t="e">
        <f>IF(MID(J1380,1,1)="a","à valider",IF(ISNA(INDEX(#REF!,MATCH(E1380,#REF!,0),1))=TRUE,"",INDEX(#REF!,MATCH(E1380,#REF!,0),1)))</f>
        <v>#REF!</v>
      </c>
      <c r="H1380" s="22"/>
      <c r="I1380" s="22"/>
      <c r="J1380" s="59"/>
      <c r="K1380" s="31" t="str">
        <f>IF(MID(J1380,1,1)="a",C1380,IF(COUNTIF(J$2:J1380,J1380)&gt;1,COUNTIF(J$2:J1380,J1380)&amp;"ème rebond",""))</f>
        <v/>
      </c>
      <c r="L1380" s="67"/>
      <c r="M1380" s="32" t="e">
        <f>IF(ISNA(INDEX(#REF!,MATCH(E1380,#REF!,0),1))=TRUE,"",INDEX(#REF!,MATCH(E1380,#REF!,0),1))</f>
        <v>#REF!</v>
      </c>
      <c r="N1380" s="1"/>
      <c r="O1380" s="33"/>
      <c r="P1380" s="34" t="e">
        <f t="shared" si="161"/>
        <v>#REF!</v>
      </c>
      <c r="Q1380" s="35" t="e">
        <f t="shared" si="164"/>
        <v>#REF!</v>
      </c>
      <c r="R1380" s="36"/>
      <c r="S1380" s="1" t="e">
        <f t="shared" si="162"/>
        <v>#REF!</v>
      </c>
      <c r="T1380" s="16" t="e">
        <f>IF(OR(MID(G1380,1,5)="avoir",MID(G1380,1,3)="PMS",MID(J1380,1,1)="a",J1380="",A1380="x",F1380=""),"",IF(COUNTIF(#REF!,F1380)=1,"ok","PAS DE SWAP"))</f>
        <v>#REF!</v>
      </c>
      <c r="U1380" s="37" t="e">
        <f>IF(ISNA(INDEX(#REF!,MATCH(E1380,#REF!,0),1))=TRUE,"-",F1380&amp;" - "&amp;INDEX(#REF!,MATCH(E1380,#REF!,0),1))</f>
        <v>#REF!</v>
      </c>
      <c r="V1380" s="60" t="e">
        <f t="shared" si="158"/>
        <v>#REF!</v>
      </c>
      <c r="W1380" s="38" t="e">
        <f t="shared" si="159"/>
        <v>#REF!</v>
      </c>
      <c r="X1380" s="64"/>
      <c r="Y1380" s="46"/>
      <c r="Z1380" s="57" t="str">
        <f>IF(OR(MID(J1380,1,1)="a",J1380=""),"",IF(COUNTIF(Modèles!C:C,J1380)=0,"absent","présent"))</f>
        <v/>
      </c>
      <c r="AA1380" s="1"/>
    </row>
    <row r="1381" spans="1:27" s="10" customFormat="1">
      <c r="A1381" s="29" t="str">
        <f t="shared" si="160"/>
        <v/>
      </c>
      <c r="B1381" s="29">
        <f t="shared" ca="1" si="163"/>
        <v>0</v>
      </c>
      <c r="C1381" s="42"/>
      <c r="D1381" s="42"/>
      <c r="E1381" s="40"/>
      <c r="F1381" s="41"/>
      <c r="G1381" s="30" t="e">
        <f>IF(MID(J1381,1,1)="a","à valider",IF(ISNA(INDEX(#REF!,MATCH(E1381,#REF!,0),1))=TRUE,"",INDEX(#REF!,MATCH(E1381,#REF!,0),1)))</f>
        <v>#REF!</v>
      </c>
      <c r="H1381" s="22"/>
      <c r="I1381" s="22"/>
      <c r="J1381" s="59"/>
      <c r="K1381" s="31" t="str">
        <f>IF(MID(J1381,1,1)="a",C1381,IF(COUNTIF(J$2:J1381,J1381)&gt;1,COUNTIF(J$2:J1381,J1381)&amp;"ème rebond",""))</f>
        <v/>
      </c>
      <c r="L1381" s="67"/>
      <c r="M1381" s="32" t="e">
        <f>IF(ISNA(INDEX(#REF!,MATCH(E1381,#REF!,0),1))=TRUE,"",INDEX(#REF!,MATCH(E1381,#REF!,0),1))</f>
        <v>#REF!</v>
      </c>
      <c r="N1381" s="1"/>
      <c r="O1381" s="33"/>
      <c r="P1381" s="34" t="e">
        <f t="shared" si="161"/>
        <v>#REF!</v>
      </c>
      <c r="Q1381" s="35" t="e">
        <f t="shared" si="164"/>
        <v>#REF!</v>
      </c>
      <c r="R1381" s="36"/>
      <c r="S1381" s="1" t="e">
        <f t="shared" si="162"/>
        <v>#REF!</v>
      </c>
      <c r="T1381" s="16" t="e">
        <f>IF(OR(MID(G1381,1,5)="avoir",MID(G1381,1,3)="PMS",MID(J1381,1,1)="a",J1381="",A1381="x",F1381=""),"",IF(COUNTIF(#REF!,F1381)=1,"ok","PAS DE SWAP"))</f>
        <v>#REF!</v>
      </c>
      <c r="U1381" s="37" t="e">
        <f>IF(ISNA(INDEX(#REF!,MATCH(E1381,#REF!,0),1))=TRUE,"-",F1381&amp;" - "&amp;INDEX(#REF!,MATCH(E1381,#REF!,0),1))</f>
        <v>#REF!</v>
      </c>
      <c r="V1381" s="60" t="e">
        <f t="shared" si="158"/>
        <v>#REF!</v>
      </c>
      <c r="W1381" s="38" t="e">
        <f t="shared" si="159"/>
        <v>#REF!</v>
      </c>
      <c r="X1381" s="64"/>
      <c r="Y1381" s="46"/>
      <c r="Z1381" s="57" t="str">
        <f>IF(OR(MID(J1381,1,1)="a",J1381=""),"",IF(COUNTIF(Modèles!C:C,J1381)=0,"absent","présent"))</f>
        <v/>
      </c>
      <c r="AA1381" s="1"/>
    </row>
    <row r="1382" spans="1:27" s="10" customFormat="1">
      <c r="A1382" s="29" t="str">
        <f t="shared" si="160"/>
        <v/>
      </c>
      <c r="B1382" s="29">
        <f t="shared" ca="1" si="163"/>
        <v>0</v>
      </c>
      <c r="C1382" s="42"/>
      <c r="D1382" s="42"/>
      <c r="E1382" s="40"/>
      <c r="F1382" s="41"/>
      <c r="G1382" s="30" t="e">
        <f>IF(MID(J1382,1,1)="a","à valider",IF(ISNA(INDEX(#REF!,MATCH(E1382,#REF!,0),1))=TRUE,"",INDEX(#REF!,MATCH(E1382,#REF!,0),1)))</f>
        <v>#REF!</v>
      </c>
      <c r="H1382" s="22"/>
      <c r="I1382" s="22"/>
      <c r="J1382" s="59"/>
      <c r="K1382" s="31" t="str">
        <f>IF(MID(J1382,1,1)="a",C1382,IF(COUNTIF(J$2:J1382,J1382)&gt;1,COUNTIF(J$2:J1382,J1382)&amp;"ème rebond",""))</f>
        <v/>
      </c>
      <c r="L1382" s="67"/>
      <c r="M1382" s="32" t="e">
        <f>IF(ISNA(INDEX(#REF!,MATCH(E1382,#REF!,0),1))=TRUE,"",INDEX(#REF!,MATCH(E1382,#REF!,0),1))</f>
        <v>#REF!</v>
      </c>
      <c r="N1382" s="1"/>
      <c r="O1382" s="33"/>
      <c r="P1382" s="34" t="e">
        <f t="shared" si="161"/>
        <v>#REF!</v>
      </c>
      <c r="Q1382" s="35" t="e">
        <f t="shared" si="164"/>
        <v>#REF!</v>
      </c>
      <c r="R1382" s="36"/>
      <c r="S1382" s="1" t="e">
        <f t="shared" si="162"/>
        <v>#REF!</v>
      </c>
      <c r="T1382" s="16" t="e">
        <f>IF(OR(MID(G1382,1,5)="avoir",MID(G1382,1,3)="PMS",MID(J1382,1,1)="a",J1382="",A1382="x",F1382=""),"",IF(COUNTIF(#REF!,F1382)=1,"ok","PAS DE SWAP"))</f>
        <v>#REF!</v>
      </c>
      <c r="U1382" s="37" t="e">
        <f>IF(ISNA(INDEX(#REF!,MATCH(E1382,#REF!,0),1))=TRUE,"-",F1382&amp;" - "&amp;INDEX(#REF!,MATCH(E1382,#REF!,0),1))</f>
        <v>#REF!</v>
      </c>
      <c r="V1382" s="60" t="e">
        <f t="shared" si="158"/>
        <v>#REF!</v>
      </c>
      <c r="W1382" s="38" t="e">
        <f t="shared" si="159"/>
        <v>#REF!</v>
      </c>
      <c r="X1382" s="64"/>
      <c r="Y1382" s="46"/>
      <c r="Z1382" s="57" t="str">
        <f>IF(OR(MID(J1382,1,1)="a",J1382=""),"",IF(COUNTIF(Modèles!C:C,J1382)=0,"absent","présent"))</f>
        <v/>
      </c>
      <c r="AA1382" s="1"/>
    </row>
    <row r="1383" spans="1:27" s="10" customFormat="1">
      <c r="A1383" s="29" t="str">
        <f t="shared" si="160"/>
        <v/>
      </c>
      <c r="B1383" s="29">
        <f t="shared" ca="1" si="163"/>
        <v>0</v>
      </c>
      <c r="C1383" s="42"/>
      <c r="D1383" s="42"/>
      <c r="E1383" s="40"/>
      <c r="F1383" s="41"/>
      <c r="G1383" s="30" t="e">
        <f>IF(MID(J1383,1,1)="a","à valider",IF(ISNA(INDEX(#REF!,MATCH(E1383,#REF!,0),1))=TRUE,"",INDEX(#REF!,MATCH(E1383,#REF!,0),1)))</f>
        <v>#REF!</v>
      </c>
      <c r="H1383" s="22"/>
      <c r="I1383" s="22"/>
      <c r="J1383" s="59"/>
      <c r="K1383" s="31" t="str">
        <f>IF(MID(J1383,1,1)="a",C1383,IF(COUNTIF(J$2:J1383,J1383)&gt;1,COUNTIF(J$2:J1383,J1383)&amp;"ème rebond",""))</f>
        <v/>
      </c>
      <c r="L1383" s="67"/>
      <c r="M1383" s="32" t="e">
        <f>IF(ISNA(INDEX(#REF!,MATCH(E1383,#REF!,0),1))=TRUE,"",INDEX(#REF!,MATCH(E1383,#REF!,0),1))</f>
        <v>#REF!</v>
      </c>
      <c r="N1383" s="1"/>
      <c r="O1383" s="33"/>
      <c r="P1383" s="34" t="e">
        <f t="shared" si="161"/>
        <v>#REF!</v>
      </c>
      <c r="Q1383" s="35" t="e">
        <f t="shared" si="164"/>
        <v>#REF!</v>
      </c>
      <c r="R1383" s="36"/>
      <c r="S1383" s="1" t="e">
        <f t="shared" si="162"/>
        <v>#REF!</v>
      </c>
      <c r="T1383" s="16" t="e">
        <f>IF(OR(MID(G1383,1,5)="avoir",MID(G1383,1,3)="PMS",MID(J1383,1,1)="a",J1383="",A1383="x",F1383=""),"",IF(COUNTIF(#REF!,F1383)=1,"ok","PAS DE SWAP"))</f>
        <v>#REF!</v>
      </c>
      <c r="U1383" s="37" t="e">
        <f>IF(ISNA(INDEX(#REF!,MATCH(E1383,#REF!,0),1))=TRUE,"-",F1383&amp;" - "&amp;INDEX(#REF!,MATCH(E1383,#REF!,0),1))</f>
        <v>#REF!</v>
      </c>
      <c r="V1383" s="60" t="e">
        <f t="shared" si="158"/>
        <v>#REF!</v>
      </c>
      <c r="W1383" s="38" t="e">
        <f t="shared" si="159"/>
        <v>#REF!</v>
      </c>
      <c r="X1383" s="64"/>
      <c r="Y1383" s="46"/>
      <c r="Z1383" s="57" t="str">
        <f>IF(OR(MID(J1383,1,1)="a",J1383=""),"",IF(COUNTIF(Modèles!C:C,J1383)=0,"absent","présent"))</f>
        <v/>
      </c>
      <c r="AA1383" s="1"/>
    </row>
    <row r="1384" spans="1:27" s="10" customFormat="1">
      <c r="A1384" s="29" t="str">
        <f t="shared" si="160"/>
        <v/>
      </c>
      <c r="B1384" s="29">
        <f t="shared" ca="1" si="163"/>
        <v>0</v>
      </c>
      <c r="C1384" s="42"/>
      <c r="D1384" s="42"/>
      <c r="E1384" s="40"/>
      <c r="F1384" s="41"/>
      <c r="G1384" s="30" t="e">
        <f>IF(MID(J1384,1,1)="a","à valider",IF(ISNA(INDEX(#REF!,MATCH(E1384,#REF!,0),1))=TRUE,"",INDEX(#REF!,MATCH(E1384,#REF!,0),1)))</f>
        <v>#REF!</v>
      </c>
      <c r="H1384" s="22"/>
      <c r="I1384" s="22"/>
      <c r="J1384" s="59"/>
      <c r="K1384" s="31" t="str">
        <f>IF(MID(J1384,1,1)="a",C1384,IF(COUNTIF(J$2:J1384,J1384)&gt;1,COUNTIF(J$2:J1384,J1384)&amp;"ème rebond",""))</f>
        <v/>
      </c>
      <c r="L1384" s="67"/>
      <c r="M1384" s="32" t="e">
        <f>IF(ISNA(INDEX(#REF!,MATCH(E1384,#REF!,0),1))=TRUE,"",INDEX(#REF!,MATCH(E1384,#REF!,0),1))</f>
        <v>#REF!</v>
      </c>
      <c r="N1384" s="1"/>
      <c r="O1384" s="33"/>
      <c r="P1384" s="34" t="e">
        <f t="shared" si="161"/>
        <v>#REF!</v>
      </c>
      <c r="Q1384" s="35" t="e">
        <f t="shared" si="164"/>
        <v>#REF!</v>
      </c>
      <c r="R1384" s="36"/>
      <c r="S1384" s="1" t="e">
        <f t="shared" si="162"/>
        <v>#REF!</v>
      </c>
      <c r="T1384" s="16" t="e">
        <f>IF(OR(MID(G1384,1,5)="avoir",MID(G1384,1,3)="PMS",MID(J1384,1,1)="a",J1384="",A1384="x",F1384=""),"",IF(COUNTIF(#REF!,F1384)=1,"ok","PAS DE SWAP"))</f>
        <v>#REF!</v>
      </c>
      <c r="U1384" s="37" t="e">
        <f>IF(ISNA(INDEX(#REF!,MATCH(E1384,#REF!,0),1))=TRUE,"-",F1384&amp;" - "&amp;INDEX(#REF!,MATCH(E1384,#REF!,0),1))</f>
        <v>#REF!</v>
      </c>
      <c r="V1384" s="60" t="e">
        <f t="shared" si="158"/>
        <v>#REF!</v>
      </c>
      <c r="W1384" s="38" t="e">
        <f t="shared" si="159"/>
        <v>#REF!</v>
      </c>
      <c r="X1384" s="64"/>
      <c r="Y1384" s="46"/>
      <c r="Z1384" s="57" t="str">
        <f>IF(OR(MID(J1384,1,1)="a",J1384=""),"",IF(COUNTIF(Modèles!C:C,J1384)=0,"absent","présent"))</f>
        <v/>
      </c>
      <c r="AA1384" s="1"/>
    </row>
    <row r="1385" spans="1:27" s="10" customFormat="1">
      <c r="A1385" s="29" t="str">
        <f t="shared" si="160"/>
        <v/>
      </c>
      <c r="B1385" s="29">
        <f t="shared" ca="1" si="163"/>
        <v>0</v>
      </c>
      <c r="C1385" s="42"/>
      <c r="D1385" s="42"/>
      <c r="E1385" s="40"/>
      <c r="F1385" s="41"/>
      <c r="G1385" s="30" t="e">
        <f>IF(MID(J1385,1,1)="a","à valider",IF(ISNA(INDEX(#REF!,MATCH(E1385,#REF!,0),1))=TRUE,"",INDEX(#REF!,MATCH(E1385,#REF!,0),1)))</f>
        <v>#REF!</v>
      </c>
      <c r="H1385" s="22"/>
      <c r="I1385" s="22"/>
      <c r="J1385" s="59"/>
      <c r="K1385" s="31" t="str">
        <f>IF(MID(J1385,1,1)="a",C1385,IF(COUNTIF(J$2:J1385,J1385)&gt;1,COUNTIF(J$2:J1385,J1385)&amp;"ème rebond",""))</f>
        <v/>
      </c>
      <c r="L1385" s="67"/>
      <c r="M1385" s="32" t="e">
        <f>IF(ISNA(INDEX(#REF!,MATCH(E1385,#REF!,0),1))=TRUE,"",INDEX(#REF!,MATCH(E1385,#REF!,0),1))</f>
        <v>#REF!</v>
      </c>
      <c r="N1385" s="1"/>
      <c r="O1385" s="33"/>
      <c r="P1385" s="34" t="e">
        <f t="shared" si="161"/>
        <v>#REF!</v>
      </c>
      <c r="Q1385" s="35" t="e">
        <f t="shared" si="164"/>
        <v>#REF!</v>
      </c>
      <c r="R1385" s="36"/>
      <c r="S1385" s="1" t="e">
        <f t="shared" si="162"/>
        <v>#REF!</v>
      </c>
      <c r="T1385" s="16" t="e">
        <f>IF(OR(MID(G1385,1,5)="avoir",MID(G1385,1,3)="PMS",MID(J1385,1,1)="a",J1385="",A1385="x",F1385=""),"",IF(COUNTIF(#REF!,F1385)=1,"ok","PAS DE SWAP"))</f>
        <v>#REF!</v>
      </c>
      <c r="U1385" s="37" t="e">
        <f>IF(ISNA(INDEX(#REF!,MATCH(E1385,#REF!,0),1))=TRUE,"-",F1385&amp;" - "&amp;INDEX(#REF!,MATCH(E1385,#REF!,0),1))</f>
        <v>#REF!</v>
      </c>
      <c r="V1385" s="60" t="e">
        <f t="shared" si="158"/>
        <v>#REF!</v>
      </c>
      <c r="W1385" s="38" t="e">
        <f t="shared" si="159"/>
        <v>#REF!</v>
      </c>
      <c r="X1385" s="64"/>
      <c r="Y1385" s="46"/>
      <c r="Z1385" s="57" t="str">
        <f>IF(OR(MID(J1385,1,1)="a",J1385=""),"",IF(COUNTIF(Modèles!C:C,J1385)=0,"absent","présent"))</f>
        <v/>
      </c>
      <c r="AA1385" s="1"/>
    </row>
    <row r="1386" spans="1:27" s="10" customFormat="1">
      <c r="A1386" s="29" t="str">
        <f t="shared" si="160"/>
        <v/>
      </c>
      <c r="B1386" s="29">
        <f t="shared" ca="1" si="163"/>
        <v>0</v>
      </c>
      <c r="C1386" s="42"/>
      <c r="D1386" s="42"/>
      <c r="E1386" s="40"/>
      <c r="F1386" s="41"/>
      <c r="G1386" s="30" t="e">
        <f>IF(MID(J1386,1,1)="a","à valider",IF(ISNA(INDEX(#REF!,MATCH(E1386,#REF!,0),1))=TRUE,"",INDEX(#REF!,MATCH(E1386,#REF!,0),1)))</f>
        <v>#REF!</v>
      </c>
      <c r="H1386" s="22"/>
      <c r="I1386" s="22"/>
      <c r="J1386" s="59"/>
      <c r="K1386" s="31" t="str">
        <f>IF(MID(J1386,1,1)="a",C1386,IF(COUNTIF(J$2:J1386,J1386)&gt;1,COUNTIF(J$2:J1386,J1386)&amp;"ème rebond",""))</f>
        <v/>
      </c>
      <c r="L1386" s="67"/>
      <c r="M1386" s="32" t="e">
        <f>IF(ISNA(INDEX(#REF!,MATCH(E1386,#REF!,0),1))=TRUE,"",INDEX(#REF!,MATCH(E1386,#REF!,0),1))</f>
        <v>#REF!</v>
      </c>
      <c r="N1386" s="1"/>
      <c r="O1386" s="33"/>
      <c r="P1386" s="34" t="e">
        <f t="shared" si="161"/>
        <v>#REF!</v>
      </c>
      <c r="Q1386" s="35" t="e">
        <f t="shared" si="164"/>
        <v>#REF!</v>
      </c>
      <c r="R1386" s="36"/>
      <c r="S1386" s="1" t="e">
        <f t="shared" si="162"/>
        <v>#REF!</v>
      </c>
      <c r="T1386" s="16" t="e">
        <f>IF(OR(MID(G1386,1,5)="avoir",MID(G1386,1,3)="PMS",MID(J1386,1,1)="a",J1386="",A1386="x",F1386=""),"",IF(COUNTIF(#REF!,F1386)=1,"ok","PAS DE SWAP"))</f>
        <v>#REF!</v>
      </c>
      <c r="U1386" s="37" t="e">
        <f>IF(ISNA(INDEX(#REF!,MATCH(E1386,#REF!,0),1))=TRUE,"-",F1386&amp;" - "&amp;INDEX(#REF!,MATCH(E1386,#REF!,0),1))</f>
        <v>#REF!</v>
      </c>
      <c r="V1386" s="60" t="e">
        <f t="shared" si="158"/>
        <v>#REF!</v>
      </c>
      <c r="W1386" s="38" t="e">
        <f t="shared" si="159"/>
        <v>#REF!</v>
      </c>
      <c r="X1386" s="64"/>
      <c r="Y1386" s="46"/>
      <c r="Z1386" s="57" t="str">
        <f>IF(OR(MID(J1386,1,1)="a",J1386=""),"",IF(COUNTIF(Modèles!C:C,J1386)=0,"absent","présent"))</f>
        <v/>
      </c>
      <c r="AA1386" s="1"/>
    </row>
    <row r="1387" spans="1:27" s="10" customFormat="1">
      <c r="A1387" s="29" t="str">
        <f t="shared" si="160"/>
        <v/>
      </c>
      <c r="B1387" s="29">
        <f t="shared" ca="1" si="163"/>
        <v>0</v>
      </c>
      <c r="C1387" s="42"/>
      <c r="D1387" s="42"/>
      <c r="E1387" s="40"/>
      <c r="F1387" s="41"/>
      <c r="G1387" s="30" t="e">
        <f>IF(MID(J1387,1,1)="a","à valider",IF(ISNA(INDEX(#REF!,MATCH(E1387,#REF!,0),1))=TRUE,"",INDEX(#REF!,MATCH(E1387,#REF!,0),1)))</f>
        <v>#REF!</v>
      </c>
      <c r="H1387" s="22"/>
      <c r="I1387" s="22"/>
      <c r="J1387" s="59"/>
      <c r="K1387" s="31" t="str">
        <f>IF(MID(J1387,1,1)="a",C1387,IF(COUNTIF(J$2:J1387,J1387)&gt;1,COUNTIF(J$2:J1387,J1387)&amp;"ème rebond",""))</f>
        <v/>
      </c>
      <c r="L1387" s="67"/>
      <c r="M1387" s="32" t="e">
        <f>IF(ISNA(INDEX(#REF!,MATCH(E1387,#REF!,0),1))=TRUE,"",INDEX(#REF!,MATCH(E1387,#REF!,0),1))</f>
        <v>#REF!</v>
      </c>
      <c r="N1387" s="1"/>
      <c r="O1387" s="33"/>
      <c r="P1387" s="34" t="e">
        <f t="shared" si="161"/>
        <v>#REF!</v>
      </c>
      <c r="Q1387" s="35" t="e">
        <f t="shared" si="164"/>
        <v>#REF!</v>
      </c>
      <c r="R1387" s="36"/>
      <c r="S1387" s="1" t="e">
        <f t="shared" si="162"/>
        <v>#REF!</v>
      </c>
      <c r="T1387" s="16" t="e">
        <f>IF(OR(MID(G1387,1,5)="avoir",MID(G1387,1,3)="PMS",MID(J1387,1,1)="a",J1387="",A1387="x",F1387=""),"",IF(COUNTIF(#REF!,F1387)=1,"ok","PAS DE SWAP"))</f>
        <v>#REF!</v>
      </c>
      <c r="U1387" s="37" t="e">
        <f>IF(ISNA(INDEX(#REF!,MATCH(E1387,#REF!,0),1))=TRUE,"-",F1387&amp;" - "&amp;INDEX(#REF!,MATCH(E1387,#REF!,0),1))</f>
        <v>#REF!</v>
      </c>
      <c r="V1387" s="60" t="e">
        <f t="shared" si="158"/>
        <v>#REF!</v>
      </c>
      <c r="W1387" s="38" t="e">
        <f t="shared" si="159"/>
        <v>#REF!</v>
      </c>
      <c r="X1387" s="64"/>
      <c r="Y1387" s="46"/>
      <c r="Z1387" s="57" t="str">
        <f>IF(OR(MID(J1387,1,1)="a",J1387=""),"",IF(COUNTIF(Modèles!C:C,J1387)=0,"absent","présent"))</f>
        <v/>
      </c>
      <c r="AA1387" s="1"/>
    </row>
    <row r="1388" spans="1:27" s="10" customFormat="1">
      <c r="A1388" s="29" t="str">
        <f t="shared" si="160"/>
        <v/>
      </c>
      <c r="B1388" s="29">
        <f t="shared" ca="1" si="163"/>
        <v>0</v>
      </c>
      <c r="C1388" s="42"/>
      <c r="D1388" s="42"/>
      <c r="E1388" s="40"/>
      <c r="F1388" s="41"/>
      <c r="G1388" s="30" t="e">
        <f>IF(MID(J1388,1,1)="a","à valider",IF(ISNA(INDEX(#REF!,MATCH(E1388,#REF!,0),1))=TRUE,"",INDEX(#REF!,MATCH(E1388,#REF!,0),1)))</f>
        <v>#REF!</v>
      </c>
      <c r="H1388" s="22"/>
      <c r="I1388" s="22"/>
      <c r="J1388" s="59"/>
      <c r="K1388" s="31" t="str">
        <f>IF(MID(J1388,1,1)="a",C1388,IF(COUNTIF(J$2:J1388,J1388)&gt;1,COUNTIF(J$2:J1388,J1388)&amp;"ème rebond",""))</f>
        <v/>
      </c>
      <c r="L1388" s="67"/>
      <c r="M1388" s="32" t="e">
        <f>IF(ISNA(INDEX(#REF!,MATCH(E1388,#REF!,0),1))=TRUE,"",INDEX(#REF!,MATCH(E1388,#REF!,0),1))</f>
        <v>#REF!</v>
      </c>
      <c r="N1388" s="1"/>
      <c r="O1388" s="33"/>
      <c r="P1388" s="34" t="e">
        <f t="shared" si="161"/>
        <v>#REF!</v>
      </c>
      <c r="Q1388" s="35" t="e">
        <f t="shared" si="164"/>
        <v>#REF!</v>
      </c>
      <c r="R1388" s="36"/>
      <c r="S1388" s="1" t="e">
        <f t="shared" si="162"/>
        <v>#REF!</v>
      </c>
      <c r="T1388" s="16" t="e">
        <f>IF(OR(MID(G1388,1,5)="avoir",MID(G1388,1,3)="PMS",MID(J1388,1,1)="a",J1388="",A1388="x",F1388=""),"",IF(COUNTIF(#REF!,F1388)=1,"ok","PAS DE SWAP"))</f>
        <v>#REF!</v>
      </c>
      <c r="U1388" s="37" t="e">
        <f>IF(ISNA(INDEX(#REF!,MATCH(E1388,#REF!,0),1))=TRUE,"-",F1388&amp;" - "&amp;INDEX(#REF!,MATCH(E1388,#REF!,0),1))</f>
        <v>#REF!</v>
      </c>
      <c r="V1388" s="60" t="e">
        <f t="shared" si="158"/>
        <v>#REF!</v>
      </c>
      <c r="W1388" s="38" t="e">
        <f t="shared" si="159"/>
        <v>#REF!</v>
      </c>
      <c r="X1388" s="64"/>
      <c r="Y1388" s="46"/>
      <c r="Z1388" s="57" t="str">
        <f>IF(OR(MID(J1388,1,1)="a",J1388=""),"",IF(COUNTIF(Modèles!C:C,J1388)=0,"absent","présent"))</f>
        <v/>
      </c>
      <c r="AA1388" s="1"/>
    </row>
    <row r="1389" spans="1:27" s="10" customFormat="1">
      <c r="A1389" s="29" t="str">
        <f t="shared" si="160"/>
        <v/>
      </c>
      <c r="B1389" s="29">
        <f t="shared" ca="1" si="163"/>
        <v>0</v>
      </c>
      <c r="C1389" s="42"/>
      <c r="D1389" s="42"/>
      <c r="E1389" s="40"/>
      <c r="F1389" s="41"/>
      <c r="G1389" s="30" t="e">
        <f>IF(MID(J1389,1,1)="a","à valider",IF(ISNA(INDEX(#REF!,MATCH(E1389,#REF!,0),1))=TRUE,"",INDEX(#REF!,MATCH(E1389,#REF!,0),1)))</f>
        <v>#REF!</v>
      </c>
      <c r="H1389" s="22"/>
      <c r="I1389" s="22"/>
      <c r="J1389" s="59"/>
      <c r="K1389" s="31" t="str">
        <f>IF(MID(J1389,1,1)="a",C1389,IF(COUNTIF(J$2:J1389,J1389)&gt;1,COUNTIF(J$2:J1389,J1389)&amp;"ème rebond",""))</f>
        <v/>
      </c>
      <c r="L1389" s="67"/>
      <c r="M1389" s="32" t="e">
        <f>IF(ISNA(INDEX(#REF!,MATCH(E1389,#REF!,0),1))=TRUE,"",INDEX(#REF!,MATCH(E1389,#REF!,0),1))</f>
        <v>#REF!</v>
      </c>
      <c r="N1389" s="1"/>
      <c r="O1389" s="33"/>
      <c r="P1389" s="34" t="e">
        <f t="shared" si="161"/>
        <v>#REF!</v>
      </c>
      <c r="Q1389" s="35" t="e">
        <f t="shared" si="164"/>
        <v>#REF!</v>
      </c>
      <c r="R1389" s="36"/>
      <c r="S1389" s="1" t="e">
        <f t="shared" si="162"/>
        <v>#REF!</v>
      </c>
      <c r="T1389" s="16" t="e">
        <f>IF(OR(MID(G1389,1,5)="avoir",MID(G1389,1,3)="PMS",MID(J1389,1,1)="a",J1389="",A1389="x",F1389=""),"",IF(COUNTIF(#REF!,F1389)=1,"ok","PAS DE SWAP"))</f>
        <v>#REF!</v>
      </c>
      <c r="U1389" s="37" t="e">
        <f>IF(ISNA(INDEX(#REF!,MATCH(E1389,#REF!,0),1))=TRUE,"-",F1389&amp;" - "&amp;INDEX(#REF!,MATCH(E1389,#REF!,0),1))</f>
        <v>#REF!</v>
      </c>
      <c r="V1389" s="60" t="e">
        <f t="shared" si="158"/>
        <v>#REF!</v>
      </c>
      <c r="W1389" s="38" t="e">
        <f t="shared" si="159"/>
        <v>#REF!</v>
      </c>
      <c r="X1389" s="64"/>
      <c r="Y1389" s="46"/>
      <c r="Z1389" s="57" t="str">
        <f>IF(OR(MID(J1389,1,1)="a",J1389=""),"",IF(COUNTIF(Modèles!C:C,J1389)=0,"absent","présent"))</f>
        <v/>
      </c>
      <c r="AA1389" s="1"/>
    </row>
    <row r="1390" spans="1:27" s="10" customFormat="1">
      <c r="A1390" s="29" t="str">
        <f t="shared" si="160"/>
        <v/>
      </c>
      <c r="B1390" s="29">
        <f t="shared" ca="1" si="163"/>
        <v>0</v>
      </c>
      <c r="C1390" s="42"/>
      <c r="D1390" s="42"/>
      <c r="E1390" s="40"/>
      <c r="F1390" s="41"/>
      <c r="G1390" s="30" t="e">
        <f>IF(MID(J1390,1,1)="a","à valider",IF(ISNA(INDEX(#REF!,MATCH(E1390,#REF!,0),1))=TRUE,"",INDEX(#REF!,MATCH(E1390,#REF!,0),1)))</f>
        <v>#REF!</v>
      </c>
      <c r="H1390" s="22"/>
      <c r="I1390" s="22"/>
      <c r="J1390" s="59"/>
      <c r="K1390" s="31" t="str">
        <f>IF(MID(J1390,1,1)="a",C1390,IF(COUNTIF(J$2:J1390,J1390)&gt;1,COUNTIF(J$2:J1390,J1390)&amp;"ème rebond",""))</f>
        <v/>
      </c>
      <c r="L1390" s="67"/>
      <c r="M1390" s="32" t="e">
        <f>IF(ISNA(INDEX(#REF!,MATCH(E1390,#REF!,0),1))=TRUE,"",INDEX(#REF!,MATCH(E1390,#REF!,0),1))</f>
        <v>#REF!</v>
      </c>
      <c r="N1390" s="1"/>
      <c r="O1390" s="33"/>
      <c r="P1390" s="34" t="e">
        <f t="shared" si="161"/>
        <v>#REF!</v>
      </c>
      <c r="Q1390" s="35" t="e">
        <f t="shared" si="164"/>
        <v>#REF!</v>
      </c>
      <c r="R1390" s="36"/>
      <c r="S1390" s="1" t="e">
        <f t="shared" si="162"/>
        <v>#REF!</v>
      </c>
      <c r="T1390" s="16" t="e">
        <f>IF(OR(MID(G1390,1,5)="avoir",MID(G1390,1,3)="PMS",MID(J1390,1,1)="a",J1390="",A1390="x",F1390=""),"",IF(COUNTIF(#REF!,F1390)=1,"ok","PAS DE SWAP"))</f>
        <v>#REF!</v>
      </c>
      <c r="U1390" s="37" t="e">
        <f>IF(ISNA(INDEX(#REF!,MATCH(E1390,#REF!,0),1))=TRUE,"-",F1390&amp;" - "&amp;INDEX(#REF!,MATCH(E1390,#REF!,0),1))</f>
        <v>#REF!</v>
      </c>
      <c r="V1390" s="60" t="e">
        <f t="shared" si="158"/>
        <v>#REF!</v>
      </c>
      <c r="W1390" s="38" t="e">
        <f t="shared" si="159"/>
        <v>#REF!</v>
      </c>
      <c r="X1390" s="64"/>
      <c r="Y1390" s="46"/>
      <c r="Z1390" s="57" t="str">
        <f>IF(OR(MID(J1390,1,1)="a",J1390=""),"",IF(COUNTIF(Modèles!C:C,J1390)=0,"absent","présent"))</f>
        <v/>
      </c>
      <c r="AA1390" s="1"/>
    </row>
    <row r="1391" spans="1:27" s="10" customFormat="1">
      <c r="A1391" s="29" t="str">
        <f t="shared" si="160"/>
        <v/>
      </c>
      <c r="B1391" s="29">
        <f t="shared" ca="1" si="163"/>
        <v>0</v>
      </c>
      <c r="C1391" s="42"/>
      <c r="D1391" s="42"/>
      <c r="E1391" s="40"/>
      <c r="F1391" s="41"/>
      <c r="G1391" s="30" t="e">
        <f>IF(MID(J1391,1,1)="a","à valider",IF(ISNA(INDEX(#REF!,MATCH(E1391,#REF!,0),1))=TRUE,"",INDEX(#REF!,MATCH(E1391,#REF!,0),1)))</f>
        <v>#REF!</v>
      </c>
      <c r="H1391" s="22"/>
      <c r="I1391" s="22"/>
      <c r="J1391" s="59"/>
      <c r="K1391" s="31" t="str">
        <f>IF(MID(J1391,1,1)="a",C1391,IF(COUNTIF(J$2:J1391,J1391)&gt;1,COUNTIF(J$2:J1391,J1391)&amp;"ème rebond",""))</f>
        <v/>
      </c>
      <c r="L1391" s="67"/>
      <c r="M1391" s="32" t="e">
        <f>IF(ISNA(INDEX(#REF!,MATCH(E1391,#REF!,0),1))=TRUE,"",INDEX(#REF!,MATCH(E1391,#REF!,0),1))</f>
        <v>#REF!</v>
      </c>
      <c r="N1391" s="1"/>
      <c r="O1391" s="33"/>
      <c r="P1391" s="34" t="e">
        <f t="shared" si="161"/>
        <v>#REF!</v>
      </c>
      <c r="Q1391" s="35" t="e">
        <f t="shared" si="164"/>
        <v>#REF!</v>
      </c>
      <c r="R1391" s="36"/>
      <c r="S1391" s="1" t="e">
        <f t="shared" si="162"/>
        <v>#REF!</v>
      </c>
      <c r="T1391" s="16" t="e">
        <f>IF(OR(MID(G1391,1,5)="avoir",MID(G1391,1,3)="PMS",MID(J1391,1,1)="a",J1391="",A1391="x",F1391=""),"",IF(COUNTIF(#REF!,F1391)=1,"ok","PAS DE SWAP"))</f>
        <v>#REF!</v>
      </c>
      <c r="U1391" s="37" t="e">
        <f>IF(ISNA(INDEX(#REF!,MATCH(E1391,#REF!,0),1))=TRUE,"-",F1391&amp;" - "&amp;INDEX(#REF!,MATCH(E1391,#REF!,0),1))</f>
        <v>#REF!</v>
      </c>
      <c r="V1391" s="60" t="e">
        <f t="shared" si="158"/>
        <v>#REF!</v>
      </c>
      <c r="W1391" s="38" t="e">
        <f t="shared" si="159"/>
        <v>#REF!</v>
      </c>
      <c r="X1391" s="64"/>
      <c r="Y1391" s="46"/>
      <c r="Z1391" s="57" t="str">
        <f>IF(OR(MID(J1391,1,1)="a",J1391=""),"",IF(COUNTIF(Modèles!C:C,J1391)=0,"absent","présent"))</f>
        <v/>
      </c>
      <c r="AA1391" s="1"/>
    </row>
    <row r="1392" spans="1:27" s="10" customFormat="1">
      <c r="A1392" s="29" t="str">
        <f t="shared" si="160"/>
        <v/>
      </c>
      <c r="B1392" s="29">
        <f t="shared" ca="1" si="163"/>
        <v>0</v>
      </c>
      <c r="C1392" s="42"/>
      <c r="D1392" s="42"/>
      <c r="E1392" s="40"/>
      <c r="F1392" s="41"/>
      <c r="G1392" s="30" t="e">
        <f>IF(MID(J1392,1,1)="a","à valider",IF(ISNA(INDEX(#REF!,MATCH(E1392,#REF!,0),1))=TRUE,"",INDEX(#REF!,MATCH(E1392,#REF!,0),1)))</f>
        <v>#REF!</v>
      </c>
      <c r="H1392" s="22"/>
      <c r="I1392" s="22"/>
      <c r="J1392" s="59"/>
      <c r="K1392" s="31" t="str">
        <f>IF(MID(J1392,1,1)="a",C1392,IF(COUNTIF(J$2:J1392,J1392)&gt;1,COUNTIF(J$2:J1392,J1392)&amp;"ème rebond",""))</f>
        <v/>
      </c>
      <c r="L1392" s="67"/>
      <c r="M1392" s="32" t="e">
        <f>IF(ISNA(INDEX(#REF!,MATCH(E1392,#REF!,0),1))=TRUE,"",INDEX(#REF!,MATCH(E1392,#REF!,0),1))</f>
        <v>#REF!</v>
      </c>
      <c r="N1392" s="1"/>
      <c r="O1392" s="33"/>
      <c r="P1392" s="34" t="e">
        <f t="shared" si="161"/>
        <v>#REF!</v>
      </c>
      <c r="Q1392" s="35" t="e">
        <f t="shared" si="164"/>
        <v>#REF!</v>
      </c>
      <c r="R1392" s="36"/>
      <c r="S1392" s="1" t="e">
        <f t="shared" si="162"/>
        <v>#REF!</v>
      </c>
      <c r="T1392" s="16" t="e">
        <f>IF(OR(MID(G1392,1,5)="avoir",MID(G1392,1,3)="PMS",MID(J1392,1,1)="a",J1392="",A1392="x",F1392=""),"",IF(COUNTIF(#REF!,F1392)=1,"ok","PAS DE SWAP"))</f>
        <v>#REF!</v>
      </c>
      <c r="U1392" s="37" t="e">
        <f>IF(ISNA(INDEX(#REF!,MATCH(E1392,#REF!,0),1))=TRUE,"-",F1392&amp;" - "&amp;INDEX(#REF!,MATCH(E1392,#REF!,0),1))</f>
        <v>#REF!</v>
      </c>
      <c r="V1392" s="60" t="e">
        <f t="shared" si="158"/>
        <v>#REF!</v>
      </c>
      <c r="W1392" s="38" t="e">
        <f t="shared" si="159"/>
        <v>#REF!</v>
      </c>
      <c r="X1392" s="64"/>
      <c r="Y1392" s="46"/>
      <c r="Z1392" s="57" t="str">
        <f>IF(OR(MID(J1392,1,1)="a",J1392=""),"",IF(COUNTIF(Modèles!C:C,J1392)=0,"absent","présent"))</f>
        <v/>
      </c>
      <c r="AA1392" s="1"/>
    </row>
    <row r="1393" spans="1:27" s="10" customFormat="1">
      <c r="A1393" s="29" t="str">
        <f t="shared" si="160"/>
        <v/>
      </c>
      <c r="B1393" s="29">
        <f t="shared" ca="1" si="163"/>
        <v>0</v>
      </c>
      <c r="C1393" s="42"/>
      <c r="D1393" s="42"/>
      <c r="E1393" s="40"/>
      <c r="F1393" s="41"/>
      <c r="G1393" s="30" t="e">
        <f>IF(MID(J1393,1,1)="a","à valider",IF(ISNA(INDEX(#REF!,MATCH(E1393,#REF!,0),1))=TRUE,"",INDEX(#REF!,MATCH(E1393,#REF!,0),1)))</f>
        <v>#REF!</v>
      </c>
      <c r="H1393" s="22"/>
      <c r="I1393" s="22"/>
      <c r="J1393" s="59"/>
      <c r="K1393" s="31" t="str">
        <f>IF(MID(J1393,1,1)="a",C1393,IF(COUNTIF(J$2:J1393,J1393)&gt;1,COUNTIF(J$2:J1393,J1393)&amp;"ème rebond",""))</f>
        <v/>
      </c>
      <c r="L1393" s="67"/>
      <c r="M1393" s="32" t="e">
        <f>IF(ISNA(INDEX(#REF!,MATCH(E1393,#REF!,0),1))=TRUE,"",INDEX(#REF!,MATCH(E1393,#REF!,0),1))</f>
        <v>#REF!</v>
      </c>
      <c r="N1393" s="1"/>
      <c r="O1393" s="33"/>
      <c r="P1393" s="34" t="e">
        <f t="shared" si="161"/>
        <v>#REF!</v>
      </c>
      <c r="Q1393" s="35" t="e">
        <f t="shared" si="164"/>
        <v>#REF!</v>
      </c>
      <c r="R1393" s="36"/>
      <c r="S1393" s="1" t="e">
        <f t="shared" si="162"/>
        <v>#REF!</v>
      </c>
      <c r="T1393" s="16" t="e">
        <f>IF(OR(MID(G1393,1,5)="avoir",MID(G1393,1,3)="PMS",MID(J1393,1,1)="a",J1393="",A1393="x",F1393=""),"",IF(COUNTIF(#REF!,F1393)=1,"ok","PAS DE SWAP"))</f>
        <v>#REF!</v>
      </c>
      <c r="U1393" s="37" t="e">
        <f>IF(ISNA(INDEX(#REF!,MATCH(E1393,#REF!,0),1))=TRUE,"-",F1393&amp;" - "&amp;INDEX(#REF!,MATCH(E1393,#REF!,0),1))</f>
        <v>#REF!</v>
      </c>
      <c r="V1393" s="60" t="e">
        <f t="shared" si="158"/>
        <v>#REF!</v>
      </c>
      <c r="W1393" s="38" t="e">
        <f t="shared" si="159"/>
        <v>#REF!</v>
      </c>
      <c r="X1393" s="64"/>
      <c r="Y1393" s="46"/>
      <c r="Z1393" s="57" t="str">
        <f>IF(OR(MID(J1393,1,1)="a",J1393=""),"",IF(COUNTIF(Modèles!C:C,J1393)=0,"absent","présent"))</f>
        <v/>
      </c>
      <c r="AA1393" s="1"/>
    </row>
    <row r="1394" spans="1:27" s="10" customFormat="1">
      <c r="A1394" s="29" t="str">
        <f t="shared" si="160"/>
        <v/>
      </c>
      <c r="B1394" s="29">
        <f t="shared" ca="1" si="163"/>
        <v>0</v>
      </c>
      <c r="C1394" s="42"/>
      <c r="D1394" s="42"/>
      <c r="E1394" s="40"/>
      <c r="F1394" s="41"/>
      <c r="G1394" s="30" t="e">
        <f>IF(MID(J1394,1,1)="a","à valider",IF(ISNA(INDEX(#REF!,MATCH(E1394,#REF!,0),1))=TRUE,"",INDEX(#REF!,MATCH(E1394,#REF!,0),1)))</f>
        <v>#REF!</v>
      </c>
      <c r="H1394" s="22"/>
      <c r="I1394" s="22"/>
      <c r="J1394" s="59"/>
      <c r="K1394" s="31" t="str">
        <f>IF(MID(J1394,1,1)="a",C1394,IF(COUNTIF(J$2:J1394,J1394)&gt;1,COUNTIF(J$2:J1394,J1394)&amp;"ème rebond",""))</f>
        <v/>
      </c>
      <c r="L1394" s="67"/>
      <c r="M1394" s="32" t="e">
        <f>IF(ISNA(INDEX(#REF!,MATCH(E1394,#REF!,0),1))=TRUE,"",INDEX(#REF!,MATCH(E1394,#REF!,0),1))</f>
        <v>#REF!</v>
      </c>
      <c r="N1394" s="1"/>
      <c r="O1394" s="33"/>
      <c r="P1394" s="34" t="e">
        <f t="shared" si="161"/>
        <v>#REF!</v>
      </c>
      <c r="Q1394" s="35" t="e">
        <f t="shared" si="164"/>
        <v>#REF!</v>
      </c>
      <c r="R1394" s="36"/>
      <c r="S1394" s="1" t="e">
        <f t="shared" si="162"/>
        <v>#REF!</v>
      </c>
      <c r="T1394" s="16" t="e">
        <f>IF(OR(MID(G1394,1,5)="avoir",MID(G1394,1,3)="PMS",MID(J1394,1,1)="a",J1394="",A1394="x",F1394=""),"",IF(COUNTIF(#REF!,F1394)=1,"ok","PAS DE SWAP"))</f>
        <v>#REF!</v>
      </c>
      <c r="U1394" s="37" t="e">
        <f>IF(ISNA(INDEX(#REF!,MATCH(E1394,#REF!,0),1))=TRUE,"-",F1394&amp;" - "&amp;INDEX(#REF!,MATCH(E1394,#REF!,0),1))</f>
        <v>#REF!</v>
      </c>
      <c r="V1394" s="60" t="e">
        <f t="shared" si="158"/>
        <v>#REF!</v>
      </c>
      <c r="W1394" s="38" t="e">
        <f t="shared" si="159"/>
        <v>#REF!</v>
      </c>
      <c r="X1394" s="64"/>
      <c r="Y1394" s="46"/>
      <c r="Z1394" s="57" t="str">
        <f>IF(OR(MID(J1394,1,1)="a",J1394=""),"",IF(COUNTIF(Modèles!C:C,J1394)=0,"absent","présent"))</f>
        <v/>
      </c>
      <c r="AA1394" s="1"/>
    </row>
    <row r="1395" spans="1:27" s="10" customFormat="1">
      <c r="A1395" s="29" t="str">
        <f t="shared" si="160"/>
        <v/>
      </c>
      <c r="B1395" s="29">
        <f t="shared" ca="1" si="163"/>
        <v>0</v>
      </c>
      <c r="C1395" s="42"/>
      <c r="D1395" s="42"/>
      <c r="E1395" s="40"/>
      <c r="F1395" s="41"/>
      <c r="G1395" s="30" t="e">
        <f>IF(MID(J1395,1,1)="a","à valider",IF(ISNA(INDEX(#REF!,MATCH(E1395,#REF!,0),1))=TRUE,"",INDEX(#REF!,MATCH(E1395,#REF!,0),1)))</f>
        <v>#REF!</v>
      </c>
      <c r="H1395" s="22"/>
      <c r="I1395" s="22"/>
      <c r="J1395" s="59"/>
      <c r="K1395" s="31" t="str">
        <f>IF(MID(J1395,1,1)="a",C1395,IF(COUNTIF(J$2:J1395,J1395)&gt;1,COUNTIF(J$2:J1395,J1395)&amp;"ème rebond",""))</f>
        <v/>
      </c>
      <c r="L1395" s="67"/>
      <c r="M1395" s="32" t="e">
        <f>IF(ISNA(INDEX(#REF!,MATCH(E1395,#REF!,0),1))=TRUE,"",INDEX(#REF!,MATCH(E1395,#REF!,0),1))</f>
        <v>#REF!</v>
      </c>
      <c r="N1395" s="1"/>
      <c r="O1395" s="33"/>
      <c r="P1395" s="34" t="e">
        <f t="shared" si="161"/>
        <v>#REF!</v>
      </c>
      <c r="Q1395" s="35" t="e">
        <f t="shared" si="164"/>
        <v>#REF!</v>
      </c>
      <c r="R1395" s="36"/>
      <c r="S1395" s="1" t="e">
        <f t="shared" si="162"/>
        <v>#REF!</v>
      </c>
      <c r="T1395" s="16" t="e">
        <f>IF(OR(MID(G1395,1,5)="avoir",MID(G1395,1,3)="PMS",MID(J1395,1,1)="a",J1395="",A1395="x",F1395=""),"",IF(COUNTIF(#REF!,F1395)=1,"ok","PAS DE SWAP"))</f>
        <v>#REF!</v>
      </c>
      <c r="U1395" s="37" t="e">
        <f>IF(ISNA(INDEX(#REF!,MATCH(E1395,#REF!,0),1))=TRUE,"-",F1395&amp;" - "&amp;INDEX(#REF!,MATCH(E1395,#REF!,0),1))</f>
        <v>#REF!</v>
      </c>
      <c r="V1395" s="60" t="e">
        <f t="shared" si="158"/>
        <v>#REF!</v>
      </c>
      <c r="W1395" s="38" t="e">
        <f t="shared" si="159"/>
        <v>#REF!</v>
      </c>
      <c r="X1395" s="64"/>
      <c r="Y1395" s="46"/>
      <c r="Z1395" s="57" t="str">
        <f>IF(OR(MID(J1395,1,1)="a",J1395=""),"",IF(COUNTIF(Modèles!C:C,J1395)=0,"absent","présent"))</f>
        <v/>
      </c>
      <c r="AA1395" s="1"/>
    </row>
    <row r="1396" spans="1:27" s="10" customFormat="1">
      <c r="A1396" s="29" t="str">
        <f t="shared" si="160"/>
        <v/>
      </c>
      <c r="B1396" s="29">
        <f t="shared" ca="1" si="163"/>
        <v>0</v>
      </c>
      <c r="C1396" s="42"/>
      <c r="D1396" s="42"/>
      <c r="E1396" s="40"/>
      <c r="F1396" s="41"/>
      <c r="G1396" s="30" t="e">
        <f>IF(MID(J1396,1,1)="a","à valider",IF(ISNA(INDEX(#REF!,MATCH(E1396,#REF!,0),1))=TRUE,"",INDEX(#REF!,MATCH(E1396,#REF!,0),1)))</f>
        <v>#REF!</v>
      </c>
      <c r="H1396" s="22"/>
      <c r="I1396" s="22"/>
      <c r="J1396" s="59"/>
      <c r="K1396" s="31" t="str">
        <f>IF(MID(J1396,1,1)="a",C1396,IF(COUNTIF(J$2:J1396,J1396)&gt;1,COUNTIF(J$2:J1396,J1396)&amp;"ème rebond",""))</f>
        <v/>
      </c>
      <c r="L1396" s="67"/>
      <c r="M1396" s="32" t="e">
        <f>IF(ISNA(INDEX(#REF!,MATCH(E1396,#REF!,0),1))=TRUE,"",INDEX(#REF!,MATCH(E1396,#REF!,0),1))</f>
        <v>#REF!</v>
      </c>
      <c r="N1396" s="1"/>
      <c r="O1396" s="33"/>
      <c r="P1396" s="34" t="e">
        <f t="shared" si="161"/>
        <v>#REF!</v>
      </c>
      <c r="Q1396" s="35" t="e">
        <f t="shared" si="164"/>
        <v>#REF!</v>
      </c>
      <c r="R1396" s="36"/>
      <c r="S1396" s="1" t="e">
        <f t="shared" si="162"/>
        <v>#REF!</v>
      </c>
      <c r="T1396" s="16" t="e">
        <f>IF(OR(MID(G1396,1,5)="avoir",MID(G1396,1,3)="PMS",MID(J1396,1,1)="a",J1396="",A1396="x",F1396=""),"",IF(COUNTIF(#REF!,F1396)=1,"ok","PAS DE SWAP"))</f>
        <v>#REF!</v>
      </c>
      <c r="U1396" s="37" t="e">
        <f>IF(ISNA(INDEX(#REF!,MATCH(E1396,#REF!,0),1))=TRUE,"-",F1396&amp;" - "&amp;INDEX(#REF!,MATCH(E1396,#REF!,0),1))</f>
        <v>#REF!</v>
      </c>
      <c r="V1396" s="60" t="e">
        <f t="shared" si="158"/>
        <v>#REF!</v>
      </c>
      <c r="W1396" s="38" t="e">
        <f t="shared" si="159"/>
        <v>#REF!</v>
      </c>
      <c r="X1396" s="64"/>
      <c r="Y1396" s="46"/>
      <c r="Z1396" s="57" t="str">
        <f>IF(OR(MID(J1396,1,1)="a",J1396=""),"",IF(COUNTIF(Modèles!C:C,J1396)=0,"absent","présent"))</f>
        <v/>
      </c>
      <c r="AA1396" s="1"/>
    </row>
    <row r="1397" spans="1:27" s="10" customFormat="1">
      <c r="A1397" s="29" t="str">
        <f t="shared" si="160"/>
        <v/>
      </c>
      <c r="B1397" s="29">
        <f t="shared" ca="1" si="163"/>
        <v>0</v>
      </c>
      <c r="C1397" s="42"/>
      <c r="D1397" s="42"/>
      <c r="E1397" s="40"/>
      <c r="F1397" s="41"/>
      <c r="G1397" s="30" t="e">
        <f>IF(MID(J1397,1,1)="a","à valider",IF(ISNA(INDEX(#REF!,MATCH(E1397,#REF!,0),1))=TRUE,"",INDEX(#REF!,MATCH(E1397,#REF!,0),1)))</f>
        <v>#REF!</v>
      </c>
      <c r="H1397" s="22"/>
      <c r="I1397" s="22"/>
      <c r="J1397" s="59"/>
      <c r="K1397" s="31" t="str">
        <f>IF(MID(J1397,1,1)="a",C1397,IF(COUNTIF(J$2:J1397,J1397)&gt;1,COUNTIF(J$2:J1397,J1397)&amp;"ème rebond",""))</f>
        <v/>
      </c>
      <c r="L1397" s="67"/>
      <c r="M1397" s="32" t="e">
        <f>IF(ISNA(INDEX(#REF!,MATCH(E1397,#REF!,0),1))=TRUE,"",INDEX(#REF!,MATCH(E1397,#REF!,0),1))</f>
        <v>#REF!</v>
      </c>
      <c r="N1397" s="1"/>
      <c r="O1397" s="33"/>
      <c r="P1397" s="34" t="e">
        <f t="shared" si="161"/>
        <v>#REF!</v>
      </c>
      <c r="Q1397" s="35" t="e">
        <f t="shared" si="164"/>
        <v>#REF!</v>
      </c>
      <c r="R1397" s="36"/>
      <c r="S1397" s="1" t="e">
        <f t="shared" si="162"/>
        <v>#REF!</v>
      </c>
      <c r="T1397" s="16" t="e">
        <f>IF(OR(MID(G1397,1,5)="avoir",MID(G1397,1,3)="PMS",MID(J1397,1,1)="a",J1397="",A1397="x",F1397=""),"",IF(COUNTIF(#REF!,F1397)=1,"ok","PAS DE SWAP"))</f>
        <v>#REF!</v>
      </c>
      <c r="U1397" s="37" t="e">
        <f>IF(ISNA(INDEX(#REF!,MATCH(E1397,#REF!,0),1))=TRUE,"-",F1397&amp;" - "&amp;INDEX(#REF!,MATCH(E1397,#REF!,0),1))</f>
        <v>#REF!</v>
      </c>
      <c r="V1397" s="60" t="e">
        <f t="shared" si="158"/>
        <v>#REF!</v>
      </c>
      <c r="W1397" s="38" t="e">
        <f t="shared" si="159"/>
        <v>#REF!</v>
      </c>
      <c r="X1397" s="64"/>
      <c r="Y1397" s="46"/>
      <c r="Z1397" s="57" t="str">
        <f>IF(OR(MID(J1397,1,1)="a",J1397=""),"",IF(COUNTIF(Modèles!C:C,J1397)=0,"absent","présent"))</f>
        <v/>
      </c>
      <c r="AA1397" s="1"/>
    </row>
    <row r="1398" spans="1:27" s="10" customFormat="1">
      <c r="A1398" s="29" t="str">
        <f t="shared" si="160"/>
        <v/>
      </c>
      <c r="B1398" s="29">
        <f t="shared" ca="1" si="163"/>
        <v>0</v>
      </c>
      <c r="C1398" s="42"/>
      <c r="D1398" s="42"/>
      <c r="E1398" s="40"/>
      <c r="F1398" s="41"/>
      <c r="G1398" s="30" t="e">
        <f>IF(MID(J1398,1,1)="a","à valider",IF(ISNA(INDEX(#REF!,MATCH(E1398,#REF!,0),1))=TRUE,"",INDEX(#REF!,MATCH(E1398,#REF!,0),1)))</f>
        <v>#REF!</v>
      </c>
      <c r="H1398" s="22"/>
      <c r="I1398" s="22"/>
      <c r="J1398" s="59"/>
      <c r="K1398" s="31" t="str">
        <f>IF(MID(J1398,1,1)="a",C1398,IF(COUNTIF(J$2:J1398,J1398)&gt;1,COUNTIF(J$2:J1398,J1398)&amp;"ème rebond",""))</f>
        <v/>
      </c>
      <c r="L1398" s="67"/>
      <c r="M1398" s="32" t="e">
        <f>IF(ISNA(INDEX(#REF!,MATCH(E1398,#REF!,0),1))=TRUE,"",INDEX(#REF!,MATCH(E1398,#REF!,0),1))</f>
        <v>#REF!</v>
      </c>
      <c r="N1398" s="1"/>
      <c r="O1398" s="33"/>
      <c r="P1398" s="34" t="e">
        <f t="shared" si="161"/>
        <v>#REF!</v>
      </c>
      <c r="Q1398" s="35" t="e">
        <f t="shared" si="164"/>
        <v>#REF!</v>
      </c>
      <c r="R1398" s="36"/>
      <c r="S1398" s="1" t="e">
        <f t="shared" si="162"/>
        <v>#REF!</v>
      </c>
      <c r="T1398" s="16" t="e">
        <f>IF(OR(MID(G1398,1,5)="avoir",MID(G1398,1,3)="PMS",MID(J1398,1,1)="a",J1398="",A1398="x",F1398=""),"",IF(COUNTIF(#REF!,F1398)=1,"ok","PAS DE SWAP"))</f>
        <v>#REF!</v>
      </c>
      <c r="U1398" s="37" t="e">
        <f>IF(ISNA(INDEX(#REF!,MATCH(E1398,#REF!,0),1))=TRUE,"-",F1398&amp;" - "&amp;INDEX(#REF!,MATCH(E1398,#REF!,0),1))</f>
        <v>#REF!</v>
      </c>
      <c r="V1398" s="60" t="e">
        <f t="shared" si="158"/>
        <v>#REF!</v>
      </c>
      <c r="W1398" s="38" t="e">
        <f t="shared" si="159"/>
        <v>#REF!</v>
      </c>
      <c r="X1398" s="64"/>
      <c r="Y1398" s="46"/>
      <c r="Z1398" s="57" t="str">
        <f>IF(OR(MID(J1398,1,1)="a",J1398=""),"",IF(COUNTIF(Modèles!C:C,J1398)=0,"absent","présent"))</f>
        <v/>
      </c>
      <c r="AA1398" s="1"/>
    </row>
    <row r="1399" spans="1:27" s="10" customFormat="1">
      <c r="A1399" s="29" t="str">
        <f t="shared" si="160"/>
        <v/>
      </c>
      <c r="B1399" s="29">
        <f t="shared" ca="1" si="163"/>
        <v>0</v>
      </c>
      <c r="C1399" s="42"/>
      <c r="D1399" s="42"/>
      <c r="E1399" s="40"/>
      <c r="F1399" s="41"/>
      <c r="G1399" s="30" t="e">
        <f>IF(MID(J1399,1,1)="a","à valider",IF(ISNA(INDEX(#REF!,MATCH(E1399,#REF!,0),1))=TRUE,"",INDEX(#REF!,MATCH(E1399,#REF!,0),1)))</f>
        <v>#REF!</v>
      </c>
      <c r="H1399" s="22"/>
      <c r="I1399" s="22"/>
      <c r="J1399" s="59"/>
      <c r="K1399" s="31" t="str">
        <f>IF(MID(J1399,1,1)="a",C1399,IF(COUNTIF(J$2:J1399,J1399)&gt;1,COUNTIF(J$2:J1399,J1399)&amp;"ème rebond",""))</f>
        <v/>
      </c>
      <c r="L1399" s="67"/>
      <c r="M1399" s="32" t="e">
        <f>IF(ISNA(INDEX(#REF!,MATCH(E1399,#REF!,0),1))=TRUE,"",INDEX(#REF!,MATCH(E1399,#REF!,0),1))</f>
        <v>#REF!</v>
      </c>
      <c r="N1399" s="1"/>
      <c r="O1399" s="33"/>
      <c r="P1399" s="34" t="e">
        <f t="shared" si="161"/>
        <v>#REF!</v>
      </c>
      <c r="Q1399" s="35" t="e">
        <f t="shared" si="164"/>
        <v>#REF!</v>
      </c>
      <c r="R1399" s="36"/>
      <c r="S1399" s="1" t="e">
        <f t="shared" si="162"/>
        <v>#REF!</v>
      </c>
      <c r="T1399" s="16" t="e">
        <f>IF(OR(MID(G1399,1,5)="avoir",MID(G1399,1,3)="PMS",MID(J1399,1,1)="a",J1399="",A1399="x",F1399=""),"",IF(COUNTIF(#REF!,F1399)=1,"ok","PAS DE SWAP"))</f>
        <v>#REF!</v>
      </c>
      <c r="U1399" s="37" t="e">
        <f>IF(ISNA(INDEX(#REF!,MATCH(E1399,#REF!,0),1))=TRUE,"-",F1399&amp;" - "&amp;INDEX(#REF!,MATCH(E1399,#REF!,0),1))</f>
        <v>#REF!</v>
      </c>
      <c r="V1399" s="60" t="e">
        <f t="shared" si="158"/>
        <v>#REF!</v>
      </c>
      <c r="W1399" s="38" t="e">
        <f t="shared" si="159"/>
        <v>#REF!</v>
      </c>
      <c r="X1399" s="64"/>
      <c r="Y1399" s="46"/>
      <c r="Z1399" s="57" t="str">
        <f>IF(OR(MID(J1399,1,1)="a",J1399=""),"",IF(COUNTIF(Modèles!C:C,J1399)=0,"absent","présent"))</f>
        <v/>
      </c>
      <c r="AA1399" s="1"/>
    </row>
    <row r="1400" spans="1:27" s="10" customFormat="1">
      <c r="A1400" s="29" t="str">
        <f t="shared" si="160"/>
        <v/>
      </c>
      <c r="B1400" s="29">
        <f t="shared" ca="1" si="163"/>
        <v>0</v>
      </c>
      <c r="C1400" s="42"/>
      <c r="D1400" s="42"/>
      <c r="E1400" s="40"/>
      <c r="F1400" s="41"/>
      <c r="G1400" s="30" t="e">
        <f>IF(MID(J1400,1,1)="a","à valider",IF(ISNA(INDEX(#REF!,MATCH(E1400,#REF!,0),1))=TRUE,"",INDEX(#REF!,MATCH(E1400,#REF!,0),1)))</f>
        <v>#REF!</v>
      </c>
      <c r="H1400" s="22"/>
      <c r="I1400" s="22"/>
      <c r="J1400" s="59"/>
      <c r="K1400" s="31" t="str">
        <f>IF(MID(J1400,1,1)="a",C1400,IF(COUNTIF(J$2:J1400,J1400)&gt;1,COUNTIF(J$2:J1400,J1400)&amp;"ème rebond",""))</f>
        <v/>
      </c>
      <c r="L1400" s="67"/>
      <c r="M1400" s="32" t="e">
        <f>IF(ISNA(INDEX(#REF!,MATCH(E1400,#REF!,0),1))=TRUE,"",INDEX(#REF!,MATCH(E1400,#REF!,0),1))</f>
        <v>#REF!</v>
      </c>
      <c r="N1400" s="1"/>
      <c r="O1400" s="33"/>
      <c r="P1400" s="34" t="e">
        <f t="shared" si="161"/>
        <v>#REF!</v>
      </c>
      <c r="Q1400" s="35" t="e">
        <f t="shared" si="164"/>
        <v>#REF!</v>
      </c>
      <c r="R1400" s="36"/>
      <c r="S1400" s="1" t="e">
        <f t="shared" si="162"/>
        <v>#REF!</v>
      </c>
      <c r="T1400" s="16" t="e">
        <f>IF(OR(MID(G1400,1,5)="avoir",MID(G1400,1,3)="PMS",MID(J1400,1,1)="a",J1400="",A1400="x",F1400=""),"",IF(COUNTIF(#REF!,F1400)=1,"ok","PAS DE SWAP"))</f>
        <v>#REF!</v>
      </c>
      <c r="U1400" s="37" t="e">
        <f>IF(ISNA(INDEX(#REF!,MATCH(E1400,#REF!,0),1))=TRUE,"-",F1400&amp;" - "&amp;INDEX(#REF!,MATCH(E1400,#REF!,0),1))</f>
        <v>#REF!</v>
      </c>
      <c r="V1400" s="60" t="e">
        <f t="shared" si="158"/>
        <v>#REF!</v>
      </c>
      <c r="W1400" s="38" t="e">
        <f t="shared" si="159"/>
        <v>#REF!</v>
      </c>
      <c r="X1400" s="64"/>
      <c r="Y1400" s="46"/>
      <c r="Z1400" s="57" t="str">
        <f>IF(OR(MID(J1400,1,1)="a",J1400=""),"",IF(COUNTIF(Modèles!C:C,J1400)=0,"absent","présent"))</f>
        <v/>
      </c>
      <c r="AA1400" s="1"/>
    </row>
    <row r="1401" spans="1:27" s="10" customFormat="1">
      <c r="A1401" s="29" t="str">
        <f t="shared" si="160"/>
        <v/>
      </c>
      <c r="B1401" s="29">
        <f t="shared" ca="1" si="163"/>
        <v>0</v>
      </c>
      <c r="C1401" s="42"/>
      <c r="D1401" s="42"/>
      <c r="E1401" s="40"/>
      <c r="F1401" s="41"/>
      <c r="G1401" s="30" t="e">
        <f>IF(MID(J1401,1,1)="a","à valider",IF(ISNA(INDEX(#REF!,MATCH(E1401,#REF!,0),1))=TRUE,"",INDEX(#REF!,MATCH(E1401,#REF!,0),1)))</f>
        <v>#REF!</v>
      </c>
      <c r="H1401" s="22"/>
      <c r="I1401" s="22"/>
      <c r="J1401" s="59"/>
      <c r="K1401" s="31" t="str">
        <f>IF(MID(J1401,1,1)="a",C1401,IF(COUNTIF(J$2:J1401,J1401)&gt;1,COUNTIF(J$2:J1401,J1401)&amp;"ème rebond",""))</f>
        <v/>
      </c>
      <c r="L1401" s="67"/>
      <c r="M1401" s="32" t="e">
        <f>IF(ISNA(INDEX(#REF!,MATCH(E1401,#REF!,0),1))=TRUE,"",INDEX(#REF!,MATCH(E1401,#REF!,0),1))</f>
        <v>#REF!</v>
      </c>
      <c r="N1401" s="1"/>
      <c r="O1401" s="33"/>
      <c r="P1401" s="34" t="e">
        <f t="shared" si="161"/>
        <v>#REF!</v>
      </c>
      <c r="Q1401" s="35" t="e">
        <f t="shared" si="164"/>
        <v>#REF!</v>
      </c>
      <c r="R1401" s="36"/>
      <c r="S1401" s="1" t="e">
        <f t="shared" si="162"/>
        <v>#REF!</v>
      </c>
      <c r="T1401" s="16" t="e">
        <f>IF(OR(MID(G1401,1,5)="avoir",MID(G1401,1,3)="PMS",MID(J1401,1,1)="a",J1401="",A1401="x",F1401=""),"",IF(COUNTIF(#REF!,F1401)=1,"ok","PAS DE SWAP"))</f>
        <v>#REF!</v>
      </c>
      <c r="U1401" s="37" t="e">
        <f>IF(ISNA(INDEX(#REF!,MATCH(E1401,#REF!,0),1))=TRUE,"-",F1401&amp;" - "&amp;INDEX(#REF!,MATCH(E1401,#REF!,0),1))</f>
        <v>#REF!</v>
      </c>
      <c r="V1401" s="60" t="e">
        <f t="shared" si="158"/>
        <v>#REF!</v>
      </c>
      <c r="W1401" s="38" t="e">
        <f t="shared" si="159"/>
        <v>#REF!</v>
      </c>
      <c r="X1401" s="64"/>
      <c r="Y1401" s="46"/>
      <c r="Z1401" s="57" t="str">
        <f>IF(OR(MID(J1401,1,1)="a",J1401=""),"",IF(COUNTIF(Modèles!C:C,J1401)=0,"absent","présent"))</f>
        <v/>
      </c>
      <c r="AA1401" s="1"/>
    </row>
    <row r="1402" spans="1:27" s="10" customFormat="1">
      <c r="A1402" s="29" t="str">
        <f t="shared" si="160"/>
        <v/>
      </c>
      <c r="B1402" s="29">
        <f t="shared" ca="1" si="163"/>
        <v>0</v>
      </c>
      <c r="C1402" s="42"/>
      <c r="D1402" s="42"/>
      <c r="E1402" s="40"/>
      <c r="F1402" s="41"/>
      <c r="G1402" s="30" t="e">
        <f>IF(MID(J1402,1,1)="a","à valider",IF(ISNA(INDEX(#REF!,MATCH(E1402,#REF!,0),1))=TRUE,"",INDEX(#REF!,MATCH(E1402,#REF!,0),1)))</f>
        <v>#REF!</v>
      </c>
      <c r="H1402" s="22"/>
      <c r="I1402" s="22"/>
      <c r="J1402" s="59"/>
      <c r="K1402" s="31" t="str">
        <f>IF(MID(J1402,1,1)="a",C1402,IF(COUNTIF(J$2:J1402,J1402)&gt;1,COUNTIF(J$2:J1402,J1402)&amp;"ème rebond",""))</f>
        <v/>
      </c>
      <c r="L1402" s="67"/>
      <c r="M1402" s="32" t="e">
        <f>IF(ISNA(INDEX(#REF!,MATCH(E1402,#REF!,0),1))=TRUE,"",INDEX(#REF!,MATCH(E1402,#REF!,0),1))</f>
        <v>#REF!</v>
      </c>
      <c r="N1402" s="1"/>
      <c r="O1402" s="33"/>
      <c r="P1402" s="34" t="e">
        <f t="shared" si="161"/>
        <v>#REF!</v>
      </c>
      <c r="Q1402" s="35" t="e">
        <f t="shared" si="164"/>
        <v>#REF!</v>
      </c>
      <c r="R1402" s="36"/>
      <c r="S1402" s="1" t="e">
        <f t="shared" si="162"/>
        <v>#REF!</v>
      </c>
      <c r="T1402" s="16" t="e">
        <f>IF(OR(MID(G1402,1,5)="avoir",MID(G1402,1,3)="PMS",MID(J1402,1,1)="a",J1402="",A1402="x",F1402=""),"",IF(COUNTIF(#REF!,F1402)=1,"ok","PAS DE SWAP"))</f>
        <v>#REF!</v>
      </c>
      <c r="U1402" s="37" t="e">
        <f>IF(ISNA(INDEX(#REF!,MATCH(E1402,#REF!,0),1))=TRUE,"-",F1402&amp;" - "&amp;INDEX(#REF!,MATCH(E1402,#REF!,0),1))</f>
        <v>#REF!</v>
      </c>
      <c r="V1402" s="60" t="e">
        <f t="shared" si="158"/>
        <v>#REF!</v>
      </c>
      <c r="W1402" s="38" t="e">
        <f t="shared" si="159"/>
        <v>#REF!</v>
      </c>
      <c r="X1402" s="64"/>
      <c r="Y1402" s="46"/>
      <c r="Z1402" s="57" t="str">
        <f>IF(OR(MID(J1402,1,1)="a",J1402=""),"",IF(COUNTIF(Modèles!C:C,J1402)=0,"absent","présent"))</f>
        <v/>
      </c>
      <c r="AA1402" s="1"/>
    </row>
    <row r="1403" spans="1:27" s="10" customFormat="1">
      <c r="A1403" s="29" t="str">
        <f t="shared" si="160"/>
        <v/>
      </c>
      <c r="B1403" s="29">
        <f t="shared" ca="1" si="163"/>
        <v>0</v>
      </c>
      <c r="C1403" s="42"/>
      <c r="D1403" s="42"/>
      <c r="E1403" s="40"/>
      <c r="F1403" s="41"/>
      <c r="G1403" s="30" t="e">
        <f>IF(MID(J1403,1,1)="a","à valider",IF(ISNA(INDEX(#REF!,MATCH(E1403,#REF!,0),1))=TRUE,"",INDEX(#REF!,MATCH(E1403,#REF!,0),1)))</f>
        <v>#REF!</v>
      </c>
      <c r="H1403" s="22"/>
      <c r="I1403" s="22"/>
      <c r="J1403" s="59"/>
      <c r="K1403" s="31" t="str">
        <f>IF(MID(J1403,1,1)="a",C1403,IF(COUNTIF(J$2:J1403,J1403)&gt;1,COUNTIF(J$2:J1403,J1403)&amp;"ème rebond",""))</f>
        <v/>
      </c>
      <c r="L1403" s="67"/>
      <c r="M1403" s="32" t="e">
        <f>IF(ISNA(INDEX(#REF!,MATCH(E1403,#REF!,0),1))=TRUE,"",INDEX(#REF!,MATCH(E1403,#REF!,0),1))</f>
        <v>#REF!</v>
      </c>
      <c r="N1403" s="1"/>
      <c r="O1403" s="33"/>
      <c r="P1403" s="34" t="e">
        <f t="shared" si="161"/>
        <v>#REF!</v>
      </c>
      <c r="Q1403" s="35" t="e">
        <f t="shared" si="164"/>
        <v>#REF!</v>
      </c>
      <c r="R1403" s="36"/>
      <c r="S1403" s="1" t="e">
        <f t="shared" si="162"/>
        <v>#REF!</v>
      </c>
      <c r="T1403" s="16" t="e">
        <f>IF(OR(MID(G1403,1,5)="avoir",MID(G1403,1,3)="PMS",MID(J1403,1,1)="a",J1403="",A1403="x",F1403=""),"",IF(COUNTIF(#REF!,F1403)=1,"ok","PAS DE SWAP"))</f>
        <v>#REF!</v>
      </c>
      <c r="U1403" s="37" t="e">
        <f>IF(ISNA(INDEX(#REF!,MATCH(E1403,#REF!,0),1))=TRUE,"-",F1403&amp;" - "&amp;INDEX(#REF!,MATCH(E1403,#REF!,0),1))</f>
        <v>#REF!</v>
      </c>
      <c r="V1403" s="60" t="e">
        <f t="shared" si="158"/>
        <v>#REF!</v>
      </c>
      <c r="W1403" s="38" t="e">
        <f t="shared" si="159"/>
        <v>#REF!</v>
      </c>
      <c r="X1403" s="64"/>
      <c r="Y1403" s="46"/>
      <c r="Z1403" s="57" t="str">
        <f>IF(OR(MID(J1403,1,1)="a",J1403=""),"",IF(COUNTIF(Modèles!C:C,J1403)=0,"absent","présent"))</f>
        <v/>
      </c>
      <c r="AA1403" s="1"/>
    </row>
    <row r="1404" spans="1:27" s="10" customFormat="1">
      <c r="A1404" s="29" t="str">
        <f t="shared" si="160"/>
        <v/>
      </c>
      <c r="B1404" s="29">
        <f t="shared" ca="1" si="163"/>
        <v>0</v>
      </c>
      <c r="C1404" s="42"/>
      <c r="D1404" s="42"/>
      <c r="E1404" s="40"/>
      <c r="F1404" s="41"/>
      <c r="G1404" s="30" t="e">
        <f>IF(MID(J1404,1,1)="a","à valider",IF(ISNA(INDEX(#REF!,MATCH(E1404,#REF!,0),1))=TRUE,"",INDEX(#REF!,MATCH(E1404,#REF!,0),1)))</f>
        <v>#REF!</v>
      </c>
      <c r="H1404" s="22"/>
      <c r="I1404" s="22"/>
      <c r="J1404" s="59"/>
      <c r="K1404" s="31" t="str">
        <f>IF(MID(J1404,1,1)="a",C1404,IF(COUNTIF(J$2:J1404,J1404)&gt;1,COUNTIF(J$2:J1404,J1404)&amp;"ème rebond",""))</f>
        <v/>
      </c>
      <c r="L1404" s="67"/>
      <c r="M1404" s="32" t="e">
        <f>IF(ISNA(INDEX(#REF!,MATCH(E1404,#REF!,0),1))=TRUE,"",INDEX(#REF!,MATCH(E1404,#REF!,0),1))</f>
        <v>#REF!</v>
      </c>
      <c r="N1404" s="1"/>
      <c r="O1404" s="33"/>
      <c r="P1404" s="34" t="e">
        <f t="shared" si="161"/>
        <v>#REF!</v>
      </c>
      <c r="Q1404" s="35" t="e">
        <f t="shared" si="164"/>
        <v>#REF!</v>
      </c>
      <c r="R1404" s="36"/>
      <c r="S1404" s="1" t="e">
        <f t="shared" si="162"/>
        <v>#REF!</v>
      </c>
      <c r="T1404" s="16" t="e">
        <f>IF(OR(MID(G1404,1,5)="avoir",MID(G1404,1,3)="PMS",MID(J1404,1,1)="a",J1404="",A1404="x",F1404=""),"",IF(COUNTIF(#REF!,F1404)=1,"ok","PAS DE SWAP"))</f>
        <v>#REF!</v>
      </c>
      <c r="U1404" s="37" t="e">
        <f>IF(ISNA(INDEX(#REF!,MATCH(E1404,#REF!,0),1))=TRUE,"-",F1404&amp;" - "&amp;INDEX(#REF!,MATCH(E1404,#REF!,0),1))</f>
        <v>#REF!</v>
      </c>
      <c r="V1404" s="60" t="e">
        <f t="shared" si="158"/>
        <v>#REF!</v>
      </c>
      <c r="W1404" s="38" t="e">
        <f t="shared" si="159"/>
        <v>#REF!</v>
      </c>
      <c r="X1404" s="64"/>
      <c r="Y1404" s="46"/>
      <c r="Z1404" s="57" t="str">
        <f>IF(OR(MID(J1404,1,1)="a",J1404=""),"",IF(COUNTIF(Modèles!C:C,J1404)=0,"absent","présent"))</f>
        <v/>
      </c>
      <c r="AA1404" s="1"/>
    </row>
    <row r="1405" spans="1:27" s="10" customFormat="1">
      <c r="A1405" s="29" t="str">
        <f t="shared" si="160"/>
        <v/>
      </c>
      <c r="B1405" s="29">
        <f t="shared" ca="1" si="163"/>
        <v>0</v>
      </c>
      <c r="C1405" s="42"/>
      <c r="D1405" s="42"/>
      <c r="E1405" s="40"/>
      <c r="F1405" s="41"/>
      <c r="G1405" s="30" t="e">
        <f>IF(MID(J1405,1,1)="a","à valider",IF(ISNA(INDEX(#REF!,MATCH(E1405,#REF!,0),1))=TRUE,"",INDEX(#REF!,MATCH(E1405,#REF!,0),1)))</f>
        <v>#REF!</v>
      </c>
      <c r="H1405" s="22"/>
      <c r="I1405" s="22"/>
      <c r="J1405" s="59"/>
      <c r="K1405" s="31" t="str">
        <f>IF(MID(J1405,1,1)="a",C1405,IF(COUNTIF(J$2:J1405,J1405)&gt;1,COUNTIF(J$2:J1405,J1405)&amp;"ème rebond",""))</f>
        <v/>
      </c>
      <c r="L1405" s="67"/>
      <c r="M1405" s="32" t="e">
        <f>IF(ISNA(INDEX(#REF!,MATCH(E1405,#REF!,0),1))=TRUE,"",INDEX(#REF!,MATCH(E1405,#REF!,0),1))</f>
        <v>#REF!</v>
      </c>
      <c r="N1405" s="1"/>
      <c r="O1405" s="33"/>
      <c r="P1405" s="34" t="e">
        <f t="shared" si="161"/>
        <v>#REF!</v>
      </c>
      <c r="Q1405" s="35" t="e">
        <f t="shared" si="164"/>
        <v>#REF!</v>
      </c>
      <c r="R1405" s="36"/>
      <c r="S1405" s="1" t="e">
        <f t="shared" si="162"/>
        <v>#REF!</v>
      </c>
      <c r="T1405" s="16" t="e">
        <f>IF(OR(MID(G1405,1,5)="avoir",MID(G1405,1,3)="PMS",MID(J1405,1,1)="a",J1405="",A1405="x",F1405=""),"",IF(COUNTIF(#REF!,F1405)=1,"ok","PAS DE SWAP"))</f>
        <v>#REF!</v>
      </c>
      <c r="U1405" s="37" t="e">
        <f>IF(ISNA(INDEX(#REF!,MATCH(E1405,#REF!,0),1))=TRUE,"-",F1405&amp;" - "&amp;INDEX(#REF!,MATCH(E1405,#REF!,0),1))</f>
        <v>#REF!</v>
      </c>
      <c r="V1405" s="60" t="e">
        <f t="shared" si="158"/>
        <v>#REF!</v>
      </c>
      <c r="W1405" s="38" t="e">
        <f t="shared" si="159"/>
        <v>#REF!</v>
      </c>
      <c r="X1405" s="64"/>
      <c r="Y1405" s="46"/>
      <c r="Z1405" s="57" t="str">
        <f>IF(OR(MID(J1405,1,1)="a",J1405=""),"",IF(COUNTIF(Modèles!C:C,J1405)=0,"absent","présent"))</f>
        <v/>
      </c>
      <c r="AA1405" s="1"/>
    </row>
    <row r="1406" spans="1:27" s="10" customFormat="1">
      <c r="A1406" s="29" t="str">
        <f t="shared" si="160"/>
        <v/>
      </c>
      <c r="B1406" s="29">
        <f t="shared" ca="1" si="163"/>
        <v>0</v>
      </c>
      <c r="C1406" s="42"/>
      <c r="D1406" s="42"/>
      <c r="E1406" s="40"/>
      <c r="F1406" s="41"/>
      <c r="G1406" s="30" t="e">
        <f>IF(MID(J1406,1,1)="a","à valider",IF(ISNA(INDEX(#REF!,MATCH(E1406,#REF!,0),1))=TRUE,"",INDEX(#REF!,MATCH(E1406,#REF!,0),1)))</f>
        <v>#REF!</v>
      </c>
      <c r="H1406" s="22"/>
      <c r="I1406" s="22"/>
      <c r="J1406" s="59"/>
      <c r="K1406" s="31" t="str">
        <f>IF(MID(J1406,1,1)="a",C1406,IF(COUNTIF(J$2:J1406,J1406)&gt;1,COUNTIF(J$2:J1406,J1406)&amp;"ème rebond",""))</f>
        <v/>
      </c>
      <c r="L1406" s="67"/>
      <c r="M1406" s="32" t="e">
        <f>IF(ISNA(INDEX(#REF!,MATCH(E1406,#REF!,0),1))=TRUE,"",INDEX(#REF!,MATCH(E1406,#REF!,0),1))</f>
        <v>#REF!</v>
      </c>
      <c r="N1406" s="1"/>
      <c r="O1406" s="33"/>
      <c r="P1406" s="34" t="e">
        <f t="shared" si="161"/>
        <v>#REF!</v>
      </c>
      <c r="Q1406" s="35" t="e">
        <f t="shared" si="164"/>
        <v>#REF!</v>
      </c>
      <c r="R1406" s="36"/>
      <c r="S1406" s="1" t="e">
        <f t="shared" si="162"/>
        <v>#REF!</v>
      </c>
      <c r="T1406" s="16" t="e">
        <f>IF(OR(MID(G1406,1,5)="avoir",MID(G1406,1,3)="PMS",MID(J1406,1,1)="a",J1406="",A1406="x",F1406=""),"",IF(COUNTIF(#REF!,F1406)=1,"ok","PAS DE SWAP"))</f>
        <v>#REF!</v>
      </c>
      <c r="U1406" s="37" t="e">
        <f>IF(ISNA(INDEX(#REF!,MATCH(E1406,#REF!,0),1))=TRUE,"-",F1406&amp;" - "&amp;INDEX(#REF!,MATCH(E1406,#REF!,0),1))</f>
        <v>#REF!</v>
      </c>
      <c r="V1406" s="60" t="e">
        <f t="shared" si="158"/>
        <v>#REF!</v>
      </c>
      <c r="W1406" s="38" t="e">
        <f t="shared" si="159"/>
        <v>#REF!</v>
      </c>
      <c r="X1406" s="64"/>
      <c r="Y1406" s="46"/>
      <c r="Z1406" s="57" t="str">
        <f>IF(OR(MID(J1406,1,1)="a",J1406=""),"",IF(COUNTIF(Modèles!C:C,J1406)=0,"absent","présent"))</f>
        <v/>
      </c>
      <c r="AA1406" s="1"/>
    </row>
    <row r="1407" spans="1:27" s="10" customFormat="1">
      <c r="A1407" s="29" t="str">
        <f t="shared" si="160"/>
        <v/>
      </c>
      <c r="B1407" s="29">
        <f t="shared" ca="1" si="163"/>
        <v>0</v>
      </c>
      <c r="C1407" s="42"/>
      <c r="D1407" s="42"/>
      <c r="E1407" s="40"/>
      <c r="F1407" s="41"/>
      <c r="G1407" s="30" t="e">
        <f>IF(MID(J1407,1,1)="a","à valider",IF(ISNA(INDEX(#REF!,MATCH(E1407,#REF!,0),1))=TRUE,"",INDEX(#REF!,MATCH(E1407,#REF!,0),1)))</f>
        <v>#REF!</v>
      </c>
      <c r="H1407" s="22"/>
      <c r="I1407" s="22"/>
      <c r="J1407" s="59"/>
      <c r="K1407" s="31" t="str">
        <f>IF(MID(J1407,1,1)="a",C1407,IF(COUNTIF(J$2:J1407,J1407)&gt;1,COUNTIF(J$2:J1407,J1407)&amp;"ème rebond",""))</f>
        <v/>
      </c>
      <c r="L1407" s="67"/>
      <c r="M1407" s="32" t="e">
        <f>IF(ISNA(INDEX(#REF!,MATCH(E1407,#REF!,0),1))=TRUE,"",INDEX(#REF!,MATCH(E1407,#REF!,0),1))</f>
        <v>#REF!</v>
      </c>
      <c r="N1407" s="1"/>
      <c r="O1407" s="33"/>
      <c r="P1407" s="34" t="e">
        <f t="shared" si="161"/>
        <v>#REF!</v>
      </c>
      <c r="Q1407" s="35" t="e">
        <f t="shared" si="164"/>
        <v>#REF!</v>
      </c>
      <c r="R1407" s="36"/>
      <c r="S1407" s="1" t="e">
        <f t="shared" si="162"/>
        <v>#REF!</v>
      </c>
      <c r="T1407" s="16" t="e">
        <f>IF(OR(MID(G1407,1,5)="avoir",MID(G1407,1,3)="PMS",MID(J1407,1,1)="a",J1407="",A1407="x",F1407=""),"",IF(COUNTIF(#REF!,F1407)=1,"ok","PAS DE SWAP"))</f>
        <v>#REF!</v>
      </c>
      <c r="U1407" s="37" t="e">
        <f>IF(ISNA(INDEX(#REF!,MATCH(E1407,#REF!,0),1))=TRUE,"-",F1407&amp;" - "&amp;INDEX(#REF!,MATCH(E1407,#REF!,0),1))</f>
        <v>#REF!</v>
      </c>
      <c r="V1407" s="60" t="e">
        <f t="shared" si="158"/>
        <v>#REF!</v>
      </c>
      <c r="W1407" s="38" t="e">
        <f t="shared" si="159"/>
        <v>#REF!</v>
      </c>
      <c r="X1407" s="64"/>
      <c r="Y1407" s="46"/>
      <c r="Z1407" s="57" t="str">
        <f>IF(OR(MID(J1407,1,1)="a",J1407=""),"",IF(COUNTIF(Modèles!C:C,J1407)=0,"absent","présent"))</f>
        <v/>
      </c>
      <c r="AA1407" s="1"/>
    </row>
    <row r="1408" spans="1:27" s="10" customFormat="1">
      <c r="A1408" s="29" t="str">
        <f t="shared" si="160"/>
        <v/>
      </c>
      <c r="B1408" s="29">
        <f t="shared" ca="1" si="163"/>
        <v>0</v>
      </c>
      <c r="C1408" s="42"/>
      <c r="D1408" s="42"/>
      <c r="E1408" s="40"/>
      <c r="F1408" s="41"/>
      <c r="G1408" s="30" t="e">
        <f>IF(MID(J1408,1,1)="a","à valider",IF(ISNA(INDEX(#REF!,MATCH(E1408,#REF!,0),1))=TRUE,"",INDEX(#REF!,MATCH(E1408,#REF!,0),1)))</f>
        <v>#REF!</v>
      </c>
      <c r="H1408" s="22"/>
      <c r="I1408" s="22"/>
      <c r="J1408" s="59"/>
      <c r="K1408" s="31" t="str">
        <f>IF(MID(J1408,1,1)="a",C1408,IF(COUNTIF(J$2:J1408,J1408)&gt;1,COUNTIF(J$2:J1408,J1408)&amp;"ème rebond",""))</f>
        <v/>
      </c>
      <c r="L1408" s="67"/>
      <c r="M1408" s="32" t="e">
        <f>IF(ISNA(INDEX(#REF!,MATCH(E1408,#REF!,0),1))=TRUE,"",INDEX(#REF!,MATCH(E1408,#REF!,0),1))</f>
        <v>#REF!</v>
      </c>
      <c r="N1408" s="1"/>
      <c r="O1408" s="33"/>
      <c r="P1408" s="34" t="e">
        <f t="shared" si="161"/>
        <v>#REF!</v>
      </c>
      <c r="Q1408" s="35" t="e">
        <f t="shared" si="164"/>
        <v>#REF!</v>
      </c>
      <c r="R1408" s="36"/>
      <c r="S1408" s="1" t="e">
        <f t="shared" si="162"/>
        <v>#REF!</v>
      </c>
      <c r="T1408" s="16" t="e">
        <f>IF(OR(MID(G1408,1,5)="avoir",MID(G1408,1,3)="PMS",MID(J1408,1,1)="a",J1408="",A1408="x",F1408=""),"",IF(COUNTIF(#REF!,F1408)=1,"ok","PAS DE SWAP"))</f>
        <v>#REF!</v>
      </c>
      <c r="U1408" s="37" t="e">
        <f>IF(ISNA(INDEX(#REF!,MATCH(E1408,#REF!,0),1))=TRUE,"-",F1408&amp;" - "&amp;INDEX(#REF!,MATCH(E1408,#REF!,0),1))</f>
        <v>#REF!</v>
      </c>
      <c r="V1408" s="60" t="e">
        <f t="shared" si="158"/>
        <v>#REF!</v>
      </c>
      <c r="W1408" s="38" t="e">
        <f t="shared" si="159"/>
        <v>#REF!</v>
      </c>
      <c r="X1408" s="64"/>
      <c r="Y1408" s="46"/>
      <c r="Z1408" s="57" t="str">
        <f>IF(OR(MID(J1408,1,1)="a",J1408=""),"",IF(COUNTIF(Modèles!C:C,J1408)=0,"absent","présent"))</f>
        <v/>
      </c>
      <c r="AA1408" s="1"/>
    </row>
    <row r="1409" spans="1:27" s="10" customFormat="1">
      <c r="A1409" s="29" t="str">
        <f t="shared" si="160"/>
        <v/>
      </c>
      <c r="B1409" s="29">
        <f t="shared" ca="1" si="163"/>
        <v>0</v>
      </c>
      <c r="C1409" s="42"/>
      <c r="D1409" s="42"/>
      <c r="E1409" s="40"/>
      <c r="F1409" s="41"/>
      <c r="G1409" s="30" t="e">
        <f>IF(MID(J1409,1,1)="a","à valider",IF(ISNA(INDEX(#REF!,MATCH(E1409,#REF!,0),1))=TRUE,"",INDEX(#REF!,MATCH(E1409,#REF!,0),1)))</f>
        <v>#REF!</v>
      </c>
      <c r="H1409" s="22"/>
      <c r="I1409" s="22"/>
      <c r="J1409" s="59"/>
      <c r="K1409" s="31" t="str">
        <f>IF(MID(J1409,1,1)="a",C1409,IF(COUNTIF(J$2:J1409,J1409)&gt;1,COUNTIF(J$2:J1409,J1409)&amp;"ème rebond",""))</f>
        <v/>
      </c>
      <c r="L1409" s="67"/>
      <c r="M1409" s="32" t="e">
        <f>IF(ISNA(INDEX(#REF!,MATCH(E1409,#REF!,0),1))=TRUE,"",INDEX(#REF!,MATCH(E1409,#REF!,0),1))</f>
        <v>#REF!</v>
      </c>
      <c r="N1409" s="1"/>
      <c r="O1409" s="33"/>
      <c r="P1409" s="34" t="e">
        <f t="shared" si="161"/>
        <v>#REF!</v>
      </c>
      <c r="Q1409" s="35" t="e">
        <f t="shared" si="164"/>
        <v>#REF!</v>
      </c>
      <c r="R1409" s="36"/>
      <c r="S1409" s="1" t="e">
        <f t="shared" si="162"/>
        <v>#REF!</v>
      </c>
      <c r="T1409" s="16" t="e">
        <f>IF(OR(MID(G1409,1,5)="avoir",MID(G1409,1,3)="PMS",MID(J1409,1,1)="a",J1409="",A1409="x",F1409=""),"",IF(COUNTIF(#REF!,F1409)=1,"ok","PAS DE SWAP"))</f>
        <v>#REF!</v>
      </c>
      <c r="U1409" s="37" t="e">
        <f>IF(ISNA(INDEX(#REF!,MATCH(E1409,#REF!,0),1))=TRUE,"-",F1409&amp;" - "&amp;INDEX(#REF!,MATCH(E1409,#REF!,0),1))</f>
        <v>#REF!</v>
      </c>
      <c r="V1409" s="60" t="e">
        <f t="shared" si="158"/>
        <v>#REF!</v>
      </c>
      <c r="W1409" s="38" t="e">
        <f t="shared" si="159"/>
        <v>#REF!</v>
      </c>
      <c r="X1409" s="64"/>
      <c r="Y1409" s="46"/>
      <c r="Z1409" s="57" t="str">
        <f>IF(OR(MID(J1409,1,1)="a",J1409=""),"",IF(COUNTIF(Modèles!C:C,J1409)=0,"absent","présent"))</f>
        <v/>
      </c>
      <c r="AA1409" s="1"/>
    </row>
    <row r="1410" spans="1:27" s="10" customFormat="1">
      <c r="A1410" s="29" t="str">
        <f t="shared" si="160"/>
        <v/>
      </c>
      <c r="B1410" s="29">
        <f t="shared" ca="1" si="163"/>
        <v>0</v>
      </c>
      <c r="C1410" s="42"/>
      <c r="D1410" s="42"/>
      <c r="E1410" s="40"/>
      <c r="F1410" s="41"/>
      <c r="G1410" s="30" t="e">
        <f>IF(MID(J1410,1,1)="a","à valider",IF(ISNA(INDEX(#REF!,MATCH(E1410,#REF!,0),1))=TRUE,"",INDEX(#REF!,MATCH(E1410,#REF!,0),1)))</f>
        <v>#REF!</v>
      </c>
      <c r="H1410" s="22"/>
      <c r="I1410" s="22"/>
      <c r="J1410" s="59"/>
      <c r="K1410" s="31" t="str">
        <f>IF(MID(J1410,1,1)="a",C1410,IF(COUNTIF(J$2:J1410,J1410)&gt;1,COUNTIF(J$2:J1410,J1410)&amp;"ème rebond",""))</f>
        <v/>
      </c>
      <c r="L1410" s="67"/>
      <c r="M1410" s="32" t="e">
        <f>IF(ISNA(INDEX(#REF!,MATCH(E1410,#REF!,0),1))=TRUE,"",INDEX(#REF!,MATCH(E1410,#REF!,0),1))</f>
        <v>#REF!</v>
      </c>
      <c r="N1410" s="1"/>
      <c r="O1410" s="33"/>
      <c r="P1410" s="34" t="e">
        <f t="shared" si="161"/>
        <v>#REF!</v>
      </c>
      <c r="Q1410" s="35" t="e">
        <f t="shared" si="164"/>
        <v>#REF!</v>
      </c>
      <c r="R1410" s="36"/>
      <c r="S1410" s="1" t="e">
        <f t="shared" si="162"/>
        <v>#REF!</v>
      </c>
      <c r="T1410" s="16" t="e">
        <f>IF(OR(MID(G1410,1,5)="avoir",MID(G1410,1,3)="PMS",MID(J1410,1,1)="a",J1410="",A1410="x",F1410=""),"",IF(COUNTIF(#REF!,F1410)=1,"ok","PAS DE SWAP"))</f>
        <v>#REF!</v>
      </c>
      <c r="U1410" s="37" t="e">
        <f>IF(ISNA(INDEX(#REF!,MATCH(E1410,#REF!,0),1))=TRUE,"-",F1410&amp;" - "&amp;INDEX(#REF!,MATCH(E1410,#REF!,0),1))</f>
        <v>#REF!</v>
      </c>
      <c r="V1410" s="60" t="e">
        <f t="shared" ref="V1410:V1473" si="165">IF(ISNA(IF(OR(U1410="",U1410="-"),"",COUNTIF(U:U,U1410)))=TRUE,"",IF(OR(U1410="",U1410="-"),"-",COUNTIF(U:U,U1410)))</f>
        <v>#REF!</v>
      </c>
      <c r="W1410" s="38" t="e">
        <f t="shared" ref="W1410:W1473" si="166">IF(ISNA(IF(V1410="-","",V1410/COUNTIF(F:F,F1410)))=TRUE,"",IF(V1410="-","",V1410/COUNTIF(F:F,F1410)))</f>
        <v>#REF!</v>
      </c>
      <c r="X1410" s="64"/>
      <c r="Y1410" s="46"/>
      <c r="Z1410" s="57" t="str">
        <f>IF(OR(MID(J1410,1,1)="a",J1410=""),"",IF(COUNTIF(Modèles!C:C,J1410)=0,"absent","présent"))</f>
        <v/>
      </c>
      <c r="AA1410" s="1"/>
    </row>
    <row r="1411" spans="1:27" s="10" customFormat="1">
      <c r="A1411" s="29" t="str">
        <f t="shared" si="160"/>
        <v/>
      </c>
      <c r="B1411" s="29">
        <f t="shared" ca="1" si="163"/>
        <v>0</v>
      </c>
      <c r="C1411" s="42"/>
      <c r="D1411" s="42"/>
      <c r="E1411" s="40"/>
      <c r="F1411" s="41"/>
      <c r="G1411" s="30" t="e">
        <f>IF(MID(J1411,1,1)="a","à valider",IF(ISNA(INDEX(#REF!,MATCH(E1411,#REF!,0),1))=TRUE,"",INDEX(#REF!,MATCH(E1411,#REF!,0),1)))</f>
        <v>#REF!</v>
      </c>
      <c r="H1411" s="22"/>
      <c r="I1411" s="22"/>
      <c r="J1411" s="59"/>
      <c r="K1411" s="31" t="str">
        <f>IF(MID(J1411,1,1)="a",C1411,IF(COUNTIF(J$2:J1411,J1411)&gt;1,COUNTIF(J$2:J1411,J1411)&amp;"ème rebond",""))</f>
        <v/>
      </c>
      <c r="L1411" s="67"/>
      <c r="M1411" s="32" t="e">
        <f>IF(ISNA(INDEX(#REF!,MATCH(E1411,#REF!,0),1))=TRUE,"",INDEX(#REF!,MATCH(E1411,#REF!,0),1))</f>
        <v>#REF!</v>
      </c>
      <c r="N1411" s="1"/>
      <c r="O1411" s="33"/>
      <c r="P1411" s="34" t="e">
        <f t="shared" si="161"/>
        <v>#REF!</v>
      </c>
      <c r="Q1411" s="35" t="e">
        <f t="shared" si="164"/>
        <v>#REF!</v>
      </c>
      <c r="R1411" s="36"/>
      <c r="S1411" s="1" t="e">
        <f t="shared" si="162"/>
        <v>#REF!</v>
      </c>
      <c r="T1411" s="16" t="e">
        <f>IF(OR(MID(G1411,1,5)="avoir",MID(G1411,1,3)="PMS",MID(J1411,1,1)="a",J1411="",A1411="x",F1411=""),"",IF(COUNTIF(#REF!,F1411)=1,"ok","PAS DE SWAP"))</f>
        <v>#REF!</v>
      </c>
      <c r="U1411" s="37" t="e">
        <f>IF(ISNA(INDEX(#REF!,MATCH(E1411,#REF!,0),1))=TRUE,"-",F1411&amp;" - "&amp;INDEX(#REF!,MATCH(E1411,#REF!,0),1))</f>
        <v>#REF!</v>
      </c>
      <c r="V1411" s="60" t="e">
        <f t="shared" si="165"/>
        <v>#REF!</v>
      </c>
      <c r="W1411" s="38" t="e">
        <f t="shared" si="166"/>
        <v>#REF!</v>
      </c>
      <c r="X1411" s="64"/>
      <c r="Y1411" s="46"/>
      <c r="Z1411" s="57" t="str">
        <f>IF(OR(MID(J1411,1,1)="a",J1411=""),"",IF(COUNTIF(Modèles!C:C,J1411)=0,"absent","présent"))</f>
        <v/>
      </c>
      <c r="AA1411" s="1"/>
    </row>
    <row r="1412" spans="1:27" s="10" customFormat="1">
      <c r="A1412" s="29" t="str">
        <f t="shared" ref="A1412:A1475" si="167">IF(F1412="rebut",0,IF(J1412="","","."))</f>
        <v/>
      </c>
      <c r="B1412" s="29">
        <f t="shared" ca="1" si="163"/>
        <v>0</v>
      </c>
      <c r="C1412" s="42"/>
      <c r="D1412" s="42"/>
      <c r="E1412" s="40"/>
      <c r="F1412" s="41"/>
      <c r="G1412" s="30" t="e">
        <f>IF(MID(J1412,1,1)="a","à valider",IF(ISNA(INDEX(#REF!,MATCH(E1412,#REF!,0),1))=TRUE,"",INDEX(#REF!,MATCH(E1412,#REF!,0),1)))</f>
        <v>#REF!</v>
      </c>
      <c r="H1412" s="22"/>
      <c r="I1412" s="22"/>
      <c r="J1412" s="59"/>
      <c r="K1412" s="31" t="str">
        <f>IF(MID(J1412,1,1)="a",C1412,IF(COUNTIF(J$2:J1412,J1412)&gt;1,COUNTIF(J$2:J1412,J1412)&amp;"ème rebond",""))</f>
        <v/>
      </c>
      <c r="L1412" s="67"/>
      <c r="M1412" s="32" t="e">
        <f>IF(ISNA(INDEX(#REF!,MATCH(E1412,#REF!,0),1))=TRUE,"",INDEX(#REF!,MATCH(E1412,#REF!,0),1))</f>
        <v>#REF!</v>
      </c>
      <c r="N1412" s="1"/>
      <c r="O1412" s="33"/>
      <c r="P1412" s="34" t="e">
        <f t="shared" ref="P1412:P1475" si="168">IF(AND(MID(G1412,8,1)="",MID(G1412,1,4)="SWAP",A1412="."),F1412,"")</f>
        <v>#REF!</v>
      </c>
      <c r="Q1412" s="35" t="e">
        <f t="shared" si="164"/>
        <v>#REF!</v>
      </c>
      <c r="R1412" s="36"/>
      <c r="S1412" s="1" t="e">
        <f t="shared" si="162"/>
        <v>#REF!</v>
      </c>
      <c r="T1412" s="16" t="e">
        <f>IF(OR(MID(G1412,1,5)="avoir",MID(G1412,1,3)="PMS",MID(J1412,1,1)="a",J1412="",A1412="x",F1412=""),"",IF(COUNTIF(#REF!,F1412)=1,"ok","PAS DE SWAP"))</f>
        <v>#REF!</v>
      </c>
      <c r="U1412" s="37" t="e">
        <f>IF(ISNA(INDEX(#REF!,MATCH(E1412,#REF!,0),1))=TRUE,"-",F1412&amp;" - "&amp;INDEX(#REF!,MATCH(E1412,#REF!,0),1))</f>
        <v>#REF!</v>
      </c>
      <c r="V1412" s="60" t="e">
        <f t="shared" si="165"/>
        <v>#REF!</v>
      </c>
      <c r="W1412" s="38" t="e">
        <f t="shared" si="166"/>
        <v>#REF!</v>
      </c>
      <c r="X1412" s="64"/>
      <c r="Y1412" s="46"/>
      <c r="Z1412" s="57" t="str">
        <f>IF(OR(MID(J1412,1,1)="a",J1412=""),"",IF(COUNTIF(Modèles!C:C,J1412)=0,"absent","présent"))</f>
        <v/>
      </c>
      <c r="AA1412" s="1"/>
    </row>
    <row r="1413" spans="1:27" s="10" customFormat="1">
      <c r="A1413" s="29" t="str">
        <f t="shared" si="167"/>
        <v/>
      </c>
      <c r="B1413" s="29">
        <f t="shared" ca="1" si="163"/>
        <v>0</v>
      </c>
      <c r="C1413" s="42"/>
      <c r="D1413" s="42"/>
      <c r="E1413" s="40"/>
      <c r="F1413" s="41"/>
      <c r="G1413" s="30" t="e">
        <f>IF(MID(J1413,1,1)="a","à valider",IF(ISNA(INDEX(#REF!,MATCH(E1413,#REF!,0),1))=TRUE,"",INDEX(#REF!,MATCH(E1413,#REF!,0),1)))</f>
        <v>#REF!</v>
      </c>
      <c r="H1413" s="22"/>
      <c r="I1413" s="22"/>
      <c r="J1413" s="59"/>
      <c r="K1413" s="31" t="str">
        <f>IF(MID(J1413,1,1)="a",C1413,IF(COUNTIF(J$2:J1413,J1413)&gt;1,COUNTIF(J$2:J1413,J1413)&amp;"ème rebond",""))</f>
        <v/>
      </c>
      <c r="L1413" s="67"/>
      <c r="M1413" s="32" t="e">
        <f>IF(ISNA(INDEX(#REF!,MATCH(E1413,#REF!,0),1))=TRUE,"",INDEX(#REF!,MATCH(E1413,#REF!,0),1))</f>
        <v>#REF!</v>
      </c>
      <c r="N1413" s="1"/>
      <c r="O1413" s="33"/>
      <c r="P1413" s="34" t="e">
        <f t="shared" si="168"/>
        <v>#REF!</v>
      </c>
      <c r="Q1413" s="35" t="e">
        <f t="shared" si="164"/>
        <v>#REF!</v>
      </c>
      <c r="R1413" s="36"/>
      <c r="S1413" s="1" t="e">
        <f t="shared" si="162"/>
        <v>#REF!</v>
      </c>
      <c r="T1413" s="16" t="e">
        <f>IF(OR(MID(G1413,1,5)="avoir",MID(G1413,1,3)="PMS",MID(J1413,1,1)="a",J1413="",A1413="x",F1413=""),"",IF(COUNTIF(#REF!,F1413)=1,"ok","PAS DE SWAP"))</f>
        <v>#REF!</v>
      </c>
      <c r="U1413" s="37" t="e">
        <f>IF(ISNA(INDEX(#REF!,MATCH(E1413,#REF!,0),1))=TRUE,"-",F1413&amp;" - "&amp;INDEX(#REF!,MATCH(E1413,#REF!,0),1))</f>
        <v>#REF!</v>
      </c>
      <c r="V1413" s="60" t="e">
        <f t="shared" si="165"/>
        <v>#REF!</v>
      </c>
      <c r="W1413" s="38" t="e">
        <f t="shared" si="166"/>
        <v>#REF!</v>
      </c>
      <c r="X1413" s="64"/>
      <c r="Y1413" s="46"/>
      <c r="Z1413" s="57" t="str">
        <f>IF(OR(MID(J1413,1,1)="a",J1413=""),"",IF(COUNTIF(Modèles!C:C,J1413)=0,"absent","présent"))</f>
        <v/>
      </c>
      <c r="AA1413" s="1"/>
    </row>
    <row r="1414" spans="1:27" s="10" customFormat="1">
      <c r="A1414" s="29" t="str">
        <f t="shared" si="167"/>
        <v/>
      </c>
      <c r="B1414" s="29">
        <f t="shared" ca="1" si="163"/>
        <v>0</v>
      </c>
      <c r="C1414" s="42"/>
      <c r="D1414" s="42"/>
      <c r="E1414" s="40"/>
      <c r="F1414" s="41"/>
      <c r="G1414" s="30" t="e">
        <f>IF(MID(J1414,1,1)="a","à valider",IF(ISNA(INDEX(#REF!,MATCH(E1414,#REF!,0),1))=TRUE,"",INDEX(#REF!,MATCH(E1414,#REF!,0),1)))</f>
        <v>#REF!</v>
      </c>
      <c r="H1414" s="22"/>
      <c r="I1414" s="22"/>
      <c r="J1414" s="59"/>
      <c r="K1414" s="31" t="str">
        <f>IF(MID(J1414,1,1)="a",C1414,IF(COUNTIF(J$2:J1414,J1414)&gt;1,COUNTIF(J$2:J1414,J1414)&amp;"ème rebond",""))</f>
        <v/>
      </c>
      <c r="L1414" s="67"/>
      <c r="M1414" s="32" t="e">
        <f>IF(ISNA(INDEX(#REF!,MATCH(E1414,#REF!,0),1))=TRUE,"",INDEX(#REF!,MATCH(E1414,#REF!,0),1))</f>
        <v>#REF!</v>
      </c>
      <c r="N1414" s="1"/>
      <c r="O1414" s="33"/>
      <c r="P1414" s="34" t="e">
        <f t="shared" si="168"/>
        <v>#REF!</v>
      </c>
      <c r="Q1414" s="35" t="e">
        <f t="shared" si="164"/>
        <v>#REF!</v>
      </c>
      <c r="R1414" s="36"/>
      <c r="S1414" s="1" t="e">
        <f t="shared" si="162"/>
        <v>#REF!</v>
      </c>
      <c r="T1414" s="16" t="e">
        <f>IF(OR(MID(G1414,1,5)="avoir",MID(G1414,1,3)="PMS",MID(J1414,1,1)="a",J1414="",A1414="x",F1414=""),"",IF(COUNTIF(#REF!,F1414)=1,"ok","PAS DE SWAP"))</f>
        <v>#REF!</v>
      </c>
      <c r="U1414" s="37" t="e">
        <f>IF(ISNA(INDEX(#REF!,MATCH(E1414,#REF!,0),1))=TRUE,"-",F1414&amp;" - "&amp;INDEX(#REF!,MATCH(E1414,#REF!,0),1))</f>
        <v>#REF!</v>
      </c>
      <c r="V1414" s="60" t="e">
        <f t="shared" si="165"/>
        <v>#REF!</v>
      </c>
      <c r="W1414" s="38" t="e">
        <f t="shared" si="166"/>
        <v>#REF!</v>
      </c>
      <c r="X1414" s="64"/>
      <c r="Y1414" s="46"/>
      <c r="Z1414" s="57" t="str">
        <f>IF(OR(MID(J1414,1,1)="a",J1414=""),"",IF(COUNTIF(Modèles!C:C,J1414)=0,"absent","présent"))</f>
        <v/>
      </c>
      <c r="AA1414" s="1"/>
    </row>
    <row r="1415" spans="1:27" s="10" customFormat="1">
      <c r="A1415" s="29" t="str">
        <f t="shared" si="167"/>
        <v/>
      </c>
      <c r="B1415" s="29">
        <f t="shared" ca="1" si="163"/>
        <v>0</v>
      </c>
      <c r="C1415" s="42"/>
      <c r="D1415" s="42"/>
      <c r="E1415" s="40"/>
      <c r="F1415" s="41"/>
      <c r="G1415" s="30" t="e">
        <f>IF(MID(J1415,1,1)="a","à valider",IF(ISNA(INDEX(#REF!,MATCH(E1415,#REF!,0),1))=TRUE,"",INDEX(#REF!,MATCH(E1415,#REF!,0),1)))</f>
        <v>#REF!</v>
      </c>
      <c r="H1415" s="22"/>
      <c r="I1415" s="22"/>
      <c r="J1415" s="59"/>
      <c r="K1415" s="31" t="str">
        <f>IF(MID(J1415,1,1)="a",C1415,IF(COUNTIF(J$2:J1415,J1415)&gt;1,COUNTIF(J$2:J1415,J1415)&amp;"ème rebond",""))</f>
        <v/>
      </c>
      <c r="L1415" s="67"/>
      <c r="M1415" s="32" t="e">
        <f>IF(ISNA(INDEX(#REF!,MATCH(E1415,#REF!,0),1))=TRUE,"",INDEX(#REF!,MATCH(E1415,#REF!,0),1))</f>
        <v>#REF!</v>
      </c>
      <c r="N1415" s="1"/>
      <c r="O1415" s="33"/>
      <c r="P1415" s="34" t="e">
        <f t="shared" si="168"/>
        <v>#REF!</v>
      </c>
      <c r="Q1415" s="35" t="e">
        <f t="shared" si="164"/>
        <v>#REF!</v>
      </c>
      <c r="R1415" s="36"/>
      <c r="S1415" s="1" t="e">
        <f t="shared" si="162"/>
        <v>#REF!</v>
      </c>
      <c r="T1415" s="16" t="e">
        <f>IF(OR(MID(G1415,1,5)="avoir",MID(G1415,1,3)="PMS",MID(J1415,1,1)="a",J1415="",A1415="x",F1415=""),"",IF(COUNTIF(#REF!,F1415)=1,"ok","PAS DE SWAP"))</f>
        <v>#REF!</v>
      </c>
      <c r="U1415" s="37" t="e">
        <f>IF(ISNA(INDEX(#REF!,MATCH(E1415,#REF!,0),1))=TRUE,"-",F1415&amp;" - "&amp;INDEX(#REF!,MATCH(E1415,#REF!,0),1))</f>
        <v>#REF!</v>
      </c>
      <c r="V1415" s="60" t="e">
        <f t="shared" si="165"/>
        <v>#REF!</v>
      </c>
      <c r="W1415" s="38" t="e">
        <f t="shared" si="166"/>
        <v>#REF!</v>
      </c>
      <c r="X1415" s="64"/>
      <c r="Y1415" s="46"/>
      <c r="Z1415" s="57" t="str">
        <f>IF(OR(MID(J1415,1,1)="a",J1415=""),"",IF(COUNTIF(Modèles!C:C,J1415)=0,"absent","présent"))</f>
        <v/>
      </c>
      <c r="AA1415" s="1"/>
    </row>
    <row r="1416" spans="1:27" s="10" customFormat="1">
      <c r="A1416" s="29" t="str">
        <f t="shared" si="167"/>
        <v/>
      </c>
      <c r="B1416" s="29">
        <f t="shared" ca="1" si="163"/>
        <v>0</v>
      </c>
      <c r="C1416" s="42"/>
      <c r="D1416" s="42"/>
      <c r="E1416" s="40"/>
      <c r="F1416" s="41"/>
      <c r="G1416" s="30" t="e">
        <f>IF(MID(J1416,1,1)="a","à valider",IF(ISNA(INDEX(#REF!,MATCH(E1416,#REF!,0),1))=TRUE,"",INDEX(#REF!,MATCH(E1416,#REF!,0),1)))</f>
        <v>#REF!</v>
      </c>
      <c r="H1416" s="22"/>
      <c r="I1416" s="22"/>
      <c r="J1416" s="59"/>
      <c r="K1416" s="31" t="str">
        <f>IF(MID(J1416,1,1)="a",C1416,IF(COUNTIF(J$2:J1416,J1416)&gt;1,COUNTIF(J$2:J1416,J1416)&amp;"ème rebond",""))</f>
        <v/>
      </c>
      <c r="L1416" s="67"/>
      <c r="M1416" s="32" t="e">
        <f>IF(ISNA(INDEX(#REF!,MATCH(E1416,#REF!,0),1))=TRUE,"",INDEX(#REF!,MATCH(E1416,#REF!,0),1))</f>
        <v>#REF!</v>
      </c>
      <c r="N1416" s="1"/>
      <c r="O1416" s="33"/>
      <c r="P1416" s="34" t="e">
        <f t="shared" si="168"/>
        <v>#REF!</v>
      </c>
      <c r="Q1416" s="35" t="e">
        <f t="shared" si="164"/>
        <v>#REF!</v>
      </c>
      <c r="R1416" s="36"/>
      <c r="S1416" s="1" t="e">
        <f t="shared" si="162"/>
        <v>#REF!</v>
      </c>
      <c r="T1416" s="16" t="e">
        <f>IF(OR(MID(G1416,1,5)="avoir",MID(G1416,1,3)="PMS",MID(J1416,1,1)="a",J1416="",A1416="x",F1416=""),"",IF(COUNTIF(#REF!,F1416)=1,"ok","PAS DE SWAP"))</f>
        <v>#REF!</v>
      </c>
      <c r="U1416" s="37" t="e">
        <f>IF(ISNA(INDEX(#REF!,MATCH(E1416,#REF!,0),1))=TRUE,"-",F1416&amp;" - "&amp;INDEX(#REF!,MATCH(E1416,#REF!,0),1))</f>
        <v>#REF!</v>
      </c>
      <c r="V1416" s="60" t="e">
        <f t="shared" si="165"/>
        <v>#REF!</v>
      </c>
      <c r="W1416" s="38" t="e">
        <f t="shared" si="166"/>
        <v>#REF!</v>
      </c>
      <c r="X1416" s="64"/>
      <c r="Y1416" s="46"/>
      <c r="Z1416" s="57" t="str">
        <f>IF(OR(MID(J1416,1,1)="a",J1416=""),"",IF(COUNTIF(Modèles!C:C,J1416)=0,"absent","présent"))</f>
        <v/>
      </c>
      <c r="AA1416" s="1"/>
    </row>
    <row r="1417" spans="1:27" s="10" customFormat="1">
      <c r="A1417" s="29" t="str">
        <f t="shared" si="167"/>
        <v/>
      </c>
      <c r="B1417" s="29">
        <f t="shared" ca="1" si="163"/>
        <v>0</v>
      </c>
      <c r="C1417" s="42"/>
      <c r="D1417" s="42"/>
      <c r="E1417" s="40"/>
      <c r="F1417" s="41"/>
      <c r="G1417" s="30" t="e">
        <f>IF(MID(J1417,1,1)="a","à valider",IF(ISNA(INDEX(#REF!,MATCH(E1417,#REF!,0),1))=TRUE,"",INDEX(#REF!,MATCH(E1417,#REF!,0),1)))</f>
        <v>#REF!</v>
      </c>
      <c r="H1417" s="22"/>
      <c r="I1417" s="22"/>
      <c r="J1417" s="59"/>
      <c r="K1417" s="31" t="str">
        <f>IF(MID(J1417,1,1)="a",C1417,IF(COUNTIF(J$2:J1417,J1417)&gt;1,COUNTIF(J$2:J1417,J1417)&amp;"ème rebond",""))</f>
        <v/>
      </c>
      <c r="L1417" s="67"/>
      <c r="M1417" s="32" t="e">
        <f>IF(ISNA(INDEX(#REF!,MATCH(E1417,#REF!,0),1))=TRUE,"",INDEX(#REF!,MATCH(E1417,#REF!,0),1))</f>
        <v>#REF!</v>
      </c>
      <c r="N1417" s="1"/>
      <c r="O1417" s="33"/>
      <c r="P1417" s="34" t="e">
        <f t="shared" si="168"/>
        <v>#REF!</v>
      </c>
      <c r="Q1417" s="35" t="e">
        <f t="shared" si="164"/>
        <v>#REF!</v>
      </c>
      <c r="R1417" s="36"/>
      <c r="S1417" s="1" t="e">
        <f t="shared" si="162"/>
        <v>#REF!</v>
      </c>
      <c r="T1417" s="16" t="e">
        <f>IF(OR(MID(G1417,1,5)="avoir",MID(G1417,1,3)="PMS",MID(J1417,1,1)="a",J1417="",A1417="x",F1417=""),"",IF(COUNTIF(#REF!,F1417)=1,"ok","PAS DE SWAP"))</f>
        <v>#REF!</v>
      </c>
      <c r="U1417" s="37" t="e">
        <f>IF(ISNA(INDEX(#REF!,MATCH(E1417,#REF!,0),1))=TRUE,"-",F1417&amp;" - "&amp;INDEX(#REF!,MATCH(E1417,#REF!,0),1))</f>
        <v>#REF!</v>
      </c>
      <c r="V1417" s="60" t="e">
        <f t="shared" si="165"/>
        <v>#REF!</v>
      </c>
      <c r="W1417" s="38" t="e">
        <f t="shared" si="166"/>
        <v>#REF!</v>
      </c>
      <c r="X1417" s="64"/>
      <c r="Y1417" s="46"/>
      <c r="Z1417" s="57" t="str">
        <f>IF(OR(MID(J1417,1,1)="a",J1417=""),"",IF(COUNTIF(Modèles!C:C,J1417)=0,"absent","présent"))</f>
        <v/>
      </c>
      <c r="AA1417" s="1"/>
    </row>
    <row r="1418" spans="1:27" s="10" customFormat="1">
      <c r="A1418" s="29" t="str">
        <f t="shared" si="167"/>
        <v/>
      </c>
      <c r="B1418" s="29">
        <f t="shared" ca="1" si="163"/>
        <v>0</v>
      </c>
      <c r="C1418" s="42"/>
      <c r="D1418" s="42"/>
      <c r="E1418" s="40"/>
      <c r="F1418" s="41"/>
      <c r="G1418" s="30" t="e">
        <f>IF(MID(J1418,1,1)="a","à valider",IF(ISNA(INDEX(#REF!,MATCH(E1418,#REF!,0),1))=TRUE,"",INDEX(#REF!,MATCH(E1418,#REF!,0),1)))</f>
        <v>#REF!</v>
      </c>
      <c r="H1418" s="22"/>
      <c r="I1418" s="22"/>
      <c r="J1418" s="59"/>
      <c r="K1418" s="31" t="str">
        <f>IF(MID(J1418,1,1)="a",C1418,IF(COUNTIF(J$2:J1418,J1418)&gt;1,COUNTIF(J$2:J1418,J1418)&amp;"ème rebond",""))</f>
        <v/>
      </c>
      <c r="L1418" s="67"/>
      <c r="M1418" s="32" t="e">
        <f>IF(ISNA(INDEX(#REF!,MATCH(E1418,#REF!,0),1))=TRUE,"",INDEX(#REF!,MATCH(E1418,#REF!,0),1))</f>
        <v>#REF!</v>
      </c>
      <c r="N1418" s="1"/>
      <c r="O1418" s="33"/>
      <c r="P1418" s="34" t="e">
        <f t="shared" si="168"/>
        <v>#REF!</v>
      </c>
      <c r="Q1418" s="35" t="e">
        <f t="shared" si="164"/>
        <v>#REF!</v>
      </c>
      <c r="R1418" s="36"/>
      <c r="S1418" s="1" t="e">
        <f t="shared" si="162"/>
        <v>#REF!</v>
      </c>
      <c r="T1418" s="16" t="e">
        <f>IF(OR(MID(G1418,1,5)="avoir",MID(G1418,1,3)="PMS",MID(J1418,1,1)="a",J1418="",A1418="x",F1418=""),"",IF(COUNTIF(#REF!,F1418)=1,"ok","PAS DE SWAP"))</f>
        <v>#REF!</v>
      </c>
      <c r="U1418" s="37" t="e">
        <f>IF(ISNA(INDEX(#REF!,MATCH(E1418,#REF!,0),1))=TRUE,"-",F1418&amp;" - "&amp;INDEX(#REF!,MATCH(E1418,#REF!,0),1))</f>
        <v>#REF!</v>
      </c>
      <c r="V1418" s="60" t="e">
        <f t="shared" si="165"/>
        <v>#REF!</v>
      </c>
      <c r="W1418" s="38" t="e">
        <f t="shared" si="166"/>
        <v>#REF!</v>
      </c>
      <c r="X1418" s="64"/>
      <c r="Y1418" s="46"/>
      <c r="Z1418" s="57" t="str">
        <f>IF(OR(MID(J1418,1,1)="a",J1418=""),"",IF(COUNTIF(Modèles!C:C,J1418)=0,"absent","présent"))</f>
        <v/>
      </c>
      <c r="AA1418" s="1"/>
    </row>
    <row r="1419" spans="1:27" s="10" customFormat="1">
      <c r="A1419" s="29" t="str">
        <f t="shared" si="167"/>
        <v/>
      </c>
      <c r="B1419" s="29">
        <f t="shared" ca="1" si="163"/>
        <v>0</v>
      </c>
      <c r="C1419" s="42"/>
      <c r="D1419" s="42"/>
      <c r="E1419" s="40"/>
      <c r="F1419" s="41"/>
      <c r="G1419" s="30" t="e">
        <f>IF(MID(J1419,1,1)="a","à valider",IF(ISNA(INDEX(#REF!,MATCH(E1419,#REF!,0),1))=TRUE,"",INDEX(#REF!,MATCH(E1419,#REF!,0),1)))</f>
        <v>#REF!</v>
      </c>
      <c r="H1419" s="22"/>
      <c r="I1419" s="22"/>
      <c r="J1419" s="59"/>
      <c r="K1419" s="31" t="str">
        <f>IF(MID(J1419,1,1)="a",C1419,IF(COUNTIF(J$2:J1419,J1419)&gt;1,COUNTIF(J$2:J1419,J1419)&amp;"ème rebond",""))</f>
        <v/>
      </c>
      <c r="L1419" s="67"/>
      <c r="M1419" s="32" t="e">
        <f>IF(ISNA(INDEX(#REF!,MATCH(E1419,#REF!,0),1))=TRUE,"",INDEX(#REF!,MATCH(E1419,#REF!,0),1))</f>
        <v>#REF!</v>
      </c>
      <c r="N1419" s="1"/>
      <c r="O1419" s="33"/>
      <c r="P1419" s="34" t="e">
        <f t="shared" si="168"/>
        <v>#REF!</v>
      </c>
      <c r="Q1419" s="35" t="e">
        <f t="shared" si="164"/>
        <v>#REF!</v>
      </c>
      <c r="R1419" s="36"/>
      <c r="S1419" s="1" t="e">
        <f t="shared" si="162"/>
        <v>#REF!</v>
      </c>
      <c r="T1419" s="16" t="e">
        <f>IF(OR(MID(G1419,1,5)="avoir",MID(G1419,1,3)="PMS",MID(J1419,1,1)="a",J1419="",A1419="x",F1419=""),"",IF(COUNTIF(#REF!,F1419)=1,"ok","PAS DE SWAP"))</f>
        <v>#REF!</v>
      </c>
      <c r="U1419" s="37" t="e">
        <f>IF(ISNA(INDEX(#REF!,MATCH(E1419,#REF!,0),1))=TRUE,"-",F1419&amp;" - "&amp;INDEX(#REF!,MATCH(E1419,#REF!,0),1))</f>
        <v>#REF!</v>
      </c>
      <c r="V1419" s="60" t="e">
        <f t="shared" si="165"/>
        <v>#REF!</v>
      </c>
      <c r="W1419" s="38" t="e">
        <f t="shared" si="166"/>
        <v>#REF!</v>
      </c>
      <c r="X1419" s="64"/>
      <c r="Y1419" s="46"/>
      <c r="Z1419" s="57" t="str">
        <f>IF(OR(MID(J1419,1,1)="a",J1419=""),"",IF(COUNTIF(Modèles!C:C,J1419)=0,"absent","présent"))</f>
        <v/>
      </c>
      <c r="AA1419" s="1"/>
    </row>
    <row r="1420" spans="1:27" s="10" customFormat="1">
      <c r="A1420" s="29" t="str">
        <f t="shared" si="167"/>
        <v/>
      </c>
      <c r="B1420" s="29">
        <f t="shared" ca="1" si="163"/>
        <v>0</v>
      </c>
      <c r="C1420" s="42"/>
      <c r="D1420" s="42"/>
      <c r="E1420" s="40"/>
      <c r="F1420" s="41"/>
      <c r="G1420" s="30" t="e">
        <f>IF(MID(J1420,1,1)="a","à valider",IF(ISNA(INDEX(#REF!,MATCH(E1420,#REF!,0),1))=TRUE,"",INDEX(#REF!,MATCH(E1420,#REF!,0),1)))</f>
        <v>#REF!</v>
      </c>
      <c r="H1420" s="22"/>
      <c r="I1420" s="22"/>
      <c r="J1420" s="59"/>
      <c r="K1420" s="31" t="str">
        <f>IF(MID(J1420,1,1)="a",C1420,IF(COUNTIF(J$2:J1420,J1420)&gt;1,COUNTIF(J$2:J1420,J1420)&amp;"ème rebond",""))</f>
        <v/>
      </c>
      <c r="L1420" s="67"/>
      <c r="M1420" s="32" t="e">
        <f>IF(ISNA(INDEX(#REF!,MATCH(E1420,#REF!,0),1))=TRUE,"",INDEX(#REF!,MATCH(E1420,#REF!,0),1))</f>
        <v>#REF!</v>
      </c>
      <c r="N1420" s="1"/>
      <c r="O1420" s="33"/>
      <c r="P1420" s="34" t="e">
        <f t="shared" si="168"/>
        <v>#REF!</v>
      </c>
      <c r="Q1420" s="35" t="e">
        <f t="shared" si="164"/>
        <v>#REF!</v>
      </c>
      <c r="R1420" s="36"/>
      <c r="S1420" s="1" t="e">
        <f t="shared" si="162"/>
        <v>#REF!</v>
      </c>
      <c r="T1420" s="16" t="e">
        <f>IF(OR(MID(G1420,1,5)="avoir",MID(G1420,1,3)="PMS",MID(J1420,1,1)="a",J1420="",A1420="x",F1420=""),"",IF(COUNTIF(#REF!,F1420)=1,"ok","PAS DE SWAP"))</f>
        <v>#REF!</v>
      </c>
      <c r="U1420" s="37" t="e">
        <f>IF(ISNA(INDEX(#REF!,MATCH(E1420,#REF!,0),1))=TRUE,"-",F1420&amp;" - "&amp;INDEX(#REF!,MATCH(E1420,#REF!,0),1))</f>
        <v>#REF!</v>
      </c>
      <c r="V1420" s="60" t="e">
        <f t="shared" si="165"/>
        <v>#REF!</v>
      </c>
      <c r="W1420" s="38" t="e">
        <f t="shared" si="166"/>
        <v>#REF!</v>
      </c>
      <c r="X1420" s="64"/>
      <c r="Y1420" s="46"/>
      <c r="Z1420" s="57" t="str">
        <f>IF(OR(MID(J1420,1,1)="a",J1420=""),"",IF(COUNTIF(Modèles!C:C,J1420)=0,"absent","présent"))</f>
        <v/>
      </c>
      <c r="AA1420" s="1"/>
    </row>
    <row r="1421" spans="1:27" s="10" customFormat="1">
      <c r="A1421" s="29" t="str">
        <f t="shared" si="167"/>
        <v/>
      </c>
      <c r="B1421" s="29">
        <f t="shared" ca="1" si="163"/>
        <v>0</v>
      </c>
      <c r="C1421" s="42"/>
      <c r="D1421" s="42"/>
      <c r="E1421" s="40"/>
      <c r="F1421" s="41"/>
      <c r="G1421" s="30" t="e">
        <f>IF(MID(J1421,1,1)="a","à valider",IF(ISNA(INDEX(#REF!,MATCH(E1421,#REF!,0),1))=TRUE,"",INDEX(#REF!,MATCH(E1421,#REF!,0),1)))</f>
        <v>#REF!</v>
      </c>
      <c r="H1421" s="22"/>
      <c r="I1421" s="22"/>
      <c r="J1421" s="59"/>
      <c r="K1421" s="31" t="str">
        <f>IF(MID(J1421,1,1)="a",C1421,IF(COUNTIF(J$2:J1421,J1421)&gt;1,COUNTIF(J$2:J1421,J1421)&amp;"ème rebond",""))</f>
        <v/>
      </c>
      <c r="L1421" s="67"/>
      <c r="M1421" s="32" t="e">
        <f>IF(ISNA(INDEX(#REF!,MATCH(E1421,#REF!,0),1))=TRUE,"",INDEX(#REF!,MATCH(E1421,#REF!,0),1))</f>
        <v>#REF!</v>
      </c>
      <c r="N1421" s="1"/>
      <c r="O1421" s="33"/>
      <c r="P1421" s="34" t="e">
        <f t="shared" si="168"/>
        <v>#REF!</v>
      </c>
      <c r="Q1421" s="35" t="e">
        <f t="shared" si="164"/>
        <v>#REF!</v>
      </c>
      <c r="R1421" s="36"/>
      <c r="S1421" s="1" t="e">
        <f t="shared" si="162"/>
        <v>#REF!</v>
      </c>
      <c r="T1421" s="16" t="e">
        <f>IF(OR(MID(G1421,1,5)="avoir",MID(G1421,1,3)="PMS",MID(J1421,1,1)="a",J1421="",A1421="x",F1421=""),"",IF(COUNTIF(#REF!,F1421)=1,"ok","PAS DE SWAP"))</f>
        <v>#REF!</v>
      </c>
      <c r="U1421" s="37" t="e">
        <f>IF(ISNA(INDEX(#REF!,MATCH(E1421,#REF!,0),1))=TRUE,"-",F1421&amp;" - "&amp;INDEX(#REF!,MATCH(E1421,#REF!,0),1))</f>
        <v>#REF!</v>
      </c>
      <c r="V1421" s="60" t="e">
        <f t="shared" si="165"/>
        <v>#REF!</v>
      </c>
      <c r="W1421" s="38" t="e">
        <f t="shared" si="166"/>
        <v>#REF!</v>
      </c>
      <c r="X1421" s="64"/>
      <c r="Y1421" s="46"/>
      <c r="Z1421" s="57" t="str">
        <f>IF(OR(MID(J1421,1,1)="a",J1421=""),"",IF(COUNTIF(Modèles!C:C,J1421)=0,"absent","présent"))</f>
        <v/>
      </c>
      <c r="AA1421" s="1"/>
    </row>
    <row r="1422" spans="1:27" s="10" customFormat="1">
      <c r="A1422" s="29" t="str">
        <f t="shared" si="167"/>
        <v/>
      </c>
      <c r="B1422" s="29">
        <f t="shared" ca="1" si="163"/>
        <v>0</v>
      </c>
      <c r="C1422" s="42"/>
      <c r="D1422" s="42"/>
      <c r="E1422" s="40"/>
      <c r="F1422" s="41"/>
      <c r="G1422" s="30" t="e">
        <f>IF(MID(J1422,1,1)="a","à valider",IF(ISNA(INDEX(#REF!,MATCH(E1422,#REF!,0),1))=TRUE,"",INDEX(#REF!,MATCH(E1422,#REF!,0),1)))</f>
        <v>#REF!</v>
      </c>
      <c r="H1422" s="22"/>
      <c r="I1422" s="22"/>
      <c r="J1422" s="59"/>
      <c r="K1422" s="31" t="str">
        <f>IF(MID(J1422,1,1)="a",C1422,IF(COUNTIF(J$2:J1422,J1422)&gt;1,COUNTIF(J$2:J1422,J1422)&amp;"ème rebond",""))</f>
        <v/>
      </c>
      <c r="L1422" s="67"/>
      <c r="M1422" s="32" t="e">
        <f>IF(ISNA(INDEX(#REF!,MATCH(E1422,#REF!,0),1))=TRUE,"",INDEX(#REF!,MATCH(E1422,#REF!,0),1))</f>
        <v>#REF!</v>
      </c>
      <c r="N1422" s="1"/>
      <c r="O1422" s="33"/>
      <c r="P1422" s="34" t="e">
        <f t="shared" si="168"/>
        <v>#REF!</v>
      </c>
      <c r="Q1422" s="35" t="e">
        <f t="shared" si="164"/>
        <v>#REF!</v>
      </c>
      <c r="R1422" s="36"/>
      <c r="S1422" s="1" t="e">
        <f t="shared" si="162"/>
        <v>#REF!</v>
      </c>
      <c r="T1422" s="16" t="e">
        <f>IF(OR(MID(G1422,1,5)="avoir",MID(G1422,1,3)="PMS",MID(J1422,1,1)="a",J1422="",A1422="x",F1422=""),"",IF(COUNTIF(#REF!,F1422)=1,"ok","PAS DE SWAP"))</f>
        <v>#REF!</v>
      </c>
      <c r="U1422" s="37" t="e">
        <f>IF(ISNA(INDEX(#REF!,MATCH(E1422,#REF!,0),1))=TRUE,"-",F1422&amp;" - "&amp;INDEX(#REF!,MATCH(E1422,#REF!,0),1))</f>
        <v>#REF!</v>
      </c>
      <c r="V1422" s="60" t="e">
        <f t="shared" si="165"/>
        <v>#REF!</v>
      </c>
      <c r="W1422" s="38" t="e">
        <f t="shared" si="166"/>
        <v>#REF!</v>
      </c>
      <c r="X1422" s="64"/>
      <c r="Y1422" s="46"/>
      <c r="Z1422" s="57" t="str">
        <f>IF(OR(MID(J1422,1,1)="a",J1422=""),"",IF(COUNTIF(Modèles!C:C,J1422)=0,"absent","présent"))</f>
        <v/>
      </c>
      <c r="AA1422" s="1"/>
    </row>
    <row r="1423" spans="1:27" s="10" customFormat="1">
      <c r="A1423" s="29" t="str">
        <f t="shared" si="167"/>
        <v/>
      </c>
      <c r="B1423" s="29">
        <f t="shared" ca="1" si="163"/>
        <v>0</v>
      </c>
      <c r="C1423" s="42"/>
      <c r="D1423" s="42"/>
      <c r="E1423" s="40"/>
      <c r="F1423" s="41"/>
      <c r="G1423" s="30" t="e">
        <f>IF(MID(J1423,1,1)="a","à valider",IF(ISNA(INDEX(#REF!,MATCH(E1423,#REF!,0),1))=TRUE,"",INDEX(#REF!,MATCH(E1423,#REF!,0),1)))</f>
        <v>#REF!</v>
      </c>
      <c r="H1423" s="22"/>
      <c r="I1423" s="22"/>
      <c r="J1423" s="59"/>
      <c r="K1423" s="31" t="str">
        <f>IF(MID(J1423,1,1)="a",C1423,IF(COUNTIF(J$2:J1423,J1423)&gt;1,COUNTIF(J$2:J1423,J1423)&amp;"ème rebond",""))</f>
        <v/>
      </c>
      <c r="L1423" s="67"/>
      <c r="M1423" s="32" t="e">
        <f>IF(ISNA(INDEX(#REF!,MATCH(E1423,#REF!,0),1))=TRUE,"",INDEX(#REF!,MATCH(E1423,#REF!,0),1))</f>
        <v>#REF!</v>
      </c>
      <c r="N1423" s="1"/>
      <c r="O1423" s="33"/>
      <c r="P1423" s="34" t="e">
        <f t="shared" si="168"/>
        <v>#REF!</v>
      </c>
      <c r="Q1423" s="35" t="e">
        <f t="shared" si="164"/>
        <v>#REF!</v>
      </c>
      <c r="R1423" s="36"/>
      <c r="S1423" s="1" t="e">
        <f t="shared" si="162"/>
        <v>#REF!</v>
      </c>
      <c r="T1423" s="16" t="e">
        <f>IF(OR(MID(G1423,1,5)="avoir",MID(G1423,1,3)="PMS",MID(J1423,1,1)="a",J1423="",A1423="x",F1423=""),"",IF(COUNTIF(#REF!,F1423)=1,"ok","PAS DE SWAP"))</f>
        <v>#REF!</v>
      </c>
      <c r="U1423" s="37" t="e">
        <f>IF(ISNA(INDEX(#REF!,MATCH(E1423,#REF!,0),1))=TRUE,"-",F1423&amp;" - "&amp;INDEX(#REF!,MATCH(E1423,#REF!,0),1))</f>
        <v>#REF!</v>
      </c>
      <c r="V1423" s="60" t="e">
        <f t="shared" si="165"/>
        <v>#REF!</v>
      </c>
      <c r="W1423" s="38" t="e">
        <f t="shared" si="166"/>
        <v>#REF!</v>
      </c>
      <c r="X1423" s="64"/>
      <c r="Y1423" s="46"/>
      <c r="Z1423" s="57" t="str">
        <f>IF(OR(MID(J1423,1,1)="a",J1423=""),"",IF(COUNTIF(Modèles!C:C,J1423)=0,"absent","présent"))</f>
        <v/>
      </c>
      <c r="AA1423" s="1"/>
    </row>
    <row r="1424" spans="1:27" s="10" customFormat="1">
      <c r="A1424" s="29" t="str">
        <f t="shared" si="167"/>
        <v/>
      </c>
      <c r="B1424" s="29">
        <f t="shared" ca="1" si="163"/>
        <v>0</v>
      </c>
      <c r="C1424" s="42"/>
      <c r="D1424" s="42"/>
      <c r="E1424" s="40"/>
      <c r="F1424" s="41"/>
      <c r="G1424" s="30" t="e">
        <f>IF(MID(J1424,1,1)="a","à valider",IF(ISNA(INDEX(#REF!,MATCH(E1424,#REF!,0),1))=TRUE,"",INDEX(#REF!,MATCH(E1424,#REF!,0),1)))</f>
        <v>#REF!</v>
      </c>
      <c r="H1424" s="22"/>
      <c r="I1424" s="22"/>
      <c r="J1424" s="59"/>
      <c r="K1424" s="31" t="str">
        <f>IF(MID(J1424,1,1)="a",C1424,IF(COUNTIF(J$2:J1424,J1424)&gt;1,COUNTIF(J$2:J1424,J1424)&amp;"ème rebond",""))</f>
        <v/>
      </c>
      <c r="L1424" s="67"/>
      <c r="M1424" s="32" t="e">
        <f>IF(ISNA(INDEX(#REF!,MATCH(E1424,#REF!,0),1))=TRUE,"",INDEX(#REF!,MATCH(E1424,#REF!,0),1))</f>
        <v>#REF!</v>
      </c>
      <c r="N1424" s="1"/>
      <c r="O1424" s="33"/>
      <c r="P1424" s="34" t="e">
        <f t="shared" si="168"/>
        <v>#REF!</v>
      </c>
      <c r="Q1424" s="35" t="e">
        <f t="shared" si="164"/>
        <v>#REF!</v>
      </c>
      <c r="R1424" s="36"/>
      <c r="S1424" s="1" t="e">
        <f t="shared" si="162"/>
        <v>#REF!</v>
      </c>
      <c r="T1424" s="16" t="e">
        <f>IF(OR(MID(G1424,1,5)="avoir",MID(G1424,1,3)="PMS",MID(J1424,1,1)="a",J1424="",A1424="x",F1424=""),"",IF(COUNTIF(#REF!,F1424)=1,"ok","PAS DE SWAP"))</f>
        <v>#REF!</v>
      </c>
      <c r="U1424" s="37" t="e">
        <f>IF(ISNA(INDEX(#REF!,MATCH(E1424,#REF!,0),1))=TRUE,"-",F1424&amp;" - "&amp;INDEX(#REF!,MATCH(E1424,#REF!,0),1))</f>
        <v>#REF!</v>
      </c>
      <c r="V1424" s="60" t="e">
        <f t="shared" si="165"/>
        <v>#REF!</v>
      </c>
      <c r="W1424" s="38" t="e">
        <f t="shared" si="166"/>
        <v>#REF!</v>
      </c>
      <c r="X1424" s="64"/>
      <c r="Y1424" s="46"/>
      <c r="Z1424" s="57" t="str">
        <f>IF(OR(MID(J1424,1,1)="a",J1424=""),"",IF(COUNTIF(Modèles!C:C,J1424)=0,"absent","présent"))</f>
        <v/>
      </c>
      <c r="AA1424" s="1"/>
    </row>
    <row r="1425" spans="1:27" s="10" customFormat="1">
      <c r="A1425" s="29" t="str">
        <f t="shared" si="167"/>
        <v/>
      </c>
      <c r="B1425" s="29">
        <f t="shared" ca="1" si="163"/>
        <v>0</v>
      </c>
      <c r="C1425" s="42"/>
      <c r="D1425" s="42"/>
      <c r="E1425" s="40"/>
      <c r="F1425" s="41"/>
      <c r="G1425" s="30" t="e">
        <f>IF(MID(J1425,1,1)="a","à valider",IF(ISNA(INDEX(#REF!,MATCH(E1425,#REF!,0),1))=TRUE,"",INDEX(#REF!,MATCH(E1425,#REF!,0),1)))</f>
        <v>#REF!</v>
      </c>
      <c r="H1425" s="22"/>
      <c r="I1425" s="22"/>
      <c r="J1425" s="59"/>
      <c r="K1425" s="31" t="str">
        <f>IF(MID(J1425,1,1)="a",C1425,IF(COUNTIF(J$2:J1425,J1425)&gt;1,COUNTIF(J$2:J1425,J1425)&amp;"ème rebond",""))</f>
        <v/>
      </c>
      <c r="L1425" s="67"/>
      <c r="M1425" s="32" t="e">
        <f>IF(ISNA(INDEX(#REF!,MATCH(E1425,#REF!,0),1))=TRUE,"",INDEX(#REF!,MATCH(E1425,#REF!,0),1))</f>
        <v>#REF!</v>
      </c>
      <c r="N1425" s="1"/>
      <c r="O1425" s="33"/>
      <c r="P1425" s="34" t="e">
        <f t="shared" si="168"/>
        <v>#REF!</v>
      </c>
      <c r="Q1425" s="35" t="e">
        <f t="shared" si="164"/>
        <v>#REF!</v>
      </c>
      <c r="R1425" s="36"/>
      <c r="S1425" s="1" t="e">
        <f t="shared" si="162"/>
        <v>#REF!</v>
      </c>
      <c r="T1425" s="16" t="e">
        <f>IF(OR(MID(G1425,1,5)="avoir",MID(G1425,1,3)="PMS",MID(J1425,1,1)="a",J1425="",A1425="x",F1425=""),"",IF(COUNTIF(#REF!,F1425)=1,"ok","PAS DE SWAP"))</f>
        <v>#REF!</v>
      </c>
      <c r="U1425" s="37" t="e">
        <f>IF(ISNA(INDEX(#REF!,MATCH(E1425,#REF!,0),1))=TRUE,"-",F1425&amp;" - "&amp;INDEX(#REF!,MATCH(E1425,#REF!,0),1))</f>
        <v>#REF!</v>
      </c>
      <c r="V1425" s="60" t="e">
        <f t="shared" si="165"/>
        <v>#REF!</v>
      </c>
      <c r="W1425" s="38" t="e">
        <f t="shared" si="166"/>
        <v>#REF!</v>
      </c>
      <c r="X1425" s="64"/>
      <c r="Y1425" s="46"/>
      <c r="Z1425" s="57" t="str">
        <f>IF(OR(MID(J1425,1,1)="a",J1425=""),"",IF(COUNTIF(Modèles!C:C,J1425)=0,"absent","présent"))</f>
        <v/>
      </c>
      <c r="AA1425" s="1"/>
    </row>
    <row r="1426" spans="1:27" s="10" customFormat="1">
      <c r="A1426" s="29" t="str">
        <f t="shared" si="167"/>
        <v/>
      </c>
      <c r="B1426" s="29">
        <f t="shared" ca="1" si="163"/>
        <v>0</v>
      </c>
      <c r="C1426" s="42"/>
      <c r="D1426" s="42"/>
      <c r="E1426" s="40"/>
      <c r="F1426" s="41"/>
      <c r="G1426" s="30" t="e">
        <f>IF(MID(J1426,1,1)="a","à valider",IF(ISNA(INDEX(#REF!,MATCH(E1426,#REF!,0),1))=TRUE,"",INDEX(#REF!,MATCH(E1426,#REF!,0),1)))</f>
        <v>#REF!</v>
      </c>
      <c r="H1426" s="22"/>
      <c r="I1426" s="22"/>
      <c r="J1426" s="59"/>
      <c r="K1426" s="31" t="str">
        <f>IF(MID(J1426,1,1)="a",C1426,IF(COUNTIF(J$2:J1426,J1426)&gt;1,COUNTIF(J$2:J1426,J1426)&amp;"ème rebond",""))</f>
        <v/>
      </c>
      <c r="L1426" s="67"/>
      <c r="M1426" s="32" t="e">
        <f>IF(ISNA(INDEX(#REF!,MATCH(E1426,#REF!,0),1))=TRUE,"",INDEX(#REF!,MATCH(E1426,#REF!,0),1))</f>
        <v>#REF!</v>
      </c>
      <c r="N1426" s="1"/>
      <c r="O1426" s="33"/>
      <c r="P1426" s="34" t="e">
        <f t="shared" si="168"/>
        <v>#REF!</v>
      </c>
      <c r="Q1426" s="35" t="e">
        <f t="shared" si="164"/>
        <v>#REF!</v>
      </c>
      <c r="R1426" s="36"/>
      <c r="S1426" s="1" t="e">
        <f t="shared" si="162"/>
        <v>#REF!</v>
      </c>
      <c r="T1426" s="16" t="e">
        <f>IF(OR(MID(G1426,1,5)="avoir",MID(G1426,1,3)="PMS",MID(J1426,1,1)="a",J1426="",A1426="x",F1426=""),"",IF(COUNTIF(#REF!,F1426)=1,"ok","PAS DE SWAP"))</f>
        <v>#REF!</v>
      </c>
      <c r="U1426" s="37" t="e">
        <f>IF(ISNA(INDEX(#REF!,MATCH(E1426,#REF!,0),1))=TRUE,"-",F1426&amp;" - "&amp;INDEX(#REF!,MATCH(E1426,#REF!,0),1))</f>
        <v>#REF!</v>
      </c>
      <c r="V1426" s="60" t="e">
        <f t="shared" si="165"/>
        <v>#REF!</v>
      </c>
      <c r="W1426" s="38" t="e">
        <f t="shared" si="166"/>
        <v>#REF!</v>
      </c>
      <c r="X1426" s="64"/>
      <c r="Y1426" s="46"/>
      <c r="Z1426" s="57" t="str">
        <f>IF(OR(MID(J1426,1,1)="a",J1426=""),"",IF(COUNTIF(Modèles!C:C,J1426)=0,"absent","présent"))</f>
        <v/>
      </c>
      <c r="AA1426" s="1"/>
    </row>
    <row r="1427" spans="1:27" s="10" customFormat="1">
      <c r="A1427" s="29" t="str">
        <f t="shared" si="167"/>
        <v/>
      </c>
      <c r="B1427" s="29">
        <f t="shared" ca="1" si="163"/>
        <v>0</v>
      </c>
      <c r="C1427" s="42"/>
      <c r="D1427" s="42"/>
      <c r="E1427" s="40"/>
      <c r="F1427" s="41"/>
      <c r="G1427" s="30" t="e">
        <f>IF(MID(J1427,1,1)="a","à valider",IF(ISNA(INDEX(#REF!,MATCH(E1427,#REF!,0),1))=TRUE,"",INDEX(#REF!,MATCH(E1427,#REF!,0),1)))</f>
        <v>#REF!</v>
      </c>
      <c r="H1427" s="22"/>
      <c r="I1427" s="22"/>
      <c r="J1427" s="59"/>
      <c r="K1427" s="31" t="str">
        <f>IF(MID(J1427,1,1)="a",C1427,IF(COUNTIF(J$2:J1427,J1427)&gt;1,COUNTIF(J$2:J1427,J1427)&amp;"ème rebond",""))</f>
        <v/>
      </c>
      <c r="L1427" s="67"/>
      <c r="M1427" s="32" t="e">
        <f>IF(ISNA(INDEX(#REF!,MATCH(E1427,#REF!,0),1))=TRUE,"",INDEX(#REF!,MATCH(E1427,#REF!,0),1))</f>
        <v>#REF!</v>
      </c>
      <c r="N1427" s="1"/>
      <c r="O1427" s="33"/>
      <c r="P1427" s="34" t="e">
        <f t="shared" si="168"/>
        <v>#REF!</v>
      </c>
      <c r="Q1427" s="35" t="e">
        <f t="shared" si="164"/>
        <v>#REF!</v>
      </c>
      <c r="R1427" s="36"/>
      <c r="S1427" s="1" t="e">
        <f t="shared" si="162"/>
        <v>#REF!</v>
      </c>
      <c r="T1427" s="16" t="e">
        <f>IF(OR(MID(G1427,1,5)="avoir",MID(G1427,1,3)="PMS",MID(J1427,1,1)="a",J1427="",A1427="x",F1427=""),"",IF(COUNTIF(#REF!,F1427)=1,"ok","PAS DE SWAP"))</f>
        <v>#REF!</v>
      </c>
      <c r="U1427" s="37" t="e">
        <f>IF(ISNA(INDEX(#REF!,MATCH(E1427,#REF!,0),1))=TRUE,"-",F1427&amp;" - "&amp;INDEX(#REF!,MATCH(E1427,#REF!,0),1))</f>
        <v>#REF!</v>
      </c>
      <c r="V1427" s="60" t="e">
        <f t="shared" si="165"/>
        <v>#REF!</v>
      </c>
      <c r="W1427" s="38" t="e">
        <f t="shared" si="166"/>
        <v>#REF!</v>
      </c>
      <c r="X1427" s="64"/>
      <c r="Y1427" s="46"/>
      <c r="Z1427" s="57" t="str">
        <f>IF(OR(MID(J1427,1,1)="a",J1427=""),"",IF(COUNTIF(Modèles!C:C,J1427)=0,"absent","présent"))</f>
        <v/>
      </c>
      <c r="AA1427" s="1"/>
    </row>
    <row r="1428" spans="1:27" s="10" customFormat="1">
      <c r="A1428" s="29" t="str">
        <f t="shared" si="167"/>
        <v/>
      </c>
      <c r="B1428" s="29">
        <f t="shared" ca="1" si="163"/>
        <v>0</v>
      </c>
      <c r="C1428" s="42"/>
      <c r="D1428" s="42"/>
      <c r="E1428" s="40"/>
      <c r="F1428" s="41"/>
      <c r="G1428" s="30" t="e">
        <f>IF(MID(J1428,1,1)="a","à valider",IF(ISNA(INDEX(#REF!,MATCH(E1428,#REF!,0),1))=TRUE,"",INDEX(#REF!,MATCH(E1428,#REF!,0),1)))</f>
        <v>#REF!</v>
      </c>
      <c r="H1428" s="22"/>
      <c r="I1428" s="22"/>
      <c r="J1428" s="59"/>
      <c r="K1428" s="31" t="str">
        <f>IF(MID(J1428,1,1)="a",C1428,IF(COUNTIF(J$2:J1428,J1428)&gt;1,COUNTIF(J$2:J1428,J1428)&amp;"ème rebond",""))</f>
        <v/>
      </c>
      <c r="L1428" s="67"/>
      <c r="M1428" s="32" t="e">
        <f>IF(ISNA(INDEX(#REF!,MATCH(E1428,#REF!,0),1))=TRUE,"",INDEX(#REF!,MATCH(E1428,#REF!,0),1))</f>
        <v>#REF!</v>
      </c>
      <c r="N1428" s="1"/>
      <c r="O1428" s="33"/>
      <c r="P1428" s="34" t="e">
        <f t="shared" si="168"/>
        <v>#REF!</v>
      </c>
      <c r="Q1428" s="35" t="e">
        <f t="shared" si="164"/>
        <v>#REF!</v>
      </c>
      <c r="R1428" s="36"/>
      <c r="S1428" s="1" t="e">
        <f t="shared" si="162"/>
        <v>#REF!</v>
      </c>
      <c r="T1428" s="16" t="e">
        <f>IF(OR(MID(G1428,1,5)="avoir",MID(G1428,1,3)="PMS",MID(J1428,1,1)="a",J1428="",A1428="x",F1428=""),"",IF(COUNTIF(#REF!,F1428)=1,"ok","PAS DE SWAP"))</f>
        <v>#REF!</v>
      </c>
      <c r="U1428" s="37" t="e">
        <f>IF(ISNA(INDEX(#REF!,MATCH(E1428,#REF!,0),1))=TRUE,"-",F1428&amp;" - "&amp;INDEX(#REF!,MATCH(E1428,#REF!,0),1))</f>
        <v>#REF!</v>
      </c>
      <c r="V1428" s="60" t="e">
        <f t="shared" si="165"/>
        <v>#REF!</v>
      </c>
      <c r="W1428" s="38" t="e">
        <f t="shared" si="166"/>
        <v>#REF!</v>
      </c>
      <c r="X1428" s="64"/>
      <c r="Y1428" s="46"/>
      <c r="Z1428" s="57" t="str">
        <f>IF(OR(MID(J1428,1,1)="a",J1428=""),"",IF(COUNTIF(Modèles!C:C,J1428)=0,"absent","présent"))</f>
        <v/>
      </c>
      <c r="AA1428" s="1"/>
    </row>
    <row r="1429" spans="1:27" s="10" customFormat="1">
      <c r="A1429" s="29" t="str">
        <f t="shared" si="167"/>
        <v/>
      </c>
      <c r="B1429" s="29">
        <f t="shared" ca="1" si="163"/>
        <v>0</v>
      </c>
      <c r="C1429" s="42"/>
      <c r="D1429" s="42"/>
      <c r="E1429" s="40"/>
      <c r="F1429" s="41"/>
      <c r="G1429" s="30" t="e">
        <f>IF(MID(J1429,1,1)="a","à valider",IF(ISNA(INDEX(#REF!,MATCH(E1429,#REF!,0),1))=TRUE,"",INDEX(#REF!,MATCH(E1429,#REF!,0),1)))</f>
        <v>#REF!</v>
      </c>
      <c r="H1429" s="22"/>
      <c r="I1429" s="22"/>
      <c r="J1429" s="59"/>
      <c r="K1429" s="31" t="str">
        <f>IF(MID(J1429,1,1)="a",C1429,IF(COUNTIF(J$2:J1429,J1429)&gt;1,COUNTIF(J$2:J1429,J1429)&amp;"ème rebond",""))</f>
        <v/>
      </c>
      <c r="L1429" s="67"/>
      <c r="M1429" s="32" t="e">
        <f>IF(ISNA(INDEX(#REF!,MATCH(E1429,#REF!,0),1))=TRUE,"",INDEX(#REF!,MATCH(E1429,#REF!,0),1))</f>
        <v>#REF!</v>
      </c>
      <c r="N1429" s="1"/>
      <c r="O1429" s="33"/>
      <c r="P1429" s="34" t="e">
        <f t="shared" si="168"/>
        <v>#REF!</v>
      </c>
      <c r="Q1429" s="35" t="e">
        <f t="shared" si="164"/>
        <v>#REF!</v>
      </c>
      <c r="R1429" s="36"/>
      <c r="S1429" s="1" t="e">
        <f t="shared" si="162"/>
        <v>#REF!</v>
      </c>
      <c r="T1429" s="16" t="e">
        <f>IF(OR(MID(G1429,1,5)="avoir",MID(G1429,1,3)="PMS",MID(J1429,1,1)="a",J1429="",A1429="x",F1429=""),"",IF(COUNTIF(#REF!,F1429)=1,"ok","PAS DE SWAP"))</f>
        <v>#REF!</v>
      </c>
      <c r="U1429" s="37" t="e">
        <f>IF(ISNA(INDEX(#REF!,MATCH(E1429,#REF!,0),1))=TRUE,"-",F1429&amp;" - "&amp;INDEX(#REF!,MATCH(E1429,#REF!,0),1))</f>
        <v>#REF!</v>
      </c>
      <c r="V1429" s="60" t="e">
        <f t="shared" si="165"/>
        <v>#REF!</v>
      </c>
      <c r="W1429" s="38" t="e">
        <f t="shared" si="166"/>
        <v>#REF!</v>
      </c>
      <c r="X1429" s="64"/>
      <c r="Y1429" s="46"/>
      <c r="Z1429" s="57" t="str">
        <f>IF(OR(MID(J1429,1,1)="a",J1429=""),"",IF(COUNTIF(Modèles!C:C,J1429)=0,"absent","présent"))</f>
        <v/>
      </c>
      <c r="AA1429" s="1"/>
    </row>
    <row r="1430" spans="1:27" s="10" customFormat="1">
      <c r="A1430" s="29" t="str">
        <f t="shared" si="167"/>
        <v/>
      </c>
      <c r="B1430" s="29">
        <f t="shared" ca="1" si="163"/>
        <v>0</v>
      </c>
      <c r="C1430" s="42"/>
      <c r="D1430" s="42"/>
      <c r="E1430" s="40"/>
      <c r="F1430" s="41"/>
      <c r="G1430" s="30" t="e">
        <f>IF(MID(J1430,1,1)="a","à valider",IF(ISNA(INDEX(#REF!,MATCH(E1430,#REF!,0),1))=TRUE,"",INDEX(#REF!,MATCH(E1430,#REF!,0),1)))</f>
        <v>#REF!</v>
      </c>
      <c r="H1430" s="22"/>
      <c r="I1430" s="22"/>
      <c r="J1430" s="59"/>
      <c r="K1430" s="31" t="str">
        <f>IF(MID(J1430,1,1)="a",C1430,IF(COUNTIF(J$2:J1430,J1430)&gt;1,COUNTIF(J$2:J1430,J1430)&amp;"ème rebond",""))</f>
        <v/>
      </c>
      <c r="L1430" s="67"/>
      <c r="M1430" s="32" t="e">
        <f>IF(ISNA(INDEX(#REF!,MATCH(E1430,#REF!,0),1))=TRUE,"",INDEX(#REF!,MATCH(E1430,#REF!,0),1))</f>
        <v>#REF!</v>
      </c>
      <c r="N1430" s="1"/>
      <c r="O1430" s="33"/>
      <c r="P1430" s="34" t="e">
        <f t="shared" si="168"/>
        <v>#REF!</v>
      </c>
      <c r="Q1430" s="35" t="e">
        <f t="shared" si="164"/>
        <v>#REF!</v>
      </c>
      <c r="R1430" s="36"/>
      <c r="S1430" s="1" t="e">
        <f t="shared" si="162"/>
        <v>#REF!</v>
      </c>
      <c r="T1430" s="16" t="e">
        <f>IF(OR(MID(G1430,1,5)="avoir",MID(G1430,1,3)="PMS",MID(J1430,1,1)="a",J1430="",A1430="x",F1430=""),"",IF(COUNTIF(#REF!,F1430)=1,"ok","PAS DE SWAP"))</f>
        <v>#REF!</v>
      </c>
      <c r="U1430" s="37" t="e">
        <f>IF(ISNA(INDEX(#REF!,MATCH(E1430,#REF!,0),1))=TRUE,"-",F1430&amp;" - "&amp;INDEX(#REF!,MATCH(E1430,#REF!,0),1))</f>
        <v>#REF!</v>
      </c>
      <c r="V1430" s="60" t="e">
        <f t="shared" si="165"/>
        <v>#REF!</v>
      </c>
      <c r="W1430" s="38" t="e">
        <f t="shared" si="166"/>
        <v>#REF!</v>
      </c>
      <c r="X1430" s="64"/>
      <c r="Y1430" s="46"/>
      <c r="Z1430" s="57" t="str">
        <f>IF(OR(MID(J1430,1,1)="a",J1430=""),"",IF(COUNTIF(Modèles!C:C,J1430)=0,"absent","présent"))</f>
        <v/>
      </c>
      <c r="AA1430" s="1"/>
    </row>
    <row r="1431" spans="1:27" s="10" customFormat="1">
      <c r="A1431" s="29" t="str">
        <f t="shared" si="167"/>
        <v/>
      </c>
      <c r="B1431" s="29">
        <f t="shared" ca="1" si="163"/>
        <v>0</v>
      </c>
      <c r="C1431" s="42"/>
      <c r="D1431" s="42"/>
      <c r="E1431" s="40"/>
      <c r="F1431" s="41"/>
      <c r="G1431" s="30" t="e">
        <f>IF(MID(J1431,1,1)="a","à valider",IF(ISNA(INDEX(#REF!,MATCH(E1431,#REF!,0),1))=TRUE,"",INDEX(#REF!,MATCH(E1431,#REF!,0),1)))</f>
        <v>#REF!</v>
      </c>
      <c r="H1431" s="22"/>
      <c r="I1431" s="22"/>
      <c r="J1431" s="59"/>
      <c r="K1431" s="31" t="str">
        <f>IF(MID(J1431,1,1)="a",C1431,IF(COUNTIF(J$2:J1431,J1431)&gt;1,COUNTIF(J$2:J1431,J1431)&amp;"ème rebond",""))</f>
        <v/>
      </c>
      <c r="L1431" s="67"/>
      <c r="M1431" s="32" t="e">
        <f>IF(ISNA(INDEX(#REF!,MATCH(E1431,#REF!,0),1))=TRUE,"",INDEX(#REF!,MATCH(E1431,#REF!,0),1))</f>
        <v>#REF!</v>
      </c>
      <c r="N1431" s="1"/>
      <c r="O1431" s="33"/>
      <c r="P1431" s="34" t="e">
        <f t="shared" si="168"/>
        <v>#REF!</v>
      </c>
      <c r="Q1431" s="35" t="e">
        <f t="shared" si="164"/>
        <v>#REF!</v>
      </c>
      <c r="R1431" s="36"/>
      <c r="S1431" s="1" t="e">
        <f t="shared" si="162"/>
        <v>#REF!</v>
      </c>
      <c r="T1431" s="16" t="e">
        <f>IF(OR(MID(G1431,1,5)="avoir",MID(G1431,1,3)="PMS",MID(J1431,1,1)="a",J1431="",A1431="x",F1431=""),"",IF(COUNTIF(#REF!,F1431)=1,"ok","PAS DE SWAP"))</f>
        <v>#REF!</v>
      </c>
      <c r="U1431" s="37" t="e">
        <f>IF(ISNA(INDEX(#REF!,MATCH(E1431,#REF!,0),1))=TRUE,"-",F1431&amp;" - "&amp;INDEX(#REF!,MATCH(E1431,#REF!,0),1))</f>
        <v>#REF!</v>
      </c>
      <c r="V1431" s="60" t="e">
        <f t="shared" si="165"/>
        <v>#REF!</v>
      </c>
      <c r="W1431" s="38" t="e">
        <f t="shared" si="166"/>
        <v>#REF!</v>
      </c>
      <c r="X1431" s="64"/>
      <c r="Y1431" s="46"/>
      <c r="Z1431" s="57" t="str">
        <f>IF(OR(MID(J1431,1,1)="a",J1431=""),"",IF(COUNTIF(Modèles!C:C,J1431)=0,"absent","présent"))</f>
        <v/>
      </c>
      <c r="AA1431" s="1"/>
    </row>
    <row r="1432" spans="1:27" s="10" customFormat="1">
      <c r="A1432" s="29" t="str">
        <f t="shared" si="167"/>
        <v/>
      </c>
      <c r="B1432" s="29">
        <f t="shared" ca="1" si="163"/>
        <v>0</v>
      </c>
      <c r="C1432" s="42"/>
      <c r="D1432" s="42"/>
      <c r="E1432" s="40"/>
      <c r="F1432" s="41"/>
      <c r="G1432" s="30" t="e">
        <f>IF(MID(J1432,1,1)="a","à valider",IF(ISNA(INDEX(#REF!,MATCH(E1432,#REF!,0),1))=TRUE,"",INDEX(#REF!,MATCH(E1432,#REF!,0),1)))</f>
        <v>#REF!</v>
      </c>
      <c r="H1432" s="22"/>
      <c r="I1432" s="22"/>
      <c r="J1432" s="59"/>
      <c r="K1432" s="31" t="str">
        <f>IF(MID(J1432,1,1)="a",C1432,IF(COUNTIF(J$2:J1432,J1432)&gt;1,COUNTIF(J$2:J1432,J1432)&amp;"ème rebond",""))</f>
        <v/>
      </c>
      <c r="L1432" s="67"/>
      <c r="M1432" s="32" t="e">
        <f>IF(ISNA(INDEX(#REF!,MATCH(E1432,#REF!,0),1))=TRUE,"",INDEX(#REF!,MATCH(E1432,#REF!,0),1))</f>
        <v>#REF!</v>
      </c>
      <c r="N1432" s="1"/>
      <c r="O1432" s="33"/>
      <c r="P1432" s="34" t="e">
        <f t="shared" si="168"/>
        <v>#REF!</v>
      </c>
      <c r="Q1432" s="35" t="e">
        <f t="shared" si="164"/>
        <v>#REF!</v>
      </c>
      <c r="R1432" s="36"/>
      <c r="S1432" s="1" t="e">
        <f t="shared" si="162"/>
        <v>#REF!</v>
      </c>
      <c r="T1432" s="16" t="e">
        <f>IF(OR(MID(G1432,1,5)="avoir",MID(G1432,1,3)="PMS",MID(J1432,1,1)="a",J1432="",A1432="x",F1432=""),"",IF(COUNTIF(#REF!,F1432)=1,"ok","PAS DE SWAP"))</f>
        <v>#REF!</v>
      </c>
      <c r="U1432" s="37" t="e">
        <f>IF(ISNA(INDEX(#REF!,MATCH(E1432,#REF!,0),1))=TRUE,"-",F1432&amp;" - "&amp;INDEX(#REF!,MATCH(E1432,#REF!,0),1))</f>
        <v>#REF!</v>
      </c>
      <c r="V1432" s="60" t="e">
        <f t="shared" si="165"/>
        <v>#REF!</v>
      </c>
      <c r="W1432" s="38" t="e">
        <f t="shared" si="166"/>
        <v>#REF!</v>
      </c>
      <c r="X1432" s="64"/>
      <c r="Y1432" s="46"/>
      <c r="Z1432" s="57" t="str">
        <f>IF(OR(MID(J1432,1,1)="a",J1432=""),"",IF(COUNTIF(Modèles!C:C,J1432)=0,"absent","présent"))</f>
        <v/>
      </c>
      <c r="AA1432" s="1"/>
    </row>
    <row r="1433" spans="1:27" s="10" customFormat="1">
      <c r="A1433" s="29" t="str">
        <f t="shared" si="167"/>
        <v/>
      </c>
      <c r="B1433" s="29">
        <f t="shared" ca="1" si="163"/>
        <v>0</v>
      </c>
      <c r="C1433" s="42"/>
      <c r="D1433" s="42"/>
      <c r="E1433" s="40"/>
      <c r="F1433" s="41"/>
      <c r="G1433" s="30" t="e">
        <f>IF(MID(J1433,1,1)="a","à valider",IF(ISNA(INDEX(#REF!,MATCH(E1433,#REF!,0),1))=TRUE,"",INDEX(#REF!,MATCH(E1433,#REF!,0),1)))</f>
        <v>#REF!</v>
      </c>
      <c r="H1433" s="22"/>
      <c r="I1433" s="22"/>
      <c r="J1433" s="59"/>
      <c r="K1433" s="31" t="str">
        <f>IF(MID(J1433,1,1)="a",C1433,IF(COUNTIF(J$2:J1433,J1433)&gt;1,COUNTIF(J$2:J1433,J1433)&amp;"ème rebond",""))</f>
        <v/>
      </c>
      <c r="L1433" s="67"/>
      <c r="M1433" s="32" t="e">
        <f>IF(ISNA(INDEX(#REF!,MATCH(E1433,#REF!,0),1))=TRUE,"",INDEX(#REF!,MATCH(E1433,#REF!,0),1))</f>
        <v>#REF!</v>
      </c>
      <c r="N1433" s="1"/>
      <c r="O1433" s="33"/>
      <c r="P1433" s="34" t="e">
        <f t="shared" si="168"/>
        <v>#REF!</v>
      </c>
      <c r="Q1433" s="35" t="e">
        <f t="shared" si="164"/>
        <v>#REF!</v>
      </c>
      <c r="R1433" s="36"/>
      <c r="S1433" s="1" t="e">
        <f t="shared" si="162"/>
        <v>#REF!</v>
      </c>
      <c r="T1433" s="16" t="e">
        <f>IF(OR(MID(G1433,1,5)="avoir",MID(G1433,1,3)="PMS",MID(J1433,1,1)="a",J1433="",A1433="x",F1433=""),"",IF(COUNTIF(#REF!,F1433)=1,"ok","PAS DE SWAP"))</f>
        <v>#REF!</v>
      </c>
      <c r="U1433" s="37" t="e">
        <f>IF(ISNA(INDEX(#REF!,MATCH(E1433,#REF!,0),1))=TRUE,"-",F1433&amp;" - "&amp;INDEX(#REF!,MATCH(E1433,#REF!,0),1))</f>
        <v>#REF!</v>
      </c>
      <c r="V1433" s="60" t="e">
        <f t="shared" si="165"/>
        <v>#REF!</v>
      </c>
      <c r="W1433" s="38" t="e">
        <f t="shared" si="166"/>
        <v>#REF!</v>
      </c>
      <c r="X1433" s="64"/>
      <c r="Y1433" s="46"/>
      <c r="Z1433" s="57" t="str">
        <f>IF(OR(MID(J1433,1,1)="a",J1433=""),"",IF(COUNTIF(Modèles!C:C,J1433)=0,"absent","présent"))</f>
        <v/>
      </c>
      <c r="AA1433" s="1"/>
    </row>
    <row r="1434" spans="1:27" s="10" customFormat="1">
      <c r="A1434" s="29" t="str">
        <f t="shared" si="167"/>
        <v/>
      </c>
      <c r="B1434" s="29">
        <f t="shared" ca="1" si="163"/>
        <v>0</v>
      </c>
      <c r="C1434" s="42"/>
      <c r="D1434" s="42"/>
      <c r="E1434" s="40"/>
      <c r="F1434" s="41"/>
      <c r="G1434" s="30" t="e">
        <f>IF(MID(J1434,1,1)="a","à valider",IF(ISNA(INDEX(#REF!,MATCH(E1434,#REF!,0),1))=TRUE,"",INDEX(#REF!,MATCH(E1434,#REF!,0),1)))</f>
        <v>#REF!</v>
      </c>
      <c r="H1434" s="22"/>
      <c r="I1434" s="22"/>
      <c r="J1434" s="59"/>
      <c r="K1434" s="31" t="str">
        <f>IF(MID(J1434,1,1)="a",C1434,IF(COUNTIF(J$2:J1434,J1434)&gt;1,COUNTIF(J$2:J1434,J1434)&amp;"ème rebond",""))</f>
        <v/>
      </c>
      <c r="L1434" s="67"/>
      <c r="M1434" s="32" t="e">
        <f>IF(ISNA(INDEX(#REF!,MATCH(E1434,#REF!,0),1))=TRUE,"",INDEX(#REF!,MATCH(E1434,#REF!,0),1))</f>
        <v>#REF!</v>
      </c>
      <c r="N1434" s="1"/>
      <c r="O1434" s="33"/>
      <c r="P1434" s="34" t="e">
        <f t="shared" si="168"/>
        <v>#REF!</v>
      </c>
      <c r="Q1434" s="35" t="e">
        <f t="shared" si="164"/>
        <v>#REF!</v>
      </c>
      <c r="R1434" s="36"/>
      <c r="S1434" s="1" t="e">
        <f t="shared" si="162"/>
        <v>#REF!</v>
      </c>
      <c r="T1434" s="16" t="e">
        <f>IF(OR(MID(G1434,1,5)="avoir",MID(G1434,1,3)="PMS",MID(J1434,1,1)="a",J1434="",A1434="x",F1434=""),"",IF(COUNTIF(#REF!,F1434)=1,"ok","PAS DE SWAP"))</f>
        <v>#REF!</v>
      </c>
      <c r="U1434" s="37" t="e">
        <f>IF(ISNA(INDEX(#REF!,MATCH(E1434,#REF!,0),1))=TRUE,"-",F1434&amp;" - "&amp;INDEX(#REF!,MATCH(E1434,#REF!,0),1))</f>
        <v>#REF!</v>
      </c>
      <c r="V1434" s="60" t="e">
        <f t="shared" si="165"/>
        <v>#REF!</v>
      </c>
      <c r="W1434" s="38" t="e">
        <f t="shared" si="166"/>
        <v>#REF!</v>
      </c>
      <c r="X1434" s="64"/>
      <c r="Y1434" s="46"/>
      <c r="Z1434" s="57" t="str">
        <f>IF(OR(MID(J1434,1,1)="a",J1434=""),"",IF(COUNTIF(Modèles!C:C,J1434)=0,"absent","présent"))</f>
        <v/>
      </c>
      <c r="AA1434" s="1"/>
    </row>
    <row r="1435" spans="1:27" s="10" customFormat="1">
      <c r="A1435" s="29" t="str">
        <f t="shared" si="167"/>
        <v/>
      </c>
      <c r="B1435" s="29">
        <f t="shared" ca="1" si="163"/>
        <v>0</v>
      </c>
      <c r="C1435" s="42"/>
      <c r="D1435" s="42"/>
      <c r="E1435" s="40"/>
      <c r="F1435" s="41"/>
      <c r="G1435" s="30" t="e">
        <f>IF(MID(J1435,1,1)="a","à valider",IF(ISNA(INDEX(#REF!,MATCH(E1435,#REF!,0),1))=TRUE,"",INDEX(#REF!,MATCH(E1435,#REF!,0),1)))</f>
        <v>#REF!</v>
      </c>
      <c r="H1435" s="22"/>
      <c r="I1435" s="22"/>
      <c r="J1435" s="59"/>
      <c r="K1435" s="31" t="str">
        <f>IF(MID(J1435,1,1)="a",C1435,IF(COUNTIF(J$2:J1435,J1435)&gt;1,COUNTIF(J$2:J1435,J1435)&amp;"ème rebond",""))</f>
        <v/>
      </c>
      <c r="L1435" s="67"/>
      <c r="M1435" s="32" t="e">
        <f>IF(ISNA(INDEX(#REF!,MATCH(E1435,#REF!,0),1))=TRUE,"",INDEX(#REF!,MATCH(E1435,#REF!,0),1))</f>
        <v>#REF!</v>
      </c>
      <c r="N1435" s="1"/>
      <c r="O1435" s="33"/>
      <c r="P1435" s="34" t="e">
        <f t="shared" si="168"/>
        <v>#REF!</v>
      </c>
      <c r="Q1435" s="35" t="e">
        <f t="shared" si="164"/>
        <v>#REF!</v>
      </c>
      <c r="R1435" s="36"/>
      <c r="S1435" s="1" t="e">
        <f t="shared" si="162"/>
        <v>#REF!</v>
      </c>
      <c r="T1435" s="16" t="e">
        <f>IF(OR(MID(G1435,1,5)="avoir",MID(G1435,1,3)="PMS",MID(J1435,1,1)="a",J1435="",A1435="x",F1435=""),"",IF(COUNTIF(#REF!,F1435)=1,"ok","PAS DE SWAP"))</f>
        <v>#REF!</v>
      </c>
      <c r="U1435" s="37" t="e">
        <f>IF(ISNA(INDEX(#REF!,MATCH(E1435,#REF!,0),1))=TRUE,"-",F1435&amp;" - "&amp;INDEX(#REF!,MATCH(E1435,#REF!,0),1))</f>
        <v>#REF!</v>
      </c>
      <c r="V1435" s="60" t="e">
        <f t="shared" si="165"/>
        <v>#REF!</v>
      </c>
      <c r="W1435" s="38" t="e">
        <f t="shared" si="166"/>
        <v>#REF!</v>
      </c>
      <c r="X1435" s="64"/>
      <c r="Y1435" s="46"/>
      <c r="Z1435" s="57" t="str">
        <f>IF(OR(MID(J1435,1,1)="a",J1435=""),"",IF(COUNTIF(Modèles!C:C,J1435)=0,"absent","présent"))</f>
        <v/>
      </c>
      <c r="AA1435" s="1"/>
    </row>
    <row r="1436" spans="1:27" s="10" customFormat="1">
      <c r="A1436" s="29" t="str">
        <f t="shared" si="167"/>
        <v/>
      </c>
      <c r="B1436" s="29">
        <f t="shared" ca="1" si="163"/>
        <v>0</v>
      </c>
      <c r="C1436" s="42"/>
      <c r="D1436" s="42"/>
      <c r="E1436" s="40"/>
      <c r="F1436" s="41"/>
      <c r="G1436" s="30" t="e">
        <f>IF(MID(J1436,1,1)="a","à valider",IF(ISNA(INDEX(#REF!,MATCH(E1436,#REF!,0),1))=TRUE,"",INDEX(#REF!,MATCH(E1436,#REF!,0),1)))</f>
        <v>#REF!</v>
      </c>
      <c r="H1436" s="22"/>
      <c r="I1436" s="22"/>
      <c r="J1436" s="59"/>
      <c r="K1436" s="31" t="str">
        <f>IF(MID(J1436,1,1)="a",C1436,IF(COUNTIF(J$2:J1436,J1436)&gt;1,COUNTIF(J$2:J1436,J1436)&amp;"ème rebond",""))</f>
        <v/>
      </c>
      <c r="L1436" s="67"/>
      <c r="M1436" s="32" t="e">
        <f>IF(ISNA(INDEX(#REF!,MATCH(E1436,#REF!,0),1))=TRUE,"",INDEX(#REF!,MATCH(E1436,#REF!,0),1))</f>
        <v>#REF!</v>
      </c>
      <c r="N1436" s="1"/>
      <c r="O1436" s="33"/>
      <c r="P1436" s="34" t="e">
        <f t="shared" si="168"/>
        <v>#REF!</v>
      </c>
      <c r="Q1436" s="35" t="e">
        <f t="shared" si="164"/>
        <v>#REF!</v>
      </c>
      <c r="R1436" s="36"/>
      <c r="S1436" s="1" t="e">
        <f t="shared" si="162"/>
        <v>#REF!</v>
      </c>
      <c r="T1436" s="16" t="e">
        <f>IF(OR(MID(G1436,1,5)="avoir",MID(G1436,1,3)="PMS",MID(J1436,1,1)="a",J1436="",A1436="x",F1436=""),"",IF(COUNTIF(#REF!,F1436)=1,"ok","PAS DE SWAP"))</f>
        <v>#REF!</v>
      </c>
      <c r="U1436" s="37" t="e">
        <f>IF(ISNA(INDEX(#REF!,MATCH(E1436,#REF!,0),1))=TRUE,"-",F1436&amp;" - "&amp;INDEX(#REF!,MATCH(E1436,#REF!,0),1))</f>
        <v>#REF!</v>
      </c>
      <c r="V1436" s="60" t="e">
        <f t="shared" si="165"/>
        <v>#REF!</v>
      </c>
      <c r="W1436" s="38" t="e">
        <f t="shared" si="166"/>
        <v>#REF!</v>
      </c>
      <c r="X1436" s="64"/>
      <c r="Y1436" s="46"/>
      <c r="Z1436" s="57" t="str">
        <f>IF(OR(MID(J1436,1,1)="a",J1436=""),"",IF(COUNTIF(Modèles!C:C,J1436)=0,"absent","présent"))</f>
        <v/>
      </c>
      <c r="AA1436" s="1"/>
    </row>
    <row r="1437" spans="1:27" s="10" customFormat="1">
      <c r="A1437" s="29" t="str">
        <f t="shared" si="167"/>
        <v/>
      </c>
      <c r="B1437" s="29">
        <f t="shared" ca="1" si="163"/>
        <v>0</v>
      </c>
      <c r="C1437" s="42"/>
      <c r="D1437" s="42"/>
      <c r="E1437" s="40"/>
      <c r="F1437" s="41"/>
      <c r="G1437" s="30" t="e">
        <f>IF(MID(J1437,1,1)="a","à valider",IF(ISNA(INDEX(#REF!,MATCH(E1437,#REF!,0),1))=TRUE,"",INDEX(#REF!,MATCH(E1437,#REF!,0),1)))</f>
        <v>#REF!</v>
      </c>
      <c r="H1437" s="22"/>
      <c r="I1437" s="22"/>
      <c r="J1437" s="59"/>
      <c r="K1437" s="31" t="str">
        <f>IF(MID(J1437,1,1)="a",C1437,IF(COUNTIF(J$2:J1437,J1437)&gt;1,COUNTIF(J$2:J1437,J1437)&amp;"ème rebond",""))</f>
        <v/>
      </c>
      <c r="L1437" s="67"/>
      <c r="M1437" s="32" t="e">
        <f>IF(ISNA(INDEX(#REF!,MATCH(E1437,#REF!,0),1))=TRUE,"",INDEX(#REF!,MATCH(E1437,#REF!,0),1))</f>
        <v>#REF!</v>
      </c>
      <c r="N1437" s="1"/>
      <c r="O1437" s="33"/>
      <c r="P1437" s="34" t="e">
        <f t="shared" si="168"/>
        <v>#REF!</v>
      </c>
      <c r="Q1437" s="35" t="e">
        <f t="shared" si="164"/>
        <v>#REF!</v>
      </c>
      <c r="R1437" s="36"/>
      <c r="S1437" s="1" t="e">
        <f t="shared" ref="S1437:S1500" si="169">IF(OR(P1437="",ISNUMBER(P1437)=TRUE),0,1)</f>
        <v>#REF!</v>
      </c>
      <c r="T1437" s="16" t="e">
        <f>IF(OR(MID(G1437,1,5)="avoir",MID(G1437,1,3)="PMS",MID(J1437,1,1)="a",J1437="",A1437="x",F1437=""),"",IF(COUNTIF(#REF!,F1437)=1,"ok","PAS DE SWAP"))</f>
        <v>#REF!</v>
      </c>
      <c r="U1437" s="37" t="e">
        <f>IF(ISNA(INDEX(#REF!,MATCH(E1437,#REF!,0),1))=TRUE,"-",F1437&amp;" - "&amp;INDEX(#REF!,MATCH(E1437,#REF!,0),1))</f>
        <v>#REF!</v>
      </c>
      <c r="V1437" s="60" t="e">
        <f t="shared" si="165"/>
        <v>#REF!</v>
      </c>
      <c r="W1437" s="38" t="e">
        <f t="shared" si="166"/>
        <v>#REF!</v>
      </c>
      <c r="X1437" s="64"/>
      <c r="Y1437" s="46"/>
      <c r="Z1437" s="57" t="str">
        <f>IF(OR(MID(J1437,1,1)="a",J1437=""),"",IF(COUNTIF(Modèles!C:C,J1437)=0,"absent","présent"))</f>
        <v/>
      </c>
      <c r="AA1437" s="1"/>
    </row>
    <row r="1438" spans="1:27" s="10" customFormat="1">
      <c r="A1438" s="29" t="str">
        <f t="shared" si="167"/>
        <v/>
      </c>
      <c r="B1438" s="29">
        <f t="shared" ref="B1438:B1501" ca="1" si="170">IF(AND(A1438="x",C1438=K$1),1,0)</f>
        <v>0</v>
      </c>
      <c r="C1438" s="42"/>
      <c r="D1438" s="42"/>
      <c r="E1438" s="40"/>
      <c r="F1438" s="41"/>
      <c r="G1438" s="30" t="e">
        <f>IF(MID(J1438,1,1)="a","à valider",IF(ISNA(INDEX(#REF!,MATCH(E1438,#REF!,0),1))=TRUE,"",INDEX(#REF!,MATCH(E1438,#REF!,0),1)))</f>
        <v>#REF!</v>
      </c>
      <c r="H1438" s="22"/>
      <c r="I1438" s="22"/>
      <c r="J1438" s="59"/>
      <c r="K1438" s="31" t="str">
        <f>IF(MID(J1438,1,1)="a",C1438,IF(COUNTIF(J$2:J1438,J1438)&gt;1,COUNTIF(J$2:J1438,J1438)&amp;"ème rebond",""))</f>
        <v/>
      </c>
      <c r="L1438" s="67"/>
      <c r="M1438" s="32" t="e">
        <f>IF(ISNA(INDEX(#REF!,MATCH(E1438,#REF!,0),1))=TRUE,"",INDEX(#REF!,MATCH(E1438,#REF!,0),1))</f>
        <v>#REF!</v>
      </c>
      <c r="N1438" s="1"/>
      <c r="O1438" s="33"/>
      <c r="P1438" s="34" t="e">
        <f t="shared" si="168"/>
        <v>#REF!</v>
      </c>
      <c r="Q1438" s="35" t="e">
        <f t="shared" si="164"/>
        <v>#REF!</v>
      </c>
      <c r="R1438" s="36"/>
      <c r="S1438" s="1" t="e">
        <f t="shared" si="169"/>
        <v>#REF!</v>
      </c>
      <c r="T1438" s="16" t="e">
        <f>IF(OR(MID(G1438,1,5)="avoir",MID(G1438,1,3)="PMS",MID(J1438,1,1)="a",J1438="",A1438="x",F1438=""),"",IF(COUNTIF(#REF!,F1438)=1,"ok","PAS DE SWAP"))</f>
        <v>#REF!</v>
      </c>
      <c r="U1438" s="37" t="e">
        <f>IF(ISNA(INDEX(#REF!,MATCH(E1438,#REF!,0),1))=TRUE,"-",F1438&amp;" - "&amp;INDEX(#REF!,MATCH(E1438,#REF!,0),1))</f>
        <v>#REF!</v>
      </c>
      <c r="V1438" s="60" t="e">
        <f t="shared" si="165"/>
        <v>#REF!</v>
      </c>
      <c r="W1438" s="38" t="e">
        <f t="shared" si="166"/>
        <v>#REF!</v>
      </c>
      <c r="X1438" s="64"/>
      <c r="Y1438" s="46"/>
      <c r="Z1438" s="57" t="str">
        <f>IF(OR(MID(J1438,1,1)="a",J1438=""),"",IF(COUNTIF(Modèles!C:C,J1438)=0,"absent","présent"))</f>
        <v/>
      </c>
      <c r="AA1438" s="1"/>
    </row>
    <row r="1439" spans="1:27" s="10" customFormat="1">
      <c r="A1439" s="29" t="str">
        <f t="shared" si="167"/>
        <v/>
      </c>
      <c r="B1439" s="29">
        <f t="shared" ca="1" si="170"/>
        <v>0</v>
      </c>
      <c r="C1439" s="42"/>
      <c r="D1439" s="42"/>
      <c r="E1439" s="40"/>
      <c r="F1439" s="41"/>
      <c r="G1439" s="30" t="e">
        <f>IF(MID(J1439,1,1)="a","à valider",IF(ISNA(INDEX(#REF!,MATCH(E1439,#REF!,0),1))=TRUE,"",INDEX(#REF!,MATCH(E1439,#REF!,0),1)))</f>
        <v>#REF!</v>
      </c>
      <c r="H1439" s="22"/>
      <c r="I1439" s="22"/>
      <c r="J1439" s="59"/>
      <c r="K1439" s="31" t="str">
        <f>IF(MID(J1439,1,1)="a",C1439,IF(COUNTIF(J$2:J1439,J1439)&gt;1,COUNTIF(J$2:J1439,J1439)&amp;"ème rebond",""))</f>
        <v/>
      </c>
      <c r="L1439" s="67"/>
      <c r="M1439" s="32" t="e">
        <f>IF(ISNA(INDEX(#REF!,MATCH(E1439,#REF!,0),1))=TRUE,"",INDEX(#REF!,MATCH(E1439,#REF!,0),1))</f>
        <v>#REF!</v>
      </c>
      <c r="N1439" s="1"/>
      <c r="O1439" s="33"/>
      <c r="P1439" s="34" t="e">
        <f t="shared" si="168"/>
        <v>#REF!</v>
      </c>
      <c r="Q1439" s="35" t="e">
        <f t="shared" si="164"/>
        <v>#REF!</v>
      </c>
      <c r="R1439" s="36"/>
      <c r="S1439" s="1" t="e">
        <f t="shared" si="169"/>
        <v>#REF!</v>
      </c>
      <c r="T1439" s="16" t="e">
        <f>IF(OR(MID(G1439,1,5)="avoir",MID(G1439,1,3)="PMS",MID(J1439,1,1)="a",J1439="",A1439="x",F1439=""),"",IF(COUNTIF(#REF!,F1439)=1,"ok","PAS DE SWAP"))</f>
        <v>#REF!</v>
      </c>
      <c r="U1439" s="37" t="e">
        <f>IF(ISNA(INDEX(#REF!,MATCH(E1439,#REF!,0),1))=TRUE,"-",F1439&amp;" - "&amp;INDEX(#REF!,MATCH(E1439,#REF!,0),1))</f>
        <v>#REF!</v>
      </c>
      <c r="V1439" s="60" t="e">
        <f t="shared" si="165"/>
        <v>#REF!</v>
      </c>
      <c r="W1439" s="38" t="e">
        <f t="shared" si="166"/>
        <v>#REF!</v>
      </c>
      <c r="X1439" s="64"/>
      <c r="Y1439" s="46"/>
      <c r="Z1439" s="57" t="str">
        <f>IF(OR(MID(J1439,1,1)="a",J1439=""),"",IF(COUNTIF(Modèles!C:C,J1439)=0,"absent","présent"))</f>
        <v/>
      </c>
      <c r="AA1439" s="1"/>
    </row>
    <row r="1440" spans="1:27" s="10" customFormat="1">
      <c r="A1440" s="29" t="str">
        <f t="shared" si="167"/>
        <v/>
      </c>
      <c r="B1440" s="29">
        <f t="shared" ca="1" si="170"/>
        <v>0</v>
      </c>
      <c r="C1440" s="42"/>
      <c r="D1440" s="42"/>
      <c r="E1440" s="40"/>
      <c r="F1440" s="41"/>
      <c r="G1440" s="30" t="e">
        <f>IF(MID(J1440,1,1)="a","à valider",IF(ISNA(INDEX(#REF!,MATCH(E1440,#REF!,0),1))=TRUE,"",INDEX(#REF!,MATCH(E1440,#REF!,0),1)))</f>
        <v>#REF!</v>
      </c>
      <c r="H1440" s="22"/>
      <c r="I1440" s="22"/>
      <c r="J1440" s="59"/>
      <c r="K1440" s="31" t="str">
        <f>IF(MID(J1440,1,1)="a",C1440,IF(COUNTIF(J$2:J1440,J1440)&gt;1,COUNTIF(J$2:J1440,J1440)&amp;"ème rebond",""))</f>
        <v/>
      </c>
      <c r="L1440" s="67"/>
      <c r="M1440" s="32" t="e">
        <f>IF(ISNA(INDEX(#REF!,MATCH(E1440,#REF!,0),1))=TRUE,"",INDEX(#REF!,MATCH(E1440,#REF!,0),1))</f>
        <v>#REF!</v>
      </c>
      <c r="N1440" s="1"/>
      <c r="O1440" s="33"/>
      <c r="P1440" s="34" t="e">
        <f t="shared" si="168"/>
        <v>#REF!</v>
      </c>
      <c r="Q1440" s="35" t="e">
        <f t="shared" si="164"/>
        <v>#REF!</v>
      </c>
      <c r="R1440" s="36"/>
      <c r="S1440" s="1" t="e">
        <f t="shared" si="169"/>
        <v>#REF!</v>
      </c>
      <c r="T1440" s="16" t="e">
        <f>IF(OR(MID(G1440,1,5)="avoir",MID(G1440,1,3)="PMS",MID(J1440,1,1)="a",J1440="",A1440="x",F1440=""),"",IF(COUNTIF(#REF!,F1440)=1,"ok","PAS DE SWAP"))</f>
        <v>#REF!</v>
      </c>
      <c r="U1440" s="37" t="e">
        <f>IF(ISNA(INDEX(#REF!,MATCH(E1440,#REF!,0),1))=TRUE,"-",F1440&amp;" - "&amp;INDEX(#REF!,MATCH(E1440,#REF!,0),1))</f>
        <v>#REF!</v>
      </c>
      <c r="V1440" s="60" t="e">
        <f t="shared" si="165"/>
        <v>#REF!</v>
      </c>
      <c r="W1440" s="38" t="e">
        <f t="shared" si="166"/>
        <v>#REF!</v>
      </c>
      <c r="X1440" s="64"/>
      <c r="Y1440" s="46"/>
      <c r="Z1440" s="57" t="str">
        <f>IF(OR(MID(J1440,1,1)="a",J1440=""),"",IF(COUNTIF(Modèles!C:C,J1440)=0,"absent","présent"))</f>
        <v/>
      </c>
      <c r="AA1440" s="1"/>
    </row>
    <row r="1441" spans="1:27" s="10" customFormat="1">
      <c r="A1441" s="29" t="str">
        <f t="shared" si="167"/>
        <v/>
      </c>
      <c r="B1441" s="29">
        <f t="shared" ca="1" si="170"/>
        <v>0</v>
      </c>
      <c r="C1441" s="42"/>
      <c r="D1441" s="42"/>
      <c r="E1441" s="40"/>
      <c r="F1441" s="41"/>
      <c r="G1441" s="30" t="e">
        <f>IF(MID(J1441,1,1)="a","à valider",IF(ISNA(INDEX(#REF!,MATCH(E1441,#REF!,0),1))=TRUE,"",INDEX(#REF!,MATCH(E1441,#REF!,0),1)))</f>
        <v>#REF!</v>
      </c>
      <c r="H1441" s="22"/>
      <c r="I1441" s="22"/>
      <c r="J1441" s="59"/>
      <c r="K1441" s="31" t="str">
        <f>IF(MID(J1441,1,1)="a",C1441,IF(COUNTIF(J$2:J1441,J1441)&gt;1,COUNTIF(J$2:J1441,J1441)&amp;"ème rebond",""))</f>
        <v/>
      </c>
      <c r="L1441" s="67"/>
      <c r="M1441" s="32" t="e">
        <f>IF(ISNA(INDEX(#REF!,MATCH(E1441,#REF!,0),1))=TRUE,"",INDEX(#REF!,MATCH(E1441,#REF!,0),1))</f>
        <v>#REF!</v>
      </c>
      <c r="N1441" s="1"/>
      <c r="O1441" s="33"/>
      <c r="P1441" s="34" t="e">
        <f t="shared" si="168"/>
        <v>#REF!</v>
      </c>
      <c r="Q1441" s="35" t="e">
        <f t="shared" si="164"/>
        <v>#REF!</v>
      </c>
      <c r="R1441" s="36"/>
      <c r="S1441" s="1" t="e">
        <f t="shared" si="169"/>
        <v>#REF!</v>
      </c>
      <c r="T1441" s="16" t="e">
        <f>IF(OR(MID(G1441,1,5)="avoir",MID(G1441,1,3)="PMS",MID(J1441,1,1)="a",J1441="",A1441="x",F1441=""),"",IF(COUNTIF(#REF!,F1441)=1,"ok","PAS DE SWAP"))</f>
        <v>#REF!</v>
      </c>
      <c r="U1441" s="37" t="e">
        <f>IF(ISNA(INDEX(#REF!,MATCH(E1441,#REF!,0),1))=TRUE,"-",F1441&amp;" - "&amp;INDEX(#REF!,MATCH(E1441,#REF!,0),1))</f>
        <v>#REF!</v>
      </c>
      <c r="V1441" s="60" t="e">
        <f t="shared" si="165"/>
        <v>#REF!</v>
      </c>
      <c r="W1441" s="38" t="e">
        <f t="shared" si="166"/>
        <v>#REF!</v>
      </c>
      <c r="X1441" s="64"/>
      <c r="Y1441" s="46"/>
      <c r="Z1441" s="57" t="str">
        <f>IF(OR(MID(J1441,1,1)="a",J1441=""),"",IF(COUNTIF(Modèles!C:C,J1441)=0,"absent","présent"))</f>
        <v/>
      </c>
      <c r="AA1441" s="1"/>
    </row>
    <row r="1442" spans="1:27" s="10" customFormat="1">
      <c r="A1442" s="29" t="str">
        <f t="shared" si="167"/>
        <v/>
      </c>
      <c r="B1442" s="29">
        <f t="shared" ca="1" si="170"/>
        <v>0</v>
      </c>
      <c r="C1442" s="42"/>
      <c r="D1442" s="42"/>
      <c r="E1442" s="40"/>
      <c r="F1442" s="41"/>
      <c r="G1442" s="30" t="e">
        <f>IF(MID(J1442,1,1)="a","à valider",IF(ISNA(INDEX(#REF!,MATCH(E1442,#REF!,0),1))=TRUE,"",INDEX(#REF!,MATCH(E1442,#REF!,0),1)))</f>
        <v>#REF!</v>
      </c>
      <c r="H1442" s="22"/>
      <c r="I1442" s="22"/>
      <c r="J1442" s="59"/>
      <c r="K1442" s="31" t="str">
        <f>IF(MID(J1442,1,1)="a",C1442,IF(COUNTIF(J$2:J1442,J1442)&gt;1,COUNTIF(J$2:J1442,J1442)&amp;"ème rebond",""))</f>
        <v/>
      </c>
      <c r="L1442" s="67"/>
      <c r="M1442" s="32" t="e">
        <f>IF(ISNA(INDEX(#REF!,MATCH(E1442,#REF!,0),1))=TRUE,"",INDEX(#REF!,MATCH(E1442,#REF!,0),1))</f>
        <v>#REF!</v>
      </c>
      <c r="N1442" s="1"/>
      <c r="O1442" s="33"/>
      <c r="P1442" s="34" t="e">
        <f t="shared" si="168"/>
        <v>#REF!</v>
      </c>
      <c r="Q1442" s="35" t="e">
        <f t="shared" ref="Q1442:Q1505" si="171">IF(OR(ISNUMBER(P1442),P1442=""),"",COUNTIF(P$2:P$1052,P1442))</f>
        <v>#REF!</v>
      </c>
      <c r="R1442" s="36"/>
      <c r="S1442" s="1" t="e">
        <f t="shared" si="169"/>
        <v>#REF!</v>
      </c>
      <c r="T1442" s="16" t="e">
        <f>IF(OR(MID(G1442,1,5)="avoir",MID(G1442,1,3)="PMS",MID(J1442,1,1)="a",J1442="",A1442="x",F1442=""),"",IF(COUNTIF(#REF!,F1442)=1,"ok","PAS DE SWAP"))</f>
        <v>#REF!</v>
      </c>
      <c r="U1442" s="37" t="e">
        <f>IF(ISNA(INDEX(#REF!,MATCH(E1442,#REF!,0),1))=TRUE,"-",F1442&amp;" - "&amp;INDEX(#REF!,MATCH(E1442,#REF!,0),1))</f>
        <v>#REF!</v>
      </c>
      <c r="V1442" s="60" t="e">
        <f t="shared" si="165"/>
        <v>#REF!</v>
      </c>
      <c r="W1442" s="38" t="e">
        <f t="shared" si="166"/>
        <v>#REF!</v>
      </c>
      <c r="X1442" s="64"/>
      <c r="Y1442" s="46"/>
      <c r="Z1442" s="57" t="str">
        <f>IF(OR(MID(J1442,1,1)="a",J1442=""),"",IF(COUNTIF(Modèles!C:C,J1442)=0,"absent","présent"))</f>
        <v/>
      </c>
      <c r="AA1442" s="1"/>
    </row>
    <row r="1443" spans="1:27" s="10" customFormat="1">
      <c r="A1443" s="29" t="str">
        <f t="shared" si="167"/>
        <v/>
      </c>
      <c r="B1443" s="29">
        <f t="shared" ca="1" si="170"/>
        <v>0</v>
      </c>
      <c r="C1443" s="42"/>
      <c r="D1443" s="42"/>
      <c r="E1443" s="40"/>
      <c r="F1443" s="41"/>
      <c r="G1443" s="30" t="e">
        <f>IF(MID(J1443,1,1)="a","à valider",IF(ISNA(INDEX(#REF!,MATCH(E1443,#REF!,0),1))=TRUE,"",INDEX(#REF!,MATCH(E1443,#REF!,0),1)))</f>
        <v>#REF!</v>
      </c>
      <c r="H1443" s="22"/>
      <c r="I1443" s="22"/>
      <c r="J1443" s="59"/>
      <c r="K1443" s="31" t="str">
        <f>IF(MID(J1443,1,1)="a",C1443,IF(COUNTIF(J$2:J1443,J1443)&gt;1,COUNTIF(J$2:J1443,J1443)&amp;"ème rebond",""))</f>
        <v/>
      </c>
      <c r="L1443" s="67"/>
      <c r="M1443" s="32" t="e">
        <f>IF(ISNA(INDEX(#REF!,MATCH(E1443,#REF!,0),1))=TRUE,"",INDEX(#REF!,MATCH(E1443,#REF!,0),1))</f>
        <v>#REF!</v>
      </c>
      <c r="N1443" s="1"/>
      <c r="O1443" s="33"/>
      <c r="P1443" s="34" t="e">
        <f t="shared" si="168"/>
        <v>#REF!</v>
      </c>
      <c r="Q1443" s="35" t="e">
        <f t="shared" si="171"/>
        <v>#REF!</v>
      </c>
      <c r="R1443" s="36"/>
      <c r="S1443" s="1" t="e">
        <f t="shared" si="169"/>
        <v>#REF!</v>
      </c>
      <c r="T1443" s="16" t="e">
        <f>IF(OR(MID(G1443,1,5)="avoir",MID(G1443,1,3)="PMS",MID(J1443,1,1)="a",J1443="",A1443="x",F1443=""),"",IF(COUNTIF(#REF!,F1443)=1,"ok","PAS DE SWAP"))</f>
        <v>#REF!</v>
      </c>
      <c r="U1443" s="37" t="e">
        <f>IF(ISNA(INDEX(#REF!,MATCH(E1443,#REF!,0),1))=TRUE,"-",F1443&amp;" - "&amp;INDEX(#REF!,MATCH(E1443,#REF!,0),1))</f>
        <v>#REF!</v>
      </c>
      <c r="V1443" s="60" t="e">
        <f t="shared" si="165"/>
        <v>#REF!</v>
      </c>
      <c r="W1443" s="38" t="e">
        <f t="shared" si="166"/>
        <v>#REF!</v>
      </c>
      <c r="X1443" s="64"/>
      <c r="Y1443" s="46"/>
      <c r="Z1443" s="57" t="str">
        <f>IF(OR(MID(J1443,1,1)="a",J1443=""),"",IF(COUNTIF(Modèles!C:C,J1443)=0,"absent","présent"))</f>
        <v/>
      </c>
      <c r="AA1443" s="1"/>
    </row>
    <row r="1444" spans="1:27" s="10" customFormat="1">
      <c r="A1444" s="29" t="str">
        <f t="shared" si="167"/>
        <v/>
      </c>
      <c r="B1444" s="29">
        <f t="shared" ca="1" si="170"/>
        <v>0</v>
      </c>
      <c r="C1444" s="42"/>
      <c r="D1444" s="42"/>
      <c r="E1444" s="40"/>
      <c r="F1444" s="41"/>
      <c r="G1444" s="30" t="e">
        <f>IF(MID(J1444,1,1)="a","à valider",IF(ISNA(INDEX(#REF!,MATCH(E1444,#REF!,0),1))=TRUE,"",INDEX(#REF!,MATCH(E1444,#REF!,0),1)))</f>
        <v>#REF!</v>
      </c>
      <c r="H1444" s="22"/>
      <c r="I1444" s="22"/>
      <c r="J1444" s="59"/>
      <c r="K1444" s="31" t="str">
        <f>IF(MID(J1444,1,1)="a",C1444,IF(COUNTIF(J$2:J1444,J1444)&gt;1,COUNTIF(J$2:J1444,J1444)&amp;"ème rebond",""))</f>
        <v/>
      </c>
      <c r="L1444" s="67"/>
      <c r="M1444" s="32" t="e">
        <f>IF(ISNA(INDEX(#REF!,MATCH(E1444,#REF!,0),1))=TRUE,"",INDEX(#REF!,MATCH(E1444,#REF!,0),1))</f>
        <v>#REF!</v>
      </c>
      <c r="N1444" s="1"/>
      <c r="O1444" s="33"/>
      <c r="P1444" s="34" t="e">
        <f t="shared" si="168"/>
        <v>#REF!</v>
      </c>
      <c r="Q1444" s="35" t="e">
        <f t="shared" si="171"/>
        <v>#REF!</v>
      </c>
      <c r="R1444" s="36"/>
      <c r="S1444" s="1" t="e">
        <f t="shared" si="169"/>
        <v>#REF!</v>
      </c>
      <c r="T1444" s="16" t="e">
        <f>IF(OR(MID(G1444,1,5)="avoir",MID(G1444,1,3)="PMS",MID(J1444,1,1)="a",J1444="",A1444="x",F1444=""),"",IF(COUNTIF(#REF!,F1444)=1,"ok","PAS DE SWAP"))</f>
        <v>#REF!</v>
      </c>
      <c r="U1444" s="37" t="e">
        <f>IF(ISNA(INDEX(#REF!,MATCH(E1444,#REF!,0),1))=TRUE,"-",F1444&amp;" - "&amp;INDEX(#REF!,MATCH(E1444,#REF!,0),1))</f>
        <v>#REF!</v>
      </c>
      <c r="V1444" s="60" t="e">
        <f t="shared" si="165"/>
        <v>#REF!</v>
      </c>
      <c r="W1444" s="38" t="e">
        <f t="shared" si="166"/>
        <v>#REF!</v>
      </c>
      <c r="X1444" s="64"/>
      <c r="Y1444" s="46"/>
      <c r="Z1444" s="57" t="str">
        <f>IF(OR(MID(J1444,1,1)="a",J1444=""),"",IF(COUNTIF(Modèles!C:C,J1444)=0,"absent","présent"))</f>
        <v/>
      </c>
      <c r="AA1444" s="1"/>
    </row>
    <row r="1445" spans="1:27" s="10" customFormat="1">
      <c r="A1445" s="29" t="str">
        <f t="shared" si="167"/>
        <v/>
      </c>
      <c r="B1445" s="29">
        <f t="shared" ca="1" si="170"/>
        <v>0</v>
      </c>
      <c r="C1445" s="42"/>
      <c r="D1445" s="42"/>
      <c r="E1445" s="40"/>
      <c r="F1445" s="41"/>
      <c r="G1445" s="30" t="e">
        <f>IF(MID(J1445,1,1)="a","à valider",IF(ISNA(INDEX(#REF!,MATCH(E1445,#REF!,0),1))=TRUE,"",INDEX(#REF!,MATCH(E1445,#REF!,0),1)))</f>
        <v>#REF!</v>
      </c>
      <c r="H1445" s="22"/>
      <c r="I1445" s="22"/>
      <c r="J1445" s="59"/>
      <c r="K1445" s="31" t="str">
        <f>IF(MID(J1445,1,1)="a",C1445,IF(COUNTIF(J$2:J1445,J1445)&gt;1,COUNTIF(J$2:J1445,J1445)&amp;"ème rebond",""))</f>
        <v/>
      </c>
      <c r="L1445" s="67"/>
      <c r="M1445" s="32" t="e">
        <f>IF(ISNA(INDEX(#REF!,MATCH(E1445,#REF!,0),1))=TRUE,"",INDEX(#REF!,MATCH(E1445,#REF!,0),1))</f>
        <v>#REF!</v>
      </c>
      <c r="N1445" s="1"/>
      <c r="O1445" s="33"/>
      <c r="P1445" s="34" t="e">
        <f t="shared" si="168"/>
        <v>#REF!</v>
      </c>
      <c r="Q1445" s="35" t="e">
        <f t="shared" si="171"/>
        <v>#REF!</v>
      </c>
      <c r="R1445" s="36"/>
      <c r="S1445" s="1" t="e">
        <f t="shared" si="169"/>
        <v>#REF!</v>
      </c>
      <c r="T1445" s="16" t="e">
        <f>IF(OR(MID(G1445,1,5)="avoir",MID(G1445,1,3)="PMS",MID(J1445,1,1)="a",J1445="",A1445="x",F1445=""),"",IF(COUNTIF(#REF!,F1445)=1,"ok","PAS DE SWAP"))</f>
        <v>#REF!</v>
      </c>
      <c r="U1445" s="37" t="e">
        <f>IF(ISNA(INDEX(#REF!,MATCH(E1445,#REF!,0),1))=TRUE,"-",F1445&amp;" - "&amp;INDEX(#REF!,MATCH(E1445,#REF!,0),1))</f>
        <v>#REF!</v>
      </c>
      <c r="V1445" s="60" t="e">
        <f t="shared" si="165"/>
        <v>#REF!</v>
      </c>
      <c r="W1445" s="38" t="e">
        <f t="shared" si="166"/>
        <v>#REF!</v>
      </c>
      <c r="X1445" s="64"/>
      <c r="Y1445" s="46"/>
      <c r="Z1445" s="57" t="str">
        <f>IF(OR(MID(J1445,1,1)="a",J1445=""),"",IF(COUNTIF(Modèles!C:C,J1445)=0,"absent","présent"))</f>
        <v/>
      </c>
      <c r="AA1445" s="1"/>
    </row>
    <row r="1446" spans="1:27" s="10" customFormat="1">
      <c r="A1446" s="29" t="str">
        <f t="shared" si="167"/>
        <v/>
      </c>
      <c r="B1446" s="29">
        <f t="shared" ca="1" si="170"/>
        <v>0</v>
      </c>
      <c r="C1446" s="42"/>
      <c r="D1446" s="42"/>
      <c r="E1446" s="40"/>
      <c r="F1446" s="41"/>
      <c r="G1446" s="30" t="e">
        <f>IF(MID(J1446,1,1)="a","à valider",IF(ISNA(INDEX(#REF!,MATCH(E1446,#REF!,0),1))=TRUE,"",INDEX(#REF!,MATCH(E1446,#REF!,0),1)))</f>
        <v>#REF!</v>
      </c>
      <c r="H1446" s="22"/>
      <c r="I1446" s="22"/>
      <c r="J1446" s="59"/>
      <c r="K1446" s="31" t="str">
        <f>IF(MID(J1446,1,1)="a",C1446,IF(COUNTIF(J$2:J1446,J1446)&gt;1,COUNTIF(J$2:J1446,J1446)&amp;"ème rebond",""))</f>
        <v/>
      </c>
      <c r="L1446" s="67"/>
      <c r="M1446" s="32" t="e">
        <f>IF(ISNA(INDEX(#REF!,MATCH(E1446,#REF!,0),1))=TRUE,"",INDEX(#REF!,MATCH(E1446,#REF!,0),1))</f>
        <v>#REF!</v>
      </c>
      <c r="N1446" s="1"/>
      <c r="O1446" s="33"/>
      <c r="P1446" s="34" t="e">
        <f t="shared" si="168"/>
        <v>#REF!</v>
      </c>
      <c r="Q1446" s="35" t="e">
        <f t="shared" si="171"/>
        <v>#REF!</v>
      </c>
      <c r="R1446" s="36"/>
      <c r="S1446" s="1" t="e">
        <f t="shared" si="169"/>
        <v>#REF!</v>
      </c>
      <c r="T1446" s="16" t="e">
        <f>IF(OR(MID(G1446,1,5)="avoir",MID(G1446,1,3)="PMS",MID(J1446,1,1)="a",J1446="",A1446="x",F1446=""),"",IF(COUNTIF(#REF!,F1446)=1,"ok","PAS DE SWAP"))</f>
        <v>#REF!</v>
      </c>
      <c r="U1446" s="37" t="e">
        <f>IF(ISNA(INDEX(#REF!,MATCH(E1446,#REF!,0),1))=TRUE,"-",F1446&amp;" - "&amp;INDEX(#REF!,MATCH(E1446,#REF!,0),1))</f>
        <v>#REF!</v>
      </c>
      <c r="V1446" s="60" t="e">
        <f t="shared" si="165"/>
        <v>#REF!</v>
      </c>
      <c r="W1446" s="38" t="e">
        <f t="shared" si="166"/>
        <v>#REF!</v>
      </c>
      <c r="X1446" s="64"/>
      <c r="Y1446" s="46"/>
      <c r="Z1446" s="57" t="str">
        <f>IF(OR(MID(J1446,1,1)="a",J1446=""),"",IF(COUNTIF(Modèles!C:C,J1446)=0,"absent","présent"))</f>
        <v/>
      </c>
      <c r="AA1446" s="1"/>
    </row>
    <row r="1447" spans="1:27" s="10" customFormat="1">
      <c r="A1447" s="29" t="str">
        <f t="shared" si="167"/>
        <v/>
      </c>
      <c r="B1447" s="29">
        <f t="shared" ca="1" si="170"/>
        <v>0</v>
      </c>
      <c r="C1447" s="42"/>
      <c r="D1447" s="42"/>
      <c r="E1447" s="40"/>
      <c r="F1447" s="41"/>
      <c r="G1447" s="30" t="e">
        <f>IF(MID(J1447,1,1)="a","à valider",IF(ISNA(INDEX(#REF!,MATCH(E1447,#REF!,0),1))=TRUE,"",INDEX(#REF!,MATCH(E1447,#REF!,0),1)))</f>
        <v>#REF!</v>
      </c>
      <c r="H1447" s="22"/>
      <c r="I1447" s="22"/>
      <c r="J1447" s="59"/>
      <c r="K1447" s="31" t="str">
        <f>IF(MID(J1447,1,1)="a",C1447,IF(COUNTIF(J$2:J1447,J1447)&gt;1,COUNTIF(J$2:J1447,J1447)&amp;"ème rebond",""))</f>
        <v/>
      </c>
      <c r="L1447" s="67"/>
      <c r="M1447" s="32" t="e">
        <f>IF(ISNA(INDEX(#REF!,MATCH(E1447,#REF!,0),1))=TRUE,"",INDEX(#REF!,MATCH(E1447,#REF!,0),1))</f>
        <v>#REF!</v>
      </c>
      <c r="N1447" s="1"/>
      <c r="O1447" s="33"/>
      <c r="P1447" s="34" t="e">
        <f t="shared" si="168"/>
        <v>#REF!</v>
      </c>
      <c r="Q1447" s="35" t="e">
        <f t="shared" si="171"/>
        <v>#REF!</v>
      </c>
      <c r="R1447" s="36"/>
      <c r="S1447" s="1" t="e">
        <f t="shared" si="169"/>
        <v>#REF!</v>
      </c>
      <c r="T1447" s="16" t="e">
        <f>IF(OR(MID(G1447,1,5)="avoir",MID(G1447,1,3)="PMS",MID(J1447,1,1)="a",J1447="",A1447="x",F1447=""),"",IF(COUNTIF(#REF!,F1447)=1,"ok","PAS DE SWAP"))</f>
        <v>#REF!</v>
      </c>
      <c r="U1447" s="37" t="e">
        <f>IF(ISNA(INDEX(#REF!,MATCH(E1447,#REF!,0),1))=TRUE,"-",F1447&amp;" - "&amp;INDEX(#REF!,MATCH(E1447,#REF!,0),1))</f>
        <v>#REF!</v>
      </c>
      <c r="V1447" s="60" t="e">
        <f t="shared" si="165"/>
        <v>#REF!</v>
      </c>
      <c r="W1447" s="38" t="e">
        <f t="shared" si="166"/>
        <v>#REF!</v>
      </c>
      <c r="X1447" s="64"/>
      <c r="Y1447" s="46"/>
      <c r="Z1447" s="57" t="str">
        <f>IF(OR(MID(J1447,1,1)="a",J1447=""),"",IF(COUNTIF(Modèles!C:C,J1447)=0,"absent","présent"))</f>
        <v/>
      </c>
      <c r="AA1447" s="1"/>
    </row>
    <row r="1448" spans="1:27" s="10" customFormat="1">
      <c r="A1448" s="29" t="str">
        <f t="shared" si="167"/>
        <v/>
      </c>
      <c r="B1448" s="29">
        <f t="shared" ca="1" si="170"/>
        <v>0</v>
      </c>
      <c r="C1448" s="42"/>
      <c r="D1448" s="42"/>
      <c r="E1448" s="40"/>
      <c r="F1448" s="41"/>
      <c r="G1448" s="30" t="e">
        <f>IF(MID(J1448,1,1)="a","à valider",IF(ISNA(INDEX(#REF!,MATCH(E1448,#REF!,0),1))=TRUE,"",INDEX(#REF!,MATCH(E1448,#REF!,0),1)))</f>
        <v>#REF!</v>
      </c>
      <c r="H1448" s="22"/>
      <c r="I1448" s="22"/>
      <c r="J1448" s="59"/>
      <c r="K1448" s="31" t="str">
        <f>IF(MID(J1448,1,1)="a",C1448,IF(COUNTIF(J$2:J1448,J1448)&gt;1,COUNTIF(J$2:J1448,J1448)&amp;"ème rebond",""))</f>
        <v/>
      </c>
      <c r="L1448" s="67"/>
      <c r="M1448" s="32" t="e">
        <f>IF(ISNA(INDEX(#REF!,MATCH(E1448,#REF!,0),1))=TRUE,"",INDEX(#REF!,MATCH(E1448,#REF!,0),1))</f>
        <v>#REF!</v>
      </c>
      <c r="N1448" s="1"/>
      <c r="O1448" s="33"/>
      <c r="P1448" s="34" t="e">
        <f t="shared" si="168"/>
        <v>#REF!</v>
      </c>
      <c r="Q1448" s="35" t="e">
        <f t="shared" si="171"/>
        <v>#REF!</v>
      </c>
      <c r="R1448" s="36"/>
      <c r="S1448" s="1" t="e">
        <f t="shared" si="169"/>
        <v>#REF!</v>
      </c>
      <c r="T1448" s="16" t="e">
        <f>IF(OR(MID(G1448,1,5)="avoir",MID(G1448,1,3)="PMS",MID(J1448,1,1)="a",J1448="",A1448="x",F1448=""),"",IF(COUNTIF(#REF!,F1448)=1,"ok","PAS DE SWAP"))</f>
        <v>#REF!</v>
      </c>
      <c r="U1448" s="37" t="e">
        <f>IF(ISNA(INDEX(#REF!,MATCH(E1448,#REF!,0),1))=TRUE,"-",F1448&amp;" - "&amp;INDEX(#REF!,MATCH(E1448,#REF!,0),1))</f>
        <v>#REF!</v>
      </c>
      <c r="V1448" s="60" t="e">
        <f t="shared" si="165"/>
        <v>#REF!</v>
      </c>
      <c r="W1448" s="38" t="e">
        <f t="shared" si="166"/>
        <v>#REF!</v>
      </c>
      <c r="X1448" s="64"/>
      <c r="Y1448" s="46"/>
      <c r="Z1448" s="57" t="str">
        <f>IF(OR(MID(J1448,1,1)="a",J1448=""),"",IF(COUNTIF(Modèles!C:C,J1448)=0,"absent","présent"))</f>
        <v/>
      </c>
      <c r="AA1448" s="1"/>
    </row>
    <row r="1449" spans="1:27" s="10" customFormat="1">
      <c r="A1449" s="29" t="str">
        <f t="shared" si="167"/>
        <v/>
      </c>
      <c r="B1449" s="29">
        <f t="shared" ca="1" si="170"/>
        <v>0</v>
      </c>
      <c r="C1449" s="42"/>
      <c r="D1449" s="42"/>
      <c r="E1449" s="40"/>
      <c r="F1449" s="41"/>
      <c r="G1449" s="30" t="e">
        <f>IF(MID(J1449,1,1)="a","à valider",IF(ISNA(INDEX(#REF!,MATCH(E1449,#REF!,0),1))=TRUE,"",INDEX(#REF!,MATCH(E1449,#REF!,0),1)))</f>
        <v>#REF!</v>
      </c>
      <c r="H1449" s="22"/>
      <c r="I1449" s="22"/>
      <c r="J1449" s="59"/>
      <c r="K1449" s="31" t="str">
        <f>IF(MID(J1449,1,1)="a",C1449,IF(COUNTIF(J$2:J1449,J1449)&gt;1,COUNTIF(J$2:J1449,J1449)&amp;"ème rebond",""))</f>
        <v/>
      </c>
      <c r="L1449" s="67"/>
      <c r="M1449" s="32" t="e">
        <f>IF(ISNA(INDEX(#REF!,MATCH(E1449,#REF!,0),1))=TRUE,"",INDEX(#REF!,MATCH(E1449,#REF!,0),1))</f>
        <v>#REF!</v>
      </c>
      <c r="N1449" s="1"/>
      <c r="O1449" s="33"/>
      <c r="P1449" s="34" t="e">
        <f t="shared" si="168"/>
        <v>#REF!</v>
      </c>
      <c r="Q1449" s="35" t="e">
        <f t="shared" si="171"/>
        <v>#REF!</v>
      </c>
      <c r="R1449" s="36"/>
      <c r="S1449" s="1" t="e">
        <f t="shared" si="169"/>
        <v>#REF!</v>
      </c>
      <c r="T1449" s="16" t="e">
        <f>IF(OR(MID(G1449,1,5)="avoir",MID(G1449,1,3)="PMS",MID(J1449,1,1)="a",J1449="",A1449="x",F1449=""),"",IF(COUNTIF(#REF!,F1449)=1,"ok","PAS DE SWAP"))</f>
        <v>#REF!</v>
      </c>
      <c r="U1449" s="37" t="e">
        <f>IF(ISNA(INDEX(#REF!,MATCH(E1449,#REF!,0),1))=TRUE,"-",F1449&amp;" - "&amp;INDEX(#REF!,MATCH(E1449,#REF!,0),1))</f>
        <v>#REF!</v>
      </c>
      <c r="V1449" s="60" t="e">
        <f t="shared" si="165"/>
        <v>#REF!</v>
      </c>
      <c r="W1449" s="38" t="e">
        <f t="shared" si="166"/>
        <v>#REF!</v>
      </c>
      <c r="X1449" s="64"/>
      <c r="Y1449" s="46"/>
      <c r="Z1449" s="57" t="str">
        <f>IF(OR(MID(J1449,1,1)="a",J1449=""),"",IF(COUNTIF(Modèles!C:C,J1449)=0,"absent","présent"))</f>
        <v/>
      </c>
      <c r="AA1449" s="1"/>
    </row>
    <row r="1450" spans="1:27" s="10" customFormat="1">
      <c r="A1450" s="29" t="str">
        <f t="shared" si="167"/>
        <v/>
      </c>
      <c r="B1450" s="29">
        <f t="shared" ca="1" si="170"/>
        <v>0</v>
      </c>
      <c r="C1450" s="42"/>
      <c r="D1450" s="42"/>
      <c r="E1450" s="40"/>
      <c r="F1450" s="41"/>
      <c r="G1450" s="30" t="e">
        <f>IF(MID(J1450,1,1)="a","à valider",IF(ISNA(INDEX(#REF!,MATCH(E1450,#REF!,0),1))=TRUE,"",INDEX(#REF!,MATCH(E1450,#REF!,0),1)))</f>
        <v>#REF!</v>
      </c>
      <c r="H1450" s="22"/>
      <c r="I1450" s="22"/>
      <c r="J1450" s="59"/>
      <c r="K1450" s="31" t="str">
        <f>IF(MID(J1450,1,1)="a",C1450,IF(COUNTIF(J$2:J1450,J1450)&gt;1,COUNTIF(J$2:J1450,J1450)&amp;"ème rebond",""))</f>
        <v/>
      </c>
      <c r="L1450" s="67"/>
      <c r="M1450" s="32" t="e">
        <f>IF(ISNA(INDEX(#REF!,MATCH(E1450,#REF!,0),1))=TRUE,"",INDEX(#REF!,MATCH(E1450,#REF!,0),1))</f>
        <v>#REF!</v>
      </c>
      <c r="N1450" s="1"/>
      <c r="O1450" s="33"/>
      <c r="P1450" s="34" t="e">
        <f t="shared" si="168"/>
        <v>#REF!</v>
      </c>
      <c r="Q1450" s="35" t="e">
        <f t="shared" si="171"/>
        <v>#REF!</v>
      </c>
      <c r="R1450" s="36"/>
      <c r="S1450" s="1" t="e">
        <f t="shared" si="169"/>
        <v>#REF!</v>
      </c>
      <c r="T1450" s="16" t="e">
        <f>IF(OR(MID(G1450,1,5)="avoir",MID(G1450,1,3)="PMS",MID(J1450,1,1)="a",J1450="",A1450="x",F1450=""),"",IF(COUNTIF(#REF!,F1450)=1,"ok","PAS DE SWAP"))</f>
        <v>#REF!</v>
      </c>
      <c r="U1450" s="37" t="e">
        <f>IF(ISNA(INDEX(#REF!,MATCH(E1450,#REF!,0),1))=TRUE,"-",F1450&amp;" - "&amp;INDEX(#REF!,MATCH(E1450,#REF!,0),1))</f>
        <v>#REF!</v>
      </c>
      <c r="V1450" s="60" t="e">
        <f t="shared" si="165"/>
        <v>#REF!</v>
      </c>
      <c r="W1450" s="38" t="e">
        <f t="shared" si="166"/>
        <v>#REF!</v>
      </c>
      <c r="X1450" s="64"/>
      <c r="Y1450" s="46"/>
      <c r="Z1450" s="57" t="str">
        <f>IF(OR(MID(J1450,1,1)="a",J1450=""),"",IF(COUNTIF(Modèles!C:C,J1450)=0,"absent","présent"))</f>
        <v/>
      </c>
      <c r="AA1450" s="1"/>
    </row>
    <row r="1451" spans="1:27" s="10" customFormat="1">
      <c r="A1451" s="29" t="str">
        <f t="shared" si="167"/>
        <v/>
      </c>
      <c r="B1451" s="29">
        <f t="shared" ca="1" si="170"/>
        <v>0</v>
      </c>
      <c r="C1451" s="42"/>
      <c r="D1451" s="42"/>
      <c r="E1451" s="40"/>
      <c r="F1451" s="41"/>
      <c r="G1451" s="30" t="e">
        <f>IF(MID(J1451,1,1)="a","à valider",IF(ISNA(INDEX(#REF!,MATCH(E1451,#REF!,0),1))=TRUE,"",INDEX(#REF!,MATCH(E1451,#REF!,0),1)))</f>
        <v>#REF!</v>
      </c>
      <c r="H1451" s="22"/>
      <c r="I1451" s="22"/>
      <c r="J1451" s="59"/>
      <c r="K1451" s="31" t="str">
        <f>IF(MID(J1451,1,1)="a",C1451,IF(COUNTIF(J$2:J1451,J1451)&gt;1,COUNTIF(J$2:J1451,J1451)&amp;"ème rebond",""))</f>
        <v/>
      </c>
      <c r="L1451" s="67"/>
      <c r="M1451" s="32" t="e">
        <f>IF(ISNA(INDEX(#REF!,MATCH(E1451,#REF!,0),1))=TRUE,"",INDEX(#REF!,MATCH(E1451,#REF!,0),1))</f>
        <v>#REF!</v>
      </c>
      <c r="N1451" s="1"/>
      <c r="O1451" s="33"/>
      <c r="P1451" s="34" t="e">
        <f t="shared" si="168"/>
        <v>#REF!</v>
      </c>
      <c r="Q1451" s="35" t="e">
        <f t="shared" si="171"/>
        <v>#REF!</v>
      </c>
      <c r="R1451" s="36"/>
      <c r="S1451" s="1" t="e">
        <f t="shared" si="169"/>
        <v>#REF!</v>
      </c>
      <c r="T1451" s="16" t="e">
        <f>IF(OR(MID(G1451,1,5)="avoir",MID(G1451,1,3)="PMS",MID(J1451,1,1)="a",J1451="",A1451="x",F1451=""),"",IF(COUNTIF(#REF!,F1451)=1,"ok","PAS DE SWAP"))</f>
        <v>#REF!</v>
      </c>
      <c r="U1451" s="37" t="e">
        <f>IF(ISNA(INDEX(#REF!,MATCH(E1451,#REF!,0),1))=TRUE,"-",F1451&amp;" - "&amp;INDEX(#REF!,MATCH(E1451,#REF!,0),1))</f>
        <v>#REF!</v>
      </c>
      <c r="V1451" s="60" t="e">
        <f t="shared" si="165"/>
        <v>#REF!</v>
      </c>
      <c r="W1451" s="38" t="e">
        <f t="shared" si="166"/>
        <v>#REF!</v>
      </c>
      <c r="X1451" s="64"/>
      <c r="Y1451" s="46"/>
      <c r="Z1451" s="57" t="str">
        <f>IF(OR(MID(J1451,1,1)="a",J1451=""),"",IF(COUNTIF(Modèles!C:C,J1451)=0,"absent","présent"))</f>
        <v/>
      </c>
      <c r="AA1451" s="1"/>
    </row>
    <row r="1452" spans="1:27" s="10" customFormat="1">
      <c r="A1452" s="29" t="str">
        <f t="shared" si="167"/>
        <v/>
      </c>
      <c r="B1452" s="29">
        <f t="shared" ca="1" si="170"/>
        <v>0</v>
      </c>
      <c r="C1452" s="42"/>
      <c r="D1452" s="42"/>
      <c r="E1452" s="40"/>
      <c r="F1452" s="41"/>
      <c r="G1452" s="30" t="e">
        <f>IF(MID(J1452,1,1)="a","à valider",IF(ISNA(INDEX(#REF!,MATCH(E1452,#REF!,0),1))=TRUE,"",INDEX(#REF!,MATCH(E1452,#REF!,0),1)))</f>
        <v>#REF!</v>
      </c>
      <c r="H1452" s="22"/>
      <c r="I1452" s="22"/>
      <c r="J1452" s="59"/>
      <c r="K1452" s="31" t="str">
        <f>IF(MID(J1452,1,1)="a",C1452,IF(COUNTIF(J$2:J1452,J1452)&gt;1,COUNTIF(J$2:J1452,J1452)&amp;"ème rebond",""))</f>
        <v/>
      </c>
      <c r="L1452" s="67"/>
      <c r="M1452" s="32" t="e">
        <f>IF(ISNA(INDEX(#REF!,MATCH(E1452,#REF!,0),1))=TRUE,"",INDEX(#REF!,MATCH(E1452,#REF!,0),1))</f>
        <v>#REF!</v>
      </c>
      <c r="N1452" s="1"/>
      <c r="O1452" s="33"/>
      <c r="P1452" s="34" t="e">
        <f t="shared" si="168"/>
        <v>#REF!</v>
      </c>
      <c r="Q1452" s="35" t="e">
        <f t="shared" si="171"/>
        <v>#REF!</v>
      </c>
      <c r="R1452" s="36"/>
      <c r="S1452" s="1" t="e">
        <f t="shared" si="169"/>
        <v>#REF!</v>
      </c>
      <c r="T1452" s="16" t="e">
        <f>IF(OR(MID(G1452,1,5)="avoir",MID(G1452,1,3)="PMS",MID(J1452,1,1)="a",J1452="",A1452="x",F1452=""),"",IF(COUNTIF(#REF!,F1452)=1,"ok","PAS DE SWAP"))</f>
        <v>#REF!</v>
      </c>
      <c r="U1452" s="37" t="e">
        <f>IF(ISNA(INDEX(#REF!,MATCH(E1452,#REF!,0),1))=TRUE,"-",F1452&amp;" - "&amp;INDEX(#REF!,MATCH(E1452,#REF!,0),1))</f>
        <v>#REF!</v>
      </c>
      <c r="V1452" s="60" t="e">
        <f t="shared" si="165"/>
        <v>#REF!</v>
      </c>
      <c r="W1452" s="38" t="e">
        <f t="shared" si="166"/>
        <v>#REF!</v>
      </c>
      <c r="X1452" s="64"/>
      <c r="Y1452" s="46"/>
      <c r="Z1452" s="57" t="str">
        <f>IF(OR(MID(J1452,1,1)="a",J1452=""),"",IF(COUNTIF(Modèles!C:C,J1452)=0,"absent","présent"))</f>
        <v/>
      </c>
      <c r="AA1452" s="1"/>
    </row>
    <row r="1453" spans="1:27" s="10" customFormat="1">
      <c r="A1453" s="29" t="str">
        <f t="shared" si="167"/>
        <v/>
      </c>
      <c r="B1453" s="29">
        <f t="shared" ca="1" si="170"/>
        <v>0</v>
      </c>
      <c r="C1453" s="42"/>
      <c r="D1453" s="42"/>
      <c r="E1453" s="40"/>
      <c r="F1453" s="41"/>
      <c r="G1453" s="30" t="e">
        <f>IF(MID(J1453,1,1)="a","à valider",IF(ISNA(INDEX(#REF!,MATCH(E1453,#REF!,0),1))=TRUE,"",INDEX(#REF!,MATCH(E1453,#REF!,0),1)))</f>
        <v>#REF!</v>
      </c>
      <c r="H1453" s="22"/>
      <c r="I1453" s="22"/>
      <c r="J1453" s="59"/>
      <c r="K1453" s="31" t="str">
        <f>IF(MID(J1453,1,1)="a",C1453,IF(COUNTIF(J$2:J1453,J1453)&gt;1,COUNTIF(J$2:J1453,J1453)&amp;"ème rebond",""))</f>
        <v/>
      </c>
      <c r="L1453" s="67"/>
      <c r="M1453" s="32" t="e">
        <f>IF(ISNA(INDEX(#REF!,MATCH(E1453,#REF!,0),1))=TRUE,"",INDEX(#REF!,MATCH(E1453,#REF!,0),1))</f>
        <v>#REF!</v>
      </c>
      <c r="N1453" s="1"/>
      <c r="O1453" s="33"/>
      <c r="P1453" s="34" t="e">
        <f t="shared" si="168"/>
        <v>#REF!</v>
      </c>
      <c r="Q1453" s="35" t="e">
        <f t="shared" si="171"/>
        <v>#REF!</v>
      </c>
      <c r="R1453" s="36"/>
      <c r="S1453" s="1" t="e">
        <f t="shared" si="169"/>
        <v>#REF!</v>
      </c>
      <c r="T1453" s="16" t="e">
        <f>IF(OR(MID(G1453,1,5)="avoir",MID(G1453,1,3)="PMS",MID(J1453,1,1)="a",J1453="",A1453="x",F1453=""),"",IF(COUNTIF(#REF!,F1453)=1,"ok","PAS DE SWAP"))</f>
        <v>#REF!</v>
      </c>
      <c r="U1453" s="37" t="e">
        <f>IF(ISNA(INDEX(#REF!,MATCH(E1453,#REF!,0),1))=TRUE,"-",F1453&amp;" - "&amp;INDEX(#REF!,MATCH(E1453,#REF!,0),1))</f>
        <v>#REF!</v>
      </c>
      <c r="V1453" s="60" t="e">
        <f t="shared" si="165"/>
        <v>#REF!</v>
      </c>
      <c r="W1453" s="38" t="e">
        <f t="shared" si="166"/>
        <v>#REF!</v>
      </c>
      <c r="X1453" s="64"/>
      <c r="Y1453" s="46"/>
      <c r="Z1453" s="57" t="str">
        <f>IF(OR(MID(J1453,1,1)="a",J1453=""),"",IF(COUNTIF(Modèles!C:C,J1453)=0,"absent","présent"))</f>
        <v/>
      </c>
      <c r="AA1453" s="1"/>
    </row>
    <row r="1454" spans="1:27" s="10" customFormat="1">
      <c r="A1454" s="29" t="str">
        <f t="shared" si="167"/>
        <v/>
      </c>
      <c r="B1454" s="29">
        <f t="shared" ca="1" si="170"/>
        <v>0</v>
      </c>
      <c r="C1454" s="42"/>
      <c r="D1454" s="42"/>
      <c r="E1454" s="40"/>
      <c r="F1454" s="41"/>
      <c r="G1454" s="30" t="e">
        <f>IF(MID(J1454,1,1)="a","à valider",IF(ISNA(INDEX(#REF!,MATCH(E1454,#REF!,0),1))=TRUE,"",INDEX(#REF!,MATCH(E1454,#REF!,0),1)))</f>
        <v>#REF!</v>
      </c>
      <c r="H1454" s="22"/>
      <c r="I1454" s="22"/>
      <c r="J1454" s="59"/>
      <c r="K1454" s="31" t="str">
        <f>IF(MID(J1454,1,1)="a",C1454,IF(COUNTIF(J$2:J1454,J1454)&gt;1,COUNTIF(J$2:J1454,J1454)&amp;"ème rebond",""))</f>
        <v/>
      </c>
      <c r="L1454" s="67"/>
      <c r="M1454" s="32" t="e">
        <f>IF(ISNA(INDEX(#REF!,MATCH(E1454,#REF!,0),1))=TRUE,"",INDEX(#REF!,MATCH(E1454,#REF!,0),1))</f>
        <v>#REF!</v>
      </c>
      <c r="N1454" s="1"/>
      <c r="O1454" s="33"/>
      <c r="P1454" s="34" t="e">
        <f t="shared" si="168"/>
        <v>#REF!</v>
      </c>
      <c r="Q1454" s="35" t="e">
        <f t="shared" si="171"/>
        <v>#REF!</v>
      </c>
      <c r="R1454" s="36"/>
      <c r="S1454" s="1" t="e">
        <f t="shared" si="169"/>
        <v>#REF!</v>
      </c>
      <c r="T1454" s="16" t="e">
        <f>IF(OR(MID(G1454,1,5)="avoir",MID(G1454,1,3)="PMS",MID(J1454,1,1)="a",J1454="",A1454="x",F1454=""),"",IF(COUNTIF(#REF!,F1454)=1,"ok","PAS DE SWAP"))</f>
        <v>#REF!</v>
      </c>
      <c r="U1454" s="37" t="e">
        <f>IF(ISNA(INDEX(#REF!,MATCH(E1454,#REF!,0),1))=TRUE,"-",F1454&amp;" - "&amp;INDEX(#REF!,MATCH(E1454,#REF!,0),1))</f>
        <v>#REF!</v>
      </c>
      <c r="V1454" s="60" t="e">
        <f t="shared" si="165"/>
        <v>#REF!</v>
      </c>
      <c r="W1454" s="38" t="e">
        <f t="shared" si="166"/>
        <v>#REF!</v>
      </c>
      <c r="X1454" s="64"/>
      <c r="Y1454" s="46"/>
      <c r="Z1454" s="57" t="str">
        <f>IF(OR(MID(J1454,1,1)="a",J1454=""),"",IF(COUNTIF(Modèles!C:C,J1454)=0,"absent","présent"))</f>
        <v/>
      </c>
      <c r="AA1454" s="1"/>
    </row>
    <row r="1455" spans="1:27" s="10" customFormat="1">
      <c r="A1455" s="29" t="str">
        <f t="shared" si="167"/>
        <v/>
      </c>
      <c r="B1455" s="29">
        <f t="shared" ca="1" si="170"/>
        <v>0</v>
      </c>
      <c r="C1455" s="42"/>
      <c r="D1455" s="42"/>
      <c r="E1455" s="40"/>
      <c r="F1455" s="41"/>
      <c r="G1455" s="30" t="e">
        <f>IF(MID(J1455,1,1)="a","à valider",IF(ISNA(INDEX(#REF!,MATCH(E1455,#REF!,0),1))=TRUE,"",INDEX(#REF!,MATCH(E1455,#REF!,0),1)))</f>
        <v>#REF!</v>
      </c>
      <c r="H1455" s="22"/>
      <c r="I1455" s="22"/>
      <c r="J1455" s="59"/>
      <c r="K1455" s="31" t="str">
        <f>IF(MID(J1455,1,1)="a",C1455,IF(COUNTIF(J$2:J1455,J1455)&gt;1,COUNTIF(J$2:J1455,J1455)&amp;"ème rebond",""))</f>
        <v/>
      </c>
      <c r="L1455" s="67"/>
      <c r="M1455" s="32" t="e">
        <f>IF(ISNA(INDEX(#REF!,MATCH(E1455,#REF!,0),1))=TRUE,"",INDEX(#REF!,MATCH(E1455,#REF!,0),1))</f>
        <v>#REF!</v>
      </c>
      <c r="N1455" s="1"/>
      <c r="O1455" s="33"/>
      <c r="P1455" s="34" t="e">
        <f t="shared" si="168"/>
        <v>#REF!</v>
      </c>
      <c r="Q1455" s="35" t="e">
        <f t="shared" si="171"/>
        <v>#REF!</v>
      </c>
      <c r="R1455" s="36"/>
      <c r="S1455" s="1" t="e">
        <f t="shared" si="169"/>
        <v>#REF!</v>
      </c>
      <c r="T1455" s="16" t="e">
        <f>IF(OR(MID(G1455,1,5)="avoir",MID(G1455,1,3)="PMS",MID(J1455,1,1)="a",J1455="",A1455="x",F1455=""),"",IF(COUNTIF(#REF!,F1455)=1,"ok","PAS DE SWAP"))</f>
        <v>#REF!</v>
      </c>
      <c r="U1455" s="37" t="e">
        <f>IF(ISNA(INDEX(#REF!,MATCH(E1455,#REF!,0),1))=TRUE,"-",F1455&amp;" - "&amp;INDEX(#REF!,MATCH(E1455,#REF!,0),1))</f>
        <v>#REF!</v>
      </c>
      <c r="V1455" s="60" t="e">
        <f t="shared" si="165"/>
        <v>#REF!</v>
      </c>
      <c r="W1455" s="38" t="e">
        <f t="shared" si="166"/>
        <v>#REF!</v>
      </c>
      <c r="X1455" s="64"/>
      <c r="Y1455" s="46"/>
      <c r="Z1455" s="57" t="str">
        <f>IF(OR(MID(J1455,1,1)="a",J1455=""),"",IF(COUNTIF(Modèles!C:C,J1455)=0,"absent","présent"))</f>
        <v/>
      </c>
      <c r="AA1455" s="1"/>
    </row>
    <row r="1456" spans="1:27" s="10" customFormat="1">
      <c r="A1456" s="29" t="str">
        <f t="shared" si="167"/>
        <v/>
      </c>
      <c r="B1456" s="29">
        <f t="shared" ca="1" si="170"/>
        <v>0</v>
      </c>
      <c r="C1456" s="42"/>
      <c r="D1456" s="42"/>
      <c r="E1456" s="40"/>
      <c r="F1456" s="41"/>
      <c r="G1456" s="30" t="e">
        <f>IF(MID(J1456,1,1)="a","à valider",IF(ISNA(INDEX(#REF!,MATCH(E1456,#REF!,0),1))=TRUE,"",INDEX(#REF!,MATCH(E1456,#REF!,0),1)))</f>
        <v>#REF!</v>
      </c>
      <c r="H1456" s="22"/>
      <c r="I1456" s="22"/>
      <c r="J1456" s="59"/>
      <c r="K1456" s="31" t="str">
        <f>IF(MID(J1456,1,1)="a",C1456,IF(COUNTIF(J$2:J1456,J1456)&gt;1,COUNTIF(J$2:J1456,J1456)&amp;"ème rebond",""))</f>
        <v/>
      </c>
      <c r="L1456" s="67"/>
      <c r="M1456" s="32" t="e">
        <f>IF(ISNA(INDEX(#REF!,MATCH(E1456,#REF!,0),1))=TRUE,"",INDEX(#REF!,MATCH(E1456,#REF!,0),1))</f>
        <v>#REF!</v>
      </c>
      <c r="N1456" s="1"/>
      <c r="O1456" s="33"/>
      <c r="P1456" s="34" t="e">
        <f t="shared" si="168"/>
        <v>#REF!</v>
      </c>
      <c r="Q1456" s="35" t="e">
        <f t="shared" si="171"/>
        <v>#REF!</v>
      </c>
      <c r="R1456" s="36"/>
      <c r="S1456" s="1" t="e">
        <f t="shared" si="169"/>
        <v>#REF!</v>
      </c>
      <c r="T1456" s="16" t="e">
        <f>IF(OR(MID(G1456,1,5)="avoir",MID(G1456,1,3)="PMS",MID(J1456,1,1)="a",J1456="",A1456="x",F1456=""),"",IF(COUNTIF(#REF!,F1456)=1,"ok","PAS DE SWAP"))</f>
        <v>#REF!</v>
      </c>
      <c r="U1456" s="37" t="e">
        <f>IF(ISNA(INDEX(#REF!,MATCH(E1456,#REF!,0),1))=TRUE,"-",F1456&amp;" - "&amp;INDEX(#REF!,MATCH(E1456,#REF!,0),1))</f>
        <v>#REF!</v>
      </c>
      <c r="V1456" s="60" t="e">
        <f t="shared" si="165"/>
        <v>#REF!</v>
      </c>
      <c r="W1456" s="38" t="e">
        <f t="shared" si="166"/>
        <v>#REF!</v>
      </c>
      <c r="X1456" s="64"/>
      <c r="Y1456" s="46"/>
      <c r="Z1456" s="57" t="str">
        <f>IF(OR(MID(J1456,1,1)="a",J1456=""),"",IF(COUNTIF(Modèles!C:C,J1456)=0,"absent","présent"))</f>
        <v/>
      </c>
      <c r="AA1456" s="1"/>
    </row>
    <row r="1457" spans="1:27" s="10" customFormat="1">
      <c r="A1457" s="29" t="str">
        <f t="shared" si="167"/>
        <v/>
      </c>
      <c r="B1457" s="29">
        <f t="shared" ca="1" si="170"/>
        <v>0</v>
      </c>
      <c r="C1457" s="42"/>
      <c r="D1457" s="42"/>
      <c r="E1457" s="40"/>
      <c r="F1457" s="41"/>
      <c r="G1457" s="30" t="e">
        <f>IF(MID(J1457,1,1)="a","à valider",IF(ISNA(INDEX(#REF!,MATCH(E1457,#REF!,0),1))=TRUE,"",INDEX(#REF!,MATCH(E1457,#REF!,0),1)))</f>
        <v>#REF!</v>
      </c>
      <c r="H1457" s="22"/>
      <c r="I1457" s="22"/>
      <c r="J1457" s="59"/>
      <c r="K1457" s="31" t="str">
        <f>IF(MID(J1457,1,1)="a",C1457,IF(COUNTIF(J$2:J1457,J1457)&gt;1,COUNTIF(J$2:J1457,J1457)&amp;"ème rebond",""))</f>
        <v/>
      </c>
      <c r="L1457" s="67"/>
      <c r="M1457" s="32" t="e">
        <f>IF(ISNA(INDEX(#REF!,MATCH(E1457,#REF!,0),1))=TRUE,"",INDEX(#REF!,MATCH(E1457,#REF!,0),1))</f>
        <v>#REF!</v>
      </c>
      <c r="N1457" s="1"/>
      <c r="O1457" s="33"/>
      <c r="P1457" s="34" t="e">
        <f t="shared" si="168"/>
        <v>#REF!</v>
      </c>
      <c r="Q1457" s="35" t="e">
        <f t="shared" si="171"/>
        <v>#REF!</v>
      </c>
      <c r="R1457" s="36"/>
      <c r="S1457" s="1" t="e">
        <f t="shared" si="169"/>
        <v>#REF!</v>
      </c>
      <c r="T1457" s="16" t="e">
        <f>IF(OR(MID(G1457,1,5)="avoir",MID(G1457,1,3)="PMS",MID(J1457,1,1)="a",J1457="",A1457="x",F1457=""),"",IF(COUNTIF(#REF!,F1457)=1,"ok","PAS DE SWAP"))</f>
        <v>#REF!</v>
      </c>
      <c r="U1457" s="37" t="e">
        <f>IF(ISNA(INDEX(#REF!,MATCH(E1457,#REF!,0),1))=TRUE,"-",F1457&amp;" - "&amp;INDEX(#REF!,MATCH(E1457,#REF!,0),1))</f>
        <v>#REF!</v>
      </c>
      <c r="V1457" s="60" t="e">
        <f t="shared" si="165"/>
        <v>#REF!</v>
      </c>
      <c r="W1457" s="38" t="e">
        <f t="shared" si="166"/>
        <v>#REF!</v>
      </c>
      <c r="X1457" s="64"/>
      <c r="Y1457" s="46"/>
      <c r="Z1457" s="57" t="str">
        <f>IF(OR(MID(J1457,1,1)="a",J1457=""),"",IF(COUNTIF(Modèles!C:C,J1457)=0,"absent","présent"))</f>
        <v/>
      </c>
      <c r="AA1457" s="1"/>
    </row>
    <row r="1458" spans="1:27" s="10" customFormat="1">
      <c r="A1458" s="29" t="str">
        <f t="shared" si="167"/>
        <v/>
      </c>
      <c r="B1458" s="29">
        <f t="shared" ca="1" si="170"/>
        <v>0</v>
      </c>
      <c r="C1458" s="42"/>
      <c r="D1458" s="42"/>
      <c r="E1458" s="40"/>
      <c r="F1458" s="41"/>
      <c r="G1458" s="30" t="e">
        <f>IF(MID(J1458,1,1)="a","à valider",IF(ISNA(INDEX(#REF!,MATCH(E1458,#REF!,0),1))=TRUE,"",INDEX(#REF!,MATCH(E1458,#REF!,0),1)))</f>
        <v>#REF!</v>
      </c>
      <c r="H1458" s="22"/>
      <c r="I1458" s="22"/>
      <c r="J1458" s="59"/>
      <c r="K1458" s="31" t="str">
        <f>IF(MID(J1458,1,1)="a",C1458,IF(COUNTIF(J$2:J1458,J1458)&gt;1,COUNTIF(J$2:J1458,J1458)&amp;"ème rebond",""))</f>
        <v/>
      </c>
      <c r="L1458" s="67"/>
      <c r="M1458" s="32" t="e">
        <f>IF(ISNA(INDEX(#REF!,MATCH(E1458,#REF!,0),1))=TRUE,"",INDEX(#REF!,MATCH(E1458,#REF!,0),1))</f>
        <v>#REF!</v>
      </c>
      <c r="N1458" s="1"/>
      <c r="O1458" s="33"/>
      <c r="P1458" s="34" t="e">
        <f t="shared" si="168"/>
        <v>#REF!</v>
      </c>
      <c r="Q1458" s="35" t="e">
        <f t="shared" si="171"/>
        <v>#REF!</v>
      </c>
      <c r="R1458" s="36"/>
      <c r="S1458" s="1" t="e">
        <f t="shared" si="169"/>
        <v>#REF!</v>
      </c>
      <c r="T1458" s="16" t="e">
        <f>IF(OR(MID(G1458,1,5)="avoir",MID(G1458,1,3)="PMS",MID(J1458,1,1)="a",J1458="",A1458="x",F1458=""),"",IF(COUNTIF(#REF!,F1458)=1,"ok","PAS DE SWAP"))</f>
        <v>#REF!</v>
      </c>
      <c r="U1458" s="37" t="e">
        <f>IF(ISNA(INDEX(#REF!,MATCH(E1458,#REF!,0),1))=TRUE,"-",F1458&amp;" - "&amp;INDEX(#REF!,MATCH(E1458,#REF!,0),1))</f>
        <v>#REF!</v>
      </c>
      <c r="V1458" s="60" t="e">
        <f t="shared" si="165"/>
        <v>#REF!</v>
      </c>
      <c r="W1458" s="38" t="e">
        <f t="shared" si="166"/>
        <v>#REF!</v>
      </c>
      <c r="X1458" s="64"/>
      <c r="Y1458" s="46"/>
      <c r="Z1458" s="57" t="str">
        <f>IF(OR(MID(J1458,1,1)="a",J1458=""),"",IF(COUNTIF(Modèles!C:C,J1458)=0,"absent","présent"))</f>
        <v/>
      </c>
      <c r="AA1458" s="1"/>
    </row>
    <row r="1459" spans="1:27" s="10" customFormat="1">
      <c r="A1459" s="29" t="str">
        <f t="shared" si="167"/>
        <v/>
      </c>
      <c r="B1459" s="29">
        <f t="shared" ca="1" si="170"/>
        <v>0</v>
      </c>
      <c r="C1459" s="42"/>
      <c r="D1459" s="42"/>
      <c r="E1459" s="40"/>
      <c r="F1459" s="41"/>
      <c r="G1459" s="30" t="e">
        <f>IF(MID(J1459,1,1)="a","à valider",IF(ISNA(INDEX(#REF!,MATCH(E1459,#REF!,0),1))=TRUE,"",INDEX(#REF!,MATCH(E1459,#REF!,0),1)))</f>
        <v>#REF!</v>
      </c>
      <c r="H1459" s="22"/>
      <c r="I1459" s="22"/>
      <c r="J1459" s="59"/>
      <c r="K1459" s="31" t="str">
        <f>IF(MID(J1459,1,1)="a",C1459,IF(COUNTIF(J$2:J1459,J1459)&gt;1,COUNTIF(J$2:J1459,J1459)&amp;"ème rebond",""))</f>
        <v/>
      </c>
      <c r="L1459" s="67"/>
      <c r="M1459" s="32" t="e">
        <f>IF(ISNA(INDEX(#REF!,MATCH(E1459,#REF!,0),1))=TRUE,"",INDEX(#REF!,MATCH(E1459,#REF!,0),1))</f>
        <v>#REF!</v>
      </c>
      <c r="N1459" s="1"/>
      <c r="O1459" s="33"/>
      <c r="P1459" s="34" t="e">
        <f t="shared" si="168"/>
        <v>#REF!</v>
      </c>
      <c r="Q1459" s="35" t="e">
        <f t="shared" si="171"/>
        <v>#REF!</v>
      </c>
      <c r="R1459" s="36"/>
      <c r="S1459" s="1" t="e">
        <f t="shared" si="169"/>
        <v>#REF!</v>
      </c>
      <c r="T1459" s="16" t="e">
        <f>IF(OR(MID(G1459,1,5)="avoir",MID(G1459,1,3)="PMS",MID(J1459,1,1)="a",J1459="",A1459="x",F1459=""),"",IF(COUNTIF(#REF!,F1459)=1,"ok","PAS DE SWAP"))</f>
        <v>#REF!</v>
      </c>
      <c r="U1459" s="37" t="e">
        <f>IF(ISNA(INDEX(#REF!,MATCH(E1459,#REF!,0),1))=TRUE,"-",F1459&amp;" - "&amp;INDEX(#REF!,MATCH(E1459,#REF!,0),1))</f>
        <v>#REF!</v>
      </c>
      <c r="V1459" s="60" t="e">
        <f t="shared" si="165"/>
        <v>#REF!</v>
      </c>
      <c r="W1459" s="38" t="e">
        <f t="shared" si="166"/>
        <v>#REF!</v>
      </c>
      <c r="X1459" s="64"/>
      <c r="Y1459" s="46"/>
      <c r="Z1459" s="57" t="str">
        <f>IF(OR(MID(J1459,1,1)="a",J1459=""),"",IF(COUNTIF(Modèles!C:C,J1459)=0,"absent","présent"))</f>
        <v/>
      </c>
      <c r="AA1459" s="1"/>
    </row>
    <row r="1460" spans="1:27" s="10" customFormat="1">
      <c r="A1460" s="29" t="str">
        <f t="shared" si="167"/>
        <v/>
      </c>
      <c r="B1460" s="29">
        <f t="shared" ca="1" si="170"/>
        <v>0</v>
      </c>
      <c r="C1460" s="42"/>
      <c r="D1460" s="42"/>
      <c r="E1460" s="40"/>
      <c r="F1460" s="41"/>
      <c r="G1460" s="30" t="e">
        <f>IF(MID(J1460,1,1)="a","à valider",IF(ISNA(INDEX(#REF!,MATCH(E1460,#REF!,0),1))=TRUE,"",INDEX(#REF!,MATCH(E1460,#REF!,0),1)))</f>
        <v>#REF!</v>
      </c>
      <c r="H1460" s="22"/>
      <c r="I1460" s="22"/>
      <c r="J1460" s="59"/>
      <c r="K1460" s="31" t="str">
        <f>IF(MID(J1460,1,1)="a",C1460,IF(COUNTIF(J$2:J1460,J1460)&gt;1,COUNTIF(J$2:J1460,J1460)&amp;"ème rebond",""))</f>
        <v/>
      </c>
      <c r="L1460" s="67"/>
      <c r="M1460" s="32" t="e">
        <f>IF(ISNA(INDEX(#REF!,MATCH(E1460,#REF!,0),1))=TRUE,"",INDEX(#REF!,MATCH(E1460,#REF!,0),1))</f>
        <v>#REF!</v>
      </c>
      <c r="N1460" s="1"/>
      <c r="O1460" s="33"/>
      <c r="P1460" s="34" t="e">
        <f t="shared" si="168"/>
        <v>#REF!</v>
      </c>
      <c r="Q1460" s="35" t="e">
        <f t="shared" si="171"/>
        <v>#REF!</v>
      </c>
      <c r="R1460" s="36"/>
      <c r="S1460" s="1" t="e">
        <f t="shared" si="169"/>
        <v>#REF!</v>
      </c>
      <c r="T1460" s="16" t="e">
        <f>IF(OR(MID(G1460,1,5)="avoir",MID(G1460,1,3)="PMS",MID(J1460,1,1)="a",J1460="",A1460="x",F1460=""),"",IF(COUNTIF(#REF!,F1460)=1,"ok","PAS DE SWAP"))</f>
        <v>#REF!</v>
      </c>
      <c r="U1460" s="37" t="e">
        <f>IF(ISNA(INDEX(#REF!,MATCH(E1460,#REF!,0),1))=TRUE,"-",F1460&amp;" - "&amp;INDEX(#REF!,MATCH(E1460,#REF!,0),1))</f>
        <v>#REF!</v>
      </c>
      <c r="V1460" s="60" t="e">
        <f t="shared" si="165"/>
        <v>#REF!</v>
      </c>
      <c r="W1460" s="38" t="e">
        <f t="shared" si="166"/>
        <v>#REF!</v>
      </c>
      <c r="X1460" s="64"/>
      <c r="Y1460" s="46"/>
      <c r="Z1460" s="57" t="str">
        <f>IF(OR(MID(J1460,1,1)="a",J1460=""),"",IF(COUNTIF(Modèles!C:C,J1460)=0,"absent","présent"))</f>
        <v/>
      </c>
      <c r="AA1460" s="1"/>
    </row>
    <row r="1461" spans="1:27" s="10" customFormat="1">
      <c r="A1461" s="29" t="str">
        <f t="shared" si="167"/>
        <v/>
      </c>
      <c r="B1461" s="29">
        <f t="shared" ca="1" si="170"/>
        <v>0</v>
      </c>
      <c r="C1461" s="42"/>
      <c r="D1461" s="42"/>
      <c r="E1461" s="40"/>
      <c r="F1461" s="41"/>
      <c r="G1461" s="30" t="e">
        <f>IF(MID(J1461,1,1)="a","à valider",IF(ISNA(INDEX(#REF!,MATCH(E1461,#REF!,0),1))=TRUE,"",INDEX(#REF!,MATCH(E1461,#REF!,0),1)))</f>
        <v>#REF!</v>
      </c>
      <c r="H1461" s="22"/>
      <c r="I1461" s="22"/>
      <c r="J1461" s="59"/>
      <c r="K1461" s="31" t="str">
        <f>IF(MID(J1461,1,1)="a",C1461,IF(COUNTIF(J$2:J1461,J1461)&gt;1,COUNTIF(J$2:J1461,J1461)&amp;"ème rebond",""))</f>
        <v/>
      </c>
      <c r="L1461" s="67"/>
      <c r="M1461" s="32" t="e">
        <f>IF(ISNA(INDEX(#REF!,MATCH(E1461,#REF!,0),1))=TRUE,"",INDEX(#REF!,MATCH(E1461,#REF!,0),1))</f>
        <v>#REF!</v>
      </c>
      <c r="N1461" s="1"/>
      <c r="O1461" s="33"/>
      <c r="P1461" s="34" t="e">
        <f t="shared" si="168"/>
        <v>#REF!</v>
      </c>
      <c r="Q1461" s="35" t="e">
        <f t="shared" si="171"/>
        <v>#REF!</v>
      </c>
      <c r="R1461" s="36"/>
      <c r="S1461" s="1" t="e">
        <f t="shared" si="169"/>
        <v>#REF!</v>
      </c>
      <c r="T1461" s="16" t="e">
        <f>IF(OR(MID(G1461,1,5)="avoir",MID(G1461,1,3)="PMS",MID(J1461,1,1)="a",J1461="",A1461="x",F1461=""),"",IF(COUNTIF(#REF!,F1461)=1,"ok","PAS DE SWAP"))</f>
        <v>#REF!</v>
      </c>
      <c r="U1461" s="37" t="e">
        <f>IF(ISNA(INDEX(#REF!,MATCH(E1461,#REF!,0),1))=TRUE,"-",F1461&amp;" - "&amp;INDEX(#REF!,MATCH(E1461,#REF!,0),1))</f>
        <v>#REF!</v>
      </c>
      <c r="V1461" s="60" t="e">
        <f t="shared" si="165"/>
        <v>#REF!</v>
      </c>
      <c r="W1461" s="38" t="e">
        <f t="shared" si="166"/>
        <v>#REF!</v>
      </c>
      <c r="X1461" s="64"/>
      <c r="Y1461" s="46"/>
      <c r="Z1461" s="57" t="str">
        <f>IF(OR(MID(J1461,1,1)="a",J1461=""),"",IF(COUNTIF(Modèles!C:C,J1461)=0,"absent","présent"))</f>
        <v/>
      </c>
      <c r="AA1461" s="1"/>
    </row>
    <row r="1462" spans="1:27" s="10" customFormat="1">
      <c r="A1462" s="29" t="str">
        <f t="shared" si="167"/>
        <v/>
      </c>
      <c r="B1462" s="29">
        <f t="shared" ca="1" si="170"/>
        <v>0</v>
      </c>
      <c r="C1462" s="42"/>
      <c r="D1462" s="42"/>
      <c r="E1462" s="40"/>
      <c r="F1462" s="41"/>
      <c r="G1462" s="30" t="e">
        <f>IF(MID(J1462,1,1)="a","à valider",IF(ISNA(INDEX(#REF!,MATCH(E1462,#REF!,0),1))=TRUE,"",INDEX(#REF!,MATCH(E1462,#REF!,0),1)))</f>
        <v>#REF!</v>
      </c>
      <c r="H1462" s="22"/>
      <c r="I1462" s="22"/>
      <c r="J1462" s="59"/>
      <c r="K1462" s="31" t="str">
        <f>IF(MID(J1462,1,1)="a",C1462,IF(COUNTIF(J$2:J1462,J1462)&gt;1,COUNTIF(J$2:J1462,J1462)&amp;"ème rebond",""))</f>
        <v/>
      </c>
      <c r="L1462" s="67"/>
      <c r="M1462" s="32" t="e">
        <f>IF(ISNA(INDEX(#REF!,MATCH(E1462,#REF!,0),1))=TRUE,"",INDEX(#REF!,MATCH(E1462,#REF!,0),1))</f>
        <v>#REF!</v>
      </c>
      <c r="N1462" s="1"/>
      <c r="O1462" s="33"/>
      <c r="P1462" s="34" t="e">
        <f t="shared" si="168"/>
        <v>#REF!</v>
      </c>
      <c r="Q1462" s="35" t="e">
        <f t="shared" si="171"/>
        <v>#REF!</v>
      </c>
      <c r="R1462" s="36"/>
      <c r="S1462" s="1" t="e">
        <f t="shared" si="169"/>
        <v>#REF!</v>
      </c>
      <c r="T1462" s="16" t="e">
        <f>IF(OR(MID(G1462,1,5)="avoir",MID(G1462,1,3)="PMS",MID(J1462,1,1)="a",J1462="",A1462="x",F1462=""),"",IF(COUNTIF(#REF!,F1462)=1,"ok","PAS DE SWAP"))</f>
        <v>#REF!</v>
      </c>
      <c r="U1462" s="37" t="e">
        <f>IF(ISNA(INDEX(#REF!,MATCH(E1462,#REF!,0),1))=TRUE,"-",F1462&amp;" - "&amp;INDEX(#REF!,MATCH(E1462,#REF!,0),1))</f>
        <v>#REF!</v>
      </c>
      <c r="V1462" s="60" t="e">
        <f t="shared" si="165"/>
        <v>#REF!</v>
      </c>
      <c r="W1462" s="38" t="e">
        <f t="shared" si="166"/>
        <v>#REF!</v>
      </c>
      <c r="X1462" s="64"/>
      <c r="Y1462" s="46"/>
      <c r="Z1462" s="57" t="str">
        <f>IF(OR(MID(J1462,1,1)="a",J1462=""),"",IF(COUNTIF(Modèles!C:C,J1462)=0,"absent","présent"))</f>
        <v/>
      </c>
      <c r="AA1462" s="1"/>
    </row>
    <row r="1463" spans="1:27" s="10" customFormat="1">
      <c r="A1463" s="29" t="str">
        <f t="shared" si="167"/>
        <v/>
      </c>
      <c r="B1463" s="29">
        <f t="shared" ca="1" si="170"/>
        <v>0</v>
      </c>
      <c r="C1463" s="42"/>
      <c r="D1463" s="42"/>
      <c r="E1463" s="40"/>
      <c r="F1463" s="41"/>
      <c r="G1463" s="30" t="e">
        <f>IF(MID(J1463,1,1)="a","à valider",IF(ISNA(INDEX(#REF!,MATCH(E1463,#REF!,0),1))=TRUE,"",INDEX(#REF!,MATCH(E1463,#REF!,0),1)))</f>
        <v>#REF!</v>
      </c>
      <c r="H1463" s="22"/>
      <c r="I1463" s="22"/>
      <c r="J1463" s="59"/>
      <c r="K1463" s="31" t="str">
        <f>IF(MID(J1463,1,1)="a",C1463,IF(COUNTIF(J$2:J1463,J1463)&gt;1,COUNTIF(J$2:J1463,J1463)&amp;"ème rebond",""))</f>
        <v/>
      </c>
      <c r="L1463" s="67"/>
      <c r="M1463" s="32" t="e">
        <f>IF(ISNA(INDEX(#REF!,MATCH(E1463,#REF!,0),1))=TRUE,"",INDEX(#REF!,MATCH(E1463,#REF!,0),1))</f>
        <v>#REF!</v>
      </c>
      <c r="N1463" s="1"/>
      <c r="O1463" s="33"/>
      <c r="P1463" s="34" t="e">
        <f t="shared" si="168"/>
        <v>#REF!</v>
      </c>
      <c r="Q1463" s="35" t="e">
        <f t="shared" si="171"/>
        <v>#REF!</v>
      </c>
      <c r="R1463" s="36"/>
      <c r="S1463" s="1" t="e">
        <f t="shared" si="169"/>
        <v>#REF!</v>
      </c>
      <c r="T1463" s="16" t="e">
        <f>IF(OR(MID(G1463,1,5)="avoir",MID(G1463,1,3)="PMS",MID(J1463,1,1)="a",J1463="",A1463="x",F1463=""),"",IF(COUNTIF(#REF!,F1463)=1,"ok","PAS DE SWAP"))</f>
        <v>#REF!</v>
      </c>
      <c r="U1463" s="37" t="e">
        <f>IF(ISNA(INDEX(#REF!,MATCH(E1463,#REF!,0),1))=TRUE,"-",F1463&amp;" - "&amp;INDEX(#REF!,MATCH(E1463,#REF!,0),1))</f>
        <v>#REF!</v>
      </c>
      <c r="V1463" s="60" t="e">
        <f t="shared" si="165"/>
        <v>#REF!</v>
      </c>
      <c r="W1463" s="38" t="e">
        <f t="shared" si="166"/>
        <v>#REF!</v>
      </c>
      <c r="X1463" s="64"/>
      <c r="Y1463" s="46"/>
      <c r="Z1463" s="57" t="str">
        <f>IF(OR(MID(J1463,1,1)="a",J1463=""),"",IF(COUNTIF(Modèles!C:C,J1463)=0,"absent","présent"))</f>
        <v/>
      </c>
      <c r="AA1463" s="1"/>
    </row>
    <row r="1464" spans="1:27" s="10" customFormat="1">
      <c r="A1464" s="29" t="str">
        <f t="shared" si="167"/>
        <v/>
      </c>
      <c r="B1464" s="29">
        <f t="shared" ca="1" si="170"/>
        <v>0</v>
      </c>
      <c r="C1464" s="42"/>
      <c r="D1464" s="42"/>
      <c r="E1464" s="40"/>
      <c r="F1464" s="41"/>
      <c r="G1464" s="30" t="e">
        <f>IF(MID(J1464,1,1)="a","à valider",IF(ISNA(INDEX(#REF!,MATCH(E1464,#REF!,0),1))=TRUE,"",INDEX(#REF!,MATCH(E1464,#REF!,0),1)))</f>
        <v>#REF!</v>
      </c>
      <c r="H1464" s="22"/>
      <c r="I1464" s="22"/>
      <c r="J1464" s="59"/>
      <c r="K1464" s="31" t="str">
        <f>IF(MID(J1464,1,1)="a",C1464,IF(COUNTIF(J$2:J1464,J1464)&gt;1,COUNTIF(J$2:J1464,J1464)&amp;"ème rebond",""))</f>
        <v/>
      </c>
      <c r="L1464" s="67"/>
      <c r="M1464" s="32" t="e">
        <f>IF(ISNA(INDEX(#REF!,MATCH(E1464,#REF!,0),1))=TRUE,"",INDEX(#REF!,MATCH(E1464,#REF!,0),1))</f>
        <v>#REF!</v>
      </c>
      <c r="N1464" s="1"/>
      <c r="O1464" s="33"/>
      <c r="P1464" s="34" t="e">
        <f t="shared" si="168"/>
        <v>#REF!</v>
      </c>
      <c r="Q1464" s="35" t="e">
        <f t="shared" si="171"/>
        <v>#REF!</v>
      </c>
      <c r="R1464" s="36"/>
      <c r="S1464" s="1" t="e">
        <f t="shared" si="169"/>
        <v>#REF!</v>
      </c>
      <c r="T1464" s="16" t="e">
        <f>IF(OR(MID(G1464,1,5)="avoir",MID(G1464,1,3)="PMS",MID(J1464,1,1)="a",J1464="",A1464="x",F1464=""),"",IF(COUNTIF(#REF!,F1464)=1,"ok","PAS DE SWAP"))</f>
        <v>#REF!</v>
      </c>
      <c r="U1464" s="37" t="e">
        <f>IF(ISNA(INDEX(#REF!,MATCH(E1464,#REF!,0),1))=TRUE,"-",F1464&amp;" - "&amp;INDEX(#REF!,MATCH(E1464,#REF!,0),1))</f>
        <v>#REF!</v>
      </c>
      <c r="V1464" s="60" t="e">
        <f t="shared" si="165"/>
        <v>#REF!</v>
      </c>
      <c r="W1464" s="38" t="e">
        <f t="shared" si="166"/>
        <v>#REF!</v>
      </c>
      <c r="X1464" s="64"/>
      <c r="Y1464" s="46"/>
      <c r="Z1464" s="57" t="str">
        <f>IF(OR(MID(J1464,1,1)="a",J1464=""),"",IF(COUNTIF(Modèles!C:C,J1464)=0,"absent","présent"))</f>
        <v/>
      </c>
      <c r="AA1464" s="1"/>
    </row>
    <row r="1465" spans="1:27" s="10" customFormat="1">
      <c r="A1465" s="29" t="str">
        <f t="shared" si="167"/>
        <v/>
      </c>
      <c r="B1465" s="29">
        <f t="shared" ca="1" si="170"/>
        <v>0</v>
      </c>
      <c r="C1465" s="42"/>
      <c r="D1465" s="42"/>
      <c r="E1465" s="40"/>
      <c r="F1465" s="41"/>
      <c r="G1465" s="30" t="e">
        <f>IF(MID(J1465,1,1)="a","à valider",IF(ISNA(INDEX(#REF!,MATCH(E1465,#REF!,0),1))=TRUE,"",INDEX(#REF!,MATCH(E1465,#REF!,0),1)))</f>
        <v>#REF!</v>
      </c>
      <c r="H1465" s="22"/>
      <c r="I1465" s="22"/>
      <c r="J1465" s="59"/>
      <c r="K1465" s="31" t="str">
        <f>IF(MID(J1465,1,1)="a",C1465,IF(COUNTIF(J$2:J1465,J1465)&gt;1,COUNTIF(J$2:J1465,J1465)&amp;"ème rebond",""))</f>
        <v/>
      </c>
      <c r="L1465" s="67"/>
      <c r="M1465" s="32" t="e">
        <f>IF(ISNA(INDEX(#REF!,MATCH(E1465,#REF!,0),1))=TRUE,"",INDEX(#REF!,MATCH(E1465,#REF!,0),1))</f>
        <v>#REF!</v>
      </c>
      <c r="N1465" s="1"/>
      <c r="O1465" s="33"/>
      <c r="P1465" s="34" t="e">
        <f t="shared" si="168"/>
        <v>#REF!</v>
      </c>
      <c r="Q1465" s="35" t="e">
        <f t="shared" si="171"/>
        <v>#REF!</v>
      </c>
      <c r="R1465" s="36"/>
      <c r="S1465" s="1" t="e">
        <f t="shared" si="169"/>
        <v>#REF!</v>
      </c>
      <c r="T1465" s="16" t="e">
        <f>IF(OR(MID(G1465,1,5)="avoir",MID(G1465,1,3)="PMS",MID(J1465,1,1)="a",J1465="",A1465="x",F1465=""),"",IF(COUNTIF(#REF!,F1465)=1,"ok","PAS DE SWAP"))</f>
        <v>#REF!</v>
      </c>
      <c r="U1465" s="37" t="e">
        <f>IF(ISNA(INDEX(#REF!,MATCH(E1465,#REF!,0),1))=TRUE,"-",F1465&amp;" - "&amp;INDEX(#REF!,MATCH(E1465,#REF!,0),1))</f>
        <v>#REF!</v>
      </c>
      <c r="V1465" s="60" t="e">
        <f t="shared" si="165"/>
        <v>#REF!</v>
      </c>
      <c r="W1465" s="38" t="e">
        <f t="shared" si="166"/>
        <v>#REF!</v>
      </c>
      <c r="X1465" s="64"/>
      <c r="Y1465" s="46"/>
      <c r="Z1465" s="57" t="str">
        <f>IF(OR(MID(J1465,1,1)="a",J1465=""),"",IF(COUNTIF(Modèles!C:C,J1465)=0,"absent","présent"))</f>
        <v/>
      </c>
      <c r="AA1465" s="1"/>
    </row>
    <row r="1466" spans="1:27" s="10" customFormat="1">
      <c r="A1466" s="29" t="str">
        <f t="shared" si="167"/>
        <v/>
      </c>
      <c r="B1466" s="29">
        <f t="shared" ca="1" si="170"/>
        <v>0</v>
      </c>
      <c r="C1466" s="42"/>
      <c r="D1466" s="42"/>
      <c r="E1466" s="40"/>
      <c r="F1466" s="41"/>
      <c r="G1466" s="30" t="e">
        <f>IF(MID(J1466,1,1)="a","à valider",IF(ISNA(INDEX(#REF!,MATCH(E1466,#REF!,0),1))=TRUE,"",INDEX(#REF!,MATCH(E1466,#REF!,0),1)))</f>
        <v>#REF!</v>
      </c>
      <c r="H1466" s="22"/>
      <c r="I1466" s="22"/>
      <c r="J1466" s="59"/>
      <c r="K1466" s="31" t="str">
        <f>IF(MID(J1466,1,1)="a",C1466,IF(COUNTIF(J$2:J1466,J1466)&gt;1,COUNTIF(J$2:J1466,J1466)&amp;"ème rebond",""))</f>
        <v/>
      </c>
      <c r="L1466" s="67"/>
      <c r="M1466" s="32" t="e">
        <f>IF(ISNA(INDEX(#REF!,MATCH(E1466,#REF!,0),1))=TRUE,"",INDEX(#REF!,MATCH(E1466,#REF!,0),1))</f>
        <v>#REF!</v>
      </c>
      <c r="N1466" s="1"/>
      <c r="O1466" s="33"/>
      <c r="P1466" s="34" t="e">
        <f t="shared" si="168"/>
        <v>#REF!</v>
      </c>
      <c r="Q1466" s="35" t="e">
        <f t="shared" si="171"/>
        <v>#REF!</v>
      </c>
      <c r="R1466" s="36"/>
      <c r="S1466" s="1" t="e">
        <f t="shared" si="169"/>
        <v>#REF!</v>
      </c>
      <c r="T1466" s="16" t="e">
        <f>IF(OR(MID(G1466,1,5)="avoir",MID(G1466,1,3)="PMS",MID(J1466,1,1)="a",J1466="",A1466="x",F1466=""),"",IF(COUNTIF(#REF!,F1466)=1,"ok","PAS DE SWAP"))</f>
        <v>#REF!</v>
      </c>
      <c r="U1466" s="37" t="e">
        <f>IF(ISNA(INDEX(#REF!,MATCH(E1466,#REF!,0),1))=TRUE,"-",F1466&amp;" - "&amp;INDEX(#REF!,MATCH(E1466,#REF!,0),1))</f>
        <v>#REF!</v>
      </c>
      <c r="V1466" s="60" t="e">
        <f t="shared" si="165"/>
        <v>#REF!</v>
      </c>
      <c r="W1466" s="38" t="e">
        <f t="shared" si="166"/>
        <v>#REF!</v>
      </c>
      <c r="X1466" s="64"/>
      <c r="Y1466" s="46"/>
      <c r="Z1466" s="57" t="str">
        <f>IF(OR(MID(J1466,1,1)="a",J1466=""),"",IF(COUNTIF(Modèles!C:C,J1466)=0,"absent","présent"))</f>
        <v/>
      </c>
      <c r="AA1466" s="1"/>
    </row>
    <row r="1467" spans="1:27" s="10" customFormat="1">
      <c r="A1467" s="29" t="str">
        <f t="shared" si="167"/>
        <v/>
      </c>
      <c r="B1467" s="29">
        <f t="shared" ca="1" si="170"/>
        <v>0</v>
      </c>
      <c r="C1467" s="42"/>
      <c r="D1467" s="42"/>
      <c r="E1467" s="40"/>
      <c r="F1467" s="41"/>
      <c r="G1467" s="30" t="e">
        <f>IF(MID(J1467,1,1)="a","à valider",IF(ISNA(INDEX(#REF!,MATCH(E1467,#REF!,0),1))=TRUE,"",INDEX(#REF!,MATCH(E1467,#REF!,0),1)))</f>
        <v>#REF!</v>
      </c>
      <c r="H1467" s="22"/>
      <c r="I1467" s="22"/>
      <c r="J1467" s="59"/>
      <c r="K1467" s="31" t="str">
        <f>IF(MID(J1467,1,1)="a",C1467,IF(COUNTIF(J$2:J1467,J1467)&gt;1,COUNTIF(J$2:J1467,J1467)&amp;"ème rebond",""))</f>
        <v/>
      </c>
      <c r="L1467" s="67"/>
      <c r="M1467" s="32" t="e">
        <f>IF(ISNA(INDEX(#REF!,MATCH(E1467,#REF!,0),1))=TRUE,"",INDEX(#REF!,MATCH(E1467,#REF!,0),1))</f>
        <v>#REF!</v>
      </c>
      <c r="N1467" s="1"/>
      <c r="O1467" s="33"/>
      <c r="P1467" s="34" t="e">
        <f t="shared" si="168"/>
        <v>#REF!</v>
      </c>
      <c r="Q1467" s="35" t="e">
        <f t="shared" si="171"/>
        <v>#REF!</v>
      </c>
      <c r="R1467" s="36"/>
      <c r="S1467" s="1" t="e">
        <f t="shared" si="169"/>
        <v>#REF!</v>
      </c>
      <c r="T1467" s="16" t="e">
        <f>IF(OR(MID(G1467,1,5)="avoir",MID(G1467,1,3)="PMS",MID(J1467,1,1)="a",J1467="",A1467="x",F1467=""),"",IF(COUNTIF(#REF!,F1467)=1,"ok","PAS DE SWAP"))</f>
        <v>#REF!</v>
      </c>
      <c r="U1467" s="37" t="e">
        <f>IF(ISNA(INDEX(#REF!,MATCH(E1467,#REF!,0),1))=TRUE,"-",F1467&amp;" - "&amp;INDEX(#REF!,MATCH(E1467,#REF!,0),1))</f>
        <v>#REF!</v>
      </c>
      <c r="V1467" s="60" t="e">
        <f t="shared" si="165"/>
        <v>#REF!</v>
      </c>
      <c r="W1467" s="38" t="e">
        <f t="shared" si="166"/>
        <v>#REF!</v>
      </c>
      <c r="X1467" s="64"/>
      <c r="Y1467" s="46"/>
      <c r="Z1467" s="57" t="str">
        <f>IF(OR(MID(J1467,1,1)="a",J1467=""),"",IF(COUNTIF(Modèles!C:C,J1467)=0,"absent","présent"))</f>
        <v/>
      </c>
      <c r="AA1467" s="1"/>
    </row>
    <row r="1468" spans="1:27" s="10" customFormat="1">
      <c r="A1468" s="29" t="str">
        <f t="shared" si="167"/>
        <v/>
      </c>
      <c r="B1468" s="29">
        <f t="shared" ca="1" si="170"/>
        <v>0</v>
      </c>
      <c r="C1468" s="42"/>
      <c r="D1468" s="42"/>
      <c r="E1468" s="40"/>
      <c r="F1468" s="41"/>
      <c r="G1468" s="30" t="e">
        <f>IF(MID(J1468,1,1)="a","à valider",IF(ISNA(INDEX(#REF!,MATCH(E1468,#REF!,0),1))=TRUE,"",INDEX(#REF!,MATCH(E1468,#REF!,0),1)))</f>
        <v>#REF!</v>
      </c>
      <c r="H1468" s="22"/>
      <c r="I1468" s="22"/>
      <c r="J1468" s="59"/>
      <c r="K1468" s="31" t="str">
        <f>IF(MID(J1468,1,1)="a",C1468,IF(COUNTIF(J$2:J1468,J1468)&gt;1,COUNTIF(J$2:J1468,J1468)&amp;"ème rebond",""))</f>
        <v/>
      </c>
      <c r="L1468" s="67"/>
      <c r="M1468" s="32" t="e">
        <f>IF(ISNA(INDEX(#REF!,MATCH(E1468,#REF!,0),1))=TRUE,"",INDEX(#REF!,MATCH(E1468,#REF!,0),1))</f>
        <v>#REF!</v>
      </c>
      <c r="N1468" s="1"/>
      <c r="O1468" s="33"/>
      <c r="P1468" s="34" t="e">
        <f t="shared" si="168"/>
        <v>#REF!</v>
      </c>
      <c r="Q1468" s="35" t="e">
        <f t="shared" si="171"/>
        <v>#REF!</v>
      </c>
      <c r="R1468" s="36"/>
      <c r="S1468" s="1" t="e">
        <f t="shared" si="169"/>
        <v>#REF!</v>
      </c>
      <c r="T1468" s="16" t="e">
        <f>IF(OR(MID(G1468,1,5)="avoir",MID(G1468,1,3)="PMS",MID(J1468,1,1)="a",J1468="",A1468="x",F1468=""),"",IF(COUNTIF(#REF!,F1468)=1,"ok","PAS DE SWAP"))</f>
        <v>#REF!</v>
      </c>
      <c r="U1468" s="37" t="e">
        <f>IF(ISNA(INDEX(#REF!,MATCH(E1468,#REF!,0),1))=TRUE,"-",F1468&amp;" - "&amp;INDEX(#REF!,MATCH(E1468,#REF!,0),1))</f>
        <v>#REF!</v>
      </c>
      <c r="V1468" s="60" t="e">
        <f t="shared" si="165"/>
        <v>#REF!</v>
      </c>
      <c r="W1468" s="38" t="e">
        <f t="shared" si="166"/>
        <v>#REF!</v>
      </c>
      <c r="X1468" s="64"/>
      <c r="Y1468" s="46"/>
      <c r="Z1468" s="57" t="str">
        <f>IF(OR(MID(J1468,1,1)="a",J1468=""),"",IF(COUNTIF(Modèles!C:C,J1468)=0,"absent","présent"))</f>
        <v/>
      </c>
      <c r="AA1468" s="1"/>
    </row>
    <row r="1469" spans="1:27" s="10" customFormat="1">
      <c r="A1469" s="29" t="str">
        <f t="shared" si="167"/>
        <v/>
      </c>
      <c r="B1469" s="29">
        <f t="shared" ca="1" si="170"/>
        <v>0</v>
      </c>
      <c r="C1469" s="42"/>
      <c r="D1469" s="42"/>
      <c r="E1469" s="40"/>
      <c r="F1469" s="41"/>
      <c r="G1469" s="30" t="e">
        <f>IF(MID(J1469,1,1)="a","à valider",IF(ISNA(INDEX(#REF!,MATCH(E1469,#REF!,0),1))=TRUE,"",INDEX(#REF!,MATCH(E1469,#REF!,0),1)))</f>
        <v>#REF!</v>
      </c>
      <c r="H1469" s="22"/>
      <c r="I1469" s="22"/>
      <c r="J1469" s="59"/>
      <c r="K1469" s="31" t="str">
        <f>IF(MID(J1469,1,1)="a",C1469,IF(COUNTIF(J$2:J1469,J1469)&gt;1,COUNTIF(J$2:J1469,J1469)&amp;"ème rebond",""))</f>
        <v/>
      </c>
      <c r="L1469" s="67"/>
      <c r="M1469" s="32" t="e">
        <f>IF(ISNA(INDEX(#REF!,MATCH(E1469,#REF!,0),1))=TRUE,"",INDEX(#REF!,MATCH(E1469,#REF!,0),1))</f>
        <v>#REF!</v>
      </c>
      <c r="N1469" s="1"/>
      <c r="O1469" s="33"/>
      <c r="P1469" s="34" t="e">
        <f t="shared" si="168"/>
        <v>#REF!</v>
      </c>
      <c r="Q1469" s="35" t="e">
        <f t="shared" si="171"/>
        <v>#REF!</v>
      </c>
      <c r="R1469" s="36"/>
      <c r="S1469" s="1" t="e">
        <f t="shared" si="169"/>
        <v>#REF!</v>
      </c>
      <c r="T1469" s="16" t="e">
        <f>IF(OR(MID(G1469,1,5)="avoir",MID(G1469,1,3)="PMS",MID(J1469,1,1)="a",J1469="",A1469="x",F1469=""),"",IF(COUNTIF(#REF!,F1469)=1,"ok","PAS DE SWAP"))</f>
        <v>#REF!</v>
      </c>
      <c r="U1469" s="37" t="e">
        <f>IF(ISNA(INDEX(#REF!,MATCH(E1469,#REF!,0),1))=TRUE,"-",F1469&amp;" - "&amp;INDEX(#REF!,MATCH(E1469,#REF!,0),1))</f>
        <v>#REF!</v>
      </c>
      <c r="V1469" s="60" t="e">
        <f t="shared" si="165"/>
        <v>#REF!</v>
      </c>
      <c r="W1469" s="38" t="e">
        <f t="shared" si="166"/>
        <v>#REF!</v>
      </c>
      <c r="X1469" s="64"/>
      <c r="Y1469" s="46"/>
      <c r="Z1469" s="57" t="str">
        <f>IF(OR(MID(J1469,1,1)="a",J1469=""),"",IF(COUNTIF(Modèles!C:C,J1469)=0,"absent","présent"))</f>
        <v/>
      </c>
      <c r="AA1469" s="1"/>
    </row>
    <row r="1470" spans="1:27" s="10" customFormat="1">
      <c r="A1470" s="29" t="str">
        <f t="shared" si="167"/>
        <v/>
      </c>
      <c r="B1470" s="29">
        <f t="shared" ca="1" si="170"/>
        <v>0</v>
      </c>
      <c r="C1470" s="42"/>
      <c r="D1470" s="42"/>
      <c r="E1470" s="40"/>
      <c r="F1470" s="41"/>
      <c r="G1470" s="30" t="e">
        <f>IF(MID(J1470,1,1)="a","à valider",IF(ISNA(INDEX(#REF!,MATCH(E1470,#REF!,0),1))=TRUE,"",INDEX(#REF!,MATCH(E1470,#REF!,0),1)))</f>
        <v>#REF!</v>
      </c>
      <c r="H1470" s="22"/>
      <c r="I1470" s="22"/>
      <c r="J1470" s="59"/>
      <c r="K1470" s="31" t="str">
        <f>IF(MID(J1470,1,1)="a",C1470,IF(COUNTIF(J$2:J1470,J1470)&gt;1,COUNTIF(J$2:J1470,J1470)&amp;"ème rebond",""))</f>
        <v/>
      </c>
      <c r="L1470" s="67"/>
      <c r="M1470" s="32" t="e">
        <f>IF(ISNA(INDEX(#REF!,MATCH(E1470,#REF!,0),1))=TRUE,"",INDEX(#REF!,MATCH(E1470,#REF!,0),1))</f>
        <v>#REF!</v>
      </c>
      <c r="N1470" s="1"/>
      <c r="O1470" s="33"/>
      <c r="P1470" s="34" t="e">
        <f t="shared" si="168"/>
        <v>#REF!</v>
      </c>
      <c r="Q1470" s="35" t="e">
        <f t="shared" si="171"/>
        <v>#REF!</v>
      </c>
      <c r="R1470" s="36"/>
      <c r="S1470" s="1" t="e">
        <f t="shared" si="169"/>
        <v>#REF!</v>
      </c>
      <c r="T1470" s="16" t="e">
        <f>IF(OR(MID(G1470,1,5)="avoir",MID(G1470,1,3)="PMS",MID(J1470,1,1)="a",J1470="",A1470="x",F1470=""),"",IF(COUNTIF(#REF!,F1470)=1,"ok","PAS DE SWAP"))</f>
        <v>#REF!</v>
      </c>
      <c r="U1470" s="37" t="e">
        <f>IF(ISNA(INDEX(#REF!,MATCH(E1470,#REF!,0),1))=TRUE,"-",F1470&amp;" - "&amp;INDEX(#REF!,MATCH(E1470,#REF!,0),1))</f>
        <v>#REF!</v>
      </c>
      <c r="V1470" s="60" t="e">
        <f t="shared" si="165"/>
        <v>#REF!</v>
      </c>
      <c r="W1470" s="38" t="e">
        <f t="shared" si="166"/>
        <v>#REF!</v>
      </c>
      <c r="X1470" s="64"/>
      <c r="Y1470" s="46"/>
      <c r="Z1470" s="57" t="str">
        <f>IF(OR(MID(J1470,1,1)="a",J1470=""),"",IF(COUNTIF(Modèles!C:C,J1470)=0,"absent","présent"))</f>
        <v/>
      </c>
      <c r="AA1470" s="1"/>
    </row>
    <row r="1471" spans="1:27" s="10" customFormat="1">
      <c r="A1471" s="29" t="str">
        <f t="shared" si="167"/>
        <v/>
      </c>
      <c r="B1471" s="29">
        <f t="shared" ca="1" si="170"/>
        <v>0</v>
      </c>
      <c r="C1471" s="42"/>
      <c r="D1471" s="42"/>
      <c r="E1471" s="40"/>
      <c r="F1471" s="41"/>
      <c r="G1471" s="30" t="e">
        <f>IF(MID(J1471,1,1)="a","à valider",IF(ISNA(INDEX(#REF!,MATCH(E1471,#REF!,0),1))=TRUE,"",INDEX(#REF!,MATCH(E1471,#REF!,0),1)))</f>
        <v>#REF!</v>
      </c>
      <c r="H1471" s="22"/>
      <c r="I1471" s="22"/>
      <c r="J1471" s="59"/>
      <c r="K1471" s="31" t="str">
        <f>IF(MID(J1471,1,1)="a",C1471,IF(COUNTIF(J$2:J1471,J1471)&gt;1,COUNTIF(J$2:J1471,J1471)&amp;"ème rebond",""))</f>
        <v/>
      </c>
      <c r="L1471" s="67"/>
      <c r="M1471" s="32" t="e">
        <f>IF(ISNA(INDEX(#REF!,MATCH(E1471,#REF!,0),1))=TRUE,"",INDEX(#REF!,MATCH(E1471,#REF!,0),1))</f>
        <v>#REF!</v>
      </c>
      <c r="N1471" s="1"/>
      <c r="O1471" s="33"/>
      <c r="P1471" s="34" t="e">
        <f t="shared" si="168"/>
        <v>#REF!</v>
      </c>
      <c r="Q1471" s="35" t="e">
        <f t="shared" si="171"/>
        <v>#REF!</v>
      </c>
      <c r="R1471" s="36"/>
      <c r="S1471" s="1" t="e">
        <f t="shared" si="169"/>
        <v>#REF!</v>
      </c>
      <c r="T1471" s="16" t="e">
        <f>IF(OR(MID(G1471,1,5)="avoir",MID(G1471,1,3)="PMS",MID(J1471,1,1)="a",J1471="",A1471="x",F1471=""),"",IF(COUNTIF(#REF!,F1471)=1,"ok","PAS DE SWAP"))</f>
        <v>#REF!</v>
      </c>
      <c r="U1471" s="37" t="e">
        <f>IF(ISNA(INDEX(#REF!,MATCH(E1471,#REF!,0),1))=TRUE,"-",F1471&amp;" - "&amp;INDEX(#REF!,MATCH(E1471,#REF!,0),1))</f>
        <v>#REF!</v>
      </c>
      <c r="V1471" s="60" t="e">
        <f t="shared" si="165"/>
        <v>#REF!</v>
      </c>
      <c r="W1471" s="38" t="e">
        <f t="shared" si="166"/>
        <v>#REF!</v>
      </c>
      <c r="X1471" s="64"/>
      <c r="Y1471" s="46"/>
      <c r="Z1471" s="57" t="str">
        <f>IF(OR(MID(J1471,1,1)="a",J1471=""),"",IF(COUNTIF(Modèles!C:C,J1471)=0,"absent","présent"))</f>
        <v/>
      </c>
      <c r="AA1471" s="1"/>
    </row>
    <row r="1472" spans="1:27" s="10" customFormat="1">
      <c r="A1472" s="29" t="str">
        <f t="shared" si="167"/>
        <v/>
      </c>
      <c r="B1472" s="29">
        <f t="shared" ca="1" si="170"/>
        <v>0</v>
      </c>
      <c r="C1472" s="42"/>
      <c r="D1472" s="42"/>
      <c r="E1472" s="40"/>
      <c r="F1472" s="41"/>
      <c r="G1472" s="30" t="e">
        <f>IF(MID(J1472,1,1)="a","à valider",IF(ISNA(INDEX(#REF!,MATCH(E1472,#REF!,0),1))=TRUE,"",INDEX(#REF!,MATCH(E1472,#REF!,0),1)))</f>
        <v>#REF!</v>
      </c>
      <c r="H1472" s="22"/>
      <c r="I1472" s="22"/>
      <c r="J1472" s="59"/>
      <c r="K1472" s="31" t="str">
        <f>IF(MID(J1472,1,1)="a",C1472,IF(COUNTIF(J$2:J1472,J1472)&gt;1,COUNTIF(J$2:J1472,J1472)&amp;"ème rebond",""))</f>
        <v/>
      </c>
      <c r="L1472" s="67"/>
      <c r="M1472" s="32" t="e">
        <f>IF(ISNA(INDEX(#REF!,MATCH(E1472,#REF!,0),1))=TRUE,"",INDEX(#REF!,MATCH(E1472,#REF!,0),1))</f>
        <v>#REF!</v>
      </c>
      <c r="N1472" s="1"/>
      <c r="O1472" s="33"/>
      <c r="P1472" s="34" t="e">
        <f t="shared" si="168"/>
        <v>#REF!</v>
      </c>
      <c r="Q1472" s="35" t="e">
        <f t="shared" si="171"/>
        <v>#REF!</v>
      </c>
      <c r="R1472" s="36"/>
      <c r="S1472" s="1" t="e">
        <f t="shared" si="169"/>
        <v>#REF!</v>
      </c>
      <c r="T1472" s="16" t="e">
        <f>IF(OR(MID(G1472,1,5)="avoir",MID(G1472,1,3)="PMS",MID(J1472,1,1)="a",J1472="",A1472="x",F1472=""),"",IF(COUNTIF(#REF!,F1472)=1,"ok","PAS DE SWAP"))</f>
        <v>#REF!</v>
      </c>
      <c r="U1472" s="37" t="e">
        <f>IF(ISNA(INDEX(#REF!,MATCH(E1472,#REF!,0),1))=TRUE,"-",F1472&amp;" - "&amp;INDEX(#REF!,MATCH(E1472,#REF!,0),1))</f>
        <v>#REF!</v>
      </c>
      <c r="V1472" s="60" t="e">
        <f t="shared" si="165"/>
        <v>#REF!</v>
      </c>
      <c r="W1472" s="38" t="e">
        <f t="shared" si="166"/>
        <v>#REF!</v>
      </c>
      <c r="X1472" s="64"/>
      <c r="Y1472" s="46"/>
      <c r="Z1472" s="57" t="str">
        <f>IF(OR(MID(J1472,1,1)="a",J1472=""),"",IF(COUNTIF(Modèles!C:C,J1472)=0,"absent","présent"))</f>
        <v/>
      </c>
      <c r="AA1472" s="1"/>
    </row>
    <row r="1473" spans="1:27" s="10" customFormat="1">
      <c r="A1473" s="29" t="str">
        <f t="shared" si="167"/>
        <v/>
      </c>
      <c r="B1473" s="29">
        <f t="shared" ca="1" si="170"/>
        <v>0</v>
      </c>
      <c r="C1473" s="42"/>
      <c r="D1473" s="42"/>
      <c r="E1473" s="40"/>
      <c r="F1473" s="41"/>
      <c r="G1473" s="30" t="e">
        <f>IF(MID(J1473,1,1)="a","à valider",IF(ISNA(INDEX(#REF!,MATCH(E1473,#REF!,0),1))=TRUE,"",INDEX(#REF!,MATCH(E1473,#REF!,0),1)))</f>
        <v>#REF!</v>
      </c>
      <c r="H1473" s="22"/>
      <c r="I1473" s="22"/>
      <c r="J1473" s="59"/>
      <c r="K1473" s="31" t="str">
        <f>IF(MID(J1473,1,1)="a",C1473,IF(COUNTIF(J$2:J1473,J1473)&gt;1,COUNTIF(J$2:J1473,J1473)&amp;"ème rebond",""))</f>
        <v/>
      </c>
      <c r="L1473" s="67"/>
      <c r="M1473" s="32" t="e">
        <f>IF(ISNA(INDEX(#REF!,MATCH(E1473,#REF!,0),1))=TRUE,"",INDEX(#REF!,MATCH(E1473,#REF!,0),1))</f>
        <v>#REF!</v>
      </c>
      <c r="N1473" s="1"/>
      <c r="O1473" s="33"/>
      <c r="P1473" s="34" t="e">
        <f t="shared" si="168"/>
        <v>#REF!</v>
      </c>
      <c r="Q1473" s="35" t="e">
        <f t="shared" si="171"/>
        <v>#REF!</v>
      </c>
      <c r="R1473" s="36"/>
      <c r="S1473" s="1" t="e">
        <f t="shared" si="169"/>
        <v>#REF!</v>
      </c>
      <c r="T1473" s="16" t="e">
        <f>IF(OR(MID(G1473,1,5)="avoir",MID(G1473,1,3)="PMS",MID(J1473,1,1)="a",J1473="",A1473="x",F1473=""),"",IF(COUNTIF(#REF!,F1473)=1,"ok","PAS DE SWAP"))</f>
        <v>#REF!</v>
      </c>
      <c r="U1473" s="37" t="e">
        <f>IF(ISNA(INDEX(#REF!,MATCH(E1473,#REF!,0),1))=TRUE,"-",F1473&amp;" - "&amp;INDEX(#REF!,MATCH(E1473,#REF!,0),1))</f>
        <v>#REF!</v>
      </c>
      <c r="V1473" s="60" t="e">
        <f t="shared" si="165"/>
        <v>#REF!</v>
      </c>
      <c r="W1473" s="38" t="e">
        <f t="shared" si="166"/>
        <v>#REF!</v>
      </c>
      <c r="X1473" s="64"/>
      <c r="Y1473" s="46"/>
      <c r="Z1473" s="57" t="str">
        <f>IF(OR(MID(J1473,1,1)="a",J1473=""),"",IF(COUNTIF(Modèles!C:C,J1473)=0,"absent","présent"))</f>
        <v/>
      </c>
      <c r="AA1473" s="1"/>
    </row>
    <row r="1474" spans="1:27" s="10" customFormat="1">
      <c r="A1474" s="29" t="str">
        <f t="shared" si="167"/>
        <v/>
      </c>
      <c r="B1474" s="29">
        <f t="shared" ca="1" si="170"/>
        <v>0</v>
      </c>
      <c r="C1474" s="42"/>
      <c r="D1474" s="42"/>
      <c r="E1474" s="40"/>
      <c r="F1474" s="41"/>
      <c r="G1474" s="30" t="e">
        <f>IF(MID(J1474,1,1)="a","à valider",IF(ISNA(INDEX(#REF!,MATCH(E1474,#REF!,0),1))=TRUE,"",INDEX(#REF!,MATCH(E1474,#REF!,0),1)))</f>
        <v>#REF!</v>
      </c>
      <c r="H1474" s="22"/>
      <c r="I1474" s="22"/>
      <c r="J1474" s="59"/>
      <c r="K1474" s="31" t="str">
        <f>IF(MID(J1474,1,1)="a",C1474,IF(COUNTIF(J$2:J1474,J1474)&gt;1,COUNTIF(J$2:J1474,J1474)&amp;"ème rebond",""))</f>
        <v/>
      </c>
      <c r="L1474" s="67"/>
      <c r="M1474" s="32" t="e">
        <f>IF(ISNA(INDEX(#REF!,MATCH(E1474,#REF!,0),1))=TRUE,"",INDEX(#REF!,MATCH(E1474,#REF!,0),1))</f>
        <v>#REF!</v>
      </c>
      <c r="N1474" s="1"/>
      <c r="O1474" s="33"/>
      <c r="P1474" s="34" t="e">
        <f t="shared" si="168"/>
        <v>#REF!</v>
      </c>
      <c r="Q1474" s="35" t="e">
        <f t="shared" si="171"/>
        <v>#REF!</v>
      </c>
      <c r="R1474" s="36"/>
      <c r="S1474" s="1" t="e">
        <f t="shared" si="169"/>
        <v>#REF!</v>
      </c>
      <c r="T1474" s="16" t="e">
        <f>IF(OR(MID(G1474,1,5)="avoir",MID(G1474,1,3)="PMS",MID(J1474,1,1)="a",J1474="",A1474="x",F1474=""),"",IF(COUNTIF(#REF!,F1474)=1,"ok","PAS DE SWAP"))</f>
        <v>#REF!</v>
      </c>
      <c r="U1474" s="37" t="e">
        <f>IF(ISNA(INDEX(#REF!,MATCH(E1474,#REF!,0),1))=TRUE,"-",F1474&amp;" - "&amp;INDEX(#REF!,MATCH(E1474,#REF!,0),1))</f>
        <v>#REF!</v>
      </c>
      <c r="V1474" s="60" t="e">
        <f t="shared" ref="V1474:V1537" si="172">IF(ISNA(IF(OR(U1474="",U1474="-"),"",COUNTIF(U:U,U1474)))=TRUE,"",IF(OR(U1474="",U1474="-"),"-",COUNTIF(U:U,U1474)))</f>
        <v>#REF!</v>
      </c>
      <c r="W1474" s="38" t="e">
        <f t="shared" ref="W1474:W1537" si="173">IF(ISNA(IF(V1474="-","",V1474/COUNTIF(F:F,F1474)))=TRUE,"",IF(V1474="-","",V1474/COUNTIF(F:F,F1474)))</f>
        <v>#REF!</v>
      </c>
      <c r="X1474" s="64"/>
      <c r="Y1474" s="46"/>
      <c r="Z1474" s="57" t="str">
        <f>IF(OR(MID(J1474,1,1)="a",J1474=""),"",IF(COUNTIF(Modèles!C:C,J1474)=0,"absent","présent"))</f>
        <v/>
      </c>
      <c r="AA1474" s="1"/>
    </row>
    <row r="1475" spans="1:27" s="10" customFormat="1">
      <c r="A1475" s="29" t="str">
        <f t="shared" si="167"/>
        <v/>
      </c>
      <c r="B1475" s="29">
        <f t="shared" ca="1" si="170"/>
        <v>0</v>
      </c>
      <c r="C1475" s="42"/>
      <c r="D1475" s="42"/>
      <c r="E1475" s="40"/>
      <c r="F1475" s="41"/>
      <c r="G1475" s="30" t="e">
        <f>IF(MID(J1475,1,1)="a","à valider",IF(ISNA(INDEX(#REF!,MATCH(E1475,#REF!,0),1))=TRUE,"",INDEX(#REF!,MATCH(E1475,#REF!,0),1)))</f>
        <v>#REF!</v>
      </c>
      <c r="H1475" s="22"/>
      <c r="I1475" s="22"/>
      <c r="J1475" s="59"/>
      <c r="K1475" s="31" t="str">
        <f>IF(MID(J1475,1,1)="a",C1475,IF(COUNTIF(J$2:J1475,J1475)&gt;1,COUNTIF(J$2:J1475,J1475)&amp;"ème rebond",""))</f>
        <v/>
      </c>
      <c r="L1475" s="67"/>
      <c r="M1475" s="32" t="e">
        <f>IF(ISNA(INDEX(#REF!,MATCH(E1475,#REF!,0),1))=TRUE,"",INDEX(#REF!,MATCH(E1475,#REF!,0),1))</f>
        <v>#REF!</v>
      </c>
      <c r="N1475" s="1"/>
      <c r="O1475" s="33"/>
      <c r="P1475" s="34" t="e">
        <f t="shared" si="168"/>
        <v>#REF!</v>
      </c>
      <c r="Q1475" s="35" t="e">
        <f t="shared" si="171"/>
        <v>#REF!</v>
      </c>
      <c r="R1475" s="36"/>
      <c r="S1475" s="1" t="e">
        <f t="shared" si="169"/>
        <v>#REF!</v>
      </c>
      <c r="T1475" s="16" t="e">
        <f>IF(OR(MID(G1475,1,5)="avoir",MID(G1475,1,3)="PMS",MID(J1475,1,1)="a",J1475="",A1475="x",F1475=""),"",IF(COUNTIF(#REF!,F1475)=1,"ok","PAS DE SWAP"))</f>
        <v>#REF!</v>
      </c>
      <c r="U1475" s="37" t="e">
        <f>IF(ISNA(INDEX(#REF!,MATCH(E1475,#REF!,0),1))=TRUE,"-",F1475&amp;" - "&amp;INDEX(#REF!,MATCH(E1475,#REF!,0),1))</f>
        <v>#REF!</v>
      </c>
      <c r="V1475" s="60" t="e">
        <f t="shared" si="172"/>
        <v>#REF!</v>
      </c>
      <c r="W1475" s="38" t="e">
        <f t="shared" si="173"/>
        <v>#REF!</v>
      </c>
      <c r="X1475" s="64"/>
      <c r="Y1475" s="46"/>
      <c r="Z1475" s="57" t="str">
        <f>IF(OR(MID(J1475,1,1)="a",J1475=""),"",IF(COUNTIF(Modèles!C:C,J1475)=0,"absent","présent"))</f>
        <v/>
      </c>
      <c r="AA1475" s="1"/>
    </row>
    <row r="1476" spans="1:27" s="10" customFormat="1">
      <c r="A1476" s="29" t="str">
        <f t="shared" ref="A1476:A1539" si="174">IF(F1476="rebut",0,IF(J1476="","","."))</f>
        <v/>
      </c>
      <c r="B1476" s="29">
        <f t="shared" ca="1" si="170"/>
        <v>0</v>
      </c>
      <c r="C1476" s="42"/>
      <c r="D1476" s="42"/>
      <c r="E1476" s="40"/>
      <c r="F1476" s="41"/>
      <c r="G1476" s="30" t="e">
        <f>IF(MID(J1476,1,1)="a","à valider",IF(ISNA(INDEX(#REF!,MATCH(E1476,#REF!,0),1))=TRUE,"",INDEX(#REF!,MATCH(E1476,#REF!,0),1)))</f>
        <v>#REF!</v>
      </c>
      <c r="H1476" s="22"/>
      <c r="I1476" s="22"/>
      <c r="J1476" s="59"/>
      <c r="K1476" s="31" t="str">
        <f>IF(MID(J1476,1,1)="a",C1476,IF(COUNTIF(J$2:J1476,J1476)&gt;1,COUNTIF(J$2:J1476,J1476)&amp;"ème rebond",""))</f>
        <v/>
      </c>
      <c r="L1476" s="67"/>
      <c r="M1476" s="32" t="e">
        <f>IF(ISNA(INDEX(#REF!,MATCH(E1476,#REF!,0),1))=TRUE,"",INDEX(#REF!,MATCH(E1476,#REF!,0),1))</f>
        <v>#REF!</v>
      </c>
      <c r="N1476" s="1"/>
      <c r="O1476" s="33"/>
      <c r="P1476" s="34" t="e">
        <f t="shared" ref="P1476:P1539" si="175">IF(AND(MID(G1476,8,1)="",MID(G1476,1,4)="SWAP",A1476="."),F1476,"")</f>
        <v>#REF!</v>
      </c>
      <c r="Q1476" s="35" t="e">
        <f t="shared" si="171"/>
        <v>#REF!</v>
      </c>
      <c r="R1476" s="36"/>
      <c r="S1476" s="1" t="e">
        <f t="shared" si="169"/>
        <v>#REF!</v>
      </c>
      <c r="T1476" s="16" t="e">
        <f>IF(OR(MID(G1476,1,5)="avoir",MID(G1476,1,3)="PMS",MID(J1476,1,1)="a",J1476="",A1476="x",F1476=""),"",IF(COUNTIF(#REF!,F1476)=1,"ok","PAS DE SWAP"))</f>
        <v>#REF!</v>
      </c>
      <c r="U1476" s="37" t="e">
        <f>IF(ISNA(INDEX(#REF!,MATCH(E1476,#REF!,0),1))=TRUE,"-",F1476&amp;" - "&amp;INDEX(#REF!,MATCH(E1476,#REF!,0),1))</f>
        <v>#REF!</v>
      </c>
      <c r="V1476" s="60" t="e">
        <f t="shared" si="172"/>
        <v>#REF!</v>
      </c>
      <c r="W1476" s="38" t="e">
        <f t="shared" si="173"/>
        <v>#REF!</v>
      </c>
      <c r="X1476" s="64"/>
      <c r="Y1476" s="46"/>
      <c r="Z1476" s="57" t="str">
        <f>IF(OR(MID(J1476,1,1)="a",J1476=""),"",IF(COUNTIF(Modèles!C:C,J1476)=0,"absent","présent"))</f>
        <v/>
      </c>
      <c r="AA1476" s="1"/>
    </row>
    <row r="1477" spans="1:27" s="10" customFormat="1">
      <c r="A1477" s="29" t="str">
        <f t="shared" si="174"/>
        <v/>
      </c>
      <c r="B1477" s="29">
        <f t="shared" ca="1" si="170"/>
        <v>0</v>
      </c>
      <c r="C1477" s="42"/>
      <c r="D1477" s="42"/>
      <c r="E1477" s="40"/>
      <c r="F1477" s="41"/>
      <c r="G1477" s="30" t="e">
        <f>IF(MID(J1477,1,1)="a","à valider",IF(ISNA(INDEX(#REF!,MATCH(E1477,#REF!,0),1))=TRUE,"",INDEX(#REF!,MATCH(E1477,#REF!,0),1)))</f>
        <v>#REF!</v>
      </c>
      <c r="H1477" s="22"/>
      <c r="I1477" s="22"/>
      <c r="J1477" s="59"/>
      <c r="K1477" s="31" t="str">
        <f>IF(MID(J1477,1,1)="a",C1477,IF(COUNTIF(J$2:J1477,J1477)&gt;1,COUNTIF(J$2:J1477,J1477)&amp;"ème rebond",""))</f>
        <v/>
      </c>
      <c r="L1477" s="67"/>
      <c r="M1477" s="32" t="e">
        <f>IF(ISNA(INDEX(#REF!,MATCH(E1477,#REF!,0),1))=TRUE,"",INDEX(#REF!,MATCH(E1477,#REF!,0),1))</f>
        <v>#REF!</v>
      </c>
      <c r="N1477" s="1"/>
      <c r="O1477" s="33"/>
      <c r="P1477" s="34" t="e">
        <f t="shared" si="175"/>
        <v>#REF!</v>
      </c>
      <c r="Q1477" s="35" t="e">
        <f t="shared" si="171"/>
        <v>#REF!</v>
      </c>
      <c r="R1477" s="36"/>
      <c r="S1477" s="1" t="e">
        <f t="shared" si="169"/>
        <v>#REF!</v>
      </c>
      <c r="T1477" s="16" t="e">
        <f>IF(OR(MID(G1477,1,5)="avoir",MID(G1477,1,3)="PMS",MID(J1477,1,1)="a",J1477="",A1477="x",F1477=""),"",IF(COUNTIF(#REF!,F1477)=1,"ok","PAS DE SWAP"))</f>
        <v>#REF!</v>
      </c>
      <c r="U1477" s="37" t="e">
        <f>IF(ISNA(INDEX(#REF!,MATCH(E1477,#REF!,0),1))=TRUE,"-",F1477&amp;" - "&amp;INDEX(#REF!,MATCH(E1477,#REF!,0),1))</f>
        <v>#REF!</v>
      </c>
      <c r="V1477" s="60" t="e">
        <f t="shared" si="172"/>
        <v>#REF!</v>
      </c>
      <c r="W1477" s="38" t="e">
        <f t="shared" si="173"/>
        <v>#REF!</v>
      </c>
      <c r="X1477" s="64"/>
      <c r="Y1477" s="46"/>
      <c r="Z1477" s="57" t="str">
        <f>IF(OR(MID(J1477,1,1)="a",J1477=""),"",IF(COUNTIF(Modèles!C:C,J1477)=0,"absent","présent"))</f>
        <v/>
      </c>
      <c r="AA1477" s="1"/>
    </row>
    <row r="1478" spans="1:27" s="10" customFormat="1">
      <c r="A1478" s="29" t="str">
        <f t="shared" si="174"/>
        <v/>
      </c>
      <c r="B1478" s="29">
        <f t="shared" ca="1" si="170"/>
        <v>0</v>
      </c>
      <c r="C1478" s="42"/>
      <c r="D1478" s="42"/>
      <c r="E1478" s="40"/>
      <c r="F1478" s="41"/>
      <c r="G1478" s="30" t="e">
        <f>IF(MID(J1478,1,1)="a","à valider",IF(ISNA(INDEX(#REF!,MATCH(E1478,#REF!,0),1))=TRUE,"",INDEX(#REF!,MATCH(E1478,#REF!,0),1)))</f>
        <v>#REF!</v>
      </c>
      <c r="H1478" s="22"/>
      <c r="I1478" s="22"/>
      <c r="J1478" s="59"/>
      <c r="K1478" s="31" t="str">
        <f>IF(MID(J1478,1,1)="a",C1478,IF(COUNTIF(J$2:J1478,J1478)&gt;1,COUNTIF(J$2:J1478,J1478)&amp;"ème rebond",""))</f>
        <v/>
      </c>
      <c r="L1478" s="67"/>
      <c r="M1478" s="32" t="e">
        <f>IF(ISNA(INDEX(#REF!,MATCH(E1478,#REF!,0),1))=TRUE,"",INDEX(#REF!,MATCH(E1478,#REF!,0),1))</f>
        <v>#REF!</v>
      </c>
      <c r="N1478" s="1"/>
      <c r="O1478" s="33"/>
      <c r="P1478" s="34" t="e">
        <f t="shared" si="175"/>
        <v>#REF!</v>
      </c>
      <c r="Q1478" s="35" t="e">
        <f t="shared" si="171"/>
        <v>#REF!</v>
      </c>
      <c r="R1478" s="36"/>
      <c r="S1478" s="1" t="e">
        <f t="shared" si="169"/>
        <v>#REF!</v>
      </c>
      <c r="T1478" s="16" t="e">
        <f>IF(OR(MID(G1478,1,5)="avoir",MID(G1478,1,3)="PMS",MID(J1478,1,1)="a",J1478="",A1478="x",F1478=""),"",IF(COUNTIF(#REF!,F1478)=1,"ok","PAS DE SWAP"))</f>
        <v>#REF!</v>
      </c>
      <c r="U1478" s="37" t="e">
        <f>IF(ISNA(INDEX(#REF!,MATCH(E1478,#REF!,0),1))=TRUE,"-",F1478&amp;" - "&amp;INDEX(#REF!,MATCH(E1478,#REF!,0),1))</f>
        <v>#REF!</v>
      </c>
      <c r="V1478" s="60" t="e">
        <f t="shared" si="172"/>
        <v>#REF!</v>
      </c>
      <c r="W1478" s="38" t="e">
        <f t="shared" si="173"/>
        <v>#REF!</v>
      </c>
      <c r="X1478" s="64"/>
      <c r="Y1478" s="46"/>
      <c r="Z1478" s="57" t="str">
        <f>IF(OR(MID(J1478,1,1)="a",J1478=""),"",IF(COUNTIF(Modèles!C:C,J1478)=0,"absent","présent"))</f>
        <v/>
      </c>
      <c r="AA1478" s="1"/>
    </row>
    <row r="1479" spans="1:27" s="10" customFormat="1">
      <c r="A1479" s="29" t="str">
        <f t="shared" si="174"/>
        <v/>
      </c>
      <c r="B1479" s="29">
        <f t="shared" ca="1" si="170"/>
        <v>0</v>
      </c>
      <c r="C1479" s="42"/>
      <c r="D1479" s="42"/>
      <c r="E1479" s="40"/>
      <c r="F1479" s="41"/>
      <c r="G1479" s="30" t="e">
        <f>IF(MID(J1479,1,1)="a","à valider",IF(ISNA(INDEX(#REF!,MATCH(E1479,#REF!,0),1))=TRUE,"",INDEX(#REF!,MATCH(E1479,#REF!,0),1)))</f>
        <v>#REF!</v>
      </c>
      <c r="H1479" s="22"/>
      <c r="I1479" s="22"/>
      <c r="J1479" s="59"/>
      <c r="K1479" s="31" t="str">
        <f>IF(MID(J1479,1,1)="a",C1479,IF(COUNTIF(J$2:J1479,J1479)&gt;1,COUNTIF(J$2:J1479,J1479)&amp;"ème rebond",""))</f>
        <v/>
      </c>
      <c r="L1479" s="67"/>
      <c r="M1479" s="32" t="e">
        <f>IF(ISNA(INDEX(#REF!,MATCH(E1479,#REF!,0),1))=TRUE,"",INDEX(#REF!,MATCH(E1479,#REF!,0),1))</f>
        <v>#REF!</v>
      </c>
      <c r="N1479" s="1"/>
      <c r="O1479" s="33"/>
      <c r="P1479" s="34" t="e">
        <f t="shared" si="175"/>
        <v>#REF!</v>
      </c>
      <c r="Q1479" s="35" t="e">
        <f t="shared" si="171"/>
        <v>#REF!</v>
      </c>
      <c r="R1479" s="36"/>
      <c r="S1479" s="1" t="e">
        <f t="shared" si="169"/>
        <v>#REF!</v>
      </c>
      <c r="T1479" s="16" t="e">
        <f>IF(OR(MID(G1479,1,5)="avoir",MID(G1479,1,3)="PMS",MID(J1479,1,1)="a",J1479="",A1479="x",F1479=""),"",IF(COUNTIF(#REF!,F1479)=1,"ok","PAS DE SWAP"))</f>
        <v>#REF!</v>
      </c>
      <c r="U1479" s="37" t="e">
        <f>IF(ISNA(INDEX(#REF!,MATCH(E1479,#REF!,0),1))=TRUE,"-",F1479&amp;" - "&amp;INDEX(#REF!,MATCH(E1479,#REF!,0),1))</f>
        <v>#REF!</v>
      </c>
      <c r="V1479" s="60" t="e">
        <f t="shared" si="172"/>
        <v>#REF!</v>
      </c>
      <c r="W1479" s="38" t="e">
        <f t="shared" si="173"/>
        <v>#REF!</v>
      </c>
      <c r="X1479" s="64"/>
      <c r="Y1479" s="46"/>
      <c r="Z1479" s="57" t="str">
        <f>IF(OR(MID(J1479,1,1)="a",J1479=""),"",IF(COUNTIF(Modèles!C:C,J1479)=0,"absent","présent"))</f>
        <v/>
      </c>
      <c r="AA1479" s="1"/>
    </row>
    <row r="1480" spans="1:27" s="10" customFormat="1">
      <c r="A1480" s="29" t="str">
        <f t="shared" si="174"/>
        <v/>
      </c>
      <c r="B1480" s="29">
        <f t="shared" ca="1" si="170"/>
        <v>0</v>
      </c>
      <c r="C1480" s="42"/>
      <c r="D1480" s="42"/>
      <c r="E1480" s="40"/>
      <c r="F1480" s="41"/>
      <c r="G1480" s="30" t="e">
        <f>IF(MID(J1480,1,1)="a","à valider",IF(ISNA(INDEX(#REF!,MATCH(E1480,#REF!,0),1))=TRUE,"",INDEX(#REF!,MATCH(E1480,#REF!,0),1)))</f>
        <v>#REF!</v>
      </c>
      <c r="H1480" s="22"/>
      <c r="I1480" s="22"/>
      <c r="J1480" s="59"/>
      <c r="K1480" s="31" t="str">
        <f>IF(MID(J1480,1,1)="a",C1480,IF(COUNTIF(J$2:J1480,J1480)&gt;1,COUNTIF(J$2:J1480,J1480)&amp;"ème rebond",""))</f>
        <v/>
      </c>
      <c r="L1480" s="67"/>
      <c r="M1480" s="32" t="e">
        <f>IF(ISNA(INDEX(#REF!,MATCH(E1480,#REF!,0),1))=TRUE,"",INDEX(#REF!,MATCH(E1480,#REF!,0),1))</f>
        <v>#REF!</v>
      </c>
      <c r="N1480" s="1"/>
      <c r="O1480" s="33"/>
      <c r="P1480" s="34" t="e">
        <f t="shared" si="175"/>
        <v>#REF!</v>
      </c>
      <c r="Q1480" s="35" t="e">
        <f t="shared" si="171"/>
        <v>#REF!</v>
      </c>
      <c r="R1480" s="36"/>
      <c r="S1480" s="1" t="e">
        <f t="shared" si="169"/>
        <v>#REF!</v>
      </c>
      <c r="T1480" s="16" t="e">
        <f>IF(OR(MID(G1480,1,5)="avoir",MID(G1480,1,3)="PMS",MID(J1480,1,1)="a",J1480="",A1480="x",F1480=""),"",IF(COUNTIF(#REF!,F1480)=1,"ok","PAS DE SWAP"))</f>
        <v>#REF!</v>
      </c>
      <c r="U1480" s="37" t="e">
        <f>IF(ISNA(INDEX(#REF!,MATCH(E1480,#REF!,0),1))=TRUE,"-",F1480&amp;" - "&amp;INDEX(#REF!,MATCH(E1480,#REF!,0),1))</f>
        <v>#REF!</v>
      </c>
      <c r="V1480" s="60" t="e">
        <f t="shared" si="172"/>
        <v>#REF!</v>
      </c>
      <c r="W1480" s="38" t="e">
        <f t="shared" si="173"/>
        <v>#REF!</v>
      </c>
      <c r="X1480" s="64"/>
      <c r="Y1480" s="46"/>
      <c r="Z1480" s="57" t="str">
        <f>IF(OR(MID(J1480,1,1)="a",J1480=""),"",IF(COUNTIF(Modèles!C:C,J1480)=0,"absent","présent"))</f>
        <v/>
      </c>
      <c r="AA1480" s="1"/>
    </row>
    <row r="1481" spans="1:27" s="10" customFormat="1">
      <c r="A1481" s="29" t="str">
        <f t="shared" si="174"/>
        <v/>
      </c>
      <c r="B1481" s="29">
        <f t="shared" ca="1" si="170"/>
        <v>0</v>
      </c>
      <c r="C1481" s="42"/>
      <c r="D1481" s="42"/>
      <c r="E1481" s="40"/>
      <c r="F1481" s="41"/>
      <c r="G1481" s="30" t="e">
        <f>IF(MID(J1481,1,1)="a","à valider",IF(ISNA(INDEX(#REF!,MATCH(E1481,#REF!,0),1))=TRUE,"",INDEX(#REF!,MATCH(E1481,#REF!,0),1)))</f>
        <v>#REF!</v>
      </c>
      <c r="H1481" s="22"/>
      <c r="I1481" s="22"/>
      <c r="J1481" s="59"/>
      <c r="K1481" s="31" t="str">
        <f>IF(MID(J1481,1,1)="a",C1481,IF(COUNTIF(J$2:J1481,J1481)&gt;1,COUNTIF(J$2:J1481,J1481)&amp;"ème rebond",""))</f>
        <v/>
      </c>
      <c r="L1481" s="67"/>
      <c r="M1481" s="32" t="e">
        <f>IF(ISNA(INDEX(#REF!,MATCH(E1481,#REF!,0),1))=TRUE,"",INDEX(#REF!,MATCH(E1481,#REF!,0),1))</f>
        <v>#REF!</v>
      </c>
      <c r="N1481" s="1"/>
      <c r="O1481" s="33"/>
      <c r="P1481" s="34" t="e">
        <f t="shared" si="175"/>
        <v>#REF!</v>
      </c>
      <c r="Q1481" s="35" t="e">
        <f t="shared" si="171"/>
        <v>#REF!</v>
      </c>
      <c r="R1481" s="36"/>
      <c r="S1481" s="1" t="e">
        <f t="shared" si="169"/>
        <v>#REF!</v>
      </c>
      <c r="T1481" s="16" t="e">
        <f>IF(OR(MID(G1481,1,5)="avoir",MID(G1481,1,3)="PMS",MID(J1481,1,1)="a",J1481="",A1481="x",F1481=""),"",IF(COUNTIF(#REF!,F1481)=1,"ok","PAS DE SWAP"))</f>
        <v>#REF!</v>
      </c>
      <c r="U1481" s="37" t="e">
        <f>IF(ISNA(INDEX(#REF!,MATCH(E1481,#REF!,0),1))=TRUE,"-",F1481&amp;" - "&amp;INDEX(#REF!,MATCH(E1481,#REF!,0),1))</f>
        <v>#REF!</v>
      </c>
      <c r="V1481" s="60" t="e">
        <f t="shared" si="172"/>
        <v>#REF!</v>
      </c>
      <c r="W1481" s="38" t="e">
        <f t="shared" si="173"/>
        <v>#REF!</v>
      </c>
      <c r="X1481" s="64"/>
      <c r="Y1481" s="46"/>
      <c r="Z1481" s="57" t="str">
        <f>IF(OR(MID(J1481,1,1)="a",J1481=""),"",IF(COUNTIF(Modèles!C:C,J1481)=0,"absent","présent"))</f>
        <v/>
      </c>
      <c r="AA1481" s="1"/>
    </row>
    <row r="1482" spans="1:27" s="10" customFormat="1">
      <c r="A1482" s="29" t="str">
        <f t="shared" si="174"/>
        <v/>
      </c>
      <c r="B1482" s="29">
        <f t="shared" ca="1" si="170"/>
        <v>0</v>
      </c>
      <c r="C1482" s="42"/>
      <c r="D1482" s="42"/>
      <c r="E1482" s="40"/>
      <c r="F1482" s="41"/>
      <c r="G1482" s="30" t="e">
        <f>IF(MID(J1482,1,1)="a","à valider",IF(ISNA(INDEX(#REF!,MATCH(E1482,#REF!,0),1))=TRUE,"",INDEX(#REF!,MATCH(E1482,#REF!,0),1)))</f>
        <v>#REF!</v>
      </c>
      <c r="H1482" s="22"/>
      <c r="I1482" s="22"/>
      <c r="J1482" s="59"/>
      <c r="K1482" s="31" t="str">
        <f>IF(MID(J1482,1,1)="a",C1482,IF(COUNTIF(J$2:J1482,J1482)&gt;1,COUNTIF(J$2:J1482,J1482)&amp;"ème rebond",""))</f>
        <v/>
      </c>
      <c r="L1482" s="67"/>
      <c r="M1482" s="32" t="e">
        <f>IF(ISNA(INDEX(#REF!,MATCH(E1482,#REF!,0),1))=TRUE,"",INDEX(#REF!,MATCH(E1482,#REF!,0),1))</f>
        <v>#REF!</v>
      </c>
      <c r="N1482" s="1"/>
      <c r="O1482" s="33"/>
      <c r="P1482" s="34" t="e">
        <f t="shared" si="175"/>
        <v>#REF!</v>
      </c>
      <c r="Q1482" s="35" t="e">
        <f t="shared" si="171"/>
        <v>#REF!</v>
      </c>
      <c r="R1482" s="36"/>
      <c r="S1482" s="1" t="e">
        <f t="shared" si="169"/>
        <v>#REF!</v>
      </c>
      <c r="T1482" s="16" t="e">
        <f>IF(OR(MID(G1482,1,5)="avoir",MID(G1482,1,3)="PMS",MID(J1482,1,1)="a",J1482="",A1482="x",F1482=""),"",IF(COUNTIF(#REF!,F1482)=1,"ok","PAS DE SWAP"))</f>
        <v>#REF!</v>
      </c>
      <c r="U1482" s="37" t="e">
        <f>IF(ISNA(INDEX(#REF!,MATCH(E1482,#REF!,0),1))=TRUE,"-",F1482&amp;" - "&amp;INDEX(#REF!,MATCH(E1482,#REF!,0),1))</f>
        <v>#REF!</v>
      </c>
      <c r="V1482" s="60" t="e">
        <f t="shared" si="172"/>
        <v>#REF!</v>
      </c>
      <c r="W1482" s="38" t="e">
        <f t="shared" si="173"/>
        <v>#REF!</v>
      </c>
      <c r="X1482" s="64"/>
      <c r="Y1482" s="46"/>
      <c r="Z1482" s="57" t="str">
        <f>IF(OR(MID(J1482,1,1)="a",J1482=""),"",IF(COUNTIF(Modèles!C:C,J1482)=0,"absent","présent"))</f>
        <v/>
      </c>
      <c r="AA1482" s="1"/>
    </row>
    <row r="1483" spans="1:27" s="10" customFormat="1">
      <c r="A1483" s="29" t="str">
        <f t="shared" si="174"/>
        <v/>
      </c>
      <c r="B1483" s="29">
        <f t="shared" ca="1" si="170"/>
        <v>0</v>
      </c>
      <c r="C1483" s="42"/>
      <c r="D1483" s="42"/>
      <c r="E1483" s="40"/>
      <c r="F1483" s="41"/>
      <c r="G1483" s="30" t="e">
        <f>IF(MID(J1483,1,1)="a","à valider",IF(ISNA(INDEX(#REF!,MATCH(E1483,#REF!,0),1))=TRUE,"",INDEX(#REF!,MATCH(E1483,#REF!,0),1)))</f>
        <v>#REF!</v>
      </c>
      <c r="H1483" s="22"/>
      <c r="I1483" s="22"/>
      <c r="J1483" s="59"/>
      <c r="K1483" s="31" t="str">
        <f>IF(MID(J1483,1,1)="a",C1483,IF(COUNTIF(J$2:J1483,J1483)&gt;1,COUNTIF(J$2:J1483,J1483)&amp;"ème rebond",""))</f>
        <v/>
      </c>
      <c r="L1483" s="67"/>
      <c r="M1483" s="32" t="e">
        <f>IF(ISNA(INDEX(#REF!,MATCH(E1483,#REF!,0),1))=TRUE,"",INDEX(#REF!,MATCH(E1483,#REF!,0),1))</f>
        <v>#REF!</v>
      </c>
      <c r="N1483" s="1"/>
      <c r="O1483" s="33"/>
      <c r="P1483" s="34" t="e">
        <f t="shared" si="175"/>
        <v>#REF!</v>
      </c>
      <c r="Q1483" s="35" t="e">
        <f t="shared" si="171"/>
        <v>#REF!</v>
      </c>
      <c r="R1483" s="36"/>
      <c r="S1483" s="1" t="e">
        <f t="shared" si="169"/>
        <v>#REF!</v>
      </c>
      <c r="T1483" s="16" t="e">
        <f>IF(OR(MID(G1483,1,5)="avoir",MID(G1483,1,3)="PMS",MID(J1483,1,1)="a",J1483="",A1483="x",F1483=""),"",IF(COUNTIF(#REF!,F1483)=1,"ok","PAS DE SWAP"))</f>
        <v>#REF!</v>
      </c>
      <c r="U1483" s="37" t="e">
        <f>IF(ISNA(INDEX(#REF!,MATCH(E1483,#REF!,0),1))=TRUE,"-",F1483&amp;" - "&amp;INDEX(#REF!,MATCH(E1483,#REF!,0),1))</f>
        <v>#REF!</v>
      </c>
      <c r="V1483" s="60" t="e">
        <f t="shared" si="172"/>
        <v>#REF!</v>
      </c>
      <c r="W1483" s="38" t="e">
        <f t="shared" si="173"/>
        <v>#REF!</v>
      </c>
      <c r="X1483" s="64"/>
      <c r="Y1483" s="46"/>
      <c r="Z1483" s="57" t="str">
        <f>IF(OR(MID(J1483,1,1)="a",J1483=""),"",IF(COUNTIF(Modèles!C:C,J1483)=0,"absent","présent"))</f>
        <v/>
      </c>
      <c r="AA1483" s="1"/>
    </row>
    <row r="1484" spans="1:27" s="10" customFormat="1">
      <c r="A1484" s="29" t="str">
        <f t="shared" si="174"/>
        <v/>
      </c>
      <c r="B1484" s="29">
        <f t="shared" ca="1" si="170"/>
        <v>0</v>
      </c>
      <c r="C1484" s="42"/>
      <c r="D1484" s="42"/>
      <c r="E1484" s="40"/>
      <c r="F1484" s="41"/>
      <c r="G1484" s="30" t="e">
        <f>IF(MID(J1484,1,1)="a","à valider",IF(ISNA(INDEX(#REF!,MATCH(E1484,#REF!,0),1))=TRUE,"",INDEX(#REF!,MATCH(E1484,#REF!,0),1)))</f>
        <v>#REF!</v>
      </c>
      <c r="H1484" s="22"/>
      <c r="I1484" s="22"/>
      <c r="J1484" s="59"/>
      <c r="K1484" s="31" t="str">
        <f>IF(MID(J1484,1,1)="a",C1484,IF(COUNTIF(J$2:J1484,J1484)&gt;1,COUNTIF(J$2:J1484,J1484)&amp;"ème rebond",""))</f>
        <v/>
      </c>
      <c r="L1484" s="67"/>
      <c r="M1484" s="32" t="e">
        <f>IF(ISNA(INDEX(#REF!,MATCH(E1484,#REF!,0),1))=TRUE,"",INDEX(#REF!,MATCH(E1484,#REF!,0),1))</f>
        <v>#REF!</v>
      </c>
      <c r="N1484" s="1"/>
      <c r="O1484" s="33"/>
      <c r="P1484" s="34" t="e">
        <f t="shared" si="175"/>
        <v>#REF!</v>
      </c>
      <c r="Q1484" s="35" t="e">
        <f t="shared" si="171"/>
        <v>#REF!</v>
      </c>
      <c r="R1484" s="36"/>
      <c r="S1484" s="1" t="e">
        <f t="shared" si="169"/>
        <v>#REF!</v>
      </c>
      <c r="T1484" s="16" t="e">
        <f>IF(OR(MID(G1484,1,5)="avoir",MID(G1484,1,3)="PMS",MID(J1484,1,1)="a",J1484="",A1484="x",F1484=""),"",IF(COUNTIF(#REF!,F1484)=1,"ok","PAS DE SWAP"))</f>
        <v>#REF!</v>
      </c>
      <c r="U1484" s="37" t="e">
        <f>IF(ISNA(INDEX(#REF!,MATCH(E1484,#REF!,0),1))=TRUE,"-",F1484&amp;" - "&amp;INDEX(#REF!,MATCH(E1484,#REF!,0),1))</f>
        <v>#REF!</v>
      </c>
      <c r="V1484" s="60" t="e">
        <f t="shared" si="172"/>
        <v>#REF!</v>
      </c>
      <c r="W1484" s="38" t="e">
        <f t="shared" si="173"/>
        <v>#REF!</v>
      </c>
      <c r="X1484" s="64"/>
      <c r="Y1484" s="46"/>
      <c r="Z1484" s="57" t="str">
        <f>IF(OR(MID(J1484,1,1)="a",J1484=""),"",IF(COUNTIF(Modèles!C:C,J1484)=0,"absent","présent"))</f>
        <v/>
      </c>
      <c r="AA1484" s="1"/>
    </row>
    <row r="1485" spans="1:27" s="10" customFormat="1">
      <c r="A1485" s="29" t="str">
        <f t="shared" si="174"/>
        <v/>
      </c>
      <c r="B1485" s="29">
        <f t="shared" ca="1" si="170"/>
        <v>0</v>
      </c>
      <c r="C1485" s="42"/>
      <c r="D1485" s="42"/>
      <c r="E1485" s="40"/>
      <c r="F1485" s="41"/>
      <c r="G1485" s="30" t="e">
        <f>IF(MID(J1485,1,1)="a","à valider",IF(ISNA(INDEX(#REF!,MATCH(E1485,#REF!,0),1))=TRUE,"",INDEX(#REF!,MATCH(E1485,#REF!,0),1)))</f>
        <v>#REF!</v>
      </c>
      <c r="H1485" s="22"/>
      <c r="I1485" s="22"/>
      <c r="J1485" s="59"/>
      <c r="K1485" s="31" t="str">
        <f>IF(MID(J1485,1,1)="a",C1485,IF(COUNTIF(J$2:J1485,J1485)&gt;1,COUNTIF(J$2:J1485,J1485)&amp;"ème rebond",""))</f>
        <v/>
      </c>
      <c r="L1485" s="67"/>
      <c r="M1485" s="32" t="e">
        <f>IF(ISNA(INDEX(#REF!,MATCH(E1485,#REF!,0),1))=TRUE,"",INDEX(#REF!,MATCH(E1485,#REF!,0),1))</f>
        <v>#REF!</v>
      </c>
      <c r="N1485" s="1"/>
      <c r="O1485" s="33"/>
      <c r="P1485" s="34" t="e">
        <f t="shared" si="175"/>
        <v>#REF!</v>
      </c>
      <c r="Q1485" s="35" t="e">
        <f t="shared" si="171"/>
        <v>#REF!</v>
      </c>
      <c r="R1485" s="36"/>
      <c r="S1485" s="1" t="e">
        <f t="shared" si="169"/>
        <v>#REF!</v>
      </c>
      <c r="T1485" s="16" t="e">
        <f>IF(OR(MID(G1485,1,5)="avoir",MID(G1485,1,3)="PMS",MID(J1485,1,1)="a",J1485="",A1485="x",F1485=""),"",IF(COUNTIF(#REF!,F1485)=1,"ok","PAS DE SWAP"))</f>
        <v>#REF!</v>
      </c>
      <c r="U1485" s="37" t="e">
        <f>IF(ISNA(INDEX(#REF!,MATCH(E1485,#REF!,0),1))=TRUE,"-",F1485&amp;" - "&amp;INDEX(#REF!,MATCH(E1485,#REF!,0),1))</f>
        <v>#REF!</v>
      </c>
      <c r="V1485" s="60" t="e">
        <f t="shared" si="172"/>
        <v>#REF!</v>
      </c>
      <c r="W1485" s="38" t="e">
        <f t="shared" si="173"/>
        <v>#REF!</v>
      </c>
      <c r="X1485" s="64"/>
      <c r="Y1485" s="46"/>
      <c r="Z1485" s="57" t="str">
        <f>IF(OR(MID(J1485,1,1)="a",J1485=""),"",IF(COUNTIF(Modèles!C:C,J1485)=0,"absent","présent"))</f>
        <v/>
      </c>
      <c r="AA1485" s="1"/>
    </row>
    <row r="1486" spans="1:27" s="10" customFormat="1">
      <c r="A1486" s="29" t="str">
        <f t="shared" si="174"/>
        <v/>
      </c>
      <c r="B1486" s="29">
        <f t="shared" ca="1" si="170"/>
        <v>0</v>
      </c>
      <c r="C1486" s="42"/>
      <c r="D1486" s="42"/>
      <c r="E1486" s="40"/>
      <c r="F1486" s="41"/>
      <c r="G1486" s="30" t="e">
        <f>IF(MID(J1486,1,1)="a","à valider",IF(ISNA(INDEX(#REF!,MATCH(E1486,#REF!,0),1))=TRUE,"",INDEX(#REF!,MATCH(E1486,#REF!,0),1)))</f>
        <v>#REF!</v>
      </c>
      <c r="H1486" s="22"/>
      <c r="I1486" s="22"/>
      <c r="J1486" s="59"/>
      <c r="K1486" s="31" t="str">
        <f>IF(MID(J1486,1,1)="a",C1486,IF(COUNTIF(J$2:J1486,J1486)&gt;1,COUNTIF(J$2:J1486,J1486)&amp;"ème rebond",""))</f>
        <v/>
      </c>
      <c r="L1486" s="67"/>
      <c r="M1486" s="32" t="e">
        <f>IF(ISNA(INDEX(#REF!,MATCH(E1486,#REF!,0),1))=TRUE,"",INDEX(#REF!,MATCH(E1486,#REF!,0),1))</f>
        <v>#REF!</v>
      </c>
      <c r="N1486" s="1"/>
      <c r="O1486" s="33"/>
      <c r="P1486" s="34" t="e">
        <f t="shared" si="175"/>
        <v>#REF!</v>
      </c>
      <c r="Q1486" s="35" t="e">
        <f t="shared" si="171"/>
        <v>#REF!</v>
      </c>
      <c r="R1486" s="36"/>
      <c r="S1486" s="1" t="e">
        <f t="shared" si="169"/>
        <v>#REF!</v>
      </c>
      <c r="T1486" s="16" t="e">
        <f>IF(OR(MID(G1486,1,5)="avoir",MID(G1486,1,3)="PMS",MID(J1486,1,1)="a",J1486="",A1486="x",F1486=""),"",IF(COUNTIF(#REF!,F1486)=1,"ok","PAS DE SWAP"))</f>
        <v>#REF!</v>
      </c>
      <c r="U1486" s="37" t="e">
        <f>IF(ISNA(INDEX(#REF!,MATCH(E1486,#REF!,0),1))=TRUE,"-",F1486&amp;" - "&amp;INDEX(#REF!,MATCH(E1486,#REF!,0),1))</f>
        <v>#REF!</v>
      </c>
      <c r="V1486" s="60" t="e">
        <f t="shared" si="172"/>
        <v>#REF!</v>
      </c>
      <c r="W1486" s="38" t="e">
        <f t="shared" si="173"/>
        <v>#REF!</v>
      </c>
      <c r="X1486" s="64"/>
      <c r="Y1486" s="46"/>
      <c r="Z1486" s="57" t="str">
        <f>IF(OR(MID(J1486,1,1)="a",J1486=""),"",IF(COUNTIF(Modèles!C:C,J1486)=0,"absent","présent"))</f>
        <v/>
      </c>
      <c r="AA1486" s="1"/>
    </row>
    <row r="1487" spans="1:27" s="10" customFormat="1">
      <c r="A1487" s="29" t="str">
        <f t="shared" si="174"/>
        <v/>
      </c>
      <c r="B1487" s="29">
        <f t="shared" ca="1" si="170"/>
        <v>0</v>
      </c>
      <c r="C1487" s="42"/>
      <c r="D1487" s="42"/>
      <c r="E1487" s="40"/>
      <c r="F1487" s="41"/>
      <c r="G1487" s="30" t="e">
        <f>IF(MID(J1487,1,1)="a","à valider",IF(ISNA(INDEX(#REF!,MATCH(E1487,#REF!,0),1))=TRUE,"",INDEX(#REF!,MATCH(E1487,#REF!,0),1)))</f>
        <v>#REF!</v>
      </c>
      <c r="H1487" s="22"/>
      <c r="I1487" s="22"/>
      <c r="J1487" s="59"/>
      <c r="K1487" s="31" t="str">
        <f>IF(MID(J1487,1,1)="a",C1487,IF(COUNTIF(J$2:J1487,J1487)&gt;1,COUNTIF(J$2:J1487,J1487)&amp;"ème rebond",""))</f>
        <v/>
      </c>
      <c r="L1487" s="67"/>
      <c r="M1487" s="32" t="e">
        <f>IF(ISNA(INDEX(#REF!,MATCH(E1487,#REF!,0),1))=TRUE,"",INDEX(#REF!,MATCH(E1487,#REF!,0),1))</f>
        <v>#REF!</v>
      </c>
      <c r="N1487" s="1"/>
      <c r="O1487" s="33"/>
      <c r="P1487" s="34" t="e">
        <f t="shared" si="175"/>
        <v>#REF!</v>
      </c>
      <c r="Q1487" s="35" t="e">
        <f t="shared" si="171"/>
        <v>#REF!</v>
      </c>
      <c r="R1487" s="36"/>
      <c r="S1487" s="1" t="e">
        <f t="shared" si="169"/>
        <v>#REF!</v>
      </c>
      <c r="T1487" s="16" t="e">
        <f>IF(OR(MID(G1487,1,5)="avoir",MID(G1487,1,3)="PMS",MID(J1487,1,1)="a",J1487="",A1487="x",F1487=""),"",IF(COUNTIF(#REF!,F1487)=1,"ok","PAS DE SWAP"))</f>
        <v>#REF!</v>
      </c>
      <c r="U1487" s="37" t="e">
        <f>IF(ISNA(INDEX(#REF!,MATCH(E1487,#REF!,0),1))=TRUE,"-",F1487&amp;" - "&amp;INDEX(#REF!,MATCH(E1487,#REF!,0),1))</f>
        <v>#REF!</v>
      </c>
      <c r="V1487" s="60" t="e">
        <f t="shared" si="172"/>
        <v>#REF!</v>
      </c>
      <c r="W1487" s="38" t="e">
        <f t="shared" si="173"/>
        <v>#REF!</v>
      </c>
      <c r="X1487" s="64"/>
      <c r="Y1487" s="46"/>
      <c r="Z1487" s="57" t="str">
        <f>IF(OR(MID(J1487,1,1)="a",J1487=""),"",IF(COUNTIF(Modèles!C:C,J1487)=0,"absent","présent"))</f>
        <v/>
      </c>
      <c r="AA1487" s="1"/>
    </row>
    <row r="1488" spans="1:27" s="10" customFormat="1">
      <c r="A1488" s="29" t="str">
        <f t="shared" si="174"/>
        <v/>
      </c>
      <c r="B1488" s="29">
        <f t="shared" ca="1" si="170"/>
        <v>0</v>
      </c>
      <c r="C1488" s="42"/>
      <c r="D1488" s="42"/>
      <c r="E1488" s="40"/>
      <c r="F1488" s="41"/>
      <c r="G1488" s="30" t="e">
        <f>IF(MID(J1488,1,1)="a","à valider",IF(ISNA(INDEX(#REF!,MATCH(E1488,#REF!,0),1))=TRUE,"",INDEX(#REF!,MATCH(E1488,#REF!,0),1)))</f>
        <v>#REF!</v>
      </c>
      <c r="H1488" s="22"/>
      <c r="I1488" s="22"/>
      <c r="J1488" s="59"/>
      <c r="K1488" s="31" t="str">
        <f>IF(MID(J1488,1,1)="a",C1488,IF(COUNTIF(J$2:J1488,J1488)&gt;1,COUNTIF(J$2:J1488,J1488)&amp;"ème rebond",""))</f>
        <v/>
      </c>
      <c r="L1488" s="67"/>
      <c r="M1488" s="32" t="e">
        <f>IF(ISNA(INDEX(#REF!,MATCH(E1488,#REF!,0),1))=TRUE,"",INDEX(#REF!,MATCH(E1488,#REF!,0),1))</f>
        <v>#REF!</v>
      </c>
      <c r="N1488" s="1"/>
      <c r="O1488" s="33"/>
      <c r="P1488" s="34" t="e">
        <f t="shared" si="175"/>
        <v>#REF!</v>
      </c>
      <c r="Q1488" s="35" t="e">
        <f t="shared" si="171"/>
        <v>#REF!</v>
      </c>
      <c r="R1488" s="36"/>
      <c r="S1488" s="1" t="e">
        <f t="shared" si="169"/>
        <v>#REF!</v>
      </c>
      <c r="T1488" s="16" t="e">
        <f>IF(OR(MID(G1488,1,5)="avoir",MID(G1488,1,3)="PMS",MID(J1488,1,1)="a",J1488="",A1488="x",F1488=""),"",IF(COUNTIF(#REF!,F1488)=1,"ok","PAS DE SWAP"))</f>
        <v>#REF!</v>
      </c>
      <c r="U1488" s="37" t="e">
        <f>IF(ISNA(INDEX(#REF!,MATCH(E1488,#REF!,0),1))=TRUE,"-",F1488&amp;" - "&amp;INDEX(#REF!,MATCH(E1488,#REF!,0),1))</f>
        <v>#REF!</v>
      </c>
      <c r="V1488" s="60" t="e">
        <f t="shared" si="172"/>
        <v>#REF!</v>
      </c>
      <c r="W1488" s="38" t="e">
        <f t="shared" si="173"/>
        <v>#REF!</v>
      </c>
      <c r="X1488" s="64"/>
      <c r="Y1488" s="46"/>
      <c r="Z1488" s="57" t="str">
        <f>IF(OR(MID(J1488,1,1)="a",J1488=""),"",IF(COUNTIF(Modèles!C:C,J1488)=0,"absent","présent"))</f>
        <v/>
      </c>
      <c r="AA1488" s="1"/>
    </row>
    <row r="1489" spans="1:27" s="10" customFormat="1">
      <c r="A1489" s="29" t="str">
        <f t="shared" si="174"/>
        <v/>
      </c>
      <c r="B1489" s="29">
        <f t="shared" ca="1" si="170"/>
        <v>0</v>
      </c>
      <c r="C1489" s="42"/>
      <c r="D1489" s="42"/>
      <c r="E1489" s="40"/>
      <c r="F1489" s="41"/>
      <c r="G1489" s="30" t="e">
        <f>IF(MID(J1489,1,1)="a","à valider",IF(ISNA(INDEX(#REF!,MATCH(E1489,#REF!,0),1))=TRUE,"",INDEX(#REF!,MATCH(E1489,#REF!,0),1)))</f>
        <v>#REF!</v>
      </c>
      <c r="H1489" s="22"/>
      <c r="I1489" s="22"/>
      <c r="J1489" s="59"/>
      <c r="K1489" s="31" t="str">
        <f>IF(MID(J1489,1,1)="a",C1489,IF(COUNTIF(J$2:J1489,J1489)&gt;1,COUNTIF(J$2:J1489,J1489)&amp;"ème rebond",""))</f>
        <v/>
      </c>
      <c r="L1489" s="67"/>
      <c r="M1489" s="32" t="e">
        <f>IF(ISNA(INDEX(#REF!,MATCH(E1489,#REF!,0),1))=TRUE,"",INDEX(#REF!,MATCH(E1489,#REF!,0),1))</f>
        <v>#REF!</v>
      </c>
      <c r="N1489" s="1"/>
      <c r="O1489" s="33"/>
      <c r="P1489" s="34" t="e">
        <f t="shared" si="175"/>
        <v>#REF!</v>
      </c>
      <c r="Q1489" s="35" t="e">
        <f t="shared" si="171"/>
        <v>#REF!</v>
      </c>
      <c r="R1489" s="36"/>
      <c r="S1489" s="1" t="e">
        <f t="shared" si="169"/>
        <v>#REF!</v>
      </c>
      <c r="T1489" s="16" t="e">
        <f>IF(OR(MID(G1489,1,5)="avoir",MID(G1489,1,3)="PMS",MID(J1489,1,1)="a",J1489="",A1489="x",F1489=""),"",IF(COUNTIF(#REF!,F1489)=1,"ok","PAS DE SWAP"))</f>
        <v>#REF!</v>
      </c>
      <c r="U1489" s="37" t="e">
        <f>IF(ISNA(INDEX(#REF!,MATCH(E1489,#REF!,0),1))=TRUE,"-",F1489&amp;" - "&amp;INDEX(#REF!,MATCH(E1489,#REF!,0),1))</f>
        <v>#REF!</v>
      </c>
      <c r="V1489" s="60" t="e">
        <f t="shared" si="172"/>
        <v>#REF!</v>
      </c>
      <c r="W1489" s="38" t="e">
        <f t="shared" si="173"/>
        <v>#REF!</v>
      </c>
      <c r="X1489" s="64"/>
      <c r="Y1489" s="46"/>
      <c r="Z1489" s="57" t="str">
        <f>IF(OR(MID(J1489,1,1)="a",J1489=""),"",IF(COUNTIF(Modèles!C:C,J1489)=0,"absent","présent"))</f>
        <v/>
      </c>
      <c r="AA1489" s="1"/>
    </row>
    <row r="1490" spans="1:27" s="10" customFormat="1">
      <c r="A1490" s="29" t="str">
        <f t="shared" si="174"/>
        <v/>
      </c>
      <c r="B1490" s="29">
        <f t="shared" ca="1" si="170"/>
        <v>0</v>
      </c>
      <c r="C1490" s="42"/>
      <c r="D1490" s="42"/>
      <c r="E1490" s="40"/>
      <c r="F1490" s="41"/>
      <c r="G1490" s="30" t="e">
        <f>IF(MID(J1490,1,1)="a","à valider",IF(ISNA(INDEX(#REF!,MATCH(E1490,#REF!,0),1))=TRUE,"",INDEX(#REF!,MATCH(E1490,#REF!,0),1)))</f>
        <v>#REF!</v>
      </c>
      <c r="H1490" s="22"/>
      <c r="I1490" s="22"/>
      <c r="J1490" s="59"/>
      <c r="K1490" s="31" t="str">
        <f>IF(MID(J1490,1,1)="a",C1490,IF(COUNTIF(J$2:J1490,J1490)&gt;1,COUNTIF(J$2:J1490,J1490)&amp;"ème rebond",""))</f>
        <v/>
      </c>
      <c r="L1490" s="67"/>
      <c r="M1490" s="32" t="e">
        <f>IF(ISNA(INDEX(#REF!,MATCH(E1490,#REF!,0),1))=TRUE,"",INDEX(#REF!,MATCH(E1490,#REF!,0),1))</f>
        <v>#REF!</v>
      </c>
      <c r="N1490" s="1"/>
      <c r="O1490" s="33"/>
      <c r="P1490" s="34" t="e">
        <f t="shared" si="175"/>
        <v>#REF!</v>
      </c>
      <c r="Q1490" s="35" t="e">
        <f t="shared" si="171"/>
        <v>#REF!</v>
      </c>
      <c r="R1490" s="36"/>
      <c r="S1490" s="1" t="e">
        <f t="shared" si="169"/>
        <v>#REF!</v>
      </c>
      <c r="T1490" s="16" t="e">
        <f>IF(OR(MID(G1490,1,5)="avoir",MID(G1490,1,3)="PMS",MID(J1490,1,1)="a",J1490="",A1490="x",F1490=""),"",IF(COUNTIF(#REF!,F1490)=1,"ok","PAS DE SWAP"))</f>
        <v>#REF!</v>
      </c>
      <c r="U1490" s="37" t="e">
        <f>IF(ISNA(INDEX(#REF!,MATCH(E1490,#REF!,0),1))=TRUE,"-",F1490&amp;" - "&amp;INDEX(#REF!,MATCH(E1490,#REF!,0),1))</f>
        <v>#REF!</v>
      </c>
      <c r="V1490" s="60" t="e">
        <f t="shared" si="172"/>
        <v>#REF!</v>
      </c>
      <c r="W1490" s="38" t="e">
        <f t="shared" si="173"/>
        <v>#REF!</v>
      </c>
      <c r="X1490" s="64"/>
      <c r="Y1490" s="46"/>
      <c r="Z1490" s="57" t="str">
        <f>IF(OR(MID(J1490,1,1)="a",J1490=""),"",IF(COUNTIF(Modèles!C:C,J1490)=0,"absent","présent"))</f>
        <v/>
      </c>
      <c r="AA1490" s="1"/>
    </row>
    <row r="1491" spans="1:27" s="10" customFormat="1">
      <c r="A1491" s="29" t="str">
        <f t="shared" si="174"/>
        <v/>
      </c>
      <c r="B1491" s="29">
        <f t="shared" ca="1" si="170"/>
        <v>0</v>
      </c>
      <c r="C1491" s="42"/>
      <c r="D1491" s="42"/>
      <c r="E1491" s="40"/>
      <c r="F1491" s="41"/>
      <c r="G1491" s="30" t="e">
        <f>IF(MID(J1491,1,1)="a","à valider",IF(ISNA(INDEX(#REF!,MATCH(E1491,#REF!,0),1))=TRUE,"",INDEX(#REF!,MATCH(E1491,#REF!,0),1)))</f>
        <v>#REF!</v>
      </c>
      <c r="H1491" s="22"/>
      <c r="I1491" s="22"/>
      <c r="J1491" s="59"/>
      <c r="K1491" s="31" t="str">
        <f>IF(MID(J1491,1,1)="a",C1491,IF(COUNTIF(J$2:J1491,J1491)&gt;1,COUNTIF(J$2:J1491,J1491)&amp;"ème rebond",""))</f>
        <v/>
      </c>
      <c r="L1491" s="67"/>
      <c r="M1491" s="32" t="e">
        <f>IF(ISNA(INDEX(#REF!,MATCH(E1491,#REF!,0),1))=TRUE,"",INDEX(#REF!,MATCH(E1491,#REF!,0),1))</f>
        <v>#REF!</v>
      </c>
      <c r="N1491" s="1"/>
      <c r="O1491" s="33"/>
      <c r="P1491" s="34" t="e">
        <f t="shared" si="175"/>
        <v>#REF!</v>
      </c>
      <c r="Q1491" s="35" t="e">
        <f t="shared" si="171"/>
        <v>#REF!</v>
      </c>
      <c r="R1491" s="36"/>
      <c r="S1491" s="1" t="e">
        <f t="shared" si="169"/>
        <v>#REF!</v>
      </c>
      <c r="T1491" s="16" t="e">
        <f>IF(OR(MID(G1491,1,5)="avoir",MID(G1491,1,3)="PMS",MID(J1491,1,1)="a",J1491="",A1491="x",F1491=""),"",IF(COUNTIF(#REF!,F1491)=1,"ok","PAS DE SWAP"))</f>
        <v>#REF!</v>
      </c>
      <c r="U1491" s="37" t="e">
        <f>IF(ISNA(INDEX(#REF!,MATCH(E1491,#REF!,0),1))=TRUE,"-",F1491&amp;" - "&amp;INDEX(#REF!,MATCH(E1491,#REF!,0),1))</f>
        <v>#REF!</v>
      </c>
      <c r="V1491" s="60" t="e">
        <f t="shared" si="172"/>
        <v>#REF!</v>
      </c>
      <c r="W1491" s="38" t="e">
        <f t="shared" si="173"/>
        <v>#REF!</v>
      </c>
      <c r="X1491" s="64"/>
      <c r="Y1491" s="46"/>
      <c r="Z1491" s="57" t="str">
        <f>IF(OR(MID(J1491,1,1)="a",J1491=""),"",IF(COUNTIF(Modèles!C:C,J1491)=0,"absent","présent"))</f>
        <v/>
      </c>
      <c r="AA1491" s="1"/>
    </row>
    <row r="1492" spans="1:27" s="10" customFormat="1">
      <c r="A1492" s="29" t="str">
        <f t="shared" si="174"/>
        <v/>
      </c>
      <c r="B1492" s="29">
        <f t="shared" ca="1" si="170"/>
        <v>0</v>
      </c>
      <c r="C1492" s="42"/>
      <c r="D1492" s="42"/>
      <c r="E1492" s="40"/>
      <c r="F1492" s="41"/>
      <c r="G1492" s="30" t="e">
        <f>IF(MID(J1492,1,1)="a","à valider",IF(ISNA(INDEX(#REF!,MATCH(E1492,#REF!,0),1))=TRUE,"",INDEX(#REF!,MATCH(E1492,#REF!,0),1)))</f>
        <v>#REF!</v>
      </c>
      <c r="H1492" s="22"/>
      <c r="I1492" s="22"/>
      <c r="J1492" s="59"/>
      <c r="K1492" s="31" t="str">
        <f>IF(MID(J1492,1,1)="a",C1492,IF(COUNTIF(J$2:J1492,J1492)&gt;1,COUNTIF(J$2:J1492,J1492)&amp;"ème rebond",""))</f>
        <v/>
      </c>
      <c r="L1492" s="67"/>
      <c r="M1492" s="32" t="e">
        <f>IF(ISNA(INDEX(#REF!,MATCH(E1492,#REF!,0),1))=TRUE,"",INDEX(#REF!,MATCH(E1492,#REF!,0),1))</f>
        <v>#REF!</v>
      </c>
      <c r="N1492" s="1"/>
      <c r="O1492" s="33"/>
      <c r="P1492" s="34" t="e">
        <f t="shared" si="175"/>
        <v>#REF!</v>
      </c>
      <c r="Q1492" s="35" t="e">
        <f t="shared" si="171"/>
        <v>#REF!</v>
      </c>
      <c r="R1492" s="36"/>
      <c r="S1492" s="1" t="e">
        <f t="shared" si="169"/>
        <v>#REF!</v>
      </c>
      <c r="T1492" s="16" t="e">
        <f>IF(OR(MID(G1492,1,5)="avoir",MID(G1492,1,3)="PMS",MID(J1492,1,1)="a",J1492="",A1492="x",F1492=""),"",IF(COUNTIF(#REF!,F1492)=1,"ok","PAS DE SWAP"))</f>
        <v>#REF!</v>
      </c>
      <c r="U1492" s="37" t="e">
        <f>IF(ISNA(INDEX(#REF!,MATCH(E1492,#REF!,0),1))=TRUE,"-",F1492&amp;" - "&amp;INDEX(#REF!,MATCH(E1492,#REF!,0),1))</f>
        <v>#REF!</v>
      </c>
      <c r="V1492" s="60" t="e">
        <f t="shared" si="172"/>
        <v>#REF!</v>
      </c>
      <c r="W1492" s="38" t="e">
        <f t="shared" si="173"/>
        <v>#REF!</v>
      </c>
      <c r="X1492" s="64"/>
      <c r="Y1492" s="46"/>
      <c r="Z1492" s="57" t="str">
        <f>IF(OR(MID(J1492,1,1)="a",J1492=""),"",IF(COUNTIF(Modèles!C:C,J1492)=0,"absent","présent"))</f>
        <v/>
      </c>
      <c r="AA1492" s="1"/>
    </row>
    <row r="1493" spans="1:27" s="10" customFormat="1">
      <c r="A1493" s="29" t="str">
        <f t="shared" si="174"/>
        <v/>
      </c>
      <c r="B1493" s="29">
        <f t="shared" ca="1" si="170"/>
        <v>0</v>
      </c>
      <c r="C1493" s="42"/>
      <c r="D1493" s="42"/>
      <c r="E1493" s="40"/>
      <c r="F1493" s="41"/>
      <c r="G1493" s="30" t="e">
        <f>IF(MID(J1493,1,1)="a","à valider",IF(ISNA(INDEX(#REF!,MATCH(E1493,#REF!,0),1))=TRUE,"",INDEX(#REF!,MATCH(E1493,#REF!,0),1)))</f>
        <v>#REF!</v>
      </c>
      <c r="H1493" s="22"/>
      <c r="I1493" s="22"/>
      <c r="J1493" s="59"/>
      <c r="K1493" s="31" t="str">
        <f>IF(MID(J1493,1,1)="a",C1493,IF(COUNTIF(J$2:J1493,J1493)&gt;1,COUNTIF(J$2:J1493,J1493)&amp;"ème rebond",""))</f>
        <v/>
      </c>
      <c r="L1493" s="67"/>
      <c r="M1493" s="32" t="e">
        <f>IF(ISNA(INDEX(#REF!,MATCH(E1493,#REF!,0),1))=TRUE,"",INDEX(#REF!,MATCH(E1493,#REF!,0),1))</f>
        <v>#REF!</v>
      </c>
      <c r="N1493" s="1"/>
      <c r="O1493" s="33"/>
      <c r="P1493" s="34" t="e">
        <f t="shared" si="175"/>
        <v>#REF!</v>
      </c>
      <c r="Q1493" s="35" t="e">
        <f t="shared" si="171"/>
        <v>#REF!</v>
      </c>
      <c r="R1493" s="36"/>
      <c r="S1493" s="1" t="e">
        <f t="shared" si="169"/>
        <v>#REF!</v>
      </c>
      <c r="T1493" s="16" t="e">
        <f>IF(OR(MID(G1493,1,5)="avoir",MID(G1493,1,3)="PMS",MID(J1493,1,1)="a",J1493="",A1493="x",F1493=""),"",IF(COUNTIF(#REF!,F1493)=1,"ok","PAS DE SWAP"))</f>
        <v>#REF!</v>
      </c>
      <c r="U1493" s="37" t="e">
        <f>IF(ISNA(INDEX(#REF!,MATCH(E1493,#REF!,0),1))=TRUE,"-",F1493&amp;" - "&amp;INDEX(#REF!,MATCH(E1493,#REF!,0),1))</f>
        <v>#REF!</v>
      </c>
      <c r="V1493" s="60" t="e">
        <f t="shared" si="172"/>
        <v>#REF!</v>
      </c>
      <c r="W1493" s="38" t="e">
        <f t="shared" si="173"/>
        <v>#REF!</v>
      </c>
      <c r="X1493" s="64"/>
      <c r="Y1493" s="46"/>
      <c r="Z1493" s="57" t="str">
        <f>IF(OR(MID(J1493,1,1)="a",J1493=""),"",IF(COUNTIF(Modèles!C:C,J1493)=0,"absent","présent"))</f>
        <v/>
      </c>
      <c r="AA1493" s="1"/>
    </row>
    <row r="1494" spans="1:27" s="10" customFormat="1">
      <c r="A1494" s="29" t="str">
        <f t="shared" si="174"/>
        <v/>
      </c>
      <c r="B1494" s="29">
        <f t="shared" ca="1" si="170"/>
        <v>0</v>
      </c>
      <c r="C1494" s="42"/>
      <c r="D1494" s="42"/>
      <c r="E1494" s="40"/>
      <c r="F1494" s="41"/>
      <c r="G1494" s="30" t="e">
        <f>IF(MID(J1494,1,1)="a","à valider",IF(ISNA(INDEX(#REF!,MATCH(E1494,#REF!,0),1))=TRUE,"",INDEX(#REF!,MATCH(E1494,#REF!,0),1)))</f>
        <v>#REF!</v>
      </c>
      <c r="H1494" s="22"/>
      <c r="I1494" s="22"/>
      <c r="J1494" s="59"/>
      <c r="K1494" s="31" t="str">
        <f>IF(MID(J1494,1,1)="a",C1494,IF(COUNTIF(J$2:J1494,J1494)&gt;1,COUNTIF(J$2:J1494,J1494)&amp;"ème rebond",""))</f>
        <v/>
      </c>
      <c r="L1494" s="67"/>
      <c r="M1494" s="32" t="e">
        <f>IF(ISNA(INDEX(#REF!,MATCH(E1494,#REF!,0),1))=TRUE,"",INDEX(#REF!,MATCH(E1494,#REF!,0),1))</f>
        <v>#REF!</v>
      </c>
      <c r="N1494" s="1"/>
      <c r="O1494" s="33"/>
      <c r="P1494" s="34" t="e">
        <f t="shared" si="175"/>
        <v>#REF!</v>
      </c>
      <c r="Q1494" s="35" t="e">
        <f t="shared" si="171"/>
        <v>#REF!</v>
      </c>
      <c r="R1494" s="36"/>
      <c r="S1494" s="1" t="e">
        <f t="shared" si="169"/>
        <v>#REF!</v>
      </c>
      <c r="T1494" s="16" t="e">
        <f>IF(OR(MID(G1494,1,5)="avoir",MID(G1494,1,3)="PMS",MID(J1494,1,1)="a",J1494="",A1494="x",F1494=""),"",IF(COUNTIF(#REF!,F1494)=1,"ok","PAS DE SWAP"))</f>
        <v>#REF!</v>
      </c>
      <c r="U1494" s="37" t="e">
        <f>IF(ISNA(INDEX(#REF!,MATCH(E1494,#REF!,0),1))=TRUE,"-",F1494&amp;" - "&amp;INDEX(#REF!,MATCH(E1494,#REF!,0),1))</f>
        <v>#REF!</v>
      </c>
      <c r="V1494" s="60" t="e">
        <f t="shared" si="172"/>
        <v>#REF!</v>
      </c>
      <c r="W1494" s="38" t="e">
        <f t="shared" si="173"/>
        <v>#REF!</v>
      </c>
      <c r="X1494" s="64"/>
      <c r="Y1494" s="46"/>
      <c r="Z1494" s="57" t="str">
        <f>IF(OR(MID(J1494,1,1)="a",J1494=""),"",IF(COUNTIF(Modèles!C:C,J1494)=0,"absent","présent"))</f>
        <v/>
      </c>
      <c r="AA1494" s="1"/>
    </row>
    <row r="1495" spans="1:27" s="10" customFormat="1">
      <c r="A1495" s="29" t="str">
        <f t="shared" si="174"/>
        <v/>
      </c>
      <c r="B1495" s="29">
        <f t="shared" ca="1" si="170"/>
        <v>0</v>
      </c>
      <c r="C1495" s="42"/>
      <c r="D1495" s="42"/>
      <c r="E1495" s="40"/>
      <c r="F1495" s="41"/>
      <c r="G1495" s="30" t="e">
        <f>IF(MID(J1495,1,1)="a","à valider",IF(ISNA(INDEX(#REF!,MATCH(E1495,#REF!,0),1))=TRUE,"",INDEX(#REF!,MATCH(E1495,#REF!,0),1)))</f>
        <v>#REF!</v>
      </c>
      <c r="H1495" s="22"/>
      <c r="I1495" s="22"/>
      <c r="J1495" s="59"/>
      <c r="K1495" s="31" t="str">
        <f>IF(MID(J1495,1,1)="a",C1495,IF(COUNTIF(J$2:J1495,J1495)&gt;1,COUNTIF(J$2:J1495,J1495)&amp;"ème rebond",""))</f>
        <v/>
      </c>
      <c r="L1495" s="67"/>
      <c r="M1495" s="32" t="e">
        <f>IF(ISNA(INDEX(#REF!,MATCH(E1495,#REF!,0),1))=TRUE,"",INDEX(#REF!,MATCH(E1495,#REF!,0),1))</f>
        <v>#REF!</v>
      </c>
      <c r="N1495" s="1"/>
      <c r="O1495" s="33"/>
      <c r="P1495" s="34" t="e">
        <f t="shared" si="175"/>
        <v>#REF!</v>
      </c>
      <c r="Q1495" s="35" t="e">
        <f t="shared" si="171"/>
        <v>#REF!</v>
      </c>
      <c r="R1495" s="36"/>
      <c r="S1495" s="1" t="e">
        <f t="shared" si="169"/>
        <v>#REF!</v>
      </c>
      <c r="T1495" s="16" t="e">
        <f>IF(OR(MID(G1495,1,5)="avoir",MID(G1495,1,3)="PMS",MID(J1495,1,1)="a",J1495="",A1495="x",F1495=""),"",IF(COUNTIF(#REF!,F1495)=1,"ok","PAS DE SWAP"))</f>
        <v>#REF!</v>
      </c>
      <c r="U1495" s="37" t="e">
        <f>IF(ISNA(INDEX(#REF!,MATCH(E1495,#REF!,0),1))=TRUE,"-",F1495&amp;" - "&amp;INDEX(#REF!,MATCH(E1495,#REF!,0),1))</f>
        <v>#REF!</v>
      </c>
      <c r="V1495" s="60" t="e">
        <f t="shared" si="172"/>
        <v>#REF!</v>
      </c>
      <c r="W1495" s="38" t="e">
        <f t="shared" si="173"/>
        <v>#REF!</v>
      </c>
      <c r="X1495" s="64"/>
      <c r="Y1495" s="46"/>
      <c r="Z1495" s="57" t="str">
        <f>IF(OR(MID(J1495,1,1)="a",J1495=""),"",IF(COUNTIF(Modèles!C:C,J1495)=0,"absent","présent"))</f>
        <v/>
      </c>
      <c r="AA1495" s="1"/>
    </row>
    <row r="1496" spans="1:27" s="10" customFormat="1">
      <c r="A1496" s="29" t="str">
        <f t="shared" si="174"/>
        <v/>
      </c>
      <c r="B1496" s="29">
        <f t="shared" ca="1" si="170"/>
        <v>0</v>
      </c>
      <c r="C1496" s="42"/>
      <c r="D1496" s="42"/>
      <c r="E1496" s="40"/>
      <c r="F1496" s="41"/>
      <c r="G1496" s="30" t="e">
        <f>IF(MID(J1496,1,1)="a","à valider",IF(ISNA(INDEX(#REF!,MATCH(E1496,#REF!,0),1))=TRUE,"",INDEX(#REF!,MATCH(E1496,#REF!,0),1)))</f>
        <v>#REF!</v>
      </c>
      <c r="H1496" s="22"/>
      <c r="I1496" s="22"/>
      <c r="J1496" s="59"/>
      <c r="K1496" s="31" t="str">
        <f>IF(MID(J1496,1,1)="a",C1496,IF(COUNTIF(J$2:J1496,J1496)&gt;1,COUNTIF(J$2:J1496,J1496)&amp;"ème rebond",""))</f>
        <v/>
      </c>
      <c r="L1496" s="67"/>
      <c r="M1496" s="32" t="e">
        <f>IF(ISNA(INDEX(#REF!,MATCH(E1496,#REF!,0),1))=TRUE,"",INDEX(#REF!,MATCH(E1496,#REF!,0),1))</f>
        <v>#REF!</v>
      </c>
      <c r="N1496" s="1"/>
      <c r="O1496" s="33"/>
      <c r="P1496" s="34" t="e">
        <f t="shared" si="175"/>
        <v>#REF!</v>
      </c>
      <c r="Q1496" s="35" t="e">
        <f t="shared" si="171"/>
        <v>#REF!</v>
      </c>
      <c r="R1496" s="36"/>
      <c r="S1496" s="1" t="e">
        <f t="shared" si="169"/>
        <v>#REF!</v>
      </c>
      <c r="T1496" s="16" t="e">
        <f>IF(OR(MID(G1496,1,5)="avoir",MID(G1496,1,3)="PMS",MID(J1496,1,1)="a",J1496="",A1496="x",F1496=""),"",IF(COUNTIF(#REF!,F1496)=1,"ok","PAS DE SWAP"))</f>
        <v>#REF!</v>
      </c>
      <c r="U1496" s="37" t="e">
        <f>IF(ISNA(INDEX(#REF!,MATCH(E1496,#REF!,0),1))=TRUE,"-",F1496&amp;" - "&amp;INDEX(#REF!,MATCH(E1496,#REF!,0),1))</f>
        <v>#REF!</v>
      </c>
      <c r="V1496" s="60" t="e">
        <f t="shared" si="172"/>
        <v>#REF!</v>
      </c>
      <c r="W1496" s="38" t="e">
        <f t="shared" si="173"/>
        <v>#REF!</v>
      </c>
      <c r="X1496" s="64"/>
      <c r="Y1496" s="46"/>
      <c r="Z1496" s="57" t="str">
        <f>IF(OR(MID(J1496,1,1)="a",J1496=""),"",IF(COUNTIF(Modèles!C:C,J1496)=0,"absent","présent"))</f>
        <v/>
      </c>
      <c r="AA1496" s="1"/>
    </row>
    <row r="1497" spans="1:27" s="10" customFormat="1">
      <c r="A1497" s="29" t="str">
        <f t="shared" si="174"/>
        <v/>
      </c>
      <c r="B1497" s="29">
        <f t="shared" ca="1" si="170"/>
        <v>0</v>
      </c>
      <c r="C1497" s="42"/>
      <c r="D1497" s="42"/>
      <c r="E1497" s="40"/>
      <c r="F1497" s="41"/>
      <c r="G1497" s="30" t="e">
        <f>IF(MID(J1497,1,1)="a","à valider",IF(ISNA(INDEX(#REF!,MATCH(E1497,#REF!,0),1))=TRUE,"",INDEX(#REF!,MATCH(E1497,#REF!,0),1)))</f>
        <v>#REF!</v>
      </c>
      <c r="H1497" s="22"/>
      <c r="I1497" s="22"/>
      <c r="J1497" s="59"/>
      <c r="K1497" s="31" t="str">
        <f>IF(MID(J1497,1,1)="a",C1497,IF(COUNTIF(J$2:J1497,J1497)&gt;1,COUNTIF(J$2:J1497,J1497)&amp;"ème rebond",""))</f>
        <v/>
      </c>
      <c r="L1497" s="67"/>
      <c r="M1497" s="32" t="e">
        <f>IF(ISNA(INDEX(#REF!,MATCH(E1497,#REF!,0),1))=TRUE,"",INDEX(#REF!,MATCH(E1497,#REF!,0),1))</f>
        <v>#REF!</v>
      </c>
      <c r="N1497" s="1"/>
      <c r="O1497" s="33"/>
      <c r="P1497" s="34" t="e">
        <f t="shared" si="175"/>
        <v>#REF!</v>
      </c>
      <c r="Q1497" s="35" t="e">
        <f t="shared" si="171"/>
        <v>#REF!</v>
      </c>
      <c r="R1497" s="36"/>
      <c r="S1497" s="1" t="e">
        <f t="shared" si="169"/>
        <v>#REF!</v>
      </c>
      <c r="T1497" s="16" t="e">
        <f>IF(OR(MID(G1497,1,5)="avoir",MID(G1497,1,3)="PMS",MID(J1497,1,1)="a",J1497="",A1497="x",F1497=""),"",IF(COUNTIF(#REF!,F1497)=1,"ok","PAS DE SWAP"))</f>
        <v>#REF!</v>
      </c>
      <c r="U1497" s="37" t="e">
        <f>IF(ISNA(INDEX(#REF!,MATCH(E1497,#REF!,0),1))=TRUE,"-",F1497&amp;" - "&amp;INDEX(#REF!,MATCH(E1497,#REF!,0),1))</f>
        <v>#REF!</v>
      </c>
      <c r="V1497" s="60" t="e">
        <f t="shared" si="172"/>
        <v>#REF!</v>
      </c>
      <c r="W1497" s="38" t="e">
        <f t="shared" si="173"/>
        <v>#REF!</v>
      </c>
      <c r="X1497" s="64"/>
      <c r="Y1497" s="46"/>
      <c r="Z1497" s="57" t="str">
        <f>IF(OR(MID(J1497,1,1)="a",J1497=""),"",IF(COUNTIF(Modèles!C:C,J1497)=0,"absent","présent"))</f>
        <v/>
      </c>
      <c r="AA1497" s="1"/>
    </row>
    <row r="1498" spans="1:27" s="10" customFormat="1">
      <c r="A1498" s="29" t="str">
        <f t="shared" si="174"/>
        <v/>
      </c>
      <c r="B1498" s="29">
        <f t="shared" ca="1" si="170"/>
        <v>0</v>
      </c>
      <c r="C1498" s="42"/>
      <c r="D1498" s="42"/>
      <c r="E1498" s="40"/>
      <c r="F1498" s="41"/>
      <c r="G1498" s="30" t="e">
        <f>IF(MID(J1498,1,1)="a","à valider",IF(ISNA(INDEX(#REF!,MATCH(E1498,#REF!,0),1))=TRUE,"",INDEX(#REF!,MATCH(E1498,#REF!,0),1)))</f>
        <v>#REF!</v>
      </c>
      <c r="H1498" s="22"/>
      <c r="I1498" s="22"/>
      <c r="J1498" s="59"/>
      <c r="K1498" s="31" t="str">
        <f>IF(MID(J1498,1,1)="a",C1498,IF(COUNTIF(J$2:J1498,J1498)&gt;1,COUNTIF(J$2:J1498,J1498)&amp;"ème rebond",""))</f>
        <v/>
      </c>
      <c r="L1498" s="67"/>
      <c r="M1498" s="32" t="e">
        <f>IF(ISNA(INDEX(#REF!,MATCH(E1498,#REF!,0),1))=TRUE,"",INDEX(#REF!,MATCH(E1498,#REF!,0),1))</f>
        <v>#REF!</v>
      </c>
      <c r="N1498" s="1"/>
      <c r="O1498" s="33"/>
      <c r="P1498" s="34" t="e">
        <f t="shared" si="175"/>
        <v>#REF!</v>
      </c>
      <c r="Q1498" s="35" t="e">
        <f t="shared" si="171"/>
        <v>#REF!</v>
      </c>
      <c r="R1498" s="36"/>
      <c r="S1498" s="1" t="e">
        <f t="shared" si="169"/>
        <v>#REF!</v>
      </c>
      <c r="T1498" s="16" t="e">
        <f>IF(OR(MID(G1498,1,5)="avoir",MID(G1498,1,3)="PMS",MID(J1498,1,1)="a",J1498="",A1498="x",F1498=""),"",IF(COUNTIF(#REF!,F1498)=1,"ok","PAS DE SWAP"))</f>
        <v>#REF!</v>
      </c>
      <c r="U1498" s="37" t="e">
        <f>IF(ISNA(INDEX(#REF!,MATCH(E1498,#REF!,0),1))=TRUE,"-",F1498&amp;" - "&amp;INDEX(#REF!,MATCH(E1498,#REF!,0),1))</f>
        <v>#REF!</v>
      </c>
      <c r="V1498" s="60" t="e">
        <f t="shared" si="172"/>
        <v>#REF!</v>
      </c>
      <c r="W1498" s="38" t="e">
        <f t="shared" si="173"/>
        <v>#REF!</v>
      </c>
      <c r="X1498" s="64"/>
      <c r="Y1498" s="46"/>
      <c r="Z1498" s="57" t="str">
        <f>IF(OR(MID(J1498,1,1)="a",J1498=""),"",IF(COUNTIF(Modèles!C:C,J1498)=0,"absent","présent"))</f>
        <v/>
      </c>
      <c r="AA1498" s="1"/>
    </row>
    <row r="1499" spans="1:27" s="10" customFormat="1">
      <c r="A1499" s="29" t="str">
        <f t="shared" si="174"/>
        <v/>
      </c>
      <c r="B1499" s="29">
        <f t="shared" ca="1" si="170"/>
        <v>0</v>
      </c>
      <c r="C1499" s="42"/>
      <c r="D1499" s="42"/>
      <c r="E1499" s="40"/>
      <c r="F1499" s="41"/>
      <c r="G1499" s="30" t="e">
        <f>IF(MID(J1499,1,1)="a","à valider",IF(ISNA(INDEX(#REF!,MATCH(E1499,#REF!,0),1))=TRUE,"",INDEX(#REF!,MATCH(E1499,#REF!,0),1)))</f>
        <v>#REF!</v>
      </c>
      <c r="H1499" s="22"/>
      <c r="I1499" s="22"/>
      <c r="J1499" s="59"/>
      <c r="K1499" s="31" t="str">
        <f>IF(MID(J1499,1,1)="a",C1499,IF(COUNTIF(J$2:J1499,J1499)&gt;1,COUNTIF(J$2:J1499,J1499)&amp;"ème rebond",""))</f>
        <v/>
      </c>
      <c r="L1499" s="67"/>
      <c r="M1499" s="32" t="e">
        <f>IF(ISNA(INDEX(#REF!,MATCH(E1499,#REF!,0),1))=TRUE,"",INDEX(#REF!,MATCH(E1499,#REF!,0),1))</f>
        <v>#REF!</v>
      </c>
      <c r="N1499" s="1"/>
      <c r="O1499" s="33"/>
      <c r="P1499" s="34" t="e">
        <f t="shared" si="175"/>
        <v>#REF!</v>
      </c>
      <c r="Q1499" s="35" t="e">
        <f t="shared" si="171"/>
        <v>#REF!</v>
      </c>
      <c r="R1499" s="36"/>
      <c r="S1499" s="1" t="e">
        <f t="shared" si="169"/>
        <v>#REF!</v>
      </c>
      <c r="T1499" s="16" t="e">
        <f>IF(OR(MID(G1499,1,5)="avoir",MID(G1499,1,3)="PMS",MID(J1499,1,1)="a",J1499="",A1499="x",F1499=""),"",IF(COUNTIF(#REF!,F1499)=1,"ok","PAS DE SWAP"))</f>
        <v>#REF!</v>
      </c>
      <c r="U1499" s="37" t="e">
        <f>IF(ISNA(INDEX(#REF!,MATCH(E1499,#REF!,0),1))=TRUE,"-",F1499&amp;" - "&amp;INDEX(#REF!,MATCH(E1499,#REF!,0),1))</f>
        <v>#REF!</v>
      </c>
      <c r="V1499" s="60" t="e">
        <f t="shared" si="172"/>
        <v>#REF!</v>
      </c>
      <c r="W1499" s="38" t="e">
        <f t="shared" si="173"/>
        <v>#REF!</v>
      </c>
      <c r="X1499" s="64"/>
      <c r="Y1499" s="46"/>
      <c r="Z1499" s="57" t="str">
        <f>IF(OR(MID(J1499,1,1)="a",J1499=""),"",IF(COUNTIF(Modèles!C:C,J1499)=0,"absent","présent"))</f>
        <v/>
      </c>
      <c r="AA1499" s="1"/>
    </row>
    <row r="1500" spans="1:27" s="10" customFormat="1">
      <c r="A1500" s="29" t="str">
        <f t="shared" si="174"/>
        <v/>
      </c>
      <c r="B1500" s="29">
        <f t="shared" ca="1" si="170"/>
        <v>0</v>
      </c>
      <c r="C1500" s="42"/>
      <c r="D1500" s="42"/>
      <c r="E1500" s="40"/>
      <c r="F1500" s="41"/>
      <c r="G1500" s="30" t="e">
        <f>IF(MID(J1500,1,1)="a","à valider",IF(ISNA(INDEX(#REF!,MATCH(E1500,#REF!,0),1))=TRUE,"",INDEX(#REF!,MATCH(E1500,#REF!,0),1)))</f>
        <v>#REF!</v>
      </c>
      <c r="H1500" s="22"/>
      <c r="I1500" s="22"/>
      <c r="J1500" s="59"/>
      <c r="K1500" s="31" t="str">
        <f>IF(MID(J1500,1,1)="a",C1500,IF(COUNTIF(J$2:J1500,J1500)&gt;1,COUNTIF(J$2:J1500,J1500)&amp;"ème rebond",""))</f>
        <v/>
      </c>
      <c r="L1500" s="67"/>
      <c r="M1500" s="32" t="e">
        <f>IF(ISNA(INDEX(#REF!,MATCH(E1500,#REF!,0),1))=TRUE,"",INDEX(#REF!,MATCH(E1500,#REF!,0),1))</f>
        <v>#REF!</v>
      </c>
      <c r="N1500" s="1"/>
      <c r="O1500" s="33"/>
      <c r="P1500" s="34" t="e">
        <f t="shared" si="175"/>
        <v>#REF!</v>
      </c>
      <c r="Q1500" s="35" t="e">
        <f t="shared" si="171"/>
        <v>#REF!</v>
      </c>
      <c r="R1500" s="36"/>
      <c r="S1500" s="1" t="e">
        <f t="shared" si="169"/>
        <v>#REF!</v>
      </c>
      <c r="T1500" s="16" t="e">
        <f>IF(OR(MID(G1500,1,5)="avoir",MID(G1500,1,3)="PMS",MID(J1500,1,1)="a",J1500="",A1500="x",F1500=""),"",IF(COUNTIF(#REF!,F1500)=1,"ok","PAS DE SWAP"))</f>
        <v>#REF!</v>
      </c>
      <c r="U1500" s="37" t="e">
        <f>IF(ISNA(INDEX(#REF!,MATCH(E1500,#REF!,0),1))=TRUE,"-",F1500&amp;" - "&amp;INDEX(#REF!,MATCH(E1500,#REF!,0),1))</f>
        <v>#REF!</v>
      </c>
      <c r="V1500" s="60" t="e">
        <f t="shared" si="172"/>
        <v>#REF!</v>
      </c>
      <c r="W1500" s="38" t="e">
        <f t="shared" si="173"/>
        <v>#REF!</v>
      </c>
      <c r="X1500" s="64"/>
      <c r="Y1500" s="46"/>
      <c r="Z1500" s="57" t="str">
        <f>IF(OR(MID(J1500,1,1)="a",J1500=""),"",IF(COUNTIF(Modèles!C:C,J1500)=0,"absent","présent"))</f>
        <v/>
      </c>
      <c r="AA1500" s="1"/>
    </row>
    <row r="1501" spans="1:27" s="10" customFormat="1">
      <c r="A1501" s="29" t="str">
        <f t="shared" si="174"/>
        <v/>
      </c>
      <c r="B1501" s="29">
        <f t="shared" ca="1" si="170"/>
        <v>0</v>
      </c>
      <c r="C1501" s="42"/>
      <c r="D1501" s="42"/>
      <c r="E1501" s="40"/>
      <c r="F1501" s="41"/>
      <c r="G1501" s="30" t="e">
        <f>IF(MID(J1501,1,1)="a","à valider",IF(ISNA(INDEX(#REF!,MATCH(E1501,#REF!,0),1))=TRUE,"",INDEX(#REF!,MATCH(E1501,#REF!,0),1)))</f>
        <v>#REF!</v>
      </c>
      <c r="H1501" s="22"/>
      <c r="I1501" s="22"/>
      <c r="J1501" s="59"/>
      <c r="K1501" s="31" t="str">
        <f>IF(MID(J1501,1,1)="a",C1501,IF(COUNTIF(J$2:J1501,J1501)&gt;1,COUNTIF(J$2:J1501,J1501)&amp;"ème rebond",""))</f>
        <v/>
      </c>
      <c r="L1501" s="67"/>
      <c r="M1501" s="32" t="e">
        <f>IF(ISNA(INDEX(#REF!,MATCH(E1501,#REF!,0),1))=TRUE,"",INDEX(#REF!,MATCH(E1501,#REF!,0),1))</f>
        <v>#REF!</v>
      </c>
      <c r="N1501" s="1"/>
      <c r="O1501" s="33"/>
      <c r="P1501" s="34" t="e">
        <f t="shared" si="175"/>
        <v>#REF!</v>
      </c>
      <c r="Q1501" s="35" t="e">
        <f t="shared" si="171"/>
        <v>#REF!</v>
      </c>
      <c r="R1501" s="36"/>
      <c r="S1501" s="1" t="e">
        <f t="shared" ref="S1501:S1564" si="176">IF(OR(P1501="",ISNUMBER(P1501)=TRUE),0,1)</f>
        <v>#REF!</v>
      </c>
      <c r="T1501" s="16" t="e">
        <f>IF(OR(MID(G1501,1,5)="avoir",MID(G1501,1,3)="PMS",MID(J1501,1,1)="a",J1501="",A1501="x",F1501=""),"",IF(COUNTIF(#REF!,F1501)=1,"ok","PAS DE SWAP"))</f>
        <v>#REF!</v>
      </c>
      <c r="U1501" s="37" t="e">
        <f>IF(ISNA(INDEX(#REF!,MATCH(E1501,#REF!,0),1))=TRUE,"-",F1501&amp;" - "&amp;INDEX(#REF!,MATCH(E1501,#REF!,0),1))</f>
        <v>#REF!</v>
      </c>
      <c r="V1501" s="60" t="e">
        <f t="shared" si="172"/>
        <v>#REF!</v>
      </c>
      <c r="W1501" s="38" t="e">
        <f t="shared" si="173"/>
        <v>#REF!</v>
      </c>
      <c r="X1501" s="64"/>
      <c r="Y1501" s="46"/>
      <c r="Z1501" s="57" t="str">
        <f>IF(OR(MID(J1501,1,1)="a",J1501=""),"",IF(COUNTIF(Modèles!C:C,J1501)=0,"absent","présent"))</f>
        <v/>
      </c>
      <c r="AA1501" s="1"/>
    </row>
    <row r="1502" spans="1:27" s="10" customFormat="1">
      <c r="A1502" s="29" t="str">
        <f t="shared" si="174"/>
        <v/>
      </c>
      <c r="B1502" s="29">
        <f t="shared" ref="B1502:B1565" ca="1" si="177">IF(AND(A1502="x",C1502=K$1),1,0)</f>
        <v>0</v>
      </c>
      <c r="C1502" s="42"/>
      <c r="D1502" s="42"/>
      <c r="E1502" s="40"/>
      <c r="F1502" s="41"/>
      <c r="G1502" s="30" t="e">
        <f>IF(MID(J1502,1,1)="a","à valider",IF(ISNA(INDEX(#REF!,MATCH(E1502,#REF!,0),1))=TRUE,"",INDEX(#REF!,MATCH(E1502,#REF!,0),1)))</f>
        <v>#REF!</v>
      </c>
      <c r="H1502" s="22"/>
      <c r="I1502" s="22"/>
      <c r="J1502" s="59"/>
      <c r="K1502" s="31" t="str">
        <f>IF(MID(J1502,1,1)="a",C1502,IF(COUNTIF(J$2:J1502,J1502)&gt;1,COUNTIF(J$2:J1502,J1502)&amp;"ème rebond",""))</f>
        <v/>
      </c>
      <c r="L1502" s="67"/>
      <c r="M1502" s="32" t="e">
        <f>IF(ISNA(INDEX(#REF!,MATCH(E1502,#REF!,0),1))=TRUE,"",INDEX(#REF!,MATCH(E1502,#REF!,0),1))</f>
        <v>#REF!</v>
      </c>
      <c r="N1502" s="1"/>
      <c r="O1502" s="33"/>
      <c r="P1502" s="34" t="e">
        <f t="shared" si="175"/>
        <v>#REF!</v>
      </c>
      <c r="Q1502" s="35" t="e">
        <f t="shared" si="171"/>
        <v>#REF!</v>
      </c>
      <c r="R1502" s="36"/>
      <c r="S1502" s="1" t="e">
        <f t="shared" si="176"/>
        <v>#REF!</v>
      </c>
      <c r="T1502" s="16" t="e">
        <f>IF(OR(MID(G1502,1,5)="avoir",MID(G1502,1,3)="PMS",MID(J1502,1,1)="a",J1502="",A1502="x",F1502=""),"",IF(COUNTIF(#REF!,F1502)=1,"ok","PAS DE SWAP"))</f>
        <v>#REF!</v>
      </c>
      <c r="U1502" s="37" t="e">
        <f>IF(ISNA(INDEX(#REF!,MATCH(E1502,#REF!,0),1))=TRUE,"-",F1502&amp;" - "&amp;INDEX(#REF!,MATCH(E1502,#REF!,0),1))</f>
        <v>#REF!</v>
      </c>
      <c r="V1502" s="60" t="e">
        <f t="shared" si="172"/>
        <v>#REF!</v>
      </c>
      <c r="W1502" s="38" t="e">
        <f t="shared" si="173"/>
        <v>#REF!</v>
      </c>
      <c r="X1502" s="64"/>
      <c r="Y1502" s="46"/>
      <c r="Z1502" s="57" t="str">
        <f>IF(OR(MID(J1502,1,1)="a",J1502=""),"",IF(COUNTIF(Modèles!C:C,J1502)=0,"absent","présent"))</f>
        <v/>
      </c>
      <c r="AA1502" s="1"/>
    </row>
    <row r="1503" spans="1:27" s="10" customFormat="1">
      <c r="A1503" s="29" t="str">
        <f t="shared" si="174"/>
        <v/>
      </c>
      <c r="B1503" s="29">
        <f t="shared" ca="1" si="177"/>
        <v>0</v>
      </c>
      <c r="C1503" s="42"/>
      <c r="D1503" s="42"/>
      <c r="E1503" s="40"/>
      <c r="F1503" s="41"/>
      <c r="G1503" s="30" t="e">
        <f>IF(MID(J1503,1,1)="a","à valider",IF(ISNA(INDEX(#REF!,MATCH(E1503,#REF!,0),1))=TRUE,"",INDEX(#REF!,MATCH(E1503,#REF!,0),1)))</f>
        <v>#REF!</v>
      </c>
      <c r="H1503" s="22"/>
      <c r="I1503" s="22"/>
      <c r="J1503" s="59"/>
      <c r="K1503" s="31" t="str">
        <f>IF(MID(J1503,1,1)="a",C1503,IF(COUNTIF(J$2:J1503,J1503)&gt;1,COUNTIF(J$2:J1503,J1503)&amp;"ème rebond",""))</f>
        <v/>
      </c>
      <c r="L1503" s="67"/>
      <c r="M1503" s="32" t="e">
        <f>IF(ISNA(INDEX(#REF!,MATCH(E1503,#REF!,0),1))=TRUE,"",INDEX(#REF!,MATCH(E1503,#REF!,0),1))</f>
        <v>#REF!</v>
      </c>
      <c r="N1503" s="1"/>
      <c r="O1503" s="33"/>
      <c r="P1503" s="34" t="e">
        <f t="shared" si="175"/>
        <v>#REF!</v>
      </c>
      <c r="Q1503" s="35" t="e">
        <f t="shared" si="171"/>
        <v>#REF!</v>
      </c>
      <c r="R1503" s="36"/>
      <c r="S1503" s="1" t="e">
        <f t="shared" si="176"/>
        <v>#REF!</v>
      </c>
      <c r="T1503" s="16" t="e">
        <f>IF(OR(MID(G1503,1,5)="avoir",MID(G1503,1,3)="PMS",MID(J1503,1,1)="a",J1503="",A1503="x",F1503=""),"",IF(COUNTIF(#REF!,F1503)=1,"ok","PAS DE SWAP"))</f>
        <v>#REF!</v>
      </c>
      <c r="U1503" s="37" t="e">
        <f>IF(ISNA(INDEX(#REF!,MATCH(E1503,#REF!,0),1))=TRUE,"-",F1503&amp;" - "&amp;INDEX(#REF!,MATCH(E1503,#REF!,0),1))</f>
        <v>#REF!</v>
      </c>
      <c r="V1503" s="60" t="e">
        <f t="shared" si="172"/>
        <v>#REF!</v>
      </c>
      <c r="W1503" s="38" t="e">
        <f t="shared" si="173"/>
        <v>#REF!</v>
      </c>
      <c r="X1503" s="64"/>
      <c r="Y1503" s="46"/>
      <c r="Z1503" s="57" t="str">
        <f>IF(OR(MID(J1503,1,1)="a",J1503=""),"",IF(COUNTIF(Modèles!C:C,J1503)=0,"absent","présent"))</f>
        <v/>
      </c>
      <c r="AA1503" s="1"/>
    </row>
    <row r="1504" spans="1:27" s="10" customFormat="1">
      <c r="A1504" s="29" t="str">
        <f t="shared" si="174"/>
        <v/>
      </c>
      <c r="B1504" s="29">
        <f t="shared" ca="1" si="177"/>
        <v>0</v>
      </c>
      <c r="C1504" s="42"/>
      <c r="D1504" s="42"/>
      <c r="E1504" s="40"/>
      <c r="F1504" s="41"/>
      <c r="G1504" s="30" t="e">
        <f>IF(MID(J1504,1,1)="a","à valider",IF(ISNA(INDEX(#REF!,MATCH(E1504,#REF!,0),1))=TRUE,"",INDEX(#REF!,MATCH(E1504,#REF!,0),1)))</f>
        <v>#REF!</v>
      </c>
      <c r="H1504" s="22"/>
      <c r="I1504" s="22"/>
      <c r="J1504" s="59"/>
      <c r="K1504" s="31" t="str">
        <f>IF(MID(J1504,1,1)="a",C1504,IF(COUNTIF(J$2:J1504,J1504)&gt;1,COUNTIF(J$2:J1504,J1504)&amp;"ème rebond",""))</f>
        <v/>
      </c>
      <c r="L1504" s="67"/>
      <c r="M1504" s="32" t="e">
        <f>IF(ISNA(INDEX(#REF!,MATCH(E1504,#REF!,0),1))=TRUE,"",INDEX(#REF!,MATCH(E1504,#REF!,0),1))</f>
        <v>#REF!</v>
      </c>
      <c r="N1504" s="1"/>
      <c r="O1504" s="33"/>
      <c r="P1504" s="34" t="e">
        <f t="shared" si="175"/>
        <v>#REF!</v>
      </c>
      <c r="Q1504" s="35" t="e">
        <f t="shared" si="171"/>
        <v>#REF!</v>
      </c>
      <c r="R1504" s="36"/>
      <c r="S1504" s="1" t="e">
        <f t="shared" si="176"/>
        <v>#REF!</v>
      </c>
      <c r="T1504" s="16" t="e">
        <f>IF(OR(MID(G1504,1,5)="avoir",MID(G1504,1,3)="PMS",MID(J1504,1,1)="a",J1504="",A1504="x",F1504=""),"",IF(COUNTIF(#REF!,F1504)=1,"ok","PAS DE SWAP"))</f>
        <v>#REF!</v>
      </c>
      <c r="U1504" s="37" t="e">
        <f>IF(ISNA(INDEX(#REF!,MATCH(E1504,#REF!,0),1))=TRUE,"-",F1504&amp;" - "&amp;INDEX(#REF!,MATCH(E1504,#REF!,0),1))</f>
        <v>#REF!</v>
      </c>
      <c r="V1504" s="60" t="e">
        <f t="shared" si="172"/>
        <v>#REF!</v>
      </c>
      <c r="W1504" s="38" t="e">
        <f t="shared" si="173"/>
        <v>#REF!</v>
      </c>
      <c r="X1504" s="64"/>
      <c r="Y1504" s="46"/>
      <c r="Z1504" s="57" t="str">
        <f>IF(OR(MID(J1504,1,1)="a",J1504=""),"",IF(COUNTIF(Modèles!C:C,J1504)=0,"absent","présent"))</f>
        <v/>
      </c>
      <c r="AA1504" s="1"/>
    </row>
    <row r="1505" spans="1:27" s="10" customFormat="1">
      <c r="A1505" s="29" t="str">
        <f t="shared" si="174"/>
        <v/>
      </c>
      <c r="B1505" s="29">
        <f t="shared" ca="1" si="177"/>
        <v>0</v>
      </c>
      <c r="C1505" s="42"/>
      <c r="D1505" s="42"/>
      <c r="E1505" s="40"/>
      <c r="F1505" s="41"/>
      <c r="G1505" s="30" t="e">
        <f>IF(MID(J1505,1,1)="a","à valider",IF(ISNA(INDEX(#REF!,MATCH(E1505,#REF!,0),1))=TRUE,"",INDEX(#REF!,MATCH(E1505,#REF!,0),1)))</f>
        <v>#REF!</v>
      </c>
      <c r="H1505" s="22"/>
      <c r="I1505" s="22"/>
      <c r="J1505" s="59"/>
      <c r="K1505" s="31" t="str">
        <f>IF(MID(J1505,1,1)="a",C1505,IF(COUNTIF(J$2:J1505,J1505)&gt;1,COUNTIF(J$2:J1505,J1505)&amp;"ème rebond",""))</f>
        <v/>
      </c>
      <c r="L1505" s="67"/>
      <c r="M1505" s="32" t="e">
        <f>IF(ISNA(INDEX(#REF!,MATCH(E1505,#REF!,0),1))=TRUE,"",INDEX(#REF!,MATCH(E1505,#REF!,0),1))</f>
        <v>#REF!</v>
      </c>
      <c r="N1505" s="1"/>
      <c r="O1505" s="33"/>
      <c r="P1505" s="34" t="e">
        <f t="shared" si="175"/>
        <v>#REF!</v>
      </c>
      <c r="Q1505" s="35" t="e">
        <f t="shared" si="171"/>
        <v>#REF!</v>
      </c>
      <c r="R1505" s="36"/>
      <c r="S1505" s="1" t="e">
        <f t="shared" si="176"/>
        <v>#REF!</v>
      </c>
      <c r="T1505" s="16" t="e">
        <f>IF(OR(MID(G1505,1,5)="avoir",MID(G1505,1,3)="PMS",MID(J1505,1,1)="a",J1505="",A1505="x",F1505=""),"",IF(COUNTIF(#REF!,F1505)=1,"ok","PAS DE SWAP"))</f>
        <v>#REF!</v>
      </c>
      <c r="U1505" s="37" t="e">
        <f>IF(ISNA(INDEX(#REF!,MATCH(E1505,#REF!,0),1))=TRUE,"-",F1505&amp;" - "&amp;INDEX(#REF!,MATCH(E1505,#REF!,0),1))</f>
        <v>#REF!</v>
      </c>
      <c r="V1505" s="60" t="e">
        <f t="shared" si="172"/>
        <v>#REF!</v>
      </c>
      <c r="W1505" s="38" t="e">
        <f t="shared" si="173"/>
        <v>#REF!</v>
      </c>
      <c r="X1505" s="64"/>
      <c r="Y1505" s="46"/>
      <c r="Z1505" s="57" t="str">
        <f>IF(OR(MID(J1505,1,1)="a",J1505=""),"",IF(COUNTIF(Modèles!C:C,J1505)=0,"absent","présent"))</f>
        <v/>
      </c>
      <c r="AA1505" s="1"/>
    </row>
    <row r="1506" spans="1:27" s="10" customFormat="1">
      <c r="A1506" s="29" t="str">
        <f t="shared" si="174"/>
        <v/>
      </c>
      <c r="B1506" s="29">
        <f t="shared" ca="1" si="177"/>
        <v>0</v>
      </c>
      <c r="C1506" s="42"/>
      <c r="D1506" s="42"/>
      <c r="E1506" s="40"/>
      <c r="F1506" s="41"/>
      <c r="G1506" s="30" t="e">
        <f>IF(MID(J1506,1,1)="a","à valider",IF(ISNA(INDEX(#REF!,MATCH(E1506,#REF!,0),1))=TRUE,"",INDEX(#REF!,MATCH(E1506,#REF!,0),1)))</f>
        <v>#REF!</v>
      </c>
      <c r="H1506" s="22"/>
      <c r="I1506" s="22"/>
      <c r="J1506" s="59"/>
      <c r="K1506" s="31" t="str">
        <f>IF(MID(J1506,1,1)="a",C1506,IF(COUNTIF(J$2:J1506,J1506)&gt;1,COUNTIF(J$2:J1506,J1506)&amp;"ème rebond",""))</f>
        <v/>
      </c>
      <c r="L1506" s="67"/>
      <c r="M1506" s="32" t="e">
        <f>IF(ISNA(INDEX(#REF!,MATCH(E1506,#REF!,0),1))=TRUE,"",INDEX(#REF!,MATCH(E1506,#REF!,0),1))</f>
        <v>#REF!</v>
      </c>
      <c r="N1506" s="1"/>
      <c r="O1506" s="33"/>
      <c r="P1506" s="34" t="e">
        <f t="shared" si="175"/>
        <v>#REF!</v>
      </c>
      <c r="Q1506" s="35" t="e">
        <f t="shared" ref="Q1506:Q1569" si="178">IF(OR(ISNUMBER(P1506),P1506=""),"",COUNTIF(P$2:P$1052,P1506))</f>
        <v>#REF!</v>
      </c>
      <c r="R1506" s="36"/>
      <c r="S1506" s="1" t="e">
        <f t="shared" si="176"/>
        <v>#REF!</v>
      </c>
      <c r="T1506" s="16" t="e">
        <f>IF(OR(MID(G1506,1,5)="avoir",MID(G1506,1,3)="PMS",MID(J1506,1,1)="a",J1506="",A1506="x",F1506=""),"",IF(COUNTIF(#REF!,F1506)=1,"ok","PAS DE SWAP"))</f>
        <v>#REF!</v>
      </c>
      <c r="U1506" s="37" t="e">
        <f>IF(ISNA(INDEX(#REF!,MATCH(E1506,#REF!,0),1))=TRUE,"-",F1506&amp;" - "&amp;INDEX(#REF!,MATCH(E1506,#REF!,0),1))</f>
        <v>#REF!</v>
      </c>
      <c r="V1506" s="60" t="e">
        <f t="shared" si="172"/>
        <v>#REF!</v>
      </c>
      <c r="W1506" s="38" t="e">
        <f t="shared" si="173"/>
        <v>#REF!</v>
      </c>
      <c r="X1506" s="64"/>
      <c r="Y1506" s="46"/>
      <c r="Z1506" s="57" t="str">
        <f>IF(OR(MID(J1506,1,1)="a",J1506=""),"",IF(COUNTIF(Modèles!C:C,J1506)=0,"absent","présent"))</f>
        <v/>
      </c>
      <c r="AA1506" s="1"/>
    </row>
    <row r="1507" spans="1:27" s="10" customFormat="1">
      <c r="A1507" s="29" t="str">
        <f t="shared" si="174"/>
        <v/>
      </c>
      <c r="B1507" s="29">
        <f t="shared" ca="1" si="177"/>
        <v>0</v>
      </c>
      <c r="C1507" s="42"/>
      <c r="D1507" s="42"/>
      <c r="E1507" s="40"/>
      <c r="F1507" s="41"/>
      <c r="G1507" s="30" t="e">
        <f>IF(MID(J1507,1,1)="a","à valider",IF(ISNA(INDEX(#REF!,MATCH(E1507,#REF!,0),1))=TRUE,"",INDEX(#REF!,MATCH(E1507,#REF!,0),1)))</f>
        <v>#REF!</v>
      </c>
      <c r="H1507" s="22"/>
      <c r="I1507" s="22"/>
      <c r="J1507" s="59"/>
      <c r="K1507" s="31" t="str">
        <f>IF(MID(J1507,1,1)="a",C1507,IF(COUNTIF(J$2:J1507,J1507)&gt;1,COUNTIF(J$2:J1507,J1507)&amp;"ème rebond",""))</f>
        <v/>
      </c>
      <c r="L1507" s="67"/>
      <c r="M1507" s="32" t="e">
        <f>IF(ISNA(INDEX(#REF!,MATCH(E1507,#REF!,0),1))=TRUE,"",INDEX(#REF!,MATCH(E1507,#REF!,0),1))</f>
        <v>#REF!</v>
      </c>
      <c r="N1507" s="1"/>
      <c r="O1507" s="33"/>
      <c r="P1507" s="34" t="e">
        <f t="shared" si="175"/>
        <v>#REF!</v>
      </c>
      <c r="Q1507" s="35" t="e">
        <f t="shared" si="178"/>
        <v>#REF!</v>
      </c>
      <c r="R1507" s="36"/>
      <c r="S1507" s="1" t="e">
        <f t="shared" si="176"/>
        <v>#REF!</v>
      </c>
      <c r="T1507" s="16" t="e">
        <f>IF(OR(MID(G1507,1,5)="avoir",MID(G1507,1,3)="PMS",MID(J1507,1,1)="a",J1507="",A1507="x",F1507=""),"",IF(COUNTIF(#REF!,F1507)=1,"ok","PAS DE SWAP"))</f>
        <v>#REF!</v>
      </c>
      <c r="U1507" s="37" t="e">
        <f>IF(ISNA(INDEX(#REF!,MATCH(E1507,#REF!,0),1))=TRUE,"-",F1507&amp;" - "&amp;INDEX(#REF!,MATCH(E1507,#REF!,0),1))</f>
        <v>#REF!</v>
      </c>
      <c r="V1507" s="60" t="e">
        <f t="shared" si="172"/>
        <v>#REF!</v>
      </c>
      <c r="W1507" s="38" t="e">
        <f t="shared" si="173"/>
        <v>#REF!</v>
      </c>
      <c r="X1507" s="64"/>
      <c r="Y1507" s="46"/>
      <c r="Z1507" s="57" t="str">
        <f>IF(OR(MID(J1507,1,1)="a",J1507=""),"",IF(COUNTIF(Modèles!C:C,J1507)=0,"absent","présent"))</f>
        <v/>
      </c>
      <c r="AA1507" s="1"/>
    </row>
    <row r="1508" spans="1:27" s="10" customFormat="1">
      <c r="A1508" s="29" t="str">
        <f t="shared" si="174"/>
        <v/>
      </c>
      <c r="B1508" s="29">
        <f t="shared" ca="1" si="177"/>
        <v>0</v>
      </c>
      <c r="C1508" s="42"/>
      <c r="D1508" s="42"/>
      <c r="E1508" s="40"/>
      <c r="F1508" s="41"/>
      <c r="G1508" s="30" t="e">
        <f>IF(MID(J1508,1,1)="a","à valider",IF(ISNA(INDEX(#REF!,MATCH(E1508,#REF!,0),1))=TRUE,"",INDEX(#REF!,MATCH(E1508,#REF!,0),1)))</f>
        <v>#REF!</v>
      </c>
      <c r="H1508" s="22"/>
      <c r="I1508" s="22"/>
      <c r="J1508" s="59"/>
      <c r="K1508" s="31" t="str">
        <f>IF(MID(J1508,1,1)="a",C1508,IF(COUNTIF(J$2:J1508,J1508)&gt;1,COUNTIF(J$2:J1508,J1508)&amp;"ème rebond",""))</f>
        <v/>
      </c>
      <c r="L1508" s="67"/>
      <c r="M1508" s="32" t="e">
        <f>IF(ISNA(INDEX(#REF!,MATCH(E1508,#REF!,0),1))=TRUE,"",INDEX(#REF!,MATCH(E1508,#REF!,0),1))</f>
        <v>#REF!</v>
      </c>
      <c r="N1508" s="1"/>
      <c r="O1508" s="33"/>
      <c r="P1508" s="34" t="e">
        <f t="shared" si="175"/>
        <v>#REF!</v>
      </c>
      <c r="Q1508" s="35" t="e">
        <f t="shared" si="178"/>
        <v>#REF!</v>
      </c>
      <c r="R1508" s="36"/>
      <c r="S1508" s="1" t="e">
        <f t="shared" si="176"/>
        <v>#REF!</v>
      </c>
      <c r="T1508" s="16" t="e">
        <f>IF(OR(MID(G1508,1,5)="avoir",MID(G1508,1,3)="PMS",MID(J1508,1,1)="a",J1508="",A1508="x",F1508=""),"",IF(COUNTIF(#REF!,F1508)=1,"ok","PAS DE SWAP"))</f>
        <v>#REF!</v>
      </c>
      <c r="U1508" s="37" t="e">
        <f>IF(ISNA(INDEX(#REF!,MATCH(E1508,#REF!,0),1))=TRUE,"-",F1508&amp;" - "&amp;INDEX(#REF!,MATCH(E1508,#REF!,0),1))</f>
        <v>#REF!</v>
      </c>
      <c r="V1508" s="60" t="e">
        <f t="shared" si="172"/>
        <v>#REF!</v>
      </c>
      <c r="W1508" s="38" t="e">
        <f t="shared" si="173"/>
        <v>#REF!</v>
      </c>
      <c r="X1508" s="64"/>
      <c r="Y1508" s="46"/>
      <c r="Z1508" s="57" t="str">
        <f>IF(OR(MID(J1508,1,1)="a",J1508=""),"",IF(COUNTIF(Modèles!C:C,J1508)=0,"absent","présent"))</f>
        <v/>
      </c>
      <c r="AA1508" s="1"/>
    </row>
    <row r="1509" spans="1:27" s="10" customFormat="1">
      <c r="A1509" s="29" t="str">
        <f t="shared" si="174"/>
        <v/>
      </c>
      <c r="B1509" s="29">
        <f t="shared" ca="1" si="177"/>
        <v>0</v>
      </c>
      <c r="C1509" s="42"/>
      <c r="D1509" s="42"/>
      <c r="E1509" s="40"/>
      <c r="F1509" s="41"/>
      <c r="G1509" s="30" t="e">
        <f>IF(MID(J1509,1,1)="a","à valider",IF(ISNA(INDEX(#REF!,MATCH(E1509,#REF!,0),1))=TRUE,"",INDEX(#REF!,MATCH(E1509,#REF!,0),1)))</f>
        <v>#REF!</v>
      </c>
      <c r="H1509" s="22"/>
      <c r="I1509" s="22"/>
      <c r="J1509" s="59"/>
      <c r="K1509" s="31" t="str">
        <f>IF(MID(J1509,1,1)="a",C1509,IF(COUNTIF(J$2:J1509,J1509)&gt;1,COUNTIF(J$2:J1509,J1509)&amp;"ème rebond",""))</f>
        <v/>
      </c>
      <c r="L1509" s="67"/>
      <c r="M1509" s="32" t="e">
        <f>IF(ISNA(INDEX(#REF!,MATCH(E1509,#REF!,0),1))=TRUE,"",INDEX(#REF!,MATCH(E1509,#REF!,0),1))</f>
        <v>#REF!</v>
      </c>
      <c r="N1509" s="1"/>
      <c r="O1509" s="33"/>
      <c r="P1509" s="34" t="e">
        <f t="shared" si="175"/>
        <v>#REF!</v>
      </c>
      <c r="Q1509" s="35" t="e">
        <f t="shared" si="178"/>
        <v>#REF!</v>
      </c>
      <c r="R1509" s="36"/>
      <c r="S1509" s="1" t="e">
        <f t="shared" si="176"/>
        <v>#REF!</v>
      </c>
      <c r="T1509" s="16" t="e">
        <f>IF(OR(MID(G1509,1,5)="avoir",MID(G1509,1,3)="PMS",MID(J1509,1,1)="a",J1509="",A1509="x",F1509=""),"",IF(COUNTIF(#REF!,F1509)=1,"ok","PAS DE SWAP"))</f>
        <v>#REF!</v>
      </c>
      <c r="U1509" s="37" t="e">
        <f>IF(ISNA(INDEX(#REF!,MATCH(E1509,#REF!,0),1))=TRUE,"-",F1509&amp;" - "&amp;INDEX(#REF!,MATCH(E1509,#REF!,0),1))</f>
        <v>#REF!</v>
      </c>
      <c r="V1509" s="60" t="e">
        <f t="shared" si="172"/>
        <v>#REF!</v>
      </c>
      <c r="W1509" s="38" t="e">
        <f t="shared" si="173"/>
        <v>#REF!</v>
      </c>
      <c r="X1509" s="64"/>
      <c r="Y1509" s="46"/>
      <c r="Z1509" s="57" t="str">
        <f>IF(OR(MID(J1509,1,1)="a",J1509=""),"",IF(COUNTIF(Modèles!C:C,J1509)=0,"absent","présent"))</f>
        <v/>
      </c>
      <c r="AA1509" s="1"/>
    </row>
    <row r="1510" spans="1:27" s="10" customFormat="1">
      <c r="A1510" s="29" t="str">
        <f t="shared" si="174"/>
        <v/>
      </c>
      <c r="B1510" s="29">
        <f t="shared" ca="1" si="177"/>
        <v>0</v>
      </c>
      <c r="C1510" s="42"/>
      <c r="D1510" s="42"/>
      <c r="E1510" s="40"/>
      <c r="F1510" s="41"/>
      <c r="G1510" s="30" t="e">
        <f>IF(MID(J1510,1,1)="a","à valider",IF(ISNA(INDEX(#REF!,MATCH(E1510,#REF!,0),1))=TRUE,"",INDEX(#REF!,MATCH(E1510,#REF!,0),1)))</f>
        <v>#REF!</v>
      </c>
      <c r="H1510" s="22"/>
      <c r="I1510" s="22"/>
      <c r="J1510" s="59"/>
      <c r="K1510" s="31" t="str">
        <f>IF(MID(J1510,1,1)="a",C1510,IF(COUNTIF(J$2:J1510,J1510)&gt;1,COUNTIF(J$2:J1510,J1510)&amp;"ème rebond",""))</f>
        <v/>
      </c>
      <c r="L1510" s="67"/>
      <c r="M1510" s="32" t="e">
        <f>IF(ISNA(INDEX(#REF!,MATCH(E1510,#REF!,0),1))=TRUE,"",INDEX(#REF!,MATCH(E1510,#REF!,0),1))</f>
        <v>#REF!</v>
      </c>
      <c r="N1510" s="1"/>
      <c r="O1510" s="33"/>
      <c r="P1510" s="34" t="e">
        <f t="shared" si="175"/>
        <v>#REF!</v>
      </c>
      <c r="Q1510" s="35" t="e">
        <f t="shared" si="178"/>
        <v>#REF!</v>
      </c>
      <c r="R1510" s="36"/>
      <c r="S1510" s="1" t="e">
        <f t="shared" si="176"/>
        <v>#REF!</v>
      </c>
      <c r="T1510" s="16" t="e">
        <f>IF(OR(MID(G1510,1,5)="avoir",MID(G1510,1,3)="PMS",MID(J1510,1,1)="a",J1510="",A1510="x",F1510=""),"",IF(COUNTIF(#REF!,F1510)=1,"ok","PAS DE SWAP"))</f>
        <v>#REF!</v>
      </c>
      <c r="U1510" s="37" t="e">
        <f>IF(ISNA(INDEX(#REF!,MATCH(E1510,#REF!,0),1))=TRUE,"-",F1510&amp;" - "&amp;INDEX(#REF!,MATCH(E1510,#REF!,0),1))</f>
        <v>#REF!</v>
      </c>
      <c r="V1510" s="60" t="e">
        <f t="shared" si="172"/>
        <v>#REF!</v>
      </c>
      <c r="W1510" s="38" t="e">
        <f t="shared" si="173"/>
        <v>#REF!</v>
      </c>
      <c r="X1510" s="64"/>
      <c r="Y1510" s="46"/>
      <c r="Z1510" s="57" t="str">
        <f>IF(OR(MID(J1510,1,1)="a",J1510=""),"",IF(COUNTIF(Modèles!C:C,J1510)=0,"absent","présent"))</f>
        <v/>
      </c>
      <c r="AA1510" s="1"/>
    </row>
    <row r="1511" spans="1:27" s="10" customFormat="1">
      <c r="A1511" s="29" t="str">
        <f t="shared" si="174"/>
        <v/>
      </c>
      <c r="B1511" s="29">
        <f t="shared" ca="1" si="177"/>
        <v>0</v>
      </c>
      <c r="C1511" s="42"/>
      <c r="D1511" s="42"/>
      <c r="E1511" s="40"/>
      <c r="F1511" s="41"/>
      <c r="G1511" s="30" t="e">
        <f>IF(MID(J1511,1,1)="a","à valider",IF(ISNA(INDEX(#REF!,MATCH(E1511,#REF!,0),1))=TRUE,"",INDEX(#REF!,MATCH(E1511,#REF!,0),1)))</f>
        <v>#REF!</v>
      </c>
      <c r="H1511" s="22"/>
      <c r="I1511" s="22"/>
      <c r="J1511" s="59"/>
      <c r="K1511" s="31" t="str">
        <f>IF(MID(J1511,1,1)="a",C1511,IF(COUNTIF(J$2:J1511,J1511)&gt;1,COUNTIF(J$2:J1511,J1511)&amp;"ème rebond",""))</f>
        <v/>
      </c>
      <c r="L1511" s="67"/>
      <c r="M1511" s="32" t="e">
        <f>IF(ISNA(INDEX(#REF!,MATCH(E1511,#REF!,0),1))=TRUE,"",INDEX(#REF!,MATCH(E1511,#REF!,0),1))</f>
        <v>#REF!</v>
      </c>
      <c r="N1511" s="1"/>
      <c r="O1511" s="33"/>
      <c r="P1511" s="34" t="e">
        <f t="shared" si="175"/>
        <v>#REF!</v>
      </c>
      <c r="Q1511" s="35" t="e">
        <f t="shared" si="178"/>
        <v>#REF!</v>
      </c>
      <c r="R1511" s="36"/>
      <c r="S1511" s="1" t="e">
        <f t="shared" si="176"/>
        <v>#REF!</v>
      </c>
      <c r="T1511" s="16" t="e">
        <f>IF(OR(MID(G1511,1,5)="avoir",MID(G1511,1,3)="PMS",MID(J1511,1,1)="a",J1511="",A1511="x",F1511=""),"",IF(COUNTIF(#REF!,F1511)=1,"ok","PAS DE SWAP"))</f>
        <v>#REF!</v>
      </c>
      <c r="U1511" s="37" t="e">
        <f>IF(ISNA(INDEX(#REF!,MATCH(E1511,#REF!,0),1))=TRUE,"-",F1511&amp;" - "&amp;INDEX(#REF!,MATCH(E1511,#REF!,0),1))</f>
        <v>#REF!</v>
      </c>
      <c r="V1511" s="60" t="e">
        <f t="shared" si="172"/>
        <v>#REF!</v>
      </c>
      <c r="W1511" s="38" t="e">
        <f t="shared" si="173"/>
        <v>#REF!</v>
      </c>
      <c r="X1511" s="64"/>
      <c r="Y1511" s="46"/>
      <c r="Z1511" s="57" t="str">
        <f>IF(OR(MID(J1511,1,1)="a",J1511=""),"",IF(COUNTIF(Modèles!C:C,J1511)=0,"absent","présent"))</f>
        <v/>
      </c>
      <c r="AA1511" s="1"/>
    </row>
    <row r="1512" spans="1:27" s="10" customFormat="1">
      <c r="A1512" s="29" t="str">
        <f t="shared" si="174"/>
        <v/>
      </c>
      <c r="B1512" s="29">
        <f t="shared" ca="1" si="177"/>
        <v>0</v>
      </c>
      <c r="C1512" s="42"/>
      <c r="D1512" s="42"/>
      <c r="E1512" s="40"/>
      <c r="F1512" s="41"/>
      <c r="G1512" s="30" t="e">
        <f>IF(MID(J1512,1,1)="a","à valider",IF(ISNA(INDEX(#REF!,MATCH(E1512,#REF!,0),1))=TRUE,"",INDEX(#REF!,MATCH(E1512,#REF!,0),1)))</f>
        <v>#REF!</v>
      </c>
      <c r="H1512" s="22"/>
      <c r="I1512" s="22"/>
      <c r="J1512" s="59"/>
      <c r="K1512" s="31" t="str">
        <f>IF(MID(J1512,1,1)="a",C1512,IF(COUNTIF(J$2:J1512,J1512)&gt;1,COUNTIF(J$2:J1512,J1512)&amp;"ème rebond",""))</f>
        <v/>
      </c>
      <c r="L1512" s="67"/>
      <c r="M1512" s="32" t="e">
        <f>IF(ISNA(INDEX(#REF!,MATCH(E1512,#REF!,0),1))=TRUE,"",INDEX(#REF!,MATCH(E1512,#REF!,0),1))</f>
        <v>#REF!</v>
      </c>
      <c r="N1512" s="1"/>
      <c r="O1512" s="33"/>
      <c r="P1512" s="34" t="e">
        <f t="shared" si="175"/>
        <v>#REF!</v>
      </c>
      <c r="Q1512" s="35" t="e">
        <f t="shared" si="178"/>
        <v>#REF!</v>
      </c>
      <c r="R1512" s="36"/>
      <c r="S1512" s="1" t="e">
        <f t="shared" si="176"/>
        <v>#REF!</v>
      </c>
      <c r="T1512" s="16" t="e">
        <f>IF(OR(MID(G1512,1,5)="avoir",MID(G1512,1,3)="PMS",MID(J1512,1,1)="a",J1512="",A1512="x",F1512=""),"",IF(COUNTIF(#REF!,F1512)=1,"ok","PAS DE SWAP"))</f>
        <v>#REF!</v>
      </c>
      <c r="U1512" s="37" t="e">
        <f>IF(ISNA(INDEX(#REF!,MATCH(E1512,#REF!,0),1))=TRUE,"-",F1512&amp;" - "&amp;INDEX(#REF!,MATCH(E1512,#REF!,0),1))</f>
        <v>#REF!</v>
      </c>
      <c r="V1512" s="60" t="e">
        <f t="shared" si="172"/>
        <v>#REF!</v>
      </c>
      <c r="W1512" s="38" t="e">
        <f t="shared" si="173"/>
        <v>#REF!</v>
      </c>
      <c r="X1512" s="64"/>
      <c r="Y1512" s="46"/>
      <c r="Z1512" s="57" t="str">
        <f>IF(OR(MID(J1512,1,1)="a",J1512=""),"",IF(COUNTIF(Modèles!C:C,J1512)=0,"absent","présent"))</f>
        <v/>
      </c>
      <c r="AA1512" s="1"/>
    </row>
    <row r="1513" spans="1:27" s="10" customFormat="1">
      <c r="A1513" s="29" t="str">
        <f t="shared" si="174"/>
        <v/>
      </c>
      <c r="B1513" s="29">
        <f t="shared" ca="1" si="177"/>
        <v>0</v>
      </c>
      <c r="C1513" s="42"/>
      <c r="D1513" s="42"/>
      <c r="E1513" s="40"/>
      <c r="F1513" s="41"/>
      <c r="G1513" s="30" t="e">
        <f>IF(MID(J1513,1,1)="a","à valider",IF(ISNA(INDEX(#REF!,MATCH(E1513,#REF!,0),1))=TRUE,"",INDEX(#REF!,MATCH(E1513,#REF!,0),1)))</f>
        <v>#REF!</v>
      </c>
      <c r="H1513" s="22"/>
      <c r="I1513" s="22"/>
      <c r="J1513" s="59"/>
      <c r="K1513" s="31" t="str">
        <f>IF(MID(J1513,1,1)="a",C1513,IF(COUNTIF(J$2:J1513,J1513)&gt;1,COUNTIF(J$2:J1513,J1513)&amp;"ème rebond",""))</f>
        <v/>
      </c>
      <c r="L1513" s="67"/>
      <c r="M1513" s="32" t="e">
        <f>IF(ISNA(INDEX(#REF!,MATCH(E1513,#REF!,0),1))=TRUE,"",INDEX(#REF!,MATCH(E1513,#REF!,0),1))</f>
        <v>#REF!</v>
      </c>
      <c r="N1513" s="1"/>
      <c r="O1513" s="33"/>
      <c r="P1513" s="34" t="e">
        <f t="shared" si="175"/>
        <v>#REF!</v>
      </c>
      <c r="Q1513" s="35" t="e">
        <f t="shared" si="178"/>
        <v>#REF!</v>
      </c>
      <c r="R1513" s="36"/>
      <c r="S1513" s="1" t="e">
        <f t="shared" si="176"/>
        <v>#REF!</v>
      </c>
      <c r="T1513" s="16" t="e">
        <f>IF(OR(MID(G1513,1,5)="avoir",MID(G1513,1,3)="PMS",MID(J1513,1,1)="a",J1513="",A1513="x",F1513=""),"",IF(COUNTIF(#REF!,F1513)=1,"ok","PAS DE SWAP"))</f>
        <v>#REF!</v>
      </c>
      <c r="U1513" s="37" t="e">
        <f>IF(ISNA(INDEX(#REF!,MATCH(E1513,#REF!,0),1))=TRUE,"-",F1513&amp;" - "&amp;INDEX(#REF!,MATCH(E1513,#REF!,0),1))</f>
        <v>#REF!</v>
      </c>
      <c r="V1513" s="60" t="e">
        <f t="shared" si="172"/>
        <v>#REF!</v>
      </c>
      <c r="W1513" s="38" t="e">
        <f t="shared" si="173"/>
        <v>#REF!</v>
      </c>
      <c r="X1513" s="64"/>
      <c r="Y1513" s="46"/>
      <c r="Z1513" s="57" t="str">
        <f>IF(OR(MID(J1513,1,1)="a",J1513=""),"",IF(COUNTIF(Modèles!C:C,J1513)=0,"absent","présent"))</f>
        <v/>
      </c>
      <c r="AA1513" s="1"/>
    </row>
    <row r="1514" spans="1:27" s="10" customFormat="1">
      <c r="A1514" s="29" t="str">
        <f t="shared" si="174"/>
        <v/>
      </c>
      <c r="B1514" s="29">
        <f t="shared" ca="1" si="177"/>
        <v>0</v>
      </c>
      <c r="C1514" s="42"/>
      <c r="D1514" s="42"/>
      <c r="E1514" s="40"/>
      <c r="F1514" s="41"/>
      <c r="G1514" s="30" t="e">
        <f>IF(MID(J1514,1,1)="a","à valider",IF(ISNA(INDEX(#REF!,MATCH(E1514,#REF!,0),1))=TRUE,"",INDEX(#REF!,MATCH(E1514,#REF!,0),1)))</f>
        <v>#REF!</v>
      </c>
      <c r="H1514" s="22"/>
      <c r="I1514" s="22"/>
      <c r="J1514" s="59"/>
      <c r="K1514" s="31" t="str">
        <f>IF(MID(J1514,1,1)="a",C1514,IF(COUNTIF(J$2:J1514,J1514)&gt;1,COUNTIF(J$2:J1514,J1514)&amp;"ème rebond",""))</f>
        <v/>
      </c>
      <c r="L1514" s="67"/>
      <c r="M1514" s="32" t="e">
        <f>IF(ISNA(INDEX(#REF!,MATCH(E1514,#REF!,0),1))=TRUE,"",INDEX(#REF!,MATCH(E1514,#REF!,0),1))</f>
        <v>#REF!</v>
      </c>
      <c r="N1514" s="1"/>
      <c r="O1514" s="33"/>
      <c r="P1514" s="34" t="e">
        <f t="shared" si="175"/>
        <v>#REF!</v>
      </c>
      <c r="Q1514" s="35" t="e">
        <f t="shared" si="178"/>
        <v>#REF!</v>
      </c>
      <c r="R1514" s="36"/>
      <c r="S1514" s="1" t="e">
        <f t="shared" si="176"/>
        <v>#REF!</v>
      </c>
      <c r="T1514" s="16" t="e">
        <f>IF(OR(MID(G1514,1,5)="avoir",MID(G1514,1,3)="PMS",MID(J1514,1,1)="a",J1514="",A1514="x",F1514=""),"",IF(COUNTIF(#REF!,F1514)=1,"ok","PAS DE SWAP"))</f>
        <v>#REF!</v>
      </c>
      <c r="U1514" s="37" t="e">
        <f>IF(ISNA(INDEX(#REF!,MATCH(E1514,#REF!,0),1))=TRUE,"-",F1514&amp;" - "&amp;INDEX(#REF!,MATCH(E1514,#REF!,0),1))</f>
        <v>#REF!</v>
      </c>
      <c r="V1514" s="60" t="e">
        <f t="shared" si="172"/>
        <v>#REF!</v>
      </c>
      <c r="W1514" s="38" t="e">
        <f t="shared" si="173"/>
        <v>#REF!</v>
      </c>
      <c r="X1514" s="64"/>
      <c r="Y1514" s="46"/>
      <c r="Z1514" s="57" t="str">
        <f>IF(OR(MID(J1514,1,1)="a",J1514=""),"",IF(COUNTIF(Modèles!C:C,J1514)=0,"absent","présent"))</f>
        <v/>
      </c>
      <c r="AA1514" s="1"/>
    </row>
    <row r="1515" spans="1:27" s="10" customFormat="1">
      <c r="A1515" s="29" t="str">
        <f t="shared" si="174"/>
        <v/>
      </c>
      <c r="B1515" s="29">
        <f t="shared" ca="1" si="177"/>
        <v>0</v>
      </c>
      <c r="C1515" s="42"/>
      <c r="D1515" s="42"/>
      <c r="E1515" s="40"/>
      <c r="F1515" s="41"/>
      <c r="G1515" s="30" t="e">
        <f>IF(MID(J1515,1,1)="a","à valider",IF(ISNA(INDEX(#REF!,MATCH(E1515,#REF!,0),1))=TRUE,"",INDEX(#REF!,MATCH(E1515,#REF!,0),1)))</f>
        <v>#REF!</v>
      </c>
      <c r="H1515" s="22"/>
      <c r="I1515" s="22"/>
      <c r="J1515" s="59"/>
      <c r="K1515" s="31" t="str">
        <f>IF(MID(J1515,1,1)="a",C1515,IF(COUNTIF(J$2:J1515,J1515)&gt;1,COUNTIF(J$2:J1515,J1515)&amp;"ème rebond",""))</f>
        <v/>
      </c>
      <c r="L1515" s="67"/>
      <c r="M1515" s="32" t="e">
        <f>IF(ISNA(INDEX(#REF!,MATCH(E1515,#REF!,0),1))=TRUE,"",INDEX(#REF!,MATCH(E1515,#REF!,0),1))</f>
        <v>#REF!</v>
      </c>
      <c r="N1515" s="1"/>
      <c r="O1515" s="33"/>
      <c r="P1515" s="34" t="e">
        <f t="shared" si="175"/>
        <v>#REF!</v>
      </c>
      <c r="Q1515" s="35" t="e">
        <f t="shared" si="178"/>
        <v>#REF!</v>
      </c>
      <c r="R1515" s="36"/>
      <c r="S1515" s="1" t="e">
        <f t="shared" si="176"/>
        <v>#REF!</v>
      </c>
      <c r="T1515" s="16" t="e">
        <f>IF(OR(MID(G1515,1,5)="avoir",MID(G1515,1,3)="PMS",MID(J1515,1,1)="a",J1515="",A1515="x",F1515=""),"",IF(COUNTIF(#REF!,F1515)=1,"ok","PAS DE SWAP"))</f>
        <v>#REF!</v>
      </c>
      <c r="U1515" s="37" t="e">
        <f>IF(ISNA(INDEX(#REF!,MATCH(E1515,#REF!,0),1))=TRUE,"-",F1515&amp;" - "&amp;INDEX(#REF!,MATCH(E1515,#REF!,0),1))</f>
        <v>#REF!</v>
      </c>
      <c r="V1515" s="60" t="e">
        <f t="shared" si="172"/>
        <v>#REF!</v>
      </c>
      <c r="W1515" s="38" t="e">
        <f t="shared" si="173"/>
        <v>#REF!</v>
      </c>
      <c r="X1515" s="64"/>
      <c r="Y1515" s="46"/>
      <c r="Z1515" s="57" t="str">
        <f>IF(OR(MID(J1515,1,1)="a",J1515=""),"",IF(COUNTIF(Modèles!C:C,J1515)=0,"absent","présent"))</f>
        <v/>
      </c>
      <c r="AA1515" s="1"/>
    </row>
    <row r="1516" spans="1:27" s="10" customFormat="1">
      <c r="A1516" s="29" t="str">
        <f t="shared" si="174"/>
        <v/>
      </c>
      <c r="B1516" s="29">
        <f t="shared" ca="1" si="177"/>
        <v>0</v>
      </c>
      <c r="C1516" s="42"/>
      <c r="D1516" s="42"/>
      <c r="E1516" s="40"/>
      <c r="F1516" s="41"/>
      <c r="G1516" s="30" t="e">
        <f>IF(MID(J1516,1,1)="a","à valider",IF(ISNA(INDEX(#REF!,MATCH(E1516,#REF!,0),1))=TRUE,"",INDEX(#REF!,MATCH(E1516,#REF!,0),1)))</f>
        <v>#REF!</v>
      </c>
      <c r="H1516" s="22"/>
      <c r="I1516" s="22"/>
      <c r="J1516" s="59"/>
      <c r="K1516" s="31" t="str">
        <f>IF(MID(J1516,1,1)="a",C1516,IF(COUNTIF(J$2:J1516,J1516)&gt;1,COUNTIF(J$2:J1516,J1516)&amp;"ème rebond",""))</f>
        <v/>
      </c>
      <c r="L1516" s="67"/>
      <c r="M1516" s="32" t="e">
        <f>IF(ISNA(INDEX(#REF!,MATCH(E1516,#REF!,0),1))=TRUE,"",INDEX(#REF!,MATCH(E1516,#REF!,0),1))</f>
        <v>#REF!</v>
      </c>
      <c r="N1516" s="1"/>
      <c r="O1516" s="33"/>
      <c r="P1516" s="34" t="e">
        <f t="shared" si="175"/>
        <v>#REF!</v>
      </c>
      <c r="Q1516" s="35" t="e">
        <f t="shared" si="178"/>
        <v>#REF!</v>
      </c>
      <c r="R1516" s="36"/>
      <c r="S1516" s="1" t="e">
        <f t="shared" si="176"/>
        <v>#REF!</v>
      </c>
      <c r="T1516" s="16" t="e">
        <f>IF(OR(MID(G1516,1,5)="avoir",MID(G1516,1,3)="PMS",MID(J1516,1,1)="a",J1516="",A1516="x",F1516=""),"",IF(COUNTIF(#REF!,F1516)=1,"ok","PAS DE SWAP"))</f>
        <v>#REF!</v>
      </c>
      <c r="U1516" s="37" t="e">
        <f>IF(ISNA(INDEX(#REF!,MATCH(E1516,#REF!,0),1))=TRUE,"-",F1516&amp;" - "&amp;INDEX(#REF!,MATCH(E1516,#REF!,0),1))</f>
        <v>#REF!</v>
      </c>
      <c r="V1516" s="60" t="e">
        <f t="shared" si="172"/>
        <v>#REF!</v>
      </c>
      <c r="W1516" s="38" t="e">
        <f t="shared" si="173"/>
        <v>#REF!</v>
      </c>
      <c r="X1516" s="64"/>
      <c r="Y1516" s="46"/>
      <c r="Z1516" s="57" t="str">
        <f>IF(OR(MID(J1516,1,1)="a",J1516=""),"",IF(COUNTIF(Modèles!C:C,J1516)=0,"absent","présent"))</f>
        <v/>
      </c>
      <c r="AA1516" s="1"/>
    </row>
    <row r="1517" spans="1:27" s="10" customFormat="1">
      <c r="A1517" s="29" t="str">
        <f t="shared" si="174"/>
        <v/>
      </c>
      <c r="B1517" s="29">
        <f t="shared" ca="1" si="177"/>
        <v>0</v>
      </c>
      <c r="C1517" s="42"/>
      <c r="D1517" s="42"/>
      <c r="E1517" s="40"/>
      <c r="F1517" s="41"/>
      <c r="G1517" s="30" t="e">
        <f>IF(MID(J1517,1,1)="a","à valider",IF(ISNA(INDEX(#REF!,MATCH(E1517,#REF!,0),1))=TRUE,"",INDEX(#REF!,MATCH(E1517,#REF!,0),1)))</f>
        <v>#REF!</v>
      </c>
      <c r="H1517" s="22"/>
      <c r="I1517" s="22"/>
      <c r="J1517" s="59"/>
      <c r="K1517" s="31" t="str">
        <f>IF(MID(J1517,1,1)="a",C1517,IF(COUNTIF(J$2:J1517,J1517)&gt;1,COUNTIF(J$2:J1517,J1517)&amp;"ème rebond",""))</f>
        <v/>
      </c>
      <c r="L1517" s="67"/>
      <c r="M1517" s="32" t="e">
        <f>IF(ISNA(INDEX(#REF!,MATCH(E1517,#REF!,0),1))=TRUE,"",INDEX(#REF!,MATCH(E1517,#REF!,0),1))</f>
        <v>#REF!</v>
      </c>
      <c r="N1517" s="1"/>
      <c r="O1517" s="33"/>
      <c r="P1517" s="34" t="e">
        <f t="shared" si="175"/>
        <v>#REF!</v>
      </c>
      <c r="Q1517" s="35" t="e">
        <f t="shared" si="178"/>
        <v>#REF!</v>
      </c>
      <c r="R1517" s="36"/>
      <c r="S1517" s="1" t="e">
        <f t="shared" si="176"/>
        <v>#REF!</v>
      </c>
      <c r="T1517" s="16" t="e">
        <f>IF(OR(MID(G1517,1,5)="avoir",MID(G1517,1,3)="PMS",MID(J1517,1,1)="a",J1517="",A1517="x",F1517=""),"",IF(COUNTIF(#REF!,F1517)=1,"ok","PAS DE SWAP"))</f>
        <v>#REF!</v>
      </c>
      <c r="U1517" s="37" t="e">
        <f>IF(ISNA(INDEX(#REF!,MATCH(E1517,#REF!,0),1))=TRUE,"-",F1517&amp;" - "&amp;INDEX(#REF!,MATCH(E1517,#REF!,0),1))</f>
        <v>#REF!</v>
      </c>
      <c r="V1517" s="60" t="e">
        <f t="shared" si="172"/>
        <v>#REF!</v>
      </c>
      <c r="W1517" s="38" t="e">
        <f t="shared" si="173"/>
        <v>#REF!</v>
      </c>
      <c r="X1517" s="64"/>
      <c r="Y1517" s="46"/>
      <c r="Z1517" s="57" t="str">
        <f>IF(OR(MID(J1517,1,1)="a",J1517=""),"",IF(COUNTIF(Modèles!C:C,J1517)=0,"absent","présent"))</f>
        <v/>
      </c>
      <c r="AA1517" s="1"/>
    </row>
    <row r="1518" spans="1:27" s="10" customFormat="1">
      <c r="A1518" s="29" t="str">
        <f t="shared" si="174"/>
        <v/>
      </c>
      <c r="B1518" s="29">
        <f t="shared" ca="1" si="177"/>
        <v>0</v>
      </c>
      <c r="C1518" s="42"/>
      <c r="D1518" s="42"/>
      <c r="E1518" s="40"/>
      <c r="F1518" s="41"/>
      <c r="G1518" s="30" t="e">
        <f>IF(MID(J1518,1,1)="a","à valider",IF(ISNA(INDEX(#REF!,MATCH(E1518,#REF!,0),1))=TRUE,"",INDEX(#REF!,MATCH(E1518,#REF!,0),1)))</f>
        <v>#REF!</v>
      </c>
      <c r="H1518" s="22"/>
      <c r="I1518" s="22"/>
      <c r="J1518" s="59"/>
      <c r="K1518" s="31" t="str">
        <f>IF(MID(J1518,1,1)="a",C1518,IF(COUNTIF(J$2:J1518,J1518)&gt;1,COUNTIF(J$2:J1518,J1518)&amp;"ème rebond",""))</f>
        <v/>
      </c>
      <c r="L1518" s="67"/>
      <c r="M1518" s="32" t="e">
        <f>IF(ISNA(INDEX(#REF!,MATCH(E1518,#REF!,0),1))=TRUE,"",INDEX(#REF!,MATCH(E1518,#REF!,0),1))</f>
        <v>#REF!</v>
      </c>
      <c r="N1518" s="1"/>
      <c r="O1518" s="33"/>
      <c r="P1518" s="34" t="e">
        <f t="shared" si="175"/>
        <v>#REF!</v>
      </c>
      <c r="Q1518" s="35" t="e">
        <f t="shared" si="178"/>
        <v>#REF!</v>
      </c>
      <c r="R1518" s="36"/>
      <c r="S1518" s="1" t="e">
        <f t="shared" si="176"/>
        <v>#REF!</v>
      </c>
      <c r="T1518" s="16" t="e">
        <f>IF(OR(MID(G1518,1,5)="avoir",MID(G1518,1,3)="PMS",MID(J1518,1,1)="a",J1518="",A1518="x",F1518=""),"",IF(COUNTIF(#REF!,F1518)=1,"ok","PAS DE SWAP"))</f>
        <v>#REF!</v>
      </c>
      <c r="U1518" s="37" t="e">
        <f>IF(ISNA(INDEX(#REF!,MATCH(E1518,#REF!,0),1))=TRUE,"-",F1518&amp;" - "&amp;INDEX(#REF!,MATCH(E1518,#REF!,0),1))</f>
        <v>#REF!</v>
      </c>
      <c r="V1518" s="60" t="e">
        <f t="shared" si="172"/>
        <v>#REF!</v>
      </c>
      <c r="W1518" s="38" t="e">
        <f t="shared" si="173"/>
        <v>#REF!</v>
      </c>
      <c r="X1518" s="64"/>
      <c r="Y1518" s="46"/>
      <c r="Z1518" s="57" t="str">
        <f>IF(OR(MID(J1518,1,1)="a",J1518=""),"",IF(COUNTIF(Modèles!C:C,J1518)=0,"absent","présent"))</f>
        <v/>
      </c>
      <c r="AA1518" s="1"/>
    </row>
    <row r="1519" spans="1:27" s="10" customFormat="1">
      <c r="A1519" s="29" t="str">
        <f t="shared" si="174"/>
        <v/>
      </c>
      <c r="B1519" s="29">
        <f t="shared" ca="1" si="177"/>
        <v>0</v>
      </c>
      <c r="C1519" s="42"/>
      <c r="D1519" s="42"/>
      <c r="E1519" s="40"/>
      <c r="F1519" s="41"/>
      <c r="G1519" s="30" t="e">
        <f>IF(MID(J1519,1,1)="a","à valider",IF(ISNA(INDEX(#REF!,MATCH(E1519,#REF!,0),1))=TRUE,"",INDEX(#REF!,MATCH(E1519,#REF!,0),1)))</f>
        <v>#REF!</v>
      </c>
      <c r="H1519" s="22"/>
      <c r="I1519" s="22"/>
      <c r="J1519" s="59"/>
      <c r="K1519" s="31" t="str">
        <f>IF(MID(J1519,1,1)="a",C1519,IF(COUNTIF(J$2:J1519,J1519)&gt;1,COUNTIF(J$2:J1519,J1519)&amp;"ème rebond",""))</f>
        <v/>
      </c>
      <c r="L1519" s="67"/>
      <c r="M1519" s="32" t="e">
        <f>IF(ISNA(INDEX(#REF!,MATCH(E1519,#REF!,0),1))=TRUE,"",INDEX(#REF!,MATCH(E1519,#REF!,0),1))</f>
        <v>#REF!</v>
      </c>
      <c r="N1519" s="1"/>
      <c r="O1519" s="33"/>
      <c r="P1519" s="34" t="e">
        <f t="shared" si="175"/>
        <v>#REF!</v>
      </c>
      <c r="Q1519" s="35" t="e">
        <f t="shared" si="178"/>
        <v>#REF!</v>
      </c>
      <c r="R1519" s="36"/>
      <c r="S1519" s="1" t="e">
        <f t="shared" si="176"/>
        <v>#REF!</v>
      </c>
      <c r="T1519" s="16" t="e">
        <f>IF(OR(MID(G1519,1,5)="avoir",MID(G1519,1,3)="PMS",MID(J1519,1,1)="a",J1519="",A1519="x",F1519=""),"",IF(COUNTIF(#REF!,F1519)=1,"ok","PAS DE SWAP"))</f>
        <v>#REF!</v>
      </c>
      <c r="U1519" s="37" t="e">
        <f>IF(ISNA(INDEX(#REF!,MATCH(E1519,#REF!,0),1))=TRUE,"-",F1519&amp;" - "&amp;INDEX(#REF!,MATCH(E1519,#REF!,0),1))</f>
        <v>#REF!</v>
      </c>
      <c r="V1519" s="60" t="e">
        <f t="shared" si="172"/>
        <v>#REF!</v>
      </c>
      <c r="W1519" s="38" t="e">
        <f t="shared" si="173"/>
        <v>#REF!</v>
      </c>
      <c r="X1519" s="64"/>
      <c r="Y1519" s="46"/>
      <c r="Z1519" s="57" t="str">
        <f>IF(OR(MID(J1519,1,1)="a",J1519=""),"",IF(COUNTIF(Modèles!C:C,J1519)=0,"absent","présent"))</f>
        <v/>
      </c>
      <c r="AA1519" s="1"/>
    </row>
    <row r="1520" spans="1:27" s="10" customFormat="1">
      <c r="A1520" s="29" t="str">
        <f t="shared" si="174"/>
        <v/>
      </c>
      <c r="B1520" s="29">
        <f t="shared" ca="1" si="177"/>
        <v>0</v>
      </c>
      <c r="C1520" s="42"/>
      <c r="D1520" s="42"/>
      <c r="E1520" s="40"/>
      <c r="F1520" s="41"/>
      <c r="G1520" s="30" t="e">
        <f>IF(MID(J1520,1,1)="a","à valider",IF(ISNA(INDEX(#REF!,MATCH(E1520,#REF!,0),1))=TRUE,"",INDEX(#REF!,MATCH(E1520,#REF!,0),1)))</f>
        <v>#REF!</v>
      </c>
      <c r="H1520" s="22"/>
      <c r="I1520" s="22"/>
      <c r="J1520" s="59"/>
      <c r="K1520" s="31" t="str">
        <f>IF(MID(J1520,1,1)="a",C1520,IF(COUNTIF(J$2:J1520,J1520)&gt;1,COUNTIF(J$2:J1520,J1520)&amp;"ème rebond",""))</f>
        <v/>
      </c>
      <c r="L1520" s="67"/>
      <c r="M1520" s="32" t="e">
        <f>IF(ISNA(INDEX(#REF!,MATCH(E1520,#REF!,0),1))=TRUE,"",INDEX(#REF!,MATCH(E1520,#REF!,0),1))</f>
        <v>#REF!</v>
      </c>
      <c r="N1520" s="1"/>
      <c r="O1520" s="33"/>
      <c r="P1520" s="34" t="e">
        <f t="shared" si="175"/>
        <v>#REF!</v>
      </c>
      <c r="Q1520" s="35" t="e">
        <f t="shared" si="178"/>
        <v>#REF!</v>
      </c>
      <c r="R1520" s="36"/>
      <c r="S1520" s="1" t="e">
        <f t="shared" si="176"/>
        <v>#REF!</v>
      </c>
      <c r="T1520" s="16" t="e">
        <f>IF(OR(MID(G1520,1,5)="avoir",MID(G1520,1,3)="PMS",MID(J1520,1,1)="a",J1520="",A1520="x",F1520=""),"",IF(COUNTIF(#REF!,F1520)=1,"ok","PAS DE SWAP"))</f>
        <v>#REF!</v>
      </c>
      <c r="U1520" s="37" t="e">
        <f>IF(ISNA(INDEX(#REF!,MATCH(E1520,#REF!,0),1))=TRUE,"-",F1520&amp;" - "&amp;INDEX(#REF!,MATCH(E1520,#REF!,0),1))</f>
        <v>#REF!</v>
      </c>
      <c r="V1520" s="60" t="e">
        <f t="shared" si="172"/>
        <v>#REF!</v>
      </c>
      <c r="W1520" s="38" t="e">
        <f t="shared" si="173"/>
        <v>#REF!</v>
      </c>
      <c r="X1520" s="64"/>
      <c r="Y1520" s="46"/>
      <c r="Z1520" s="57" t="str">
        <f>IF(OR(MID(J1520,1,1)="a",J1520=""),"",IF(COUNTIF(Modèles!C:C,J1520)=0,"absent","présent"))</f>
        <v/>
      </c>
      <c r="AA1520" s="1"/>
    </row>
    <row r="1521" spans="1:27" s="10" customFormat="1">
      <c r="A1521" s="29" t="str">
        <f t="shared" si="174"/>
        <v/>
      </c>
      <c r="B1521" s="29">
        <f t="shared" ca="1" si="177"/>
        <v>0</v>
      </c>
      <c r="C1521" s="42"/>
      <c r="D1521" s="42"/>
      <c r="E1521" s="40"/>
      <c r="F1521" s="41"/>
      <c r="G1521" s="30" t="e">
        <f>IF(MID(J1521,1,1)="a","à valider",IF(ISNA(INDEX(#REF!,MATCH(E1521,#REF!,0),1))=TRUE,"",INDEX(#REF!,MATCH(E1521,#REF!,0),1)))</f>
        <v>#REF!</v>
      </c>
      <c r="H1521" s="22"/>
      <c r="I1521" s="22"/>
      <c r="J1521" s="59"/>
      <c r="K1521" s="31" t="str">
        <f>IF(MID(J1521,1,1)="a",C1521,IF(COUNTIF(J$2:J1521,J1521)&gt;1,COUNTIF(J$2:J1521,J1521)&amp;"ème rebond",""))</f>
        <v/>
      </c>
      <c r="L1521" s="67"/>
      <c r="M1521" s="32" t="e">
        <f>IF(ISNA(INDEX(#REF!,MATCH(E1521,#REF!,0),1))=TRUE,"",INDEX(#REF!,MATCH(E1521,#REF!,0),1))</f>
        <v>#REF!</v>
      </c>
      <c r="N1521" s="1"/>
      <c r="O1521" s="33"/>
      <c r="P1521" s="34" t="e">
        <f t="shared" si="175"/>
        <v>#REF!</v>
      </c>
      <c r="Q1521" s="35" t="e">
        <f t="shared" si="178"/>
        <v>#REF!</v>
      </c>
      <c r="R1521" s="36"/>
      <c r="S1521" s="1" t="e">
        <f t="shared" si="176"/>
        <v>#REF!</v>
      </c>
      <c r="T1521" s="16" t="e">
        <f>IF(OR(MID(G1521,1,5)="avoir",MID(G1521,1,3)="PMS",MID(J1521,1,1)="a",J1521="",A1521="x",F1521=""),"",IF(COUNTIF(#REF!,F1521)=1,"ok","PAS DE SWAP"))</f>
        <v>#REF!</v>
      </c>
      <c r="U1521" s="37" t="e">
        <f>IF(ISNA(INDEX(#REF!,MATCH(E1521,#REF!,0),1))=TRUE,"-",F1521&amp;" - "&amp;INDEX(#REF!,MATCH(E1521,#REF!,0),1))</f>
        <v>#REF!</v>
      </c>
      <c r="V1521" s="60" t="e">
        <f t="shared" si="172"/>
        <v>#REF!</v>
      </c>
      <c r="W1521" s="38" t="e">
        <f t="shared" si="173"/>
        <v>#REF!</v>
      </c>
      <c r="X1521" s="64"/>
      <c r="Y1521" s="46"/>
      <c r="Z1521" s="57" t="str">
        <f>IF(OR(MID(J1521,1,1)="a",J1521=""),"",IF(COUNTIF(Modèles!C:C,J1521)=0,"absent","présent"))</f>
        <v/>
      </c>
      <c r="AA1521" s="1"/>
    </row>
    <row r="1522" spans="1:27" s="10" customFormat="1">
      <c r="A1522" s="29" t="str">
        <f t="shared" si="174"/>
        <v/>
      </c>
      <c r="B1522" s="29">
        <f t="shared" ca="1" si="177"/>
        <v>0</v>
      </c>
      <c r="C1522" s="42"/>
      <c r="D1522" s="42"/>
      <c r="E1522" s="40"/>
      <c r="F1522" s="41"/>
      <c r="G1522" s="30" t="e">
        <f>IF(MID(J1522,1,1)="a","à valider",IF(ISNA(INDEX(#REF!,MATCH(E1522,#REF!,0),1))=TRUE,"",INDEX(#REF!,MATCH(E1522,#REF!,0),1)))</f>
        <v>#REF!</v>
      </c>
      <c r="H1522" s="22"/>
      <c r="I1522" s="22"/>
      <c r="J1522" s="59"/>
      <c r="K1522" s="31" t="str">
        <f>IF(MID(J1522,1,1)="a",C1522,IF(COUNTIF(J$2:J1522,J1522)&gt;1,COUNTIF(J$2:J1522,J1522)&amp;"ème rebond",""))</f>
        <v/>
      </c>
      <c r="L1522" s="67"/>
      <c r="M1522" s="32" t="e">
        <f>IF(ISNA(INDEX(#REF!,MATCH(E1522,#REF!,0),1))=TRUE,"",INDEX(#REF!,MATCH(E1522,#REF!,0),1))</f>
        <v>#REF!</v>
      </c>
      <c r="N1522" s="1"/>
      <c r="O1522" s="33"/>
      <c r="P1522" s="34" t="e">
        <f t="shared" si="175"/>
        <v>#REF!</v>
      </c>
      <c r="Q1522" s="35" t="e">
        <f t="shared" si="178"/>
        <v>#REF!</v>
      </c>
      <c r="R1522" s="36"/>
      <c r="S1522" s="1" t="e">
        <f t="shared" si="176"/>
        <v>#REF!</v>
      </c>
      <c r="T1522" s="16" t="e">
        <f>IF(OR(MID(G1522,1,5)="avoir",MID(G1522,1,3)="PMS",MID(J1522,1,1)="a",J1522="",A1522="x",F1522=""),"",IF(COUNTIF(#REF!,F1522)=1,"ok","PAS DE SWAP"))</f>
        <v>#REF!</v>
      </c>
      <c r="U1522" s="37" t="e">
        <f>IF(ISNA(INDEX(#REF!,MATCH(E1522,#REF!,0),1))=TRUE,"-",F1522&amp;" - "&amp;INDEX(#REF!,MATCH(E1522,#REF!,0),1))</f>
        <v>#REF!</v>
      </c>
      <c r="V1522" s="60" t="e">
        <f t="shared" si="172"/>
        <v>#REF!</v>
      </c>
      <c r="W1522" s="38" t="e">
        <f t="shared" si="173"/>
        <v>#REF!</v>
      </c>
      <c r="X1522" s="64"/>
      <c r="Y1522" s="46"/>
      <c r="Z1522" s="57" t="str">
        <f>IF(OR(MID(J1522,1,1)="a",J1522=""),"",IF(COUNTIF(Modèles!C:C,J1522)=0,"absent","présent"))</f>
        <v/>
      </c>
      <c r="AA1522" s="1"/>
    </row>
    <row r="1523" spans="1:27" s="10" customFormat="1">
      <c r="A1523" s="29" t="str">
        <f t="shared" si="174"/>
        <v/>
      </c>
      <c r="B1523" s="29">
        <f t="shared" ca="1" si="177"/>
        <v>0</v>
      </c>
      <c r="C1523" s="42"/>
      <c r="D1523" s="42"/>
      <c r="E1523" s="40"/>
      <c r="F1523" s="41"/>
      <c r="G1523" s="30" t="e">
        <f>IF(MID(J1523,1,1)="a","à valider",IF(ISNA(INDEX(#REF!,MATCH(E1523,#REF!,0),1))=TRUE,"",INDEX(#REF!,MATCH(E1523,#REF!,0),1)))</f>
        <v>#REF!</v>
      </c>
      <c r="H1523" s="22"/>
      <c r="I1523" s="22"/>
      <c r="J1523" s="59"/>
      <c r="K1523" s="31" t="str">
        <f>IF(MID(J1523,1,1)="a",C1523,IF(COUNTIF(J$2:J1523,J1523)&gt;1,COUNTIF(J$2:J1523,J1523)&amp;"ème rebond",""))</f>
        <v/>
      </c>
      <c r="L1523" s="67"/>
      <c r="M1523" s="32" t="e">
        <f>IF(ISNA(INDEX(#REF!,MATCH(E1523,#REF!,0),1))=TRUE,"",INDEX(#REF!,MATCH(E1523,#REF!,0),1))</f>
        <v>#REF!</v>
      </c>
      <c r="N1523" s="1"/>
      <c r="O1523" s="33"/>
      <c r="P1523" s="34" t="e">
        <f t="shared" si="175"/>
        <v>#REF!</v>
      </c>
      <c r="Q1523" s="35" t="e">
        <f t="shared" si="178"/>
        <v>#REF!</v>
      </c>
      <c r="R1523" s="36"/>
      <c r="S1523" s="1" t="e">
        <f t="shared" si="176"/>
        <v>#REF!</v>
      </c>
      <c r="T1523" s="16" t="e">
        <f>IF(OR(MID(G1523,1,5)="avoir",MID(G1523,1,3)="PMS",MID(J1523,1,1)="a",J1523="",A1523="x",F1523=""),"",IF(COUNTIF(#REF!,F1523)=1,"ok","PAS DE SWAP"))</f>
        <v>#REF!</v>
      </c>
      <c r="U1523" s="37" t="e">
        <f>IF(ISNA(INDEX(#REF!,MATCH(E1523,#REF!,0),1))=TRUE,"-",F1523&amp;" - "&amp;INDEX(#REF!,MATCH(E1523,#REF!,0),1))</f>
        <v>#REF!</v>
      </c>
      <c r="V1523" s="60" t="e">
        <f t="shared" si="172"/>
        <v>#REF!</v>
      </c>
      <c r="W1523" s="38" t="e">
        <f t="shared" si="173"/>
        <v>#REF!</v>
      </c>
      <c r="X1523" s="64"/>
      <c r="Y1523" s="46"/>
      <c r="Z1523" s="57" t="str">
        <f>IF(OR(MID(J1523,1,1)="a",J1523=""),"",IF(COUNTIF(Modèles!C:C,J1523)=0,"absent","présent"))</f>
        <v/>
      </c>
      <c r="AA1523" s="1"/>
    </row>
    <row r="1524" spans="1:27" s="10" customFormat="1">
      <c r="A1524" s="29" t="str">
        <f t="shared" si="174"/>
        <v/>
      </c>
      <c r="B1524" s="29">
        <f t="shared" ca="1" si="177"/>
        <v>0</v>
      </c>
      <c r="C1524" s="42"/>
      <c r="D1524" s="42"/>
      <c r="E1524" s="40"/>
      <c r="F1524" s="41"/>
      <c r="G1524" s="30" t="e">
        <f>IF(MID(J1524,1,1)="a","à valider",IF(ISNA(INDEX(#REF!,MATCH(E1524,#REF!,0),1))=TRUE,"",INDEX(#REF!,MATCH(E1524,#REF!,0),1)))</f>
        <v>#REF!</v>
      </c>
      <c r="H1524" s="22"/>
      <c r="I1524" s="22"/>
      <c r="J1524" s="59"/>
      <c r="K1524" s="31" t="str">
        <f>IF(MID(J1524,1,1)="a",C1524,IF(COUNTIF(J$2:J1524,J1524)&gt;1,COUNTIF(J$2:J1524,J1524)&amp;"ème rebond",""))</f>
        <v/>
      </c>
      <c r="L1524" s="67"/>
      <c r="M1524" s="32" t="e">
        <f>IF(ISNA(INDEX(#REF!,MATCH(E1524,#REF!,0),1))=TRUE,"",INDEX(#REF!,MATCH(E1524,#REF!,0),1))</f>
        <v>#REF!</v>
      </c>
      <c r="N1524" s="1"/>
      <c r="O1524" s="33"/>
      <c r="P1524" s="34" t="e">
        <f t="shared" si="175"/>
        <v>#REF!</v>
      </c>
      <c r="Q1524" s="35" t="e">
        <f t="shared" si="178"/>
        <v>#REF!</v>
      </c>
      <c r="R1524" s="36"/>
      <c r="S1524" s="1" t="e">
        <f t="shared" si="176"/>
        <v>#REF!</v>
      </c>
      <c r="T1524" s="16" t="e">
        <f>IF(OR(MID(G1524,1,5)="avoir",MID(G1524,1,3)="PMS",MID(J1524,1,1)="a",J1524="",A1524="x",F1524=""),"",IF(COUNTIF(#REF!,F1524)=1,"ok","PAS DE SWAP"))</f>
        <v>#REF!</v>
      </c>
      <c r="U1524" s="37" t="e">
        <f>IF(ISNA(INDEX(#REF!,MATCH(E1524,#REF!,0),1))=TRUE,"-",F1524&amp;" - "&amp;INDEX(#REF!,MATCH(E1524,#REF!,0),1))</f>
        <v>#REF!</v>
      </c>
      <c r="V1524" s="60" t="e">
        <f t="shared" si="172"/>
        <v>#REF!</v>
      </c>
      <c r="W1524" s="38" t="e">
        <f t="shared" si="173"/>
        <v>#REF!</v>
      </c>
      <c r="X1524" s="64"/>
      <c r="Y1524" s="46"/>
      <c r="Z1524" s="57" t="str">
        <f>IF(OR(MID(J1524,1,1)="a",J1524=""),"",IF(COUNTIF(Modèles!C:C,J1524)=0,"absent","présent"))</f>
        <v/>
      </c>
      <c r="AA1524" s="1"/>
    </row>
    <row r="1525" spans="1:27" s="10" customFormat="1">
      <c r="A1525" s="29" t="str">
        <f t="shared" si="174"/>
        <v/>
      </c>
      <c r="B1525" s="29">
        <f t="shared" ca="1" si="177"/>
        <v>0</v>
      </c>
      <c r="C1525" s="42"/>
      <c r="D1525" s="42"/>
      <c r="E1525" s="40"/>
      <c r="F1525" s="41"/>
      <c r="G1525" s="30" t="e">
        <f>IF(MID(J1525,1,1)="a","à valider",IF(ISNA(INDEX(#REF!,MATCH(E1525,#REF!,0),1))=TRUE,"",INDEX(#REF!,MATCH(E1525,#REF!,0),1)))</f>
        <v>#REF!</v>
      </c>
      <c r="H1525" s="22"/>
      <c r="I1525" s="22"/>
      <c r="J1525" s="59"/>
      <c r="K1525" s="31" t="str">
        <f>IF(MID(J1525,1,1)="a",C1525,IF(COUNTIF(J$2:J1525,J1525)&gt;1,COUNTIF(J$2:J1525,J1525)&amp;"ème rebond",""))</f>
        <v/>
      </c>
      <c r="L1525" s="67"/>
      <c r="M1525" s="32" t="e">
        <f>IF(ISNA(INDEX(#REF!,MATCH(E1525,#REF!,0),1))=TRUE,"",INDEX(#REF!,MATCH(E1525,#REF!,0),1))</f>
        <v>#REF!</v>
      </c>
      <c r="N1525" s="1"/>
      <c r="O1525" s="33"/>
      <c r="P1525" s="34" t="e">
        <f t="shared" si="175"/>
        <v>#REF!</v>
      </c>
      <c r="Q1525" s="35" t="e">
        <f t="shared" si="178"/>
        <v>#REF!</v>
      </c>
      <c r="R1525" s="36"/>
      <c r="S1525" s="1" t="e">
        <f t="shared" si="176"/>
        <v>#REF!</v>
      </c>
      <c r="T1525" s="16" t="e">
        <f>IF(OR(MID(G1525,1,5)="avoir",MID(G1525,1,3)="PMS",MID(J1525,1,1)="a",J1525="",A1525="x",F1525=""),"",IF(COUNTIF(#REF!,F1525)=1,"ok","PAS DE SWAP"))</f>
        <v>#REF!</v>
      </c>
      <c r="U1525" s="37" t="e">
        <f>IF(ISNA(INDEX(#REF!,MATCH(E1525,#REF!,0),1))=TRUE,"-",F1525&amp;" - "&amp;INDEX(#REF!,MATCH(E1525,#REF!,0),1))</f>
        <v>#REF!</v>
      </c>
      <c r="V1525" s="60" t="e">
        <f t="shared" si="172"/>
        <v>#REF!</v>
      </c>
      <c r="W1525" s="38" t="e">
        <f t="shared" si="173"/>
        <v>#REF!</v>
      </c>
      <c r="X1525" s="64"/>
      <c r="Y1525" s="46"/>
      <c r="Z1525" s="57" t="str">
        <f>IF(OR(MID(J1525,1,1)="a",J1525=""),"",IF(COUNTIF(Modèles!C:C,J1525)=0,"absent","présent"))</f>
        <v/>
      </c>
      <c r="AA1525" s="1"/>
    </row>
    <row r="1526" spans="1:27" s="10" customFormat="1">
      <c r="A1526" s="29" t="str">
        <f t="shared" si="174"/>
        <v/>
      </c>
      <c r="B1526" s="29">
        <f t="shared" ca="1" si="177"/>
        <v>0</v>
      </c>
      <c r="C1526" s="42"/>
      <c r="D1526" s="42"/>
      <c r="E1526" s="40"/>
      <c r="F1526" s="41"/>
      <c r="G1526" s="30" t="e">
        <f>IF(MID(J1526,1,1)="a","à valider",IF(ISNA(INDEX(#REF!,MATCH(E1526,#REF!,0),1))=TRUE,"",INDEX(#REF!,MATCH(E1526,#REF!,0),1)))</f>
        <v>#REF!</v>
      </c>
      <c r="H1526" s="22"/>
      <c r="I1526" s="22"/>
      <c r="J1526" s="59"/>
      <c r="K1526" s="31" t="str">
        <f>IF(MID(J1526,1,1)="a",C1526,IF(COUNTIF(J$2:J1526,J1526)&gt;1,COUNTIF(J$2:J1526,J1526)&amp;"ème rebond",""))</f>
        <v/>
      </c>
      <c r="L1526" s="67"/>
      <c r="M1526" s="32" t="e">
        <f>IF(ISNA(INDEX(#REF!,MATCH(E1526,#REF!,0),1))=TRUE,"",INDEX(#REF!,MATCH(E1526,#REF!,0),1))</f>
        <v>#REF!</v>
      </c>
      <c r="N1526" s="1"/>
      <c r="O1526" s="33"/>
      <c r="P1526" s="34" t="e">
        <f t="shared" si="175"/>
        <v>#REF!</v>
      </c>
      <c r="Q1526" s="35" t="e">
        <f t="shared" si="178"/>
        <v>#REF!</v>
      </c>
      <c r="R1526" s="36"/>
      <c r="S1526" s="1" t="e">
        <f t="shared" si="176"/>
        <v>#REF!</v>
      </c>
      <c r="T1526" s="16" t="e">
        <f>IF(OR(MID(G1526,1,5)="avoir",MID(G1526,1,3)="PMS",MID(J1526,1,1)="a",J1526="",A1526="x",F1526=""),"",IF(COUNTIF(#REF!,F1526)=1,"ok","PAS DE SWAP"))</f>
        <v>#REF!</v>
      </c>
      <c r="U1526" s="37" t="e">
        <f>IF(ISNA(INDEX(#REF!,MATCH(E1526,#REF!,0),1))=TRUE,"-",F1526&amp;" - "&amp;INDEX(#REF!,MATCH(E1526,#REF!,0),1))</f>
        <v>#REF!</v>
      </c>
      <c r="V1526" s="60" t="e">
        <f t="shared" si="172"/>
        <v>#REF!</v>
      </c>
      <c r="W1526" s="38" t="e">
        <f t="shared" si="173"/>
        <v>#REF!</v>
      </c>
      <c r="X1526" s="64"/>
      <c r="Y1526" s="46"/>
      <c r="Z1526" s="57" t="str">
        <f>IF(OR(MID(J1526,1,1)="a",J1526=""),"",IF(COUNTIF(Modèles!C:C,J1526)=0,"absent","présent"))</f>
        <v/>
      </c>
      <c r="AA1526" s="1"/>
    </row>
    <row r="1527" spans="1:27" s="10" customFormat="1">
      <c r="A1527" s="29" t="str">
        <f t="shared" si="174"/>
        <v/>
      </c>
      <c r="B1527" s="29">
        <f t="shared" ca="1" si="177"/>
        <v>0</v>
      </c>
      <c r="C1527" s="42"/>
      <c r="D1527" s="42"/>
      <c r="E1527" s="40"/>
      <c r="F1527" s="41"/>
      <c r="G1527" s="30" t="e">
        <f>IF(MID(J1527,1,1)="a","à valider",IF(ISNA(INDEX(#REF!,MATCH(E1527,#REF!,0),1))=TRUE,"",INDEX(#REF!,MATCH(E1527,#REF!,0),1)))</f>
        <v>#REF!</v>
      </c>
      <c r="H1527" s="22"/>
      <c r="I1527" s="22"/>
      <c r="J1527" s="59"/>
      <c r="K1527" s="31" t="str">
        <f>IF(MID(J1527,1,1)="a",C1527,IF(COUNTIF(J$2:J1527,J1527)&gt;1,COUNTIF(J$2:J1527,J1527)&amp;"ème rebond",""))</f>
        <v/>
      </c>
      <c r="L1527" s="67"/>
      <c r="M1527" s="32" t="e">
        <f>IF(ISNA(INDEX(#REF!,MATCH(E1527,#REF!,0),1))=TRUE,"",INDEX(#REF!,MATCH(E1527,#REF!,0),1))</f>
        <v>#REF!</v>
      </c>
      <c r="N1527" s="1"/>
      <c r="O1527" s="33"/>
      <c r="P1527" s="34" t="e">
        <f t="shared" si="175"/>
        <v>#REF!</v>
      </c>
      <c r="Q1527" s="35" t="e">
        <f t="shared" si="178"/>
        <v>#REF!</v>
      </c>
      <c r="R1527" s="36"/>
      <c r="S1527" s="1" t="e">
        <f t="shared" si="176"/>
        <v>#REF!</v>
      </c>
      <c r="T1527" s="16" t="e">
        <f>IF(OR(MID(G1527,1,5)="avoir",MID(G1527,1,3)="PMS",MID(J1527,1,1)="a",J1527="",A1527="x",F1527=""),"",IF(COUNTIF(#REF!,F1527)=1,"ok","PAS DE SWAP"))</f>
        <v>#REF!</v>
      </c>
      <c r="U1527" s="37" t="e">
        <f>IF(ISNA(INDEX(#REF!,MATCH(E1527,#REF!,0),1))=TRUE,"-",F1527&amp;" - "&amp;INDEX(#REF!,MATCH(E1527,#REF!,0),1))</f>
        <v>#REF!</v>
      </c>
      <c r="V1527" s="60" t="e">
        <f t="shared" si="172"/>
        <v>#REF!</v>
      </c>
      <c r="W1527" s="38" t="e">
        <f t="shared" si="173"/>
        <v>#REF!</v>
      </c>
      <c r="X1527" s="64"/>
      <c r="Y1527" s="46"/>
      <c r="Z1527" s="57" t="str">
        <f>IF(OR(MID(J1527,1,1)="a",J1527=""),"",IF(COUNTIF(Modèles!C:C,J1527)=0,"absent","présent"))</f>
        <v/>
      </c>
      <c r="AA1527" s="1"/>
    </row>
    <row r="1528" spans="1:27" s="10" customFormat="1">
      <c r="A1528" s="29" t="str">
        <f t="shared" si="174"/>
        <v/>
      </c>
      <c r="B1528" s="29">
        <f t="shared" ca="1" si="177"/>
        <v>0</v>
      </c>
      <c r="C1528" s="42"/>
      <c r="D1528" s="42"/>
      <c r="E1528" s="40"/>
      <c r="F1528" s="41"/>
      <c r="G1528" s="30" t="e">
        <f>IF(MID(J1528,1,1)="a","à valider",IF(ISNA(INDEX(#REF!,MATCH(E1528,#REF!,0),1))=TRUE,"",INDEX(#REF!,MATCH(E1528,#REF!,0),1)))</f>
        <v>#REF!</v>
      </c>
      <c r="H1528" s="22"/>
      <c r="I1528" s="22"/>
      <c r="J1528" s="59"/>
      <c r="K1528" s="31" t="str">
        <f>IF(MID(J1528,1,1)="a",C1528,IF(COUNTIF(J$2:J1528,J1528)&gt;1,COUNTIF(J$2:J1528,J1528)&amp;"ème rebond",""))</f>
        <v/>
      </c>
      <c r="L1528" s="67"/>
      <c r="M1528" s="32" t="e">
        <f>IF(ISNA(INDEX(#REF!,MATCH(E1528,#REF!,0),1))=TRUE,"",INDEX(#REF!,MATCH(E1528,#REF!,0),1))</f>
        <v>#REF!</v>
      </c>
      <c r="N1528" s="1"/>
      <c r="O1528" s="33"/>
      <c r="P1528" s="34" t="e">
        <f t="shared" si="175"/>
        <v>#REF!</v>
      </c>
      <c r="Q1528" s="35" t="e">
        <f t="shared" si="178"/>
        <v>#REF!</v>
      </c>
      <c r="R1528" s="36"/>
      <c r="S1528" s="1" t="e">
        <f t="shared" si="176"/>
        <v>#REF!</v>
      </c>
      <c r="T1528" s="16" t="e">
        <f>IF(OR(MID(G1528,1,5)="avoir",MID(G1528,1,3)="PMS",MID(J1528,1,1)="a",J1528="",A1528="x",F1528=""),"",IF(COUNTIF(#REF!,F1528)=1,"ok","PAS DE SWAP"))</f>
        <v>#REF!</v>
      </c>
      <c r="U1528" s="37" t="e">
        <f>IF(ISNA(INDEX(#REF!,MATCH(E1528,#REF!,0),1))=TRUE,"-",F1528&amp;" - "&amp;INDEX(#REF!,MATCH(E1528,#REF!,0),1))</f>
        <v>#REF!</v>
      </c>
      <c r="V1528" s="60" t="e">
        <f t="shared" si="172"/>
        <v>#REF!</v>
      </c>
      <c r="W1528" s="38" t="e">
        <f t="shared" si="173"/>
        <v>#REF!</v>
      </c>
      <c r="X1528" s="64"/>
      <c r="Y1528" s="46"/>
      <c r="Z1528" s="57" t="str">
        <f>IF(OR(MID(J1528,1,1)="a",J1528=""),"",IF(COUNTIF(Modèles!C:C,J1528)=0,"absent","présent"))</f>
        <v/>
      </c>
      <c r="AA1528" s="1"/>
    </row>
    <row r="1529" spans="1:27" s="10" customFormat="1">
      <c r="A1529" s="29" t="str">
        <f t="shared" si="174"/>
        <v/>
      </c>
      <c r="B1529" s="29">
        <f t="shared" ca="1" si="177"/>
        <v>0</v>
      </c>
      <c r="C1529" s="42"/>
      <c r="D1529" s="42"/>
      <c r="E1529" s="40"/>
      <c r="F1529" s="41"/>
      <c r="G1529" s="30" t="e">
        <f>IF(MID(J1529,1,1)="a","à valider",IF(ISNA(INDEX(#REF!,MATCH(E1529,#REF!,0),1))=TRUE,"",INDEX(#REF!,MATCH(E1529,#REF!,0),1)))</f>
        <v>#REF!</v>
      </c>
      <c r="H1529" s="22"/>
      <c r="I1529" s="22"/>
      <c r="J1529" s="59"/>
      <c r="K1529" s="31" t="str">
        <f>IF(MID(J1529,1,1)="a",C1529,IF(COUNTIF(J$2:J1529,J1529)&gt;1,COUNTIF(J$2:J1529,J1529)&amp;"ème rebond",""))</f>
        <v/>
      </c>
      <c r="L1529" s="67"/>
      <c r="M1529" s="32" t="e">
        <f>IF(ISNA(INDEX(#REF!,MATCH(E1529,#REF!,0),1))=TRUE,"",INDEX(#REF!,MATCH(E1529,#REF!,0),1))</f>
        <v>#REF!</v>
      </c>
      <c r="N1529" s="1"/>
      <c r="O1529" s="33"/>
      <c r="P1529" s="34" t="e">
        <f t="shared" si="175"/>
        <v>#REF!</v>
      </c>
      <c r="Q1529" s="35" t="e">
        <f t="shared" si="178"/>
        <v>#REF!</v>
      </c>
      <c r="R1529" s="36"/>
      <c r="S1529" s="1" t="e">
        <f t="shared" si="176"/>
        <v>#REF!</v>
      </c>
      <c r="T1529" s="16" t="e">
        <f>IF(OR(MID(G1529,1,5)="avoir",MID(G1529,1,3)="PMS",MID(J1529,1,1)="a",J1529="",A1529="x",F1529=""),"",IF(COUNTIF(#REF!,F1529)=1,"ok","PAS DE SWAP"))</f>
        <v>#REF!</v>
      </c>
      <c r="U1529" s="37" t="e">
        <f>IF(ISNA(INDEX(#REF!,MATCH(E1529,#REF!,0),1))=TRUE,"-",F1529&amp;" - "&amp;INDEX(#REF!,MATCH(E1529,#REF!,0),1))</f>
        <v>#REF!</v>
      </c>
      <c r="V1529" s="60" t="e">
        <f t="shared" si="172"/>
        <v>#REF!</v>
      </c>
      <c r="W1529" s="38" t="e">
        <f t="shared" si="173"/>
        <v>#REF!</v>
      </c>
      <c r="X1529" s="64"/>
      <c r="Y1529" s="46"/>
      <c r="Z1529" s="57" t="str">
        <f>IF(OR(MID(J1529,1,1)="a",J1529=""),"",IF(COUNTIF(Modèles!C:C,J1529)=0,"absent","présent"))</f>
        <v/>
      </c>
      <c r="AA1529" s="1"/>
    </row>
    <row r="1530" spans="1:27" s="10" customFormat="1">
      <c r="A1530" s="29" t="str">
        <f t="shared" si="174"/>
        <v/>
      </c>
      <c r="B1530" s="29">
        <f t="shared" ca="1" si="177"/>
        <v>0</v>
      </c>
      <c r="C1530" s="42"/>
      <c r="D1530" s="42"/>
      <c r="E1530" s="40"/>
      <c r="F1530" s="41"/>
      <c r="G1530" s="30" t="e">
        <f>IF(MID(J1530,1,1)="a","à valider",IF(ISNA(INDEX(#REF!,MATCH(E1530,#REF!,0),1))=TRUE,"",INDEX(#REF!,MATCH(E1530,#REF!,0),1)))</f>
        <v>#REF!</v>
      </c>
      <c r="H1530" s="22"/>
      <c r="I1530" s="22"/>
      <c r="J1530" s="59"/>
      <c r="K1530" s="31" t="str">
        <f>IF(MID(J1530,1,1)="a",C1530,IF(COUNTIF(J$2:J1530,J1530)&gt;1,COUNTIF(J$2:J1530,J1530)&amp;"ème rebond",""))</f>
        <v/>
      </c>
      <c r="L1530" s="67"/>
      <c r="M1530" s="32" t="e">
        <f>IF(ISNA(INDEX(#REF!,MATCH(E1530,#REF!,0),1))=TRUE,"",INDEX(#REF!,MATCH(E1530,#REF!,0),1))</f>
        <v>#REF!</v>
      </c>
      <c r="N1530" s="1"/>
      <c r="O1530" s="33"/>
      <c r="P1530" s="34" t="e">
        <f t="shared" si="175"/>
        <v>#REF!</v>
      </c>
      <c r="Q1530" s="35" t="e">
        <f t="shared" si="178"/>
        <v>#REF!</v>
      </c>
      <c r="R1530" s="36"/>
      <c r="S1530" s="1" t="e">
        <f t="shared" si="176"/>
        <v>#REF!</v>
      </c>
      <c r="T1530" s="16" t="e">
        <f>IF(OR(MID(G1530,1,5)="avoir",MID(G1530,1,3)="PMS",MID(J1530,1,1)="a",J1530="",A1530="x",F1530=""),"",IF(COUNTIF(#REF!,F1530)=1,"ok","PAS DE SWAP"))</f>
        <v>#REF!</v>
      </c>
      <c r="U1530" s="37" t="e">
        <f>IF(ISNA(INDEX(#REF!,MATCH(E1530,#REF!,0),1))=TRUE,"-",F1530&amp;" - "&amp;INDEX(#REF!,MATCH(E1530,#REF!,0),1))</f>
        <v>#REF!</v>
      </c>
      <c r="V1530" s="60" t="e">
        <f t="shared" si="172"/>
        <v>#REF!</v>
      </c>
      <c r="W1530" s="38" t="e">
        <f t="shared" si="173"/>
        <v>#REF!</v>
      </c>
      <c r="X1530" s="64"/>
      <c r="Y1530" s="46"/>
      <c r="Z1530" s="57" t="str">
        <f>IF(OR(MID(J1530,1,1)="a",J1530=""),"",IF(COUNTIF(Modèles!C:C,J1530)=0,"absent","présent"))</f>
        <v/>
      </c>
      <c r="AA1530" s="1"/>
    </row>
    <row r="1531" spans="1:27" s="10" customFormat="1">
      <c r="A1531" s="29" t="str">
        <f t="shared" si="174"/>
        <v/>
      </c>
      <c r="B1531" s="29">
        <f t="shared" ca="1" si="177"/>
        <v>0</v>
      </c>
      <c r="C1531" s="42"/>
      <c r="D1531" s="42"/>
      <c r="E1531" s="40"/>
      <c r="F1531" s="41"/>
      <c r="G1531" s="30" t="e">
        <f>IF(MID(J1531,1,1)="a","à valider",IF(ISNA(INDEX(#REF!,MATCH(E1531,#REF!,0),1))=TRUE,"",INDEX(#REF!,MATCH(E1531,#REF!,0),1)))</f>
        <v>#REF!</v>
      </c>
      <c r="H1531" s="22"/>
      <c r="I1531" s="22"/>
      <c r="J1531" s="59"/>
      <c r="K1531" s="31" t="str">
        <f>IF(MID(J1531,1,1)="a",C1531,IF(COUNTIF(J$2:J1531,J1531)&gt;1,COUNTIF(J$2:J1531,J1531)&amp;"ème rebond",""))</f>
        <v/>
      </c>
      <c r="L1531" s="67"/>
      <c r="M1531" s="32" t="e">
        <f>IF(ISNA(INDEX(#REF!,MATCH(E1531,#REF!,0),1))=TRUE,"",INDEX(#REF!,MATCH(E1531,#REF!,0),1))</f>
        <v>#REF!</v>
      </c>
      <c r="N1531" s="1"/>
      <c r="O1531" s="33"/>
      <c r="P1531" s="34" t="e">
        <f t="shared" si="175"/>
        <v>#REF!</v>
      </c>
      <c r="Q1531" s="35" t="e">
        <f t="shared" si="178"/>
        <v>#REF!</v>
      </c>
      <c r="R1531" s="36"/>
      <c r="S1531" s="1" t="e">
        <f t="shared" si="176"/>
        <v>#REF!</v>
      </c>
      <c r="T1531" s="16" t="e">
        <f>IF(OR(MID(G1531,1,5)="avoir",MID(G1531,1,3)="PMS",MID(J1531,1,1)="a",J1531="",A1531="x",F1531=""),"",IF(COUNTIF(#REF!,F1531)=1,"ok","PAS DE SWAP"))</f>
        <v>#REF!</v>
      </c>
      <c r="U1531" s="37" t="e">
        <f>IF(ISNA(INDEX(#REF!,MATCH(E1531,#REF!,0),1))=TRUE,"-",F1531&amp;" - "&amp;INDEX(#REF!,MATCH(E1531,#REF!,0),1))</f>
        <v>#REF!</v>
      </c>
      <c r="V1531" s="60" t="e">
        <f t="shared" si="172"/>
        <v>#REF!</v>
      </c>
      <c r="W1531" s="38" t="e">
        <f t="shared" si="173"/>
        <v>#REF!</v>
      </c>
      <c r="X1531" s="64"/>
      <c r="Y1531" s="46"/>
      <c r="Z1531" s="57" t="str">
        <f>IF(OR(MID(J1531,1,1)="a",J1531=""),"",IF(COUNTIF(Modèles!C:C,J1531)=0,"absent","présent"))</f>
        <v/>
      </c>
      <c r="AA1531" s="1"/>
    </row>
    <row r="1532" spans="1:27" s="10" customFormat="1">
      <c r="A1532" s="29" t="str">
        <f t="shared" si="174"/>
        <v/>
      </c>
      <c r="B1532" s="29">
        <f t="shared" ca="1" si="177"/>
        <v>0</v>
      </c>
      <c r="C1532" s="42"/>
      <c r="D1532" s="42"/>
      <c r="E1532" s="40"/>
      <c r="F1532" s="41"/>
      <c r="G1532" s="30" t="e">
        <f>IF(MID(J1532,1,1)="a","à valider",IF(ISNA(INDEX(#REF!,MATCH(E1532,#REF!,0),1))=TRUE,"",INDEX(#REF!,MATCH(E1532,#REF!,0),1)))</f>
        <v>#REF!</v>
      </c>
      <c r="H1532" s="22"/>
      <c r="I1532" s="22"/>
      <c r="J1532" s="59"/>
      <c r="K1532" s="31" t="str">
        <f>IF(MID(J1532,1,1)="a",C1532,IF(COUNTIF(J$2:J1532,J1532)&gt;1,COUNTIF(J$2:J1532,J1532)&amp;"ème rebond",""))</f>
        <v/>
      </c>
      <c r="L1532" s="67"/>
      <c r="M1532" s="32" t="e">
        <f>IF(ISNA(INDEX(#REF!,MATCH(E1532,#REF!,0),1))=TRUE,"",INDEX(#REF!,MATCH(E1532,#REF!,0),1))</f>
        <v>#REF!</v>
      </c>
      <c r="N1532" s="1"/>
      <c r="O1532" s="33"/>
      <c r="P1532" s="34" t="e">
        <f t="shared" si="175"/>
        <v>#REF!</v>
      </c>
      <c r="Q1532" s="35" t="e">
        <f t="shared" si="178"/>
        <v>#REF!</v>
      </c>
      <c r="R1532" s="36"/>
      <c r="S1532" s="1" t="e">
        <f t="shared" si="176"/>
        <v>#REF!</v>
      </c>
      <c r="T1532" s="16" t="e">
        <f>IF(OR(MID(G1532,1,5)="avoir",MID(G1532,1,3)="PMS",MID(J1532,1,1)="a",J1532="",A1532="x",F1532=""),"",IF(COUNTIF(#REF!,F1532)=1,"ok","PAS DE SWAP"))</f>
        <v>#REF!</v>
      </c>
      <c r="U1532" s="37" t="e">
        <f>IF(ISNA(INDEX(#REF!,MATCH(E1532,#REF!,0),1))=TRUE,"-",F1532&amp;" - "&amp;INDEX(#REF!,MATCH(E1532,#REF!,0),1))</f>
        <v>#REF!</v>
      </c>
      <c r="V1532" s="60" t="e">
        <f t="shared" si="172"/>
        <v>#REF!</v>
      </c>
      <c r="W1532" s="38" t="e">
        <f t="shared" si="173"/>
        <v>#REF!</v>
      </c>
      <c r="X1532" s="64"/>
      <c r="Y1532" s="46"/>
      <c r="Z1532" s="57" t="str">
        <f>IF(OR(MID(J1532,1,1)="a",J1532=""),"",IF(COUNTIF(Modèles!C:C,J1532)=0,"absent","présent"))</f>
        <v/>
      </c>
      <c r="AA1532" s="1"/>
    </row>
    <row r="1533" spans="1:27" s="10" customFormat="1">
      <c r="A1533" s="29" t="str">
        <f t="shared" si="174"/>
        <v/>
      </c>
      <c r="B1533" s="29">
        <f t="shared" ca="1" si="177"/>
        <v>0</v>
      </c>
      <c r="C1533" s="42"/>
      <c r="D1533" s="42"/>
      <c r="E1533" s="40"/>
      <c r="F1533" s="41"/>
      <c r="G1533" s="30" t="e">
        <f>IF(MID(J1533,1,1)="a","à valider",IF(ISNA(INDEX(#REF!,MATCH(E1533,#REF!,0),1))=TRUE,"",INDEX(#REF!,MATCH(E1533,#REF!,0),1)))</f>
        <v>#REF!</v>
      </c>
      <c r="H1533" s="22"/>
      <c r="I1533" s="22"/>
      <c r="J1533" s="59"/>
      <c r="K1533" s="31" t="str">
        <f>IF(MID(J1533,1,1)="a",C1533,IF(COUNTIF(J$2:J1533,J1533)&gt;1,COUNTIF(J$2:J1533,J1533)&amp;"ème rebond",""))</f>
        <v/>
      </c>
      <c r="L1533" s="67"/>
      <c r="M1533" s="32" t="e">
        <f>IF(ISNA(INDEX(#REF!,MATCH(E1533,#REF!,0),1))=TRUE,"",INDEX(#REF!,MATCH(E1533,#REF!,0),1))</f>
        <v>#REF!</v>
      </c>
      <c r="N1533" s="1"/>
      <c r="O1533" s="33"/>
      <c r="P1533" s="34" t="e">
        <f t="shared" si="175"/>
        <v>#REF!</v>
      </c>
      <c r="Q1533" s="35" t="e">
        <f t="shared" si="178"/>
        <v>#REF!</v>
      </c>
      <c r="R1533" s="36"/>
      <c r="S1533" s="1" t="e">
        <f t="shared" si="176"/>
        <v>#REF!</v>
      </c>
      <c r="T1533" s="16" t="e">
        <f>IF(OR(MID(G1533,1,5)="avoir",MID(G1533,1,3)="PMS",MID(J1533,1,1)="a",J1533="",A1533="x",F1533=""),"",IF(COUNTIF(#REF!,F1533)=1,"ok","PAS DE SWAP"))</f>
        <v>#REF!</v>
      </c>
      <c r="U1533" s="37" t="e">
        <f>IF(ISNA(INDEX(#REF!,MATCH(E1533,#REF!,0),1))=TRUE,"-",F1533&amp;" - "&amp;INDEX(#REF!,MATCH(E1533,#REF!,0),1))</f>
        <v>#REF!</v>
      </c>
      <c r="V1533" s="60" t="e">
        <f t="shared" si="172"/>
        <v>#REF!</v>
      </c>
      <c r="W1533" s="38" t="e">
        <f t="shared" si="173"/>
        <v>#REF!</v>
      </c>
      <c r="X1533" s="64"/>
      <c r="Y1533" s="46"/>
      <c r="Z1533" s="57" t="str">
        <f>IF(OR(MID(J1533,1,1)="a",J1533=""),"",IF(COUNTIF(Modèles!C:C,J1533)=0,"absent","présent"))</f>
        <v/>
      </c>
      <c r="AA1533" s="1"/>
    </row>
    <row r="1534" spans="1:27" s="10" customFormat="1">
      <c r="A1534" s="29" t="str">
        <f t="shared" si="174"/>
        <v/>
      </c>
      <c r="B1534" s="29">
        <f t="shared" ca="1" si="177"/>
        <v>0</v>
      </c>
      <c r="C1534" s="42"/>
      <c r="D1534" s="42"/>
      <c r="E1534" s="40"/>
      <c r="F1534" s="41"/>
      <c r="G1534" s="30" t="e">
        <f>IF(MID(J1534,1,1)="a","à valider",IF(ISNA(INDEX(#REF!,MATCH(E1534,#REF!,0),1))=TRUE,"",INDEX(#REF!,MATCH(E1534,#REF!,0),1)))</f>
        <v>#REF!</v>
      </c>
      <c r="H1534" s="22"/>
      <c r="I1534" s="22"/>
      <c r="J1534" s="59"/>
      <c r="K1534" s="31" t="str">
        <f>IF(MID(J1534,1,1)="a",C1534,IF(COUNTIF(J$2:J1534,J1534)&gt;1,COUNTIF(J$2:J1534,J1534)&amp;"ème rebond",""))</f>
        <v/>
      </c>
      <c r="L1534" s="67"/>
      <c r="M1534" s="32" t="e">
        <f>IF(ISNA(INDEX(#REF!,MATCH(E1534,#REF!,0),1))=TRUE,"",INDEX(#REF!,MATCH(E1534,#REF!,0),1))</f>
        <v>#REF!</v>
      </c>
      <c r="N1534" s="1"/>
      <c r="O1534" s="33"/>
      <c r="P1534" s="34" t="e">
        <f t="shared" si="175"/>
        <v>#REF!</v>
      </c>
      <c r="Q1534" s="35" t="e">
        <f t="shared" si="178"/>
        <v>#REF!</v>
      </c>
      <c r="R1534" s="36"/>
      <c r="S1534" s="1" t="e">
        <f t="shared" si="176"/>
        <v>#REF!</v>
      </c>
      <c r="T1534" s="16" t="e">
        <f>IF(OR(MID(G1534,1,5)="avoir",MID(G1534,1,3)="PMS",MID(J1534,1,1)="a",J1534="",A1534="x",F1534=""),"",IF(COUNTIF(#REF!,F1534)=1,"ok","PAS DE SWAP"))</f>
        <v>#REF!</v>
      </c>
      <c r="U1534" s="37" t="e">
        <f>IF(ISNA(INDEX(#REF!,MATCH(E1534,#REF!,0),1))=TRUE,"-",F1534&amp;" - "&amp;INDEX(#REF!,MATCH(E1534,#REF!,0),1))</f>
        <v>#REF!</v>
      </c>
      <c r="V1534" s="60" t="e">
        <f t="shared" si="172"/>
        <v>#REF!</v>
      </c>
      <c r="W1534" s="38" t="e">
        <f t="shared" si="173"/>
        <v>#REF!</v>
      </c>
      <c r="X1534" s="64"/>
      <c r="Y1534" s="46"/>
      <c r="Z1534" s="57" t="str">
        <f>IF(OR(MID(J1534,1,1)="a",J1534=""),"",IF(COUNTIF(Modèles!C:C,J1534)=0,"absent","présent"))</f>
        <v/>
      </c>
      <c r="AA1534" s="1"/>
    </row>
    <row r="1535" spans="1:27" s="10" customFormat="1">
      <c r="A1535" s="29" t="str">
        <f t="shared" si="174"/>
        <v/>
      </c>
      <c r="B1535" s="29">
        <f t="shared" ca="1" si="177"/>
        <v>0</v>
      </c>
      <c r="C1535" s="42"/>
      <c r="D1535" s="42"/>
      <c r="E1535" s="40"/>
      <c r="F1535" s="41"/>
      <c r="G1535" s="30" t="e">
        <f>IF(MID(J1535,1,1)="a","à valider",IF(ISNA(INDEX(#REF!,MATCH(E1535,#REF!,0),1))=TRUE,"",INDEX(#REF!,MATCH(E1535,#REF!,0),1)))</f>
        <v>#REF!</v>
      </c>
      <c r="H1535" s="22"/>
      <c r="I1535" s="22"/>
      <c r="J1535" s="59"/>
      <c r="K1535" s="31" t="str">
        <f>IF(MID(J1535,1,1)="a",C1535,IF(COUNTIF(J$2:J1535,J1535)&gt;1,COUNTIF(J$2:J1535,J1535)&amp;"ème rebond",""))</f>
        <v/>
      </c>
      <c r="L1535" s="67"/>
      <c r="M1535" s="32" t="e">
        <f>IF(ISNA(INDEX(#REF!,MATCH(E1535,#REF!,0),1))=TRUE,"",INDEX(#REF!,MATCH(E1535,#REF!,0),1))</f>
        <v>#REF!</v>
      </c>
      <c r="N1535" s="1"/>
      <c r="O1535" s="33"/>
      <c r="P1535" s="34" t="e">
        <f t="shared" si="175"/>
        <v>#REF!</v>
      </c>
      <c r="Q1535" s="35" t="e">
        <f t="shared" si="178"/>
        <v>#REF!</v>
      </c>
      <c r="R1535" s="36"/>
      <c r="S1535" s="1" t="e">
        <f t="shared" si="176"/>
        <v>#REF!</v>
      </c>
      <c r="T1535" s="16" t="e">
        <f>IF(OR(MID(G1535,1,5)="avoir",MID(G1535,1,3)="PMS",MID(J1535,1,1)="a",J1535="",A1535="x",F1535=""),"",IF(COUNTIF(#REF!,F1535)=1,"ok","PAS DE SWAP"))</f>
        <v>#REF!</v>
      </c>
      <c r="U1535" s="37" t="e">
        <f>IF(ISNA(INDEX(#REF!,MATCH(E1535,#REF!,0),1))=TRUE,"-",F1535&amp;" - "&amp;INDEX(#REF!,MATCH(E1535,#REF!,0),1))</f>
        <v>#REF!</v>
      </c>
      <c r="V1535" s="60" t="e">
        <f t="shared" si="172"/>
        <v>#REF!</v>
      </c>
      <c r="W1535" s="38" t="e">
        <f t="shared" si="173"/>
        <v>#REF!</v>
      </c>
      <c r="X1535" s="64"/>
      <c r="Y1535" s="46"/>
      <c r="Z1535" s="57" t="str">
        <f>IF(OR(MID(J1535,1,1)="a",J1535=""),"",IF(COUNTIF(Modèles!C:C,J1535)=0,"absent","présent"))</f>
        <v/>
      </c>
      <c r="AA1535" s="1"/>
    </row>
    <row r="1536" spans="1:27" s="10" customFormat="1">
      <c r="A1536" s="29" t="str">
        <f t="shared" si="174"/>
        <v/>
      </c>
      <c r="B1536" s="29">
        <f t="shared" ca="1" si="177"/>
        <v>0</v>
      </c>
      <c r="C1536" s="42"/>
      <c r="D1536" s="42"/>
      <c r="E1536" s="40"/>
      <c r="F1536" s="41"/>
      <c r="G1536" s="30" t="e">
        <f>IF(MID(J1536,1,1)="a","à valider",IF(ISNA(INDEX(#REF!,MATCH(E1536,#REF!,0),1))=TRUE,"",INDEX(#REF!,MATCH(E1536,#REF!,0),1)))</f>
        <v>#REF!</v>
      </c>
      <c r="H1536" s="22"/>
      <c r="I1536" s="22"/>
      <c r="J1536" s="59"/>
      <c r="K1536" s="31" t="str">
        <f>IF(MID(J1536,1,1)="a",C1536,IF(COUNTIF(J$2:J1536,J1536)&gt;1,COUNTIF(J$2:J1536,J1536)&amp;"ème rebond",""))</f>
        <v/>
      </c>
      <c r="L1536" s="67"/>
      <c r="M1536" s="32" t="e">
        <f>IF(ISNA(INDEX(#REF!,MATCH(E1536,#REF!,0),1))=TRUE,"",INDEX(#REF!,MATCH(E1536,#REF!,0),1))</f>
        <v>#REF!</v>
      </c>
      <c r="N1536" s="1"/>
      <c r="O1536" s="33"/>
      <c r="P1536" s="34" t="e">
        <f t="shared" si="175"/>
        <v>#REF!</v>
      </c>
      <c r="Q1536" s="35" t="e">
        <f t="shared" si="178"/>
        <v>#REF!</v>
      </c>
      <c r="R1536" s="36"/>
      <c r="S1536" s="1" t="e">
        <f t="shared" si="176"/>
        <v>#REF!</v>
      </c>
      <c r="T1536" s="16" t="e">
        <f>IF(OR(MID(G1536,1,5)="avoir",MID(G1536,1,3)="PMS",MID(J1536,1,1)="a",J1536="",A1536="x",F1536=""),"",IF(COUNTIF(#REF!,F1536)=1,"ok","PAS DE SWAP"))</f>
        <v>#REF!</v>
      </c>
      <c r="U1536" s="37" t="e">
        <f>IF(ISNA(INDEX(#REF!,MATCH(E1536,#REF!,0),1))=TRUE,"-",F1536&amp;" - "&amp;INDEX(#REF!,MATCH(E1536,#REF!,0),1))</f>
        <v>#REF!</v>
      </c>
      <c r="V1536" s="60" t="e">
        <f t="shared" si="172"/>
        <v>#REF!</v>
      </c>
      <c r="W1536" s="38" t="e">
        <f t="shared" si="173"/>
        <v>#REF!</v>
      </c>
      <c r="X1536" s="64"/>
      <c r="Y1536" s="46"/>
      <c r="Z1536" s="57" t="str">
        <f>IF(OR(MID(J1536,1,1)="a",J1536=""),"",IF(COUNTIF(Modèles!C:C,J1536)=0,"absent","présent"))</f>
        <v/>
      </c>
      <c r="AA1536" s="1"/>
    </row>
    <row r="1537" spans="1:27" s="10" customFormat="1">
      <c r="A1537" s="29" t="str">
        <f t="shared" si="174"/>
        <v/>
      </c>
      <c r="B1537" s="29">
        <f t="shared" ca="1" si="177"/>
        <v>0</v>
      </c>
      <c r="C1537" s="42"/>
      <c r="D1537" s="42"/>
      <c r="E1537" s="40"/>
      <c r="F1537" s="41"/>
      <c r="G1537" s="30" t="e">
        <f>IF(MID(J1537,1,1)="a","à valider",IF(ISNA(INDEX(#REF!,MATCH(E1537,#REF!,0),1))=TRUE,"",INDEX(#REF!,MATCH(E1537,#REF!,0),1)))</f>
        <v>#REF!</v>
      </c>
      <c r="H1537" s="22"/>
      <c r="I1537" s="22"/>
      <c r="J1537" s="59"/>
      <c r="K1537" s="31" t="str">
        <f>IF(MID(J1537,1,1)="a",C1537,IF(COUNTIF(J$2:J1537,J1537)&gt;1,COUNTIF(J$2:J1537,J1537)&amp;"ème rebond",""))</f>
        <v/>
      </c>
      <c r="L1537" s="67"/>
      <c r="M1537" s="32" t="e">
        <f>IF(ISNA(INDEX(#REF!,MATCH(E1537,#REF!,0),1))=TRUE,"",INDEX(#REF!,MATCH(E1537,#REF!,0),1))</f>
        <v>#REF!</v>
      </c>
      <c r="N1537" s="1"/>
      <c r="O1537" s="33"/>
      <c r="P1537" s="34" t="e">
        <f t="shared" si="175"/>
        <v>#REF!</v>
      </c>
      <c r="Q1537" s="35" t="e">
        <f t="shared" si="178"/>
        <v>#REF!</v>
      </c>
      <c r="R1537" s="36"/>
      <c r="S1537" s="1" t="e">
        <f t="shared" si="176"/>
        <v>#REF!</v>
      </c>
      <c r="T1537" s="16" t="e">
        <f>IF(OR(MID(G1537,1,5)="avoir",MID(G1537,1,3)="PMS",MID(J1537,1,1)="a",J1537="",A1537="x",F1537=""),"",IF(COUNTIF(#REF!,F1537)=1,"ok","PAS DE SWAP"))</f>
        <v>#REF!</v>
      </c>
      <c r="U1537" s="37" t="e">
        <f>IF(ISNA(INDEX(#REF!,MATCH(E1537,#REF!,0),1))=TRUE,"-",F1537&amp;" - "&amp;INDEX(#REF!,MATCH(E1537,#REF!,0),1))</f>
        <v>#REF!</v>
      </c>
      <c r="V1537" s="60" t="e">
        <f t="shared" si="172"/>
        <v>#REF!</v>
      </c>
      <c r="W1537" s="38" t="e">
        <f t="shared" si="173"/>
        <v>#REF!</v>
      </c>
      <c r="X1537" s="64"/>
      <c r="Y1537" s="46"/>
      <c r="Z1537" s="57" t="str">
        <f>IF(OR(MID(J1537,1,1)="a",J1537=""),"",IF(COUNTIF(Modèles!C:C,J1537)=0,"absent","présent"))</f>
        <v/>
      </c>
      <c r="AA1537" s="1"/>
    </row>
    <row r="1538" spans="1:27" s="10" customFormat="1">
      <c r="A1538" s="29" t="str">
        <f t="shared" si="174"/>
        <v/>
      </c>
      <c r="B1538" s="29">
        <f t="shared" ca="1" si="177"/>
        <v>0</v>
      </c>
      <c r="C1538" s="42"/>
      <c r="D1538" s="42"/>
      <c r="E1538" s="40"/>
      <c r="F1538" s="41"/>
      <c r="G1538" s="30" t="e">
        <f>IF(MID(J1538,1,1)="a","à valider",IF(ISNA(INDEX(#REF!,MATCH(E1538,#REF!,0),1))=TRUE,"",INDEX(#REF!,MATCH(E1538,#REF!,0),1)))</f>
        <v>#REF!</v>
      </c>
      <c r="H1538" s="22"/>
      <c r="I1538" s="22"/>
      <c r="J1538" s="59"/>
      <c r="K1538" s="31" t="str">
        <f>IF(MID(J1538,1,1)="a",C1538,IF(COUNTIF(J$2:J1538,J1538)&gt;1,COUNTIF(J$2:J1538,J1538)&amp;"ème rebond",""))</f>
        <v/>
      </c>
      <c r="L1538" s="67"/>
      <c r="M1538" s="32" t="e">
        <f>IF(ISNA(INDEX(#REF!,MATCH(E1538,#REF!,0),1))=TRUE,"",INDEX(#REF!,MATCH(E1538,#REF!,0),1))</f>
        <v>#REF!</v>
      </c>
      <c r="N1538" s="1"/>
      <c r="O1538" s="33"/>
      <c r="P1538" s="34" t="e">
        <f t="shared" si="175"/>
        <v>#REF!</v>
      </c>
      <c r="Q1538" s="35" t="e">
        <f t="shared" si="178"/>
        <v>#REF!</v>
      </c>
      <c r="R1538" s="36"/>
      <c r="S1538" s="1" t="e">
        <f t="shared" si="176"/>
        <v>#REF!</v>
      </c>
      <c r="T1538" s="16" t="e">
        <f>IF(OR(MID(G1538,1,5)="avoir",MID(G1538,1,3)="PMS",MID(J1538,1,1)="a",J1538="",A1538="x",F1538=""),"",IF(COUNTIF(#REF!,F1538)=1,"ok","PAS DE SWAP"))</f>
        <v>#REF!</v>
      </c>
      <c r="U1538" s="37" t="e">
        <f>IF(ISNA(INDEX(#REF!,MATCH(E1538,#REF!,0),1))=TRUE,"-",F1538&amp;" - "&amp;INDEX(#REF!,MATCH(E1538,#REF!,0),1))</f>
        <v>#REF!</v>
      </c>
      <c r="V1538" s="60" t="e">
        <f t="shared" ref="V1538:V1601" si="179">IF(ISNA(IF(OR(U1538="",U1538="-"),"",COUNTIF(U:U,U1538)))=TRUE,"",IF(OR(U1538="",U1538="-"),"-",COUNTIF(U:U,U1538)))</f>
        <v>#REF!</v>
      </c>
      <c r="W1538" s="38" t="e">
        <f t="shared" ref="W1538:W1601" si="180">IF(ISNA(IF(V1538="-","",V1538/COUNTIF(F:F,F1538)))=TRUE,"",IF(V1538="-","",V1538/COUNTIF(F:F,F1538)))</f>
        <v>#REF!</v>
      </c>
      <c r="X1538" s="64"/>
      <c r="Y1538" s="46"/>
      <c r="Z1538" s="57" t="str">
        <f>IF(OR(MID(J1538,1,1)="a",J1538=""),"",IF(COUNTIF(Modèles!C:C,J1538)=0,"absent","présent"))</f>
        <v/>
      </c>
      <c r="AA1538" s="1"/>
    </row>
    <row r="1539" spans="1:27" s="10" customFormat="1">
      <c r="A1539" s="29" t="str">
        <f t="shared" si="174"/>
        <v/>
      </c>
      <c r="B1539" s="29">
        <f t="shared" ca="1" si="177"/>
        <v>0</v>
      </c>
      <c r="C1539" s="42"/>
      <c r="D1539" s="42"/>
      <c r="E1539" s="40"/>
      <c r="F1539" s="41"/>
      <c r="G1539" s="30" t="e">
        <f>IF(MID(J1539,1,1)="a","à valider",IF(ISNA(INDEX(#REF!,MATCH(E1539,#REF!,0),1))=TRUE,"",INDEX(#REF!,MATCH(E1539,#REF!,0),1)))</f>
        <v>#REF!</v>
      </c>
      <c r="H1539" s="22"/>
      <c r="I1539" s="22"/>
      <c r="J1539" s="59"/>
      <c r="K1539" s="31" t="str">
        <f>IF(MID(J1539,1,1)="a",C1539,IF(COUNTIF(J$2:J1539,J1539)&gt;1,COUNTIF(J$2:J1539,J1539)&amp;"ème rebond",""))</f>
        <v/>
      </c>
      <c r="L1539" s="67"/>
      <c r="M1539" s="32" t="e">
        <f>IF(ISNA(INDEX(#REF!,MATCH(E1539,#REF!,0),1))=TRUE,"",INDEX(#REF!,MATCH(E1539,#REF!,0),1))</f>
        <v>#REF!</v>
      </c>
      <c r="N1539" s="1"/>
      <c r="O1539" s="33"/>
      <c r="P1539" s="34" t="e">
        <f t="shared" si="175"/>
        <v>#REF!</v>
      </c>
      <c r="Q1539" s="35" t="e">
        <f t="shared" si="178"/>
        <v>#REF!</v>
      </c>
      <c r="R1539" s="36"/>
      <c r="S1539" s="1" t="e">
        <f t="shared" si="176"/>
        <v>#REF!</v>
      </c>
      <c r="T1539" s="16" t="e">
        <f>IF(OR(MID(G1539,1,5)="avoir",MID(G1539,1,3)="PMS",MID(J1539,1,1)="a",J1539="",A1539="x",F1539=""),"",IF(COUNTIF(#REF!,F1539)=1,"ok","PAS DE SWAP"))</f>
        <v>#REF!</v>
      </c>
      <c r="U1539" s="37" t="e">
        <f>IF(ISNA(INDEX(#REF!,MATCH(E1539,#REF!,0),1))=TRUE,"-",F1539&amp;" - "&amp;INDEX(#REF!,MATCH(E1539,#REF!,0),1))</f>
        <v>#REF!</v>
      </c>
      <c r="V1539" s="60" t="e">
        <f t="shared" si="179"/>
        <v>#REF!</v>
      </c>
      <c r="W1539" s="38" t="e">
        <f t="shared" si="180"/>
        <v>#REF!</v>
      </c>
      <c r="X1539" s="64"/>
      <c r="Y1539" s="46"/>
      <c r="Z1539" s="57" t="str">
        <f>IF(OR(MID(J1539,1,1)="a",J1539=""),"",IF(COUNTIF(Modèles!C:C,J1539)=0,"absent","présent"))</f>
        <v/>
      </c>
      <c r="AA1539" s="1"/>
    </row>
    <row r="1540" spans="1:27" s="10" customFormat="1">
      <c r="A1540" s="29" t="str">
        <f t="shared" ref="A1540:A1603" si="181">IF(F1540="rebut",0,IF(J1540="","","."))</f>
        <v/>
      </c>
      <c r="B1540" s="29">
        <f t="shared" ca="1" si="177"/>
        <v>0</v>
      </c>
      <c r="C1540" s="42"/>
      <c r="D1540" s="42"/>
      <c r="E1540" s="40"/>
      <c r="F1540" s="41"/>
      <c r="G1540" s="30" t="e">
        <f>IF(MID(J1540,1,1)="a","à valider",IF(ISNA(INDEX(#REF!,MATCH(E1540,#REF!,0),1))=TRUE,"",INDEX(#REF!,MATCH(E1540,#REF!,0),1)))</f>
        <v>#REF!</v>
      </c>
      <c r="H1540" s="22"/>
      <c r="I1540" s="22"/>
      <c r="J1540" s="59"/>
      <c r="K1540" s="31" t="str">
        <f>IF(MID(J1540,1,1)="a",C1540,IF(COUNTIF(J$2:J1540,J1540)&gt;1,COUNTIF(J$2:J1540,J1540)&amp;"ème rebond",""))</f>
        <v/>
      </c>
      <c r="L1540" s="67"/>
      <c r="M1540" s="32" t="e">
        <f>IF(ISNA(INDEX(#REF!,MATCH(E1540,#REF!,0),1))=TRUE,"",INDEX(#REF!,MATCH(E1540,#REF!,0),1))</f>
        <v>#REF!</v>
      </c>
      <c r="N1540" s="1"/>
      <c r="O1540" s="33"/>
      <c r="P1540" s="34" t="e">
        <f t="shared" ref="P1540:P1603" si="182">IF(AND(MID(G1540,8,1)="",MID(G1540,1,4)="SWAP",A1540="."),F1540,"")</f>
        <v>#REF!</v>
      </c>
      <c r="Q1540" s="35" t="e">
        <f t="shared" si="178"/>
        <v>#REF!</v>
      </c>
      <c r="R1540" s="36"/>
      <c r="S1540" s="1" t="e">
        <f t="shared" si="176"/>
        <v>#REF!</v>
      </c>
      <c r="T1540" s="16" t="e">
        <f>IF(OR(MID(G1540,1,5)="avoir",MID(G1540,1,3)="PMS",MID(J1540,1,1)="a",J1540="",A1540="x",F1540=""),"",IF(COUNTIF(#REF!,F1540)=1,"ok","PAS DE SWAP"))</f>
        <v>#REF!</v>
      </c>
      <c r="U1540" s="37" t="e">
        <f>IF(ISNA(INDEX(#REF!,MATCH(E1540,#REF!,0),1))=TRUE,"-",F1540&amp;" - "&amp;INDEX(#REF!,MATCH(E1540,#REF!,0),1))</f>
        <v>#REF!</v>
      </c>
      <c r="V1540" s="60" t="e">
        <f t="shared" si="179"/>
        <v>#REF!</v>
      </c>
      <c r="W1540" s="38" t="e">
        <f t="shared" si="180"/>
        <v>#REF!</v>
      </c>
      <c r="X1540" s="64"/>
      <c r="Y1540" s="46"/>
      <c r="Z1540" s="57" t="str">
        <f>IF(OR(MID(J1540,1,1)="a",J1540=""),"",IF(COUNTIF(Modèles!C:C,J1540)=0,"absent","présent"))</f>
        <v/>
      </c>
      <c r="AA1540" s="1"/>
    </row>
    <row r="1541" spans="1:27" s="10" customFormat="1">
      <c r="A1541" s="29" t="str">
        <f t="shared" si="181"/>
        <v/>
      </c>
      <c r="B1541" s="29">
        <f t="shared" ca="1" si="177"/>
        <v>0</v>
      </c>
      <c r="C1541" s="42"/>
      <c r="D1541" s="42"/>
      <c r="E1541" s="40"/>
      <c r="F1541" s="41"/>
      <c r="G1541" s="30" t="e">
        <f>IF(MID(J1541,1,1)="a","à valider",IF(ISNA(INDEX(#REF!,MATCH(E1541,#REF!,0),1))=TRUE,"",INDEX(#REF!,MATCH(E1541,#REF!,0),1)))</f>
        <v>#REF!</v>
      </c>
      <c r="H1541" s="22"/>
      <c r="I1541" s="22"/>
      <c r="J1541" s="59"/>
      <c r="K1541" s="31" t="str">
        <f>IF(MID(J1541,1,1)="a",C1541,IF(COUNTIF(J$2:J1541,J1541)&gt;1,COUNTIF(J$2:J1541,J1541)&amp;"ème rebond",""))</f>
        <v/>
      </c>
      <c r="L1541" s="67"/>
      <c r="M1541" s="32" t="e">
        <f>IF(ISNA(INDEX(#REF!,MATCH(E1541,#REF!,0),1))=TRUE,"",INDEX(#REF!,MATCH(E1541,#REF!,0),1))</f>
        <v>#REF!</v>
      </c>
      <c r="N1541" s="1"/>
      <c r="O1541" s="33"/>
      <c r="P1541" s="34" t="e">
        <f t="shared" si="182"/>
        <v>#REF!</v>
      </c>
      <c r="Q1541" s="35" t="e">
        <f t="shared" si="178"/>
        <v>#REF!</v>
      </c>
      <c r="R1541" s="36"/>
      <c r="S1541" s="1" t="e">
        <f t="shared" si="176"/>
        <v>#REF!</v>
      </c>
      <c r="T1541" s="16" t="e">
        <f>IF(OR(MID(G1541,1,5)="avoir",MID(G1541,1,3)="PMS",MID(J1541,1,1)="a",J1541="",A1541="x",F1541=""),"",IF(COUNTIF(#REF!,F1541)=1,"ok","PAS DE SWAP"))</f>
        <v>#REF!</v>
      </c>
      <c r="U1541" s="37" t="e">
        <f>IF(ISNA(INDEX(#REF!,MATCH(E1541,#REF!,0),1))=TRUE,"-",F1541&amp;" - "&amp;INDEX(#REF!,MATCH(E1541,#REF!,0),1))</f>
        <v>#REF!</v>
      </c>
      <c r="V1541" s="60" t="e">
        <f t="shared" si="179"/>
        <v>#REF!</v>
      </c>
      <c r="W1541" s="38" t="e">
        <f t="shared" si="180"/>
        <v>#REF!</v>
      </c>
      <c r="X1541" s="64"/>
      <c r="Y1541" s="46"/>
      <c r="Z1541" s="57" t="str">
        <f>IF(OR(MID(J1541,1,1)="a",J1541=""),"",IF(COUNTIF(Modèles!C:C,J1541)=0,"absent","présent"))</f>
        <v/>
      </c>
      <c r="AA1541" s="1"/>
    </row>
    <row r="1542" spans="1:27" s="10" customFormat="1">
      <c r="A1542" s="29" t="str">
        <f t="shared" si="181"/>
        <v/>
      </c>
      <c r="B1542" s="29">
        <f t="shared" ca="1" si="177"/>
        <v>0</v>
      </c>
      <c r="C1542" s="42"/>
      <c r="D1542" s="42"/>
      <c r="E1542" s="40"/>
      <c r="F1542" s="41"/>
      <c r="G1542" s="30" t="e">
        <f>IF(MID(J1542,1,1)="a","à valider",IF(ISNA(INDEX(#REF!,MATCH(E1542,#REF!,0),1))=TRUE,"",INDEX(#REF!,MATCH(E1542,#REF!,0),1)))</f>
        <v>#REF!</v>
      </c>
      <c r="H1542" s="22"/>
      <c r="I1542" s="22"/>
      <c r="J1542" s="59"/>
      <c r="K1542" s="31" t="str">
        <f>IF(MID(J1542,1,1)="a",C1542,IF(COUNTIF(J$2:J1542,J1542)&gt;1,COUNTIF(J$2:J1542,J1542)&amp;"ème rebond",""))</f>
        <v/>
      </c>
      <c r="L1542" s="67"/>
      <c r="M1542" s="32" t="e">
        <f>IF(ISNA(INDEX(#REF!,MATCH(E1542,#REF!,0),1))=TRUE,"",INDEX(#REF!,MATCH(E1542,#REF!,0),1))</f>
        <v>#REF!</v>
      </c>
      <c r="N1542" s="1"/>
      <c r="O1542" s="33"/>
      <c r="P1542" s="34" t="e">
        <f t="shared" si="182"/>
        <v>#REF!</v>
      </c>
      <c r="Q1542" s="35" t="e">
        <f t="shared" si="178"/>
        <v>#REF!</v>
      </c>
      <c r="R1542" s="36"/>
      <c r="S1542" s="1" t="e">
        <f t="shared" si="176"/>
        <v>#REF!</v>
      </c>
      <c r="T1542" s="16" t="e">
        <f>IF(OR(MID(G1542,1,5)="avoir",MID(G1542,1,3)="PMS",MID(J1542,1,1)="a",J1542="",A1542="x",F1542=""),"",IF(COUNTIF(#REF!,F1542)=1,"ok","PAS DE SWAP"))</f>
        <v>#REF!</v>
      </c>
      <c r="U1542" s="37" t="e">
        <f>IF(ISNA(INDEX(#REF!,MATCH(E1542,#REF!,0),1))=TRUE,"-",F1542&amp;" - "&amp;INDEX(#REF!,MATCH(E1542,#REF!,0),1))</f>
        <v>#REF!</v>
      </c>
      <c r="V1542" s="60" t="e">
        <f t="shared" si="179"/>
        <v>#REF!</v>
      </c>
      <c r="W1542" s="38" t="e">
        <f t="shared" si="180"/>
        <v>#REF!</v>
      </c>
      <c r="X1542" s="64"/>
      <c r="Y1542" s="46"/>
      <c r="Z1542" s="57" t="str">
        <f>IF(OR(MID(J1542,1,1)="a",J1542=""),"",IF(COUNTIF(Modèles!C:C,J1542)=0,"absent","présent"))</f>
        <v/>
      </c>
      <c r="AA1542" s="1"/>
    </row>
    <row r="1543" spans="1:27" s="10" customFormat="1">
      <c r="A1543" s="29" t="str">
        <f t="shared" si="181"/>
        <v/>
      </c>
      <c r="B1543" s="29">
        <f t="shared" ca="1" si="177"/>
        <v>0</v>
      </c>
      <c r="C1543" s="42"/>
      <c r="D1543" s="42"/>
      <c r="E1543" s="40"/>
      <c r="F1543" s="41"/>
      <c r="G1543" s="30" t="e">
        <f>IF(MID(J1543,1,1)="a","à valider",IF(ISNA(INDEX(#REF!,MATCH(E1543,#REF!,0),1))=TRUE,"",INDEX(#REF!,MATCH(E1543,#REF!,0),1)))</f>
        <v>#REF!</v>
      </c>
      <c r="H1543" s="22"/>
      <c r="I1543" s="22"/>
      <c r="J1543" s="59"/>
      <c r="K1543" s="31" t="str">
        <f>IF(MID(J1543,1,1)="a",C1543,IF(COUNTIF(J$2:J1543,J1543)&gt;1,COUNTIF(J$2:J1543,J1543)&amp;"ème rebond",""))</f>
        <v/>
      </c>
      <c r="L1543" s="67"/>
      <c r="M1543" s="32" t="e">
        <f>IF(ISNA(INDEX(#REF!,MATCH(E1543,#REF!,0),1))=TRUE,"",INDEX(#REF!,MATCH(E1543,#REF!,0),1))</f>
        <v>#REF!</v>
      </c>
      <c r="N1543" s="1"/>
      <c r="O1543" s="33"/>
      <c r="P1543" s="34" t="e">
        <f t="shared" si="182"/>
        <v>#REF!</v>
      </c>
      <c r="Q1543" s="35" t="e">
        <f t="shared" si="178"/>
        <v>#REF!</v>
      </c>
      <c r="R1543" s="36"/>
      <c r="S1543" s="1" t="e">
        <f t="shared" si="176"/>
        <v>#REF!</v>
      </c>
      <c r="T1543" s="16" t="e">
        <f>IF(OR(MID(G1543,1,5)="avoir",MID(G1543,1,3)="PMS",MID(J1543,1,1)="a",J1543="",A1543="x",F1543=""),"",IF(COUNTIF(#REF!,F1543)=1,"ok","PAS DE SWAP"))</f>
        <v>#REF!</v>
      </c>
      <c r="U1543" s="37" t="e">
        <f>IF(ISNA(INDEX(#REF!,MATCH(E1543,#REF!,0),1))=TRUE,"-",F1543&amp;" - "&amp;INDEX(#REF!,MATCH(E1543,#REF!,0),1))</f>
        <v>#REF!</v>
      </c>
      <c r="V1543" s="60" t="e">
        <f t="shared" si="179"/>
        <v>#REF!</v>
      </c>
      <c r="W1543" s="38" t="e">
        <f t="shared" si="180"/>
        <v>#REF!</v>
      </c>
      <c r="X1543" s="64"/>
      <c r="Y1543" s="46"/>
      <c r="Z1543" s="57" t="str">
        <f>IF(OR(MID(J1543,1,1)="a",J1543=""),"",IF(COUNTIF(Modèles!C:C,J1543)=0,"absent","présent"))</f>
        <v/>
      </c>
      <c r="AA1543" s="1"/>
    </row>
    <row r="1544" spans="1:27" s="10" customFormat="1">
      <c r="A1544" s="29" t="str">
        <f t="shared" si="181"/>
        <v/>
      </c>
      <c r="B1544" s="29">
        <f t="shared" ca="1" si="177"/>
        <v>0</v>
      </c>
      <c r="C1544" s="42"/>
      <c r="D1544" s="42"/>
      <c r="E1544" s="40"/>
      <c r="F1544" s="41"/>
      <c r="G1544" s="30" t="e">
        <f>IF(MID(J1544,1,1)="a","à valider",IF(ISNA(INDEX(#REF!,MATCH(E1544,#REF!,0),1))=TRUE,"",INDEX(#REF!,MATCH(E1544,#REF!,0),1)))</f>
        <v>#REF!</v>
      </c>
      <c r="H1544" s="22"/>
      <c r="I1544" s="22"/>
      <c r="J1544" s="59"/>
      <c r="K1544" s="31" t="str">
        <f>IF(MID(J1544,1,1)="a",C1544,IF(COUNTIF(J$2:J1544,J1544)&gt;1,COUNTIF(J$2:J1544,J1544)&amp;"ème rebond",""))</f>
        <v/>
      </c>
      <c r="L1544" s="67"/>
      <c r="M1544" s="32" t="e">
        <f>IF(ISNA(INDEX(#REF!,MATCH(E1544,#REF!,0),1))=TRUE,"",INDEX(#REF!,MATCH(E1544,#REF!,0),1))</f>
        <v>#REF!</v>
      </c>
      <c r="N1544" s="1"/>
      <c r="O1544" s="33"/>
      <c r="P1544" s="34" t="e">
        <f t="shared" si="182"/>
        <v>#REF!</v>
      </c>
      <c r="Q1544" s="35" t="e">
        <f t="shared" si="178"/>
        <v>#REF!</v>
      </c>
      <c r="R1544" s="36"/>
      <c r="S1544" s="1" t="e">
        <f t="shared" si="176"/>
        <v>#REF!</v>
      </c>
      <c r="T1544" s="16" t="e">
        <f>IF(OR(MID(G1544,1,5)="avoir",MID(G1544,1,3)="PMS",MID(J1544,1,1)="a",J1544="",A1544="x",F1544=""),"",IF(COUNTIF(#REF!,F1544)=1,"ok","PAS DE SWAP"))</f>
        <v>#REF!</v>
      </c>
      <c r="U1544" s="37" t="e">
        <f>IF(ISNA(INDEX(#REF!,MATCH(E1544,#REF!,0),1))=TRUE,"-",F1544&amp;" - "&amp;INDEX(#REF!,MATCH(E1544,#REF!,0),1))</f>
        <v>#REF!</v>
      </c>
      <c r="V1544" s="60" t="e">
        <f t="shared" si="179"/>
        <v>#REF!</v>
      </c>
      <c r="W1544" s="38" t="e">
        <f t="shared" si="180"/>
        <v>#REF!</v>
      </c>
      <c r="X1544" s="64"/>
      <c r="Y1544" s="46"/>
      <c r="Z1544" s="57" t="str">
        <f>IF(OR(MID(J1544,1,1)="a",J1544=""),"",IF(COUNTIF(Modèles!C:C,J1544)=0,"absent","présent"))</f>
        <v/>
      </c>
      <c r="AA1544" s="1"/>
    </row>
    <row r="1545" spans="1:27" s="10" customFormat="1">
      <c r="A1545" s="29" t="str">
        <f t="shared" si="181"/>
        <v/>
      </c>
      <c r="B1545" s="29">
        <f t="shared" ca="1" si="177"/>
        <v>0</v>
      </c>
      <c r="C1545" s="42"/>
      <c r="D1545" s="42"/>
      <c r="E1545" s="40"/>
      <c r="F1545" s="41"/>
      <c r="G1545" s="30" t="e">
        <f>IF(MID(J1545,1,1)="a","à valider",IF(ISNA(INDEX(#REF!,MATCH(E1545,#REF!,0),1))=TRUE,"",INDEX(#REF!,MATCH(E1545,#REF!,0),1)))</f>
        <v>#REF!</v>
      </c>
      <c r="H1545" s="22"/>
      <c r="I1545" s="22"/>
      <c r="J1545" s="59"/>
      <c r="K1545" s="31" t="str">
        <f>IF(MID(J1545,1,1)="a",C1545,IF(COUNTIF(J$2:J1545,J1545)&gt;1,COUNTIF(J$2:J1545,J1545)&amp;"ème rebond",""))</f>
        <v/>
      </c>
      <c r="L1545" s="67"/>
      <c r="M1545" s="32" t="e">
        <f>IF(ISNA(INDEX(#REF!,MATCH(E1545,#REF!,0),1))=TRUE,"",INDEX(#REF!,MATCH(E1545,#REF!,0),1))</f>
        <v>#REF!</v>
      </c>
      <c r="N1545" s="1"/>
      <c r="O1545" s="33"/>
      <c r="P1545" s="34" t="e">
        <f t="shared" si="182"/>
        <v>#REF!</v>
      </c>
      <c r="Q1545" s="35" t="e">
        <f t="shared" si="178"/>
        <v>#REF!</v>
      </c>
      <c r="R1545" s="36"/>
      <c r="S1545" s="1" t="e">
        <f t="shared" si="176"/>
        <v>#REF!</v>
      </c>
      <c r="T1545" s="16" t="e">
        <f>IF(OR(MID(G1545,1,5)="avoir",MID(G1545,1,3)="PMS",MID(J1545,1,1)="a",J1545="",A1545="x",F1545=""),"",IF(COUNTIF(#REF!,F1545)=1,"ok","PAS DE SWAP"))</f>
        <v>#REF!</v>
      </c>
      <c r="U1545" s="37" t="e">
        <f>IF(ISNA(INDEX(#REF!,MATCH(E1545,#REF!,0),1))=TRUE,"-",F1545&amp;" - "&amp;INDEX(#REF!,MATCH(E1545,#REF!,0),1))</f>
        <v>#REF!</v>
      </c>
      <c r="V1545" s="60" t="e">
        <f t="shared" si="179"/>
        <v>#REF!</v>
      </c>
      <c r="W1545" s="38" t="e">
        <f t="shared" si="180"/>
        <v>#REF!</v>
      </c>
      <c r="X1545" s="64"/>
      <c r="Y1545" s="46"/>
      <c r="Z1545" s="57" t="str">
        <f>IF(OR(MID(J1545,1,1)="a",J1545=""),"",IF(COUNTIF(Modèles!C:C,J1545)=0,"absent","présent"))</f>
        <v/>
      </c>
      <c r="AA1545" s="1"/>
    </row>
    <row r="1546" spans="1:27" s="10" customFormat="1">
      <c r="A1546" s="29" t="str">
        <f t="shared" si="181"/>
        <v/>
      </c>
      <c r="B1546" s="29">
        <f t="shared" ca="1" si="177"/>
        <v>0</v>
      </c>
      <c r="C1546" s="42"/>
      <c r="D1546" s="42"/>
      <c r="E1546" s="40"/>
      <c r="F1546" s="41"/>
      <c r="G1546" s="30" t="e">
        <f>IF(MID(J1546,1,1)="a","à valider",IF(ISNA(INDEX(#REF!,MATCH(E1546,#REF!,0),1))=TRUE,"",INDEX(#REF!,MATCH(E1546,#REF!,0),1)))</f>
        <v>#REF!</v>
      </c>
      <c r="H1546" s="22"/>
      <c r="I1546" s="22"/>
      <c r="J1546" s="59"/>
      <c r="K1546" s="31" t="str">
        <f>IF(MID(J1546,1,1)="a",C1546,IF(COUNTIF(J$2:J1546,J1546)&gt;1,COUNTIF(J$2:J1546,J1546)&amp;"ème rebond",""))</f>
        <v/>
      </c>
      <c r="L1546" s="67"/>
      <c r="M1546" s="32" t="e">
        <f>IF(ISNA(INDEX(#REF!,MATCH(E1546,#REF!,0),1))=TRUE,"",INDEX(#REF!,MATCH(E1546,#REF!,0),1))</f>
        <v>#REF!</v>
      </c>
      <c r="N1546" s="1"/>
      <c r="O1546" s="33"/>
      <c r="P1546" s="34" t="e">
        <f t="shared" si="182"/>
        <v>#REF!</v>
      </c>
      <c r="Q1546" s="35" t="e">
        <f t="shared" si="178"/>
        <v>#REF!</v>
      </c>
      <c r="R1546" s="36"/>
      <c r="S1546" s="1" t="e">
        <f t="shared" si="176"/>
        <v>#REF!</v>
      </c>
      <c r="T1546" s="16" t="e">
        <f>IF(OR(MID(G1546,1,5)="avoir",MID(G1546,1,3)="PMS",MID(J1546,1,1)="a",J1546="",A1546="x",F1546=""),"",IF(COUNTIF(#REF!,F1546)=1,"ok","PAS DE SWAP"))</f>
        <v>#REF!</v>
      </c>
      <c r="U1546" s="37" t="e">
        <f>IF(ISNA(INDEX(#REF!,MATCH(E1546,#REF!,0),1))=TRUE,"-",F1546&amp;" - "&amp;INDEX(#REF!,MATCH(E1546,#REF!,0),1))</f>
        <v>#REF!</v>
      </c>
      <c r="V1546" s="60" t="e">
        <f t="shared" si="179"/>
        <v>#REF!</v>
      </c>
      <c r="W1546" s="38" t="e">
        <f t="shared" si="180"/>
        <v>#REF!</v>
      </c>
      <c r="X1546" s="64"/>
      <c r="Y1546" s="46"/>
      <c r="Z1546" s="57" t="str">
        <f>IF(OR(MID(J1546,1,1)="a",J1546=""),"",IF(COUNTIF(Modèles!C:C,J1546)=0,"absent","présent"))</f>
        <v/>
      </c>
      <c r="AA1546" s="1"/>
    </row>
    <row r="1547" spans="1:27" s="10" customFormat="1">
      <c r="A1547" s="29" t="str">
        <f t="shared" si="181"/>
        <v/>
      </c>
      <c r="B1547" s="29">
        <f t="shared" ca="1" si="177"/>
        <v>0</v>
      </c>
      <c r="C1547" s="42"/>
      <c r="D1547" s="42"/>
      <c r="E1547" s="40"/>
      <c r="F1547" s="41"/>
      <c r="G1547" s="30" t="e">
        <f>IF(MID(J1547,1,1)="a","à valider",IF(ISNA(INDEX(#REF!,MATCH(E1547,#REF!,0),1))=TRUE,"",INDEX(#REF!,MATCH(E1547,#REF!,0),1)))</f>
        <v>#REF!</v>
      </c>
      <c r="H1547" s="22"/>
      <c r="I1547" s="22"/>
      <c r="J1547" s="59"/>
      <c r="K1547" s="31" t="str">
        <f>IF(MID(J1547,1,1)="a",C1547,IF(COUNTIF(J$2:J1547,J1547)&gt;1,COUNTIF(J$2:J1547,J1547)&amp;"ème rebond",""))</f>
        <v/>
      </c>
      <c r="L1547" s="67"/>
      <c r="M1547" s="32" t="e">
        <f>IF(ISNA(INDEX(#REF!,MATCH(E1547,#REF!,0),1))=TRUE,"",INDEX(#REF!,MATCH(E1547,#REF!,0),1))</f>
        <v>#REF!</v>
      </c>
      <c r="N1547" s="1"/>
      <c r="O1547" s="33"/>
      <c r="P1547" s="34" t="e">
        <f t="shared" si="182"/>
        <v>#REF!</v>
      </c>
      <c r="Q1547" s="35" t="e">
        <f t="shared" si="178"/>
        <v>#REF!</v>
      </c>
      <c r="R1547" s="36"/>
      <c r="S1547" s="1" t="e">
        <f t="shared" si="176"/>
        <v>#REF!</v>
      </c>
      <c r="T1547" s="16" t="e">
        <f>IF(OR(MID(G1547,1,5)="avoir",MID(G1547,1,3)="PMS",MID(J1547,1,1)="a",J1547="",A1547="x",F1547=""),"",IF(COUNTIF(#REF!,F1547)=1,"ok","PAS DE SWAP"))</f>
        <v>#REF!</v>
      </c>
      <c r="U1547" s="37" t="e">
        <f>IF(ISNA(INDEX(#REF!,MATCH(E1547,#REF!,0),1))=TRUE,"-",F1547&amp;" - "&amp;INDEX(#REF!,MATCH(E1547,#REF!,0),1))</f>
        <v>#REF!</v>
      </c>
      <c r="V1547" s="60" t="e">
        <f t="shared" si="179"/>
        <v>#REF!</v>
      </c>
      <c r="W1547" s="38" t="e">
        <f t="shared" si="180"/>
        <v>#REF!</v>
      </c>
      <c r="X1547" s="64"/>
      <c r="Y1547" s="46"/>
      <c r="Z1547" s="57" t="str">
        <f>IF(OR(MID(J1547,1,1)="a",J1547=""),"",IF(COUNTIF(Modèles!C:C,J1547)=0,"absent","présent"))</f>
        <v/>
      </c>
      <c r="AA1547" s="1"/>
    </row>
    <row r="1548" spans="1:27" s="10" customFormat="1">
      <c r="A1548" s="29" t="str">
        <f t="shared" si="181"/>
        <v/>
      </c>
      <c r="B1548" s="29">
        <f t="shared" ca="1" si="177"/>
        <v>0</v>
      </c>
      <c r="C1548" s="42"/>
      <c r="D1548" s="42"/>
      <c r="E1548" s="40"/>
      <c r="F1548" s="41"/>
      <c r="G1548" s="30" t="e">
        <f>IF(MID(J1548,1,1)="a","à valider",IF(ISNA(INDEX(#REF!,MATCH(E1548,#REF!,0),1))=TRUE,"",INDEX(#REF!,MATCH(E1548,#REF!,0),1)))</f>
        <v>#REF!</v>
      </c>
      <c r="H1548" s="22"/>
      <c r="I1548" s="22"/>
      <c r="J1548" s="59"/>
      <c r="K1548" s="31" t="str">
        <f>IF(MID(J1548,1,1)="a",C1548,IF(COUNTIF(J$2:J1548,J1548)&gt;1,COUNTIF(J$2:J1548,J1548)&amp;"ème rebond",""))</f>
        <v/>
      </c>
      <c r="L1548" s="67"/>
      <c r="M1548" s="32" t="e">
        <f>IF(ISNA(INDEX(#REF!,MATCH(E1548,#REF!,0),1))=TRUE,"",INDEX(#REF!,MATCH(E1548,#REF!,0),1))</f>
        <v>#REF!</v>
      </c>
      <c r="N1548" s="1"/>
      <c r="O1548" s="33"/>
      <c r="P1548" s="34" t="e">
        <f t="shared" si="182"/>
        <v>#REF!</v>
      </c>
      <c r="Q1548" s="35" t="e">
        <f t="shared" si="178"/>
        <v>#REF!</v>
      </c>
      <c r="R1548" s="36"/>
      <c r="S1548" s="1" t="e">
        <f t="shared" si="176"/>
        <v>#REF!</v>
      </c>
      <c r="T1548" s="16" t="e">
        <f>IF(OR(MID(G1548,1,5)="avoir",MID(G1548,1,3)="PMS",MID(J1548,1,1)="a",J1548="",A1548="x",F1548=""),"",IF(COUNTIF(#REF!,F1548)=1,"ok","PAS DE SWAP"))</f>
        <v>#REF!</v>
      </c>
      <c r="U1548" s="37" t="e">
        <f>IF(ISNA(INDEX(#REF!,MATCH(E1548,#REF!,0),1))=TRUE,"-",F1548&amp;" - "&amp;INDEX(#REF!,MATCH(E1548,#REF!,0),1))</f>
        <v>#REF!</v>
      </c>
      <c r="V1548" s="60" t="e">
        <f t="shared" si="179"/>
        <v>#REF!</v>
      </c>
      <c r="W1548" s="38" t="e">
        <f t="shared" si="180"/>
        <v>#REF!</v>
      </c>
      <c r="X1548" s="64"/>
      <c r="Y1548" s="46"/>
      <c r="Z1548" s="57" t="str">
        <f>IF(OR(MID(J1548,1,1)="a",J1548=""),"",IF(COUNTIF(Modèles!C:C,J1548)=0,"absent","présent"))</f>
        <v/>
      </c>
      <c r="AA1548" s="1"/>
    </row>
    <row r="1549" spans="1:27" s="10" customFormat="1">
      <c r="A1549" s="29" t="str">
        <f t="shared" si="181"/>
        <v/>
      </c>
      <c r="B1549" s="29">
        <f t="shared" ca="1" si="177"/>
        <v>0</v>
      </c>
      <c r="C1549" s="42"/>
      <c r="D1549" s="42"/>
      <c r="E1549" s="40"/>
      <c r="F1549" s="41"/>
      <c r="G1549" s="30" t="e">
        <f>IF(MID(J1549,1,1)="a","à valider",IF(ISNA(INDEX(#REF!,MATCH(E1549,#REF!,0),1))=TRUE,"",INDEX(#REF!,MATCH(E1549,#REF!,0),1)))</f>
        <v>#REF!</v>
      </c>
      <c r="H1549" s="22"/>
      <c r="I1549" s="22"/>
      <c r="J1549" s="59"/>
      <c r="K1549" s="31" t="str">
        <f>IF(MID(J1549,1,1)="a",C1549,IF(COUNTIF(J$2:J1549,J1549)&gt;1,COUNTIF(J$2:J1549,J1549)&amp;"ème rebond",""))</f>
        <v/>
      </c>
      <c r="L1549" s="67"/>
      <c r="M1549" s="32" t="e">
        <f>IF(ISNA(INDEX(#REF!,MATCH(E1549,#REF!,0),1))=TRUE,"",INDEX(#REF!,MATCH(E1549,#REF!,0),1))</f>
        <v>#REF!</v>
      </c>
      <c r="N1549" s="1"/>
      <c r="O1549" s="33"/>
      <c r="P1549" s="34" t="e">
        <f t="shared" si="182"/>
        <v>#REF!</v>
      </c>
      <c r="Q1549" s="35" t="e">
        <f t="shared" si="178"/>
        <v>#REF!</v>
      </c>
      <c r="R1549" s="36"/>
      <c r="S1549" s="1" t="e">
        <f t="shared" si="176"/>
        <v>#REF!</v>
      </c>
      <c r="T1549" s="16" t="e">
        <f>IF(OR(MID(G1549,1,5)="avoir",MID(G1549,1,3)="PMS",MID(J1549,1,1)="a",J1549="",A1549="x",F1549=""),"",IF(COUNTIF(#REF!,F1549)=1,"ok","PAS DE SWAP"))</f>
        <v>#REF!</v>
      </c>
      <c r="U1549" s="37" t="e">
        <f>IF(ISNA(INDEX(#REF!,MATCH(E1549,#REF!,0),1))=TRUE,"-",F1549&amp;" - "&amp;INDEX(#REF!,MATCH(E1549,#REF!,0),1))</f>
        <v>#REF!</v>
      </c>
      <c r="V1549" s="60" t="e">
        <f t="shared" si="179"/>
        <v>#REF!</v>
      </c>
      <c r="W1549" s="38" t="e">
        <f t="shared" si="180"/>
        <v>#REF!</v>
      </c>
      <c r="X1549" s="64"/>
      <c r="Y1549" s="46"/>
      <c r="Z1549" s="57" t="str">
        <f>IF(OR(MID(J1549,1,1)="a",J1549=""),"",IF(COUNTIF(Modèles!C:C,J1549)=0,"absent","présent"))</f>
        <v/>
      </c>
      <c r="AA1549" s="1"/>
    </row>
    <row r="1550" spans="1:27" s="10" customFormat="1">
      <c r="A1550" s="29" t="str">
        <f t="shared" si="181"/>
        <v/>
      </c>
      <c r="B1550" s="29">
        <f t="shared" ca="1" si="177"/>
        <v>0</v>
      </c>
      <c r="C1550" s="42"/>
      <c r="D1550" s="42"/>
      <c r="E1550" s="40"/>
      <c r="F1550" s="41"/>
      <c r="G1550" s="30" t="e">
        <f>IF(MID(J1550,1,1)="a","à valider",IF(ISNA(INDEX(#REF!,MATCH(E1550,#REF!,0),1))=TRUE,"",INDEX(#REF!,MATCH(E1550,#REF!,0),1)))</f>
        <v>#REF!</v>
      </c>
      <c r="H1550" s="22"/>
      <c r="I1550" s="22"/>
      <c r="J1550" s="59"/>
      <c r="K1550" s="31" t="str">
        <f>IF(MID(J1550,1,1)="a",C1550,IF(COUNTIF(J$2:J1550,J1550)&gt;1,COUNTIF(J$2:J1550,J1550)&amp;"ème rebond",""))</f>
        <v/>
      </c>
      <c r="L1550" s="67"/>
      <c r="M1550" s="32" t="e">
        <f>IF(ISNA(INDEX(#REF!,MATCH(E1550,#REF!,0),1))=TRUE,"",INDEX(#REF!,MATCH(E1550,#REF!,0),1))</f>
        <v>#REF!</v>
      </c>
      <c r="N1550" s="1"/>
      <c r="O1550" s="33"/>
      <c r="P1550" s="34" t="e">
        <f t="shared" si="182"/>
        <v>#REF!</v>
      </c>
      <c r="Q1550" s="35" t="e">
        <f t="shared" si="178"/>
        <v>#REF!</v>
      </c>
      <c r="R1550" s="36"/>
      <c r="S1550" s="1" t="e">
        <f t="shared" si="176"/>
        <v>#REF!</v>
      </c>
      <c r="T1550" s="16" t="e">
        <f>IF(OR(MID(G1550,1,5)="avoir",MID(G1550,1,3)="PMS",MID(J1550,1,1)="a",J1550="",A1550="x",F1550=""),"",IF(COUNTIF(#REF!,F1550)=1,"ok","PAS DE SWAP"))</f>
        <v>#REF!</v>
      </c>
      <c r="U1550" s="37" t="e">
        <f>IF(ISNA(INDEX(#REF!,MATCH(E1550,#REF!,0),1))=TRUE,"-",F1550&amp;" - "&amp;INDEX(#REF!,MATCH(E1550,#REF!,0),1))</f>
        <v>#REF!</v>
      </c>
      <c r="V1550" s="60" t="e">
        <f t="shared" si="179"/>
        <v>#REF!</v>
      </c>
      <c r="W1550" s="38" t="e">
        <f t="shared" si="180"/>
        <v>#REF!</v>
      </c>
      <c r="X1550" s="64"/>
      <c r="Y1550" s="46"/>
      <c r="Z1550" s="57" t="str">
        <f>IF(OR(MID(J1550,1,1)="a",J1550=""),"",IF(COUNTIF(Modèles!C:C,J1550)=0,"absent","présent"))</f>
        <v/>
      </c>
      <c r="AA1550" s="1"/>
    </row>
    <row r="1551" spans="1:27" s="10" customFormat="1">
      <c r="A1551" s="29" t="str">
        <f t="shared" si="181"/>
        <v/>
      </c>
      <c r="B1551" s="29">
        <f t="shared" ca="1" si="177"/>
        <v>0</v>
      </c>
      <c r="C1551" s="42"/>
      <c r="D1551" s="42"/>
      <c r="E1551" s="40"/>
      <c r="F1551" s="41"/>
      <c r="G1551" s="30" t="e">
        <f>IF(MID(J1551,1,1)="a","à valider",IF(ISNA(INDEX(#REF!,MATCH(E1551,#REF!,0),1))=TRUE,"",INDEX(#REF!,MATCH(E1551,#REF!,0),1)))</f>
        <v>#REF!</v>
      </c>
      <c r="H1551" s="22"/>
      <c r="I1551" s="22"/>
      <c r="J1551" s="59"/>
      <c r="K1551" s="31" t="str">
        <f>IF(MID(J1551,1,1)="a",C1551,IF(COUNTIF(J$2:J1551,J1551)&gt;1,COUNTIF(J$2:J1551,J1551)&amp;"ème rebond",""))</f>
        <v/>
      </c>
      <c r="L1551" s="67"/>
      <c r="M1551" s="32" t="e">
        <f>IF(ISNA(INDEX(#REF!,MATCH(E1551,#REF!,0),1))=TRUE,"",INDEX(#REF!,MATCH(E1551,#REF!,0),1))</f>
        <v>#REF!</v>
      </c>
      <c r="N1551" s="1"/>
      <c r="O1551" s="33"/>
      <c r="P1551" s="34" t="e">
        <f t="shared" si="182"/>
        <v>#REF!</v>
      </c>
      <c r="Q1551" s="35" t="e">
        <f t="shared" si="178"/>
        <v>#REF!</v>
      </c>
      <c r="R1551" s="36"/>
      <c r="S1551" s="1" t="e">
        <f t="shared" si="176"/>
        <v>#REF!</v>
      </c>
      <c r="T1551" s="16" t="e">
        <f>IF(OR(MID(G1551,1,5)="avoir",MID(G1551,1,3)="PMS",MID(J1551,1,1)="a",J1551="",A1551="x",F1551=""),"",IF(COUNTIF(#REF!,F1551)=1,"ok","PAS DE SWAP"))</f>
        <v>#REF!</v>
      </c>
      <c r="U1551" s="37" t="e">
        <f>IF(ISNA(INDEX(#REF!,MATCH(E1551,#REF!,0),1))=TRUE,"-",F1551&amp;" - "&amp;INDEX(#REF!,MATCH(E1551,#REF!,0),1))</f>
        <v>#REF!</v>
      </c>
      <c r="V1551" s="60" t="e">
        <f t="shared" si="179"/>
        <v>#REF!</v>
      </c>
      <c r="W1551" s="38" t="e">
        <f t="shared" si="180"/>
        <v>#REF!</v>
      </c>
      <c r="X1551" s="64"/>
      <c r="Y1551" s="46"/>
      <c r="Z1551" s="57" t="str">
        <f>IF(OR(MID(J1551,1,1)="a",J1551=""),"",IF(COUNTIF(Modèles!C:C,J1551)=0,"absent","présent"))</f>
        <v/>
      </c>
      <c r="AA1551" s="1"/>
    </row>
    <row r="1552" spans="1:27" s="10" customFormat="1">
      <c r="A1552" s="29" t="str">
        <f t="shared" si="181"/>
        <v/>
      </c>
      <c r="B1552" s="29">
        <f t="shared" ca="1" si="177"/>
        <v>0</v>
      </c>
      <c r="C1552" s="42"/>
      <c r="D1552" s="42"/>
      <c r="E1552" s="40"/>
      <c r="F1552" s="41"/>
      <c r="G1552" s="30" t="e">
        <f>IF(MID(J1552,1,1)="a","à valider",IF(ISNA(INDEX(#REF!,MATCH(E1552,#REF!,0),1))=TRUE,"",INDEX(#REF!,MATCH(E1552,#REF!,0),1)))</f>
        <v>#REF!</v>
      </c>
      <c r="H1552" s="22"/>
      <c r="I1552" s="22"/>
      <c r="J1552" s="59"/>
      <c r="K1552" s="31" t="str">
        <f>IF(MID(J1552,1,1)="a",C1552,IF(COUNTIF(J$2:J1552,J1552)&gt;1,COUNTIF(J$2:J1552,J1552)&amp;"ème rebond",""))</f>
        <v/>
      </c>
      <c r="L1552" s="67"/>
      <c r="M1552" s="32" t="e">
        <f>IF(ISNA(INDEX(#REF!,MATCH(E1552,#REF!,0),1))=TRUE,"",INDEX(#REF!,MATCH(E1552,#REF!,0),1))</f>
        <v>#REF!</v>
      </c>
      <c r="N1552" s="1"/>
      <c r="O1552" s="33"/>
      <c r="P1552" s="34" t="e">
        <f t="shared" si="182"/>
        <v>#REF!</v>
      </c>
      <c r="Q1552" s="35" t="e">
        <f t="shared" si="178"/>
        <v>#REF!</v>
      </c>
      <c r="R1552" s="36"/>
      <c r="S1552" s="1" t="e">
        <f t="shared" si="176"/>
        <v>#REF!</v>
      </c>
      <c r="T1552" s="16" t="e">
        <f>IF(OR(MID(G1552,1,5)="avoir",MID(G1552,1,3)="PMS",MID(J1552,1,1)="a",J1552="",A1552="x",F1552=""),"",IF(COUNTIF(#REF!,F1552)=1,"ok","PAS DE SWAP"))</f>
        <v>#REF!</v>
      </c>
      <c r="U1552" s="37" t="e">
        <f>IF(ISNA(INDEX(#REF!,MATCH(E1552,#REF!,0),1))=TRUE,"-",F1552&amp;" - "&amp;INDEX(#REF!,MATCH(E1552,#REF!,0),1))</f>
        <v>#REF!</v>
      </c>
      <c r="V1552" s="60" t="e">
        <f t="shared" si="179"/>
        <v>#REF!</v>
      </c>
      <c r="W1552" s="38" t="e">
        <f t="shared" si="180"/>
        <v>#REF!</v>
      </c>
      <c r="X1552" s="64"/>
      <c r="Y1552" s="46"/>
      <c r="Z1552" s="57" t="str">
        <f>IF(OR(MID(J1552,1,1)="a",J1552=""),"",IF(COUNTIF(Modèles!C:C,J1552)=0,"absent","présent"))</f>
        <v/>
      </c>
      <c r="AA1552" s="1"/>
    </row>
    <row r="1553" spans="1:27" s="10" customFormat="1">
      <c r="A1553" s="29" t="str">
        <f t="shared" si="181"/>
        <v/>
      </c>
      <c r="B1553" s="29">
        <f t="shared" ca="1" si="177"/>
        <v>0</v>
      </c>
      <c r="C1553" s="42"/>
      <c r="D1553" s="42"/>
      <c r="E1553" s="40"/>
      <c r="F1553" s="41"/>
      <c r="G1553" s="30" t="e">
        <f>IF(MID(J1553,1,1)="a","à valider",IF(ISNA(INDEX(#REF!,MATCH(E1553,#REF!,0),1))=TRUE,"",INDEX(#REF!,MATCH(E1553,#REF!,0),1)))</f>
        <v>#REF!</v>
      </c>
      <c r="H1553" s="22"/>
      <c r="I1553" s="22"/>
      <c r="J1553" s="59"/>
      <c r="K1553" s="31" t="str">
        <f>IF(MID(J1553,1,1)="a",C1553,IF(COUNTIF(J$2:J1553,J1553)&gt;1,COUNTIF(J$2:J1553,J1553)&amp;"ème rebond",""))</f>
        <v/>
      </c>
      <c r="L1553" s="67"/>
      <c r="M1553" s="32" t="e">
        <f>IF(ISNA(INDEX(#REF!,MATCH(E1553,#REF!,0),1))=TRUE,"",INDEX(#REF!,MATCH(E1553,#REF!,0),1))</f>
        <v>#REF!</v>
      </c>
      <c r="N1553" s="1"/>
      <c r="O1553" s="33"/>
      <c r="P1553" s="34" t="e">
        <f t="shared" si="182"/>
        <v>#REF!</v>
      </c>
      <c r="Q1553" s="35" t="e">
        <f t="shared" si="178"/>
        <v>#REF!</v>
      </c>
      <c r="R1553" s="36"/>
      <c r="S1553" s="1" t="e">
        <f t="shared" si="176"/>
        <v>#REF!</v>
      </c>
      <c r="T1553" s="16" t="e">
        <f>IF(OR(MID(G1553,1,5)="avoir",MID(G1553,1,3)="PMS",MID(J1553,1,1)="a",J1553="",A1553="x",F1553=""),"",IF(COUNTIF(#REF!,F1553)=1,"ok","PAS DE SWAP"))</f>
        <v>#REF!</v>
      </c>
      <c r="U1553" s="37" t="e">
        <f>IF(ISNA(INDEX(#REF!,MATCH(E1553,#REF!,0),1))=TRUE,"-",F1553&amp;" - "&amp;INDEX(#REF!,MATCH(E1553,#REF!,0),1))</f>
        <v>#REF!</v>
      </c>
      <c r="V1553" s="60" t="e">
        <f t="shared" si="179"/>
        <v>#REF!</v>
      </c>
      <c r="W1553" s="38" t="e">
        <f t="shared" si="180"/>
        <v>#REF!</v>
      </c>
      <c r="X1553" s="64"/>
      <c r="Y1553" s="46"/>
      <c r="Z1553" s="57" t="str">
        <f>IF(OR(MID(J1553,1,1)="a",J1553=""),"",IF(COUNTIF(Modèles!C:C,J1553)=0,"absent","présent"))</f>
        <v/>
      </c>
      <c r="AA1553" s="1"/>
    </row>
    <row r="1554" spans="1:27" s="10" customFormat="1">
      <c r="A1554" s="29" t="str">
        <f t="shared" si="181"/>
        <v/>
      </c>
      <c r="B1554" s="29">
        <f t="shared" ca="1" si="177"/>
        <v>0</v>
      </c>
      <c r="C1554" s="42"/>
      <c r="D1554" s="42"/>
      <c r="E1554" s="40"/>
      <c r="F1554" s="41"/>
      <c r="G1554" s="30" t="e">
        <f>IF(MID(J1554,1,1)="a","à valider",IF(ISNA(INDEX(#REF!,MATCH(E1554,#REF!,0),1))=TRUE,"",INDEX(#REF!,MATCH(E1554,#REF!,0),1)))</f>
        <v>#REF!</v>
      </c>
      <c r="H1554" s="22"/>
      <c r="I1554" s="22"/>
      <c r="J1554" s="59"/>
      <c r="K1554" s="31" t="str">
        <f>IF(MID(J1554,1,1)="a",C1554,IF(COUNTIF(J$2:J1554,J1554)&gt;1,COUNTIF(J$2:J1554,J1554)&amp;"ème rebond",""))</f>
        <v/>
      </c>
      <c r="L1554" s="67"/>
      <c r="M1554" s="32" t="e">
        <f>IF(ISNA(INDEX(#REF!,MATCH(E1554,#REF!,0),1))=TRUE,"",INDEX(#REF!,MATCH(E1554,#REF!,0),1))</f>
        <v>#REF!</v>
      </c>
      <c r="N1554" s="1"/>
      <c r="O1554" s="33"/>
      <c r="P1554" s="34" t="e">
        <f t="shared" si="182"/>
        <v>#REF!</v>
      </c>
      <c r="Q1554" s="35" t="e">
        <f t="shared" si="178"/>
        <v>#REF!</v>
      </c>
      <c r="R1554" s="36"/>
      <c r="S1554" s="1" t="e">
        <f t="shared" si="176"/>
        <v>#REF!</v>
      </c>
      <c r="T1554" s="16" t="e">
        <f>IF(OR(MID(G1554,1,5)="avoir",MID(G1554,1,3)="PMS",MID(J1554,1,1)="a",J1554="",A1554="x",F1554=""),"",IF(COUNTIF(#REF!,F1554)=1,"ok","PAS DE SWAP"))</f>
        <v>#REF!</v>
      </c>
      <c r="U1554" s="37" t="e">
        <f>IF(ISNA(INDEX(#REF!,MATCH(E1554,#REF!,0),1))=TRUE,"-",F1554&amp;" - "&amp;INDEX(#REF!,MATCH(E1554,#REF!,0),1))</f>
        <v>#REF!</v>
      </c>
      <c r="V1554" s="60" t="e">
        <f t="shared" si="179"/>
        <v>#REF!</v>
      </c>
      <c r="W1554" s="38" t="e">
        <f t="shared" si="180"/>
        <v>#REF!</v>
      </c>
      <c r="X1554" s="64"/>
      <c r="Y1554" s="46"/>
      <c r="Z1554" s="57" t="str">
        <f>IF(OR(MID(J1554,1,1)="a",J1554=""),"",IF(COUNTIF(Modèles!C:C,J1554)=0,"absent","présent"))</f>
        <v/>
      </c>
      <c r="AA1554" s="1"/>
    </row>
    <row r="1555" spans="1:27" s="10" customFormat="1">
      <c r="A1555" s="29" t="str">
        <f t="shared" si="181"/>
        <v/>
      </c>
      <c r="B1555" s="29">
        <f t="shared" ca="1" si="177"/>
        <v>0</v>
      </c>
      <c r="C1555" s="42"/>
      <c r="D1555" s="42"/>
      <c r="E1555" s="40"/>
      <c r="F1555" s="41"/>
      <c r="G1555" s="30" t="e">
        <f>IF(MID(J1555,1,1)="a","à valider",IF(ISNA(INDEX(#REF!,MATCH(E1555,#REF!,0),1))=TRUE,"",INDEX(#REF!,MATCH(E1555,#REF!,0),1)))</f>
        <v>#REF!</v>
      </c>
      <c r="H1555" s="22"/>
      <c r="I1555" s="22"/>
      <c r="J1555" s="59"/>
      <c r="K1555" s="31" t="str">
        <f>IF(MID(J1555,1,1)="a",C1555,IF(COUNTIF(J$2:J1555,J1555)&gt;1,COUNTIF(J$2:J1555,J1555)&amp;"ème rebond",""))</f>
        <v/>
      </c>
      <c r="L1555" s="67"/>
      <c r="M1555" s="32" t="e">
        <f>IF(ISNA(INDEX(#REF!,MATCH(E1555,#REF!,0),1))=TRUE,"",INDEX(#REF!,MATCH(E1555,#REF!,0),1))</f>
        <v>#REF!</v>
      </c>
      <c r="N1555" s="1"/>
      <c r="O1555" s="33"/>
      <c r="P1555" s="34" t="e">
        <f t="shared" si="182"/>
        <v>#REF!</v>
      </c>
      <c r="Q1555" s="35" t="e">
        <f t="shared" si="178"/>
        <v>#REF!</v>
      </c>
      <c r="R1555" s="36"/>
      <c r="S1555" s="1" t="e">
        <f t="shared" si="176"/>
        <v>#REF!</v>
      </c>
      <c r="T1555" s="16" t="e">
        <f>IF(OR(MID(G1555,1,5)="avoir",MID(G1555,1,3)="PMS",MID(J1555,1,1)="a",J1555="",A1555="x",F1555=""),"",IF(COUNTIF(#REF!,F1555)=1,"ok","PAS DE SWAP"))</f>
        <v>#REF!</v>
      </c>
      <c r="U1555" s="37" t="e">
        <f>IF(ISNA(INDEX(#REF!,MATCH(E1555,#REF!,0),1))=TRUE,"-",F1555&amp;" - "&amp;INDEX(#REF!,MATCH(E1555,#REF!,0),1))</f>
        <v>#REF!</v>
      </c>
      <c r="V1555" s="60" t="e">
        <f t="shared" si="179"/>
        <v>#REF!</v>
      </c>
      <c r="W1555" s="38" t="e">
        <f t="shared" si="180"/>
        <v>#REF!</v>
      </c>
      <c r="X1555" s="64"/>
      <c r="Y1555" s="46"/>
      <c r="Z1555" s="57" t="str">
        <f>IF(OR(MID(J1555,1,1)="a",J1555=""),"",IF(COUNTIF(Modèles!C:C,J1555)=0,"absent","présent"))</f>
        <v/>
      </c>
      <c r="AA1555" s="1"/>
    </row>
    <row r="1556" spans="1:27" s="10" customFormat="1">
      <c r="A1556" s="29" t="str">
        <f t="shared" si="181"/>
        <v/>
      </c>
      <c r="B1556" s="29">
        <f t="shared" ca="1" si="177"/>
        <v>0</v>
      </c>
      <c r="C1556" s="42"/>
      <c r="D1556" s="42"/>
      <c r="E1556" s="40"/>
      <c r="F1556" s="41"/>
      <c r="G1556" s="30" t="e">
        <f>IF(MID(J1556,1,1)="a","à valider",IF(ISNA(INDEX(#REF!,MATCH(E1556,#REF!,0),1))=TRUE,"",INDEX(#REF!,MATCH(E1556,#REF!,0),1)))</f>
        <v>#REF!</v>
      </c>
      <c r="H1556" s="22"/>
      <c r="I1556" s="22"/>
      <c r="J1556" s="59"/>
      <c r="K1556" s="31" t="str">
        <f>IF(MID(J1556,1,1)="a",C1556,IF(COUNTIF(J$2:J1556,J1556)&gt;1,COUNTIF(J$2:J1556,J1556)&amp;"ème rebond",""))</f>
        <v/>
      </c>
      <c r="L1556" s="67"/>
      <c r="M1556" s="32" t="e">
        <f>IF(ISNA(INDEX(#REF!,MATCH(E1556,#REF!,0),1))=TRUE,"",INDEX(#REF!,MATCH(E1556,#REF!,0),1))</f>
        <v>#REF!</v>
      </c>
      <c r="N1556" s="1"/>
      <c r="O1556" s="33"/>
      <c r="P1556" s="34" t="e">
        <f t="shared" si="182"/>
        <v>#REF!</v>
      </c>
      <c r="Q1556" s="35" t="e">
        <f t="shared" si="178"/>
        <v>#REF!</v>
      </c>
      <c r="R1556" s="36"/>
      <c r="S1556" s="1" t="e">
        <f t="shared" si="176"/>
        <v>#REF!</v>
      </c>
      <c r="T1556" s="16" t="e">
        <f>IF(OR(MID(G1556,1,5)="avoir",MID(G1556,1,3)="PMS",MID(J1556,1,1)="a",J1556="",A1556="x",F1556=""),"",IF(COUNTIF(#REF!,F1556)=1,"ok","PAS DE SWAP"))</f>
        <v>#REF!</v>
      </c>
      <c r="U1556" s="37" t="e">
        <f>IF(ISNA(INDEX(#REF!,MATCH(E1556,#REF!,0),1))=TRUE,"-",F1556&amp;" - "&amp;INDEX(#REF!,MATCH(E1556,#REF!,0),1))</f>
        <v>#REF!</v>
      </c>
      <c r="V1556" s="60" t="e">
        <f t="shared" si="179"/>
        <v>#REF!</v>
      </c>
      <c r="W1556" s="38" t="e">
        <f t="shared" si="180"/>
        <v>#REF!</v>
      </c>
      <c r="X1556" s="64"/>
      <c r="Y1556" s="46"/>
      <c r="Z1556" s="57" t="str">
        <f>IF(OR(MID(J1556,1,1)="a",J1556=""),"",IF(COUNTIF(Modèles!C:C,J1556)=0,"absent","présent"))</f>
        <v/>
      </c>
      <c r="AA1556" s="1"/>
    </row>
    <row r="1557" spans="1:27" s="10" customFormat="1">
      <c r="A1557" s="29" t="str">
        <f t="shared" si="181"/>
        <v/>
      </c>
      <c r="B1557" s="29">
        <f t="shared" ca="1" si="177"/>
        <v>0</v>
      </c>
      <c r="C1557" s="42"/>
      <c r="D1557" s="42"/>
      <c r="E1557" s="40"/>
      <c r="F1557" s="41"/>
      <c r="G1557" s="30" t="e">
        <f>IF(MID(J1557,1,1)="a","à valider",IF(ISNA(INDEX(#REF!,MATCH(E1557,#REF!,0),1))=TRUE,"",INDEX(#REF!,MATCH(E1557,#REF!,0),1)))</f>
        <v>#REF!</v>
      </c>
      <c r="H1557" s="22"/>
      <c r="I1557" s="22"/>
      <c r="J1557" s="59"/>
      <c r="K1557" s="31" t="str">
        <f>IF(MID(J1557,1,1)="a",C1557,IF(COUNTIF(J$2:J1557,J1557)&gt;1,COUNTIF(J$2:J1557,J1557)&amp;"ème rebond",""))</f>
        <v/>
      </c>
      <c r="L1557" s="67"/>
      <c r="M1557" s="32" t="e">
        <f>IF(ISNA(INDEX(#REF!,MATCH(E1557,#REF!,0),1))=TRUE,"",INDEX(#REF!,MATCH(E1557,#REF!,0),1))</f>
        <v>#REF!</v>
      </c>
      <c r="N1557" s="1"/>
      <c r="O1557" s="33"/>
      <c r="P1557" s="34" t="e">
        <f t="shared" si="182"/>
        <v>#REF!</v>
      </c>
      <c r="Q1557" s="35" t="e">
        <f t="shared" si="178"/>
        <v>#REF!</v>
      </c>
      <c r="R1557" s="36"/>
      <c r="S1557" s="1" t="e">
        <f t="shared" si="176"/>
        <v>#REF!</v>
      </c>
      <c r="T1557" s="16" t="e">
        <f>IF(OR(MID(G1557,1,5)="avoir",MID(G1557,1,3)="PMS",MID(J1557,1,1)="a",J1557="",A1557="x",F1557=""),"",IF(COUNTIF(#REF!,F1557)=1,"ok","PAS DE SWAP"))</f>
        <v>#REF!</v>
      </c>
      <c r="U1557" s="37" t="e">
        <f>IF(ISNA(INDEX(#REF!,MATCH(E1557,#REF!,0),1))=TRUE,"-",F1557&amp;" - "&amp;INDEX(#REF!,MATCH(E1557,#REF!,0),1))</f>
        <v>#REF!</v>
      </c>
      <c r="V1557" s="60" t="e">
        <f t="shared" si="179"/>
        <v>#REF!</v>
      </c>
      <c r="W1557" s="38" t="e">
        <f t="shared" si="180"/>
        <v>#REF!</v>
      </c>
      <c r="X1557" s="64"/>
      <c r="Y1557" s="46"/>
      <c r="Z1557" s="57" t="str">
        <f>IF(OR(MID(J1557,1,1)="a",J1557=""),"",IF(COUNTIF(Modèles!C:C,J1557)=0,"absent","présent"))</f>
        <v/>
      </c>
      <c r="AA1557" s="1"/>
    </row>
    <row r="1558" spans="1:27" s="10" customFormat="1">
      <c r="A1558" s="29" t="str">
        <f t="shared" si="181"/>
        <v/>
      </c>
      <c r="B1558" s="29">
        <f t="shared" ca="1" si="177"/>
        <v>0</v>
      </c>
      <c r="C1558" s="42"/>
      <c r="D1558" s="42"/>
      <c r="E1558" s="40"/>
      <c r="F1558" s="41"/>
      <c r="G1558" s="30" t="e">
        <f>IF(MID(J1558,1,1)="a","à valider",IF(ISNA(INDEX(#REF!,MATCH(E1558,#REF!,0),1))=TRUE,"",INDEX(#REF!,MATCH(E1558,#REF!,0),1)))</f>
        <v>#REF!</v>
      </c>
      <c r="H1558" s="22"/>
      <c r="I1558" s="22"/>
      <c r="J1558" s="59"/>
      <c r="K1558" s="31" t="str">
        <f>IF(MID(J1558,1,1)="a",C1558,IF(COUNTIF(J$2:J1558,J1558)&gt;1,COUNTIF(J$2:J1558,J1558)&amp;"ème rebond",""))</f>
        <v/>
      </c>
      <c r="L1558" s="67"/>
      <c r="M1558" s="32" t="e">
        <f>IF(ISNA(INDEX(#REF!,MATCH(E1558,#REF!,0),1))=TRUE,"",INDEX(#REF!,MATCH(E1558,#REF!,0),1))</f>
        <v>#REF!</v>
      </c>
      <c r="N1558" s="1"/>
      <c r="O1558" s="33"/>
      <c r="P1558" s="34" t="e">
        <f t="shared" si="182"/>
        <v>#REF!</v>
      </c>
      <c r="Q1558" s="35" t="e">
        <f t="shared" si="178"/>
        <v>#REF!</v>
      </c>
      <c r="R1558" s="36"/>
      <c r="S1558" s="1" t="e">
        <f t="shared" si="176"/>
        <v>#REF!</v>
      </c>
      <c r="T1558" s="16" t="e">
        <f>IF(OR(MID(G1558,1,5)="avoir",MID(G1558,1,3)="PMS",MID(J1558,1,1)="a",J1558="",A1558="x",F1558=""),"",IF(COUNTIF(#REF!,F1558)=1,"ok","PAS DE SWAP"))</f>
        <v>#REF!</v>
      </c>
      <c r="U1558" s="37" t="e">
        <f>IF(ISNA(INDEX(#REF!,MATCH(E1558,#REF!,0),1))=TRUE,"-",F1558&amp;" - "&amp;INDEX(#REF!,MATCH(E1558,#REF!,0),1))</f>
        <v>#REF!</v>
      </c>
      <c r="V1558" s="60" t="e">
        <f t="shared" si="179"/>
        <v>#REF!</v>
      </c>
      <c r="W1558" s="38" t="e">
        <f t="shared" si="180"/>
        <v>#REF!</v>
      </c>
      <c r="X1558" s="64"/>
      <c r="Y1558" s="46"/>
      <c r="Z1558" s="57" t="str">
        <f>IF(OR(MID(J1558,1,1)="a",J1558=""),"",IF(COUNTIF(Modèles!C:C,J1558)=0,"absent","présent"))</f>
        <v/>
      </c>
      <c r="AA1558" s="1"/>
    </row>
    <row r="1559" spans="1:27" s="10" customFormat="1">
      <c r="A1559" s="29" t="str">
        <f t="shared" si="181"/>
        <v/>
      </c>
      <c r="B1559" s="29">
        <f t="shared" ca="1" si="177"/>
        <v>0</v>
      </c>
      <c r="C1559" s="42"/>
      <c r="D1559" s="42"/>
      <c r="E1559" s="40"/>
      <c r="F1559" s="41"/>
      <c r="G1559" s="30" t="e">
        <f>IF(MID(J1559,1,1)="a","à valider",IF(ISNA(INDEX(#REF!,MATCH(E1559,#REF!,0),1))=TRUE,"",INDEX(#REF!,MATCH(E1559,#REF!,0),1)))</f>
        <v>#REF!</v>
      </c>
      <c r="H1559" s="22"/>
      <c r="I1559" s="22"/>
      <c r="J1559" s="59"/>
      <c r="K1559" s="31" t="str">
        <f>IF(MID(J1559,1,1)="a",C1559,IF(COUNTIF(J$2:J1559,J1559)&gt;1,COUNTIF(J$2:J1559,J1559)&amp;"ème rebond",""))</f>
        <v/>
      </c>
      <c r="L1559" s="67"/>
      <c r="M1559" s="32" t="e">
        <f>IF(ISNA(INDEX(#REF!,MATCH(E1559,#REF!,0),1))=TRUE,"",INDEX(#REF!,MATCH(E1559,#REF!,0),1))</f>
        <v>#REF!</v>
      </c>
      <c r="N1559" s="1"/>
      <c r="O1559" s="33"/>
      <c r="P1559" s="34" t="e">
        <f t="shared" si="182"/>
        <v>#REF!</v>
      </c>
      <c r="Q1559" s="35" t="e">
        <f t="shared" si="178"/>
        <v>#REF!</v>
      </c>
      <c r="R1559" s="36"/>
      <c r="S1559" s="1" t="e">
        <f t="shared" si="176"/>
        <v>#REF!</v>
      </c>
      <c r="T1559" s="16" t="e">
        <f>IF(OR(MID(G1559,1,5)="avoir",MID(G1559,1,3)="PMS",MID(J1559,1,1)="a",J1559="",A1559="x",F1559=""),"",IF(COUNTIF(#REF!,F1559)=1,"ok","PAS DE SWAP"))</f>
        <v>#REF!</v>
      </c>
      <c r="U1559" s="37" t="e">
        <f>IF(ISNA(INDEX(#REF!,MATCH(E1559,#REF!,0),1))=TRUE,"-",F1559&amp;" - "&amp;INDEX(#REF!,MATCH(E1559,#REF!,0),1))</f>
        <v>#REF!</v>
      </c>
      <c r="V1559" s="60" t="e">
        <f t="shared" si="179"/>
        <v>#REF!</v>
      </c>
      <c r="W1559" s="38" t="e">
        <f t="shared" si="180"/>
        <v>#REF!</v>
      </c>
      <c r="X1559" s="64"/>
      <c r="Y1559" s="46"/>
      <c r="Z1559" s="57" t="str">
        <f>IF(OR(MID(J1559,1,1)="a",J1559=""),"",IF(COUNTIF(Modèles!C:C,J1559)=0,"absent","présent"))</f>
        <v/>
      </c>
      <c r="AA1559" s="1"/>
    </row>
    <row r="1560" spans="1:27" s="10" customFormat="1">
      <c r="A1560" s="29" t="str">
        <f t="shared" si="181"/>
        <v/>
      </c>
      <c r="B1560" s="29">
        <f t="shared" ca="1" si="177"/>
        <v>0</v>
      </c>
      <c r="C1560" s="42"/>
      <c r="D1560" s="42"/>
      <c r="E1560" s="40"/>
      <c r="F1560" s="41"/>
      <c r="G1560" s="30" t="e">
        <f>IF(MID(J1560,1,1)="a","à valider",IF(ISNA(INDEX(#REF!,MATCH(E1560,#REF!,0),1))=TRUE,"",INDEX(#REF!,MATCH(E1560,#REF!,0),1)))</f>
        <v>#REF!</v>
      </c>
      <c r="H1560" s="22"/>
      <c r="I1560" s="22"/>
      <c r="J1560" s="59"/>
      <c r="K1560" s="31" t="str">
        <f>IF(MID(J1560,1,1)="a",C1560,IF(COUNTIF(J$2:J1560,J1560)&gt;1,COUNTIF(J$2:J1560,J1560)&amp;"ème rebond",""))</f>
        <v/>
      </c>
      <c r="L1560" s="67"/>
      <c r="M1560" s="32" t="e">
        <f>IF(ISNA(INDEX(#REF!,MATCH(E1560,#REF!,0),1))=TRUE,"",INDEX(#REF!,MATCH(E1560,#REF!,0),1))</f>
        <v>#REF!</v>
      </c>
      <c r="N1560" s="1"/>
      <c r="O1560" s="33"/>
      <c r="P1560" s="34" t="e">
        <f t="shared" si="182"/>
        <v>#REF!</v>
      </c>
      <c r="Q1560" s="35" t="e">
        <f t="shared" si="178"/>
        <v>#REF!</v>
      </c>
      <c r="R1560" s="36"/>
      <c r="S1560" s="1" t="e">
        <f t="shared" si="176"/>
        <v>#REF!</v>
      </c>
      <c r="T1560" s="16" t="e">
        <f>IF(OR(MID(G1560,1,5)="avoir",MID(G1560,1,3)="PMS",MID(J1560,1,1)="a",J1560="",A1560="x",F1560=""),"",IF(COUNTIF(#REF!,F1560)=1,"ok","PAS DE SWAP"))</f>
        <v>#REF!</v>
      </c>
      <c r="U1560" s="37" t="e">
        <f>IF(ISNA(INDEX(#REF!,MATCH(E1560,#REF!,0),1))=TRUE,"-",F1560&amp;" - "&amp;INDEX(#REF!,MATCH(E1560,#REF!,0),1))</f>
        <v>#REF!</v>
      </c>
      <c r="V1560" s="60" t="e">
        <f t="shared" si="179"/>
        <v>#REF!</v>
      </c>
      <c r="W1560" s="38" t="e">
        <f t="shared" si="180"/>
        <v>#REF!</v>
      </c>
      <c r="X1560" s="64"/>
      <c r="Y1560" s="46"/>
      <c r="Z1560" s="57" t="str">
        <f>IF(OR(MID(J1560,1,1)="a",J1560=""),"",IF(COUNTIF(Modèles!C:C,J1560)=0,"absent","présent"))</f>
        <v/>
      </c>
      <c r="AA1560" s="1"/>
    </row>
    <row r="1561" spans="1:27" s="10" customFormat="1">
      <c r="A1561" s="29" t="str">
        <f t="shared" si="181"/>
        <v/>
      </c>
      <c r="B1561" s="29">
        <f t="shared" ca="1" si="177"/>
        <v>0</v>
      </c>
      <c r="C1561" s="42"/>
      <c r="D1561" s="42"/>
      <c r="E1561" s="40"/>
      <c r="F1561" s="41"/>
      <c r="G1561" s="30" t="e">
        <f>IF(MID(J1561,1,1)="a","à valider",IF(ISNA(INDEX(#REF!,MATCH(E1561,#REF!,0),1))=TRUE,"",INDEX(#REF!,MATCH(E1561,#REF!,0),1)))</f>
        <v>#REF!</v>
      </c>
      <c r="H1561" s="22"/>
      <c r="I1561" s="22"/>
      <c r="J1561" s="59"/>
      <c r="K1561" s="31" t="str">
        <f>IF(MID(J1561,1,1)="a",C1561,IF(COUNTIF(J$2:J1561,J1561)&gt;1,COUNTIF(J$2:J1561,J1561)&amp;"ème rebond",""))</f>
        <v/>
      </c>
      <c r="L1561" s="67"/>
      <c r="M1561" s="32" t="e">
        <f>IF(ISNA(INDEX(#REF!,MATCH(E1561,#REF!,0),1))=TRUE,"",INDEX(#REF!,MATCH(E1561,#REF!,0),1))</f>
        <v>#REF!</v>
      </c>
      <c r="N1561" s="1"/>
      <c r="O1561" s="33"/>
      <c r="P1561" s="34" t="e">
        <f t="shared" si="182"/>
        <v>#REF!</v>
      </c>
      <c r="Q1561" s="35" t="e">
        <f t="shared" si="178"/>
        <v>#REF!</v>
      </c>
      <c r="R1561" s="36"/>
      <c r="S1561" s="1" t="e">
        <f t="shared" si="176"/>
        <v>#REF!</v>
      </c>
      <c r="T1561" s="16" t="e">
        <f>IF(OR(MID(G1561,1,5)="avoir",MID(G1561,1,3)="PMS",MID(J1561,1,1)="a",J1561="",A1561="x",F1561=""),"",IF(COUNTIF(#REF!,F1561)=1,"ok","PAS DE SWAP"))</f>
        <v>#REF!</v>
      </c>
      <c r="U1561" s="37" t="e">
        <f>IF(ISNA(INDEX(#REF!,MATCH(E1561,#REF!,0),1))=TRUE,"-",F1561&amp;" - "&amp;INDEX(#REF!,MATCH(E1561,#REF!,0),1))</f>
        <v>#REF!</v>
      </c>
      <c r="V1561" s="60" t="e">
        <f t="shared" si="179"/>
        <v>#REF!</v>
      </c>
      <c r="W1561" s="38" t="e">
        <f t="shared" si="180"/>
        <v>#REF!</v>
      </c>
      <c r="X1561" s="64"/>
      <c r="Y1561" s="46"/>
      <c r="Z1561" s="57" t="str">
        <f>IF(OR(MID(J1561,1,1)="a",J1561=""),"",IF(COUNTIF(Modèles!C:C,J1561)=0,"absent","présent"))</f>
        <v/>
      </c>
      <c r="AA1561" s="1"/>
    </row>
    <row r="1562" spans="1:27" s="10" customFormat="1">
      <c r="A1562" s="29" t="str">
        <f t="shared" si="181"/>
        <v/>
      </c>
      <c r="B1562" s="29">
        <f t="shared" ca="1" si="177"/>
        <v>0</v>
      </c>
      <c r="C1562" s="42"/>
      <c r="D1562" s="42"/>
      <c r="E1562" s="40"/>
      <c r="F1562" s="41"/>
      <c r="G1562" s="30" t="e">
        <f>IF(MID(J1562,1,1)="a","à valider",IF(ISNA(INDEX(#REF!,MATCH(E1562,#REF!,0),1))=TRUE,"",INDEX(#REF!,MATCH(E1562,#REF!,0),1)))</f>
        <v>#REF!</v>
      </c>
      <c r="H1562" s="22"/>
      <c r="I1562" s="22"/>
      <c r="J1562" s="59"/>
      <c r="K1562" s="31" t="str">
        <f>IF(MID(J1562,1,1)="a",C1562,IF(COUNTIF(J$2:J1562,J1562)&gt;1,COUNTIF(J$2:J1562,J1562)&amp;"ème rebond",""))</f>
        <v/>
      </c>
      <c r="L1562" s="67"/>
      <c r="M1562" s="32" t="e">
        <f>IF(ISNA(INDEX(#REF!,MATCH(E1562,#REF!,0),1))=TRUE,"",INDEX(#REF!,MATCH(E1562,#REF!,0),1))</f>
        <v>#REF!</v>
      </c>
      <c r="N1562" s="1"/>
      <c r="O1562" s="33"/>
      <c r="P1562" s="34" t="e">
        <f t="shared" si="182"/>
        <v>#REF!</v>
      </c>
      <c r="Q1562" s="35" t="e">
        <f t="shared" si="178"/>
        <v>#REF!</v>
      </c>
      <c r="R1562" s="36"/>
      <c r="S1562" s="1" t="e">
        <f t="shared" si="176"/>
        <v>#REF!</v>
      </c>
      <c r="T1562" s="16" t="e">
        <f>IF(OR(MID(G1562,1,5)="avoir",MID(G1562,1,3)="PMS",MID(J1562,1,1)="a",J1562="",A1562="x",F1562=""),"",IF(COUNTIF(#REF!,F1562)=1,"ok","PAS DE SWAP"))</f>
        <v>#REF!</v>
      </c>
      <c r="U1562" s="37" t="e">
        <f>IF(ISNA(INDEX(#REF!,MATCH(E1562,#REF!,0),1))=TRUE,"-",F1562&amp;" - "&amp;INDEX(#REF!,MATCH(E1562,#REF!,0),1))</f>
        <v>#REF!</v>
      </c>
      <c r="V1562" s="60" t="e">
        <f t="shared" si="179"/>
        <v>#REF!</v>
      </c>
      <c r="W1562" s="38" t="e">
        <f t="shared" si="180"/>
        <v>#REF!</v>
      </c>
      <c r="X1562" s="64"/>
      <c r="Y1562" s="46"/>
      <c r="Z1562" s="57" t="str">
        <f>IF(OR(MID(J1562,1,1)="a",J1562=""),"",IF(COUNTIF(Modèles!C:C,J1562)=0,"absent","présent"))</f>
        <v/>
      </c>
      <c r="AA1562" s="1"/>
    </row>
    <row r="1563" spans="1:27" s="10" customFormat="1">
      <c r="A1563" s="29" t="str">
        <f t="shared" si="181"/>
        <v/>
      </c>
      <c r="B1563" s="29">
        <f t="shared" ca="1" si="177"/>
        <v>0</v>
      </c>
      <c r="C1563" s="42"/>
      <c r="D1563" s="42"/>
      <c r="E1563" s="40"/>
      <c r="F1563" s="41"/>
      <c r="G1563" s="30" t="e">
        <f>IF(MID(J1563,1,1)="a","à valider",IF(ISNA(INDEX(#REF!,MATCH(E1563,#REF!,0),1))=TRUE,"",INDEX(#REF!,MATCH(E1563,#REF!,0),1)))</f>
        <v>#REF!</v>
      </c>
      <c r="H1563" s="22"/>
      <c r="I1563" s="22"/>
      <c r="J1563" s="59"/>
      <c r="K1563" s="31" t="str">
        <f>IF(MID(J1563,1,1)="a",C1563,IF(COUNTIF(J$2:J1563,J1563)&gt;1,COUNTIF(J$2:J1563,J1563)&amp;"ème rebond",""))</f>
        <v/>
      </c>
      <c r="L1563" s="67"/>
      <c r="M1563" s="32" t="e">
        <f>IF(ISNA(INDEX(#REF!,MATCH(E1563,#REF!,0),1))=TRUE,"",INDEX(#REF!,MATCH(E1563,#REF!,0),1))</f>
        <v>#REF!</v>
      </c>
      <c r="N1563" s="1"/>
      <c r="O1563" s="33"/>
      <c r="P1563" s="34" t="e">
        <f t="shared" si="182"/>
        <v>#REF!</v>
      </c>
      <c r="Q1563" s="35" t="e">
        <f t="shared" si="178"/>
        <v>#REF!</v>
      </c>
      <c r="R1563" s="36"/>
      <c r="S1563" s="1" t="e">
        <f t="shared" si="176"/>
        <v>#REF!</v>
      </c>
      <c r="T1563" s="16" t="e">
        <f>IF(OR(MID(G1563,1,5)="avoir",MID(G1563,1,3)="PMS",MID(J1563,1,1)="a",J1563="",A1563="x",F1563=""),"",IF(COUNTIF(#REF!,F1563)=1,"ok","PAS DE SWAP"))</f>
        <v>#REF!</v>
      </c>
      <c r="U1563" s="37" t="e">
        <f>IF(ISNA(INDEX(#REF!,MATCH(E1563,#REF!,0),1))=TRUE,"-",F1563&amp;" - "&amp;INDEX(#REF!,MATCH(E1563,#REF!,0),1))</f>
        <v>#REF!</v>
      </c>
      <c r="V1563" s="60" t="e">
        <f t="shared" si="179"/>
        <v>#REF!</v>
      </c>
      <c r="W1563" s="38" t="e">
        <f t="shared" si="180"/>
        <v>#REF!</v>
      </c>
      <c r="X1563" s="64"/>
      <c r="Y1563" s="46"/>
      <c r="Z1563" s="57" t="str">
        <f>IF(OR(MID(J1563,1,1)="a",J1563=""),"",IF(COUNTIF(Modèles!C:C,J1563)=0,"absent","présent"))</f>
        <v/>
      </c>
      <c r="AA1563" s="1"/>
    </row>
    <row r="1564" spans="1:27" s="10" customFormat="1">
      <c r="A1564" s="29" t="str">
        <f t="shared" si="181"/>
        <v/>
      </c>
      <c r="B1564" s="29">
        <f t="shared" ca="1" si="177"/>
        <v>0</v>
      </c>
      <c r="C1564" s="42"/>
      <c r="D1564" s="42"/>
      <c r="E1564" s="40"/>
      <c r="F1564" s="41"/>
      <c r="G1564" s="30" t="e">
        <f>IF(MID(J1564,1,1)="a","à valider",IF(ISNA(INDEX(#REF!,MATCH(E1564,#REF!,0),1))=TRUE,"",INDEX(#REF!,MATCH(E1564,#REF!,0),1)))</f>
        <v>#REF!</v>
      </c>
      <c r="H1564" s="22"/>
      <c r="I1564" s="22"/>
      <c r="J1564" s="59"/>
      <c r="K1564" s="31" t="str">
        <f>IF(MID(J1564,1,1)="a",C1564,IF(COUNTIF(J$2:J1564,J1564)&gt;1,COUNTIF(J$2:J1564,J1564)&amp;"ème rebond",""))</f>
        <v/>
      </c>
      <c r="L1564" s="67"/>
      <c r="M1564" s="32" t="e">
        <f>IF(ISNA(INDEX(#REF!,MATCH(E1564,#REF!,0),1))=TRUE,"",INDEX(#REF!,MATCH(E1564,#REF!,0),1))</f>
        <v>#REF!</v>
      </c>
      <c r="N1564" s="1"/>
      <c r="O1564" s="33"/>
      <c r="P1564" s="34" t="e">
        <f t="shared" si="182"/>
        <v>#REF!</v>
      </c>
      <c r="Q1564" s="35" t="e">
        <f t="shared" si="178"/>
        <v>#REF!</v>
      </c>
      <c r="R1564" s="36"/>
      <c r="S1564" s="1" t="e">
        <f t="shared" si="176"/>
        <v>#REF!</v>
      </c>
      <c r="T1564" s="16" t="e">
        <f>IF(OR(MID(G1564,1,5)="avoir",MID(G1564,1,3)="PMS",MID(J1564,1,1)="a",J1564="",A1564="x",F1564=""),"",IF(COUNTIF(#REF!,F1564)=1,"ok","PAS DE SWAP"))</f>
        <v>#REF!</v>
      </c>
      <c r="U1564" s="37" t="e">
        <f>IF(ISNA(INDEX(#REF!,MATCH(E1564,#REF!,0),1))=TRUE,"-",F1564&amp;" - "&amp;INDEX(#REF!,MATCH(E1564,#REF!,0),1))</f>
        <v>#REF!</v>
      </c>
      <c r="V1564" s="60" t="e">
        <f t="shared" si="179"/>
        <v>#REF!</v>
      </c>
      <c r="W1564" s="38" t="e">
        <f t="shared" si="180"/>
        <v>#REF!</v>
      </c>
      <c r="X1564" s="64"/>
      <c r="Y1564" s="46"/>
      <c r="Z1564" s="57" t="str">
        <f>IF(OR(MID(J1564,1,1)="a",J1564=""),"",IF(COUNTIF(Modèles!C:C,J1564)=0,"absent","présent"))</f>
        <v/>
      </c>
      <c r="AA1564" s="1"/>
    </row>
    <row r="1565" spans="1:27" s="10" customFormat="1">
      <c r="A1565" s="29" t="str">
        <f t="shared" si="181"/>
        <v/>
      </c>
      <c r="B1565" s="29">
        <f t="shared" ca="1" si="177"/>
        <v>0</v>
      </c>
      <c r="C1565" s="42"/>
      <c r="D1565" s="42"/>
      <c r="E1565" s="40"/>
      <c r="F1565" s="41"/>
      <c r="G1565" s="30" t="e">
        <f>IF(MID(J1565,1,1)="a","à valider",IF(ISNA(INDEX(#REF!,MATCH(E1565,#REF!,0),1))=TRUE,"",INDEX(#REF!,MATCH(E1565,#REF!,0),1)))</f>
        <v>#REF!</v>
      </c>
      <c r="H1565" s="22"/>
      <c r="I1565" s="22"/>
      <c r="J1565" s="59"/>
      <c r="K1565" s="31" t="str">
        <f>IF(MID(J1565,1,1)="a",C1565,IF(COUNTIF(J$2:J1565,J1565)&gt;1,COUNTIF(J$2:J1565,J1565)&amp;"ème rebond",""))</f>
        <v/>
      </c>
      <c r="L1565" s="67"/>
      <c r="M1565" s="32" t="e">
        <f>IF(ISNA(INDEX(#REF!,MATCH(E1565,#REF!,0),1))=TRUE,"",INDEX(#REF!,MATCH(E1565,#REF!,0),1))</f>
        <v>#REF!</v>
      </c>
      <c r="N1565" s="1"/>
      <c r="O1565" s="33"/>
      <c r="P1565" s="34" t="e">
        <f t="shared" si="182"/>
        <v>#REF!</v>
      </c>
      <c r="Q1565" s="35" t="e">
        <f t="shared" si="178"/>
        <v>#REF!</v>
      </c>
      <c r="R1565" s="36"/>
      <c r="S1565" s="1" t="e">
        <f t="shared" ref="S1565:S1628" si="183">IF(OR(P1565="",ISNUMBER(P1565)=TRUE),0,1)</f>
        <v>#REF!</v>
      </c>
      <c r="T1565" s="16" t="e">
        <f>IF(OR(MID(G1565,1,5)="avoir",MID(G1565,1,3)="PMS",MID(J1565,1,1)="a",J1565="",A1565="x",F1565=""),"",IF(COUNTIF(#REF!,F1565)=1,"ok","PAS DE SWAP"))</f>
        <v>#REF!</v>
      </c>
      <c r="U1565" s="37" t="e">
        <f>IF(ISNA(INDEX(#REF!,MATCH(E1565,#REF!,0),1))=TRUE,"-",F1565&amp;" - "&amp;INDEX(#REF!,MATCH(E1565,#REF!,0),1))</f>
        <v>#REF!</v>
      </c>
      <c r="V1565" s="60" t="e">
        <f t="shared" si="179"/>
        <v>#REF!</v>
      </c>
      <c r="W1565" s="38" t="e">
        <f t="shared" si="180"/>
        <v>#REF!</v>
      </c>
      <c r="X1565" s="64"/>
      <c r="Y1565" s="46"/>
      <c r="Z1565" s="57" t="str">
        <f>IF(OR(MID(J1565,1,1)="a",J1565=""),"",IF(COUNTIF(Modèles!C:C,J1565)=0,"absent","présent"))</f>
        <v/>
      </c>
      <c r="AA1565" s="1"/>
    </row>
    <row r="1566" spans="1:27" s="10" customFormat="1">
      <c r="A1566" s="29" t="str">
        <f t="shared" si="181"/>
        <v/>
      </c>
      <c r="B1566" s="29">
        <f t="shared" ref="B1566:B1629" ca="1" si="184">IF(AND(A1566="x",C1566=K$1),1,0)</f>
        <v>0</v>
      </c>
      <c r="C1566" s="42"/>
      <c r="D1566" s="42"/>
      <c r="E1566" s="40"/>
      <c r="F1566" s="41"/>
      <c r="G1566" s="30" t="e">
        <f>IF(MID(J1566,1,1)="a","à valider",IF(ISNA(INDEX(#REF!,MATCH(E1566,#REF!,0),1))=TRUE,"",INDEX(#REF!,MATCH(E1566,#REF!,0),1)))</f>
        <v>#REF!</v>
      </c>
      <c r="H1566" s="22"/>
      <c r="I1566" s="22"/>
      <c r="J1566" s="59"/>
      <c r="K1566" s="31" t="str">
        <f>IF(MID(J1566,1,1)="a",C1566,IF(COUNTIF(J$2:J1566,J1566)&gt;1,COUNTIF(J$2:J1566,J1566)&amp;"ème rebond",""))</f>
        <v/>
      </c>
      <c r="L1566" s="67"/>
      <c r="M1566" s="32" t="e">
        <f>IF(ISNA(INDEX(#REF!,MATCH(E1566,#REF!,0),1))=TRUE,"",INDEX(#REF!,MATCH(E1566,#REF!,0),1))</f>
        <v>#REF!</v>
      </c>
      <c r="N1566" s="1"/>
      <c r="O1566" s="33"/>
      <c r="P1566" s="34" t="e">
        <f t="shared" si="182"/>
        <v>#REF!</v>
      </c>
      <c r="Q1566" s="35" t="e">
        <f t="shared" si="178"/>
        <v>#REF!</v>
      </c>
      <c r="R1566" s="36"/>
      <c r="S1566" s="1" t="e">
        <f t="shared" si="183"/>
        <v>#REF!</v>
      </c>
      <c r="T1566" s="16" t="e">
        <f>IF(OR(MID(G1566,1,5)="avoir",MID(G1566,1,3)="PMS",MID(J1566,1,1)="a",J1566="",A1566="x",F1566=""),"",IF(COUNTIF(#REF!,F1566)=1,"ok","PAS DE SWAP"))</f>
        <v>#REF!</v>
      </c>
      <c r="U1566" s="37" t="e">
        <f>IF(ISNA(INDEX(#REF!,MATCH(E1566,#REF!,0),1))=TRUE,"-",F1566&amp;" - "&amp;INDEX(#REF!,MATCH(E1566,#REF!,0),1))</f>
        <v>#REF!</v>
      </c>
      <c r="V1566" s="60" t="e">
        <f t="shared" si="179"/>
        <v>#REF!</v>
      </c>
      <c r="W1566" s="38" t="e">
        <f t="shared" si="180"/>
        <v>#REF!</v>
      </c>
      <c r="X1566" s="64"/>
      <c r="Y1566" s="46"/>
      <c r="Z1566" s="57" t="str">
        <f>IF(OR(MID(J1566,1,1)="a",J1566=""),"",IF(COUNTIF(Modèles!C:C,J1566)=0,"absent","présent"))</f>
        <v/>
      </c>
      <c r="AA1566" s="1"/>
    </row>
    <row r="1567" spans="1:27" s="10" customFormat="1">
      <c r="A1567" s="29" t="str">
        <f t="shared" si="181"/>
        <v/>
      </c>
      <c r="B1567" s="29">
        <f t="shared" ca="1" si="184"/>
        <v>0</v>
      </c>
      <c r="C1567" s="42"/>
      <c r="D1567" s="42"/>
      <c r="E1567" s="40"/>
      <c r="F1567" s="41"/>
      <c r="G1567" s="30" t="e">
        <f>IF(MID(J1567,1,1)="a","à valider",IF(ISNA(INDEX(#REF!,MATCH(E1567,#REF!,0),1))=TRUE,"",INDEX(#REF!,MATCH(E1567,#REF!,0),1)))</f>
        <v>#REF!</v>
      </c>
      <c r="H1567" s="22"/>
      <c r="I1567" s="22"/>
      <c r="J1567" s="59"/>
      <c r="K1567" s="31" t="str">
        <f>IF(MID(J1567,1,1)="a",C1567,IF(COUNTIF(J$2:J1567,J1567)&gt;1,COUNTIF(J$2:J1567,J1567)&amp;"ème rebond",""))</f>
        <v/>
      </c>
      <c r="L1567" s="67"/>
      <c r="M1567" s="32" t="e">
        <f>IF(ISNA(INDEX(#REF!,MATCH(E1567,#REF!,0),1))=TRUE,"",INDEX(#REF!,MATCH(E1567,#REF!,0),1))</f>
        <v>#REF!</v>
      </c>
      <c r="N1567" s="1"/>
      <c r="O1567" s="33"/>
      <c r="P1567" s="34" t="e">
        <f t="shared" si="182"/>
        <v>#REF!</v>
      </c>
      <c r="Q1567" s="35" t="e">
        <f t="shared" si="178"/>
        <v>#REF!</v>
      </c>
      <c r="R1567" s="36"/>
      <c r="S1567" s="1" t="e">
        <f t="shared" si="183"/>
        <v>#REF!</v>
      </c>
      <c r="T1567" s="16" t="e">
        <f>IF(OR(MID(G1567,1,5)="avoir",MID(G1567,1,3)="PMS",MID(J1567,1,1)="a",J1567="",A1567="x",F1567=""),"",IF(COUNTIF(#REF!,F1567)=1,"ok","PAS DE SWAP"))</f>
        <v>#REF!</v>
      </c>
      <c r="U1567" s="37" t="e">
        <f>IF(ISNA(INDEX(#REF!,MATCH(E1567,#REF!,0),1))=TRUE,"-",F1567&amp;" - "&amp;INDEX(#REF!,MATCH(E1567,#REF!,0),1))</f>
        <v>#REF!</v>
      </c>
      <c r="V1567" s="60" t="e">
        <f t="shared" si="179"/>
        <v>#REF!</v>
      </c>
      <c r="W1567" s="38" t="e">
        <f t="shared" si="180"/>
        <v>#REF!</v>
      </c>
      <c r="X1567" s="64"/>
      <c r="Y1567" s="46"/>
      <c r="Z1567" s="57" t="str">
        <f>IF(OR(MID(J1567,1,1)="a",J1567=""),"",IF(COUNTIF(Modèles!C:C,J1567)=0,"absent","présent"))</f>
        <v/>
      </c>
      <c r="AA1567" s="1"/>
    </row>
    <row r="1568" spans="1:27" s="10" customFormat="1">
      <c r="A1568" s="29" t="str">
        <f t="shared" si="181"/>
        <v/>
      </c>
      <c r="B1568" s="29">
        <f t="shared" ca="1" si="184"/>
        <v>0</v>
      </c>
      <c r="C1568" s="42"/>
      <c r="D1568" s="42"/>
      <c r="E1568" s="40"/>
      <c r="F1568" s="41"/>
      <c r="G1568" s="30" t="e">
        <f>IF(MID(J1568,1,1)="a","à valider",IF(ISNA(INDEX(#REF!,MATCH(E1568,#REF!,0),1))=TRUE,"",INDEX(#REF!,MATCH(E1568,#REF!,0),1)))</f>
        <v>#REF!</v>
      </c>
      <c r="H1568" s="22"/>
      <c r="I1568" s="22"/>
      <c r="J1568" s="59"/>
      <c r="K1568" s="31" t="str">
        <f>IF(MID(J1568,1,1)="a",C1568,IF(COUNTIF(J$2:J1568,J1568)&gt;1,COUNTIF(J$2:J1568,J1568)&amp;"ème rebond",""))</f>
        <v/>
      </c>
      <c r="L1568" s="67"/>
      <c r="M1568" s="32" t="e">
        <f>IF(ISNA(INDEX(#REF!,MATCH(E1568,#REF!,0),1))=TRUE,"",INDEX(#REF!,MATCH(E1568,#REF!,0),1))</f>
        <v>#REF!</v>
      </c>
      <c r="N1568" s="1"/>
      <c r="O1568" s="33"/>
      <c r="P1568" s="34" t="e">
        <f t="shared" si="182"/>
        <v>#REF!</v>
      </c>
      <c r="Q1568" s="35" t="e">
        <f t="shared" si="178"/>
        <v>#REF!</v>
      </c>
      <c r="R1568" s="36"/>
      <c r="S1568" s="1" t="e">
        <f t="shared" si="183"/>
        <v>#REF!</v>
      </c>
      <c r="T1568" s="16" t="e">
        <f>IF(OR(MID(G1568,1,5)="avoir",MID(G1568,1,3)="PMS",MID(J1568,1,1)="a",J1568="",A1568="x",F1568=""),"",IF(COUNTIF(#REF!,F1568)=1,"ok","PAS DE SWAP"))</f>
        <v>#REF!</v>
      </c>
      <c r="U1568" s="37" t="e">
        <f>IF(ISNA(INDEX(#REF!,MATCH(E1568,#REF!,0),1))=TRUE,"-",F1568&amp;" - "&amp;INDEX(#REF!,MATCH(E1568,#REF!,0),1))</f>
        <v>#REF!</v>
      </c>
      <c r="V1568" s="60" t="e">
        <f t="shared" si="179"/>
        <v>#REF!</v>
      </c>
      <c r="W1568" s="38" t="e">
        <f t="shared" si="180"/>
        <v>#REF!</v>
      </c>
      <c r="X1568" s="64"/>
      <c r="Y1568" s="46"/>
      <c r="Z1568" s="57" t="str">
        <f>IF(OR(MID(J1568,1,1)="a",J1568=""),"",IF(COUNTIF(Modèles!C:C,J1568)=0,"absent","présent"))</f>
        <v/>
      </c>
      <c r="AA1568" s="1"/>
    </row>
    <row r="1569" spans="1:27" s="10" customFormat="1">
      <c r="A1569" s="29" t="str">
        <f t="shared" si="181"/>
        <v/>
      </c>
      <c r="B1569" s="29">
        <f t="shared" ca="1" si="184"/>
        <v>0</v>
      </c>
      <c r="C1569" s="42"/>
      <c r="D1569" s="42"/>
      <c r="E1569" s="40"/>
      <c r="F1569" s="41"/>
      <c r="G1569" s="30" t="e">
        <f>IF(MID(J1569,1,1)="a","à valider",IF(ISNA(INDEX(#REF!,MATCH(E1569,#REF!,0),1))=TRUE,"",INDEX(#REF!,MATCH(E1569,#REF!,0),1)))</f>
        <v>#REF!</v>
      </c>
      <c r="H1569" s="22"/>
      <c r="I1569" s="22"/>
      <c r="J1569" s="59"/>
      <c r="K1569" s="31" t="str">
        <f>IF(MID(J1569,1,1)="a",C1569,IF(COUNTIF(J$2:J1569,J1569)&gt;1,COUNTIF(J$2:J1569,J1569)&amp;"ème rebond",""))</f>
        <v/>
      </c>
      <c r="L1569" s="67"/>
      <c r="M1569" s="32" t="e">
        <f>IF(ISNA(INDEX(#REF!,MATCH(E1569,#REF!,0),1))=TRUE,"",INDEX(#REF!,MATCH(E1569,#REF!,0),1))</f>
        <v>#REF!</v>
      </c>
      <c r="N1569" s="1"/>
      <c r="O1569" s="33"/>
      <c r="P1569" s="34" t="e">
        <f t="shared" si="182"/>
        <v>#REF!</v>
      </c>
      <c r="Q1569" s="35" t="e">
        <f t="shared" si="178"/>
        <v>#REF!</v>
      </c>
      <c r="R1569" s="36"/>
      <c r="S1569" s="1" t="e">
        <f t="shared" si="183"/>
        <v>#REF!</v>
      </c>
      <c r="T1569" s="16" t="e">
        <f>IF(OR(MID(G1569,1,5)="avoir",MID(G1569,1,3)="PMS",MID(J1569,1,1)="a",J1569="",A1569="x",F1569=""),"",IF(COUNTIF(#REF!,F1569)=1,"ok","PAS DE SWAP"))</f>
        <v>#REF!</v>
      </c>
      <c r="U1569" s="37" t="e">
        <f>IF(ISNA(INDEX(#REF!,MATCH(E1569,#REF!,0),1))=TRUE,"-",F1569&amp;" - "&amp;INDEX(#REF!,MATCH(E1569,#REF!,0),1))</f>
        <v>#REF!</v>
      </c>
      <c r="V1569" s="60" t="e">
        <f t="shared" si="179"/>
        <v>#REF!</v>
      </c>
      <c r="W1569" s="38" t="e">
        <f t="shared" si="180"/>
        <v>#REF!</v>
      </c>
      <c r="X1569" s="64"/>
      <c r="Y1569" s="46"/>
      <c r="Z1569" s="57" t="str">
        <f>IF(OR(MID(J1569,1,1)="a",J1569=""),"",IF(COUNTIF(Modèles!C:C,J1569)=0,"absent","présent"))</f>
        <v/>
      </c>
      <c r="AA1569" s="1"/>
    </row>
    <row r="1570" spans="1:27" s="10" customFormat="1">
      <c r="A1570" s="29" t="str">
        <f t="shared" si="181"/>
        <v/>
      </c>
      <c r="B1570" s="29">
        <f t="shared" ca="1" si="184"/>
        <v>0</v>
      </c>
      <c r="C1570" s="42"/>
      <c r="D1570" s="42"/>
      <c r="E1570" s="40"/>
      <c r="F1570" s="41"/>
      <c r="G1570" s="30" t="e">
        <f>IF(MID(J1570,1,1)="a","à valider",IF(ISNA(INDEX(#REF!,MATCH(E1570,#REF!,0),1))=TRUE,"",INDEX(#REF!,MATCH(E1570,#REF!,0),1)))</f>
        <v>#REF!</v>
      </c>
      <c r="H1570" s="22"/>
      <c r="I1570" s="22"/>
      <c r="J1570" s="59"/>
      <c r="K1570" s="31" t="str">
        <f>IF(MID(J1570,1,1)="a",C1570,IF(COUNTIF(J$2:J1570,J1570)&gt;1,COUNTIF(J$2:J1570,J1570)&amp;"ème rebond",""))</f>
        <v/>
      </c>
      <c r="L1570" s="67"/>
      <c r="M1570" s="32" t="e">
        <f>IF(ISNA(INDEX(#REF!,MATCH(E1570,#REF!,0),1))=TRUE,"",INDEX(#REF!,MATCH(E1570,#REF!,0),1))</f>
        <v>#REF!</v>
      </c>
      <c r="N1570" s="1"/>
      <c r="O1570" s="33"/>
      <c r="P1570" s="34" t="e">
        <f t="shared" si="182"/>
        <v>#REF!</v>
      </c>
      <c r="Q1570" s="35" t="e">
        <f t="shared" ref="Q1570:Q1633" si="185">IF(OR(ISNUMBER(P1570),P1570=""),"",COUNTIF(P$2:P$1052,P1570))</f>
        <v>#REF!</v>
      </c>
      <c r="R1570" s="36"/>
      <c r="S1570" s="1" t="e">
        <f t="shared" si="183"/>
        <v>#REF!</v>
      </c>
      <c r="T1570" s="16" t="e">
        <f>IF(OR(MID(G1570,1,5)="avoir",MID(G1570,1,3)="PMS",MID(J1570,1,1)="a",J1570="",A1570="x",F1570=""),"",IF(COUNTIF(#REF!,F1570)=1,"ok","PAS DE SWAP"))</f>
        <v>#REF!</v>
      </c>
      <c r="U1570" s="37" t="e">
        <f>IF(ISNA(INDEX(#REF!,MATCH(E1570,#REF!,0),1))=TRUE,"-",F1570&amp;" - "&amp;INDEX(#REF!,MATCH(E1570,#REF!,0),1))</f>
        <v>#REF!</v>
      </c>
      <c r="V1570" s="60" t="e">
        <f t="shared" si="179"/>
        <v>#REF!</v>
      </c>
      <c r="W1570" s="38" t="e">
        <f t="shared" si="180"/>
        <v>#REF!</v>
      </c>
      <c r="X1570" s="64"/>
      <c r="Y1570" s="46"/>
      <c r="Z1570" s="57" t="str">
        <f>IF(OR(MID(J1570,1,1)="a",J1570=""),"",IF(COUNTIF(Modèles!C:C,J1570)=0,"absent","présent"))</f>
        <v/>
      </c>
      <c r="AA1570" s="1"/>
    </row>
    <row r="1571" spans="1:27" s="10" customFormat="1">
      <c r="A1571" s="29" t="str">
        <f t="shared" si="181"/>
        <v/>
      </c>
      <c r="B1571" s="29">
        <f t="shared" ca="1" si="184"/>
        <v>0</v>
      </c>
      <c r="C1571" s="42"/>
      <c r="D1571" s="42"/>
      <c r="E1571" s="40"/>
      <c r="F1571" s="41"/>
      <c r="G1571" s="30" t="e">
        <f>IF(MID(J1571,1,1)="a","à valider",IF(ISNA(INDEX(#REF!,MATCH(E1571,#REF!,0),1))=TRUE,"",INDEX(#REF!,MATCH(E1571,#REF!,0),1)))</f>
        <v>#REF!</v>
      </c>
      <c r="H1571" s="22"/>
      <c r="I1571" s="22"/>
      <c r="J1571" s="59"/>
      <c r="K1571" s="31" t="str">
        <f>IF(MID(J1571,1,1)="a",C1571,IF(COUNTIF(J$2:J1571,J1571)&gt;1,COUNTIF(J$2:J1571,J1571)&amp;"ème rebond",""))</f>
        <v/>
      </c>
      <c r="L1571" s="67"/>
      <c r="M1571" s="32" t="e">
        <f>IF(ISNA(INDEX(#REF!,MATCH(E1571,#REF!,0),1))=TRUE,"",INDEX(#REF!,MATCH(E1571,#REF!,0),1))</f>
        <v>#REF!</v>
      </c>
      <c r="N1571" s="1"/>
      <c r="O1571" s="33"/>
      <c r="P1571" s="34" t="e">
        <f t="shared" si="182"/>
        <v>#REF!</v>
      </c>
      <c r="Q1571" s="35" t="e">
        <f t="shared" si="185"/>
        <v>#REF!</v>
      </c>
      <c r="R1571" s="36"/>
      <c r="S1571" s="1" t="e">
        <f t="shared" si="183"/>
        <v>#REF!</v>
      </c>
      <c r="T1571" s="16" t="e">
        <f>IF(OR(MID(G1571,1,5)="avoir",MID(G1571,1,3)="PMS",MID(J1571,1,1)="a",J1571="",A1571="x",F1571=""),"",IF(COUNTIF(#REF!,F1571)=1,"ok","PAS DE SWAP"))</f>
        <v>#REF!</v>
      </c>
      <c r="U1571" s="37" t="e">
        <f>IF(ISNA(INDEX(#REF!,MATCH(E1571,#REF!,0),1))=TRUE,"-",F1571&amp;" - "&amp;INDEX(#REF!,MATCH(E1571,#REF!,0),1))</f>
        <v>#REF!</v>
      </c>
      <c r="V1571" s="60" t="e">
        <f t="shared" si="179"/>
        <v>#REF!</v>
      </c>
      <c r="W1571" s="38" t="e">
        <f t="shared" si="180"/>
        <v>#REF!</v>
      </c>
      <c r="X1571" s="64"/>
      <c r="Y1571" s="46"/>
      <c r="Z1571" s="57" t="str">
        <f>IF(OR(MID(J1571,1,1)="a",J1571=""),"",IF(COUNTIF(Modèles!C:C,J1571)=0,"absent","présent"))</f>
        <v/>
      </c>
      <c r="AA1571" s="1"/>
    </row>
    <row r="1572" spans="1:27" s="10" customFormat="1">
      <c r="A1572" s="29" t="str">
        <f t="shared" si="181"/>
        <v/>
      </c>
      <c r="B1572" s="29">
        <f t="shared" ca="1" si="184"/>
        <v>0</v>
      </c>
      <c r="C1572" s="42"/>
      <c r="D1572" s="42"/>
      <c r="E1572" s="40"/>
      <c r="F1572" s="41"/>
      <c r="G1572" s="30" t="e">
        <f>IF(MID(J1572,1,1)="a","à valider",IF(ISNA(INDEX(#REF!,MATCH(E1572,#REF!,0),1))=TRUE,"",INDEX(#REF!,MATCH(E1572,#REF!,0),1)))</f>
        <v>#REF!</v>
      </c>
      <c r="H1572" s="22"/>
      <c r="I1572" s="22"/>
      <c r="J1572" s="59"/>
      <c r="K1572" s="31" t="str">
        <f>IF(MID(J1572,1,1)="a",C1572,IF(COUNTIF(J$2:J1572,J1572)&gt;1,COUNTIF(J$2:J1572,J1572)&amp;"ème rebond",""))</f>
        <v/>
      </c>
      <c r="L1572" s="67"/>
      <c r="M1572" s="32" t="e">
        <f>IF(ISNA(INDEX(#REF!,MATCH(E1572,#REF!,0),1))=TRUE,"",INDEX(#REF!,MATCH(E1572,#REF!,0),1))</f>
        <v>#REF!</v>
      </c>
      <c r="N1572" s="1"/>
      <c r="O1572" s="33"/>
      <c r="P1572" s="34" t="e">
        <f t="shared" si="182"/>
        <v>#REF!</v>
      </c>
      <c r="Q1572" s="35" t="e">
        <f t="shared" si="185"/>
        <v>#REF!</v>
      </c>
      <c r="R1572" s="36"/>
      <c r="S1572" s="1" t="e">
        <f t="shared" si="183"/>
        <v>#REF!</v>
      </c>
      <c r="T1572" s="16" t="e">
        <f>IF(OR(MID(G1572,1,5)="avoir",MID(G1572,1,3)="PMS",MID(J1572,1,1)="a",J1572="",A1572="x",F1572=""),"",IF(COUNTIF(#REF!,F1572)=1,"ok","PAS DE SWAP"))</f>
        <v>#REF!</v>
      </c>
      <c r="U1572" s="37" t="e">
        <f>IF(ISNA(INDEX(#REF!,MATCH(E1572,#REF!,0),1))=TRUE,"-",F1572&amp;" - "&amp;INDEX(#REF!,MATCH(E1572,#REF!,0),1))</f>
        <v>#REF!</v>
      </c>
      <c r="V1572" s="60" t="e">
        <f t="shared" si="179"/>
        <v>#REF!</v>
      </c>
      <c r="W1572" s="38" t="e">
        <f t="shared" si="180"/>
        <v>#REF!</v>
      </c>
      <c r="X1572" s="64"/>
      <c r="Y1572" s="46"/>
      <c r="Z1572" s="57" t="str">
        <f>IF(OR(MID(J1572,1,1)="a",J1572=""),"",IF(COUNTIF(Modèles!C:C,J1572)=0,"absent","présent"))</f>
        <v/>
      </c>
      <c r="AA1572" s="1"/>
    </row>
    <row r="1573" spans="1:27" s="10" customFormat="1">
      <c r="A1573" s="29" t="str">
        <f t="shared" si="181"/>
        <v/>
      </c>
      <c r="B1573" s="29">
        <f t="shared" ca="1" si="184"/>
        <v>0</v>
      </c>
      <c r="C1573" s="42"/>
      <c r="D1573" s="42"/>
      <c r="E1573" s="40"/>
      <c r="F1573" s="41"/>
      <c r="G1573" s="30" t="e">
        <f>IF(MID(J1573,1,1)="a","à valider",IF(ISNA(INDEX(#REF!,MATCH(E1573,#REF!,0),1))=TRUE,"",INDEX(#REF!,MATCH(E1573,#REF!,0),1)))</f>
        <v>#REF!</v>
      </c>
      <c r="H1573" s="22"/>
      <c r="I1573" s="22"/>
      <c r="J1573" s="59"/>
      <c r="K1573" s="31" t="str">
        <f>IF(MID(J1573,1,1)="a",C1573,IF(COUNTIF(J$2:J1573,J1573)&gt;1,COUNTIF(J$2:J1573,J1573)&amp;"ème rebond",""))</f>
        <v/>
      </c>
      <c r="L1573" s="67"/>
      <c r="M1573" s="32" t="e">
        <f>IF(ISNA(INDEX(#REF!,MATCH(E1573,#REF!,0),1))=TRUE,"",INDEX(#REF!,MATCH(E1573,#REF!,0),1))</f>
        <v>#REF!</v>
      </c>
      <c r="N1573" s="1"/>
      <c r="O1573" s="33"/>
      <c r="P1573" s="34" t="e">
        <f t="shared" si="182"/>
        <v>#REF!</v>
      </c>
      <c r="Q1573" s="35" t="e">
        <f t="shared" si="185"/>
        <v>#REF!</v>
      </c>
      <c r="R1573" s="36"/>
      <c r="S1573" s="1" t="e">
        <f t="shared" si="183"/>
        <v>#REF!</v>
      </c>
      <c r="T1573" s="16" t="e">
        <f>IF(OR(MID(G1573,1,5)="avoir",MID(G1573,1,3)="PMS",MID(J1573,1,1)="a",J1573="",A1573="x",F1573=""),"",IF(COUNTIF(#REF!,F1573)=1,"ok","PAS DE SWAP"))</f>
        <v>#REF!</v>
      </c>
      <c r="U1573" s="37" t="e">
        <f>IF(ISNA(INDEX(#REF!,MATCH(E1573,#REF!,0),1))=TRUE,"-",F1573&amp;" - "&amp;INDEX(#REF!,MATCH(E1573,#REF!,0),1))</f>
        <v>#REF!</v>
      </c>
      <c r="V1573" s="60" t="e">
        <f t="shared" si="179"/>
        <v>#REF!</v>
      </c>
      <c r="W1573" s="38" t="e">
        <f t="shared" si="180"/>
        <v>#REF!</v>
      </c>
      <c r="X1573" s="64"/>
      <c r="Y1573" s="46"/>
      <c r="Z1573" s="57" t="str">
        <f>IF(OR(MID(J1573,1,1)="a",J1573=""),"",IF(COUNTIF(Modèles!C:C,J1573)=0,"absent","présent"))</f>
        <v/>
      </c>
      <c r="AA1573" s="1"/>
    </row>
    <row r="1574" spans="1:27" s="10" customFormat="1">
      <c r="A1574" s="29" t="str">
        <f t="shared" si="181"/>
        <v/>
      </c>
      <c r="B1574" s="29">
        <f t="shared" ca="1" si="184"/>
        <v>0</v>
      </c>
      <c r="C1574" s="42"/>
      <c r="D1574" s="42"/>
      <c r="E1574" s="40"/>
      <c r="F1574" s="41"/>
      <c r="G1574" s="30" t="e">
        <f>IF(MID(J1574,1,1)="a","à valider",IF(ISNA(INDEX(#REF!,MATCH(E1574,#REF!,0),1))=TRUE,"",INDEX(#REF!,MATCH(E1574,#REF!,0),1)))</f>
        <v>#REF!</v>
      </c>
      <c r="H1574" s="22"/>
      <c r="I1574" s="22"/>
      <c r="J1574" s="59"/>
      <c r="K1574" s="31" t="str">
        <f>IF(MID(J1574,1,1)="a",C1574,IF(COUNTIF(J$2:J1574,J1574)&gt;1,COUNTIF(J$2:J1574,J1574)&amp;"ème rebond",""))</f>
        <v/>
      </c>
      <c r="L1574" s="67"/>
      <c r="M1574" s="32" t="e">
        <f>IF(ISNA(INDEX(#REF!,MATCH(E1574,#REF!,0),1))=TRUE,"",INDEX(#REF!,MATCH(E1574,#REF!,0),1))</f>
        <v>#REF!</v>
      </c>
      <c r="N1574" s="1"/>
      <c r="O1574" s="33"/>
      <c r="P1574" s="34" t="e">
        <f t="shared" si="182"/>
        <v>#REF!</v>
      </c>
      <c r="Q1574" s="35" t="e">
        <f t="shared" si="185"/>
        <v>#REF!</v>
      </c>
      <c r="R1574" s="36"/>
      <c r="S1574" s="1" t="e">
        <f t="shared" si="183"/>
        <v>#REF!</v>
      </c>
      <c r="T1574" s="16" t="e">
        <f>IF(OR(MID(G1574,1,5)="avoir",MID(G1574,1,3)="PMS",MID(J1574,1,1)="a",J1574="",A1574="x",F1574=""),"",IF(COUNTIF(#REF!,F1574)=1,"ok","PAS DE SWAP"))</f>
        <v>#REF!</v>
      </c>
      <c r="U1574" s="37" t="e">
        <f>IF(ISNA(INDEX(#REF!,MATCH(E1574,#REF!,0),1))=TRUE,"-",F1574&amp;" - "&amp;INDEX(#REF!,MATCH(E1574,#REF!,0),1))</f>
        <v>#REF!</v>
      </c>
      <c r="V1574" s="60" t="e">
        <f t="shared" si="179"/>
        <v>#REF!</v>
      </c>
      <c r="W1574" s="38" t="e">
        <f t="shared" si="180"/>
        <v>#REF!</v>
      </c>
      <c r="X1574" s="64"/>
      <c r="Y1574" s="46"/>
      <c r="Z1574" s="57" t="str">
        <f>IF(OR(MID(J1574,1,1)="a",J1574=""),"",IF(COUNTIF(Modèles!C:C,J1574)=0,"absent","présent"))</f>
        <v/>
      </c>
      <c r="AA1574" s="1"/>
    </row>
    <row r="1575" spans="1:27" s="10" customFormat="1">
      <c r="A1575" s="29" t="str">
        <f t="shared" si="181"/>
        <v/>
      </c>
      <c r="B1575" s="29">
        <f t="shared" ca="1" si="184"/>
        <v>0</v>
      </c>
      <c r="C1575" s="42"/>
      <c r="D1575" s="42"/>
      <c r="E1575" s="40"/>
      <c r="F1575" s="41"/>
      <c r="G1575" s="30" t="e">
        <f>IF(MID(J1575,1,1)="a","à valider",IF(ISNA(INDEX(#REF!,MATCH(E1575,#REF!,0),1))=TRUE,"",INDEX(#REF!,MATCH(E1575,#REF!,0),1)))</f>
        <v>#REF!</v>
      </c>
      <c r="H1575" s="22"/>
      <c r="I1575" s="22"/>
      <c r="J1575" s="59"/>
      <c r="K1575" s="31" t="str">
        <f>IF(MID(J1575,1,1)="a",C1575,IF(COUNTIF(J$2:J1575,J1575)&gt;1,COUNTIF(J$2:J1575,J1575)&amp;"ème rebond",""))</f>
        <v/>
      </c>
      <c r="L1575" s="67"/>
      <c r="M1575" s="32" t="e">
        <f>IF(ISNA(INDEX(#REF!,MATCH(E1575,#REF!,0),1))=TRUE,"",INDEX(#REF!,MATCH(E1575,#REF!,0),1))</f>
        <v>#REF!</v>
      </c>
      <c r="N1575" s="1"/>
      <c r="O1575" s="33"/>
      <c r="P1575" s="34" t="e">
        <f t="shared" si="182"/>
        <v>#REF!</v>
      </c>
      <c r="Q1575" s="35" t="e">
        <f t="shared" si="185"/>
        <v>#REF!</v>
      </c>
      <c r="R1575" s="36"/>
      <c r="S1575" s="1" t="e">
        <f t="shared" si="183"/>
        <v>#REF!</v>
      </c>
      <c r="T1575" s="16" t="e">
        <f>IF(OR(MID(G1575,1,5)="avoir",MID(G1575,1,3)="PMS",MID(J1575,1,1)="a",J1575="",A1575="x",F1575=""),"",IF(COUNTIF(#REF!,F1575)=1,"ok","PAS DE SWAP"))</f>
        <v>#REF!</v>
      </c>
      <c r="U1575" s="37" t="e">
        <f>IF(ISNA(INDEX(#REF!,MATCH(E1575,#REF!,0),1))=TRUE,"-",F1575&amp;" - "&amp;INDEX(#REF!,MATCH(E1575,#REF!,0),1))</f>
        <v>#REF!</v>
      </c>
      <c r="V1575" s="60" t="e">
        <f t="shared" si="179"/>
        <v>#REF!</v>
      </c>
      <c r="W1575" s="38" t="e">
        <f t="shared" si="180"/>
        <v>#REF!</v>
      </c>
      <c r="X1575" s="64"/>
      <c r="Y1575" s="46"/>
      <c r="Z1575" s="57" t="str">
        <f>IF(OR(MID(J1575,1,1)="a",J1575=""),"",IF(COUNTIF(Modèles!C:C,J1575)=0,"absent","présent"))</f>
        <v/>
      </c>
      <c r="AA1575" s="1"/>
    </row>
    <row r="1576" spans="1:27" s="10" customFormat="1">
      <c r="A1576" s="29" t="str">
        <f t="shared" si="181"/>
        <v/>
      </c>
      <c r="B1576" s="29">
        <f t="shared" ca="1" si="184"/>
        <v>0</v>
      </c>
      <c r="C1576" s="42"/>
      <c r="D1576" s="42"/>
      <c r="E1576" s="40"/>
      <c r="F1576" s="41"/>
      <c r="G1576" s="30" t="e">
        <f>IF(MID(J1576,1,1)="a","à valider",IF(ISNA(INDEX(#REF!,MATCH(E1576,#REF!,0),1))=TRUE,"",INDEX(#REF!,MATCH(E1576,#REF!,0),1)))</f>
        <v>#REF!</v>
      </c>
      <c r="H1576" s="22"/>
      <c r="I1576" s="22"/>
      <c r="J1576" s="59"/>
      <c r="K1576" s="31" t="str">
        <f>IF(MID(J1576,1,1)="a",C1576,IF(COUNTIF(J$2:J1576,J1576)&gt;1,COUNTIF(J$2:J1576,J1576)&amp;"ème rebond",""))</f>
        <v/>
      </c>
      <c r="L1576" s="67"/>
      <c r="M1576" s="32" t="e">
        <f>IF(ISNA(INDEX(#REF!,MATCH(E1576,#REF!,0),1))=TRUE,"",INDEX(#REF!,MATCH(E1576,#REF!,0),1))</f>
        <v>#REF!</v>
      </c>
      <c r="N1576" s="1"/>
      <c r="O1576" s="33"/>
      <c r="P1576" s="34" t="e">
        <f t="shared" si="182"/>
        <v>#REF!</v>
      </c>
      <c r="Q1576" s="35" t="e">
        <f t="shared" si="185"/>
        <v>#REF!</v>
      </c>
      <c r="R1576" s="36"/>
      <c r="S1576" s="1" t="e">
        <f t="shared" si="183"/>
        <v>#REF!</v>
      </c>
      <c r="T1576" s="16" t="e">
        <f>IF(OR(MID(G1576,1,5)="avoir",MID(G1576,1,3)="PMS",MID(J1576,1,1)="a",J1576="",A1576="x",F1576=""),"",IF(COUNTIF(#REF!,F1576)=1,"ok","PAS DE SWAP"))</f>
        <v>#REF!</v>
      </c>
      <c r="U1576" s="37" t="e">
        <f>IF(ISNA(INDEX(#REF!,MATCH(E1576,#REF!,0),1))=TRUE,"-",F1576&amp;" - "&amp;INDEX(#REF!,MATCH(E1576,#REF!,0),1))</f>
        <v>#REF!</v>
      </c>
      <c r="V1576" s="60" t="e">
        <f t="shared" si="179"/>
        <v>#REF!</v>
      </c>
      <c r="W1576" s="38" t="e">
        <f t="shared" si="180"/>
        <v>#REF!</v>
      </c>
      <c r="X1576" s="64"/>
      <c r="Y1576" s="46"/>
      <c r="Z1576" s="57" t="str">
        <f>IF(OR(MID(J1576,1,1)="a",J1576=""),"",IF(COUNTIF(Modèles!C:C,J1576)=0,"absent","présent"))</f>
        <v/>
      </c>
      <c r="AA1576" s="1"/>
    </row>
    <row r="1577" spans="1:27" s="10" customFormat="1">
      <c r="A1577" s="29" t="str">
        <f t="shared" si="181"/>
        <v/>
      </c>
      <c r="B1577" s="29">
        <f t="shared" ca="1" si="184"/>
        <v>0</v>
      </c>
      <c r="C1577" s="42"/>
      <c r="D1577" s="42"/>
      <c r="E1577" s="40"/>
      <c r="F1577" s="41"/>
      <c r="G1577" s="30" t="e">
        <f>IF(MID(J1577,1,1)="a","à valider",IF(ISNA(INDEX(#REF!,MATCH(E1577,#REF!,0),1))=TRUE,"",INDEX(#REF!,MATCH(E1577,#REF!,0),1)))</f>
        <v>#REF!</v>
      </c>
      <c r="H1577" s="22"/>
      <c r="I1577" s="22"/>
      <c r="J1577" s="59"/>
      <c r="K1577" s="31" t="str">
        <f>IF(MID(J1577,1,1)="a",C1577,IF(COUNTIF(J$2:J1577,J1577)&gt;1,COUNTIF(J$2:J1577,J1577)&amp;"ème rebond",""))</f>
        <v/>
      </c>
      <c r="L1577" s="67"/>
      <c r="M1577" s="32" t="e">
        <f>IF(ISNA(INDEX(#REF!,MATCH(E1577,#REF!,0),1))=TRUE,"",INDEX(#REF!,MATCH(E1577,#REF!,0),1))</f>
        <v>#REF!</v>
      </c>
      <c r="N1577" s="1"/>
      <c r="O1577" s="33"/>
      <c r="P1577" s="34" t="e">
        <f t="shared" si="182"/>
        <v>#REF!</v>
      </c>
      <c r="Q1577" s="35" t="e">
        <f t="shared" si="185"/>
        <v>#REF!</v>
      </c>
      <c r="R1577" s="36"/>
      <c r="S1577" s="1" t="e">
        <f t="shared" si="183"/>
        <v>#REF!</v>
      </c>
      <c r="T1577" s="16" t="e">
        <f>IF(OR(MID(G1577,1,5)="avoir",MID(G1577,1,3)="PMS",MID(J1577,1,1)="a",J1577="",A1577="x",F1577=""),"",IF(COUNTIF(#REF!,F1577)=1,"ok","PAS DE SWAP"))</f>
        <v>#REF!</v>
      </c>
      <c r="U1577" s="37" t="e">
        <f>IF(ISNA(INDEX(#REF!,MATCH(E1577,#REF!,0),1))=TRUE,"-",F1577&amp;" - "&amp;INDEX(#REF!,MATCH(E1577,#REF!,0),1))</f>
        <v>#REF!</v>
      </c>
      <c r="V1577" s="60" t="e">
        <f t="shared" si="179"/>
        <v>#REF!</v>
      </c>
      <c r="W1577" s="38" t="e">
        <f t="shared" si="180"/>
        <v>#REF!</v>
      </c>
      <c r="X1577" s="64"/>
      <c r="Y1577" s="46"/>
      <c r="Z1577" s="57" t="str">
        <f>IF(OR(MID(J1577,1,1)="a",J1577=""),"",IF(COUNTIF(Modèles!C:C,J1577)=0,"absent","présent"))</f>
        <v/>
      </c>
      <c r="AA1577" s="1"/>
    </row>
    <row r="1578" spans="1:27" s="10" customFormat="1">
      <c r="A1578" s="29" t="str">
        <f t="shared" si="181"/>
        <v/>
      </c>
      <c r="B1578" s="29">
        <f t="shared" ca="1" si="184"/>
        <v>0</v>
      </c>
      <c r="C1578" s="42"/>
      <c r="D1578" s="42"/>
      <c r="E1578" s="40"/>
      <c r="F1578" s="41"/>
      <c r="G1578" s="30" t="e">
        <f>IF(MID(J1578,1,1)="a","à valider",IF(ISNA(INDEX(#REF!,MATCH(E1578,#REF!,0),1))=TRUE,"",INDEX(#REF!,MATCH(E1578,#REF!,0),1)))</f>
        <v>#REF!</v>
      </c>
      <c r="H1578" s="22"/>
      <c r="I1578" s="22"/>
      <c r="J1578" s="59"/>
      <c r="K1578" s="31" t="str">
        <f>IF(MID(J1578,1,1)="a",C1578,IF(COUNTIF(J$2:J1578,J1578)&gt;1,COUNTIF(J$2:J1578,J1578)&amp;"ème rebond",""))</f>
        <v/>
      </c>
      <c r="L1578" s="67"/>
      <c r="M1578" s="32" t="e">
        <f>IF(ISNA(INDEX(#REF!,MATCH(E1578,#REF!,0),1))=TRUE,"",INDEX(#REF!,MATCH(E1578,#REF!,0),1))</f>
        <v>#REF!</v>
      </c>
      <c r="N1578" s="1"/>
      <c r="O1578" s="33"/>
      <c r="P1578" s="34" t="e">
        <f t="shared" si="182"/>
        <v>#REF!</v>
      </c>
      <c r="Q1578" s="35" t="e">
        <f t="shared" si="185"/>
        <v>#REF!</v>
      </c>
      <c r="R1578" s="36"/>
      <c r="S1578" s="1" t="e">
        <f t="shared" si="183"/>
        <v>#REF!</v>
      </c>
      <c r="T1578" s="16" t="e">
        <f>IF(OR(MID(G1578,1,5)="avoir",MID(G1578,1,3)="PMS",MID(J1578,1,1)="a",J1578="",A1578="x",F1578=""),"",IF(COUNTIF(#REF!,F1578)=1,"ok","PAS DE SWAP"))</f>
        <v>#REF!</v>
      </c>
      <c r="U1578" s="37" t="e">
        <f>IF(ISNA(INDEX(#REF!,MATCH(E1578,#REF!,0),1))=TRUE,"-",F1578&amp;" - "&amp;INDEX(#REF!,MATCH(E1578,#REF!,0),1))</f>
        <v>#REF!</v>
      </c>
      <c r="V1578" s="60" t="e">
        <f t="shared" si="179"/>
        <v>#REF!</v>
      </c>
      <c r="W1578" s="38" t="e">
        <f t="shared" si="180"/>
        <v>#REF!</v>
      </c>
      <c r="X1578" s="64"/>
      <c r="Y1578" s="46"/>
      <c r="Z1578" s="57" t="str">
        <f>IF(OR(MID(J1578,1,1)="a",J1578=""),"",IF(COUNTIF(Modèles!C:C,J1578)=0,"absent","présent"))</f>
        <v/>
      </c>
      <c r="AA1578" s="1"/>
    </row>
    <row r="1579" spans="1:27" s="10" customFormat="1">
      <c r="A1579" s="29" t="str">
        <f t="shared" si="181"/>
        <v/>
      </c>
      <c r="B1579" s="29">
        <f t="shared" ca="1" si="184"/>
        <v>0</v>
      </c>
      <c r="C1579" s="42"/>
      <c r="D1579" s="42"/>
      <c r="E1579" s="40"/>
      <c r="F1579" s="41"/>
      <c r="G1579" s="30" t="e">
        <f>IF(MID(J1579,1,1)="a","à valider",IF(ISNA(INDEX(#REF!,MATCH(E1579,#REF!,0),1))=TRUE,"",INDEX(#REF!,MATCH(E1579,#REF!,0),1)))</f>
        <v>#REF!</v>
      </c>
      <c r="H1579" s="22"/>
      <c r="I1579" s="22"/>
      <c r="J1579" s="59"/>
      <c r="K1579" s="31" t="str">
        <f>IF(MID(J1579,1,1)="a",C1579,IF(COUNTIF(J$2:J1579,J1579)&gt;1,COUNTIF(J$2:J1579,J1579)&amp;"ème rebond",""))</f>
        <v/>
      </c>
      <c r="L1579" s="67"/>
      <c r="M1579" s="32" t="e">
        <f>IF(ISNA(INDEX(#REF!,MATCH(E1579,#REF!,0),1))=TRUE,"",INDEX(#REF!,MATCH(E1579,#REF!,0),1))</f>
        <v>#REF!</v>
      </c>
      <c r="N1579" s="1"/>
      <c r="O1579" s="33"/>
      <c r="P1579" s="34" t="e">
        <f t="shared" si="182"/>
        <v>#REF!</v>
      </c>
      <c r="Q1579" s="35" t="e">
        <f t="shared" si="185"/>
        <v>#REF!</v>
      </c>
      <c r="R1579" s="36"/>
      <c r="S1579" s="1" t="e">
        <f t="shared" si="183"/>
        <v>#REF!</v>
      </c>
      <c r="T1579" s="16" t="e">
        <f>IF(OR(MID(G1579,1,5)="avoir",MID(G1579,1,3)="PMS",MID(J1579,1,1)="a",J1579="",A1579="x",F1579=""),"",IF(COUNTIF(#REF!,F1579)=1,"ok","PAS DE SWAP"))</f>
        <v>#REF!</v>
      </c>
      <c r="U1579" s="37" t="e">
        <f>IF(ISNA(INDEX(#REF!,MATCH(E1579,#REF!,0),1))=TRUE,"-",F1579&amp;" - "&amp;INDEX(#REF!,MATCH(E1579,#REF!,0),1))</f>
        <v>#REF!</v>
      </c>
      <c r="V1579" s="60" t="e">
        <f t="shared" si="179"/>
        <v>#REF!</v>
      </c>
      <c r="W1579" s="38" t="e">
        <f t="shared" si="180"/>
        <v>#REF!</v>
      </c>
      <c r="X1579" s="64"/>
      <c r="Y1579" s="46"/>
      <c r="Z1579" s="57" t="str">
        <f>IF(OR(MID(J1579,1,1)="a",J1579=""),"",IF(COUNTIF(Modèles!C:C,J1579)=0,"absent","présent"))</f>
        <v/>
      </c>
      <c r="AA1579" s="1"/>
    </row>
    <row r="1580" spans="1:27" s="10" customFormat="1">
      <c r="A1580" s="29" t="str">
        <f t="shared" si="181"/>
        <v/>
      </c>
      <c r="B1580" s="29">
        <f t="shared" ca="1" si="184"/>
        <v>0</v>
      </c>
      <c r="C1580" s="42"/>
      <c r="D1580" s="42"/>
      <c r="E1580" s="40"/>
      <c r="F1580" s="41"/>
      <c r="G1580" s="30" t="e">
        <f>IF(MID(J1580,1,1)="a","à valider",IF(ISNA(INDEX(#REF!,MATCH(E1580,#REF!,0),1))=TRUE,"",INDEX(#REF!,MATCH(E1580,#REF!,0),1)))</f>
        <v>#REF!</v>
      </c>
      <c r="H1580" s="22"/>
      <c r="I1580" s="22"/>
      <c r="J1580" s="59"/>
      <c r="K1580" s="31" t="str">
        <f>IF(MID(J1580,1,1)="a",C1580,IF(COUNTIF(J$2:J1580,J1580)&gt;1,COUNTIF(J$2:J1580,J1580)&amp;"ème rebond",""))</f>
        <v/>
      </c>
      <c r="L1580" s="67"/>
      <c r="M1580" s="32" t="e">
        <f>IF(ISNA(INDEX(#REF!,MATCH(E1580,#REF!,0),1))=TRUE,"",INDEX(#REF!,MATCH(E1580,#REF!,0),1))</f>
        <v>#REF!</v>
      </c>
      <c r="N1580" s="1"/>
      <c r="O1580" s="33"/>
      <c r="P1580" s="34" t="e">
        <f t="shared" si="182"/>
        <v>#REF!</v>
      </c>
      <c r="Q1580" s="35" t="e">
        <f t="shared" si="185"/>
        <v>#REF!</v>
      </c>
      <c r="R1580" s="36"/>
      <c r="S1580" s="1" t="e">
        <f t="shared" si="183"/>
        <v>#REF!</v>
      </c>
      <c r="T1580" s="16" t="e">
        <f>IF(OR(MID(G1580,1,5)="avoir",MID(G1580,1,3)="PMS",MID(J1580,1,1)="a",J1580="",A1580="x",F1580=""),"",IF(COUNTIF(#REF!,F1580)=1,"ok","PAS DE SWAP"))</f>
        <v>#REF!</v>
      </c>
      <c r="U1580" s="37" t="e">
        <f>IF(ISNA(INDEX(#REF!,MATCH(E1580,#REF!,0),1))=TRUE,"-",F1580&amp;" - "&amp;INDEX(#REF!,MATCH(E1580,#REF!,0),1))</f>
        <v>#REF!</v>
      </c>
      <c r="V1580" s="60" t="e">
        <f t="shared" si="179"/>
        <v>#REF!</v>
      </c>
      <c r="W1580" s="38" t="e">
        <f t="shared" si="180"/>
        <v>#REF!</v>
      </c>
      <c r="X1580" s="64"/>
      <c r="Y1580" s="46"/>
      <c r="Z1580" s="57" t="str">
        <f>IF(OR(MID(J1580,1,1)="a",J1580=""),"",IF(COUNTIF(Modèles!C:C,J1580)=0,"absent","présent"))</f>
        <v/>
      </c>
      <c r="AA1580" s="1"/>
    </row>
    <row r="1581" spans="1:27" s="10" customFormat="1">
      <c r="A1581" s="29" t="str">
        <f t="shared" si="181"/>
        <v/>
      </c>
      <c r="B1581" s="29">
        <f t="shared" ca="1" si="184"/>
        <v>0</v>
      </c>
      <c r="C1581" s="42"/>
      <c r="D1581" s="42"/>
      <c r="E1581" s="40"/>
      <c r="F1581" s="41"/>
      <c r="G1581" s="30" t="e">
        <f>IF(MID(J1581,1,1)="a","à valider",IF(ISNA(INDEX(#REF!,MATCH(E1581,#REF!,0),1))=TRUE,"",INDEX(#REF!,MATCH(E1581,#REF!,0),1)))</f>
        <v>#REF!</v>
      </c>
      <c r="H1581" s="22"/>
      <c r="I1581" s="22"/>
      <c r="J1581" s="59"/>
      <c r="K1581" s="31" t="str">
        <f>IF(MID(J1581,1,1)="a",C1581,IF(COUNTIF(J$2:J1581,J1581)&gt;1,COUNTIF(J$2:J1581,J1581)&amp;"ème rebond",""))</f>
        <v/>
      </c>
      <c r="L1581" s="67"/>
      <c r="M1581" s="32" t="e">
        <f>IF(ISNA(INDEX(#REF!,MATCH(E1581,#REF!,0),1))=TRUE,"",INDEX(#REF!,MATCH(E1581,#REF!,0),1))</f>
        <v>#REF!</v>
      </c>
      <c r="N1581" s="1"/>
      <c r="O1581" s="33"/>
      <c r="P1581" s="34" t="e">
        <f t="shared" si="182"/>
        <v>#REF!</v>
      </c>
      <c r="Q1581" s="35" t="e">
        <f t="shared" si="185"/>
        <v>#REF!</v>
      </c>
      <c r="R1581" s="36"/>
      <c r="S1581" s="1" t="e">
        <f t="shared" si="183"/>
        <v>#REF!</v>
      </c>
      <c r="T1581" s="16" t="e">
        <f>IF(OR(MID(G1581,1,5)="avoir",MID(G1581,1,3)="PMS",MID(J1581,1,1)="a",J1581="",A1581="x",F1581=""),"",IF(COUNTIF(#REF!,F1581)=1,"ok","PAS DE SWAP"))</f>
        <v>#REF!</v>
      </c>
      <c r="U1581" s="37" t="e">
        <f>IF(ISNA(INDEX(#REF!,MATCH(E1581,#REF!,0),1))=TRUE,"-",F1581&amp;" - "&amp;INDEX(#REF!,MATCH(E1581,#REF!,0),1))</f>
        <v>#REF!</v>
      </c>
      <c r="V1581" s="60" t="e">
        <f t="shared" si="179"/>
        <v>#REF!</v>
      </c>
      <c r="W1581" s="38" t="e">
        <f t="shared" si="180"/>
        <v>#REF!</v>
      </c>
      <c r="X1581" s="64"/>
      <c r="Y1581" s="46"/>
      <c r="Z1581" s="57" t="str">
        <f>IF(OR(MID(J1581,1,1)="a",J1581=""),"",IF(COUNTIF(Modèles!C:C,J1581)=0,"absent","présent"))</f>
        <v/>
      </c>
      <c r="AA1581" s="1"/>
    </row>
    <row r="1582" spans="1:27" s="10" customFormat="1">
      <c r="A1582" s="29" t="str">
        <f t="shared" si="181"/>
        <v/>
      </c>
      <c r="B1582" s="29">
        <f t="shared" ca="1" si="184"/>
        <v>0</v>
      </c>
      <c r="C1582" s="42"/>
      <c r="D1582" s="42"/>
      <c r="E1582" s="40"/>
      <c r="F1582" s="41"/>
      <c r="G1582" s="30" t="e">
        <f>IF(MID(J1582,1,1)="a","à valider",IF(ISNA(INDEX(#REF!,MATCH(E1582,#REF!,0),1))=TRUE,"",INDEX(#REF!,MATCH(E1582,#REF!,0),1)))</f>
        <v>#REF!</v>
      </c>
      <c r="H1582" s="22"/>
      <c r="I1582" s="22"/>
      <c r="J1582" s="59"/>
      <c r="K1582" s="31" t="str">
        <f>IF(MID(J1582,1,1)="a",C1582,IF(COUNTIF(J$2:J1582,J1582)&gt;1,COUNTIF(J$2:J1582,J1582)&amp;"ème rebond",""))</f>
        <v/>
      </c>
      <c r="L1582" s="67"/>
      <c r="M1582" s="32" t="e">
        <f>IF(ISNA(INDEX(#REF!,MATCH(E1582,#REF!,0),1))=TRUE,"",INDEX(#REF!,MATCH(E1582,#REF!,0),1))</f>
        <v>#REF!</v>
      </c>
      <c r="N1582" s="1"/>
      <c r="O1582" s="33"/>
      <c r="P1582" s="34" t="e">
        <f t="shared" si="182"/>
        <v>#REF!</v>
      </c>
      <c r="Q1582" s="35" t="e">
        <f t="shared" si="185"/>
        <v>#REF!</v>
      </c>
      <c r="R1582" s="36"/>
      <c r="S1582" s="1" t="e">
        <f t="shared" si="183"/>
        <v>#REF!</v>
      </c>
      <c r="T1582" s="16" t="e">
        <f>IF(OR(MID(G1582,1,5)="avoir",MID(G1582,1,3)="PMS",MID(J1582,1,1)="a",J1582="",A1582="x",F1582=""),"",IF(COUNTIF(#REF!,F1582)=1,"ok","PAS DE SWAP"))</f>
        <v>#REF!</v>
      </c>
      <c r="U1582" s="37" t="e">
        <f>IF(ISNA(INDEX(#REF!,MATCH(E1582,#REF!,0),1))=TRUE,"-",F1582&amp;" - "&amp;INDEX(#REF!,MATCH(E1582,#REF!,0),1))</f>
        <v>#REF!</v>
      </c>
      <c r="V1582" s="60" t="e">
        <f t="shared" si="179"/>
        <v>#REF!</v>
      </c>
      <c r="W1582" s="38" t="e">
        <f t="shared" si="180"/>
        <v>#REF!</v>
      </c>
      <c r="X1582" s="64"/>
      <c r="Y1582" s="46"/>
      <c r="Z1582" s="57" t="str">
        <f>IF(OR(MID(J1582,1,1)="a",J1582=""),"",IF(COUNTIF(Modèles!C:C,J1582)=0,"absent","présent"))</f>
        <v/>
      </c>
      <c r="AA1582" s="1"/>
    </row>
    <row r="1583" spans="1:27" s="10" customFormat="1">
      <c r="A1583" s="29" t="str">
        <f t="shared" si="181"/>
        <v/>
      </c>
      <c r="B1583" s="29">
        <f t="shared" ca="1" si="184"/>
        <v>0</v>
      </c>
      <c r="C1583" s="42"/>
      <c r="D1583" s="42"/>
      <c r="E1583" s="40"/>
      <c r="F1583" s="41"/>
      <c r="G1583" s="30" t="e">
        <f>IF(MID(J1583,1,1)="a","à valider",IF(ISNA(INDEX(#REF!,MATCH(E1583,#REF!,0),1))=TRUE,"",INDEX(#REF!,MATCH(E1583,#REF!,0),1)))</f>
        <v>#REF!</v>
      </c>
      <c r="H1583" s="22"/>
      <c r="I1583" s="22"/>
      <c r="J1583" s="59"/>
      <c r="K1583" s="31" t="str">
        <f>IF(MID(J1583,1,1)="a",C1583,IF(COUNTIF(J$2:J1583,J1583)&gt;1,COUNTIF(J$2:J1583,J1583)&amp;"ème rebond",""))</f>
        <v/>
      </c>
      <c r="L1583" s="67"/>
      <c r="M1583" s="32" t="e">
        <f>IF(ISNA(INDEX(#REF!,MATCH(E1583,#REF!,0),1))=TRUE,"",INDEX(#REF!,MATCH(E1583,#REF!,0),1))</f>
        <v>#REF!</v>
      </c>
      <c r="N1583" s="1"/>
      <c r="O1583" s="33"/>
      <c r="P1583" s="34" t="e">
        <f t="shared" si="182"/>
        <v>#REF!</v>
      </c>
      <c r="Q1583" s="35" t="e">
        <f t="shared" si="185"/>
        <v>#REF!</v>
      </c>
      <c r="R1583" s="36"/>
      <c r="S1583" s="1" t="e">
        <f t="shared" si="183"/>
        <v>#REF!</v>
      </c>
      <c r="T1583" s="16" t="e">
        <f>IF(OR(MID(G1583,1,5)="avoir",MID(G1583,1,3)="PMS",MID(J1583,1,1)="a",J1583="",A1583="x",F1583=""),"",IF(COUNTIF(#REF!,F1583)=1,"ok","PAS DE SWAP"))</f>
        <v>#REF!</v>
      </c>
      <c r="U1583" s="37" t="e">
        <f>IF(ISNA(INDEX(#REF!,MATCH(E1583,#REF!,0),1))=TRUE,"-",F1583&amp;" - "&amp;INDEX(#REF!,MATCH(E1583,#REF!,0),1))</f>
        <v>#REF!</v>
      </c>
      <c r="V1583" s="60" t="e">
        <f t="shared" si="179"/>
        <v>#REF!</v>
      </c>
      <c r="W1583" s="38" t="e">
        <f t="shared" si="180"/>
        <v>#REF!</v>
      </c>
      <c r="X1583" s="64"/>
      <c r="Y1583" s="46"/>
      <c r="Z1583" s="57" t="str">
        <f>IF(OR(MID(J1583,1,1)="a",J1583=""),"",IF(COUNTIF(Modèles!C:C,J1583)=0,"absent","présent"))</f>
        <v/>
      </c>
      <c r="AA1583" s="1"/>
    </row>
    <row r="1584" spans="1:27" s="10" customFormat="1">
      <c r="A1584" s="29" t="str">
        <f t="shared" si="181"/>
        <v/>
      </c>
      <c r="B1584" s="29">
        <f t="shared" ca="1" si="184"/>
        <v>0</v>
      </c>
      <c r="C1584" s="42"/>
      <c r="D1584" s="42"/>
      <c r="E1584" s="40"/>
      <c r="F1584" s="41"/>
      <c r="G1584" s="30" t="e">
        <f>IF(MID(J1584,1,1)="a","à valider",IF(ISNA(INDEX(#REF!,MATCH(E1584,#REF!,0),1))=TRUE,"",INDEX(#REF!,MATCH(E1584,#REF!,0),1)))</f>
        <v>#REF!</v>
      </c>
      <c r="H1584" s="22"/>
      <c r="I1584" s="22"/>
      <c r="J1584" s="59"/>
      <c r="K1584" s="31" t="str">
        <f>IF(MID(J1584,1,1)="a",C1584,IF(COUNTIF(J$2:J1584,J1584)&gt;1,COUNTIF(J$2:J1584,J1584)&amp;"ème rebond",""))</f>
        <v/>
      </c>
      <c r="L1584" s="67"/>
      <c r="M1584" s="32" t="e">
        <f>IF(ISNA(INDEX(#REF!,MATCH(E1584,#REF!,0),1))=TRUE,"",INDEX(#REF!,MATCH(E1584,#REF!,0),1))</f>
        <v>#REF!</v>
      </c>
      <c r="N1584" s="1"/>
      <c r="O1584" s="33"/>
      <c r="P1584" s="34" t="e">
        <f t="shared" si="182"/>
        <v>#REF!</v>
      </c>
      <c r="Q1584" s="35" t="e">
        <f t="shared" si="185"/>
        <v>#REF!</v>
      </c>
      <c r="R1584" s="36"/>
      <c r="S1584" s="1" t="e">
        <f t="shared" si="183"/>
        <v>#REF!</v>
      </c>
      <c r="T1584" s="16" t="e">
        <f>IF(OR(MID(G1584,1,5)="avoir",MID(G1584,1,3)="PMS",MID(J1584,1,1)="a",J1584="",A1584="x",F1584=""),"",IF(COUNTIF(#REF!,F1584)=1,"ok","PAS DE SWAP"))</f>
        <v>#REF!</v>
      </c>
      <c r="U1584" s="37" t="e">
        <f>IF(ISNA(INDEX(#REF!,MATCH(E1584,#REF!,0),1))=TRUE,"-",F1584&amp;" - "&amp;INDEX(#REF!,MATCH(E1584,#REF!,0),1))</f>
        <v>#REF!</v>
      </c>
      <c r="V1584" s="60" t="e">
        <f t="shared" si="179"/>
        <v>#REF!</v>
      </c>
      <c r="W1584" s="38" t="e">
        <f t="shared" si="180"/>
        <v>#REF!</v>
      </c>
      <c r="X1584" s="64"/>
      <c r="Y1584" s="46"/>
      <c r="Z1584" s="57" t="str">
        <f>IF(OR(MID(J1584,1,1)="a",J1584=""),"",IF(COUNTIF(Modèles!C:C,J1584)=0,"absent","présent"))</f>
        <v/>
      </c>
      <c r="AA1584" s="1"/>
    </row>
    <row r="1585" spans="1:27" s="10" customFormat="1">
      <c r="A1585" s="29" t="str">
        <f t="shared" si="181"/>
        <v/>
      </c>
      <c r="B1585" s="29">
        <f t="shared" ca="1" si="184"/>
        <v>0</v>
      </c>
      <c r="C1585" s="42"/>
      <c r="D1585" s="42"/>
      <c r="E1585" s="40"/>
      <c r="F1585" s="41"/>
      <c r="G1585" s="30" t="e">
        <f>IF(MID(J1585,1,1)="a","à valider",IF(ISNA(INDEX(#REF!,MATCH(E1585,#REF!,0),1))=TRUE,"",INDEX(#REF!,MATCH(E1585,#REF!,0),1)))</f>
        <v>#REF!</v>
      </c>
      <c r="H1585" s="22"/>
      <c r="I1585" s="22"/>
      <c r="J1585" s="59"/>
      <c r="K1585" s="31" t="str">
        <f>IF(MID(J1585,1,1)="a",C1585,IF(COUNTIF(J$2:J1585,J1585)&gt;1,COUNTIF(J$2:J1585,J1585)&amp;"ème rebond",""))</f>
        <v/>
      </c>
      <c r="L1585" s="67"/>
      <c r="M1585" s="32" t="e">
        <f>IF(ISNA(INDEX(#REF!,MATCH(E1585,#REF!,0),1))=TRUE,"",INDEX(#REF!,MATCH(E1585,#REF!,0),1))</f>
        <v>#REF!</v>
      </c>
      <c r="N1585" s="1"/>
      <c r="O1585" s="33"/>
      <c r="P1585" s="34" t="e">
        <f t="shared" si="182"/>
        <v>#REF!</v>
      </c>
      <c r="Q1585" s="35" t="e">
        <f t="shared" si="185"/>
        <v>#REF!</v>
      </c>
      <c r="R1585" s="36"/>
      <c r="S1585" s="1" t="e">
        <f t="shared" si="183"/>
        <v>#REF!</v>
      </c>
      <c r="T1585" s="16" t="e">
        <f>IF(OR(MID(G1585,1,5)="avoir",MID(G1585,1,3)="PMS",MID(J1585,1,1)="a",J1585="",A1585="x",F1585=""),"",IF(COUNTIF(#REF!,F1585)=1,"ok","PAS DE SWAP"))</f>
        <v>#REF!</v>
      </c>
      <c r="U1585" s="37" t="e">
        <f>IF(ISNA(INDEX(#REF!,MATCH(E1585,#REF!,0),1))=TRUE,"-",F1585&amp;" - "&amp;INDEX(#REF!,MATCH(E1585,#REF!,0),1))</f>
        <v>#REF!</v>
      </c>
      <c r="V1585" s="60" t="e">
        <f t="shared" si="179"/>
        <v>#REF!</v>
      </c>
      <c r="W1585" s="38" t="e">
        <f t="shared" si="180"/>
        <v>#REF!</v>
      </c>
      <c r="X1585" s="64"/>
      <c r="Y1585" s="46"/>
      <c r="Z1585" s="57" t="str">
        <f>IF(OR(MID(J1585,1,1)="a",J1585=""),"",IF(COUNTIF(Modèles!C:C,J1585)=0,"absent","présent"))</f>
        <v/>
      </c>
      <c r="AA1585" s="1"/>
    </row>
    <row r="1586" spans="1:27" s="10" customFormat="1">
      <c r="A1586" s="29" t="str">
        <f t="shared" si="181"/>
        <v/>
      </c>
      <c r="B1586" s="29">
        <f t="shared" ca="1" si="184"/>
        <v>0</v>
      </c>
      <c r="C1586" s="42"/>
      <c r="D1586" s="42"/>
      <c r="E1586" s="40"/>
      <c r="F1586" s="41"/>
      <c r="G1586" s="30" t="e">
        <f>IF(MID(J1586,1,1)="a","à valider",IF(ISNA(INDEX(#REF!,MATCH(E1586,#REF!,0),1))=TRUE,"",INDEX(#REF!,MATCH(E1586,#REF!,0),1)))</f>
        <v>#REF!</v>
      </c>
      <c r="H1586" s="22"/>
      <c r="I1586" s="22"/>
      <c r="J1586" s="59"/>
      <c r="K1586" s="31" t="str">
        <f>IF(MID(J1586,1,1)="a",C1586,IF(COUNTIF(J$2:J1586,J1586)&gt;1,COUNTIF(J$2:J1586,J1586)&amp;"ème rebond",""))</f>
        <v/>
      </c>
      <c r="L1586" s="67"/>
      <c r="M1586" s="32" t="e">
        <f>IF(ISNA(INDEX(#REF!,MATCH(E1586,#REF!,0),1))=TRUE,"",INDEX(#REF!,MATCH(E1586,#REF!,0),1))</f>
        <v>#REF!</v>
      </c>
      <c r="N1586" s="1"/>
      <c r="O1586" s="33"/>
      <c r="P1586" s="34" t="e">
        <f t="shared" si="182"/>
        <v>#REF!</v>
      </c>
      <c r="Q1586" s="35" t="e">
        <f t="shared" si="185"/>
        <v>#REF!</v>
      </c>
      <c r="R1586" s="36"/>
      <c r="S1586" s="1" t="e">
        <f t="shared" si="183"/>
        <v>#REF!</v>
      </c>
      <c r="T1586" s="16" t="e">
        <f>IF(OR(MID(G1586,1,5)="avoir",MID(G1586,1,3)="PMS",MID(J1586,1,1)="a",J1586="",A1586="x",F1586=""),"",IF(COUNTIF(#REF!,F1586)=1,"ok","PAS DE SWAP"))</f>
        <v>#REF!</v>
      </c>
      <c r="U1586" s="37" t="e">
        <f>IF(ISNA(INDEX(#REF!,MATCH(E1586,#REF!,0),1))=TRUE,"-",F1586&amp;" - "&amp;INDEX(#REF!,MATCH(E1586,#REF!,0),1))</f>
        <v>#REF!</v>
      </c>
      <c r="V1586" s="60" t="e">
        <f t="shared" si="179"/>
        <v>#REF!</v>
      </c>
      <c r="W1586" s="38" t="e">
        <f t="shared" si="180"/>
        <v>#REF!</v>
      </c>
      <c r="X1586" s="64"/>
      <c r="Y1586" s="46"/>
      <c r="Z1586" s="57" t="str">
        <f>IF(OR(MID(J1586,1,1)="a",J1586=""),"",IF(COUNTIF(Modèles!C:C,J1586)=0,"absent","présent"))</f>
        <v/>
      </c>
      <c r="AA1586" s="1"/>
    </row>
    <row r="1587" spans="1:27" s="10" customFormat="1">
      <c r="A1587" s="29" t="str">
        <f t="shared" si="181"/>
        <v/>
      </c>
      <c r="B1587" s="29">
        <f t="shared" ca="1" si="184"/>
        <v>0</v>
      </c>
      <c r="C1587" s="42"/>
      <c r="D1587" s="42"/>
      <c r="E1587" s="40"/>
      <c r="F1587" s="41"/>
      <c r="G1587" s="30" t="e">
        <f>IF(MID(J1587,1,1)="a","à valider",IF(ISNA(INDEX(#REF!,MATCH(E1587,#REF!,0),1))=TRUE,"",INDEX(#REF!,MATCH(E1587,#REF!,0),1)))</f>
        <v>#REF!</v>
      </c>
      <c r="H1587" s="22"/>
      <c r="I1587" s="22"/>
      <c r="J1587" s="59"/>
      <c r="K1587" s="31" t="str">
        <f>IF(MID(J1587,1,1)="a",C1587,IF(COUNTIF(J$2:J1587,J1587)&gt;1,COUNTIF(J$2:J1587,J1587)&amp;"ème rebond",""))</f>
        <v/>
      </c>
      <c r="L1587" s="67"/>
      <c r="M1587" s="32" t="e">
        <f>IF(ISNA(INDEX(#REF!,MATCH(E1587,#REF!,0),1))=TRUE,"",INDEX(#REF!,MATCH(E1587,#REF!,0),1))</f>
        <v>#REF!</v>
      </c>
      <c r="N1587" s="1"/>
      <c r="O1587" s="33"/>
      <c r="P1587" s="34" t="e">
        <f t="shared" si="182"/>
        <v>#REF!</v>
      </c>
      <c r="Q1587" s="35" t="e">
        <f t="shared" si="185"/>
        <v>#REF!</v>
      </c>
      <c r="R1587" s="36"/>
      <c r="S1587" s="1" t="e">
        <f t="shared" si="183"/>
        <v>#REF!</v>
      </c>
      <c r="T1587" s="16" t="e">
        <f>IF(OR(MID(G1587,1,5)="avoir",MID(G1587,1,3)="PMS",MID(J1587,1,1)="a",J1587="",A1587="x",F1587=""),"",IF(COUNTIF(#REF!,F1587)=1,"ok","PAS DE SWAP"))</f>
        <v>#REF!</v>
      </c>
      <c r="U1587" s="37" t="e">
        <f>IF(ISNA(INDEX(#REF!,MATCH(E1587,#REF!,0),1))=TRUE,"-",F1587&amp;" - "&amp;INDEX(#REF!,MATCH(E1587,#REF!,0),1))</f>
        <v>#REF!</v>
      </c>
      <c r="V1587" s="60" t="e">
        <f t="shared" si="179"/>
        <v>#REF!</v>
      </c>
      <c r="W1587" s="38" t="e">
        <f t="shared" si="180"/>
        <v>#REF!</v>
      </c>
      <c r="X1587" s="64"/>
      <c r="Y1587" s="46"/>
      <c r="Z1587" s="57" t="str">
        <f>IF(OR(MID(J1587,1,1)="a",J1587=""),"",IF(COUNTIF(Modèles!C:C,J1587)=0,"absent","présent"))</f>
        <v/>
      </c>
      <c r="AA1587" s="1"/>
    </row>
    <row r="1588" spans="1:27" s="10" customFormat="1">
      <c r="A1588" s="29" t="str">
        <f t="shared" si="181"/>
        <v/>
      </c>
      <c r="B1588" s="29">
        <f t="shared" ca="1" si="184"/>
        <v>0</v>
      </c>
      <c r="C1588" s="42"/>
      <c r="D1588" s="42"/>
      <c r="E1588" s="40"/>
      <c r="F1588" s="41"/>
      <c r="G1588" s="30" t="e">
        <f>IF(MID(J1588,1,1)="a","à valider",IF(ISNA(INDEX(#REF!,MATCH(E1588,#REF!,0),1))=TRUE,"",INDEX(#REF!,MATCH(E1588,#REF!,0),1)))</f>
        <v>#REF!</v>
      </c>
      <c r="H1588" s="22"/>
      <c r="I1588" s="22"/>
      <c r="J1588" s="59"/>
      <c r="K1588" s="31" t="str">
        <f>IF(MID(J1588,1,1)="a",C1588,IF(COUNTIF(J$2:J1588,J1588)&gt;1,COUNTIF(J$2:J1588,J1588)&amp;"ème rebond",""))</f>
        <v/>
      </c>
      <c r="L1588" s="67"/>
      <c r="M1588" s="32" t="e">
        <f>IF(ISNA(INDEX(#REF!,MATCH(E1588,#REF!,0),1))=TRUE,"",INDEX(#REF!,MATCH(E1588,#REF!,0),1))</f>
        <v>#REF!</v>
      </c>
      <c r="N1588" s="1"/>
      <c r="O1588" s="33"/>
      <c r="P1588" s="34" t="e">
        <f t="shared" si="182"/>
        <v>#REF!</v>
      </c>
      <c r="Q1588" s="35" t="e">
        <f t="shared" si="185"/>
        <v>#REF!</v>
      </c>
      <c r="R1588" s="36"/>
      <c r="S1588" s="1" t="e">
        <f t="shared" si="183"/>
        <v>#REF!</v>
      </c>
      <c r="T1588" s="16" t="e">
        <f>IF(OR(MID(G1588,1,5)="avoir",MID(G1588,1,3)="PMS",MID(J1588,1,1)="a",J1588="",A1588="x",F1588=""),"",IF(COUNTIF(#REF!,F1588)=1,"ok","PAS DE SWAP"))</f>
        <v>#REF!</v>
      </c>
      <c r="U1588" s="37" t="e">
        <f>IF(ISNA(INDEX(#REF!,MATCH(E1588,#REF!,0),1))=TRUE,"-",F1588&amp;" - "&amp;INDEX(#REF!,MATCH(E1588,#REF!,0),1))</f>
        <v>#REF!</v>
      </c>
      <c r="V1588" s="60" t="e">
        <f t="shared" si="179"/>
        <v>#REF!</v>
      </c>
      <c r="W1588" s="38" t="e">
        <f t="shared" si="180"/>
        <v>#REF!</v>
      </c>
      <c r="X1588" s="64"/>
      <c r="Y1588" s="46"/>
      <c r="Z1588" s="57" t="str">
        <f>IF(OR(MID(J1588,1,1)="a",J1588=""),"",IF(COUNTIF(Modèles!C:C,J1588)=0,"absent","présent"))</f>
        <v/>
      </c>
      <c r="AA1588" s="1"/>
    </row>
    <row r="1589" spans="1:27" s="10" customFormat="1">
      <c r="A1589" s="29" t="str">
        <f t="shared" si="181"/>
        <v/>
      </c>
      <c r="B1589" s="29">
        <f t="shared" ca="1" si="184"/>
        <v>0</v>
      </c>
      <c r="C1589" s="42"/>
      <c r="D1589" s="42"/>
      <c r="E1589" s="40"/>
      <c r="F1589" s="41"/>
      <c r="G1589" s="30" t="e">
        <f>IF(MID(J1589,1,1)="a","à valider",IF(ISNA(INDEX(#REF!,MATCH(E1589,#REF!,0),1))=TRUE,"",INDEX(#REF!,MATCH(E1589,#REF!,0),1)))</f>
        <v>#REF!</v>
      </c>
      <c r="H1589" s="22"/>
      <c r="I1589" s="22"/>
      <c r="J1589" s="59"/>
      <c r="K1589" s="31" t="str">
        <f>IF(MID(J1589,1,1)="a",C1589,IF(COUNTIF(J$2:J1589,J1589)&gt;1,COUNTIF(J$2:J1589,J1589)&amp;"ème rebond",""))</f>
        <v/>
      </c>
      <c r="L1589" s="67"/>
      <c r="M1589" s="32" t="e">
        <f>IF(ISNA(INDEX(#REF!,MATCH(E1589,#REF!,0),1))=TRUE,"",INDEX(#REF!,MATCH(E1589,#REF!,0),1))</f>
        <v>#REF!</v>
      </c>
      <c r="N1589" s="1"/>
      <c r="O1589" s="33"/>
      <c r="P1589" s="34" t="e">
        <f t="shared" si="182"/>
        <v>#REF!</v>
      </c>
      <c r="Q1589" s="35" t="e">
        <f t="shared" si="185"/>
        <v>#REF!</v>
      </c>
      <c r="R1589" s="36"/>
      <c r="S1589" s="1" t="e">
        <f t="shared" si="183"/>
        <v>#REF!</v>
      </c>
      <c r="T1589" s="16" t="e">
        <f>IF(OR(MID(G1589,1,5)="avoir",MID(G1589,1,3)="PMS",MID(J1589,1,1)="a",J1589="",A1589="x",F1589=""),"",IF(COUNTIF(#REF!,F1589)=1,"ok","PAS DE SWAP"))</f>
        <v>#REF!</v>
      </c>
      <c r="U1589" s="37" t="e">
        <f>IF(ISNA(INDEX(#REF!,MATCH(E1589,#REF!,0),1))=TRUE,"-",F1589&amp;" - "&amp;INDEX(#REF!,MATCH(E1589,#REF!,0),1))</f>
        <v>#REF!</v>
      </c>
      <c r="V1589" s="60" t="e">
        <f t="shared" si="179"/>
        <v>#REF!</v>
      </c>
      <c r="W1589" s="38" t="e">
        <f t="shared" si="180"/>
        <v>#REF!</v>
      </c>
      <c r="X1589" s="64"/>
      <c r="Y1589" s="46"/>
      <c r="Z1589" s="57" t="str">
        <f>IF(OR(MID(J1589,1,1)="a",J1589=""),"",IF(COUNTIF(Modèles!C:C,J1589)=0,"absent","présent"))</f>
        <v/>
      </c>
      <c r="AA1589" s="1"/>
    </row>
    <row r="1590" spans="1:27" s="10" customFormat="1">
      <c r="A1590" s="29" t="str">
        <f t="shared" si="181"/>
        <v/>
      </c>
      <c r="B1590" s="29">
        <f t="shared" ca="1" si="184"/>
        <v>0</v>
      </c>
      <c r="C1590" s="42"/>
      <c r="D1590" s="42"/>
      <c r="E1590" s="40"/>
      <c r="F1590" s="41"/>
      <c r="G1590" s="30" t="e">
        <f>IF(MID(J1590,1,1)="a","à valider",IF(ISNA(INDEX(#REF!,MATCH(E1590,#REF!,0),1))=TRUE,"",INDEX(#REF!,MATCH(E1590,#REF!,0),1)))</f>
        <v>#REF!</v>
      </c>
      <c r="H1590" s="22"/>
      <c r="I1590" s="22"/>
      <c r="J1590" s="59"/>
      <c r="K1590" s="31" t="str">
        <f>IF(MID(J1590,1,1)="a",C1590,IF(COUNTIF(J$2:J1590,J1590)&gt;1,COUNTIF(J$2:J1590,J1590)&amp;"ème rebond",""))</f>
        <v/>
      </c>
      <c r="L1590" s="67"/>
      <c r="M1590" s="32" t="e">
        <f>IF(ISNA(INDEX(#REF!,MATCH(E1590,#REF!,0),1))=TRUE,"",INDEX(#REF!,MATCH(E1590,#REF!,0),1))</f>
        <v>#REF!</v>
      </c>
      <c r="N1590" s="1"/>
      <c r="O1590" s="33"/>
      <c r="P1590" s="34" t="e">
        <f t="shared" si="182"/>
        <v>#REF!</v>
      </c>
      <c r="Q1590" s="35" t="e">
        <f t="shared" si="185"/>
        <v>#REF!</v>
      </c>
      <c r="R1590" s="36"/>
      <c r="S1590" s="1" t="e">
        <f t="shared" si="183"/>
        <v>#REF!</v>
      </c>
      <c r="T1590" s="16" t="e">
        <f>IF(OR(MID(G1590,1,5)="avoir",MID(G1590,1,3)="PMS",MID(J1590,1,1)="a",J1590="",A1590="x",F1590=""),"",IF(COUNTIF(#REF!,F1590)=1,"ok","PAS DE SWAP"))</f>
        <v>#REF!</v>
      </c>
      <c r="U1590" s="37" t="e">
        <f>IF(ISNA(INDEX(#REF!,MATCH(E1590,#REF!,0),1))=TRUE,"-",F1590&amp;" - "&amp;INDEX(#REF!,MATCH(E1590,#REF!,0),1))</f>
        <v>#REF!</v>
      </c>
      <c r="V1590" s="60" t="e">
        <f t="shared" si="179"/>
        <v>#REF!</v>
      </c>
      <c r="W1590" s="38" t="e">
        <f t="shared" si="180"/>
        <v>#REF!</v>
      </c>
      <c r="X1590" s="64"/>
      <c r="Y1590" s="46"/>
      <c r="Z1590" s="57" t="str">
        <f>IF(OR(MID(J1590,1,1)="a",J1590=""),"",IF(COUNTIF(Modèles!C:C,J1590)=0,"absent","présent"))</f>
        <v/>
      </c>
      <c r="AA1590" s="1"/>
    </row>
    <row r="1591" spans="1:27" s="10" customFormat="1">
      <c r="A1591" s="29" t="str">
        <f t="shared" si="181"/>
        <v/>
      </c>
      <c r="B1591" s="29">
        <f t="shared" ca="1" si="184"/>
        <v>0</v>
      </c>
      <c r="C1591" s="42"/>
      <c r="D1591" s="42"/>
      <c r="E1591" s="40"/>
      <c r="F1591" s="41"/>
      <c r="G1591" s="30" t="e">
        <f>IF(MID(J1591,1,1)="a","à valider",IF(ISNA(INDEX(#REF!,MATCH(E1591,#REF!,0),1))=TRUE,"",INDEX(#REF!,MATCH(E1591,#REF!,0),1)))</f>
        <v>#REF!</v>
      </c>
      <c r="H1591" s="22"/>
      <c r="I1591" s="22"/>
      <c r="J1591" s="59"/>
      <c r="K1591" s="31" t="str">
        <f>IF(MID(J1591,1,1)="a",C1591,IF(COUNTIF(J$2:J1591,J1591)&gt;1,COUNTIF(J$2:J1591,J1591)&amp;"ème rebond",""))</f>
        <v/>
      </c>
      <c r="L1591" s="67"/>
      <c r="M1591" s="32" t="e">
        <f>IF(ISNA(INDEX(#REF!,MATCH(E1591,#REF!,0),1))=TRUE,"",INDEX(#REF!,MATCH(E1591,#REF!,0),1))</f>
        <v>#REF!</v>
      </c>
      <c r="N1591" s="1"/>
      <c r="O1591" s="33"/>
      <c r="P1591" s="34" t="e">
        <f t="shared" si="182"/>
        <v>#REF!</v>
      </c>
      <c r="Q1591" s="35" t="e">
        <f t="shared" si="185"/>
        <v>#REF!</v>
      </c>
      <c r="R1591" s="36"/>
      <c r="S1591" s="1" t="e">
        <f t="shared" si="183"/>
        <v>#REF!</v>
      </c>
      <c r="T1591" s="16" t="e">
        <f>IF(OR(MID(G1591,1,5)="avoir",MID(G1591,1,3)="PMS",MID(J1591,1,1)="a",J1591="",A1591="x",F1591=""),"",IF(COUNTIF(#REF!,F1591)=1,"ok","PAS DE SWAP"))</f>
        <v>#REF!</v>
      </c>
      <c r="U1591" s="37" t="e">
        <f>IF(ISNA(INDEX(#REF!,MATCH(E1591,#REF!,0),1))=TRUE,"-",F1591&amp;" - "&amp;INDEX(#REF!,MATCH(E1591,#REF!,0),1))</f>
        <v>#REF!</v>
      </c>
      <c r="V1591" s="60" t="e">
        <f t="shared" si="179"/>
        <v>#REF!</v>
      </c>
      <c r="W1591" s="38" t="e">
        <f t="shared" si="180"/>
        <v>#REF!</v>
      </c>
      <c r="X1591" s="64"/>
      <c r="Y1591" s="46"/>
      <c r="Z1591" s="57" t="str">
        <f>IF(OR(MID(J1591,1,1)="a",J1591=""),"",IF(COUNTIF(Modèles!C:C,J1591)=0,"absent","présent"))</f>
        <v/>
      </c>
      <c r="AA1591" s="1"/>
    </row>
    <row r="1592" spans="1:27" s="10" customFormat="1">
      <c r="A1592" s="29" t="str">
        <f t="shared" si="181"/>
        <v/>
      </c>
      <c r="B1592" s="29">
        <f t="shared" ca="1" si="184"/>
        <v>0</v>
      </c>
      <c r="C1592" s="42"/>
      <c r="D1592" s="42"/>
      <c r="E1592" s="40"/>
      <c r="F1592" s="41"/>
      <c r="G1592" s="30" t="e">
        <f>IF(MID(J1592,1,1)="a","à valider",IF(ISNA(INDEX(#REF!,MATCH(E1592,#REF!,0),1))=TRUE,"",INDEX(#REF!,MATCH(E1592,#REF!,0),1)))</f>
        <v>#REF!</v>
      </c>
      <c r="H1592" s="22"/>
      <c r="I1592" s="22"/>
      <c r="J1592" s="59"/>
      <c r="K1592" s="31" t="str">
        <f>IF(MID(J1592,1,1)="a",C1592,IF(COUNTIF(J$2:J1592,J1592)&gt;1,COUNTIF(J$2:J1592,J1592)&amp;"ème rebond",""))</f>
        <v/>
      </c>
      <c r="L1592" s="67"/>
      <c r="M1592" s="32" t="e">
        <f>IF(ISNA(INDEX(#REF!,MATCH(E1592,#REF!,0),1))=TRUE,"",INDEX(#REF!,MATCH(E1592,#REF!,0),1))</f>
        <v>#REF!</v>
      </c>
      <c r="N1592" s="1"/>
      <c r="O1592" s="33"/>
      <c r="P1592" s="34" t="e">
        <f t="shared" si="182"/>
        <v>#REF!</v>
      </c>
      <c r="Q1592" s="35" t="e">
        <f t="shared" si="185"/>
        <v>#REF!</v>
      </c>
      <c r="R1592" s="36"/>
      <c r="S1592" s="1" t="e">
        <f t="shared" si="183"/>
        <v>#REF!</v>
      </c>
      <c r="T1592" s="16" t="e">
        <f>IF(OR(MID(G1592,1,5)="avoir",MID(G1592,1,3)="PMS",MID(J1592,1,1)="a",J1592="",A1592="x",F1592=""),"",IF(COUNTIF(#REF!,F1592)=1,"ok","PAS DE SWAP"))</f>
        <v>#REF!</v>
      </c>
      <c r="U1592" s="37" t="e">
        <f>IF(ISNA(INDEX(#REF!,MATCH(E1592,#REF!,0),1))=TRUE,"-",F1592&amp;" - "&amp;INDEX(#REF!,MATCH(E1592,#REF!,0),1))</f>
        <v>#REF!</v>
      </c>
      <c r="V1592" s="60" t="e">
        <f t="shared" si="179"/>
        <v>#REF!</v>
      </c>
      <c r="W1592" s="38" t="e">
        <f t="shared" si="180"/>
        <v>#REF!</v>
      </c>
      <c r="X1592" s="64"/>
      <c r="Y1592" s="46"/>
      <c r="Z1592" s="57" t="str">
        <f>IF(OR(MID(J1592,1,1)="a",J1592=""),"",IF(COUNTIF(Modèles!C:C,J1592)=0,"absent","présent"))</f>
        <v/>
      </c>
      <c r="AA1592" s="1"/>
    </row>
    <row r="1593" spans="1:27" s="10" customFormat="1">
      <c r="A1593" s="29" t="str">
        <f t="shared" si="181"/>
        <v/>
      </c>
      <c r="B1593" s="29">
        <f t="shared" ca="1" si="184"/>
        <v>0</v>
      </c>
      <c r="C1593" s="42"/>
      <c r="D1593" s="42"/>
      <c r="E1593" s="40"/>
      <c r="F1593" s="41"/>
      <c r="G1593" s="30" t="e">
        <f>IF(MID(J1593,1,1)="a","à valider",IF(ISNA(INDEX(#REF!,MATCH(E1593,#REF!,0),1))=TRUE,"",INDEX(#REF!,MATCH(E1593,#REF!,0),1)))</f>
        <v>#REF!</v>
      </c>
      <c r="H1593" s="22"/>
      <c r="I1593" s="22"/>
      <c r="J1593" s="59"/>
      <c r="K1593" s="31" t="str">
        <f>IF(MID(J1593,1,1)="a",C1593,IF(COUNTIF(J$2:J1593,J1593)&gt;1,COUNTIF(J$2:J1593,J1593)&amp;"ème rebond",""))</f>
        <v/>
      </c>
      <c r="L1593" s="67"/>
      <c r="M1593" s="32" t="e">
        <f>IF(ISNA(INDEX(#REF!,MATCH(E1593,#REF!,0),1))=TRUE,"",INDEX(#REF!,MATCH(E1593,#REF!,0),1))</f>
        <v>#REF!</v>
      </c>
      <c r="N1593" s="1"/>
      <c r="O1593" s="33"/>
      <c r="P1593" s="34" t="e">
        <f t="shared" si="182"/>
        <v>#REF!</v>
      </c>
      <c r="Q1593" s="35" t="e">
        <f t="shared" si="185"/>
        <v>#REF!</v>
      </c>
      <c r="R1593" s="36"/>
      <c r="S1593" s="1" t="e">
        <f t="shared" si="183"/>
        <v>#REF!</v>
      </c>
      <c r="T1593" s="16" t="e">
        <f>IF(OR(MID(G1593,1,5)="avoir",MID(G1593,1,3)="PMS",MID(J1593,1,1)="a",J1593="",A1593="x",F1593=""),"",IF(COUNTIF(#REF!,F1593)=1,"ok","PAS DE SWAP"))</f>
        <v>#REF!</v>
      </c>
      <c r="U1593" s="37" t="e">
        <f>IF(ISNA(INDEX(#REF!,MATCH(E1593,#REF!,0),1))=TRUE,"-",F1593&amp;" - "&amp;INDEX(#REF!,MATCH(E1593,#REF!,0),1))</f>
        <v>#REF!</v>
      </c>
      <c r="V1593" s="60" t="e">
        <f t="shared" si="179"/>
        <v>#REF!</v>
      </c>
      <c r="W1593" s="38" t="e">
        <f t="shared" si="180"/>
        <v>#REF!</v>
      </c>
      <c r="X1593" s="64"/>
      <c r="Y1593" s="46"/>
      <c r="Z1593" s="57" t="str">
        <f>IF(OR(MID(J1593,1,1)="a",J1593=""),"",IF(COUNTIF(Modèles!C:C,J1593)=0,"absent","présent"))</f>
        <v/>
      </c>
      <c r="AA1593" s="1"/>
    </row>
    <row r="1594" spans="1:27" s="10" customFormat="1">
      <c r="A1594" s="29" t="str">
        <f t="shared" si="181"/>
        <v/>
      </c>
      <c r="B1594" s="29">
        <f t="shared" ca="1" si="184"/>
        <v>0</v>
      </c>
      <c r="C1594" s="42"/>
      <c r="D1594" s="42"/>
      <c r="E1594" s="40"/>
      <c r="F1594" s="41"/>
      <c r="G1594" s="30" t="e">
        <f>IF(MID(J1594,1,1)="a","à valider",IF(ISNA(INDEX(#REF!,MATCH(E1594,#REF!,0),1))=TRUE,"",INDEX(#REF!,MATCH(E1594,#REF!,0),1)))</f>
        <v>#REF!</v>
      </c>
      <c r="H1594" s="22"/>
      <c r="I1594" s="22"/>
      <c r="J1594" s="59"/>
      <c r="K1594" s="31" t="str">
        <f>IF(MID(J1594,1,1)="a",C1594,IF(COUNTIF(J$2:J1594,J1594)&gt;1,COUNTIF(J$2:J1594,J1594)&amp;"ème rebond",""))</f>
        <v/>
      </c>
      <c r="L1594" s="67"/>
      <c r="M1594" s="32" t="e">
        <f>IF(ISNA(INDEX(#REF!,MATCH(E1594,#REF!,0),1))=TRUE,"",INDEX(#REF!,MATCH(E1594,#REF!,0),1))</f>
        <v>#REF!</v>
      </c>
      <c r="N1594" s="1"/>
      <c r="O1594" s="33"/>
      <c r="P1594" s="34" t="e">
        <f t="shared" si="182"/>
        <v>#REF!</v>
      </c>
      <c r="Q1594" s="35" t="e">
        <f t="shared" si="185"/>
        <v>#REF!</v>
      </c>
      <c r="R1594" s="36"/>
      <c r="S1594" s="1" t="e">
        <f t="shared" si="183"/>
        <v>#REF!</v>
      </c>
      <c r="T1594" s="16" t="e">
        <f>IF(OR(MID(G1594,1,5)="avoir",MID(G1594,1,3)="PMS",MID(J1594,1,1)="a",J1594="",A1594="x",F1594=""),"",IF(COUNTIF(#REF!,F1594)=1,"ok","PAS DE SWAP"))</f>
        <v>#REF!</v>
      </c>
      <c r="U1594" s="37" t="e">
        <f>IF(ISNA(INDEX(#REF!,MATCH(E1594,#REF!,0),1))=TRUE,"-",F1594&amp;" - "&amp;INDEX(#REF!,MATCH(E1594,#REF!,0),1))</f>
        <v>#REF!</v>
      </c>
      <c r="V1594" s="60" t="e">
        <f t="shared" si="179"/>
        <v>#REF!</v>
      </c>
      <c r="W1594" s="38" t="e">
        <f t="shared" si="180"/>
        <v>#REF!</v>
      </c>
      <c r="X1594" s="64"/>
      <c r="Y1594" s="46"/>
      <c r="Z1594" s="57" t="str">
        <f>IF(OR(MID(J1594,1,1)="a",J1594=""),"",IF(COUNTIF(Modèles!C:C,J1594)=0,"absent","présent"))</f>
        <v/>
      </c>
      <c r="AA1594" s="1"/>
    </row>
    <row r="1595" spans="1:27" s="10" customFormat="1">
      <c r="A1595" s="29" t="str">
        <f t="shared" si="181"/>
        <v/>
      </c>
      <c r="B1595" s="29">
        <f t="shared" ca="1" si="184"/>
        <v>0</v>
      </c>
      <c r="C1595" s="42"/>
      <c r="D1595" s="42"/>
      <c r="E1595" s="40"/>
      <c r="F1595" s="41"/>
      <c r="G1595" s="30" t="e">
        <f>IF(MID(J1595,1,1)="a","à valider",IF(ISNA(INDEX(#REF!,MATCH(E1595,#REF!,0),1))=TRUE,"",INDEX(#REF!,MATCH(E1595,#REF!,0),1)))</f>
        <v>#REF!</v>
      </c>
      <c r="H1595" s="22"/>
      <c r="I1595" s="22"/>
      <c r="J1595" s="59"/>
      <c r="K1595" s="31" t="str">
        <f>IF(MID(J1595,1,1)="a",C1595,IF(COUNTIF(J$2:J1595,J1595)&gt;1,COUNTIF(J$2:J1595,J1595)&amp;"ème rebond",""))</f>
        <v/>
      </c>
      <c r="L1595" s="67"/>
      <c r="M1595" s="32" t="e">
        <f>IF(ISNA(INDEX(#REF!,MATCH(E1595,#REF!,0),1))=TRUE,"",INDEX(#REF!,MATCH(E1595,#REF!,0),1))</f>
        <v>#REF!</v>
      </c>
      <c r="N1595" s="1"/>
      <c r="O1595" s="33"/>
      <c r="P1595" s="34" t="e">
        <f t="shared" si="182"/>
        <v>#REF!</v>
      </c>
      <c r="Q1595" s="35" t="e">
        <f t="shared" si="185"/>
        <v>#REF!</v>
      </c>
      <c r="R1595" s="36"/>
      <c r="S1595" s="1" t="e">
        <f t="shared" si="183"/>
        <v>#REF!</v>
      </c>
      <c r="T1595" s="16" t="e">
        <f>IF(OR(MID(G1595,1,5)="avoir",MID(G1595,1,3)="PMS",MID(J1595,1,1)="a",J1595="",A1595="x",F1595=""),"",IF(COUNTIF(#REF!,F1595)=1,"ok","PAS DE SWAP"))</f>
        <v>#REF!</v>
      </c>
      <c r="U1595" s="37" t="e">
        <f>IF(ISNA(INDEX(#REF!,MATCH(E1595,#REF!,0),1))=TRUE,"-",F1595&amp;" - "&amp;INDEX(#REF!,MATCH(E1595,#REF!,0),1))</f>
        <v>#REF!</v>
      </c>
      <c r="V1595" s="60" t="e">
        <f t="shared" si="179"/>
        <v>#REF!</v>
      </c>
      <c r="W1595" s="38" t="e">
        <f t="shared" si="180"/>
        <v>#REF!</v>
      </c>
      <c r="X1595" s="64"/>
      <c r="Y1595" s="46"/>
      <c r="Z1595" s="57" t="str">
        <f>IF(OR(MID(J1595,1,1)="a",J1595=""),"",IF(COUNTIF(Modèles!C:C,J1595)=0,"absent","présent"))</f>
        <v/>
      </c>
      <c r="AA1595" s="1"/>
    </row>
    <row r="1596" spans="1:27" s="10" customFormat="1">
      <c r="A1596" s="29" t="str">
        <f t="shared" si="181"/>
        <v/>
      </c>
      <c r="B1596" s="29">
        <f t="shared" ca="1" si="184"/>
        <v>0</v>
      </c>
      <c r="C1596" s="42"/>
      <c r="D1596" s="42"/>
      <c r="E1596" s="40"/>
      <c r="F1596" s="41"/>
      <c r="G1596" s="30" t="e">
        <f>IF(MID(J1596,1,1)="a","à valider",IF(ISNA(INDEX(#REF!,MATCH(E1596,#REF!,0),1))=TRUE,"",INDEX(#REF!,MATCH(E1596,#REF!,0),1)))</f>
        <v>#REF!</v>
      </c>
      <c r="H1596" s="22"/>
      <c r="I1596" s="22"/>
      <c r="J1596" s="59"/>
      <c r="K1596" s="31" t="str">
        <f>IF(MID(J1596,1,1)="a",C1596,IF(COUNTIF(J$2:J1596,J1596)&gt;1,COUNTIF(J$2:J1596,J1596)&amp;"ème rebond",""))</f>
        <v/>
      </c>
      <c r="L1596" s="67"/>
      <c r="M1596" s="32" t="e">
        <f>IF(ISNA(INDEX(#REF!,MATCH(E1596,#REF!,0),1))=TRUE,"",INDEX(#REF!,MATCH(E1596,#REF!,0),1))</f>
        <v>#REF!</v>
      </c>
      <c r="N1596" s="1"/>
      <c r="O1596" s="33"/>
      <c r="P1596" s="34" t="e">
        <f t="shared" si="182"/>
        <v>#REF!</v>
      </c>
      <c r="Q1596" s="35" t="e">
        <f t="shared" si="185"/>
        <v>#REF!</v>
      </c>
      <c r="R1596" s="36"/>
      <c r="S1596" s="1" t="e">
        <f t="shared" si="183"/>
        <v>#REF!</v>
      </c>
      <c r="T1596" s="16" t="e">
        <f>IF(OR(MID(G1596,1,5)="avoir",MID(G1596,1,3)="PMS",MID(J1596,1,1)="a",J1596="",A1596="x",F1596=""),"",IF(COUNTIF(#REF!,F1596)=1,"ok","PAS DE SWAP"))</f>
        <v>#REF!</v>
      </c>
      <c r="U1596" s="37" t="e">
        <f>IF(ISNA(INDEX(#REF!,MATCH(E1596,#REF!,0),1))=TRUE,"-",F1596&amp;" - "&amp;INDEX(#REF!,MATCH(E1596,#REF!,0),1))</f>
        <v>#REF!</v>
      </c>
      <c r="V1596" s="60" t="e">
        <f t="shared" si="179"/>
        <v>#REF!</v>
      </c>
      <c r="W1596" s="38" t="e">
        <f t="shared" si="180"/>
        <v>#REF!</v>
      </c>
      <c r="X1596" s="64"/>
      <c r="Y1596" s="46"/>
      <c r="Z1596" s="57" t="str">
        <f>IF(OR(MID(J1596,1,1)="a",J1596=""),"",IF(COUNTIF(Modèles!C:C,J1596)=0,"absent","présent"))</f>
        <v/>
      </c>
      <c r="AA1596" s="1"/>
    </row>
    <row r="1597" spans="1:27" s="10" customFormat="1">
      <c r="A1597" s="29" t="str">
        <f t="shared" si="181"/>
        <v/>
      </c>
      <c r="B1597" s="29">
        <f t="shared" ca="1" si="184"/>
        <v>0</v>
      </c>
      <c r="C1597" s="42"/>
      <c r="D1597" s="42"/>
      <c r="E1597" s="40"/>
      <c r="F1597" s="41"/>
      <c r="G1597" s="30" t="e">
        <f>IF(MID(J1597,1,1)="a","à valider",IF(ISNA(INDEX(#REF!,MATCH(E1597,#REF!,0),1))=TRUE,"",INDEX(#REF!,MATCH(E1597,#REF!,0),1)))</f>
        <v>#REF!</v>
      </c>
      <c r="H1597" s="22"/>
      <c r="I1597" s="22"/>
      <c r="J1597" s="59"/>
      <c r="K1597" s="31" t="str">
        <f>IF(MID(J1597,1,1)="a",C1597,IF(COUNTIF(J$2:J1597,J1597)&gt;1,COUNTIF(J$2:J1597,J1597)&amp;"ème rebond",""))</f>
        <v/>
      </c>
      <c r="L1597" s="67"/>
      <c r="M1597" s="32" t="e">
        <f>IF(ISNA(INDEX(#REF!,MATCH(E1597,#REF!,0),1))=TRUE,"",INDEX(#REF!,MATCH(E1597,#REF!,0),1))</f>
        <v>#REF!</v>
      </c>
      <c r="N1597" s="1"/>
      <c r="O1597" s="33"/>
      <c r="P1597" s="34" t="e">
        <f t="shared" si="182"/>
        <v>#REF!</v>
      </c>
      <c r="Q1597" s="35" t="e">
        <f t="shared" si="185"/>
        <v>#REF!</v>
      </c>
      <c r="R1597" s="36"/>
      <c r="S1597" s="1" t="e">
        <f t="shared" si="183"/>
        <v>#REF!</v>
      </c>
      <c r="T1597" s="16" t="e">
        <f>IF(OR(MID(G1597,1,5)="avoir",MID(G1597,1,3)="PMS",MID(J1597,1,1)="a",J1597="",A1597="x",F1597=""),"",IF(COUNTIF(#REF!,F1597)=1,"ok","PAS DE SWAP"))</f>
        <v>#REF!</v>
      </c>
      <c r="U1597" s="37" t="e">
        <f>IF(ISNA(INDEX(#REF!,MATCH(E1597,#REF!,0),1))=TRUE,"-",F1597&amp;" - "&amp;INDEX(#REF!,MATCH(E1597,#REF!,0),1))</f>
        <v>#REF!</v>
      </c>
      <c r="V1597" s="60" t="e">
        <f t="shared" si="179"/>
        <v>#REF!</v>
      </c>
      <c r="W1597" s="38" t="e">
        <f t="shared" si="180"/>
        <v>#REF!</v>
      </c>
      <c r="X1597" s="64"/>
      <c r="Y1597" s="46"/>
      <c r="Z1597" s="57" t="str">
        <f>IF(OR(MID(J1597,1,1)="a",J1597=""),"",IF(COUNTIF(Modèles!C:C,J1597)=0,"absent","présent"))</f>
        <v/>
      </c>
      <c r="AA1597" s="1"/>
    </row>
    <row r="1598" spans="1:27" s="10" customFormat="1">
      <c r="A1598" s="29" t="str">
        <f t="shared" si="181"/>
        <v/>
      </c>
      <c r="B1598" s="29">
        <f t="shared" ca="1" si="184"/>
        <v>0</v>
      </c>
      <c r="C1598" s="42"/>
      <c r="D1598" s="42"/>
      <c r="E1598" s="40"/>
      <c r="F1598" s="41"/>
      <c r="G1598" s="30" t="e">
        <f>IF(MID(J1598,1,1)="a","à valider",IF(ISNA(INDEX(#REF!,MATCH(E1598,#REF!,0),1))=TRUE,"",INDEX(#REF!,MATCH(E1598,#REF!,0),1)))</f>
        <v>#REF!</v>
      </c>
      <c r="H1598" s="22"/>
      <c r="I1598" s="22"/>
      <c r="J1598" s="59"/>
      <c r="K1598" s="31" t="str">
        <f>IF(MID(J1598,1,1)="a",C1598,IF(COUNTIF(J$2:J1598,J1598)&gt;1,COUNTIF(J$2:J1598,J1598)&amp;"ème rebond",""))</f>
        <v/>
      </c>
      <c r="L1598" s="67"/>
      <c r="M1598" s="32" t="e">
        <f>IF(ISNA(INDEX(#REF!,MATCH(E1598,#REF!,0),1))=TRUE,"",INDEX(#REF!,MATCH(E1598,#REF!,0),1))</f>
        <v>#REF!</v>
      </c>
      <c r="N1598" s="1"/>
      <c r="O1598" s="33"/>
      <c r="P1598" s="34" t="e">
        <f t="shared" si="182"/>
        <v>#REF!</v>
      </c>
      <c r="Q1598" s="35" t="e">
        <f t="shared" si="185"/>
        <v>#REF!</v>
      </c>
      <c r="R1598" s="36"/>
      <c r="S1598" s="1" t="e">
        <f t="shared" si="183"/>
        <v>#REF!</v>
      </c>
      <c r="T1598" s="16" t="e">
        <f>IF(OR(MID(G1598,1,5)="avoir",MID(G1598,1,3)="PMS",MID(J1598,1,1)="a",J1598="",A1598="x",F1598=""),"",IF(COUNTIF(#REF!,F1598)=1,"ok","PAS DE SWAP"))</f>
        <v>#REF!</v>
      </c>
      <c r="U1598" s="37" t="e">
        <f>IF(ISNA(INDEX(#REF!,MATCH(E1598,#REF!,0),1))=TRUE,"-",F1598&amp;" - "&amp;INDEX(#REF!,MATCH(E1598,#REF!,0),1))</f>
        <v>#REF!</v>
      </c>
      <c r="V1598" s="60" t="e">
        <f t="shared" si="179"/>
        <v>#REF!</v>
      </c>
      <c r="W1598" s="38" t="e">
        <f t="shared" si="180"/>
        <v>#REF!</v>
      </c>
      <c r="X1598" s="64"/>
      <c r="Y1598" s="46"/>
      <c r="Z1598" s="57" t="str">
        <f>IF(OR(MID(J1598,1,1)="a",J1598=""),"",IF(COUNTIF(Modèles!C:C,J1598)=0,"absent","présent"))</f>
        <v/>
      </c>
      <c r="AA1598" s="1"/>
    </row>
    <row r="1599" spans="1:27" s="10" customFormat="1">
      <c r="A1599" s="29" t="str">
        <f t="shared" si="181"/>
        <v/>
      </c>
      <c r="B1599" s="29">
        <f t="shared" ca="1" si="184"/>
        <v>0</v>
      </c>
      <c r="C1599" s="42"/>
      <c r="D1599" s="42"/>
      <c r="E1599" s="40"/>
      <c r="F1599" s="41"/>
      <c r="G1599" s="30" t="e">
        <f>IF(MID(J1599,1,1)="a","à valider",IF(ISNA(INDEX(#REF!,MATCH(E1599,#REF!,0),1))=TRUE,"",INDEX(#REF!,MATCH(E1599,#REF!,0),1)))</f>
        <v>#REF!</v>
      </c>
      <c r="H1599" s="22"/>
      <c r="I1599" s="22"/>
      <c r="J1599" s="59"/>
      <c r="K1599" s="31" t="str">
        <f>IF(MID(J1599,1,1)="a",C1599,IF(COUNTIF(J$2:J1599,J1599)&gt;1,COUNTIF(J$2:J1599,J1599)&amp;"ème rebond",""))</f>
        <v/>
      </c>
      <c r="L1599" s="67"/>
      <c r="M1599" s="32" t="e">
        <f>IF(ISNA(INDEX(#REF!,MATCH(E1599,#REF!,0),1))=TRUE,"",INDEX(#REF!,MATCH(E1599,#REF!,0),1))</f>
        <v>#REF!</v>
      </c>
      <c r="N1599" s="1"/>
      <c r="O1599" s="33"/>
      <c r="P1599" s="34" t="e">
        <f t="shared" si="182"/>
        <v>#REF!</v>
      </c>
      <c r="Q1599" s="35" t="e">
        <f t="shared" si="185"/>
        <v>#REF!</v>
      </c>
      <c r="R1599" s="36"/>
      <c r="S1599" s="1" t="e">
        <f t="shared" si="183"/>
        <v>#REF!</v>
      </c>
      <c r="T1599" s="16" t="e">
        <f>IF(OR(MID(G1599,1,5)="avoir",MID(G1599,1,3)="PMS",MID(J1599,1,1)="a",J1599="",A1599="x",F1599=""),"",IF(COUNTIF(#REF!,F1599)=1,"ok","PAS DE SWAP"))</f>
        <v>#REF!</v>
      </c>
      <c r="U1599" s="37" t="e">
        <f>IF(ISNA(INDEX(#REF!,MATCH(E1599,#REF!,0),1))=TRUE,"-",F1599&amp;" - "&amp;INDEX(#REF!,MATCH(E1599,#REF!,0),1))</f>
        <v>#REF!</v>
      </c>
      <c r="V1599" s="60" t="e">
        <f t="shared" si="179"/>
        <v>#REF!</v>
      </c>
      <c r="W1599" s="38" t="e">
        <f t="shared" si="180"/>
        <v>#REF!</v>
      </c>
      <c r="X1599" s="64"/>
      <c r="Y1599" s="46"/>
      <c r="Z1599" s="57" t="str">
        <f>IF(OR(MID(J1599,1,1)="a",J1599=""),"",IF(COUNTIF(Modèles!C:C,J1599)=0,"absent","présent"))</f>
        <v/>
      </c>
      <c r="AA1599" s="1"/>
    </row>
    <row r="1600" spans="1:27" s="10" customFormat="1">
      <c r="A1600" s="29" t="str">
        <f t="shared" si="181"/>
        <v/>
      </c>
      <c r="B1600" s="29">
        <f t="shared" ca="1" si="184"/>
        <v>0</v>
      </c>
      <c r="C1600" s="42"/>
      <c r="D1600" s="42"/>
      <c r="E1600" s="40"/>
      <c r="F1600" s="41"/>
      <c r="G1600" s="30" t="e">
        <f>IF(MID(J1600,1,1)="a","à valider",IF(ISNA(INDEX(#REF!,MATCH(E1600,#REF!,0),1))=TRUE,"",INDEX(#REF!,MATCH(E1600,#REF!,0),1)))</f>
        <v>#REF!</v>
      </c>
      <c r="H1600" s="22"/>
      <c r="I1600" s="22"/>
      <c r="J1600" s="59"/>
      <c r="K1600" s="31" t="str">
        <f>IF(MID(J1600,1,1)="a",C1600,IF(COUNTIF(J$2:J1600,J1600)&gt;1,COUNTIF(J$2:J1600,J1600)&amp;"ème rebond",""))</f>
        <v/>
      </c>
      <c r="L1600" s="67"/>
      <c r="M1600" s="32" t="e">
        <f>IF(ISNA(INDEX(#REF!,MATCH(E1600,#REF!,0),1))=TRUE,"",INDEX(#REF!,MATCH(E1600,#REF!,0),1))</f>
        <v>#REF!</v>
      </c>
      <c r="N1600" s="1"/>
      <c r="O1600" s="33"/>
      <c r="P1600" s="34" t="e">
        <f t="shared" si="182"/>
        <v>#REF!</v>
      </c>
      <c r="Q1600" s="35" t="e">
        <f t="shared" si="185"/>
        <v>#REF!</v>
      </c>
      <c r="R1600" s="36"/>
      <c r="S1600" s="1" t="e">
        <f t="shared" si="183"/>
        <v>#REF!</v>
      </c>
      <c r="T1600" s="16" t="e">
        <f>IF(OR(MID(G1600,1,5)="avoir",MID(G1600,1,3)="PMS",MID(J1600,1,1)="a",J1600="",A1600="x",F1600=""),"",IF(COUNTIF(#REF!,F1600)=1,"ok","PAS DE SWAP"))</f>
        <v>#REF!</v>
      </c>
      <c r="U1600" s="37" t="e">
        <f>IF(ISNA(INDEX(#REF!,MATCH(E1600,#REF!,0),1))=TRUE,"-",F1600&amp;" - "&amp;INDEX(#REF!,MATCH(E1600,#REF!,0),1))</f>
        <v>#REF!</v>
      </c>
      <c r="V1600" s="60" t="e">
        <f t="shared" si="179"/>
        <v>#REF!</v>
      </c>
      <c r="W1600" s="38" t="e">
        <f t="shared" si="180"/>
        <v>#REF!</v>
      </c>
      <c r="X1600" s="64"/>
      <c r="Y1600" s="46"/>
      <c r="Z1600" s="57" t="str">
        <f>IF(OR(MID(J1600,1,1)="a",J1600=""),"",IF(COUNTIF(Modèles!C:C,J1600)=0,"absent","présent"))</f>
        <v/>
      </c>
      <c r="AA1600" s="1"/>
    </row>
    <row r="1601" spans="1:27" s="10" customFormat="1">
      <c r="A1601" s="29" t="str">
        <f t="shared" si="181"/>
        <v/>
      </c>
      <c r="B1601" s="29">
        <f t="shared" ca="1" si="184"/>
        <v>0</v>
      </c>
      <c r="C1601" s="42"/>
      <c r="D1601" s="42"/>
      <c r="E1601" s="40"/>
      <c r="F1601" s="41"/>
      <c r="G1601" s="30" t="e">
        <f>IF(MID(J1601,1,1)="a","à valider",IF(ISNA(INDEX(#REF!,MATCH(E1601,#REF!,0),1))=TRUE,"",INDEX(#REF!,MATCH(E1601,#REF!,0),1)))</f>
        <v>#REF!</v>
      </c>
      <c r="H1601" s="22"/>
      <c r="I1601" s="22"/>
      <c r="J1601" s="59"/>
      <c r="K1601" s="31" t="str">
        <f>IF(MID(J1601,1,1)="a",C1601,IF(COUNTIF(J$2:J1601,J1601)&gt;1,COUNTIF(J$2:J1601,J1601)&amp;"ème rebond",""))</f>
        <v/>
      </c>
      <c r="L1601" s="67"/>
      <c r="M1601" s="32" t="e">
        <f>IF(ISNA(INDEX(#REF!,MATCH(E1601,#REF!,0),1))=TRUE,"",INDEX(#REF!,MATCH(E1601,#REF!,0),1))</f>
        <v>#REF!</v>
      </c>
      <c r="N1601" s="1"/>
      <c r="O1601" s="33"/>
      <c r="P1601" s="34" t="e">
        <f t="shared" si="182"/>
        <v>#REF!</v>
      </c>
      <c r="Q1601" s="35" t="e">
        <f t="shared" si="185"/>
        <v>#REF!</v>
      </c>
      <c r="R1601" s="36"/>
      <c r="S1601" s="1" t="e">
        <f t="shared" si="183"/>
        <v>#REF!</v>
      </c>
      <c r="T1601" s="16" t="e">
        <f>IF(OR(MID(G1601,1,5)="avoir",MID(G1601,1,3)="PMS",MID(J1601,1,1)="a",J1601="",A1601="x",F1601=""),"",IF(COUNTIF(#REF!,F1601)=1,"ok","PAS DE SWAP"))</f>
        <v>#REF!</v>
      </c>
      <c r="U1601" s="37" t="e">
        <f>IF(ISNA(INDEX(#REF!,MATCH(E1601,#REF!,0),1))=TRUE,"-",F1601&amp;" - "&amp;INDEX(#REF!,MATCH(E1601,#REF!,0),1))</f>
        <v>#REF!</v>
      </c>
      <c r="V1601" s="60" t="e">
        <f t="shared" si="179"/>
        <v>#REF!</v>
      </c>
      <c r="W1601" s="38" t="e">
        <f t="shared" si="180"/>
        <v>#REF!</v>
      </c>
      <c r="X1601" s="64"/>
      <c r="Y1601" s="46"/>
      <c r="Z1601" s="57" t="str">
        <f>IF(OR(MID(J1601,1,1)="a",J1601=""),"",IF(COUNTIF(Modèles!C:C,J1601)=0,"absent","présent"))</f>
        <v/>
      </c>
      <c r="AA1601" s="1"/>
    </row>
    <row r="1602" spans="1:27" s="10" customFormat="1">
      <c r="A1602" s="29" t="str">
        <f t="shared" si="181"/>
        <v/>
      </c>
      <c r="B1602" s="29">
        <f t="shared" ca="1" si="184"/>
        <v>0</v>
      </c>
      <c r="C1602" s="42"/>
      <c r="D1602" s="42"/>
      <c r="E1602" s="40"/>
      <c r="F1602" s="41"/>
      <c r="G1602" s="30" t="e">
        <f>IF(MID(J1602,1,1)="a","à valider",IF(ISNA(INDEX(#REF!,MATCH(E1602,#REF!,0),1))=TRUE,"",INDEX(#REF!,MATCH(E1602,#REF!,0),1)))</f>
        <v>#REF!</v>
      </c>
      <c r="H1602" s="22"/>
      <c r="I1602" s="22"/>
      <c r="J1602" s="59"/>
      <c r="K1602" s="31" t="str">
        <f>IF(MID(J1602,1,1)="a",C1602,IF(COUNTIF(J$2:J1602,J1602)&gt;1,COUNTIF(J$2:J1602,J1602)&amp;"ème rebond",""))</f>
        <v/>
      </c>
      <c r="L1602" s="67"/>
      <c r="M1602" s="32" t="e">
        <f>IF(ISNA(INDEX(#REF!,MATCH(E1602,#REF!,0),1))=TRUE,"",INDEX(#REF!,MATCH(E1602,#REF!,0),1))</f>
        <v>#REF!</v>
      </c>
      <c r="N1602" s="1"/>
      <c r="O1602" s="33"/>
      <c r="P1602" s="34" t="e">
        <f t="shared" si="182"/>
        <v>#REF!</v>
      </c>
      <c r="Q1602" s="35" t="e">
        <f t="shared" si="185"/>
        <v>#REF!</v>
      </c>
      <c r="R1602" s="36"/>
      <c r="S1602" s="1" t="e">
        <f t="shared" si="183"/>
        <v>#REF!</v>
      </c>
      <c r="T1602" s="16" t="e">
        <f>IF(OR(MID(G1602,1,5)="avoir",MID(G1602,1,3)="PMS",MID(J1602,1,1)="a",J1602="",A1602="x",F1602=""),"",IF(COUNTIF(#REF!,F1602)=1,"ok","PAS DE SWAP"))</f>
        <v>#REF!</v>
      </c>
      <c r="U1602" s="37" t="e">
        <f>IF(ISNA(INDEX(#REF!,MATCH(E1602,#REF!,0),1))=TRUE,"-",F1602&amp;" - "&amp;INDEX(#REF!,MATCH(E1602,#REF!,0),1))</f>
        <v>#REF!</v>
      </c>
      <c r="V1602" s="60" t="e">
        <f t="shared" ref="V1602:V1665" si="186">IF(ISNA(IF(OR(U1602="",U1602="-"),"",COUNTIF(U:U,U1602)))=TRUE,"",IF(OR(U1602="",U1602="-"),"-",COUNTIF(U:U,U1602)))</f>
        <v>#REF!</v>
      </c>
      <c r="W1602" s="38" t="e">
        <f t="shared" ref="W1602:W1665" si="187">IF(ISNA(IF(V1602="-","",V1602/COUNTIF(F:F,F1602)))=TRUE,"",IF(V1602="-","",V1602/COUNTIF(F:F,F1602)))</f>
        <v>#REF!</v>
      </c>
      <c r="X1602" s="64"/>
      <c r="Y1602" s="46"/>
      <c r="Z1602" s="57" t="str">
        <f>IF(OR(MID(J1602,1,1)="a",J1602=""),"",IF(COUNTIF(Modèles!C:C,J1602)=0,"absent","présent"))</f>
        <v/>
      </c>
      <c r="AA1602" s="1"/>
    </row>
    <row r="1603" spans="1:27" s="10" customFormat="1">
      <c r="A1603" s="29" t="str">
        <f t="shared" si="181"/>
        <v/>
      </c>
      <c r="B1603" s="29">
        <f t="shared" ca="1" si="184"/>
        <v>0</v>
      </c>
      <c r="C1603" s="42"/>
      <c r="D1603" s="42"/>
      <c r="E1603" s="40"/>
      <c r="F1603" s="41"/>
      <c r="G1603" s="30" t="e">
        <f>IF(MID(J1603,1,1)="a","à valider",IF(ISNA(INDEX(#REF!,MATCH(E1603,#REF!,0),1))=TRUE,"",INDEX(#REF!,MATCH(E1603,#REF!,0),1)))</f>
        <v>#REF!</v>
      </c>
      <c r="H1603" s="22"/>
      <c r="I1603" s="22"/>
      <c r="J1603" s="59"/>
      <c r="K1603" s="31" t="str">
        <f>IF(MID(J1603,1,1)="a",C1603,IF(COUNTIF(J$2:J1603,J1603)&gt;1,COUNTIF(J$2:J1603,J1603)&amp;"ème rebond",""))</f>
        <v/>
      </c>
      <c r="L1603" s="67"/>
      <c r="M1603" s="32" t="e">
        <f>IF(ISNA(INDEX(#REF!,MATCH(E1603,#REF!,0),1))=TRUE,"",INDEX(#REF!,MATCH(E1603,#REF!,0),1))</f>
        <v>#REF!</v>
      </c>
      <c r="N1603" s="1"/>
      <c r="O1603" s="33"/>
      <c r="P1603" s="34" t="e">
        <f t="shared" si="182"/>
        <v>#REF!</v>
      </c>
      <c r="Q1603" s="35" t="e">
        <f t="shared" si="185"/>
        <v>#REF!</v>
      </c>
      <c r="R1603" s="36"/>
      <c r="S1603" s="1" t="e">
        <f t="shared" si="183"/>
        <v>#REF!</v>
      </c>
      <c r="T1603" s="16" t="e">
        <f>IF(OR(MID(G1603,1,5)="avoir",MID(G1603,1,3)="PMS",MID(J1603,1,1)="a",J1603="",A1603="x",F1603=""),"",IF(COUNTIF(#REF!,F1603)=1,"ok","PAS DE SWAP"))</f>
        <v>#REF!</v>
      </c>
      <c r="U1603" s="37" t="e">
        <f>IF(ISNA(INDEX(#REF!,MATCH(E1603,#REF!,0),1))=TRUE,"-",F1603&amp;" - "&amp;INDEX(#REF!,MATCH(E1603,#REF!,0),1))</f>
        <v>#REF!</v>
      </c>
      <c r="V1603" s="60" t="e">
        <f t="shared" si="186"/>
        <v>#REF!</v>
      </c>
      <c r="W1603" s="38" t="e">
        <f t="shared" si="187"/>
        <v>#REF!</v>
      </c>
      <c r="X1603" s="64"/>
      <c r="Y1603" s="46"/>
      <c r="Z1603" s="57" t="str">
        <f>IF(OR(MID(J1603,1,1)="a",J1603=""),"",IF(COUNTIF(Modèles!C:C,J1603)=0,"absent","présent"))</f>
        <v/>
      </c>
      <c r="AA1603" s="1"/>
    </row>
    <row r="1604" spans="1:27" s="10" customFormat="1">
      <c r="A1604" s="29" t="str">
        <f t="shared" ref="A1604:A1667" si="188">IF(F1604="rebut",0,IF(J1604="","","."))</f>
        <v/>
      </c>
      <c r="B1604" s="29">
        <f t="shared" ca="1" si="184"/>
        <v>0</v>
      </c>
      <c r="C1604" s="42"/>
      <c r="D1604" s="42"/>
      <c r="E1604" s="40"/>
      <c r="F1604" s="41"/>
      <c r="G1604" s="30" t="e">
        <f>IF(MID(J1604,1,1)="a","à valider",IF(ISNA(INDEX(#REF!,MATCH(E1604,#REF!,0),1))=TRUE,"",INDEX(#REF!,MATCH(E1604,#REF!,0),1)))</f>
        <v>#REF!</v>
      </c>
      <c r="H1604" s="22"/>
      <c r="I1604" s="22"/>
      <c r="J1604" s="59"/>
      <c r="K1604" s="31" t="str">
        <f>IF(MID(J1604,1,1)="a",C1604,IF(COUNTIF(J$2:J1604,J1604)&gt;1,COUNTIF(J$2:J1604,J1604)&amp;"ème rebond",""))</f>
        <v/>
      </c>
      <c r="L1604" s="67"/>
      <c r="M1604" s="32" t="e">
        <f>IF(ISNA(INDEX(#REF!,MATCH(E1604,#REF!,0),1))=TRUE,"",INDEX(#REF!,MATCH(E1604,#REF!,0),1))</f>
        <v>#REF!</v>
      </c>
      <c r="N1604" s="1"/>
      <c r="O1604" s="33"/>
      <c r="P1604" s="34" t="e">
        <f t="shared" ref="P1604:P1667" si="189">IF(AND(MID(G1604,8,1)="",MID(G1604,1,4)="SWAP",A1604="."),F1604,"")</f>
        <v>#REF!</v>
      </c>
      <c r="Q1604" s="35" t="e">
        <f t="shared" si="185"/>
        <v>#REF!</v>
      </c>
      <c r="R1604" s="36"/>
      <c r="S1604" s="1" t="e">
        <f t="shared" si="183"/>
        <v>#REF!</v>
      </c>
      <c r="T1604" s="16" t="e">
        <f>IF(OR(MID(G1604,1,5)="avoir",MID(G1604,1,3)="PMS",MID(J1604,1,1)="a",J1604="",A1604="x",F1604=""),"",IF(COUNTIF(#REF!,F1604)=1,"ok","PAS DE SWAP"))</f>
        <v>#REF!</v>
      </c>
      <c r="U1604" s="37" t="e">
        <f>IF(ISNA(INDEX(#REF!,MATCH(E1604,#REF!,0),1))=TRUE,"-",F1604&amp;" - "&amp;INDEX(#REF!,MATCH(E1604,#REF!,0),1))</f>
        <v>#REF!</v>
      </c>
      <c r="V1604" s="60" t="e">
        <f t="shared" si="186"/>
        <v>#REF!</v>
      </c>
      <c r="W1604" s="38" t="e">
        <f t="shared" si="187"/>
        <v>#REF!</v>
      </c>
      <c r="X1604" s="64"/>
      <c r="Y1604" s="46"/>
      <c r="Z1604" s="57" t="str">
        <f>IF(OR(MID(J1604,1,1)="a",J1604=""),"",IF(COUNTIF(Modèles!C:C,J1604)=0,"absent","présent"))</f>
        <v/>
      </c>
      <c r="AA1604" s="1"/>
    </row>
    <row r="1605" spans="1:27" s="10" customFormat="1">
      <c r="A1605" s="29" t="str">
        <f t="shared" si="188"/>
        <v/>
      </c>
      <c r="B1605" s="29">
        <f t="shared" ca="1" si="184"/>
        <v>0</v>
      </c>
      <c r="C1605" s="42"/>
      <c r="D1605" s="42"/>
      <c r="E1605" s="40"/>
      <c r="F1605" s="41"/>
      <c r="G1605" s="30" t="e">
        <f>IF(MID(J1605,1,1)="a","à valider",IF(ISNA(INDEX(#REF!,MATCH(E1605,#REF!,0),1))=TRUE,"",INDEX(#REF!,MATCH(E1605,#REF!,0),1)))</f>
        <v>#REF!</v>
      </c>
      <c r="H1605" s="22"/>
      <c r="I1605" s="22"/>
      <c r="J1605" s="59"/>
      <c r="K1605" s="31" t="str">
        <f>IF(MID(J1605,1,1)="a",C1605,IF(COUNTIF(J$2:J1605,J1605)&gt;1,COUNTIF(J$2:J1605,J1605)&amp;"ème rebond",""))</f>
        <v/>
      </c>
      <c r="L1605" s="67"/>
      <c r="M1605" s="32" t="e">
        <f>IF(ISNA(INDEX(#REF!,MATCH(E1605,#REF!,0),1))=TRUE,"",INDEX(#REF!,MATCH(E1605,#REF!,0),1))</f>
        <v>#REF!</v>
      </c>
      <c r="N1605" s="1"/>
      <c r="O1605" s="33"/>
      <c r="P1605" s="34" t="e">
        <f t="shared" si="189"/>
        <v>#REF!</v>
      </c>
      <c r="Q1605" s="35" t="e">
        <f t="shared" si="185"/>
        <v>#REF!</v>
      </c>
      <c r="R1605" s="36"/>
      <c r="S1605" s="1" t="e">
        <f t="shared" si="183"/>
        <v>#REF!</v>
      </c>
      <c r="T1605" s="16" t="e">
        <f>IF(OR(MID(G1605,1,5)="avoir",MID(G1605,1,3)="PMS",MID(J1605,1,1)="a",J1605="",A1605="x",F1605=""),"",IF(COUNTIF(#REF!,F1605)=1,"ok","PAS DE SWAP"))</f>
        <v>#REF!</v>
      </c>
      <c r="U1605" s="37" t="e">
        <f>IF(ISNA(INDEX(#REF!,MATCH(E1605,#REF!,0),1))=TRUE,"-",F1605&amp;" - "&amp;INDEX(#REF!,MATCH(E1605,#REF!,0),1))</f>
        <v>#REF!</v>
      </c>
      <c r="V1605" s="60" t="e">
        <f t="shared" si="186"/>
        <v>#REF!</v>
      </c>
      <c r="W1605" s="38" t="e">
        <f t="shared" si="187"/>
        <v>#REF!</v>
      </c>
      <c r="X1605" s="64"/>
      <c r="Y1605" s="46"/>
      <c r="Z1605" s="57" t="str">
        <f>IF(OR(MID(J1605,1,1)="a",J1605=""),"",IF(COUNTIF(Modèles!C:C,J1605)=0,"absent","présent"))</f>
        <v/>
      </c>
      <c r="AA1605" s="1"/>
    </row>
    <row r="1606" spans="1:27" s="10" customFormat="1">
      <c r="A1606" s="29" t="str">
        <f t="shared" si="188"/>
        <v/>
      </c>
      <c r="B1606" s="29">
        <f t="shared" ca="1" si="184"/>
        <v>0</v>
      </c>
      <c r="C1606" s="42"/>
      <c r="D1606" s="42"/>
      <c r="E1606" s="40"/>
      <c r="F1606" s="41"/>
      <c r="G1606" s="30" t="e">
        <f>IF(MID(J1606,1,1)="a","à valider",IF(ISNA(INDEX(#REF!,MATCH(E1606,#REF!,0),1))=TRUE,"",INDEX(#REF!,MATCH(E1606,#REF!,0),1)))</f>
        <v>#REF!</v>
      </c>
      <c r="H1606" s="22"/>
      <c r="I1606" s="22"/>
      <c r="J1606" s="59"/>
      <c r="K1606" s="31" t="str">
        <f>IF(MID(J1606,1,1)="a",C1606,IF(COUNTIF(J$2:J1606,J1606)&gt;1,COUNTIF(J$2:J1606,J1606)&amp;"ème rebond",""))</f>
        <v/>
      </c>
      <c r="L1606" s="67"/>
      <c r="M1606" s="32" t="e">
        <f>IF(ISNA(INDEX(#REF!,MATCH(E1606,#REF!,0),1))=TRUE,"",INDEX(#REF!,MATCH(E1606,#REF!,0),1))</f>
        <v>#REF!</v>
      </c>
      <c r="N1606" s="1"/>
      <c r="O1606" s="33"/>
      <c r="P1606" s="34" t="e">
        <f t="shared" si="189"/>
        <v>#REF!</v>
      </c>
      <c r="Q1606" s="35" t="e">
        <f t="shared" si="185"/>
        <v>#REF!</v>
      </c>
      <c r="R1606" s="36"/>
      <c r="S1606" s="1" t="e">
        <f t="shared" si="183"/>
        <v>#REF!</v>
      </c>
      <c r="T1606" s="16" t="e">
        <f>IF(OR(MID(G1606,1,5)="avoir",MID(G1606,1,3)="PMS",MID(J1606,1,1)="a",J1606="",A1606="x",F1606=""),"",IF(COUNTIF(#REF!,F1606)=1,"ok","PAS DE SWAP"))</f>
        <v>#REF!</v>
      </c>
      <c r="U1606" s="37" t="e">
        <f>IF(ISNA(INDEX(#REF!,MATCH(E1606,#REF!,0),1))=TRUE,"-",F1606&amp;" - "&amp;INDEX(#REF!,MATCH(E1606,#REF!,0),1))</f>
        <v>#REF!</v>
      </c>
      <c r="V1606" s="60" t="e">
        <f t="shared" si="186"/>
        <v>#REF!</v>
      </c>
      <c r="W1606" s="38" t="e">
        <f t="shared" si="187"/>
        <v>#REF!</v>
      </c>
      <c r="X1606" s="64"/>
      <c r="Y1606" s="46"/>
      <c r="Z1606" s="57" t="str">
        <f>IF(OR(MID(J1606,1,1)="a",J1606=""),"",IF(COUNTIF(Modèles!C:C,J1606)=0,"absent","présent"))</f>
        <v/>
      </c>
      <c r="AA1606" s="1"/>
    </row>
    <row r="1607" spans="1:27" s="10" customFormat="1">
      <c r="A1607" s="29" t="str">
        <f t="shared" si="188"/>
        <v/>
      </c>
      <c r="B1607" s="29">
        <f t="shared" ca="1" si="184"/>
        <v>0</v>
      </c>
      <c r="C1607" s="42"/>
      <c r="D1607" s="42"/>
      <c r="E1607" s="40"/>
      <c r="F1607" s="41"/>
      <c r="G1607" s="30" t="e">
        <f>IF(MID(J1607,1,1)="a","à valider",IF(ISNA(INDEX(#REF!,MATCH(E1607,#REF!,0),1))=TRUE,"",INDEX(#REF!,MATCH(E1607,#REF!,0),1)))</f>
        <v>#REF!</v>
      </c>
      <c r="H1607" s="22"/>
      <c r="I1607" s="22"/>
      <c r="J1607" s="59"/>
      <c r="K1607" s="31" t="str">
        <f>IF(MID(J1607,1,1)="a",C1607,IF(COUNTIF(J$2:J1607,J1607)&gt;1,COUNTIF(J$2:J1607,J1607)&amp;"ème rebond",""))</f>
        <v/>
      </c>
      <c r="L1607" s="67"/>
      <c r="M1607" s="32" t="e">
        <f>IF(ISNA(INDEX(#REF!,MATCH(E1607,#REF!,0),1))=TRUE,"",INDEX(#REF!,MATCH(E1607,#REF!,0),1))</f>
        <v>#REF!</v>
      </c>
      <c r="N1607" s="1"/>
      <c r="O1607" s="33"/>
      <c r="P1607" s="34" t="e">
        <f t="shared" si="189"/>
        <v>#REF!</v>
      </c>
      <c r="Q1607" s="35" t="e">
        <f t="shared" si="185"/>
        <v>#REF!</v>
      </c>
      <c r="R1607" s="36"/>
      <c r="S1607" s="1" t="e">
        <f t="shared" si="183"/>
        <v>#REF!</v>
      </c>
      <c r="T1607" s="16" t="e">
        <f>IF(OR(MID(G1607,1,5)="avoir",MID(G1607,1,3)="PMS",MID(J1607,1,1)="a",J1607="",A1607="x",F1607=""),"",IF(COUNTIF(#REF!,F1607)=1,"ok","PAS DE SWAP"))</f>
        <v>#REF!</v>
      </c>
      <c r="U1607" s="37" t="e">
        <f>IF(ISNA(INDEX(#REF!,MATCH(E1607,#REF!,0),1))=TRUE,"-",F1607&amp;" - "&amp;INDEX(#REF!,MATCH(E1607,#REF!,0),1))</f>
        <v>#REF!</v>
      </c>
      <c r="V1607" s="60" t="e">
        <f t="shared" si="186"/>
        <v>#REF!</v>
      </c>
      <c r="W1607" s="38" t="e">
        <f t="shared" si="187"/>
        <v>#REF!</v>
      </c>
      <c r="X1607" s="64"/>
      <c r="Y1607" s="46"/>
      <c r="Z1607" s="57" t="str">
        <f>IF(OR(MID(J1607,1,1)="a",J1607=""),"",IF(COUNTIF(Modèles!C:C,J1607)=0,"absent","présent"))</f>
        <v/>
      </c>
      <c r="AA1607" s="1"/>
    </row>
    <row r="1608" spans="1:27" s="10" customFormat="1">
      <c r="A1608" s="29" t="str">
        <f t="shared" si="188"/>
        <v/>
      </c>
      <c r="B1608" s="29">
        <f t="shared" ca="1" si="184"/>
        <v>0</v>
      </c>
      <c r="C1608" s="42"/>
      <c r="D1608" s="42"/>
      <c r="E1608" s="40"/>
      <c r="F1608" s="41"/>
      <c r="G1608" s="30" t="e">
        <f>IF(MID(J1608,1,1)="a","à valider",IF(ISNA(INDEX(#REF!,MATCH(E1608,#REF!,0),1))=TRUE,"",INDEX(#REF!,MATCH(E1608,#REF!,0),1)))</f>
        <v>#REF!</v>
      </c>
      <c r="H1608" s="22"/>
      <c r="I1608" s="22"/>
      <c r="J1608" s="59"/>
      <c r="K1608" s="31" t="str">
        <f>IF(MID(J1608,1,1)="a",C1608,IF(COUNTIF(J$2:J1608,J1608)&gt;1,COUNTIF(J$2:J1608,J1608)&amp;"ème rebond",""))</f>
        <v/>
      </c>
      <c r="L1608" s="67"/>
      <c r="M1608" s="32" t="e">
        <f>IF(ISNA(INDEX(#REF!,MATCH(E1608,#REF!,0),1))=TRUE,"",INDEX(#REF!,MATCH(E1608,#REF!,0),1))</f>
        <v>#REF!</v>
      </c>
      <c r="N1608" s="1"/>
      <c r="O1608" s="33"/>
      <c r="P1608" s="34" t="e">
        <f t="shared" si="189"/>
        <v>#REF!</v>
      </c>
      <c r="Q1608" s="35" t="e">
        <f t="shared" si="185"/>
        <v>#REF!</v>
      </c>
      <c r="R1608" s="36"/>
      <c r="S1608" s="1" t="e">
        <f t="shared" si="183"/>
        <v>#REF!</v>
      </c>
      <c r="T1608" s="16" t="e">
        <f>IF(OR(MID(G1608,1,5)="avoir",MID(G1608,1,3)="PMS",MID(J1608,1,1)="a",J1608="",A1608="x",F1608=""),"",IF(COUNTIF(#REF!,F1608)=1,"ok","PAS DE SWAP"))</f>
        <v>#REF!</v>
      </c>
      <c r="U1608" s="37" t="e">
        <f>IF(ISNA(INDEX(#REF!,MATCH(E1608,#REF!,0),1))=TRUE,"-",F1608&amp;" - "&amp;INDEX(#REF!,MATCH(E1608,#REF!,0),1))</f>
        <v>#REF!</v>
      </c>
      <c r="V1608" s="60" t="e">
        <f t="shared" si="186"/>
        <v>#REF!</v>
      </c>
      <c r="W1608" s="38" t="e">
        <f t="shared" si="187"/>
        <v>#REF!</v>
      </c>
      <c r="X1608" s="64"/>
      <c r="Y1608" s="46"/>
      <c r="Z1608" s="57" t="str">
        <f>IF(OR(MID(J1608,1,1)="a",J1608=""),"",IF(COUNTIF(Modèles!C:C,J1608)=0,"absent","présent"))</f>
        <v/>
      </c>
      <c r="AA1608" s="1"/>
    </row>
    <row r="1609" spans="1:27" s="10" customFormat="1">
      <c r="A1609" s="29" t="str">
        <f t="shared" si="188"/>
        <v/>
      </c>
      <c r="B1609" s="29">
        <f t="shared" ca="1" si="184"/>
        <v>0</v>
      </c>
      <c r="C1609" s="42"/>
      <c r="D1609" s="42"/>
      <c r="E1609" s="40"/>
      <c r="F1609" s="41"/>
      <c r="G1609" s="30" t="e">
        <f>IF(MID(J1609,1,1)="a","à valider",IF(ISNA(INDEX(#REF!,MATCH(E1609,#REF!,0),1))=TRUE,"",INDEX(#REF!,MATCH(E1609,#REF!,0),1)))</f>
        <v>#REF!</v>
      </c>
      <c r="H1609" s="22"/>
      <c r="I1609" s="22"/>
      <c r="J1609" s="59"/>
      <c r="K1609" s="31" t="str">
        <f>IF(MID(J1609,1,1)="a",C1609,IF(COUNTIF(J$2:J1609,J1609)&gt;1,COUNTIF(J$2:J1609,J1609)&amp;"ème rebond",""))</f>
        <v/>
      </c>
      <c r="L1609" s="67"/>
      <c r="M1609" s="32" t="e">
        <f>IF(ISNA(INDEX(#REF!,MATCH(E1609,#REF!,0),1))=TRUE,"",INDEX(#REF!,MATCH(E1609,#REF!,0),1))</f>
        <v>#REF!</v>
      </c>
      <c r="N1609" s="1"/>
      <c r="O1609" s="33"/>
      <c r="P1609" s="34" t="e">
        <f t="shared" si="189"/>
        <v>#REF!</v>
      </c>
      <c r="Q1609" s="35" t="e">
        <f t="shared" si="185"/>
        <v>#REF!</v>
      </c>
      <c r="R1609" s="36"/>
      <c r="S1609" s="1" t="e">
        <f t="shared" si="183"/>
        <v>#REF!</v>
      </c>
      <c r="T1609" s="16" t="e">
        <f>IF(OR(MID(G1609,1,5)="avoir",MID(G1609,1,3)="PMS",MID(J1609,1,1)="a",J1609="",A1609="x",F1609=""),"",IF(COUNTIF(#REF!,F1609)=1,"ok","PAS DE SWAP"))</f>
        <v>#REF!</v>
      </c>
      <c r="U1609" s="37" t="e">
        <f>IF(ISNA(INDEX(#REF!,MATCH(E1609,#REF!,0),1))=TRUE,"-",F1609&amp;" - "&amp;INDEX(#REF!,MATCH(E1609,#REF!,0),1))</f>
        <v>#REF!</v>
      </c>
      <c r="V1609" s="60" t="e">
        <f t="shared" si="186"/>
        <v>#REF!</v>
      </c>
      <c r="W1609" s="38" t="e">
        <f t="shared" si="187"/>
        <v>#REF!</v>
      </c>
      <c r="X1609" s="64"/>
      <c r="Y1609" s="46"/>
      <c r="Z1609" s="57" t="str">
        <f>IF(OR(MID(J1609,1,1)="a",J1609=""),"",IF(COUNTIF(Modèles!C:C,J1609)=0,"absent","présent"))</f>
        <v/>
      </c>
      <c r="AA1609" s="1"/>
    </row>
    <row r="1610" spans="1:27" s="10" customFormat="1">
      <c r="A1610" s="29" t="str">
        <f t="shared" si="188"/>
        <v/>
      </c>
      <c r="B1610" s="29">
        <f t="shared" ca="1" si="184"/>
        <v>0</v>
      </c>
      <c r="C1610" s="42"/>
      <c r="D1610" s="42"/>
      <c r="E1610" s="40"/>
      <c r="F1610" s="41"/>
      <c r="G1610" s="30" t="e">
        <f>IF(MID(J1610,1,1)="a","à valider",IF(ISNA(INDEX(#REF!,MATCH(E1610,#REF!,0),1))=TRUE,"",INDEX(#REF!,MATCH(E1610,#REF!,0),1)))</f>
        <v>#REF!</v>
      </c>
      <c r="H1610" s="22"/>
      <c r="I1610" s="22"/>
      <c r="J1610" s="59"/>
      <c r="K1610" s="31" t="str">
        <f>IF(MID(J1610,1,1)="a",C1610,IF(COUNTIF(J$2:J1610,J1610)&gt;1,COUNTIF(J$2:J1610,J1610)&amp;"ème rebond",""))</f>
        <v/>
      </c>
      <c r="L1610" s="67"/>
      <c r="M1610" s="32" t="e">
        <f>IF(ISNA(INDEX(#REF!,MATCH(E1610,#REF!,0),1))=TRUE,"",INDEX(#REF!,MATCH(E1610,#REF!,0),1))</f>
        <v>#REF!</v>
      </c>
      <c r="N1610" s="1"/>
      <c r="O1610" s="33"/>
      <c r="P1610" s="34" t="e">
        <f t="shared" si="189"/>
        <v>#REF!</v>
      </c>
      <c r="Q1610" s="35" t="e">
        <f t="shared" si="185"/>
        <v>#REF!</v>
      </c>
      <c r="R1610" s="36"/>
      <c r="S1610" s="1" t="e">
        <f t="shared" si="183"/>
        <v>#REF!</v>
      </c>
      <c r="T1610" s="16" t="e">
        <f>IF(OR(MID(G1610,1,5)="avoir",MID(G1610,1,3)="PMS",MID(J1610,1,1)="a",J1610="",A1610="x",F1610=""),"",IF(COUNTIF(#REF!,F1610)=1,"ok","PAS DE SWAP"))</f>
        <v>#REF!</v>
      </c>
      <c r="U1610" s="37" t="e">
        <f>IF(ISNA(INDEX(#REF!,MATCH(E1610,#REF!,0),1))=TRUE,"-",F1610&amp;" - "&amp;INDEX(#REF!,MATCH(E1610,#REF!,0),1))</f>
        <v>#REF!</v>
      </c>
      <c r="V1610" s="60" t="e">
        <f t="shared" si="186"/>
        <v>#REF!</v>
      </c>
      <c r="W1610" s="38" t="e">
        <f t="shared" si="187"/>
        <v>#REF!</v>
      </c>
      <c r="X1610" s="64"/>
      <c r="Y1610" s="46"/>
      <c r="Z1610" s="57" t="str">
        <f>IF(OR(MID(J1610,1,1)="a",J1610=""),"",IF(COUNTIF(Modèles!C:C,J1610)=0,"absent","présent"))</f>
        <v/>
      </c>
      <c r="AA1610" s="1"/>
    </row>
    <row r="1611" spans="1:27" s="10" customFormat="1">
      <c r="A1611" s="29" t="str">
        <f t="shared" si="188"/>
        <v/>
      </c>
      <c r="B1611" s="29">
        <f t="shared" ca="1" si="184"/>
        <v>0</v>
      </c>
      <c r="C1611" s="42"/>
      <c r="D1611" s="42"/>
      <c r="E1611" s="40"/>
      <c r="F1611" s="41"/>
      <c r="G1611" s="30" t="e">
        <f>IF(MID(J1611,1,1)="a","à valider",IF(ISNA(INDEX(#REF!,MATCH(E1611,#REF!,0),1))=TRUE,"",INDEX(#REF!,MATCH(E1611,#REF!,0),1)))</f>
        <v>#REF!</v>
      </c>
      <c r="H1611" s="22"/>
      <c r="I1611" s="22"/>
      <c r="J1611" s="59"/>
      <c r="K1611" s="31" t="str">
        <f>IF(MID(J1611,1,1)="a",C1611,IF(COUNTIF(J$2:J1611,J1611)&gt;1,COUNTIF(J$2:J1611,J1611)&amp;"ème rebond",""))</f>
        <v/>
      </c>
      <c r="L1611" s="67"/>
      <c r="M1611" s="32" t="e">
        <f>IF(ISNA(INDEX(#REF!,MATCH(E1611,#REF!,0),1))=TRUE,"",INDEX(#REF!,MATCH(E1611,#REF!,0),1))</f>
        <v>#REF!</v>
      </c>
      <c r="N1611" s="1"/>
      <c r="O1611" s="33"/>
      <c r="P1611" s="34" t="e">
        <f t="shared" si="189"/>
        <v>#REF!</v>
      </c>
      <c r="Q1611" s="35" t="e">
        <f t="shared" si="185"/>
        <v>#REF!</v>
      </c>
      <c r="R1611" s="36"/>
      <c r="S1611" s="1" t="e">
        <f t="shared" si="183"/>
        <v>#REF!</v>
      </c>
      <c r="T1611" s="16" t="e">
        <f>IF(OR(MID(G1611,1,5)="avoir",MID(G1611,1,3)="PMS",MID(J1611,1,1)="a",J1611="",A1611="x",F1611=""),"",IF(COUNTIF(#REF!,F1611)=1,"ok","PAS DE SWAP"))</f>
        <v>#REF!</v>
      </c>
      <c r="U1611" s="37" t="e">
        <f>IF(ISNA(INDEX(#REF!,MATCH(E1611,#REF!,0),1))=TRUE,"-",F1611&amp;" - "&amp;INDEX(#REF!,MATCH(E1611,#REF!,0),1))</f>
        <v>#REF!</v>
      </c>
      <c r="V1611" s="60" t="e">
        <f t="shared" si="186"/>
        <v>#REF!</v>
      </c>
      <c r="W1611" s="38" t="e">
        <f t="shared" si="187"/>
        <v>#REF!</v>
      </c>
      <c r="X1611" s="64"/>
      <c r="Y1611" s="46"/>
      <c r="Z1611" s="57" t="str">
        <f>IF(OR(MID(J1611,1,1)="a",J1611=""),"",IF(COUNTIF(Modèles!C:C,J1611)=0,"absent","présent"))</f>
        <v/>
      </c>
      <c r="AA1611" s="1"/>
    </row>
    <row r="1612" spans="1:27" s="10" customFormat="1">
      <c r="A1612" s="29" t="str">
        <f t="shared" si="188"/>
        <v/>
      </c>
      <c r="B1612" s="29">
        <f t="shared" ca="1" si="184"/>
        <v>0</v>
      </c>
      <c r="C1612" s="42"/>
      <c r="D1612" s="42"/>
      <c r="E1612" s="40"/>
      <c r="F1612" s="41"/>
      <c r="G1612" s="30" t="e">
        <f>IF(MID(J1612,1,1)="a","à valider",IF(ISNA(INDEX(#REF!,MATCH(E1612,#REF!,0),1))=TRUE,"",INDEX(#REF!,MATCH(E1612,#REF!,0),1)))</f>
        <v>#REF!</v>
      </c>
      <c r="H1612" s="22"/>
      <c r="I1612" s="22"/>
      <c r="J1612" s="59"/>
      <c r="K1612" s="31" t="str">
        <f>IF(MID(J1612,1,1)="a",C1612,IF(COUNTIF(J$2:J1612,J1612)&gt;1,COUNTIF(J$2:J1612,J1612)&amp;"ème rebond",""))</f>
        <v/>
      </c>
      <c r="L1612" s="67"/>
      <c r="M1612" s="32" t="e">
        <f>IF(ISNA(INDEX(#REF!,MATCH(E1612,#REF!,0),1))=TRUE,"",INDEX(#REF!,MATCH(E1612,#REF!,0),1))</f>
        <v>#REF!</v>
      </c>
      <c r="N1612" s="1"/>
      <c r="O1612" s="33"/>
      <c r="P1612" s="34" t="e">
        <f t="shared" si="189"/>
        <v>#REF!</v>
      </c>
      <c r="Q1612" s="35" t="e">
        <f t="shared" si="185"/>
        <v>#REF!</v>
      </c>
      <c r="R1612" s="36"/>
      <c r="S1612" s="1" t="e">
        <f t="shared" si="183"/>
        <v>#REF!</v>
      </c>
      <c r="T1612" s="16" t="e">
        <f>IF(OR(MID(G1612,1,5)="avoir",MID(G1612,1,3)="PMS",MID(J1612,1,1)="a",J1612="",A1612="x",F1612=""),"",IF(COUNTIF(#REF!,F1612)=1,"ok","PAS DE SWAP"))</f>
        <v>#REF!</v>
      </c>
      <c r="U1612" s="37" t="e">
        <f>IF(ISNA(INDEX(#REF!,MATCH(E1612,#REF!,0),1))=TRUE,"-",F1612&amp;" - "&amp;INDEX(#REF!,MATCH(E1612,#REF!,0),1))</f>
        <v>#REF!</v>
      </c>
      <c r="V1612" s="60" t="e">
        <f t="shared" si="186"/>
        <v>#REF!</v>
      </c>
      <c r="W1612" s="38" t="e">
        <f t="shared" si="187"/>
        <v>#REF!</v>
      </c>
      <c r="X1612" s="64"/>
      <c r="Y1612" s="46"/>
      <c r="Z1612" s="57" t="str">
        <f>IF(OR(MID(J1612,1,1)="a",J1612=""),"",IF(COUNTIF(Modèles!C:C,J1612)=0,"absent","présent"))</f>
        <v/>
      </c>
      <c r="AA1612" s="1"/>
    </row>
    <row r="1613" spans="1:27" s="10" customFormat="1">
      <c r="A1613" s="29" t="str">
        <f t="shared" si="188"/>
        <v/>
      </c>
      <c r="B1613" s="29">
        <f t="shared" ca="1" si="184"/>
        <v>0</v>
      </c>
      <c r="C1613" s="42"/>
      <c r="D1613" s="42"/>
      <c r="E1613" s="40"/>
      <c r="F1613" s="41"/>
      <c r="G1613" s="30" t="e">
        <f>IF(MID(J1613,1,1)="a","à valider",IF(ISNA(INDEX(#REF!,MATCH(E1613,#REF!,0),1))=TRUE,"",INDEX(#REF!,MATCH(E1613,#REF!,0),1)))</f>
        <v>#REF!</v>
      </c>
      <c r="H1613" s="22"/>
      <c r="I1613" s="22"/>
      <c r="J1613" s="59"/>
      <c r="K1613" s="31" t="str">
        <f>IF(MID(J1613,1,1)="a",C1613,IF(COUNTIF(J$2:J1613,J1613)&gt;1,COUNTIF(J$2:J1613,J1613)&amp;"ème rebond",""))</f>
        <v/>
      </c>
      <c r="L1613" s="67"/>
      <c r="M1613" s="32" t="e">
        <f>IF(ISNA(INDEX(#REF!,MATCH(E1613,#REF!,0),1))=TRUE,"",INDEX(#REF!,MATCH(E1613,#REF!,0),1))</f>
        <v>#REF!</v>
      </c>
      <c r="N1613" s="1"/>
      <c r="O1613" s="33"/>
      <c r="P1613" s="34" t="e">
        <f t="shared" si="189"/>
        <v>#REF!</v>
      </c>
      <c r="Q1613" s="35" t="e">
        <f t="shared" si="185"/>
        <v>#REF!</v>
      </c>
      <c r="R1613" s="36"/>
      <c r="S1613" s="1" t="e">
        <f t="shared" si="183"/>
        <v>#REF!</v>
      </c>
      <c r="T1613" s="16" t="e">
        <f>IF(OR(MID(G1613,1,5)="avoir",MID(G1613,1,3)="PMS",MID(J1613,1,1)="a",J1613="",A1613="x",F1613=""),"",IF(COUNTIF(#REF!,F1613)=1,"ok","PAS DE SWAP"))</f>
        <v>#REF!</v>
      </c>
      <c r="U1613" s="37" t="e">
        <f>IF(ISNA(INDEX(#REF!,MATCH(E1613,#REF!,0),1))=TRUE,"-",F1613&amp;" - "&amp;INDEX(#REF!,MATCH(E1613,#REF!,0),1))</f>
        <v>#REF!</v>
      </c>
      <c r="V1613" s="60" t="e">
        <f t="shared" si="186"/>
        <v>#REF!</v>
      </c>
      <c r="W1613" s="38" t="e">
        <f t="shared" si="187"/>
        <v>#REF!</v>
      </c>
      <c r="X1613" s="64"/>
      <c r="Y1613" s="46"/>
      <c r="Z1613" s="57" t="str">
        <f>IF(OR(MID(J1613,1,1)="a",J1613=""),"",IF(COUNTIF(Modèles!C:C,J1613)=0,"absent","présent"))</f>
        <v/>
      </c>
      <c r="AA1613" s="1"/>
    </row>
    <row r="1614" spans="1:27" s="10" customFormat="1">
      <c r="A1614" s="29" t="str">
        <f t="shared" si="188"/>
        <v/>
      </c>
      <c r="B1614" s="29">
        <f t="shared" ca="1" si="184"/>
        <v>0</v>
      </c>
      <c r="C1614" s="42"/>
      <c r="D1614" s="42"/>
      <c r="E1614" s="40"/>
      <c r="F1614" s="41"/>
      <c r="G1614" s="30" t="e">
        <f>IF(MID(J1614,1,1)="a","à valider",IF(ISNA(INDEX(#REF!,MATCH(E1614,#REF!,0),1))=TRUE,"",INDEX(#REF!,MATCH(E1614,#REF!,0),1)))</f>
        <v>#REF!</v>
      </c>
      <c r="H1614" s="22"/>
      <c r="I1614" s="22"/>
      <c r="J1614" s="59"/>
      <c r="K1614" s="31" t="str">
        <f>IF(MID(J1614,1,1)="a",C1614,IF(COUNTIF(J$2:J1614,J1614)&gt;1,COUNTIF(J$2:J1614,J1614)&amp;"ème rebond",""))</f>
        <v/>
      </c>
      <c r="L1614" s="67"/>
      <c r="M1614" s="32" t="e">
        <f>IF(ISNA(INDEX(#REF!,MATCH(E1614,#REF!,0),1))=TRUE,"",INDEX(#REF!,MATCH(E1614,#REF!,0),1))</f>
        <v>#REF!</v>
      </c>
      <c r="N1614" s="1"/>
      <c r="O1614" s="33"/>
      <c r="P1614" s="34" t="e">
        <f t="shared" si="189"/>
        <v>#REF!</v>
      </c>
      <c r="Q1614" s="35" t="e">
        <f t="shared" si="185"/>
        <v>#REF!</v>
      </c>
      <c r="R1614" s="36"/>
      <c r="S1614" s="1" t="e">
        <f t="shared" si="183"/>
        <v>#REF!</v>
      </c>
      <c r="T1614" s="16" t="e">
        <f>IF(OR(MID(G1614,1,5)="avoir",MID(G1614,1,3)="PMS",MID(J1614,1,1)="a",J1614="",A1614="x",F1614=""),"",IF(COUNTIF(#REF!,F1614)=1,"ok","PAS DE SWAP"))</f>
        <v>#REF!</v>
      </c>
      <c r="U1614" s="37" t="e">
        <f>IF(ISNA(INDEX(#REF!,MATCH(E1614,#REF!,0),1))=TRUE,"-",F1614&amp;" - "&amp;INDEX(#REF!,MATCH(E1614,#REF!,0),1))</f>
        <v>#REF!</v>
      </c>
      <c r="V1614" s="60" t="e">
        <f t="shared" si="186"/>
        <v>#REF!</v>
      </c>
      <c r="W1614" s="38" t="e">
        <f t="shared" si="187"/>
        <v>#REF!</v>
      </c>
      <c r="X1614" s="64"/>
      <c r="Y1614" s="46"/>
      <c r="Z1614" s="57" t="str">
        <f>IF(OR(MID(J1614,1,1)="a",J1614=""),"",IF(COUNTIF(Modèles!C:C,J1614)=0,"absent","présent"))</f>
        <v/>
      </c>
      <c r="AA1614" s="1"/>
    </row>
    <row r="1615" spans="1:27" s="10" customFormat="1">
      <c r="A1615" s="29" t="str">
        <f t="shared" si="188"/>
        <v/>
      </c>
      <c r="B1615" s="29">
        <f t="shared" ca="1" si="184"/>
        <v>0</v>
      </c>
      <c r="C1615" s="42"/>
      <c r="D1615" s="42"/>
      <c r="E1615" s="40"/>
      <c r="F1615" s="41"/>
      <c r="G1615" s="30" t="e">
        <f>IF(MID(J1615,1,1)="a","à valider",IF(ISNA(INDEX(#REF!,MATCH(E1615,#REF!,0),1))=TRUE,"",INDEX(#REF!,MATCH(E1615,#REF!,0),1)))</f>
        <v>#REF!</v>
      </c>
      <c r="H1615" s="22"/>
      <c r="I1615" s="22"/>
      <c r="J1615" s="59"/>
      <c r="K1615" s="31" t="str">
        <f>IF(MID(J1615,1,1)="a",C1615,IF(COUNTIF(J$2:J1615,J1615)&gt;1,COUNTIF(J$2:J1615,J1615)&amp;"ème rebond",""))</f>
        <v/>
      </c>
      <c r="L1615" s="67"/>
      <c r="M1615" s="32" t="e">
        <f>IF(ISNA(INDEX(#REF!,MATCH(E1615,#REF!,0),1))=TRUE,"",INDEX(#REF!,MATCH(E1615,#REF!,0),1))</f>
        <v>#REF!</v>
      </c>
      <c r="N1615" s="1"/>
      <c r="O1615" s="33"/>
      <c r="P1615" s="34" t="e">
        <f t="shared" si="189"/>
        <v>#REF!</v>
      </c>
      <c r="Q1615" s="35" t="e">
        <f t="shared" si="185"/>
        <v>#REF!</v>
      </c>
      <c r="R1615" s="36"/>
      <c r="S1615" s="1" t="e">
        <f t="shared" si="183"/>
        <v>#REF!</v>
      </c>
      <c r="T1615" s="16" t="e">
        <f>IF(OR(MID(G1615,1,5)="avoir",MID(G1615,1,3)="PMS",MID(J1615,1,1)="a",J1615="",A1615="x",F1615=""),"",IF(COUNTIF(#REF!,F1615)=1,"ok","PAS DE SWAP"))</f>
        <v>#REF!</v>
      </c>
      <c r="U1615" s="37" t="e">
        <f>IF(ISNA(INDEX(#REF!,MATCH(E1615,#REF!,0),1))=TRUE,"-",F1615&amp;" - "&amp;INDEX(#REF!,MATCH(E1615,#REF!,0),1))</f>
        <v>#REF!</v>
      </c>
      <c r="V1615" s="60" t="e">
        <f t="shared" si="186"/>
        <v>#REF!</v>
      </c>
      <c r="W1615" s="38" t="e">
        <f t="shared" si="187"/>
        <v>#REF!</v>
      </c>
      <c r="X1615" s="64"/>
      <c r="Y1615" s="46"/>
      <c r="Z1615" s="57" t="str">
        <f>IF(OR(MID(J1615,1,1)="a",J1615=""),"",IF(COUNTIF(Modèles!C:C,J1615)=0,"absent","présent"))</f>
        <v/>
      </c>
      <c r="AA1615" s="1"/>
    </row>
    <row r="1616" spans="1:27" s="10" customFormat="1">
      <c r="A1616" s="29" t="str">
        <f t="shared" si="188"/>
        <v/>
      </c>
      <c r="B1616" s="29">
        <f t="shared" ca="1" si="184"/>
        <v>0</v>
      </c>
      <c r="C1616" s="42"/>
      <c r="D1616" s="42"/>
      <c r="E1616" s="40"/>
      <c r="F1616" s="41"/>
      <c r="G1616" s="30" t="e">
        <f>IF(MID(J1616,1,1)="a","à valider",IF(ISNA(INDEX(#REF!,MATCH(E1616,#REF!,0),1))=TRUE,"",INDEX(#REF!,MATCH(E1616,#REF!,0),1)))</f>
        <v>#REF!</v>
      </c>
      <c r="H1616" s="22"/>
      <c r="I1616" s="22"/>
      <c r="J1616" s="59"/>
      <c r="K1616" s="31" t="str">
        <f>IF(MID(J1616,1,1)="a",C1616,IF(COUNTIF(J$2:J1616,J1616)&gt;1,COUNTIF(J$2:J1616,J1616)&amp;"ème rebond",""))</f>
        <v/>
      </c>
      <c r="L1616" s="67"/>
      <c r="M1616" s="32" t="e">
        <f>IF(ISNA(INDEX(#REF!,MATCH(E1616,#REF!,0),1))=TRUE,"",INDEX(#REF!,MATCH(E1616,#REF!,0),1))</f>
        <v>#REF!</v>
      </c>
      <c r="N1616" s="1"/>
      <c r="O1616" s="33"/>
      <c r="P1616" s="34" t="e">
        <f t="shared" si="189"/>
        <v>#REF!</v>
      </c>
      <c r="Q1616" s="35" t="e">
        <f t="shared" si="185"/>
        <v>#REF!</v>
      </c>
      <c r="R1616" s="36"/>
      <c r="S1616" s="1" t="e">
        <f t="shared" si="183"/>
        <v>#REF!</v>
      </c>
      <c r="T1616" s="16" t="e">
        <f>IF(OR(MID(G1616,1,5)="avoir",MID(G1616,1,3)="PMS",MID(J1616,1,1)="a",J1616="",A1616="x",F1616=""),"",IF(COUNTIF(#REF!,F1616)=1,"ok","PAS DE SWAP"))</f>
        <v>#REF!</v>
      </c>
      <c r="U1616" s="37" t="e">
        <f>IF(ISNA(INDEX(#REF!,MATCH(E1616,#REF!,0),1))=TRUE,"-",F1616&amp;" - "&amp;INDEX(#REF!,MATCH(E1616,#REF!,0),1))</f>
        <v>#REF!</v>
      </c>
      <c r="V1616" s="60" t="e">
        <f t="shared" si="186"/>
        <v>#REF!</v>
      </c>
      <c r="W1616" s="38" t="e">
        <f t="shared" si="187"/>
        <v>#REF!</v>
      </c>
      <c r="X1616" s="64"/>
      <c r="Y1616" s="46"/>
      <c r="Z1616" s="57" t="str">
        <f>IF(OR(MID(J1616,1,1)="a",J1616=""),"",IF(COUNTIF(Modèles!C:C,J1616)=0,"absent","présent"))</f>
        <v/>
      </c>
      <c r="AA1616" s="1"/>
    </row>
    <row r="1617" spans="1:27" s="10" customFormat="1">
      <c r="A1617" s="29" t="str">
        <f t="shared" si="188"/>
        <v/>
      </c>
      <c r="B1617" s="29">
        <f t="shared" ca="1" si="184"/>
        <v>0</v>
      </c>
      <c r="C1617" s="42"/>
      <c r="D1617" s="42"/>
      <c r="E1617" s="40"/>
      <c r="F1617" s="41"/>
      <c r="G1617" s="30" t="e">
        <f>IF(MID(J1617,1,1)="a","à valider",IF(ISNA(INDEX(#REF!,MATCH(E1617,#REF!,0),1))=TRUE,"",INDEX(#REF!,MATCH(E1617,#REF!,0),1)))</f>
        <v>#REF!</v>
      </c>
      <c r="H1617" s="22"/>
      <c r="I1617" s="22"/>
      <c r="J1617" s="59"/>
      <c r="K1617" s="31" t="str">
        <f>IF(MID(J1617,1,1)="a",C1617,IF(COUNTIF(J$2:J1617,J1617)&gt;1,COUNTIF(J$2:J1617,J1617)&amp;"ème rebond",""))</f>
        <v/>
      </c>
      <c r="L1617" s="67"/>
      <c r="M1617" s="32" t="e">
        <f>IF(ISNA(INDEX(#REF!,MATCH(E1617,#REF!,0),1))=TRUE,"",INDEX(#REF!,MATCH(E1617,#REF!,0),1))</f>
        <v>#REF!</v>
      </c>
      <c r="N1617" s="1"/>
      <c r="O1617" s="33"/>
      <c r="P1617" s="34" t="e">
        <f t="shared" si="189"/>
        <v>#REF!</v>
      </c>
      <c r="Q1617" s="35" t="e">
        <f t="shared" si="185"/>
        <v>#REF!</v>
      </c>
      <c r="R1617" s="36"/>
      <c r="S1617" s="1" t="e">
        <f t="shared" si="183"/>
        <v>#REF!</v>
      </c>
      <c r="T1617" s="16" t="e">
        <f>IF(OR(MID(G1617,1,5)="avoir",MID(G1617,1,3)="PMS",MID(J1617,1,1)="a",J1617="",A1617="x",F1617=""),"",IF(COUNTIF(#REF!,F1617)=1,"ok","PAS DE SWAP"))</f>
        <v>#REF!</v>
      </c>
      <c r="U1617" s="37" t="e">
        <f>IF(ISNA(INDEX(#REF!,MATCH(E1617,#REF!,0),1))=TRUE,"-",F1617&amp;" - "&amp;INDEX(#REF!,MATCH(E1617,#REF!,0),1))</f>
        <v>#REF!</v>
      </c>
      <c r="V1617" s="60" t="e">
        <f t="shared" si="186"/>
        <v>#REF!</v>
      </c>
      <c r="W1617" s="38" t="e">
        <f t="shared" si="187"/>
        <v>#REF!</v>
      </c>
      <c r="X1617" s="64"/>
      <c r="Y1617" s="46"/>
      <c r="Z1617" s="57" t="str">
        <f>IF(OR(MID(J1617,1,1)="a",J1617=""),"",IF(COUNTIF(Modèles!C:C,J1617)=0,"absent","présent"))</f>
        <v/>
      </c>
      <c r="AA1617" s="1"/>
    </row>
    <row r="1618" spans="1:27" s="10" customFormat="1">
      <c r="A1618" s="29" t="str">
        <f t="shared" si="188"/>
        <v/>
      </c>
      <c r="B1618" s="29">
        <f t="shared" ca="1" si="184"/>
        <v>0</v>
      </c>
      <c r="C1618" s="42"/>
      <c r="D1618" s="42"/>
      <c r="E1618" s="40"/>
      <c r="F1618" s="41"/>
      <c r="G1618" s="30" t="e">
        <f>IF(MID(J1618,1,1)="a","à valider",IF(ISNA(INDEX(#REF!,MATCH(E1618,#REF!,0),1))=TRUE,"",INDEX(#REF!,MATCH(E1618,#REF!,0),1)))</f>
        <v>#REF!</v>
      </c>
      <c r="H1618" s="22"/>
      <c r="I1618" s="22"/>
      <c r="J1618" s="59"/>
      <c r="K1618" s="31" t="str">
        <f>IF(MID(J1618,1,1)="a",C1618,IF(COUNTIF(J$2:J1618,J1618)&gt;1,COUNTIF(J$2:J1618,J1618)&amp;"ème rebond",""))</f>
        <v/>
      </c>
      <c r="L1618" s="67"/>
      <c r="M1618" s="32" t="e">
        <f>IF(ISNA(INDEX(#REF!,MATCH(E1618,#REF!,0),1))=TRUE,"",INDEX(#REF!,MATCH(E1618,#REF!,0),1))</f>
        <v>#REF!</v>
      </c>
      <c r="N1618" s="1"/>
      <c r="O1618" s="33"/>
      <c r="P1618" s="34" t="e">
        <f t="shared" si="189"/>
        <v>#REF!</v>
      </c>
      <c r="Q1618" s="35" t="e">
        <f t="shared" si="185"/>
        <v>#REF!</v>
      </c>
      <c r="R1618" s="36"/>
      <c r="S1618" s="1" t="e">
        <f t="shared" si="183"/>
        <v>#REF!</v>
      </c>
      <c r="T1618" s="16" t="e">
        <f>IF(OR(MID(G1618,1,5)="avoir",MID(G1618,1,3)="PMS",MID(J1618,1,1)="a",J1618="",A1618="x",F1618=""),"",IF(COUNTIF(#REF!,F1618)=1,"ok","PAS DE SWAP"))</f>
        <v>#REF!</v>
      </c>
      <c r="U1618" s="37" t="e">
        <f>IF(ISNA(INDEX(#REF!,MATCH(E1618,#REF!,0),1))=TRUE,"-",F1618&amp;" - "&amp;INDEX(#REF!,MATCH(E1618,#REF!,0),1))</f>
        <v>#REF!</v>
      </c>
      <c r="V1618" s="60" t="e">
        <f t="shared" si="186"/>
        <v>#REF!</v>
      </c>
      <c r="W1618" s="38" t="e">
        <f t="shared" si="187"/>
        <v>#REF!</v>
      </c>
      <c r="X1618" s="64"/>
      <c r="Y1618" s="46"/>
      <c r="Z1618" s="57" t="str">
        <f>IF(OR(MID(J1618,1,1)="a",J1618=""),"",IF(COUNTIF(Modèles!C:C,J1618)=0,"absent","présent"))</f>
        <v/>
      </c>
      <c r="AA1618" s="1"/>
    </row>
    <row r="1619" spans="1:27" s="10" customFormat="1">
      <c r="A1619" s="29" t="str">
        <f t="shared" si="188"/>
        <v/>
      </c>
      <c r="B1619" s="29">
        <f t="shared" ca="1" si="184"/>
        <v>0</v>
      </c>
      <c r="C1619" s="42"/>
      <c r="D1619" s="42"/>
      <c r="E1619" s="40"/>
      <c r="F1619" s="41"/>
      <c r="G1619" s="30" t="e">
        <f>IF(MID(J1619,1,1)="a","à valider",IF(ISNA(INDEX(#REF!,MATCH(E1619,#REF!,0),1))=TRUE,"",INDEX(#REF!,MATCH(E1619,#REF!,0),1)))</f>
        <v>#REF!</v>
      </c>
      <c r="H1619" s="22"/>
      <c r="I1619" s="22"/>
      <c r="J1619" s="59"/>
      <c r="K1619" s="31" t="str">
        <f>IF(MID(J1619,1,1)="a",C1619,IF(COUNTIF(J$2:J1619,J1619)&gt;1,COUNTIF(J$2:J1619,J1619)&amp;"ème rebond",""))</f>
        <v/>
      </c>
      <c r="L1619" s="67"/>
      <c r="M1619" s="32" t="e">
        <f>IF(ISNA(INDEX(#REF!,MATCH(E1619,#REF!,0),1))=TRUE,"",INDEX(#REF!,MATCH(E1619,#REF!,0),1))</f>
        <v>#REF!</v>
      </c>
      <c r="N1619" s="1"/>
      <c r="O1619" s="33"/>
      <c r="P1619" s="34" t="e">
        <f t="shared" si="189"/>
        <v>#REF!</v>
      </c>
      <c r="Q1619" s="35" t="e">
        <f t="shared" si="185"/>
        <v>#REF!</v>
      </c>
      <c r="R1619" s="36"/>
      <c r="S1619" s="1" t="e">
        <f t="shared" si="183"/>
        <v>#REF!</v>
      </c>
      <c r="T1619" s="16" t="e">
        <f>IF(OR(MID(G1619,1,5)="avoir",MID(G1619,1,3)="PMS",MID(J1619,1,1)="a",J1619="",A1619="x",F1619=""),"",IF(COUNTIF(#REF!,F1619)=1,"ok","PAS DE SWAP"))</f>
        <v>#REF!</v>
      </c>
      <c r="U1619" s="37" t="e">
        <f>IF(ISNA(INDEX(#REF!,MATCH(E1619,#REF!,0),1))=TRUE,"-",F1619&amp;" - "&amp;INDEX(#REF!,MATCH(E1619,#REF!,0),1))</f>
        <v>#REF!</v>
      </c>
      <c r="V1619" s="60" t="e">
        <f t="shared" si="186"/>
        <v>#REF!</v>
      </c>
      <c r="W1619" s="38" t="e">
        <f t="shared" si="187"/>
        <v>#REF!</v>
      </c>
      <c r="X1619" s="64"/>
      <c r="Y1619" s="46"/>
      <c r="Z1619" s="57" t="str">
        <f>IF(OR(MID(J1619,1,1)="a",J1619=""),"",IF(COUNTIF(Modèles!C:C,J1619)=0,"absent","présent"))</f>
        <v/>
      </c>
      <c r="AA1619" s="1"/>
    </row>
    <row r="1620" spans="1:27" s="10" customFormat="1">
      <c r="A1620" s="29" t="str">
        <f t="shared" si="188"/>
        <v/>
      </c>
      <c r="B1620" s="29">
        <f t="shared" ca="1" si="184"/>
        <v>0</v>
      </c>
      <c r="C1620" s="42"/>
      <c r="D1620" s="42"/>
      <c r="E1620" s="40"/>
      <c r="F1620" s="41"/>
      <c r="G1620" s="30" t="e">
        <f>IF(MID(J1620,1,1)="a","à valider",IF(ISNA(INDEX(#REF!,MATCH(E1620,#REF!,0),1))=TRUE,"",INDEX(#REF!,MATCH(E1620,#REF!,0),1)))</f>
        <v>#REF!</v>
      </c>
      <c r="H1620" s="22"/>
      <c r="I1620" s="22"/>
      <c r="J1620" s="59"/>
      <c r="K1620" s="31" t="str">
        <f>IF(MID(J1620,1,1)="a",C1620,IF(COUNTIF(J$2:J1620,J1620)&gt;1,COUNTIF(J$2:J1620,J1620)&amp;"ème rebond",""))</f>
        <v/>
      </c>
      <c r="L1620" s="67"/>
      <c r="M1620" s="32" t="e">
        <f>IF(ISNA(INDEX(#REF!,MATCH(E1620,#REF!,0),1))=TRUE,"",INDEX(#REF!,MATCH(E1620,#REF!,0),1))</f>
        <v>#REF!</v>
      </c>
      <c r="N1620" s="1"/>
      <c r="O1620" s="33"/>
      <c r="P1620" s="34" t="e">
        <f t="shared" si="189"/>
        <v>#REF!</v>
      </c>
      <c r="Q1620" s="35" t="e">
        <f t="shared" si="185"/>
        <v>#REF!</v>
      </c>
      <c r="R1620" s="36"/>
      <c r="S1620" s="1" t="e">
        <f t="shared" si="183"/>
        <v>#REF!</v>
      </c>
      <c r="T1620" s="16" t="e">
        <f>IF(OR(MID(G1620,1,5)="avoir",MID(G1620,1,3)="PMS",MID(J1620,1,1)="a",J1620="",A1620="x",F1620=""),"",IF(COUNTIF(#REF!,F1620)=1,"ok","PAS DE SWAP"))</f>
        <v>#REF!</v>
      </c>
      <c r="U1620" s="37" t="e">
        <f>IF(ISNA(INDEX(#REF!,MATCH(E1620,#REF!,0),1))=TRUE,"-",F1620&amp;" - "&amp;INDEX(#REF!,MATCH(E1620,#REF!,0),1))</f>
        <v>#REF!</v>
      </c>
      <c r="V1620" s="60" t="e">
        <f t="shared" si="186"/>
        <v>#REF!</v>
      </c>
      <c r="W1620" s="38" t="e">
        <f t="shared" si="187"/>
        <v>#REF!</v>
      </c>
      <c r="X1620" s="64"/>
      <c r="Y1620" s="46"/>
      <c r="Z1620" s="57" t="str">
        <f>IF(OR(MID(J1620,1,1)="a",J1620=""),"",IF(COUNTIF(Modèles!C:C,J1620)=0,"absent","présent"))</f>
        <v/>
      </c>
      <c r="AA1620" s="1"/>
    </row>
    <row r="1621" spans="1:27" s="10" customFormat="1">
      <c r="A1621" s="29" t="str">
        <f t="shared" si="188"/>
        <v/>
      </c>
      <c r="B1621" s="29">
        <f t="shared" ca="1" si="184"/>
        <v>0</v>
      </c>
      <c r="C1621" s="42"/>
      <c r="D1621" s="42"/>
      <c r="E1621" s="40"/>
      <c r="F1621" s="41"/>
      <c r="G1621" s="30" t="e">
        <f>IF(MID(J1621,1,1)="a","à valider",IF(ISNA(INDEX(#REF!,MATCH(E1621,#REF!,0),1))=TRUE,"",INDEX(#REF!,MATCH(E1621,#REF!,0),1)))</f>
        <v>#REF!</v>
      </c>
      <c r="H1621" s="22"/>
      <c r="I1621" s="22"/>
      <c r="J1621" s="59"/>
      <c r="K1621" s="31" t="str">
        <f>IF(MID(J1621,1,1)="a",C1621,IF(COUNTIF(J$2:J1621,J1621)&gt;1,COUNTIF(J$2:J1621,J1621)&amp;"ème rebond",""))</f>
        <v/>
      </c>
      <c r="L1621" s="67"/>
      <c r="M1621" s="32" t="e">
        <f>IF(ISNA(INDEX(#REF!,MATCH(E1621,#REF!,0),1))=TRUE,"",INDEX(#REF!,MATCH(E1621,#REF!,0),1))</f>
        <v>#REF!</v>
      </c>
      <c r="N1621" s="1"/>
      <c r="O1621" s="33"/>
      <c r="P1621" s="34" t="e">
        <f t="shared" si="189"/>
        <v>#REF!</v>
      </c>
      <c r="Q1621" s="35" t="e">
        <f t="shared" si="185"/>
        <v>#REF!</v>
      </c>
      <c r="R1621" s="36"/>
      <c r="S1621" s="1" t="e">
        <f t="shared" si="183"/>
        <v>#REF!</v>
      </c>
      <c r="T1621" s="16" t="e">
        <f>IF(OR(MID(G1621,1,5)="avoir",MID(G1621,1,3)="PMS",MID(J1621,1,1)="a",J1621="",A1621="x",F1621=""),"",IF(COUNTIF(#REF!,F1621)=1,"ok","PAS DE SWAP"))</f>
        <v>#REF!</v>
      </c>
      <c r="U1621" s="37" t="e">
        <f>IF(ISNA(INDEX(#REF!,MATCH(E1621,#REF!,0),1))=TRUE,"-",F1621&amp;" - "&amp;INDEX(#REF!,MATCH(E1621,#REF!,0),1))</f>
        <v>#REF!</v>
      </c>
      <c r="V1621" s="60" t="e">
        <f t="shared" si="186"/>
        <v>#REF!</v>
      </c>
      <c r="W1621" s="38" t="e">
        <f t="shared" si="187"/>
        <v>#REF!</v>
      </c>
      <c r="X1621" s="64"/>
      <c r="Y1621" s="46"/>
      <c r="Z1621" s="57" t="str">
        <f>IF(OR(MID(J1621,1,1)="a",J1621=""),"",IF(COUNTIF(Modèles!C:C,J1621)=0,"absent","présent"))</f>
        <v/>
      </c>
      <c r="AA1621" s="1"/>
    </row>
    <row r="1622" spans="1:27" s="10" customFormat="1">
      <c r="A1622" s="29" t="str">
        <f t="shared" si="188"/>
        <v/>
      </c>
      <c r="B1622" s="29">
        <f t="shared" ca="1" si="184"/>
        <v>0</v>
      </c>
      <c r="C1622" s="42"/>
      <c r="D1622" s="42"/>
      <c r="E1622" s="40"/>
      <c r="F1622" s="41"/>
      <c r="G1622" s="30" t="e">
        <f>IF(MID(J1622,1,1)="a","à valider",IF(ISNA(INDEX(#REF!,MATCH(E1622,#REF!,0),1))=TRUE,"",INDEX(#REF!,MATCH(E1622,#REF!,0),1)))</f>
        <v>#REF!</v>
      </c>
      <c r="H1622" s="22"/>
      <c r="I1622" s="22"/>
      <c r="J1622" s="59"/>
      <c r="K1622" s="31" t="str">
        <f>IF(MID(J1622,1,1)="a",C1622,IF(COUNTIF(J$2:J1622,J1622)&gt;1,COUNTIF(J$2:J1622,J1622)&amp;"ème rebond",""))</f>
        <v/>
      </c>
      <c r="L1622" s="67"/>
      <c r="M1622" s="32" t="e">
        <f>IF(ISNA(INDEX(#REF!,MATCH(E1622,#REF!,0),1))=TRUE,"",INDEX(#REF!,MATCH(E1622,#REF!,0),1))</f>
        <v>#REF!</v>
      </c>
      <c r="N1622" s="1"/>
      <c r="O1622" s="33"/>
      <c r="P1622" s="34" t="e">
        <f t="shared" si="189"/>
        <v>#REF!</v>
      </c>
      <c r="Q1622" s="35" t="e">
        <f t="shared" si="185"/>
        <v>#REF!</v>
      </c>
      <c r="R1622" s="36"/>
      <c r="S1622" s="1" t="e">
        <f t="shared" si="183"/>
        <v>#REF!</v>
      </c>
      <c r="T1622" s="16" t="e">
        <f>IF(OR(MID(G1622,1,5)="avoir",MID(G1622,1,3)="PMS",MID(J1622,1,1)="a",J1622="",A1622="x",F1622=""),"",IF(COUNTIF(#REF!,F1622)=1,"ok","PAS DE SWAP"))</f>
        <v>#REF!</v>
      </c>
      <c r="U1622" s="37" t="e">
        <f>IF(ISNA(INDEX(#REF!,MATCH(E1622,#REF!,0),1))=TRUE,"-",F1622&amp;" - "&amp;INDEX(#REF!,MATCH(E1622,#REF!,0),1))</f>
        <v>#REF!</v>
      </c>
      <c r="V1622" s="60" t="e">
        <f t="shared" si="186"/>
        <v>#REF!</v>
      </c>
      <c r="W1622" s="38" t="e">
        <f t="shared" si="187"/>
        <v>#REF!</v>
      </c>
      <c r="X1622" s="64"/>
      <c r="Y1622" s="46"/>
      <c r="Z1622" s="57" t="str">
        <f>IF(OR(MID(J1622,1,1)="a",J1622=""),"",IF(COUNTIF(Modèles!C:C,J1622)=0,"absent","présent"))</f>
        <v/>
      </c>
      <c r="AA1622" s="1"/>
    </row>
    <row r="1623" spans="1:27" s="10" customFormat="1">
      <c r="A1623" s="29" t="str">
        <f t="shared" si="188"/>
        <v/>
      </c>
      <c r="B1623" s="29">
        <f t="shared" ca="1" si="184"/>
        <v>0</v>
      </c>
      <c r="C1623" s="42"/>
      <c r="D1623" s="42"/>
      <c r="E1623" s="40"/>
      <c r="F1623" s="41"/>
      <c r="G1623" s="30" t="e">
        <f>IF(MID(J1623,1,1)="a","à valider",IF(ISNA(INDEX(#REF!,MATCH(E1623,#REF!,0),1))=TRUE,"",INDEX(#REF!,MATCH(E1623,#REF!,0),1)))</f>
        <v>#REF!</v>
      </c>
      <c r="H1623" s="22"/>
      <c r="I1623" s="22"/>
      <c r="J1623" s="59"/>
      <c r="K1623" s="31" t="str">
        <f>IF(MID(J1623,1,1)="a",C1623,IF(COUNTIF(J$2:J1623,J1623)&gt;1,COUNTIF(J$2:J1623,J1623)&amp;"ème rebond",""))</f>
        <v/>
      </c>
      <c r="L1623" s="67"/>
      <c r="M1623" s="32" t="e">
        <f>IF(ISNA(INDEX(#REF!,MATCH(E1623,#REF!,0),1))=TRUE,"",INDEX(#REF!,MATCH(E1623,#REF!,0),1))</f>
        <v>#REF!</v>
      </c>
      <c r="N1623" s="1"/>
      <c r="O1623" s="33"/>
      <c r="P1623" s="34" t="e">
        <f t="shared" si="189"/>
        <v>#REF!</v>
      </c>
      <c r="Q1623" s="35" t="e">
        <f t="shared" si="185"/>
        <v>#REF!</v>
      </c>
      <c r="R1623" s="36"/>
      <c r="S1623" s="1" t="e">
        <f t="shared" si="183"/>
        <v>#REF!</v>
      </c>
      <c r="T1623" s="16" t="e">
        <f>IF(OR(MID(G1623,1,5)="avoir",MID(G1623,1,3)="PMS",MID(J1623,1,1)="a",J1623="",A1623="x",F1623=""),"",IF(COUNTIF(#REF!,F1623)=1,"ok","PAS DE SWAP"))</f>
        <v>#REF!</v>
      </c>
      <c r="U1623" s="37" t="e">
        <f>IF(ISNA(INDEX(#REF!,MATCH(E1623,#REF!,0),1))=TRUE,"-",F1623&amp;" - "&amp;INDEX(#REF!,MATCH(E1623,#REF!,0),1))</f>
        <v>#REF!</v>
      </c>
      <c r="V1623" s="60" t="e">
        <f t="shared" si="186"/>
        <v>#REF!</v>
      </c>
      <c r="W1623" s="38" t="e">
        <f t="shared" si="187"/>
        <v>#REF!</v>
      </c>
      <c r="X1623" s="64"/>
      <c r="Y1623" s="46"/>
      <c r="Z1623" s="57" t="str">
        <f>IF(OR(MID(J1623,1,1)="a",J1623=""),"",IF(COUNTIF(Modèles!C:C,J1623)=0,"absent","présent"))</f>
        <v/>
      </c>
      <c r="AA1623" s="1"/>
    </row>
    <row r="1624" spans="1:27" s="10" customFormat="1">
      <c r="A1624" s="29" t="str">
        <f t="shared" si="188"/>
        <v/>
      </c>
      <c r="B1624" s="29">
        <f t="shared" ca="1" si="184"/>
        <v>0</v>
      </c>
      <c r="C1624" s="42"/>
      <c r="D1624" s="42"/>
      <c r="E1624" s="40"/>
      <c r="F1624" s="41"/>
      <c r="G1624" s="30" t="e">
        <f>IF(MID(J1624,1,1)="a","à valider",IF(ISNA(INDEX(#REF!,MATCH(E1624,#REF!,0),1))=TRUE,"",INDEX(#REF!,MATCH(E1624,#REF!,0),1)))</f>
        <v>#REF!</v>
      </c>
      <c r="H1624" s="22"/>
      <c r="I1624" s="22"/>
      <c r="J1624" s="59"/>
      <c r="K1624" s="31" t="str">
        <f>IF(MID(J1624,1,1)="a",C1624,IF(COUNTIF(J$2:J1624,J1624)&gt;1,COUNTIF(J$2:J1624,J1624)&amp;"ème rebond",""))</f>
        <v/>
      </c>
      <c r="L1624" s="67"/>
      <c r="M1624" s="32" t="e">
        <f>IF(ISNA(INDEX(#REF!,MATCH(E1624,#REF!,0),1))=TRUE,"",INDEX(#REF!,MATCH(E1624,#REF!,0),1))</f>
        <v>#REF!</v>
      </c>
      <c r="N1624" s="1"/>
      <c r="O1624" s="33"/>
      <c r="P1624" s="34" t="e">
        <f t="shared" si="189"/>
        <v>#REF!</v>
      </c>
      <c r="Q1624" s="35" t="e">
        <f t="shared" si="185"/>
        <v>#REF!</v>
      </c>
      <c r="R1624" s="36"/>
      <c r="S1624" s="1" t="e">
        <f t="shared" si="183"/>
        <v>#REF!</v>
      </c>
      <c r="T1624" s="16" t="e">
        <f>IF(OR(MID(G1624,1,5)="avoir",MID(G1624,1,3)="PMS",MID(J1624,1,1)="a",J1624="",A1624="x",F1624=""),"",IF(COUNTIF(#REF!,F1624)=1,"ok","PAS DE SWAP"))</f>
        <v>#REF!</v>
      </c>
      <c r="U1624" s="37" t="e">
        <f>IF(ISNA(INDEX(#REF!,MATCH(E1624,#REF!,0),1))=TRUE,"-",F1624&amp;" - "&amp;INDEX(#REF!,MATCH(E1624,#REF!,0),1))</f>
        <v>#REF!</v>
      </c>
      <c r="V1624" s="60" t="e">
        <f t="shared" si="186"/>
        <v>#REF!</v>
      </c>
      <c r="W1624" s="38" t="e">
        <f t="shared" si="187"/>
        <v>#REF!</v>
      </c>
      <c r="X1624" s="64"/>
      <c r="Y1624" s="46"/>
      <c r="Z1624" s="57" t="str">
        <f>IF(OR(MID(J1624,1,1)="a",J1624=""),"",IF(COUNTIF(Modèles!C:C,J1624)=0,"absent","présent"))</f>
        <v/>
      </c>
      <c r="AA1624" s="1"/>
    </row>
    <row r="1625" spans="1:27" s="10" customFormat="1">
      <c r="A1625" s="29" t="str">
        <f t="shared" si="188"/>
        <v/>
      </c>
      <c r="B1625" s="29">
        <f t="shared" ca="1" si="184"/>
        <v>0</v>
      </c>
      <c r="C1625" s="42"/>
      <c r="D1625" s="42"/>
      <c r="E1625" s="40"/>
      <c r="F1625" s="41"/>
      <c r="G1625" s="30" t="e">
        <f>IF(MID(J1625,1,1)="a","à valider",IF(ISNA(INDEX(#REF!,MATCH(E1625,#REF!,0),1))=TRUE,"",INDEX(#REF!,MATCH(E1625,#REF!,0),1)))</f>
        <v>#REF!</v>
      </c>
      <c r="H1625" s="22"/>
      <c r="I1625" s="22"/>
      <c r="J1625" s="59"/>
      <c r="K1625" s="31" t="str">
        <f>IF(MID(J1625,1,1)="a",C1625,IF(COUNTIF(J$2:J1625,J1625)&gt;1,COUNTIF(J$2:J1625,J1625)&amp;"ème rebond",""))</f>
        <v/>
      </c>
      <c r="L1625" s="67"/>
      <c r="M1625" s="32" t="e">
        <f>IF(ISNA(INDEX(#REF!,MATCH(E1625,#REF!,0),1))=TRUE,"",INDEX(#REF!,MATCH(E1625,#REF!,0),1))</f>
        <v>#REF!</v>
      </c>
      <c r="N1625" s="1"/>
      <c r="O1625" s="33"/>
      <c r="P1625" s="34" t="e">
        <f t="shared" si="189"/>
        <v>#REF!</v>
      </c>
      <c r="Q1625" s="35" t="e">
        <f t="shared" si="185"/>
        <v>#REF!</v>
      </c>
      <c r="R1625" s="36"/>
      <c r="S1625" s="1" t="e">
        <f t="shared" si="183"/>
        <v>#REF!</v>
      </c>
      <c r="T1625" s="16" t="e">
        <f>IF(OR(MID(G1625,1,5)="avoir",MID(G1625,1,3)="PMS",MID(J1625,1,1)="a",J1625="",A1625="x",F1625=""),"",IF(COUNTIF(#REF!,F1625)=1,"ok","PAS DE SWAP"))</f>
        <v>#REF!</v>
      </c>
      <c r="U1625" s="37" t="e">
        <f>IF(ISNA(INDEX(#REF!,MATCH(E1625,#REF!,0),1))=TRUE,"-",F1625&amp;" - "&amp;INDEX(#REF!,MATCH(E1625,#REF!,0),1))</f>
        <v>#REF!</v>
      </c>
      <c r="V1625" s="60" t="e">
        <f t="shared" si="186"/>
        <v>#REF!</v>
      </c>
      <c r="W1625" s="38" t="e">
        <f t="shared" si="187"/>
        <v>#REF!</v>
      </c>
      <c r="X1625" s="64"/>
      <c r="Y1625" s="46"/>
      <c r="Z1625" s="57" t="str">
        <f>IF(OR(MID(J1625,1,1)="a",J1625=""),"",IF(COUNTIF(Modèles!C:C,J1625)=0,"absent","présent"))</f>
        <v/>
      </c>
      <c r="AA1625" s="1"/>
    </row>
    <row r="1626" spans="1:27" s="10" customFormat="1">
      <c r="A1626" s="29" t="str">
        <f t="shared" si="188"/>
        <v/>
      </c>
      <c r="B1626" s="29">
        <f t="shared" ca="1" si="184"/>
        <v>0</v>
      </c>
      <c r="C1626" s="42"/>
      <c r="D1626" s="42"/>
      <c r="E1626" s="40"/>
      <c r="F1626" s="41"/>
      <c r="G1626" s="30" t="e">
        <f>IF(MID(J1626,1,1)="a","à valider",IF(ISNA(INDEX(#REF!,MATCH(E1626,#REF!,0),1))=TRUE,"",INDEX(#REF!,MATCH(E1626,#REF!,0),1)))</f>
        <v>#REF!</v>
      </c>
      <c r="H1626" s="22"/>
      <c r="I1626" s="22"/>
      <c r="J1626" s="59"/>
      <c r="K1626" s="31" t="str">
        <f>IF(MID(J1626,1,1)="a",C1626,IF(COUNTIF(J$2:J1626,J1626)&gt;1,COUNTIF(J$2:J1626,J1626)&amp;"ème rebond",""))</f>
        <v/>
      </c>
      <c r="L1626" s="67"/>
      <c r="M1626" s="32" t="e">
        <f>IF(ISNA(INDEX(#REF!,MATCH(E1626,#REF!,0),1))=TRUE,"",INDEX(#REF!,MATCH(E1626,#REF!,0),1))</f>
        <v>#REF!</v>
      </c>
      <c r="N1626" s="1"/>
      <c r="O1626" s="33"/>
      <c r="P1626" s="34" t="e">
        <f t="shared" si="189"/>
        <v>#REF!</v>
      </c>
      <c r="Q1626" s="35" t="e">
        <f t="shared" si="185"/>
        <v>#REF!</v>
      </c>
      <c r="R1626" s="36"/>
      <c r="S1626" s="1" t="e">
        <f t="shared" si="183"/>
        <v>#REF!</v>
      </c>
      <c r="T1626" s="16" t="e">
        <f>IF(OR(MID(G1626,1,5)="avoir",MID(G1626,1,3)="PMS",MID(J1626,1,1)="a",J1626="",A1626="x",F1626=""),"",IF(COUNTIF(#REF!,F1626)=1,"ok","PAS DE SWAP"))</f>
        <v>#REF!</v>
      </c>
      <c r="U1626" s="37" t="e">
        <f>IF(ISNA(INDEX(#REF!,MATCH(E1626,#REF!,0),1))=TRUE,"-",F1626&amp;" - "&amp;INDEX(#REF!,MATCH(E1626,#REF!,0),1))</f>
        <v>#REF!</v>
      </c>
      <c r="V1626" s="60" t="e">
        <f t="shared" si="186"/>
        <v>#REF!</v>
      </c>
      <c r="W1626" s="38" t="e">
        <f t="shared" si="187"/>
        <v>#REF!</v>
      </c>
      <c r="X1626" s="64"/>
      <c r="Y1626" s="46"/>
      <c r="Z1626" s="57" t="str">
        <f>IF(OR(MID(J1626,1,1)="a",J1626=""),"",IF(COUNTIF(Modèles!C:C,J1626)=0,"absent","présent"))</f>
        <v/>
      </c>
      <c r="AA1626" s="1"/>
    </row>
    <row r="1627" spans="1:27" s="10" customFormat="1">
      <c r="A1627" s="29" t="str">
        <f t="shared" si="188"/>
        <v/>
      </c>
      <c r="B1627" s="29">
        <f t="shared" ca="1" si="184"/>
        <v>0</v>
      </c>
      <c r="C1627" s="42"/>
      <c r="D1627" s="42"/>
      <c r="E1627" s="40"/>
      <c r="F1627" s="41"/>
      <c r="G1627" s="30" t="e">
        <f>IF(MID(J1627,1,1)="a","à valider",IF(ISNA(INDEX(#REF!,MATCH(E1627,#REF!,0),1))=TRUE,"",INDEX(#REF!,MATCH(E1627,#REF!,0),1)))</f>
        <v>#REF!</v>
      </c>
      <c r="H1627" s="22"/>
      <c r="I1627" s="22"/>
      <c r="J1627" s="59"/>
      <c r="K1627" s="31" t="str">
        <f>IF(MID(J1627,1,1)="a",C1627,IF(COUNTIF(J$2:J1627,J1627)&gt;1,COUNTIF(J$2:J1627,J1627)&amp;"ème rebond",""))</f>
        <v/>
      </c>
      <c r="L1627" s="67"/>
      <c r="M1627" s="32" t="e">
        <f>IF(ISNA(INDEX(#REF!,MATCH(E1627,#REF!,0),1))=TRUE,"",INDEX(#REF!,MATCH(E1627,#REF!,0),1))</f>
        <v>#REF!</v>
      </c>
      <c r="N1627" s="1"/>
      <c r="O1627" s="33"/>
      <c r="P1627" s="34" t="e">
        <f t="shared" si="189"/>
        <v>#REF!</v>
      </c>
      <c r="Q1627" s="35" t="e">
        <f t="shared" si="185"/>
        <v>#REF!</v>
      </c>
      <c r="R1627" s="36"/>
      <c r="S1627" s="1" t="e">
        <f t="shared" si="183"/>
        <v>#REF!</v>
      </c>
      <c r="T1627" s="16" t="e">
        <f>IF(OR(MID(G1627,1,5)="avoir",MID(G1627,1,3)="PMS",MID(J1627,1,1)="a",J1627="",A1627="x",F1627=""),"",IF(COUNTIF(#REF!,F1627)=1,"ok","PAS DE SWAP"))</f>
        <v>#REF!</v>
      </c>
      <c r="U1627" s="37" t="e">
        <f>IF(ISNA(INDEX(#REF!,MATCH(E1627,#REF!,0),1))=TRUE,"-",F1627&amp;" - "&amp;INDEX(#REF!,MATCH(E1627,#REF!,0),1))</f>
        <v>#REF!</v>
      </c>
      <c r="V1627" s="60" t="e">
        <f t="shared" si="186"/>
        <v>#REF!</v>
      </c>
      <c r="W1627" s="38" t="e">
        <f t="shared" si="187"/>
        <v>#REF!</v>
      </c>
      <c r="X1627" s="64"/>
      <c r="Y1627" s="46"/>
      <c r="Z1627" s="57" t="str">
        <f>IF(OR(MID(J1627,1,1)="a",J1627=""),"",IF(COUNTIF(Modèles!C:C,J1627)=0,"absent","présent"))</f>
        <v/>
      </c>
      <c r="AA1627" s="1"/>
    </row>
    <row r="1628" spans="1:27" s="10" customFormat="1">
      <c r="A1628" s="29" t="str">
        <f t="shared" si="188"/>
        <v/>
      </c>
      <c r="B1628" s="29">
        <f t="shared" ca="1" si="184"/>
        <v>0</v>
      </c>
      <c r="C1628" s="42"/>
      <c r="D1628" s="42"/>
      <c r="E1628" s="40"/>
      <c r="F1628" s="41"/>
      <c r="G1628" s="30" t="e">
        <f>IF(MID(J1628,1,1)="a","à valider",IF(ISNA(INDEX(#REF!,MATCH(E1628,#REF!,0),1))=TRUE,"",INDEX(#REF!,MATCH(E1628,#REF!,0),1)))</f>
        <v>#REF!</v>
      </c>
      <c r="H1628" s="22"/>
      <c r="I1628" s="22"/>
      <c r="J1628" s="59"/>
      <c r="K1628" s="31" t="str">
        <f>IF(MID(J1628,1,1)="a",C1628,IF(COUNTIF(J$2:J1628,J1628)&gt;1,COUNTIF(J$2:J1628,J1628)&amp;"ème rebond",""))</f>
        <v/>
      </c>
      <c r="L1628" s="67"/>
      <c r="M1628" s="32" t="e">
        <f>IF(ISNA(INDEX(#REF!,MATCH(E1628,#REF!,0),1))=TRUE,"",INDEX(#REF!,MATCH(E1628,#REF!,0),1))</f>
        <v>#REF!</v>
      </c>
      <c r="N1628" s="1"/>
      <c r="O1628" s="33"/>
      <c r="P1628" s="34" t="e">
        <f t="shared" si="189"/>
        <v>#REF!</v>
      </c>
      <c r="Q1628" s="35" t="e">
        <f t="shared" si="185"/>
        <v>#REF!</v>
      </c>
      <c r="R1628" s="36"/>
      <c r="S1628" s="1" t="e">
        <f t="shared" si="183"/>
        <v>#REF!</v>
      </c>
      <c r="T1628" s="16" t="e">
        <f>IF(OR(MID(G1628,1,5)="avoir",MID(G1628,1,3)="PMS",MID(J1628,1,1)="a",J1628="",A1628="x",F1628=""),"",IF(COUNTIF(#REF!,F1628)=1,"ok","PAS DE SWAP"))</f>
        <v>#REF!</v>
      </c>
      <c r="U1628" s="37" t="e">
        <f>IF(ISNA(INDEX(#REF!,MATCH(E1628,#REF!,0),1))=TRUE,"-",F1628&amp;" - "&amp;INDEX(#REF!,MATCH(E1628,#REF!,0),1))</f>
        <v>#REF!</v>
      </c>
      <c r="V1628" s="60" t="e">
        <f t="shared" si="186"/>
        <v>#REF!</v>
      </c>
      <c r="W1628" s="38" t="e">
        <f t="shared" si="187"/>
        <v>#REF!</v>
      </c>
      <c r="X1628" s="64"/>
      <c r="Y1628" s="46"/>
      <c r="Z1628" s="57" t="str">
        <f>IF(OR(MID(J1628,1,1)="a",J1628=""),"",IF(COUNTIF(Modèles!C:C,J1628)=0,"absent","présent"))</f>
        <v/>
      </c>
      <c r="AA1628" s="1"/>
    </row>
    <row r="1629" spans="1:27" s="10" customFormat="1">
      <c r="A1629" s="29" t="str">
        <f t="shared" si="188"/>
        <v/>
      </c>
      <c r="B1629" s="29">
        <f t="shared" ca="1" si="184"/>
        <v>0</v>
      </c>
      <c r="C1629" s="42"/>
      <c r="D1629" s="42"/>
      <c r="E1629" s="40"/>
      <c r="F1629" s="41"/>
      <c r="G1629" s="30" t="e">
        <f>IF(MID(J1629,1,1)="a","à valider",IF(ISNA(INDEX(#REF!,MATCH(E1629,#REF!,0),1))=TRUE,"",INDEX(#REF!,MATCH(E1629,#REF!,0),1)))</f>
        <v>#REF!</v>
      </c>
      <c r="H1629" s="22"/>
      <c r="I1629" s="22"/>
      <c r="J1629" s="59"/>
      <c r="K1629" s="31" t="str">
        <f>IF(MID(J1629,1,1)="a",C1629,IF(COUNTIF(J$2:J1629,J1629)&gt;1,COUNTIF(J$2:J1629,J1629)&amp;"ème rebond",""))</f>
        <v/>
      </c>
      <c r="L1629" s="67"/>
      <c r="M1629" s="32" t="e">
        <f>IF(ISNA(INDEX(#REF!,MATCH(E1629,#REF!,0),1))=TRUE,"",INDEX(#REF!,MATCH(E1629,#REF!,0),1))</f>
        <v>#REF!</v>
      </c>
      <c r="N1629" s="1"/>
      <c r="O1629" s="33"/>
      <c r="P1629" s="34" t="e">
        <f t="shared" si="189"/>
        <v>#REF!</v>
      </c>
      <c r="Q1629" s="35" t="e">
        <f t="shared" si="185"/>
        <v>#REF!</v>
      </c>
      <c r="R1629" s="36"/>
      <c r="S1629" s="1" t="e">
        <f t="shared" ref="S1629:S1692" si="190">IF(OR(P1629="",ISNUMBER(P1629)=TRUE),0,1)</f>
        <v>#REF!</v>
      </c>
      <c r="T1629" s="16" t="e">
        <f>IF(OR(MID(G1629,1,5)="avoir",MID(G1629,1,3)="PMS",MID(J1629,1,1)="a",J1629="",A1629="x",F1629=""),"",IF(COUNTIF(#REF!,F1629)=1,"ok","PAS DE SWAP"))</f>
        <v>#REF!</v>
      </c>
      <c r="U1629" s="37" t="e">
        <f>IF(ISNA(INDEX(#REF!,MATCH(E1629,#REF!,0),1))=TRUE,"-",F1629&amp;" - "&amp;INDEX(#REF!,MATCH(E1629,#REF!,0),1))</f>
        <v>#REF!</v>
      </c>
      <c r="V1629" s="60" t="e">
        <f t="shared" si="186"/>
        <v>#REF!</v>
      </c>
      <c r="W1629" s="38" t="e">
        <f t="shared" si="187"/>
        <v>#REF!</v>
      </c>
      <c r="X1629" s="64"/>
      <c r="Y1629" s="46"/>
      <c r="Z1629" s="57" t="str">
        <f>IF(OR(MID(J1629,1,1)="a",J1629=""),"",IF(COUNTIF(Modèles!C:C,J1629)=0,"absent","présent"))</f>
        <v/>
      </c>
      <c r="AA1629" s="1"/>
    </row>
    <row r="1630" spans="1:27" s="10" customFormat="1">
      <c r="A1630" s="29" t="str">
        <f t="shared" si="188"/>
        <v/>
      </c>
      <c r="B1630" s="29">
        <f t="shared" ref="B1630:B1693" ca="1" si="191">IF(AND(A1630="x",C1630=K$1),1,0)</f>
        <v>0</v>
      </c>
      <c r="C1630" s="42"/>
      <c r="D1630" s="42"/>
      <c r="E1630" s="40"/>
      <c r="F1630" s="41"/>
      <c r="G1630" s="30" t="e">
        <f>IF(MID(J1630,1,1)="a","à valider",IF(ISNA(INDEX(#REF!,MATCH(E1630,#REF!,0),1))=TRUE,"",INDEX(#REF!,MATCH(E1630,#REF!,0),1)))</f>
        <v>#REF!</v>
      </c>
      <c r="H1630" s="22"/>
      <c r="I1630" s="22"/>
      <c r="J1630" s="59"/>
      <c r="K1630" s="31" t="str">
        <f>IF(MID(J1630,1,1)="a",C1630,IF(COUNTIF(J$2:J1630,J1630)&gt;1,COUNTIF(J$2:J1630,J1630)&amp;"ème rebond",""))</f>
        <v/>
      </c>
      <c r="L1630" s="67"/>
      <c r="M1630" s="32" t="e">
        <f>IF(ISNA(INDEX(#REF!,MATCH(E1630,#REF!,0),1))=TRUE,"",INDEX(#REF!,MATCH(E1630,#REF!,0),1))</f>
        <v>#REF!</v>
      </c>
      <c r="N1630" s="1"/>
      <c r="O1630" s="33"/>
      <c r="P1630" s="34" t="e">
        <f t="shared" si="189"/>
        <v>#REF!</v>
      </c>
      <c r="Q1630" s="35" t="e">
        <f t="shared" si="185"/>
        <v>#REF!</v>
      </c>
      <c r="R1630" s="36"/>
      <c r="S1630" s="1" t="e">
        <f t="shared" si="190"/>
        <v>#REF!</v>
      </c>
      <c r="T1630" s="16" t="e">
        <f>IF(OR(MID(G1630,1,5)="avoir",MID(G1630,1,3)="PMS",MID(J1630,1,1)="a",J1630="",A1630="x",F1630=""),"",IF(COUNTIF(#REF!,F1630)=1,"ok","PAS DE SWAP"))</f>
        <v>#REF!</v>
      </c>
      <c r="U1630" s="37" t="e">
        <f>IF(ISNA(INDEX(#REF!,MATCH(E1630,#REF!,0),1))=TRUE,"-",F1630&amp;" - "&amp;INDEX(#REF!,MATCH(E1630,#REF!,0),1))</f>
        <v>#REF!</v>
      </c>
      <c r="V1630" s="60" t="e">
        <f t="shared" si="186"/>
        <v>#REF!</v>
      </c>
      <c r="W1630" s="38" t="e">
        <f t="shared" si="187"/>
        <v>#REF!</v>
      </c>
      <c r="X1630" s="64"/>
      <c r="Y1630" s="46"/>
      <c r="Z1630" s="57" t="str">
        <f>IF(OR(MID(J1630,1,1)="a",J1630=""),"",IF(COUNTIF(Modèles!C:C,J1630)=0,"absent","présent"))</f>
        <v/>
      </c>
      <c r="AA1630" s="1"/>
    </row>
    <row r="1631" spans="1:27" s="10" customFormat="1">
      <c r="A1631" s="29" t="str">
        <f t="shared" si="188"/>
        <v/>
      </c>
      <c r="B1631" s="29">
        <f t="shared" ca="1" si="191"/>
        <v>0</v>
      </c>
      <c r="C1631" s="42"/>
      <c r="D1631" s="42"/>
      <c r="E1631" s="40"/>
      <c r="F1631" s="41"/>
      <c r="G1631" s="30" t="e">
        <f>IF(MID(J1631,1,1)="a","à valider",IF(ISNA(INDEX(#REF!,MATCH(E1631,#REF!,0),1))=TRUE,"",INDEX(#REF!,MATCH(E1631,#REF!,0),1)))</f>
        <v>#REF!</v>
      </c>
      <c r="H1631" s="22"/>
      <c r="I1631" s="22"/>
      <c r="J1631" s="59"/>
      <c r="K1631" s="31" t="str">
        <f>IF(MID(J1631,1,1)="a",C1631,IF(COUNTIF(J$2:J1631,J1631)&gt;1,COUNTIF(J$2:J1631,J1631)&amp;"ème rebond",""))</f>
        <v/>
      </c>
      <c r="L1631" s="67"/>
      <c r="M1631" s="32" t="e">
        <f>IF(ISNA(INDEX(#REF!,MATCH(E1631,#REF!,0),1))=TRUE,"",INDEX(#REF!,MATCH(E1631,#REF!,0),1))</f>
        <v>#REF!</v>
      </c>
      <c r="N1631" s="1"/>
      <c r="O1631" s="33"/>
      <c r="P1631" s="34" t="e">
        <f t="shared" si="189"/>
        <v>#REF!</v>
      </c>
      <c r="Q1631" s="35" t="e">
        <f t="shared" si="185"/>
        <v>#REF!</v>
      </c>
      <c r="R1631" s="36"/>
      <c r="S1631" s="1" t="e">
        <f t="shared" si="190"/>
        <v>#REF!</v>
      </c>
      <c r="T1631" s="16" t="e">
        <f>IF(OR(MID(G1631,1,5)="avoir",MID(G1631,1,3)="PMS",MID(J1631,1,1)="a",J1631="",A1631="x",F1631=""),"",IF(COUNTIF(#REF!,F1631)=1,"ok","PAS DE SWAP"))</f>
        <v>#REF!</v>
      </c>
      <c r="U1631" s="37" t="e">
        <f>IF(ISNA(INDEX(#REF!,MATCH(E1631,#REF!,0),1))=TRUE,"-",F1631&amp;" - "&amp;INDEX(#REF!,MATCH(E1631,#REF!,0),1))</f>
        <v>#REF!</v>
      </c>
      <c r="V1631" s="60" t="e">
        <f t="shared" si="186"/>
        <v>#REF!</v>
      </c>
      <c r="W1631" s="38" t="e">
        <f t="shared" si="187"/>
        <v>#REF!</v>
      </c>
      <c r="X1631" s="64"/>
      <c r="Y1631" s="46"/>
      <c r="Z1631" s="57" t="str">
        <f>IF(OR(MID(J1631,1,1)="a",J1631=""),"",IF(COUNTIF(Modèles!C:C,J1631)=0,"absent","présent"))</f>
        <v/>
      </c>
      <c r="AA1631" s="1"/>
    </row>
    <row r="1632" spans="1:27" s="10" customFormat="1">
      <c r="A1632" s="29" t="str">
        <f t="shared" si="188"/>
        <v/>
      </c>
      <c r="B1632" s="29">
        <f t="shared" ca="1" si="191"/>
        <v>0</v>
      </c>
      <c r="C1632" s="42"/>
      <c r="D1632" s="42"/>
      <c r="E1632" s="40"/>
      <c r="F1632" s="41"/>
      <c r="G1632" s="30" t="e">
        <f>IF(MID(J1632,1,1)="a","à valider",IF(ISNA(INDEX(#REF!,MATCH(E1632,#REF!,0),1))=TRUE,"",INDEX(#REF!,MATCH(E1632,#REF!,0),1)))</f>
        <v>#REF!</v>
      </c>
      <c r="H1632" s="22"/>
      <c r="I1632" s="22"/>
      <c r="J1632" s="59"/>
      <c r="K1632" s="31" t="str">
        <f>IF(MID(J1632,1,1)="a",C1632,IF(COUNTIF(J$2:J1632,J1632)&gt;1,COUNTIF(J$2:J1632,J1632)&amp;"ème rebond",""))</f>
        <v/>
      </c>
      <c r="L1632" s="67"/>
      <c r="M1632" s="32" t="e">
        <f>IF(ISNA(INDEX(#REF!,MATCH(E1632,#REF!,0),1))=TRUE,"",INDEX(#REF!,MATCH(E1632,#REF!,0),1))</f>
        <v>#REF!</v>
      </c>
      <c r="N1632" s="1"/>
      <c r="O1632" s="33"/>
      <c r="P1632" s="34" t="e">
        <f t="shared" si="189"/>
        <v>#REF!</v>
      </c>
      <c r="Q1632" s="35" t="e">
        <f t="shared" si="185"/>
        <v>#REF!</v>
      </c>
      <c r="R1632" s="36"/>
      <c r="S1632" s="1" t="e">
        <f t="shared" si="190"/>
        <v>#REF!</v>
      </c>
      <c r="T1632" s="16" t="e">
        <f>IF(OR(MID(G1632,1,5)="avoir",MID(G1632,1,3)="PMS",MID(J1632,1,1)="a",J1632="",A1632="x",F1632=""),"",IF(COUNTIF(#REF!,F1632)=1,"ok","PAS DE SWAP"))</f>
        <v>#REF!</v>
      </c>
      <c r="U1632" s="37" t="e">
        <f>IF(ISNA(INDEX(#REF!,MATCH(E1632,#REF!,0),1))=TRUE,"-",F1632&amp;" - "&amp;INDEX(#REF!,MATCH(E1632,#REF!,0),1))</f>
        <v>#REF!</v>
      </c>
      <c r="V1632" s="60" t="e">
        <f t="shared" si="186"/>
        <v>#REF!</v>
      </c>
      <c r="W1632" s="38" t="e">
        <f t="shared" si="187"/>
        <v>#REF!</v>
      </c>
      <c r="X1632" s="64"/>
      <c r="Y1632" s="46"/>
      <c r="Z1632" s="57" t="str">
        <f>IF(OR(MID(J1632,1,1)="a",J1632=""),"",IF(COUNTIF(Modèles!C:C,J1632)=0,"absent","présent"))</f>
        <v/>
      </c>
      <c r="AA1632" s="1"/>
    </row>
    <row r="1633" spans="1:27" s="10" customFormat="1">
      <c r="A1633" s="29" t="str">
        <f t="shared" si="188"/>
        <v/>
      </c>
      <c r="B1633" s="29">
        <f t="shared" ca="1" si="191"/>
        <v>0</v>
      </c>
      <c r="C1633" s="42"/>
      <c r="D1633" s="42"/>
      <c r="E1633" s="40"/>
      <c r="F1633" s="41"/>
      <c r="G1633" s="30" t="e">
        <f>IF(MID(J1633,1,1)="a","à valider",IF(ISNA(INDEX(#REF!,MATCH(E1633,#REF!,0),1))=TRUE,"",INDEX(#REF!,MATCH(E1633,#REF!,0),1)))</f>
        <v>#REF!</v>
      </c>
      <c r="H1633" s="22"/>
      <c r="I1633" s="22"/>
      <c r="J1633" s="59"/>
      <c r="K1633" s="31" t="str">
        <f>IF(MID(J1633,1,1)="a",C1633,IF(COUNTIF(J$2:J1633,J1633)&gt;1,COUNTIF(J$2:J1633,J1633)&amp;"ème rebond",""))</f>
        <v/>
      </c>
      <c r="L1633" s="67"/>
      <c r="M1633" s="32" t="e">
        <f>IF(ISNA(INDEX(#REF!,MATCH(E1633,#REF!,0),1))=TRUE,"",INDEX(#REF!,MATCH(E1633,#REF!,0),1))</f>
        <v>#REF!</v>
      </c>
      <c r="N1633" s="1"/>
      <c r="O1633" s="33"/>
      <c r="P1633" s="34" t="e">
        <f t="shared" si="189"/>
        <v>#REF!</v>
      </c>
      <c r="Q1633" s="35" t="e">
        <f t="shared" si="185"/>
        <v>#REF!</v>
      </c>
      <c r="R1633" s="36"/>
      <c r="S1633" s="1" t="e">
        <f t="shared" si="190"/>
        <v>#REF!</v>
      </c>
      <c r="T1633" s="16" t="e">
        <f>IF(OR(MID(G1633,1,5)="avoir",MID(G1633,1,3)="PMS",MID(J1633,1,1)="a",J1633="",A1633="x",F1633=""),"",IF(COUNTIF(#REF!,F1633)=1,"ok","PAS DE SWAP"))</f>
        <v>#REF!</v>
      </c>
      <c r="U1633" s="37" t="e">
        <f>IF(ISNA(INDEX(#REF!,MATCH(E1633,#REF!,0),1))=TRUE,"-",F1633&amp;" - "&amp;INDEX(#REF!,MATCH(E1633,#REF!,0),1))</f>
        <v>#REF!</v>
      </c>
      <c r="V1633" s="60" t="e">
        <f t="shared" si="186"/>
        <v>#REF!</v>
      </c>
      <c r="W1633" s="38" t="e">
        <f t="shared" si="187"/>
        <v>#REF!</v>
      </c>
      <c r="X1633" s="64"/>
      <c r="Y1633" s="46"/>
      <c r="Z1633" s="57" t="str">
        <f>IF(OR(MID(J1633,1,1)="a",J1633=""),"",IF(COUNTIF(Modèles!C:C,J1633)=0,"absent","présent"))</f>
        <v/>
      </c>
      <c r="AA1633" s="1"/>
    </row>
    <row r="1634" spans="1:27" s="10" customFormat="1">
      <c r="A1634" s="29" t="str">
        <f t="shared" si="188"/>
        <v/>
      </c>
      <c r="B1634" s="29">
        <f t="shared" ca="1" si="191"/>
        <v>0</v>
      </c>
      <c r="C1634" s="42"/>
      <c r="D1634" s="42"/>
      <c r="E1634" s="40"/>
      <c r="F1634" s="41"/>
      <c r="G1634" s="30" t="e">
        <f>IF(MID(J1634,1,1)="a","à valider",IF(ISNA(INDEX(#REF!,MATCH(E1634,#REF!,0),1))=TRUE,"",INDEX(#REF!,MATCH(E1634,#REF!,0),1)))</f>
        <v>#REF!</v>
      </c>
      <c r="H1634" s="22"/>
      <c r="I1634" s="22"/>
      <c r="J1634" s="59"/>
      <c r="K1634" s="31" t="str">
        <f>IF(MID(J1634,1,1)="a",C1634,IF(COUNTIF(J$2:J1634,J1634)&gt;1,COUNTIF(J$2:J1634,J1634)&amp;"ème rebond",""))</f>
        <v/>
      </c>
      <c r="L1634" s="67"/>
      <c r="M1634" s="32" t="e">
        <f>IF(ISNA(INDEX(#REF!,MATCH(E1634,#REF!,0),1))=TRUE,"",INDEX(#REF!,MATCH(E1634,#REF!,0),1))</f>
        <v>#REF!</v>
      </c>
      <c r="N1634" s="1"/>
      <c r="O1634" s="33"/>
      <c r="P1634" s="34" t="e">
        <f t="shared" si="189"/>
        <v>#REF!</v>
      </c>
      <c r="Q1634" s="35" t="e">
        <f t="shared" ref="Q1634:Q1697" si="192">IF(OR(ISNUMBER(P1634),P1634=""),"",COUNTIF(P$2:P$1052,P1634))</f>
        <v>#REF!</v>
      </c>
      <c r="R1634" s="36"/>
      <c r="S1634" s="1" t="e">
        <f t="shared" si="190"/>
        <v>#REF!</v>
      </c>
      <c r="T1634" s="16" t="e">
        <f>IF(OR(MID(G1634,1,5)="avoir",MID(G1634,1,3)="PMS",MID(J1634,1,1)="a",J1634="",A1634="x",F1634=""),"",IF(COUNTIF(#REF!,F1634)=1,"ok","PAS DE SWAP"))</f>
        <v>#REF!</v>
      </c>
      <c r="U1634" s="37" t="e">
        <f>IF(ISNA(INDEX(#REF!,MATCH(E1634,#REF!,0),1))=TRUE,"-",F1634&amp;" - "&amp;INDEX(#REF!,MATCH(E1634,#REF!,0),1))</f>
        <v>#REF!</v>
      </c>
      <c r="V1634" s="60" t="e">
        <f t="shared" si="186"/>
        <v>#REF!</v>
      </c>
      <c r="W1634" s="38" t="e">
        <f t="shared" si="187"/>
        <v>#REF!</v>
      </c>
      <c r="X1634" s="64"/>
      <c r="Y1634" s="46"/>
      <c r="Z1634" s="57" t="str">
        <f>IF(OR(MID(J1634,1,1)="a",J1634=""),"",IF(COUNTIF(Modèles!C:C,J1634)=0,"absent","présent"))</f>
        <v/>
      </c>
      <c r="AA1634" s="1"/>
    </row>
    <row r="1635" spans="1:27" s="10" customFormat="1">
      <c r="A1635" s="29" t="str">
        <f t="shared" si="188"/>
        <v/>
      </c>
      <c r="B1635" s="29">
        <f t="shared" ca="1" si="191"/>
        <v>0</v>
      </c>
      <c r="C1635" s="42"/>
      <c r="D1635" s="42"/>
      <c r="E1635" s="40"/>
      <c r="F1635" s="41"/>
      <c r="G1635" s="30" t="e">
        <f>IF(MID(J1635,1,1)="a","à valider",IF(ISNA(INDEX(#REF!,MATCH(E1635,#REF!,0),1))=TRUE,"",INDEX(#REF!,MATCH(E1635,#REF!,0),1)))</f>
        <v>#REF!</v>
      </c>
      <c r="H1635" s="22"/>
      <c r="I1635" s="22"/>
      <c r="J1635" s="59"/>
      <c r="K1635" s="31" t="str">
        <f>IF(MID(J1635,1,1)="a",C1635,IF(COUNTIF(J$2:J1635,J1635)&gt;1,COUNTIF(J$2:J1635,J1635)&amp;"ème rebond",""))</f>
        <v/>
      </c>
      <c r="L1635" s="67"/>
      <c r="M1635" s="32" t="e">
        <f>IF(ISNA(INDEX(#REF!,MATCH(E1635,#REF!,0),1))=TRUE,"",INDEX(#REF!,MATCH(E1635,#REF!,0),1))</f>
        <v>#REF!</v>
      </c>
      <c r="N1635" s="1"/>
      <c r="O1635" s="33"/>
      <c r="P1635" s="34" t="e">
        <f t="shared" si="189"/>
        <v>#REF!</v>
      </c>
      <c r="Q1635" s="35" t="e">
        <f t="shared" si="192"/>
        <v>#REF!</v>
      </c>
      <c r="R1635" s="36"/>
      <c r="S1635" s="1" t="e">
        <f t="shared" si="190"/>
        <v>#REF!</v>
      </c>
      <c r="T1635" s="16" t="e">
        <f>IF(OR(MID(G1635,1,5)="avoir",MID(G1635,1,3)="PMS",MID(J1635,1,1)="a",J1635="",A1635="x",F1635=""),"",IF(COUNTIF(#REF!,F1635)=1,"ok","PAS DE SWAP"))</f>
        <v>#REF!</v>
      </c>
      <c r="U1635" s="37" t="e">
        <f>IF(ISNA(INDEX(#REF!,MATCH(E1635,#REF!,0),1))=TRUE,"-",F1635&amp;" - "&amp;INDEX(#REF!,MATCH(E1635,#REF!,0),1))</f>
        <v>#REF!</v>
      </c>
      <c r="V1635" s="60" t="e">
        <f t="shared" si="186"/>
        <v>#REF!</v>
      </c>
      <c r="W1635" s="38" t="e">
        <f t="shared" si="187"/>
        <v>#REF!</v>
      </c>
      <c r="X1635" s="64"/>
      <c r="Y1635" s="46"/>
      <c r="Z1635" s="57" t="str">
        <f>IF(OR(MID(J1635,1,1)="a",J1635=""),"",IF(COUNTIF(Modèles!C:C,J1635)=0,"absent","présent"))</f>
        <v/>
      </c>
      <c r="AA1635" s="1"/>
    </row>
    <row r="1636" spans="1:27" s="10" customFormat="1">
      <c r="A1636" s="29" t="str">
        <f t="shared" si="188"/>
        <v/>
      </c>
      <c r="B1636" s="29">
        <f t="shared" ca="1" si="191"/>
        <v>0</v>
      </c>
      <c r="C1636" s="42"/>
      <c r="D1636" s="42"/>
      <c r="E1636" s="40"/>
      <c r="F1636" s="41"/>
      <c r="G1636" s="30" t="e">
        <f>IF(MID(J1636,1,1)="a","à valider",IF(ISNA(INDEX(#REF!,MATCH(E1636,#REF!,0),1))=TRUE,"",INDEX(#REF!,MATCH(E1636,#REF!,0),1)))</f>
        <v>#REF!</v>
      </c>
      <c r="H1636" s="22"/>
      <c r="I1636" s="22"/>
      <c r="J1636" s="59"/>
      <c r="K1636" s="31" t="str">
        <f>IF(MID(J1636,1,1)="a",C1636,IF(COUNTIF(J$2:J1636,J1636)&gt;1,COUNTIF(J$2:J1636,J1636)&amp;"ème rebond",""))</f>
        <v/>
      </c>
      <c r="L1636" s="67"/>
      <c r="M1636" s="32" t="e">
        <f>IF(ISNA(INDEX(#REF!,MATCH(E1636,#REF!,0),1))=TRUE,"",INDEX(#REF!,MATCH(E1636,#REF!,0),1))</f>
        <v>#REF!</v>
      </c>
      <c r="N1636" s="1"/>
      <c r="O1636" s="33"/>
      <c r="P1636" s="34" t="e">
        <f t="shared" si="189"/>
        <v>#REF!</v>
      </c>
      <c r="Q1636" s="35" t="e">
        <f t="shared" si="192"/>
        <v>#REF!</v>
      </c>
      <c r="R1636" s="36"/>
      <c r="S1636" s="1" t="e">
        <f t="shared" si="190"/>
        <v>#REF!</v>
      </c>
      <c r="T1636" s="16" t="e">
        <f>IF(OR(MID(G1636,1,5)="avoir",MID(G1636,1,3)="PMS",MID(J1636,1,1)="a",J1636="",A1636="x",F1636=""),"",IF(COUNTIF(#REF!,F1636)=1,"ok","PAS DE SWAP"))</f>
        <v>#REF!</v>
      </c>
      <c r="U1636" s="37" t="e">
        <f>IF(ISNA(INDEX(#REF!,MATCH(E1636,#REF!,0),1))=TRUE,"-",F1636&amp;" - "&amp;INDEX(#REF!,MATCH(E1636,#REF!,0),1))</f>
        <v>#REF!</v>
      </c>
      <c r="V1636" s="60" t="e">
        <f t="shared" si="186"/>
        <v>#REF!</v>
      </c>
      <c r="W1636" s="38" t="e">
        <f t="shared" si="187"/>
        <v>#REF!</v>
      </c>
      <c r="X1636" s="64"/>
      <c r="Y1636" s="46"/>
      <c r="Z1636" s="57" t="str">
        <f>IF(OR(MID(J1636,1,1)="a",J1636=""),"",IF(COUNTIF(Modèles!C:C,J1636)=0,"absent","présent"))</f>
        <v/>
      </c>
      <c r="AA1636" s="1"/>
    </row>
    <row r="1637" spans="1:27" s="10" customFormat="1">
      <c r="A1637" s="29" t="str">
        <f t="shared" si="188"/>
        <v/>
      </c>
      <c r="B1637" s="29">
        <f t="shared" ca="1" si="191"/>
        <v>0</v>
      </c>
      <c r="C1637" s="42"/>
      <c r="D1637" s="42"/>
      <c r="E1637" s="40"/>
      <c r="F1637" s="41"/>
      <c r="G1637" s="30" t="e">
        <f>IF(MID(J1637,1,1)="a","à valider",IF(ISNA(INDEX(#REF!,MATCH(E1637,#REF!,0),1))=TRUE,"",INDEX(#REF!,MATCH(E1637,#REF!,0),1)))</f>
        <v>#REF!</v>
      </c>
      <c r="H1637" s="22"/>
      <c r="I1637" s="22"/>
      <c r="J1637" s="59"/>
      <c r="K1637" s="31" t="str">
        <f>IF(MID(J1637,1,1)="a",C1637,IF(COUNTIF(J$2:J1637,J1637)&gt;1,COUNTIF(J$2:J1637,J1637)&amp;"ème rebond",""))</f>
        <v/>
      </c>
      <c r="L1637" s="67"/>
      <c r="M1637" s="32" t="e">
        <f>IF(ISNA(INDEX(#REF!,MATCH(E1637,#REF!,0),1))=TRUE,"",INDEX(#REF!,MATCH(E1637,#REF!,0),1))</f>
        <v>#REF!</v>
      </c>
      <c r="N1637" s="1"/>
      <c r="O1637" s="33"/>
      <c r="P1637" s="34" t="e">
        <f t="shared" si="189"/>
        <v>#REF!</v>
      </c>
      <c r="Q1637" s="35" t="e">
        <f t="shared" si="192"/>
        <v>#REF!</v>
      </c>
      <c r="R1637" s="36"/>
      <c r="S1637" s="1" t="e">
        <f t="shared" si="190"/>
        <v>#REF!</v>
      </c>
      <c r="T1637" s="16" t="e">
        <f>IF(OR(MID(G1637,1,5)="avoir",MID(G1637,1,3)="PMS",MID(J1637,1,1)="a",J1637="",A1637="x",F1637=""),"",IF(COUNTIF(#REF!,F1637)=1,"ok","PAS DE SWAP"))</f>
        <v>#REF!</v>
      </c>
      <c r="U1637" s="37" t="e">
        <f>IF(ISNA(INDEX(#REF!,MATCH(E1637,#REF!,0),1))=TRUE,"-",F1637&amp;" - "&amp;INDEX(#REF!,MATCH(E1637,#REF!,0),1))</f>
        <v>#REF!</v>
      </c>
      <c r="V1637" s="60" t="e">
        <f t="shared" si="186"/>
        <v>#REF!</v>
      </c>
      <c r="W1637" s="38" t="e">
        <f t="shared" si="187"/>
        <v>#REF!</v>
      </c>
      <c r="X1637" s="64"/>
      <c r="Y1637" s="46"/>
      <c r="Z1637" s="57" t="str">
        <f>IF(OR(MID(J1637,1,1)="a",J1637=""),"",IF(COUNTIF(Modèles!C:C,J1637)=0,"absent","présent"))</f>
        <v/>
      </c>
      <c r="AA1637" s="1"/>
    </row>
    <row r="1638" spans="1:27" s="10" customFormat="1">
      <c r="A1638" s="29" t="str">
        <f t="shared" si="188"/>
        <v/>
      </c>
      <c r="B1638" s="29">
        <f t="shared" ca="1" si="191"/>
        <v>0</v>
      </c>
      <c r="C1638" s="42"/>
      <c r="D1638" s="42"/>
      <c r="E1638" s="40"/>
      <c r="F1638" s="41"/>
      <c r="G1638" s="30" t="e">
        <f>IF(MID(J1638,1,1)="a","à valider",IF(ISNA(INDEX(#REF!,MATCH(E1638,#REF!,0),1))=TRUE,"",INDEX(#REF!,MATCH(E1638,#REF!,0),1)))</f>
        <v>#REF!</v>
      </c>
      <c r="H1638" s="22"/>
      <c r="I1638" s="22"/>
      <c r="J1638" s="59"/>
      <c r="K1638" s="31" t="str">
        <f>IF(MID(J1638,1,1)="a",C1638,IF(COUNTIF(J$2:J1638,J1638)&gt;1,COUNTIF(J$2:J1638,J1638)&amp;"ème rebond",""))</f>
        <v/>
      </c>
      <c r="L1638" s="67"/>
      <c r="M1638" s="32" t="e">
        <f>IF(ISNA(INDEX(#REF!,MATCH(E1638,#REF!,0),1))=TRUE,"",INDEX(#REF!,MATCH(E1638,#REF!,0),1))</f>
        <v>#REF!</v>
      </c>
      <c r="N1638" s="1"/>
      <c r="O1638" s="33"/>
      <c r="P1638" s="34" t="e">
        <f t="shared" si="189"/>
        <v>#REF!</v>
      </c>
      <c r="Q1638" s="35" t="e">
        <f t="shared" si="192"/>
        <v>#REF!</v>
      </c>
      <c r="R1638" s="36"/>
      <c r="S1638" s="1" t="e">
        <f t="shared" si="190"/>
        <v>#REF!</v>
      </c>
      <c r="T1638" s="16" t="e">
        <f>IF(OR(MID(G1638,1,5)="avoir",MID(G1638,1,3)="PMS",MID(J1638,1,1)="a",J1638="",A1638="x",F1638=""),"",IF(COUNTIF(#REF!,F1638)=1,"ok","PAS DE SWAP"))</f>
        <v>#REF!</v>
      </c>
      <c r="U1638" s="37" t="e">
        <f>IF(ISNA(INDEX(#REF!,MATCH(E1638,#REF!,0),1))=TRUE,"-",F1638&amp;" - "&amp;INDEX(#REF!,MATCH(E1638,#REF!,0),1))</f>
        <v>#REF!</v>
      </c>
      <c r="V1638" s="60" t="e">
        <f t="shared" si="186"/>
        <v>#REF!</v>
      </c>
      <c r="W1638" s="38" t="e">
        <f t="shared" si="187"/>
        <v>#REF!</v>
      </c>
      <c r="X1638" s="64"/>
      <c r="Y1638" s="46"/>
      <c r="Z1638" s="57" t="str">
        <f>IF(OR(MID(J1638,1,1)="a",J1638=""),"",IF(COUNTIF(Modèles!C:C,J1638)=0,"absent","présent"))</f>
        <v/>
      </c>
      <c r="AA1638" s="1"/>
    </row>
    <row r="1639" spans="1:27" s="10" customFormat="1">
      <c r="A1639" s="29" t="str">
        <f t="shared" si="188"/>
        <v/>
      </c>
      <c r="B1639" s="29">
        <f t="shared" ca="1" si="191"/>
        <v>0</v>
      </c>
      <c r="C1639" s="42"/>
      <c r="D1639" s="42"/>
      <c r="E1639" s="40"/>
      <c r="F1639" s="41"/>
      <c r="G1639" s="30" t="e">
        <f>IF(MID(J1639,1,1)="a","à valider",IF(ISNA(INDEX(#REF!,MATCH(E1639,#REF!,0),1))=TRUE,"",INDEX(#REF!,MATCH(E1639,#REF!,0),1)))</f>
        <v>#REF!</v>
      </c>
      <c r="H1639" s="22"/>
      <c r="I1639" s="22"/>
      <c r="J1639" s="59"/>
      <c r="K1639" s="31" t="str">
        <f>IF(MID(J1639,1,1)="a",C1639,IF(COUNTIF(J$2:J1639,J1639)&gt;1,COUNTIF(J$2:J1639,J1639)&amp;"ème rebond",""))</f>
        <v/>
      </c>
      <c r="L1639" s="67"/>
      <c r="M1639" s="32" t="e">
        <f>IF(ISNA(INDEX(#REF!,MATCH(E1639,#REF!,0),1))=TRUE,"",INDEX(#REF!,MATCH(E1639,#REF!,0),1))</f>
        <v>#REF!</v>
      </c>
      <c r="N1639" s="1"/>
      <c r="O1639" s="33"/>
      <c r="P1639" s="34" t="e">
        <f t="shared" si="189"/>
        <v>#REF!</v>
      </c>
      <c r="Q1639" s="35" t="e">
        <f t="shared" si="192"/>
        <v>#REF!</v>
      </c>
      <c r="R1639" s="36"/>
      <c r="S1639" s="1" t="e">
        <f t="shared" si="190"/>
        <v>#REF!</v>
      </c>
      <c r="T1639" s="16" t="e">
        <f>IF(OR(MID(G1639,1,5)="avoir",MID(G1639,1,3)="PMS",MID(J1639,1,1)="a",J1639="",A1639="x",F1639=""),"",IF(COUNTIF(#REF!,F1639)=1,"ok","PAS DE SWAP"))</f>
        <v>#REF!</v>
      </c>
      <c r="U1639" s="37" t="e">
        <f>IF(ISNA(INDEX(#REF!,MATCH(E1639,#REF!,0),1))=TRUE,"-",F1639&amp;" - "&amp;INDEX(#REF!,MATCH(E1639,#REF!,0),1))</f>
        <v>#REF!</v>
      </c>
      <c r="V1639" s="60" t="e">
        <f t="shared" si="186"/>
        <v>#REF!</v>
      </c>
      <c r="W1639" s="38" t="e">
        <f t="shared" si="187"/>
        <v>#REF!</v>
      </c>
      <c r="X1639" s="64"/>
      <c r="Y1639" s="46"/>
      <c r="Z1639" s="57" t="str">
        <f>IF(OR(MID(J1639,1,1)="a",J1639=""),"",IF(COUNTIF(Modèles!C:C,J1639)=0,"absent","présent"))</f>
        <v/>
      </c>
      <c r="AA1639" s="1"/>
    </row>
    <row r="1640" spans="1:27" s="10" customFormat="1">
      <c r="A1640" s="29" t="str">
        <f t="shared" si="188"/>
        <v/>
      </c>
      <c r="B1640" s="29">
        <f t="shared" ca="1" si="191"/>
        <v>0</v>
      </c>
      <c r="C1640" s="42"/>
      <c r="D1640" s="42"/>
      <c r="E1640" s="40"/>
      <c r="F1640" s="41"/>
      <c r="G1640" s="30" t="e">
        <f>IF(MID(J1640,1,1)="a","à valider",IF(ISNA(INDEX(#REF!,MATCH(E1640,#REF!,0),1))=TRUE,"",INDEX(#REF!,MATCH(E1640,#REF!,0),1)))</f>
        <v>#REF!</v>
      </c>
      <c r="H1640" s="22"/>
      <c r="I1640" s="22"/>
      <c r="J1640" s="59"/>
      <c r="K1640" s="31" t="str">
        <f>IF(MID(J1640,1,1)="a",C1640,IF(COUNTIF(J$2:J1640,J1640)&gt;1,COUNTIF(J$2:J1640,J1640)&amp;"ème rebond",""))</f>
        <v/>
      </c>
      <c r="L1640" s="67"/>
      <c r="M1640" s="32" t="e">
        <f>IF(ISNA(INDEX(#REF!,MATCH(E1640,#REF!,0),1))=TRUE,"",INDEX(#REF!,MATCH(E1640,#REF!,0),1))</f>
        <v>#REF!</v>
      </c>
      <c r="N1640" s="1"/>
      <c r="O1640" s="33"/>
      <c r="P1640" s="34" t="e">
        <f t="shared" si="189"/>
        <v>#REF!</v>
      </c>
      <c r="Q1640" s="35" t="e">
        <f t="shared" si="192"/>
        <v>#REF!</v>
      </c>
      <c r="R1640" s="36"/>
      <c r="S1640" s="1" t="e">
        <f t="shared" si="190"/>
        <v>#REF!</v>
      </c>
      <c r="T1640" s="16" t="e">
        <f>IF(OR(MID(G1640,1,5)="avoir",MID(G1640,1,3)="PMS",MID(J1640,1,1)="a",J1640="",A1640="x",F1640=""),"",IF(COUNTIF(#REF!,F1640)=1,"ok","PAS DE SWAP"))</f>
        <v>#REF!</v>
      </c>
      <c r="U1640" s="37" t="e">
        <f>IF(ISNA(INDEX(#REF!,MATCH(E1640,#REF!,0),1))=TRUE,"-",F1640&amp;" - "&amp;INDEX(#REF!,MATCH(E1640,#REF!,0),1))</f>
        <v>#REF!</v>
      </c>
      <c r="V1640" s="60" t="e">
        <f t="shared" si="186"/>
        <v>#REF!</v>
      </c>
      <c r="W1640" s="38" t="e">
        <f t="shared" si="187"/>
        <v>#REF!</v>
      </c>
      <c r="X1640" s="64"/>
      <c r="Y1640" s="46"/>
      <c r="Z1640" s="57" t="str">
        <f>IF(OR(MID(J1640,1,1)="a",J1640=""),"",IF(COUNTIF(Modèles!C:C,J1640)=0,"absent","présent"))</f>
        <v/>
      </c>
      <c r="AA1640" s="1"/>
    </row>
    <row r="1641" spans="1:27" s="10" customFormat="1">
      <c r="A1641" s="29" t="str">
        <f t="shared" si="188"/>
        <v/>
      </c>
      <c r="B1641" s="29">
        <f t="shared" ca="1" si="191"/>
        <v>0</v>
      </c>
      <c r="C1641" s="42"/>
      <c r="D1641" s="42"/>
      <c r="E1641" s="40"/>
      <c r="F1641" s="41"/>
      <c r="G1641" s="30" t="e">
        <f>IF(MID(J1641,1,1)="a","à valider",IF(ISNA(INDEX(#REF!,MATCH(E1641,#REF!,0),1))=TRUE,"",INDEX(#REF!,MATCH(E1641,#REF!,0),1)))</f>
        <v>#REF!</v>
      </c>
      <c r="H1641" s="22"/>
      <c r="I1641" s="22"/>
      <c r="J1641" s="59"/>
      <c r="K1641" s="31" t="str">
        <f>IF(MID(J1641,1,1)="a",C1641,IF(COUNTIF(J$2:J1641,J1641)&gt;1,COUNTIF(J$2:J1641,J1641)&amp;"ème rebond",""))</f>
        <v/>
      </c>
      <c r="L1641" s="67"/>
      <c r="M1641" s="32" t="e">
        <f>IF(ISNA(INDEX(#REF!,MATCH(E1641,#REF!,0),1))=TRUE,"",INDEX(#REF!,MATCH(E1641,#REF!,0),1))</f>
        <v>#REF!</v>
      </c>
      <c r="N1641" s="1"/>
      <c r="O1641" s="33"/>
      <c r="P1641" s="34" t="e">
        <f t="shared" si="189"/>
        <v>#REF!</v>
      </c>
      <c r="Q1641" s="35" t="e">
        <f t="shared" si="192"/>
        <v>#REF!</v>
      </c>
      <c r="R1641" s="36"/>
      <c r="S1641" s="1" t="e">
        <f t="shared" si="190"/>
        <v>#REF!</v>
      </c>
      <c r="T1641" s="16" t="e">
        <f>IF(OR(MID(G1641,1,5)="avoir",MID(G1641,1,3)="PMS",MID(J1641,1,1)="a",J1641="",A1641="x",F1641=""),"",IF(COUNTIF(#REF!,F1641)=1,"ok","PAS DE SWAP"))</f>
        <v>#REF!</v>
      </c>
      <c r="U1641" s="37" t="e">
        <f>IF(ISNA(INDEX(#REF!,MATCH(E1641,#REF!,0),1))=TRUE,"-",F1641&amp;" - "&amp;INDEX(#REF!,MATCH(E1641,#REF!,0),1))</f>
        <v>#REF!</v>
      </c>
      <c r="V1641" s="60" t="e">
        <f t="shared" si="186"/>
        <v>#REF!</v>
      </c>
      <c r="W1641" s="38" t="e">
        <f t="shared" si="187"/>
        <v>#REF!</v>
      </c>
      <c r="X1641" s="64"/>
      <c r="Y1641" s="46"/>
      <c r="Z1641" s="57" t="str">
        <f>IF(OR(MID(J1641,1,1)="a",J1641=""),"",IF(COUNTIF(Modèles!C:C,J1641)=0,"absent","présent"))</f>
        <v/>
      </c>
      <c r="AA1641" s="1"/>
    </row>
    <row r="1642" spans="1:27" s="10" customFormat="1">
      <c r="A1642" s="29" t="str">
        <f t="shared" si="188"/>
        <v/>
      </c>
      <c r="B1642" s="29">
        <f t="shared" ca="1" si="191"/>
        <v>0</v>
      </c>
      <c r="C1642" s="42"/>
      <c r="D1642" s="42"/>
      <c r="E1642" s="40"/>
      <c r="F1642" s="41"/>
      <c r="G1642" s="30" t="e">
        <f>IF(MID(J1642,1,1)="a","à valider",IF(ISNA(INDEX(#REF!,MATCH(E1642,#REF!,0),1))=TRUE,"",INDEX(#REF!,MATCH(E1642,#REF!,0),1)))</f>
        <v>#REF!</v>
      </c>
      <c r="H1642" s="22"/>
      <c r="I1642" s="22"/>
      <c r="J1642" s="59"/>
      <c r="K1642" s="31" t="str">
        <f>IF(MID(J1642,1,1)="a",C1642,IF(COUNTIF(J$2:J1642,J1642)&gt;1,COUNTIF(J$2:J1642,J1642)&amp;"ème rebond",""))</f>
        <v/>
      </c>
      <c r="L1642" s="67"/>
      <c r="M1642" s="32" t="e">
        <f>IF(ISNA(INDEX(#REF!,MATCH(E1642,#REF!,0),1))=TRUE,"",INDEX(#REF!,MATCH(E1642,#REF!,0),1))</f>
        <v>#REF!</v>
      </c>
      <c r="N1642" s="1"/>
      <c r="O1642" s="33"/>
      <c r="P1642" s="34" t="e">
        <f t="shared" si="189"/>
        <v>#REF!</v>
      </c>
      <c r="Q1642" s="35" t="e">
        <f t="shared" si="192"/>
        <v>#REF!</v>
      </c>
      <c r="R1642" s="36"/>
      <c r="S1642" s="1" t="e">
        <f t="shared" si="190"/>
        <v>#REF!</v>
      </c>
      <c r="T1642" s="16" t="e">
        <f>IF(OR(MID(G1642,1,5)="avoir",MID(G1642,1,3)="PMS",MID(J1642,1,1)="a",J1642="",A1642="x",F1642=""),"",IF(COUNTIF(#REF!,F1642)=1,"ok","PAS DE SWAP"))</f>
        <v>#REF!</v>
      </c>
      <c r="U1642" s="37" t="e">
        <f>IF(ISNA(INDEX(#REF!,MATCH(E1642,#REF!,0),1))=TRUE,"-",F1642&amp;" - "&amp;INDEX(#REF!,MATCH(E1642,#REF!,0),1))</f>
        <v>#REF!</v>
      </c>
      <c r="V1642" s="60" t="e">
        <f t="shared" si="186"/>
        <v>#REF!</v>
      </c>
      <c r="W1642" s="38" t="e">
        <f t="shared" si="187"/>
        <v>#REF!</v>
      </c>
      <c r="X1642" s="64"/>
      <c r="Y1642" s="46"/>
      <c r="Z1642" s="57" t="str">
        <f>IF(OR(MID(J1642,1,1)="a",J1642=""),"",IF(COUNTIF(Modèles!C:C,J1642)=0,"absent","présent"))</f>
        <v/>
      </c>
      <c r="AA1642" s="1"/>
    </row>
    <row r="1643" spans="1:27" s="10" customFormat="1">
      <c r="A1643" s="29" t="str">
        <f t="shared" si="188"/>
        <v/>
      </c>
      <c r="B1643" s="29">
        <f t="shared" ca="1" si="191"/>
        <v>0</v>
      </c>
      <c r="C1643" s="42"/>
      <c r="D1643" s="42"/>
      <c r="E1643" s="40"/>
      <c r="F1643" s="41"/>
      <c r="G1643" s="30" t="e">
        <f>IF(MID(J1643,1,1)="a","à valider",IF(ISNA(INDEX(#REF!,MATCH(E1643,#REF!,0),1))=TRUE,"",INDEX(#REF!,MATCH(E1643,#REF!,0),1)))</f>
        <v>#REF!</v>
      </c>
      <c r="H1643" s="22"/>
      <c r="I1643" s="22"/>
      <c r="J1643" s="59"/>
      <c r="K1643" s="31" t="str">
        <f>IF(MID(J1643,1,1)="a",C1643,IF(COUNTIF(J$2:J1643,J1643)&gt;1,COUNTIF(J$2:J1643,J1643)&amp;"ème rebond",""))</f>
        <v/>
      </c>
      <c r="L1643" s="67"/>
      <c r="M1643" s="32" t="e">
        <f>IF(ISNA(INDEX(#REF!,MATCH(E1643,#REF!,0),1))=TRUE,"",INDEX(#REF!,MATCH(E1643,#REF!,0),1))</f>
        <v>#REF!</v>
      </c>
      <c r="N1643" s="1"/>
      <c r="O1643" s="33"/>
      <c r="P1643" s="34" t="e">
        <f t="shared" si="189"/>
        <v>#REF!</v>
      </c>
      <c r="Q1643" s="35" t="e">
        <f t="shared" si="192"/>
        <v>#REF!</v>
      </c>
      <c r="R1643" s="36"/>
      <c r="S1643" s="1" t="e">
        <f t="shared" si="190"/>
        <v>#REF!</v>
      </c>
      <c r="T1643" s="16" t="e">
        <f>IF(OR(MID(G1643,1,5)="avoir",MID(G1643,1,3)="PMS",MID(J1643,1,1)="a",J1643="",A1643="x",F1643=""),"",IF(COUNTIF(#REF!,F1643)=1,"ok","PAS DE SWAP"))</f>
        <v>#REF!</v>
      </c>
      <c r="U1643" s="37" t="e">
        <f>IF(ISNA(INDEX(#REF!,MATCH(E1643,#REF!,0),1))=TRUE,"-",F1643&amp;" - "&amp;INDEX(#REF!,MATCH(E1643,#REF!,0),1))</f>
        <v>#REF!</v>
      </c>
      <c r="V1643" s="60" t="e">
        <f t="shared" si="186"/>
        <v>#REF!</v>
      </c>
      <c r="W1643" s="38" t="e">
        <f t="shared" si="187"/>
        <v>#REF!</v>
      </c>
      <c r="X1643" s="64"/>
      <c r="Y1643" s="46"/>
      <c r="Z1643" s="57" t="str">
        <f>IF(OR(MID(J1643,1,1)="a",J1643=""),"",IF(COUNTIF(Modèles!C:C,J1643)=0,"absent","présent"))</f>
        <v/>
      </c>
      <c r="AA1643" s="1"/>
    </row>
    <row r="1644" spans="1:27" s="10" customFormat="1">
      <c r="A1644" s="29" t="str">
        <f t="shared" si="188"/>
        <v/>
      </c>
      <c r="B1644" s="29">
        <f t="shared" ca="1" si="191"/>
        <v>0</v>
      </c>
      <c r="C1644" s="42"/>
      <c r="D1644" s="42"/>
      <c r="E1644" s="40"/>
      <c r="F1644" s="41"/>
      <c r="G1644" s="30" t="e">
        <f>IF(MID(J1644,1,1)="a","à valider",IF(ISNA(INDEX(#REF!,MATCH(E1644,#REF!,0),1))=TRUE,"",INDEX(#REF!,MATCH(E1644,#REF!,0),1)))</f>
        <v>#REF!</v>
      </c>
      <c r="H1644" s="22"/>
      <c r="I1644" s="22"/>
      <c r="J1644" s="59"/>
      <c r="K1644" s="31" t="str">
        <f>IF(MID(J1644,1,1)="a",C1644,IF(COUNTIF(J$2:J1644,J1644)&gt;1,COUNTIF(J$2:J1644,J1644)&amp;"ème rebond",""))</f>
        <v/>
      </c>
      <c r="L1644" s="67"/>
      <c r="M1644" s="32" t="e">
        <f>IF(ISNA(INDEX(#REF!,MATCH(E1644,#REF!,0),1))=TRUE,"",INDEX(#REF!,MATCH(E1644,#REF!,0),1))</f>
        <v>#REF!</v>
      </c>
      <c r="N1644" s="1"/>
      <c r="O1644" s="33"/>
      <c r="P1644" s="34" t="e">
        <f t="shared" si="189"/>
        <v>#REF!</v>
      </c>
      <c r="Q1644" s="35" t="e">
        <f t="shared" si="192"/>
        <v>#REF!</v>
      </c>
      <c r="R1644" s="36"/>
      <c r="S1644" s="1" t="e">
        <f t="shared" si="190"/>
        <v>#REF!</v>
      </c>
      <c r="T1644" s="16" t="e">
        <f>IF(OR(MID(G1644,1,5)="avoir",MID(G1644,1,3)="PMS",MID(J1644,1,1)="a",J1644="",A1644="x",F1644=""),"",IF(COUNTIF(#REF!,F1644)=1,"ok","PAS DE SWAP"))</f>
        <v>#REF!</v>
      </c>
      <c r="U1644" s="37" t="e">
        <f>IF(ISNA(INDEX(#REF!,MATCH(E1644,#REF!,0),1))=TRUE,"-",F1644&amp;" - "&amp;INDEX(#REF!,MATCH(E1644,#REF!,0),1))</f>
        <v>#REF!</v>
      </c>
      <c r="V1644" s="60" t="e">
        <f t="shared" si="186"/>
        <v>#REF!</v>
      </c>
      <c r="W1644" s="38" t="e">
        <f t="shared" si="187"/>
        <v>#REF!</v>
      </c>
      <c r="X1644" s="64"/>
      <c r="Y1644" s="46"/>
      <c r="Z1644" s="57" t="str">
        <f>IF(OR(MID(J1644,1,1)="a",J1644=""),"",IF(COUNTIF(Modèles!C:C,J1644)=0,"absent","présent"))</f>
        <v/>
      </c>
      <c r="AA1644" s="1"/>
    </row>
    <row r="1645" spans="1:27" s="10" customFormat="1">
      <c r="A1645" s="29" t="str">
        <f t="shared" si="188"/>
        <v/>
      </c>
      <c r="B1645" s="29">
        <f t="shared" ca="1" si="191"/>
        <v>0</v>
      </c>
      <c r="C1645" s="42"/>
      <c r="D1645" s="42"/>
      <c r="E1645" s="40"/>
      <c r="F1645" s="41"/>
      <c r="G1645" s="30" t="e">
        <f>IF(MID(J1645,1,1)="a","à valider",IF(ISNA(INDEX(#REF!,MATCH(E1645,#REF!,0),1))=TRUE,"",INDEX(#REF!,MATCH(E1645,#REF!,0),1)))</f>
        <v>#REF!</v>
      </c>
      <c r="H1645" s="22"/>
      <c r="I1645" s="22"/>
      <c r="J1645" s="59"/>
      <c r="K1645" s="31" t="str">
        <f>IF(MID(J1645,1,1)="a",C1645,IF(COUNTIF(J$2:J1645,J1645)&gt;1,COUNTIF(J$2:J1645,J1645)&amp;"ème rebond",""))</f>
        <v/>
      </c>
      <c r="L1645" s="67"/>
      <c r="M1645" s="32" t="e">
        <f>IF(ISNA(INDEX(#REF!,MATCH(E1645,#REF!,0),1))=TRUE,"",INDEX(#REF!,MATCH(E1645,#REF!,0),1))</f>
        <v>#REF!</v>
      </c>
      <c r="N1645" s="1"/>
      <c r="O1645" s="33"/>
      <c r="P1645" s="34" t="e">
        <f t="shared" si="189"/>
        <v>#REF!</v>
      </c>
      <c r="Q1645" s="35" t="e">
        <f t="shared" si="192"/>
        <v>#REF!</v>
      </c>
      <c r="R1645" s="36"/>
      <c r="S1645" s="1" t="e">
        <f t="shared" si="190"/>
        <v>#REF!</v>
      </c>
      <c r="T1645" s="16" t="e">
        <f>IF(OR(MID(G1645,1,5)="avoir",MID(G1645,1,3)="PMS",MID(J1645,1,1)="a",J1645="",A1645="x",F1645=""),"",IF(COUNTIF(#REF!,F1645)=1,"ok","PAS DE SWAP"))</f>
        <v>#REF!</v>
      </c>
      <c r="U1645" s="37" t="e">
        <f>IF(ISNA(INDEX(#REF!,MATCH(E1645,#REF!,0),1))=TRUE,"-",F1645&amp;" - "&amp;INDEX(#REF!,MATCH(E1645,#REF!,0),1))</f>
        <v>#REF!</v>
      </c>
      <c r="V1645" s="60" t="e">
        <f t="shared" si="186"/>
        <v>#REF!</v>
      </c>
      <c r="W1645" s="38" t="e">
        <f t="shared" si="187"/>
        <v>#REF!</v>
      </c>
      <c r="X1645" s="64"/>
      <c r="Y1645" s="46"/>
      <c r="Z1645" s="57" t="str">
        <f>IF(OR(MID(J1645,1,1)="a",J1645=""),"",IF(COUNTIF(Modèles!C:C,J1645)=0,"absent","présent"))</f>
        <v/>
      </c>
      <c r="AA1645" s="1"/>
    </row>
    <row r="1646" spans="1:27" s="10" customFormat="1">
      <c r="A1646" s="29" t="str">
        <f t="shared" si="188"/>
        <v/>
      </c>
      <c r="B1646" s="29">
        <f t="shared" ca="1" si="191"/>
        <v>0</v>
      </c>
      <c r="C1646" s="42"/>
      <c r="D1646" s="42"/>
      <c r="E1646" s="40"/>
      <c r="F1646" s="41"/>
      <c r="G1646" s="30" t="e">
        <f>IF(MID(J1646,1,1)="a","à valider",IF(ISNA(INDEX(#REF!,MATCH(E1646,#REF!,0),1))=TRUE,"",INDEX(#REF!,MATCH(E1646,#REF!,0),1)))</f>
        <v>#REF!</v>
      </c>
      <c r="H1646" s="22"/>
      <c r="I1646" s="22"/>
      <c r="J1646" s="59"/>
      <c r="K1646" s="31" t="str">
        <f>IF(MID(J1646,1,1)="a",C1646,IF(COUNTIF(J$2:J1646,J1646)&gt;1,COUNTIF(J$2:J1646,J1646)&amp;"ème rebond",""))</f>
        <v/>
      </c>
      <c r="L1646" s="67"/>
      <c r="M1646" s="32" t="e">
        <f>IF(ISNA(INDEX(#REF!,MATCH(E1646,#REF!,0),1))=TRUE,"",INDEX(#REF!,MATCH(E1646,#REF!,0),1))</f>
        <v>#REF!</v>
      </c>
      <c r="N1646" s="1"/>
      <c r="O1646" s="33"/>
      <c r="P1646" s="34" t="e">
        <f t="shared" si="189"/>
        <v>#REF!</v>
      </c>
      <c r="Q1646" s="35" t="e">
        <f t="shared" si="192"/>
        <v>#REF!</v>
      </c>
      <c r="R1646" s="36"/>
      <c r="S1646" s="1" t="e">
        <f t="shared" si="190"/>
        <v>#REF!</v>
      </c>
      <c r="T1646" s="16" t="e">
        <f>IF(OR(MID(G1646,1,5)="avoir",MID(G1646,1,3)="PMS",MID(J1646,1,1)="a",J1646="",A1646="x",F1646=""),"",IF(COUNTIF(#REF!,F1646)=1,"ok","PAS DE SWAP"))</f>
        <v>#REF!</v>
      </c>
      <c r="U1646" s="37" t="e">
        <f>IF(ISNA(INDEX(#REF!,MATCH(E1646,#REF!,0),1))=TRUE,"-",F1646&amp;" - "&amp;INDEX(#REF!,MATCH(E1646,#REF!,0),1))</f>
        <v>#REF!</v>
      </c>
      <c r="V1646" s="60" t="e">
        <f t="shared" si="186"/>
        <v>#REF!</v>
      </c>
      <c r="W1646" s="38" t="e">
        <f t="shared" si="187"/>
        <v>#REF!</v>
      </c>
      <c r="X1646" s="64"/>
      <c r="Y1646" s="46"/>
      <c r="Z1646" s="57" t="str">
        <f>IF(OR(MID(J1646,1,1)="a",J1646=""),"",IF(COUNTIF(Modèles!C:C,J1646)=0,"absent","présent"))</f>
        <v/>
      </c>
      <c r="AA1646" s="1"/>
    </row>
    <row r="1647" spans="1:27" s="10" customFormat="1">
      <c r="A1647" s="29" t="str">
        <f t="shared" si="188"/>
        <v/>
      </c>
      <c r="B1647" s="29">
        <f t="shared" ca="1" si="191"/>
        <v>0</v>
      </c>
      <c r="C1647" s="42"/>
      <c r="D1647" s="42"/>
      <c r="E1647" s="40"/>
      <c r="F1647" s="41"/>
      <c r="G1647" s="30" t="e">
        <f>IF(MID(J1647,1,1)="a","à valider",IF(ISNA(INDEX(#REF!,MATCH(E1647,#REF!,0),1))=TRUE,"",INDEX(#REF!,MATCH(E1647,#REF!,0),1)))</f>
        <v>#REF!</v>
      </c>
      <c r="H1647" s="22"/>
      <c r="I1647" s="22"/>
      <c r="J1647" s="59"/>
      <c r="K1647" s="31" t="str">
        <f>IF(MID(J1647,1,1)="a",C1647,IF(COUNTIF(J$2:J1647,J1647)&gt;1,COUNTIF(J$2:J1647,J1647)&amp;"ème rebond",""))</f>
        <v/>
      </c>
      <c r="L1647" s="67"/>
      <c r="M1647" s="32" t="e">
        <f>IF(ISNA(INDEX(#REF!,MATCH(E1647,#REF!,0),1))=TRUE,"",INDEX(#REF!,MATCH(E1647,#REF!,0),1))</f>
        <v>#REF!</v>
      </c>
      <c r="N1647" s="1"/>
      <c r="O1647" s="33"/>
      <c r="P1647" s="34" t="e">
        <f t="shared" si="189"/>
        <v>#REF!</v>
      </c>
      <c r="Q1647" s="35" t="e">
        <f t="shared" si="192"/>
        <v>#REF!</v>
      </c>
      <c r="R1647" s="36"/>
      <c r="S1647" s="1" t="e">
        <f t="shared" si="190"/>
        <v>#REF!</v>
      </c>
      <c r="T1647" s="16" t="e">
        <f>IF(OR(MID(G1647,1,5)="avoir",MID(G1647,1,3)="PMS",MID(J1647,1,1)="a",J1647="",A1647="x",F1647=""),"",IF(COUNTIF(#REF!,F1647)=1,"ok","PAS DE SWAP"))</f>
        <v>#REF!</v>
      </c>
      <c r="U1647" s="37" t="e">
        <f>IF(ISNA(INDEX(#REF!,MATCH(E1647,#REF!,0),1))=TRUE,"-",F1647&amp;" - "&amp;INDEX(#REF!,MATCH(E1647,#REF!,0),1))</f>
        <v>#REF!</v>
      </c>
      <c r="V1647" s="60" t="e">
        <f t="shared" si="186"/>
        <v>#REF!</v>
      </c>
      <c r="W1647" s="38" t="e">
        <f t="shared" si="187"/>
        <v>#REF!</v>
      </c>
      <c r="X1647" s="64"/>
      <c r="Y1647" s="46"/>
      <c r="Z1647" s="57" t="str">
        <f>IF(OR(MID(J1647,1,1)="a",J1647=""),"",IF(COUNTIF(Modèles!C:C,J1647)=0,"absent","présent"))</f>
        <v/>
      </c>
      <c r="AA1647" s="1"/>
    </row>
    <row r="1648" spans="1:27" s="10" customFormat="1">
      <c r="A1648" s="29" t="str">
        <f t="shared" si="188"/>
        <v/>
      </c>
      <c r="B1648" s="29">
        <f t="shared" ca="1" si="191"/>
        <v>0</v>
      </c>
      <c r="C1648" s="42"/>
      <c r="D1648" s="42"/>
      <c r="E1648" s="40"/>
      <c r="F1648" s="41"/>
      <c r="G1648" s="30" t="e">
        <f>IF(MID(J1648,1,1)="a","à valider",IF(ISNA(INDEX(#REF!,MATCH(E1648,#REF!,0),1))=TRUE,"",INDEX(#REF!,MATCH(E1648,#REF!,0),1)))</f>
        <v>#REF!</v>
      </c>
      <c r="H1648" s="22"/>
      <c r="I1648" s="22"/>
      <c r="J1648" s="59"/>
      <c r="K1648" s="31" t="str">
        <f>IF(MID(J1648,1,1)="a",C1648,IF(COUNTIF(J$2:J1648,J1648)&gt;1,COUNTIF(J$2:J1648,J1648)&amp;"ème rebond",""))</f>
        <v/>
      </c>
      <c r="L1648" s="67"/>
      <c r="M1648" s="32" t="e">
        <f>IF(ISNA(INDEX(#REF!,MATCH(E1648,#REF!,0),1))=TRUE,"",INDEX(#REF!,MATCH(E1648,#REF!,0),1))</f>
        <v>#REF!</v>
      </c>
      <c r="N1648" s="1"/>
      <c r="O1648" s="33"/>
      <c r="P1648" s="34" t="e">
        <f t="shared" si="189"/>
        <v>#REF!</v>
      </c>
      <c r="Q1648" s="35" t="e">
        <f t="shared" si="192"/>
        <v>#REF!</v>
      </c>
      <c r="R1648" s="36"/>
      <c r="S1648" s="1" t="e">
        <f t="shared" si="190"/>
        <v>#REF!</v>
      </c>
      <c r="T1648" s="16" t="e">
        <f>IF(OR(MID(G1648,1,5)="avoir",MID(G1648,1,3)="PMS",MID(J1648,1,1)="a",J1648="",A1648="x",F1648=""),"",IF(COUNTIF(#REF!,F1648)=1,"ok","PAS DE SWAP"))</f>
        <v>#REF!</v>
      </c>
      <c r="U1648" s="37" t="e">
        <f>IF(ISNA(INDEX(#REF!,MATCH(E1648,#REF!,0),1))=TRUE,"-",F1648&amp;" - "&amp;INDEX(#REF!,MATCH(E1648,#REF!,0),1))</f>
        <v>#REF!</v>
      </c>
      <c r="V1648" s="60" t="e">
        <f t="shared" si="186"/>
        <v>#REF!</v>
      </c>
      <c r="W1648" s="38" t="e">
        <f t="shared" si="187"/>
        <v>#REF!</v>
      </c>
      <c r="X1648" s="64"/>
      <c r="Y1648" s="46"/>
      <c r="Z1648" s="57" t="str">
        <f>IF(OR(MID(J1648,1,1)="a",J1648=""),"",IF(COUNTIF(Modèles!C:C,J1648)=0,"absent","présent"))</f>
        <v/>
      </c>
      <c r="AA1648" s="1"/>
    </row>
    <row r="1649" spans="1:27" s="10" customFormat="1">
      <c r="A1649" s="29" t="str">
        <f t="shared" si="188"/>
        <v/>
      </c>
      <c r="B1649" s="29">
        <f t="shared" ca="1" si="191"/>
        <v>0</v>
      </c>
      <c r="C1649" s="42"/>
      <c r="D1649" s="42"/>
      <c r="E1649" s="40"/>
      <c r="F1649" s="41"/>
      <c r="G1649" s="30" t="e">
        <f>IF(MID(J1649,1,1)="a","à valider",IF(ISNA(INDEX(#REF!,MATCH(E1649,#REF!,0),1))=TRUE,"",INDEX(#REF!,MATCH(E1649,#REF!,0),1)))</f>
        <v>#REF!</v>
      </c>
      <c r="H1649" s="22"/>
      <c r="I1649" s="22"/>
      <c r="J1649" s="59"/>
      <c r="K1649" s="31" t="str">
        <f>IF(MID(J1649,1,1)="a",C1649,IF(COUNTIF(J$2:J1649,J1649)&gt;1,COUNTIF(J$2:J1649,J1649)&amp;"ème rebond",""))</f>
        <v/>
      </c>
      <c r="L1649" s="67"/>
      <c r="M1649" s="32" t="e">
        <f>IF(ISNA(INDEX(#REF!,MATCH(E1649,#REF!,0),1))=TRUE,"",INDEX(#REF!,MATCH(E1649,#REF!,0),1))</f>
        <v>#REF!</v>
      </c>
      <c r="N1649" s="1"/>
      <c r="O1649" s="33"/>
      <c r="P1649" s="34" t="e">
        <f t="shared" si="189"/>
        <v>#REF!</v>
      </c>
      <c r="Q1649" s="35" t="e">
        <f t="shared" si="192"/>
        <v>#REF!</v>
      </c>
      <c r="R1649" s="36"/>
      <c r="S1649" s="1" t="e">
        <f t="shared" si="190"/>
        <v>#REF!</v>
      </c>
      <c r="T1649" s="16" t="e">
        <f>IF(OR(MID(G1649,1,5)="avoir",MID(G1649,1,3)="PMS",MID(J1649,1,1)="a",J1649="",A1649="x",F1649=""),"",IF(COUNTIF(#REF!,F1649)=1,"ok","PAS DE SWAP"))</f>
        <v>#REF!</v>
      </c>
      <c r="U1649" s="37" t="e">
        <f>IF(ISNA(INDEX(#REF!,MATCH(E1649,#REF!,0),1))=TRUE,"-",F1649&amp;" - "&amp;INDEX(#REF!,MATCH(E1649,#REF!,0),1))</f>
        <v>#REF!</v>
      </c>
      <c r="V1649" s="60" t="e">
        <f t="shared" si="186"/>
        <v>#REF!</v>
      </c>
      <c r="W1649" s="38" t="e">
        <f t="shared" si="187"/>
        <v>#REF!</v>
      </c>
      <c r="X1649" s="64"/>
      <c r="Y1649" s="46"/>
      <c r="Z1649" s="57" t="str">
        <f>IF(OR(MID(J1649,1,1)="a",J1649=""),"",IF(COUNTIF(Modèles!C:C,J1649)=0,"absent","présent"))</f>
        <v/>
      </c>
      <c r="AA1649" s="1"/>
    </row>
    <row r="1650" spans="1:27" s="10" customFormat="1">
      <c r="A1650" s="29" t="str">
        <f t="shared" si="188"/>
        <v/>
      </c>
      <c r="B1650" s="29">
        <f t="shared" ca="1" si="191"/>
        <v>0</v>
      </c>
      <c r="C1650" s="42"/>
      <c r="D1650" s="42"/>
      <c r="E1650" s="40"/>
      <c r="F1650" s="41"/>
      <c r="G1650" s="30" t="e">
        <f>IF(MID(J1650,1,1)="a","à valider",IF(ISNA(INDEX(#REF!,MATCH(E1650,#REF!,0),1))=TRUE,"",INDEX(#REF!,MATCH(E1650,#REF!,0),1)))</f>
        <v>#REF!</v>
      </c>
      <c r="H1650" s="22"/>
      <c r="I1650" s="22"/>
      <c r="J1650" s="59"/>
      <c r="K1650" s="31" t="str">
        <f>IF(MID(J1650,1,1)="a",C1650,IF(COUNTIF(J$2:J1650,J1650)&gt;1,COUNTIF(J$2:J1650,J1650)&amp;"ème rebond",""))</f>
        <v/>
      </c>
      <c r="L1650" s="67"/>
      <c r="M1650" s="32" t="e">
        <f>IF(ISNA(INDEX(#REF!,MATCH(E1650,#REF!,0),1))=TRUE,"",INDEX(#REF!,MATCH(E1650,#REF!,0),1))</f>
        <v>#REF!</v>
      </c>
      <c r="N1650" s="1"/>
      <c r="O1650" s="33"/>
      <c r="P1650" s="34" t="e">
        <f t="shared" si="189"/>
        <v>#REF!</v>
      </c>
      <c r="Q1650" s="35" t="e">
        <f t="shared" si="192"/>
        <v>#REF!</v>
      </c>
      <c r="R1650" s="36"/>
      <c r="S1650" s="1" t="e">
        <f t="shared" si="190"/>
        <v>#REF!</v>
      </c>
      <c r="T1650" s="16" t="e">
        <f>IF(OR(MID(G1650,1,5)="avoir",MID(G1650,1,3)="PMS",MID(J1650,1,1)="a",J1650="",A1650="x",F1650=""),"",IF(COUNTIF(#REF!,F1650)=1,"ok","PAS DE SWAP"))</f>
        <v>#REF!</v>
      </c>
      <c r="U1650" s="37" t="e">
        <f>IF(ISNA(INDEX(#REF!,MATCH(E1650,#REF!,0),1))=TRUE,"-",F1650&amp;" - "&amp;INDEX(#REF!,MATCH(E1650,#REF!,0),1))</f>
        <v>#REF!</v>
      </c>
      <c r="V1650" s="60" t="e">
        <f t="shared" si="186"/>
        <v>#REF!</v>
      </c>
      <c r="W1650" s="38" t="e">
        <f t="shared" si="187"/>
        <v>#REF!</v>
      </c>
      <c r="X1650" s="64"/>
      <c r="Y1650" s="46"/>
      <c r="Z1650" s="57" t="str">
        <f>IF(OR(MID(J1650,1,1)="a",J1650=""),"",IF(COUNTIF(Modèles!C:C,J1650)=0,"absent","présent"))</f>
        <v/>
      </c>
      <c r="AA1650" s="1"/>
    </row>
    <row r="1651" spans="1:27" s="10" customFormat="1">
      <c r="A1651" s="29" t="str">
        <f t="shared" si="188"/>
        <v/>
      </c>
      <c r="B1651" s="29">
        <f t="shared" ca="1" si="191"/>
        <v>0</v>
      </c>
      <c r="C1651" s="42"/>
      <c r="D1651" s="42"/>
      <c r="E1651" s="40"/>
      <c r="F1651" s="41"/>
      <c r="G1651" s="30" t="e">
        <f>IF(MID(J1651,1,1)="a","à valider",IF(ISNA(INDEX(#REF!,MATCH(E1651,#REF!,0),1))=TRUE,"",INDEX(#REF!,MATCH(E1651,#REF!,0),1)))</f>
        <v>#REF!</v>
      </c>
      <c r="H1651" s="22"/>
      <c r="I1651" s="22"/>
      <c r="J1651" s="59"/>
      <c r="K1651" s="31" t="str">
        <f>IF(MID(J1651,1,1)="a",C1651,IF(COUNTIF(J$2:J1651,J1651)&gt;1,COUNTIF(J$2:J1651,J1651)&amp;"ème rebond",""))</f>
        <v/>
      </c>
      <c r="L1651" s="67"/>
      <c r="M1651" s="32" t="e">
        <f>IF(ISNA(INDEX(#REF!,MATCH(E1651,#REF!,0),1))=TRUE,"",INDEX(#REF!,MATCH(E1651,#REF!,0),1))</f>
        <v>#REF!</v>
      </c>
      <c r="N1651" s="1"/>
      <c r="O1651" s="33"/>
      <c r="P1651" s="34" t="e">
        <f t="shared" si="189"/>
        <v>#REF!</v>
      </c>
      <c r="Q1651" s="35" t="e">
        <f t="shared" si="192"/>
        <v>#REF!</v>
      </c>
      <c r="R1651" s="36"/>
      <c r="S1651" s="1" t="e">
        <f t="shared" si="190"/>
        <v>#REF!</v>
      </c>
      <c r="T1651" s="16" t="e">
        <f>IF(OR(MID(G1651,1,5)="avoir",MID(G1651,1,3)="PMS",MID(J1651,1,1)="a",J1651="",A1651="x",F1651=""),"",IF(COUNTIF(#REF!,F1651)=1,"ok","PAS DE SWAP"))</f>
        <v>#REF!</v>
      </c>
      <c r="U1651" s="37" t="e">
        <f>IF(ISNA(INDEX(#REF!,MATCH(E1651,#REF!,0),1))=TRUE,"-",F1651&amp;" - "&amp;INDEX(#REF!,MATCH(E1651,#REF!,0),1))</f>
        <v>#REF!</v>
      </c>
      <c r="V1651" s="60" t="e">
        <f t="shared" si="186"/>
        <v>#REF!</v>
      </c>
      <c r="W1651" s="38" t="e">
        <f t="shared" si="187"/>
        <v>#REF!</v>
      </c>
      <c r="X1651" s="64"/>
      <c r="Y1651" s="46"/>
      <c r="Z1651" s="57" t="str">
        <f>IF(OR(MID(J1651,1,1)="a",J1651=""),"",IF(COUNTIF(Modèles!C:C,J1651)=0,"absent","présent"))</f>
        <v/>
      </c>
      <c r="AA1651" s="1"/>
    </row>
    <row r="1652" spans="1:27" s="10" customFormat="1">
      <c r="A1652" s="29" t="str">
        <f t="shared" si="188"/>
        <v/>
      </c>
      <c r="B1652" s="29">
        <f t="shared" ca="1" si="191"/>
        <v>0</v>
      </c>
      <c r="C1652" s="42"/>
      <c r="D1652" s="42"/>
      <c r="E1652" s="40"/>
      <c r="F1652" s="41"/>
      <c r="G1652" s="30" t="e">
        <f>IF(MID(J1652,1,1)="a","à valider",IF(ISNA(INDEX(#REF!,MATCH(E1652,#REF!,0),1))=TRUE,"",INDEX(#REF!,MATCH(E1652,#REF!,0),1)))</f>
        <v>#REF!</v>
      </c>
      <c r="H1652" s="22"/>
      <c r="I1652" s="22"/>
      <c r="J1652" s="59"/>
      <c r="K1652" s="31" t="str">
        <f>IF(MID(J1652,1,1)="a",C1652,IF(COUNTIF(J$2:J1652,J1652)&gt;1,COUNTIF(J$2:J1652,J1652)&amp;"ème rebond",""))</f>
        <v/>
      </c>
      <c r="L1652" s="67"/>
      <c r="M1652" s="32" t="e">
        <f>IF(ISNA(INDEX(#REF!,MATCH(E1652,#REF!,0),1))=TRUE,"",INDEX(#REF!,MATCH(E1652,#REF!,0),1))</f>
        <v>#REF!</v>
      </c>
      <c r="N1652" s="1"/>
      <c r="O1652" s="33"/>
      <c r="P1652" s="34" t="e">
        <f t="shared" si="189"/>
        <v>#REF!</v>
      </c>
      <c r="Q1652" s="35" t="e">
        <f t="shared" si="192"/>
        <v>#REF!</v>
      </c>
      <c r="R1652" s="36"/>
      <c r="S1652" s="1" t="e">
        <f t="shared" si="190"/>
        <v>#REF!</v>
      </c>
      <c r="T1652" s="16" t="e">
        <f>IF(OR(MID(G1652,1,5)="avoir",MID(G1652,1,3)="PMS",MID(J1652,1,1)="a",J1652="",A1652="x",F1652=""),"",IF(COUNTIF(#REF!,F1652)=1,"ok","PAS DE SWAP"))</f>
        <v>#REF!</v>
      </c>
      <c r="U1652" s="37" t="e">
        <f>IF(ISNA(INDEX(#REF!,MATCH(E1652,#REF!,0),1))=TRUE,"-",F1652&amp;" - "&amp;INDEX(#REF!,MATCH(E1652,#REF!,0),1))</f>
        <v>#REF!</v>
      </c>
      <c r="V1652" s="60" t="e">
        <f t="shared" si="186"/>
        <v>#REF!</v>
      </c>
      <c r="W1652" s="38" t="e">
        <f t="shared" si="187"/>
        <v>#REF!</v>
      </c>
      <c r="X1652" s="64"/>
      <c r="Y1652" s="46"/>
      <c r="Z1652" s="57" t="str">
        <f>IF(OR(MID(J1652,1,1)="a",J1652=""),"",IF(COUNTIF(Modèles!C:C,J1652)=0,"absent","présent"))</f>
        <v/>
      </c>
      <c r="AA1652" s="1"/>
    </row>
    <row r="1653" spans="1:27" s="10" customFormat="1">
      <c r="A1653" s="29" t="str">
        <f t="shared" si="188"/>
        <v/>
      </c>
      <c r="B1653" s="29">
        <f t="shared" ca="1" si="191"/>
        <v>0</v>
      </c>
      <c r="C1653" s="42"/>
      <c r="D1653" s="42"/>
      <c r="E1653" s="40"/>
      <c r="F1653" s="41"/>
      <c r="G1653" s="30" t="e">
        <f>IF(MID(J1653,1,1)="a","à valider",IF(ISNA(INDEX(#REF!,MATCH(E1653,#REF!,0),1))=TRUE,"",INDEX(#REF!,MATCH(E1653,#REF!,0),1)))</f>
        <v>#REF!</v>
      </c>
      <c r="H1653" s="22"/>
      <c r="I1653" s="22"/>
      <c r="J1653" s="59"/>
      <c r="K1653" s="31" t="str">
        <f>IF(MID(J1653,1,1)="a",C1653,IF(COUNTIF(J$2:J1653,J1653)&gt;1,COUNTIF(J$2:J1653,J1653)&amp;"ème rebond",""))</f>
        <v/>
      </c>
      <c r="L1653" s="67"/>
      <c r="M1653" s="32" t="e">
        <f>IF(ISNA(INDEX(#REF!,MATCH(E1653,#REF!,0),1))=TRUE,"",INDEX(#REF!,MATCH(E1653,#REF!,0),1))</f>
        <v>#REF!</v>
      </c>
      <c r="N1653" s="1"/>
      <c r="O1653" s="33"/>
      <c r="P1653" s="34" t="e">
        <f t="shared" si="189"/>
        <v>#REF!</v>
      </c>
      <c r="Q1653" s="35" t="e">
        <f t="shared" si="192"/>
        <v>#REF!</v>
      </c>
      <c r="R1653" s="36"/>
      <c r="S1653" s="1" t="e">
        <f t="shared" si="190"/>
        <v>#REF!</v>
      </c>
      <c r="T1653" s="16" t="e">
        <f>IF(OR(MID(G1653,1,5)="avoir",MID(G1653,1,3)="PMS",MID(J1653,1,1)="a",J1653="",A1653="x",F1653=""),"",IF(COUNTIF(#REF!,F1653)=1,"ok","PAS DE SWAP"))</f>
        <v>#REF!</v>
      </c>
      <c r="U1653" s="37" t="e">
        <f>IF(ISNA(INDEX(#REF!,MATCH(E1653,#REF!,0),1))=TRUE,"-",F1653&amp;" - "&amp;INDEX(#REF!,MATCH(E1653,#REF!,0),1))</f>
        <v>#REF!</v>
      </c>
      <c r="V1653" s="60" t="e">
        <f t="shared" si="186"/>
        <v>#REF!</v>
      </c>
      <c r="W1653" s="38" t="e">
        <f t="shared" si="187"/>
        <v>#REF!</v>
      </c>
      <c r="X1653" s="64"/>
      <c r="Y1653" s="46"/>
      <c r="Z1653" s="57" t="str">
        <f>IF(OR(MID(J1653,1,1)="a",J1653=""),"",IF(COUNTIF(Modèles!C:C,J1653)=0,"absent","présent"))</f>
        <v/>
      </c>
      <c r="AA1653" s="1"/>
    </row>
    <row r="1654" spans="1:27" s="10" customFormat="1">
      <c r="A1654" s="29" t="str">
        <f t="shared" si="188"/>
        <v/>
      </c>
      <c r="B1654" s="29">
        <f t="shared" ca="1" si="191"/>
        <v>0</v>
      </c>
      <c r="C1654" s="42"/>
      <c r="D1654" s="42"/>
      <c r="E1654" s="40"/>
      <c r="F1654" s="41"/>
      <c r="G1654" s="30" t="e">
        <f>IF(MID(J1654,1,1)="a","à valider",IF(ISNA(INDEX(#REF!,MATCH(E1654,#REF!,0),1))=TRUE,"",INDEX(#REF!,MATCH(E1654,#REF!,0),1)))</f>
        <v>#REF!</v>
      </c>
      <c r="H1654" s="22"/>
      <c r="I1654" s="22"/>
      <c r="J1654" s="59"/>
      <c r="K1654" s="31" t="str">
        <f>IF(MID(J1654,1,1)="a",C1654,IF(COUNTIF(J$2:J1654,J1654)&gt;1,COUNTIF(J$2:J1654,J1654)&amp;"ème rebond",""))</f>
        <v/>
      </c>
      <c r="L1654" s="67"/>
      <c r="M1654" s="32" t="e">
        <f>IF(ISNA(INDEX(#REF!,MATCH(E1654,#REF!,0),1))=TRUE,"",INDEX(#REF!,MATCH(E1654,#REF!,0),1))</f>
        <v>#REF!</v>
      </c>
      <c r="N1654" s="1"/>
      <c r="O1654" s="33"/>
      <c r="P1654" s="34" t="e">
        <f t="shared" si="189"/>
        <v>#REF!</v>
      </c>
      <c r="Q1654" s="35" t="e">
        <f t="shared" si="192"/>
        <v>#REF!</v>
      </c>
      <c r="R1654" s="36"/>
      <c r="S1654" s="1" t="e">
        <f t="shared" si="190"/>
        <v>#REF!</v>
      </c>
      <c r="T1654" s="16" t="e">
        <f>IF(OR(MID(G1654,1,5)="avoir",MID(G1654,1,3)="PMS",MID(J1654,1,1)="a",J1654="",A1654="x",F1654=""),"",IF(COUNTIF(#REF!,F1654)=1,"ok","PAS DE SWAP"))</f>
        <v>#REF!</v>
      </c>
      <c r="U1654" s="37" t="e">
        <f>IF(ISNA(INDEX(#REF!,MATCH(E1654,#REF!,0),1))=TRUE,"-",F1654&amp;" - "&amp;INDEX(#REF!,MATCH(E1654,#REF!,0),1))</f>
        <v>#REF!</v>
      </c>
      <c r="V1654" s="60" t="e">
        <f t="shared" si="186"/>
        <v>#REF!</v>
      </c>
      <c r="W1654" s="38" t="e">
        <f t="shared" si="187"/>
        <v>#REF!</v>
      </c>
      <c r="X1654" s="64"/>
      <c r="Y1654" s="46"/>
      <c r="Z1654" s="57" t="str">
        <f>IF(OR(MID(J1654,1,1)="a",J1654=""),"",IF(COUNTIF(Modèles!C:C,J1654)=0,"absent","présent"))</f>
        <v/>
      </c>
      <c r="AA1654" s="1"/>
    </row>
    <row r="1655" spans="1:27" s="10" customFormat="1">
      <c r="A1655" s="29" t="str">
        <f t="shared" si="188"/>
        <v/>
      </c>
      <c r="B1655" s="29">
        <f t="shared" ca="1" si="191"/>
        <v>0</v>
      </c>
      <c r="C1655" s="42"/>
      <c r="D1655" s="42"/>
      <c r="E1655" s="40"/>
      <c r="F1655" s="41"/>
      <c r="G1655" s="30" t="e">
        <f>IF(MID(J1655,1,1)="a","à valider",IF(ISNA(INDEX(#REF!,MATCH(E1655,#REF!,0),1))=TRUE,"",INDEX(#REF!,MATCH(E1655,#REF!,0),1)))</f>
        <v>#REF!</v>
      </c>
      <c r="H1655" s="22"/>
      <c r="I1655" s="22"/>
      <c r="J1655" s="59"/>
      <c r="K1655" s="31" t="str">
        <f>IF(MID(J1655,1,1)="a",C1655,IF(COUNTIF(J$2:J1655,J1655)&gt;1,COUNTIF(J$2:J1655,J1655)&amp;"ème rebond",""))</f>
        <v/>
      </c>
      <c r="L1655" s="67"/>
      <c r="M1655" s="32" t="e">
        <f>IF(ISNA(INDEX(#REF!,MATCH(E1655,#REF!,0),1))=TRUE,"",INDEX(#REF!,MATCH(E1655,#REF!,0),1))</f>
        <v>#REF!</v>
      </c>
      <c r="N1655" s="1"/>
      <c r="O1655" s="33"/>
      <c r="P1655" s="34" t="e">
        <f t="shared" si="189"/>
        <v>#REF!</v>
      </c>
      <c r="Q1655" s="35" t="e">
        <f t="shared" si="192"/>
        <v>#REF!</v>
      </c>
      <c r="R1655" s="36"/>
      <c r="S1655" s="1" t="e">
        <f t="shared" si="190"/>
        <v>#REF!</v>
      </c>
      <c r="T1655" s="16" t="e">
        <f>IF(OR(MID(G1655,1,5)="avoir",MID(G1655,1,3)="PMS",MID(J1655,1,1)="a",J1655="",A1655="x",F1655=""),"",IF(COUNTIF(#REF!,F1655)=1,"ok","PAS DE SWAP"))</f>
        <v>#REF!</v>
      </c>
      <c r="U1655" s="37" t="e">
        <f>IF(ISNA(INDEX(#REF!,MATCH(E1655,#REF!,0),1))=TRUE,"-",F1655&amp;" - "&amp;INDEX(#REF!,MATCH(E1655,#REF!,0),1))</f>
        <v>#REF!</v>
      </c>
      <c r="V1655" s="60" t="e">
        <f t="shared" si="186"/>
        <v>#REF!</v>
      </c>
      <c r="W1655" s="38" t="e">
        <f t="shared" si="187"/>
        <v>#REF!</v>
      </c>
      <c r="X1655" s="64"/>
      <c r="Y1655" s="46"/>
      <c r="Z1655" s="57" t="str">
        <f>IF(OR(MID(J1655,1,1)="a",J1655=""),"",IF(COUNTIF(Modèles!C:C,J1655)=0,"absent","présent"))</f>
        <v/>
      </c>
      <c r="AA1655" s="1"/>
    </row>
    <row r="1656" spans="1:27" s="10" customFormat="1">
      <c r="A1656" s="29" t="str">
        <f t="shared" si="188"/>
        <v/>
      </c>
      <c r="B1656" s="29">
        <f t="shared" ca="1" si="191"/>
        <v>0</v>
      </c>
      <c r="C1656" s="42"/>
      <c r="D1656" s="42"/>
      <c r="E1656" s="40"/>
      <c r="F1656" s="41"/>
      <c r="G1656" s="30" t="e">
        <f>IF(MID(J1656,1,1)="a","à valider",IF(ISNA(INDEX(#REF!,MATCH(E1656,#REF!,0),1))=TRUE,"",INDEX(#REF!,MATCH(E1656,#REF!,0),1)))</f>
        <v>#REF!</v>
      </c>
      <c r="H1656" s="22"/>
      <c r="I1656" s="22"/>
      <c r="J1656" s="59"/>
      <c r="K1656" s="31" t="str">
        <f>IF(MID(J1656,1,1)="a",C1656,IF(COUNTIF(J$2:J1656,J1656)&gt;1,COUNTIF(J$2:J1656,J1656)&amp;"ème rebond",""))</f>
        <v/>
      </c>
      <c r="L1656" s="67"/>
      <c r="M1656" s="32" t="e">
        <f>IF(ISNA(INDEX(#REF!,MATCH(E1656,#REF!,0),1))=TRUE,"",INDEX(#REF!,MATCH(E1656,#REF!,0),1))</f>
        <v>#REF!</v>
      </c>
      <c r="N1656" s="1"/>
      <c r="O1656" s="33"/>
      <c r="P1656" s="34" t="e">
        <f t="shared" si="189"/>
        <v>#REF!</v>
      </c>
      <c r="Q1656" s="35" t="e">
        <f t="shared" si="192"/>
        <v>#REF!</v>
      </c>
      <c r="R1656" s="36"/>
      <c r="S1656" s="1" t="e">
        <f t="shared" si="190"/>
        <v>#REF!</v>
      </c>
      <c r="T1656" s="16" t="e">
        <f>IF(OR(MID(G1656,1,5)="avoir",MID(G1656,1,3)="PMS",MID(J1656,1,1)="a",J1656="",A1656="x",F1656=""),"",IF(COUNTIF(#REF!,F1656)=1,"ok","PAS DE SWAP"))</f>
        <v>#REF!</v>
      </c>
      <c r="U1656" s="37" t="e">
        <f>IF(ISNA(INDEX(#REF!,MATCH(E1656,#REF!,0),1))=TRUE,"-",F1656&amp;" - "&amp;INDEX(#REF!,MATCH(E1656,#REF!,0),1))</f>
        <v>#REF!</v>
      </c>
      <c r="V1656" s="60" t="e">
        <f t="shared" si="186"/>
        <v>#REF!</v>
      </c>
      <c r="W1656" s="38" t="e">
        <f t="shared" si="187"/>
        <v>#REF!</v>
      </c>
      <c r="X1656" s="64"/>
      <c r="Y1656" s="46"/>
      <c r="Z1656" s="57" t="str">
        <f>IF(OR(MID(J1656,1,1)="a",J1656=""),"",IF(COUNTIF(Modèles!C:C,J1656)=0,"absent","présent"))</f>
        <v/>
      </c>
      <c r="AA1656" s="1"/>
    </row>
    <row r="1657" spans="1:27" s="10" customFormat="1">
      <c r="A1657" s="29" t="str">
        <f t="shared" si="188"/>
        <v/>
      </c>
      <c r="B1657" s="29">
        <f t="shared" ca="1" si="191"/>
        <v>0</v>
      </c>
      <c r="C1657" s="42"/>
      <c r="D1657" s="42"/>
      <c r="E1657" s="40"/>
      <c r="F1657" s="41"/>
      <c r="G1657" s="30" t="e">
        <f>IF(MID(J1657,1,1)="a","à valider",IF(ISNA(INDEX(#REF!,MATCH(E1657,#REF!,0),1))=TRUE,"",INDEX(#REF!,MATCH(E1657,#REF!,0),1)))</f>
        <v>#REF!</v>
      </c>
      <c r="H1657" s="22"/>
      <c r="I1657" s="22"/>
      <c r="J1657" s="59"/>
      <c r="K1657" s="31" t="str">
        <f>IF(MID(J1657,1,1)="a",C1657,IF(COUNTIF(J$2:J1657,J1657)&gt;1,COUNTIF(J$2:J1657,J1657)&amp;"ème rebond",""))</f>
        <v/>
      </c>
      <c r="L1657" s="67"/>
      <c r="M1657" s="32" t="e">
        <f>IF(ISNA(INDEX(#REF!,MATCH(E1657,#REF!,0),1))=TRUE,"",INDEX(#REF!,MATCH(E1657,#REF!,0),1))</f>
        <v>#REF!</v>
      </c>
      <c r="N1657" s="1"/>
      <c r="O1657" s="33"/>
      <c r="P1657" s="34" t="e">
        <f t="shared" si="189"/>
        <v>#REF!</v>
      </c>
      <c r="Q1657" s="35" t="e">
        <f t="shared" si="192"/>
        <v>#REF!</v>
      </c>
      <c r="R1657" s="36"/>
      <c r="S1657" s="1" t="e">
        <f t="shared" si="190"/>
        <v>#REF!</v>
      </c>
      <c r="T1657" s="16" t="e">
        <f>IF(OR(MID(G1657,1,5)="avoir",MID(G1657,1,3)="PMS",MID(J1657,1,1)="a",J1657="",A1657="x",F1657=""),"",IF(COUNTIF(#REF!,F1657)=1,"ok","PAS DE SWAP"))</f>
        <v>#REF!</v>
      </c>
      <c r="U1657" s="37" t="e">
        <f>IF(ISNA(INDEX(#REF!,MATCH(E1657,#REF!,0),1))=TRUE,"-",F1657&amp;" - "&amp;INDEX(#REF!,MATCH(E1657,#REF!,0),1))</f>
        <v>#REF!</v>
      </c>
      <c r="V1657" s="60" t="e">
        <f t="shared" si="186"/>
        <v>#REF!</v>
      </c>
      <c r="W1657" s="38" t="e">
        <f t="shared" si="187"/>
        <v>#REF!</v>
      </c>
      <c r="X1657" s="64"/>
      <c r="Y1657" s="46"/>
      <c r="Z1657" s="57" t="str">
        <f>IF(OR(MID(J1657,1,1)="a",J1657=""),"",IF(COUNTIF(Modèles!C:C,J1657)=0,"absent","présent"))</f>
        <v/>
      </c>
      <c r="AA1657" s="1"/>
    </row>
    <row r="1658" spans="1:27" s="10" customFormat="1">
      <c r="A1658" s="29" t="str">
        <f t="shared" si="188"/>
        <v/>
      </c>
      <c r="B1658" s="29">
        <f t="shared" ca="1" si="191"/>
        <v>0</v>
      </c>
      <c r="C1658" s="42"/>
      <c r="D1658" s="42"/>
      <c r="E1658" s="40"/>
      <c r="F1658" s="41"/>
      <c r="G1658" s="30" t="e">
        <f>IF(MID(J1658,1,1)="a","à valider",IF(ISNA(INDEX(#REF!,MATCH(E1658,#REF!,0),1))=TRUE,"",INDEX(#REF!,MATCH(E1658,#REF!,0),1)))</f>
        <v>#REF!</v>
      </c>
      <c r="H1658" s="22"/>
      <c r="I1658" s="22"/>
      <c r="J1658" s="59"/>
      <c r="K1658" s="31" t="str">
        <f>IF(MID(J1658,1,1)="a",C1658,IF(COUNTIF(J$2:J1658,J1658)&gt;1,COUNTIF(J$2:J1658,J1658)&amp;"ème rebond",""))</f>
        <v/>
      </c>
      <c r="L1658" s="67"/>
      <c r="M1658" s="32" t="e">
        <f>IF(ISNA(INDEX(#REF!,MATCH(E1658,#REF!,0),1))=TRUE,"",INDEX(#REF!,MATCH(E1658,#REF!,0),1))</f>
        <v>#REF!</v>
      </c>
      <c r="N1658" s="1"/>
      <c r="O1658" s="33"/>
      <c r="P1658" s="34" t="e">
        <f t="shared" si="189"/>
        <v>#REF!</v>
      </c>
      <c r="Q1658" s="35" t="e">
        <f t="shared" si="192"/>
        <v>#REF!</v>
      </c>
      <c r="R1658" s="36"/>
      <c r="S1658" s="1" t="e">
        <f t="shared" si="190"/>
        <v>#REF!</v>
      </c>
      <c r="T1658" s="16" t="e">
        <f>IF(OR(MID(G1658,1,5)="avoir",MID(G1658,1,3)="PMS",MID(J1658,1,1)="a",J1658="",A1658="x",F1658=""),"",IF(COUNTIF(#REF!,F1658)=1,"ok","PAS DE SWAP"))</f>
        <v>#REF!</v>
      </c>
      <c r="U1658" s="37" t="e">
        <f>IF(ISNA(INDEX(#REF!,MATCH(E1658,#REF!,0),1))=TRUE,"-",F1658&amp;" - "&amp;INDEX(#REF!,MATCH(E1658,#REF!,0),1))</f>
        <v>#REF!</v>
      </c>
      <c r="V1658" s="60" t="e">
        <f t="shared" si="186"/>
        <v>#REF!</v>
      </c>
      <c r="W1658" s="38" t="e">
        <f t="shared" si="187"/>
        <v>#REF!</v>
      </c>
      <c r="X1658" s="64"/>
      <c r="Y1658" s="46"/>
      <c r="Z1658" s="57" t="str">
        <f>IF(OR(MID(J1658,1,1)="a",J1658=""),"",IF(COUNTIF(Modèles!C:C,J1658)=0,"absent","présent"))</f>
        <v/>
      </c>
      <c r="AA1658" s="1"/>
    </row>
    <row r="1659" spans="1:27" s="10" customFormat="1">
      <c r="A1659" s="29" t="str">
        <f t="shared" si="188"/>
        <v/>
      </c>
      <c r="B1659" s="29">
        <f t="shared" ca="1" si="191"/>
        <v>0</v>
      </c>
      <c r="C1659" s="42"/>
      <c r="D1659" s="42"/>
      <c r="E1659" s="40"/>
      <c r="F1659" s="41"/>
      <c r="G1659" s="30" t="e">
        <f>IF(MID(J1659,1,1)="a","à valider",IF(ISNA(INDEX(#REF!,MATCH(E1659,#REF!,0),1))=TRUE,"",INDEX(#REF!,MATCH(E1659,#REF!,0),1)))</f>
        <v>#REF!</v>
      </c>
      <c r="H1659" s="22"/>
      <c r="I1659" s="22"/>
      <c r="J1659" s="59"/>
      <c r="K1659" s="31" t="str">
        <f>IF(MID(J1659,1,1)="a",C1659,IF(COUNTIF(J$2:J1659,J1659)&gt;1,COUNTIF(J$2:J1659,J1659)&amp;"ème rebond",""))</f>
        <v/>
      </c>
      <c r="L1659" s="67"/>
      <c r="M1659" s="32" t="e">
        <f>IF(ISNA(INDEX(#REF!,MATCH(E1659,#REF!,0),1))=TRUE,"",INDEX(#REF!,MATCH(E1659,#REF!,0),1))</f>
        <v>#REF!</v>
      </c>
      <c r="N1659" s="1"/>
      <c r="O1659" s="33"/>
      <c r="P1659" s="34" t="e">
        <f t="shared" si="189"/>
        <v>#REF!</v>
      </c>
      <c r="Q1659" s="35" t="e">
        <f t="shared" si="192"/>
        <v>#REF!</v>
      </c>
      <c r="R1659" s="36"/>
      <c r="S1659" s="1" t="e">
        <f t="shared" si="190"/>
        <v>#REF!</v>
      </c>
      <c r="T1659" s="16" t="e">
        <f>IF(OR(MID(G1659,1,5)="avoir",MID(G1659,1,3)="PMS",MID(J1659,1,1)="a",J1659="",A1659="x",F1659=""),"",IF(COUNTIF(#REF!,F1659)=1,"ok","PAS DE SWAP"))</f>
        <v>#REF!</v>
      </c>
      <c r="U1659" s="37" t="e">
        <f>IF(ISNA(INDEX(#REF!,MATCH(E1659,#REF!,0),1))=TRUE,"-",F1659&amp;" - "&amp;INDEX(#REF!,MATCH(E1659,#REF!,0),1))</f>
        <v>#REF!</v>
      </c>
      <c r="V1659" s="60" t="e">
        <f t="shared" si="186"/>
        <v>#REF!</v>
      </c>
      <c r="W1659" s="38" t="e">
        <f t="shared" si="187"/>
        <v>#REF!</v>
      </c>
      <c r="X1659" s="64"/>
      <c r="Y1659" s="46"/>
      <c r="Z1659" s="57" t="str">
        <f>IF(OR(MID(J1659,1,1)="a",J1659=""),"",IF(COUNTIF(Modèles!C:C,J1659)=0,"absent","présent"))</f>
        <v/>
      </c>
      <c r="AA1659" s="1"/>
    </row>
    <row r="1660" spans="1:27" s="10" customFormat="1">
      <c r="A1660" s="29" t="str">
        <f t="shared" si="188"/>
        <v/>
      </c>
      <c r="B1660" s="29">
        <f t="shared" ca="1" si="191"/>
        <v>0</v>
      </c>
      <c r="C1660" s="42"/>
      <c r="D1660" s="42"/>
      <c r="E1660" s="40"/>
      <c r="F1660" s="41"/>
      <c r="G1660" s="30" t="e">
        <f>IF(MID(J1660,1,1)="a","à valider",IF(ISNA(INDEX(#REF!,MATCH(E1660,#REF!,0),1))=TRUE,"",INDEX(#REF!,MATCH(E1660,#REF!,0),1)))</f>
        <v>#REF!</v>
      </c>
      <c r="H1660" s="22"/>
      <c r="I1660" s="22"/>
      <c r="J1660" s="59"/>
      <c r="K1660" s="31" t="str">
        <f>IF(MID(J1660,1,1)="a",C1660,IF(COUNTIF(J$2:J1660,J1660)&gt;1,COUNTIF(J$2:J1660,J1660)&amp;"ème rebond",""))</f>
        <v/>
      </c>
      <c r="L1660" s="67"/>
      <c r="M1660" s="32" t="e">
        <f>IF(ISNA(INDEX(#REF!,MATCH(E1660,#REF!,0),1))=TRUE,"",INDEX(#REF!,MATCH(E1660,#REF!,0),1))</f>
        <v>#REF!</v>
      </c>
      <c r="N1660" s="1"/>
      <c r="O1660" s="33"/>
      <c r="P1660" s="34" t="e">
        <f t="shared" si="189"/>
        <v>#REF!</v>
      </c>
      <c r="Q1660" s="35" t="e">
        <f t="shared" si="192"/>
        <v>#REF!</v>
      </c>
      <c r="R1660" s="36"/>
      <c r="S1660" s="1" t="e">
        <f t="shared" si="190"/>
        <v>#REF!</v>
      </c>
      <c r="T1660" s="16" t="e">
        <f>IF(OR(MID(G1660,1,5)="avoir",MID(G1660,1,3)="PMS",MID(J1660,1,1)="a",J1660="",A1660="x",F1660=""),"",IF(COUNTIF(#REF!,F1660)=1,"ok","PAS DE SWAP"))</f>
        <v>#REF!</v>
      </c>
      <c r="U1660" s="37" t="e">
        <f>IF(ISNA(INDEX(#REF!,MATCH(E1660,#REF!,0),1))=TRUE,"-",F1660&amp;" - "&amp;INDEX(#REF!,MATCH(E1660,#REF!,0),1))</f>
        <v>#REF!</v>
      </c>
      <c r="V1660" s="60" t="e">
        <f t="shared" si="186"/>
        <v>#REF!</v>
      </c>
      <c r="W1660" s="38" t="e">
        <f t="shared" si="187"/>
        <v>#REF!</v>
      </c>
      <c r="X1660" s="64"/>
      <c r="Y1660" s="46"/>
      <c r="Z1660" s="57" t="str">
        <f>IF(OR(MID(J1660,1,1)="a",J1660=""),"",IF(COUNTIF(Modèles!C:C,J1660)=0,"absent","présent"))</f>
        <v/>
      </c>
      <c r="AA1660" s="1"/>
    </row>
    <row r="1661" spans="1:27" s="10" customFormat="1">
      <c r="A1661" s="29" t="str">
        <f t="shared" si="188"/>
        <v/>
      </c>
      <c r="B1661" s="29">
        <f t="shared" ca="1" si="191"/>
        <v>0</v>
      </c>
      <c r="C1661" s="42"/>
      <c r="D1661" s="42"/>
      <c r="E1661" s="40"/>
      <c r="F1661" s="41"/>
      <c r="G1661" s="30" t="e">
        <f>IF(MID(J1661,1,1)="a","à valider",IF(ISNA(INDEX(#REF!,MATCH(E1661,#REF!,0),1))=TRUE,"",INDEX(#REF!,MATCH(E1661,#REF!,0),1)))</f>
        <v>#REF!</v>
      </c>
      <c r="H1661" s="22"/>
      <c r="I1661" s="22"/>
      <c r="J1661" s="59"/>
      <c r="K1661" s="31" t="str">
        <f>IF(MID(J1661,1,1)="a",C1661,IF(COUNTIF(J$2:J1661,J1661)&gt;1,COUNTIF(J$2:J1661,J1661)&amp;"ème rebond",""))</f>
        <v/>
      </c>
      <c r="L1661" s="67"/>
      <c r="M1661" s="32" t="e">
        <f>IF(ISNA(INDEX(#REF!,MATCH(E1661,#REF!,0),1))=TRUE,"",INDEX(#REF!,MATCH(E1661,#REF!,0),1))</f>
        <v>#REF!</v>
      </c>
      <c r="N1661" s="1"/>
      <c r="O1661" s="33"/>
      <c r="P1661" s="34" t="e">
        <f t="shared" si="189"/>
        <v>#REF!</v>
      </c>
      <c r="Q1661" s="35" t="e">
        <f t="shared" si="192"/>
        <v>#REF!</v>
      </c>
      <c r="R1661" s="36"/>
      <c r="S1661" s="1" t="e">
        <f t="shared" si="190"/>
        <v>#REF!</v>
      </c>
      <c r="T1661" s="16" t="e">
        <f>IF(OR(MID(G1661,1,5)="avoir",MID(G1661,1,3)="PMS",MID(J1661,1,1)="a",J1661="",A1661="x",F1661=""),"",IF(COUNTIF(#REF!,F1661)=1,"ok","PAS DE SWAP"))</f>
        <v>#REF!</v>
      </c>
      <c r="U1661" s="37" t="e">
        <f>IF(ISNA(INDEX(#REF!,MATCH(E1661,#REF!,0),1))=TRUE,"-",F1661&amp;" - "&amp;INDEX(#REF!,MATCH(E1661,#REF!,0),1))</f>
        <v>#REF!</v>
      </c>
      <c r="V1661" s="60" t="e">
        <f t="shared" si="186"/>
        <v>#REF!</v>
      </c>
      <c r="W1661" s="38" t="e">
        <f t="shared" si="187"/>
        <v>#REF!</v>
      </c>
      <c r="X1661" s="64"/>
      <c r="Y1661" s="46"/>
      <c r="Z1661" s="57" t="str">
        <f>IF(OR(MID(J1661,1,1)="a",J1661=""),"",IF(COUNTIF(Modèles!C:C,J1661)=0,"absent","présent"))</f>
        <v/>
      </c>
      <c r="AA1661" s="1"/>
    </row>
    <row r="1662" spans="1:27" s="10" customFormat="1">
      <c r="A1662" s="29" t="str">
        <f t="shared" si="188"/>
        <v/>
      </c>
      <c r="B1662" s="29">
        <f t="shared" ca="1" si="191"/>
        <v>0</v>
      </c>
      <c r="C1662" s="42"/>
      <c r="D1662" s="42"/>
      <c r="E1662" s="40"/>
      <c r="F1662" s="41"/>
      <c r="G1662" s="30" t="e">
        <f>IF(MID(J1662,1,1)="a","à valider",IF(ISNA(INDEX(#REF!,MATCH(E1662,#REF!,0),1))=TRUE,"",INDEX(#REF!,MATCH(E1662,#REF!,0),1)))</f>
        <v>#REF!</v>
      </c>
      <c r="H1662" s="22"/>
      <c r="I1662" s="22"/>
      <c r="J1662" s="59"/>
      <c r="K1662" s="31" t="str">
        <f>IF(MID(J1662,1,1)="a",C1662,IF(COUNTIF(J$2:J1662,J1662)&gt;1,COUNTIF(J$2:J1662,J1662)&amp;"ème rebond",""))</f>
        <v/>
      </c>
      <c r="L1662" s="67"/>
      <c r="M1662" s="32" t="e">
        <f>IF(ISNA(INDEX(#REF!,MATCH(E1662,#REF!,0),1))=TRUE,"",INDEX(#REF!,MATCH(E1662,#REF!,0),1))</f>
        <v>#REF!</v>
      </c>
      <c r="N1662" s="1"/>
      <c r="O1662" s="33"/>
      <c r="P1662" s="34" t="e">
        <f t="shared" si="189"/>
        <v>#REF!</v>
      </c>
      <c r="Q1662" s="35" t="e">
        <f t="shared" si="192"/>
        <v>#REF!</v>
      </c>
      <c r="R1662" s="36"/>
      <c r="S1662" s="1" t="e">
        <f t="shared" si="190"/>
        <v>#REF!</v>
      </c>
      <c r="T1662" s="16" t="e">
        <f>IF(OR(MID(G1662,1,5)="avoir",MID(G1662,1,3)="PMS",MID(J1662,1,1)="a",J1662="",A1662="x",F1662=""),"",IF(COUNTIF(#REF!,F1662)=1,"ok","PAS DE SWAP"))</f>
        <v>#REF!</v>
      </c>
      <c r="U1662" s="37" t="e">
        <f>IF(ISNA(INDEX(#REF!,MATCH(E1662,#REF!,0),1))=TRUE,"-",F1662&amp;" - "&amp;INDEX(#REF!,MATCH(E1662,#REF!,0),1))</f>
        <v>#REF!</v>
      </c>
      <c r="V1662" s="60" t="e">
        <f t="shared" si="186"/>
        <v>#REF!</v>
      </c>
      <c r="W1662" s="38" t="e">
        <f t="shared" si="187"/>
        <v>#REF!</v>
      </c>
      <c r="X1662" s="64"/>
      <c r="Y1662" s="46"/>
      <c r="Z1662" s="57" t="str">
        <f>IF(OR(MID(J1662,1,1)="a",J1662=""),"",IF(COUNTIF(Modèles!C:C,J1662)=0,"absent","présent"))</f>
        <v/>
      </c>
      <c r="AA1662" s="1"/>
    </row>
    <row r="1663" spans="1:27" s="10" customFormat="1">
      <c r="A1663" s="29" t="str">
        <f t="shared" si="188"/>
        <v/>
      </c>
      <c r="B1663" s="29">
        <f t="shared" ca="1" si="191"/>
        <v>0</v>
      </c>
      <c r="C1663" s="42"/>
      <c r="D1663" s="42"/>
      <c r="E1663" s="40"/>
      <c r="F1663" s="41"/>
      <c r="G1663" s="30" t="e">
        <f>IF(MID(J1663,1,1)="a","à valider",IF(ISNA(INDEX(#REF!,MATCH(E1663,#REF!,0),1))=TRUE,"",INDEX(#REF!,MATCH(E1663,#REF!,0),1)))</f>
        <v>#REF!</v>
      </c>
      <c r="H1663" s="22"/>
      <c r="I1663" s="22"/>
      <c r="J1663" s="59"/>
      <c r="K1663" s="31" t="str">
        <f>IF(MID(J1663,1,1)="a",C1663,IF(COUNTIF(J$2:J1663,J1663)&gt;1,COUNTIF(J$2:J1663,J1663)&amp;"ème rebond",""))</f>
        <v/>
      </c>
      <c r="L1663" s="67"/>
      <c r="M1663" s="32" t="e">
        <f>IF(ISNA(INDEX(#REF!,MATCH(E1663,#REF!,0),1))=TRUE,"",INDEX(#REF!,MATCH(E1663,#REF!,0),1))</f>
        <v>#REF!</v>
      </c>
      <c r="N1663" s="1"/>
      <c r="O1663" s="33"/>
      <c r="P1663" s="34" t="e">
        <f t="shared" si="189"/>
        <v>#REF!</v>
      </c>
      <c r="Q1663" s="35" t="e">
        <f t="shared" si="192"/>
        <v>#REF!</v>
      </c>
      <c r="R1663" s="36"/>
      <c r="S1663" s="1" t="e">
        <f t="shared" si="190"/>
        <v>#REF!</v>
      </c>
      <c r="T1663" s="16" t="e">
        <f>IF(OR(MID(G1663,1,5)="avoir",MID(G1663,1,3)="PMS",MID(J1663,1,1)="a",J1663="",A1663="x",F1663=""),"",IF(COUNTIF(#REF!,F1663)=1,"ok","PAS DE SWAP"))</f>
        <v>#REF!</v>
      </c>
      <c r="U1663" s="37" t="e">
        <f>IF(ISNA(INDEX(#REF!,MATCH(E1663,#REF!,0),1))=TRUE,"-",F1663&amp;" - "&amp;INDEX(#REF!,MATCH(E1663,#REF!,0),1))</f>
        <v>#REF!</v>
      </c>
      <c r="V1663" s="60" t="e">
        <f t="shared" si="186"/>
        <v>#REF!</v>
      </c>
      <c r="W1663" s="38" t="e">
        <f t="shared" si="187"/>
        <v>#REF!</v>
      </c>
      <c r="X1663" s="64"/>
      <c r="Y1663" s="46"/>
      <c r="Z1663" s="57" t="str">
        <f>IF(OR(MID(J1663,1,1)="a",J1663=""),"",IF(COUNTIF(Modèles!C:C,J1663)=0,"absent","présent"))</f>
        <v/>
      </c>
      <c r="AA1663" s="1"/>
    </row>
    <row r="1664" spans="1:27" s="10" customFormat="1">
      <c r="A1664" s="29" t="str">
        <f t="shared" si="188"/>
        <v/>
      </c>
      <c r="B1664" s="29">
        <f t="shared" ca="1" si="191"/>
        <v>0</v>
      </c>
      <c r="C1664" s="42"/>
      <c r="D1664" s="42"/>
      <c r="E1664" s="40"/>
      <c r="F1664" s="41"/>
      <c r="G1664" s="30" t="e">
        <f>IF(MID(J1664,1,1)="a","à valider",IF(ISNA(INDEX(#REF!,MATCH(E1664,#REF!,0),1))=TRUE,"",INDEX(#REF!,MATCH(E1664,#REF!,0),1)))</f>
        <v>#REF!</v>
      </c>
      <c r="H1664" s="22"/>
      <c r="I1664" s="22"/>
      <c r="J1664" s="59"/>
      <c r="K1664" s="31" t="str">
        <f>IF(MID(J1664,1,1)="a",C1664,IF(COUNTIF(J$2:J1664,J1664)&gt;1,COUNTIF(J$2:J1664,J1664)&amp;"ème rebond",""))</f>
        <v/>
      </c>
      <c r="L1664" s="67"/>
      <c r="M1664" s="32" t="e">
        <f>IF(ISNA(INDEX(#REF!,MATCH(E1664,#REF!,0),1))=TRUE,"",INDEX(#REF!,MATCH(E1664,#REF!,0),1))</f>
        <v>#REF!</v>
      </c>
      <c r="N1664" s="1"/>
      <c r="O1664" s="33"/>
      <c r="P1664" s="34" t="e">
        <f t="shared" si="189"/>
        <v>#REF!</v>
      </c>
      <c r="Q1664" s="35" t="e">
        <f t="shared" si="192"/>
        <v>#REF!</v>
      </c>
      <c r="R1664" s="36"/>
      <c r="S1664" s="1" t="e">
        <f t="shared" si="190"/>
        <v>#REF!</v>
      </c>
      <c r="T1664" s="16" t="e">
        <f>IF(OR(MID(G1664,1,5)="avoir",MID(G1664,1,3)="PMS",MID(J1664,1,1)="a",J1664="",A1664="x",F1664=""),"",IF(COUNTIF(#REF!,F1664)=1,"ok","PAS DE SWAP"))</f>
        <v>#REF!</v>
      </c>
      <c r="U1664" s="37" t="e">
        <f>IF(ISNA(INDEX(#REF!,MATCH(E1664,#REF!,0),1))=TRUE,"-",F1664&amp;" - "&amp;INDEX(#REF!,MATCH(E1664,#REF!,0),1))</f>
        <v>#REF!</v>
      </c>
      <c r="V1664" s="60" t="e">
        <f t="shared" si="186"/>
        <v>#REF!</v>
      </c>
      <c r="W1664" s="38" t="e">
        <f t="shared" si="187"/>
        <v>#REF!</v>
      </c>
      <c r="X1664" s="64"/>
      <c r="Y1664" s="46"/>
      <c r="Z1664" s="57" t="str">
        <f>IF(OR(MID(J1664,1,1)="a",J1664=""),"",IF(COUNTIF(Modèles!C:C,J1664)=0,"absent","présent"))</f>
        <v/>
      </c>
      <c r="AA1664" s="1"/>
    </row>
    <row r="1665" spans="1:27" s="10" customFormat="1">
      <c r="A1665" s="29" t="str">
        <f t="shared" si="188"/>
        <v/>
      </c>
      <c r="B1665" s="29">
        <f t="shared" ca="1" si="191"/>
        <v>0</v>
      </c>
      <c r="C1665" s="42"/>
      <c r="D1665" s="42"/>
      <c r="E1665" s="40"/>
      <c r="F1665" s="41"/>
      <c r="G1665" s="30" t="e">
        <f>IF(MID(J1665,1,1)="a","à valider",IF(ISNA(INDEX(#REF!,MATCH(E1665,#REF!,0),1))=TRUE,"",INDEX(#REF!,MATCH(E1665,#REF!,0),1)))</f>
        <v>#REF!</v>
      </c>
      <c r="H1665" s="22"/>
      <c r="I1665" s="22"/>
      <c r="J1665" s="59"/>
      <c r="K1665" s="31" t="str">
        <f>IF(MID(J1665,1,1)="a",C1665,IF(COUNTIF(J$2:J1665,J1665)&gt;1,COUNTIF(J$2:J1665,J1665)&amp;"ème rebond",""))</f>
        <v/>
      </c>
      <c r="L1665" s="67"/>
      <c r="M1665" s="32" t="e">
        <f>IF(ISNA(INDEX(#REF!,MATCH(E1665,#REF!,0),1))=TRUE,"",INDEX(#REF!,MATCH(E1665,#REF!,0),1))</f>
        <v>#REF!</v>
      </c>
      <c r="N1665" s="1"/>
      <c r="O1665" s="33"/>
      <c r="P1665" s="34" t="e">
        <f t="shared" si="189"/>
        <v>#REF!</v>
      </c>
      <c r="Q1665" s="35" t="e">
        <f t="shared" si="192"/>
        <v>#REF!</v>
      </c>
      <c r="R1665" s="36"/>
      <c r="S1665" s="1" t="e">
        <f t="shared" si="190"/>
        <v>#REF!</v>
      </c>
      <c r="T1665" s="16" t="e">
        <f>IF(OR(MID(G1665,1,5)="avoir",MID(G1665,1,3)="PMS",MID(J1665,1,1)="a",J1665="",A1665="x",F1665=""),"",IF(COUNTIF(#REF!,F1665)=1,"ok","PAS DE SWAP"))</f>
        <v>#REF!</v>
      </c>
      <c r="U1665" s="37" t="e">
        <f>IF(ISNA(INDEX(#REF!,MATCH(E1665,#REF!,0),1))=TRUE,"-",F1665&amp;" - "&amp;INDEX(#REF!,MATCH(E1665,#REF!,0),1))</f>
        <v>#REF!</v>
      </c>
      <c r="V1665" s="60" t="e">
        <f t="shared" si="186"/>
        <v>#REF!</v>
      </c>
      <c r="W1665" s="38" t="e">
        <f t="shared" si="187"/>
        <v>#REF!</v>
      </c>
      <c r="X1665" s="64"/>
      <c r="Y1665" s="46"/>
      <c r="Z1665" s="57" t="str">
        <f>IF(OR(MID(J1665,1,1)="a",J1665=""),"",IF(COUNTIF(Modèles!C:C,J1665)=0,"absent","présent"))</f>
        <v/>
      </c>
      <c r="AA1665" s="1"/>
    </row>
    <row r="1666" spans="1:27" s="10" customFormat="1">
      <c r="A1666" s="29" t="str">
        <f t="shared" si="188"/>
        <v/>
      </c>
      <c r="B1666" s="29">
        <f t="shared" ca="1" si="191"/>
        <v>0</v>
      </c>
      <c r="C1666" s="42"/>
      <c r="D1666" s="42"/>
      <c r="E1666" s="40"/>
      <c r="F1666" s="41"/>
      <c r="G1666" s="30" t="e">
        <f>IF(MID(J1666,1,1)="a","à valider",IF(ISNA(INDEX(#REF!,MATCH(E1666,#REF!,0),1))=TRUE,"",INDEX(#REF!,MATCH(E1666,#REF!,0),1)))</f>
        <v>#REF!</v>
      </c>
      <c r="H1666" s="22"/>
      <c r="I1666" s="22"/>
      <c r="J1666" s="59"/>
      <c r="K1666" s="31" t="str">
        <f>IF(MID(J1666,1,1)="a",C1666,IF(COUNTIF(J$2:J1666,J1666)&gt;1,COUNTIF(J$2:J1666,J1666)&amp;"ème rebond",""))</f>
        <v/>
      </c>
      <c r="L1666" s="67"/>
      <c r="M1666" s="32" t="e">
        <f>IF(ISNA(INDEX(#REF!,MATCH(E1666,#REF!,0),1))=TRUE,"",INDEX(#REF!,MATCH(E1666,#REF!,0),1))</f>
        <v>#REF!</v>
      </c>
      <c r="N1666" s="1"/>
      <c r="O1666" s="33"/>
      <c r="P1666" s="34" t="e">
        <f t="shared" si="189"/>
        <v>#REF!</v>
      </c>
      <c r="Q1666" s="35" t="e">
        <f t="shared" si="192"/>
        <v>#REF!</v>
      </c>
      <c r="R1666" s="36"/>
      <c r="S1666" s="1" t="e">
        <f t="shared" si="190"/>
        <v>#REF!</v>
      </c>
      <c r="T1666" s="16" t="e">
        <f>IF(OR(MID(G1666,1,5)="avoir",MID(G1666,1,3)="PMS",MID(J1666,1,1)="a",J1666="",A1666="x",F1666=""),"",IF(COUNTIF(#REF!,F1666)=1,"ok","PAS DE SWAP"))</f>
        <v>#REF!</v>
      </c>
      <c r="U1666" s="37" t="e">
        <f>IF(ISNA(INDEX(#REF!,MATCH(E1666,#REF!,0),1))=TRUE,"-",F1666&amp;" - "&amp;INDEX(#REF!,MATCH(E1666,#REF!,0),1))</f>
        <v>#REF!</v>
      </c>
      <c r="V1666" s="60" t="e">
        <f t="shared" ref="V1666:V1729" si="193">IF(ISNA(IF(OR(U1666="",U1666="-"),"",COUNTIF(U:U,U1666)))=TRUE,"",IF(OR(U1666="",U1666="-"),"-",COUNTIF(U:U,U1666)))</f>
        <v>#REF!</v>
      </c>
      <c r="W1666" s="38" t="e">
        <f t="shared" ref="W1666:W1729" si="194">IF(ISNA(IF(V1666="-","",V1666/COUNTIF(F:F,F1666)))=TRUE,"",IF(V1666="-","",V1666/COUNTIF(F:F,F1666)))</f>
        <v>#REF!</v>
      </c>
      <c r="X1666" s="64"/>
      <c r="Y1666" s="46"/>
      <c r="Z1666" s="57" t="str">
        <f>IF(OR(MID(J1666,1,1)="a",J1666=""),"",IF(COUNTIF(Modèles!C:C,J1666)=0,"absent","présent"))</f>
        <v/>
      </c>
      <c r="AA1666" s="1"/>
    </row>
    <row r="1667" spans="1:27" s="10" customFormat="1">
      <c r="A1667" s="29" t="str">
        <f t="shared" si="188"/>
        <v/>
      </c>
      <c r="B1667" s="29">
        <f t="shared" ca="1" si="191"/>
        <v>0</v>
      </c>
      <c r="C1667" s="42"/>
      <c r="D1667" s="42"/>
      <c r="E1667" s="40"/>
      <c r="F1667" s="41"/>
      <c r="G1667" s="30" t="e">
        <f>IF(MID(J1667,1,1)="a","à valider",IF(ISNA(INDEX(#REF!,MATCH(E1667,#REF!,0),1))=TRUE,"",INDEX(#REF!,MATCH(E1667,#REF!,0),1)))</f>
        <v>#REF!</v>
      </c>
      <c r="H1667" s="22"/>
      <c r="I1667" s="22"/>
      <c r="J1667" s="59"/>
      <c r="K1667" s="31" t="str">
        <f>IF(MID(J1667,1,1)="a",C1667,IF(COUNTIF(J$2:J1667,J1667)&gt;1,COUNTIF(J$2:J1667,J1667)&amp;"ème rebond",""))</f>
        <v/>
      </c>
      <c r="L1667" s="67"/>
      <c r="M1667" s="32" t="e">
        <f>IF(ISNA(INDEX(#REF!,MATCH(E1667,#REF!,0),1))=TRUE,"",INDEX(#REF!,MATCH(E1667,#REF!,0),1))</f>
        <v>#REF!</v>
      </c>
      <c r="N1667" s="1"/>
      <c r="O1667" s="33"/>
      <c r="P1667" s="34" t="e">
        <f t="shared" si="189"/>
        <v>#REF!</v>
      </c>
      <c r="Q1667" s="35" t="e">
        <f t="shared" si="192"/>
        <v>#REF!</v>
      </c>
      <c r="R1667" s="36"/>
      <c r="S1667" s="1" t="e">
        <f t="shared" si="190"/>
        <v>#REF!</v>
      </c>
      <c r="T1667" s="16" t="e">
        <f>IF(OR(MID(G1667,1,5)="avoir",MID(G1667,1,3)="PMS",MID(J1667,1,1)="a",J1667="",A1667="x",F1667=""),"",IF(COUNTIF(#REF!,F1667)=1,"ok","PAS DE SWAP"))</f>
        <v>#REF!</v>
      </c>
      <c r="U1667" s="37" t="e">
        <f>IF(ISNA(INDEX(#REF!,MATCH(E1667,#REF!,0),1))=TRUE,"-",F1667&amp;" - "&amp;INDEX(#REF!,MATCH(E1667,#REF!,0),1))</f>
        <v>#REF!</v>
      </c>
      <c r="V1667" s="60" t="e">
        <f t="shared" si="193"/>
        <v>#REF!</v>
      </c>
      <c r="W1667" s="38" t="e">
        <f t="shared" si="194"/>
        <v>#REF!</v>
      </c>
      <c r="X1667" s="64"/>
      <c r="Y1667" s="46"/>
      <c r="Z1667" s="57" t="str">
        <f>IF(OR(MID(J1667,1,1)="a",J1667=""),"",IF(COUNTIF(Modèles!C:C,J1667)=0,"absent","présent"))</f>
        <v/>
      </c>
      <c r="AA1667" s="1"/>
    </row>
    <row r="1668" spans="1:27" s="10" customFormat="1">
      <c r="A1668" s="29" t="str">
        <f t="shared" ref="A1668:A1731" si="195">IF(F1668="rebut",0,IF(J1668="","","."))</f>
        <v/>
      </c>
      <c r="B1668" s="29">
        <f t="shared" ca="1" si="191"/>
        <v>0</v>
      </c>
      <c r="C1668" s="42"/>
      <c r="D1668" s="42"/>
      <c r="E1668" s="40"/>
      <c r="F1668" s="41"/>
      <c r="G1668" s="30" t="e">
        <f>IF(MID(J1668,1,1)="a","à valider",IF(ISNA(INDEX(#REF!,MATCH(E1668,#REF!,0),1))=TRUE,"",INDEX(#REF!,MATCH(E1668,#REF!,0),1)))</f>
        <v>#REF!</v>
      </c>
      <c r="H1668" s="22"/>
      <c r="I1668" s="22"/>
      <c r="J1668" s="59"/>
      <c r="K1668" s="31" t="str">
        <f>IF(MID(J1668,1,1)="a",C1668,IF(COUNTIF(J$2:J1668,J1668)&gt;1,COUNTIF(J$2:J1668,J1668)&amp;"ème rebond",""))</f>
        <v/>
      </c>
      <c r="L1668" s="67"/>
      <c r="M1668" s="32" t="e">
        <f>IF(ISNA(INDEX(#REF!,MATCH(E1668,#REF!,0),1))=TRUE,"",INDEX(#REF!,MATCH(E1668,#REF!,0),1))</f>
        <v>#REF!</v>
      </c>
      <c r="N1668" s="1"/>
      <c r="O1668" s="33"/>
      <c r="P1668" s="34" t="e">
        <f t="shared" ref="P1668:P1731" si="196">IF(AND(MID(G1668,8,1)="",MID(G1668,1,4)="SWAP",A1668="."),F1668,"")</f>
        <v>#REF!</v>
      </c>
      <c r="Q1668" s="35" t="e">
        <f t="shared" si="192"/>
        <v>#REF!</v>
      </c>
      <c r="R1668" s="36"/>
      <c r="S1668" s="1" t="e">
        <f t="shared" si="190"/>
        <v>#REF!</v>
      </c>
      <c r="T1668" s="16" t="e">
        <f>IF(OR(MID(G1668,1,5)="avoir",MID(G1668,1,3)="PMS",MID(J1668,1,1)="a",J1668="",A1668="x",F1668=""),"",IF(COUNTIF(#REF!,F1668)=1,"ok","PAS DE SWAP"))</f>
        <v>#REF!</v>
      </c>
      <c r="U1668" s="37" t="e">
        <f>IF(ISNA(INDEX(#REF!,MATCH(E1668,#REF!,0),1))=TRUE,"-",F1668&amp;" - "&amp;INDEX(#REF!,MATCH(E1668,#REF!,0),1))</f>
        <v>#REF!</v>
      </c>
      <c r="V1668" s="60" t="e">
        <f t="shared" si="193"/>
        <v>#REF!</v>
      </c>
      <c r="W1668" s="38" t="e">
        <f t="shared" si="194"/>
        <v>#REF!</v>
      </c>
      <c r="X1668" s="64"/>
      <c r="Y1668" s="46"/>
      <c r="Z1668" s="57" t="str">
        <f>IF(OR(MID(J1668,1,1)="a",J1668=""),"",IF(COUNTIF(Modèles!C:C,J1668)=0,"absent","présent"))</f>
        <v/>
      </c>
      <c r="AA1668" s="1"/>
    </row>
    <row r="1669" spans="1:27" s="10" customFormat="1">
      <c r="A1669" s="29" t="str">
        <f t="shared" si="195"/>
        <v/>
      </c>
      <c r="B1669" s="29">
        <f t="shared" ca="1" si="191"/>
        <v>0</v>
      </c>
      <c r="C1669" s="42"/>
      <c r="D1669" s="42"/>
      <c r="E1669" s="40"/>
      <c r="F1669" s="41"/>
      <c r="G1669" s="30" t="e">
        <f>IF(MID(J1669,1,1)="a","à valider",IF(ISNA(INDEX(#REF!,MATCH(E1669,#REF!,0),1))=TRUE,"",INDEX(#REF!,MATCH(E1669,#REF!,0),1)))</f>
        <v>#REF!</v>
      </c>
      <c r="H1669" s="22"/>
      <c r="I1669" s="22"/>
      <c r="J1669" s="59"/>
      <c r="K1669" s="31" t="str">
        <f>IF(MID(J1669,1,1)="a",C1669,IF(COUNTIF(J$2:J1669,J1669)&gt;1,COUNTIF(J$2:J1669,J1669)&amp;"ème rebond",""))</f>
        <v/>
      </c>
      <c r="L1669" s="67"/>
      <c r="M1669" s="32" t="e">
        <f>IF(ISNA(INDEX(#REF!,MATCH(E1669,#REF!,0),1))=TRUE,"",INDEX(#REF!,MATCH(E1669,#REF!,0),1))</f>
        <v>#REF!</v>
      </c>
      <c r="N1669" s="1"/>
      <c r="O1669" s="33"/>
      <c r="P1669" s="34" t="e">
        <f t="shared" si="196"/>
        <v>#REF!</v>
      </c>
      <c r="Q1669" s="35" t="e">
        <f t="shared" si="192"/>
        <v>#REF!</v>
      </c>
      <c r="R1669" s="36"/>
      <c r="S1669" s="1" t="e">
        <f t="shared" si="190"/>
        <v>#REF!</v>
      </c>
      <c r="T1669" s="16" t="e">
        <f>IF(OR(MID(G1669,1,5)="avoir",MID(G1669,1,3)="PMS",MID(J1669,1,1)="a",J1669="",A1669="x",F1669=""),"",IF(COUNTIF(#REF!,F1669)=1,"ok","PAS DE SWAP"))</f>
        <v>#REF!</v>
      </c>
      <c r="U1669" s="37" t="e">
        <f>IF(ISNA(INDEX(#REF!,MATCH(E1669,#REF!,0),1))=TRUE,"-",F1669&amp;" - "&amp;INDEX(#REF!,MATCH(E1669,#REF!,0),1))</f>
        <v>#REF!</v>
      </c>
      <c r="V1669" s="60" t="e">
        <f t="shared" si="193"/>
        <v>#REF!</v>
      </c>
      <c r="W1669" s="38" t="e">
        <f t="shared" si="194"/>
        <v>#REF!</v>
      </c>
      <c r="X1669" s="64"/>
      <c r="Y1669" s="46"/>
      <c r="Z1669" s="57" t="str">
        <f>IF(OR(MID(J1669,1,1)="a",J1669=""),"",IF(COUNTIF(Modèles!C:C,J1669)=0,"absent","présent"))</f>
        <v/>
      </c>
      <c r="AA1669" s="1"/>
    </row>
    <row r="1670" spans="1:27" s="10" customFormat="1">
      <c r="A1670" s="29" t="str">
        <f t="shared" si="195"/>
        <v/>
      </c>
      <c r="B1670" s="29">
        <f t="shared" ca="1" si="191"/>
        <v>0</v>
      </c>
      <c r="C1670" s="42"/>
      <c r="D1670" s="42"/>
      <c r="E1670" s="40"/>
      <c r="F1670" s="41"/>
      <c r="G1670" s="30" t="e">
        <f>IF(MID(J1670,1,1)="a","à valider",IF(ISNA(INDEX(#REF!,MATCH(E1670,#REF!,0),1))=TRUE,"",INDEX(#REF!,MATCH(E1670,#REF!,0),1)))</f>
        <v>#REF!</v>
      </c>
      <c r="H1670" s="22"/>
      <c r="I1670" s="22"/>
      <c r="J1670" s="59"/>
      <c r="K1670" s="31" t="str">
        <f>IF(MID(J1670,1,1)="a",C1670,IF(COUNTIF(J$2:J1670,J1670)&gt;1,COUNTIF(J$2:J1670,J1670)&amp;"ème rebond",""))</f>
        <v/>
      </c>
      <c r="L1670" s="67"/>
      <c r="M1670" s="32" t="e">
        <f>IF(ISNA(INDEX(#REF!,MATCH(E1670,#REF!,0),1))=TRUE,"",INDEX(#REF!,MATCH(E1670,#REF!,0),1))</f>
        <v>#REF!</v>
      </c>
      <c r="N1670" s="1"/>
      <c r="O1670" s="33"/>
      <c r="P1670" s="34" t="e">
        <f t="shared" si="196"/>
        <v>#REF!</v>
      </c>
      <c r="Q1670" s="35" t="e">
        <f t="shared" si="192"/>
        <v>#REF!</v>
      </c>
      <c r="R1670" s="36"/>
      <c r="S1670" s="1" t="e">
        <f t="shared" si="190"/>
        <v>#REF!</v>
      </c>
      <c r="T1670" s="16" t="e">
        <f>IF(OR(MID(G1670,1,5)="avoir",MID(G1670,1,3)="PMS",MID(J1670,1,1)="a",J1670="",A1670="x",F1670=""),"",IF(COUNTIF(#REF!,F1670)=1,"ok","PAS DE SWAP"))</f>
        <v>#REF!</v>
      </c>
      <c r="U1670" s="37" t="e">
        <f>IF(ISNA(INDEX(#REF!,MATCH(E1670,#REF!,0),1))=TRUE,"-",F1670&amp;" - "&amp;INDEX(#REF!,MATCH(E1670,#REF!,0),1))</f>
        <v>#REF!</v>
      </c>
      <c r="V1670" s="60" t="e">
        <f t="shared" si="193"/>
        <v>#REF!</v>
      </c>
      <c r="W1670" s="38" t="e">
        <f t="shared" si="194"/>
        <v>#REF!</v>
      </c>
      <c r="X1670" s="64"/>
      <c r="Y1670" s="46"/>
      <c r="Z1670" s="57" t="str">
        <f>IF(OR(MID(J1670,1,1)="a",J1670=""),"",IF(COUNTIF(Modèles!C:C,J1670)=0,"absent","présent"))</f>
        <v/>
      </c>
      <c r="AA1670" s="1"/>
    </row>
    <row r="1671" spans="1:27" s="10" customFormat="1">
      <c r="A1671" s="29" t="str">
        <f t="shared" si="195"/>
        <v/>
      </c>
      <c r="B1671" s="29">
        <f t="shared" ca="1" si="191"/>
        <v>0</v>
      </c>
      <c r="C1671" s="42"/>
      <c r="D1671" s="42"/>
      <c r="E1671" s="40"/>
      <c r="F1671" s="41"/>
      <c r="G1671" s="30" t="e">
        <f>IF(MID(J1671,1,1)="a","à valider",IF(ISNA(INDEX(#REF!,MATCH(E1671,#REF!,0),1))=TRUE,"",INDEX(#REF!,MATCH(E1671,#REF!,0),1)))</f>
        <v>#REF!</v>
      </c>
      <c r="H1671" s="22"/>
      <c r="I1671" s="22"/>
      <c r="J1671" s="59"/>
      <c r="K1671" s="31" t="str">
        <f>IF(MID(J1671,1,1)="a",C1671,IF(COUNTIF(J$2:J1671,J1671)&gt;1,COUNTIF(J$2:J1671,J1671)&amp;"ème rebond",""))</f>
        <v/>
      </c>
      <c r="L1671" s="67"/>
      <c r="M1671" s="32" t="e">
        <f>IF(ISNA(INDEX(#REF!,MATCH(E1671,#REF!,0),1))=TRUE,"",INDEX(#REF!,MATCH(E1671,#REF!,0),1))</f>
        <v>#REF!</v>
      </c>
      <c r="N1671" s="1"/>
      <c r="O1671" s="33"/>
      <c r="P1671" s="34" t="e">
        <f t="shared" si="196"/>
        <v>#REF!</v>
      </c>
      <c r="Q1671" s="35" t="e">
        <f t="shared" si="192"/>
        <v>#REF!</v>
      </c>
      <c r="R1671" s="36"/>
      <c r="S1671" s="1" t="e">
        <f t="shared" si="190"/>
        <v>#REF!</v>
      </c>
      <c r="T1671" s="16" t="e">
        <f>IF(OR(MID(G1671,1,5)="avoir",MID(G1671,1,3)="PMS",MID(J1671,1,1)="a",J1671="",A1671="x",F1671=""),"",IF(COUNTIF(#REF!,F1671)=1,"ok","PAS DE SWAP"))</f>
        <v>#REF!</v>
      </c>
      <c r="U1671" s="37" t="e">
        <f>IF(ISNA(INDEX(#REF!,MATCH(E1671,#REF!,0),1))=TRUE,"-",F1671&amp;" - "&amp;INDEX(#REF!,MATCH(E1671,#REF!,0),1))</f>
        <v>#REF!</v>
      </c>
      <c r="V1671" s="60" t="e">
        <f t="shared" si="193"/>
        <v>#REF!</v>
      </c>
      <c r="W1671" s="38" t="e">
        <f t="shared" si="194"/>
        <v>#REF!</v>
      </c>
      <c r="X1671" s="64"/>
      <c r="Y1671" s="46"/>
      <c r="Z1671" s="57" t="str">
        <f>IF(OR(MID(J1671,1,1)="a",J1671=""),"",IF(COUNTIF(Modèles!C:C,J1671)=0,"absent","présent"))</f>
        <v/>
      </c>
      <c r="AA1671" s="1"/>
    </row>
    <row r="1672" spans="1:27" s="10" customFormat="1">
      <c r="A1672" s="29" t="str">
        <f t="shared" si="195"/>
        <v/>
      </c>
      <c r="B1672" s="29">
        <f t="shared" ca="1" si="191"/>
        <v>0</v>
      </c>
      <c r="C1672" s="42"/>
      <c r="D1672" s="42"/>
      <c r="E1672" s="40"/>
      <c r="F1672" s="41"/>
      <c r="G1672" s="30" t="e">
        <f>IF(MID(J1672,1,1)="a","à valider",IF(ISNA(INDEX(#REF!,MATCH(E1672,#REF!,0),1))=TRUE,"",INDEX(#REF!,MATCH(E1672,#REF!,0),1)))</f>
        <v>#REF!</v>
      </c>
      <c r="H1672" s="22"/>
      <c r="I1672" s="22"/>
      <c r="J1672" s="59"/>
      <c r="K1672" s="31" t="str">
        <f>IF(MID(J1672,1,1)="a",C1672,IF(COUNTIF(J$2:J1672,J1672)&gt;1,COUNTIF(J$2:J1672,J1672)&amp;"ème rebond",""))</f>
        <v/>
      </c>
      <c r="L1672" s="67"/>
      <c r="M1672" s="32" t="e">
        <f>IF(ISNA(INDEX(#REF!,MATCH(E1672,#REF!,0),1))=TRUE,"",INDEX(#REF!,MATCH(E1672,#REF!,0),1))</f>
        <v>#REF!</v>
      </c>
      <c r="N1672" s="1"/>
      <c r="O1672" s="33"/>
      <c r="P1672" s="34" t="e">
        <f t="shared" si="196"/>
        <v>#REF!</v>
      </c>
      <c r="Q1672" s="35" t="e">
        <f t="shared" si="192"/>
        <v>#REF!</v>
      </c>
      <c r="R1672" s="36"/>
      <c r="S1672" s="1" t="e">
        <f t="shared" si="190"/>
        <v>#REF!</v>
      </c>
      <c r="T1672" s="16" t="e">
        <f>IF(OR(MID(G1672,1,5)="avoir",MID(G1672,1,3)="PMS",MID(J1672,1,1)="a",J1672="",A1672="x",F1672=""),"",IF(COUNTIF(#REF!,F1672)=1,"ok","PAS DE SWAP"))</f>
        <v>#REF!</v>
      </c>
      <c r="U1672" s="37" t="e">
        <f>IF(ISNA(INDEX(#REF!,MATCH(E1672,#REF!,0),1))=TRUE,"-",F1672&amp;" - "&amp;INDEX(#REF!,MATCH(E1672,#REF!,0),1))</f>
        <v>#REF!</v>
      </c>
      <c r="V1672" s="60" t="e">
        <f t="shared" si="193"/>
        <v>#REF!</v>
      </c>
      <c r="W1672" s="38" t="e">
        <f t="shared" si="194"/>
        <v>#REF!</v>
      </c>
      <c r="X1672" s="64"/>
      <c r="Y1672" s="46"/>
      <c r="Z1672" s="57" t="str">
        <f>IF(OR(MID(J1672,1,1)="a",J1672=""),"",IF(COUNTIF(Modèles!C:C,J1672)=0,"absent","présent"))</f>
        <v/>
      </c>
      <c r="AA1672" s="1"/>
    </row>
    <row r="1673" spans="1:27" s="10" customFormat="1">
      <c r="A1673" s="29" t="str">
        <f t="shared" si="195"/>
        <v/>
      </c>
      <c r="B1673" s="29">
        <f t="shared" ca="1" si="191"/>
        <v>0</v>
      </c>
      <c r="C1673" s="42"/>
      <c r="D1673" s="42"/>
      <c r="E1673" s="40"/>
      <c r="F1673" s="41"/>
      <c r="G1673" s="30" t="e">
        <f>IF(MID(J1673,1,1)="a","à valider",IF(ISNA(INDEX(#REF!,MATCH(E1673,#REF!,0),1))=TRUE,"",INDEX(#REF!,MATCH(E1673,#REF!,0),1)))</f>
        <v>#REF!</v>
      </c>
      <c r="H1673" s="22"/>
      <c r="I1673" s="22"/>
      <c r="J1673" s="59"/>
      <c r="K1673" s="31" t="str">
        <f>IF(MID(J1673,1,1)="a",C1673,IF(COUNTIF(J$2:J1673,J1673)&gt;1,COUNTIF(J$2:J1673,J1673)&amp;"ème rebond",""))</f>
        <v/>
      </c>
      <c r="L1673" s="67"/>
      <c r="M1673" s="32" t="e">
        <f>IF(ISNA(INDEX(#REF!,MATCH(E1673,#REF!,0),1))=TRUE,"",INDEX(#REF!,MATCH(E1673,#REF!,0),1))</f>
        <v>#REF!</v>
      </c>
      <c r="N1673" s="1"/>
      <c r="O1673" s="33"/>
      <c r="P1673" s="34" t="e">
        <f t="shared" si="196"/>
        <v>#REF!</v>
      </c>
      <c r="Q1673" s="35" t="e">
        <f t="shared" si="192"/>
        <v>#REF!</v>
      </c>
      <c r="R1673" s="36"/>
      <c r="S1673" s="1" t="e">
        <f t="shared" si="190"/>
        <v>#REF!</v>
      </c>
      <c r="T1673" s="16" t="e">
        <f>IF(OR(MID(G1673,1,5)="avoir",MID(G1673,1,3)="PMS",MID(J1673,1,1)="a",J1673="",A1673="x",F1673=""),"",IF(COUNTIF(#REF!,F1673)=1,"ok","PAS DE SWAP"))</f>
        <v>#REF!</v>
      </c>
      <c r="U1673" s="37" t="e">
        <f>IF(ISNA(INDEX(#REF!,MATCH(E1673,#REF!,0),1))=TRUE,"-",F1673&amp;" - "&amp;INDEX(#REF!,MATCH(E1673,#REF!,0),1))</f>
        <v>#REF!</v>
      </c>
      <c r="V1673" s="60" t="e">
        <f t="shared" si="193"/>
        <v>#REF!</v>
      </c>
      <c r="W1673" s="38" t="e">
        <f t="shared" si="194"/>
        <v>#REF!</v>
      </c>
      <c r="X1673" s="64"/>
      <c r="Y1673" s="46"/>
      <c r="Z1673" s="57" t="str">
        <f>IF(OR(MID(J1673,1,1)="a",J1673=""),"",IF(COUNTIF(Modèles!C:C,J1673)=0,"absent","présent"))</f>
        <v/>
      </c>
      <c r="AA1673" s="1"/>
    </row>
    <row r="1674" spans="1:27" s="10" customFormat="1">
      <c r="A1674" s="29" t="str">
        <f t="shared" si="195"/>
        <v/>
      </c>
      <c r="B1674" s="29">
        <f t="shared" ca="1" si="191"/>
        <v>0</v>
      </c>
      <c r="C1674" s="42"/>
      <c r="D1674" s="42"/>
      <c r="E1674" s="40"/>
      <c r="F1674" s="41"/>
      <c r="G1674" s="30" t="e">
        <f>IF(MID(J1674,1,1)="a","à valider",IF(ISNA(INDEX(#REF!,MATCH(E1674,#REF!,0),1))=TRUE,"",INDEX(#REF!,MATCH(E1674,#REF!,0),1)))</f>
        <v>#REF!</v>
      </c>
      <c r="H1674" s="22"/>
      <c r="I1674" s="22"/>
      <c r="J1674" s="59"/>
      <c r="K1674" s="31" t="str">
        <f>IF(MID(J1674,1,1)="a",C1674,IF(COUNTIF(J$2:J1674,J1674)&gt;1,COUNTIF(J$2:J1674,J1674)&amp;"ème rebond",""))</f>
        <v/>
      </c>
      <c r="L1674" s="67"/>
      <c r="M1674" s="32" t="e">
        <f>IF(ISNA(INDEX(#REF!,MATCH(E1674,#REF!,0),1))=TRUE,"",INDEX(#REF!,MATCH(E1674,#REF!,0),1))</f>
        <v>#REF!</v>
      </c>
      <c r="N1674" s="1"/>
      <c r="O1674" s="33"/>
      <c r="P1674" s="34" t="e">
        <f t="shared" si="196"/>
        <v>#REF!</v>
      </c>
      <c r="Q1674" s="35" t="e">
        <f t="shared" si="192"/>
        <v>#REF!</v>
      </c>
      <c r="R1674" s="36"/>
      <c r="S1674" s="1" t="e">
        <f t="shared" si="190"/>
        <v>#REF!</v>
      </c>
      <c r="T1674" s="16" t="e">
        <f>IF(OR(MID(G1674,1,5)="avoir",MID(G1674,1,3)="PMS",MID(J1674,1,1)="a",J1674="",A1674="x",F1674=""),"",IF(COUNTIF(#REF!,F1674)=1,"ok","PAS DE SWAP"))</f>
        <v>#REF!</v>
      </c>
      <c r="U1674" s="37" t="e">
        <f>IF(ISNA(INDEX(#REF!,MATCH(E1674,#REF!,0),1))=TRUE,"-",F1674&amp;" - "&amp;INDEX(#REF!,MATCH(E1674,#REF!,0),1))</f>
        <v>#REF!</v>
      </c>
      <c r="V1674" s="60" t="e">
        <f t="shared" si="193"/>
        <v>#REF!</v>
      </c>
      <c r="W1674" s="38" t="e">
        <f t="shared" si="194"/>
        <v>#REF!</v>
      </c>
      <c r="X1674" s="64"/>
      <c r="Y1674" s="46"/>
      <c r="Z1674" s="57" t="str">
        <f>IF(OR(MID(J1674,1,1)="a",J1674=""),"",IF(COUNTIF(Modèles!C:C,J1674)=0,"absent","présent"))</f>
        <v/>
      </c>
      <c r="AA1674" s="1"/>
    </row>
    <row r="1675" spans="1:27" s="10" customFormat="1">
      <c r="A1675" s="29" t="str">
        <f t="shared" si="195"/>
        <v/>
      </c>
      <c r="B1675" s="29">
        <f t="shared" ca="1" si="191"/>
        <v>0</v>
      </c>
      <c r="C1675" s="42"/>
      <c r="D1675" s="42"/>
      <c r="E1675" s="40"/>
      <c r="F1675" s="41"/>
      <c r="G1675" s="30" t="e">
        <f>IF(MID(J1675,1,1)="a","à valider",IF(ISNA(INDEX(#REF!,MATCH(E1675,#REF!,0),1))=TRUE,"",INDEX(#REF!,MATCH(E1675,#REF!,0),1)))</f>
        <v>#REF!</v>
      </c>
      <c r="H1675" s="22"/>
      <c r="I1675" s="22"/>
      <c r="J1675" s="59"/>
      <c r="K1675" s="31" t="str">
        <f>IF(MID(J1675,1,1)="a",C1675,IF(COUNTIF(J$2:J1675,J1675)&gt;1,COUNTIF(J$2:J1675,J1675)&amp;"ème rebond",""))</f>
        <v/>
      </c>
      <c r="L1675" s="67"/>
      <c r="M1675" s="32" t="e">
        <f>IF(ISNA(INDEX(#REF!,MATCH(E1675,#REF!,0),1))=TRUE,"",INDEX(#REF!,MATCH(E1675,#REF!,0),1))</f>
        <v>#REF!</v>
      </c>
      <c r="N1675" s="1"/>
      <c r="O1675" s="33"/>
      <c r="P1675" s="34" t="e">
        <f t="shared" si="196"/>
        <v>#REF!</v>
      </c>
      <c r="Q1675" s="35" t="e">
        <f t="shared" si="192"/>
        <v>#REF!</v>
      </c>
      <c r="R1675" s="36"/>
      <c r="S1675" s="1" t="e">
        <f t="shared" si="190"/>
        <v>#REF!</v>
      </c>
      <c r="T1675" s="16" t="e">
        <f>IF(OR(MID(G1675,1,5)="avoir",MID(G1675,1,3)="PMS",MID(J1675,1,1)="a",J1675="",A1675="x",F1675=""),"",IF(COUNTIF(#REF!,F1675)=1,"ok","PAS DE SWAP"))</f>
        <v>#REF!</v>
      </c>
      <c r="U1675" s="37" t="e">
        <f>IF(ISNA(INDEX(#REF!,MATCH(E1675,#REF!,0),1))=TRUE,"-",F1675&amp;" - "&amp;INDEX(#REF!,MATCH(E1675,#REF!,0),1))</f>
        <v>#REF!</v>
      </c>
      <c r="V1675" s="60" t="e">
        <f t="shared" si="193"/>
        <v>#REF!</v>
      </c>
      <c r="W1675" s="38" t="e">
        <f t="shared" si="194"/>
        <v>#REF!</v>
      </c>
      <c r="X1675" s="64"/>
      <c r="Y1675" s="46"/>
      <c r="Z1675" s="57" t="str">
        <f>IF(OR(MID(J1675,1,1)="a",J1675=""),"",IF(COUNTIF(Modèles!C:C,J1675)=0,"absent","présent"))</f>
        <v/>
      </c>
      <c r="AA1675" s="1"/>
    </row>
    <row r="1676" spans="1:27" s="10" customFormat="1">
      <c r="A1676" s="29" t="str">
        <f t="shared" si="195"/>
        <v/>
      </c>
      <c r="B1676" s="29">
        <f t="shared" ca="1" si="191"/>
        <v>0</v>
      </c>
      <c r="C1676" s="42"/>
      <c r="D1676" s="42"/>
      <c r="E1676" s="40"/>
      <c r="F1676" s="41"/>
      <c r="G1676" s="30" t="e">
        <f>IF(MID(J1676,1,1)="a","à valider",IF(ISNA(INDEX(#REF!,MATCH(E1676,#REF!,0),1))=TRUE,"",INDEX(#REF!,MATCH(E1676,#REF!,0),1)))</f>
        <v>#REF!</v>
      </c>
      <c r="H1676" s="22"/>
      <c r="I1676" s="22"/>
      <c r="J1676" s="59"/>
      <c r="K1676" s="31" t="str">
        <f>IF(MID(J1676,1,1)="a",C1676,IF(COUNTIF(J$2:J1676,J1676)&gt;1,COUNTIF(J$2:J1676,J1676)&amp;"ème rebond",""))</f>
        <v/>
      </c>
      <c r="L1676" s="67"/>
      <c r="M1676" s="32" t="e">
        <f>IF(ISNA(INDEX(#REF!,MATCH(E1676,#REF!,0),1))=TRUE,"",INDEX(#REF!,MATCH(E1676,#REF!,0),1))</f>
        <v>#REF!</v>
      </c>
      <c r="N1676" s="1"/>
      <c r="O1676" s="33"/>
      <c r="P1676" s="34" t="e">
        <f t="shared" si="196"/>
        <v>#REF!</v>
      </c>
      <c r="Q1676" s="35" t="e">
        <f t="shared" si="192"/>
        <v>#REF!</v>
      </c>
      <c r="R1676" s="36"/>
      <c r="S1676" s="1" t="e">
        <f t="shared" si="190"/>
        <v>#REF!</v>
      </c>
      <c r="T1676" s="16" t="e">
        <f>IF(OR(MID(G1676,1,5)="avoir",MID(G1676,1,3)="PMS",MID(J1676,1,1)="a",J1676="",A1676="x",F1676=""),"",IF(COUNTIF(#REF!,F1676)=1,"ok","PAS DE SWAP"))</f>
        <v>#REF!</v>
      </c>
      <c r="U1676" s="37" t="e">
        <f>IF(ISNA(INDEX(#REF!,MATCH(E1676,#REF!,0),1))=TRUE,"-",F1676&amp;" - "&amp;INDEX(#REF!,MATCH(E1676,#REF!,0),1))</f>
        <v>#REF!</v>
      </c>
      <c r="V1676" s="60" t="e">
        <f t="shared" si="193"/>
        <v>#REF!</v>
      </c>
      <c r="W1676" s="38" t="e">
        <f t="shared" si="194"/>
        <v>#REF!</v>
      </c>
      <c r="X1676" s="64"/>
      <c r="Y1676" s="46"/>
      <c r="Z1676" s="57" t="str">
        <f>IF(OR(MID(J1676,1,1)="a",J1676=""),"",IF(COUNTIF(Modèles!C:C,J1676)=0,"absent","présent"))</f>
        <v/>
      </c>
      <c r="AA1676" s="1"/>
    </row>
    <row r="1677" spans="1:27" s="10" customFormat="1">
      <c r="A1677" s="29" t="str">
        <f t="shared" si="195"/>
        <v/>
      </c>
      <c r="B1677" s="29">
        <f t="shared" ca="1" si="191"/>
        <v>0</v>
      </c>
      <c r="C1677" s="42"/>
      <c r="D1677" s="42"/>
      <c r="E1677" s="40"/>
      <c r="F1677" s="41"/>
      <c r="G1677" s="30" t="e">
        <f>IF(MID(J1677,1,1)="a","à valider",IF(ISNA(INDEX(#REF!,MATCH(E1677,#REF!,0),1))=TRUE,"",INDEX(#REF!,MATCH(E1677,#REF!,0),1)))</f>
        <v>#REF!</v>
      </c>
      <c r="H1677" s="22"/>
      <c r="I1677" s="22"/>
      <c r="J1677" s="59"/>
      <c r="K1677" s="31" t="str">
        <f>IF(MID(J1677,1,1)="a",C1677,IF(COUNTIF(J$2:J1677,J1677)&gt;1,COUNTIF(J$2:J1677,J1677)&amp;"ème rebond",""))</f>
        <v/>
      </c>
      <c r="L1677" s="67"/>
      <c r="M1677" s="32" t="e">
        <f>IF(ISNA(INDEX(#REF!,MATCH(E1677,#REF!,0),1))=TRUE,"",INDEX(#REF!,MATCH(E1677,#REF!,0),1))</f>
        <v>#REF!</v>
      </c>
      <c r="N1677" s="1"/>
      <c r="O1677" s="33"/>
      <c r="P1677" s="34" t="e">
        <f t="shared" si="196"/>
        <v>#REF!</v>
      </c>
      <c r="Q1677" s="35" t="e">
        <f t="shared" si="192"/>
        <v>#REF!</v>
      </c>
      <c r="R1677" s="36"/>
      <c r="S1677" s="1" t="e">
        <f t="shared" si="190"/>
        <v>#REF!</v>
      </c>
      <c r="T1677" s="16" t="e">
        <f>IF(OR(MID(G1677,1,5)="avoir",MID(G1677,1,3)="PMS",MID(J1677,1,1)="a",J1677="",A1677="x",F1677=""),"",IF(COUNTIF(#REF!,F1677)=1,"ok","PAS DE SWAP"))</f>
        <v>#REF!</v>
      </c>
      <c r="U1677" s="37" t="e">
        <f>IF(ISNA(INDEX(#REF!,MATCH(E1677,#REF!,0),1))=TRUE,"-",F1677&amp;" - "&amp;INDEX(#REF!,MATCH(E1677,#REF!,0),1))</f>
        <v>#REF!</v>
      </c>
      <c r="V1677" s="60" t="e">
        <f t="shared" si="193"/>
        <v>#REF!</v>
      </c>
      <c r="W1677" s="38" t="e">
        <f t="shared" si="194"/>
        <v>#REF!</v>
      </c>
      <c r="X1677" s="64"/>
      <c r="Y1677" s="46"/>
      <c r="Z1677" s="57" t="str">
        <f>IF(OR(MID(J1677,1,1)="a",J1677=""),"",IF(COUNTIF(Modèles!C:C,J1677)=0,"absent","présent"))</f>
        <v/>
      </c>
      <c r="AA1677" s="1"/>
    </row>
    <row r="1678" spans="1:27" s="10" customFormat="1">
      <c r="A1678" s="29" t="str">
        <f t="shared" si="195"/>
        <v/>
      </c>
      <c r="B1678" s="29">
        <f t="shared" ca="1" si="191"/>
        <v>0</v>
      </c>
      <c r="C1678" s="42"/>
      <c r="D1678" s="42"/>
      <c r="E1678" s="40"/>
      <c r="F1678" s="41"/>
      <c r="G1678" s="30" t="e">
        <f>IF(MID(J1678,1,1)="a","à valider",IF(ISNA(INDEX(#REF!,MATCH(E1678,#REF!,0),1))=TRUE,"",INDEX(#REF!,MATCH(E1678,#REF!,0),1)))</f>
        <v>#REF!</v>
      </c>
      <c r="H1678" s="22"/>
      <c r="I1678" s="22"/>
      <c r="J1678" s="59"/>
      <c r="K1678" s="31" t="str">
        <f>IF(MID(J1678,1,1)="a",C1678,IF(COUNTIF(J$2:J1678,J1678)&gt;1,COUNTIF(J$2:J1678,J1678)&amp;"ème rebond",""))</f>
        <v/>
      </c>
      <c r="L1678" s="67"/>
      <c r="M1678" s="32" t="e">
        <f>IF(ISNA(INDEX(#REF!,MATCH(E1678,#REF!,0),1))=TRUE,"",INDEX(#REF!,MATCH(E1678,#REF!,0),1))</f>
        <v>#REF!</v>
      </c>
      <c r="N1678" s="1"/>
      <c r="O1678" s="33"/>
      <c r="P1678" s="34" t="e">
        <f t="shared" si="196"/>
        <v>#REF!</v>
      </c>
      <c r="Q1678" s="35" t="e">
        <f t="shared" si="192"/>
        <v>#REF!</v>
      </c>
      <c r="R1678" s="36"/>
      <c r="S1678" s="1" t="e">
        <f t="shared" si="190"/>
        <v>#REF!</v>
      </c>
      <c r="T1678" s="16" t="e">
        <f>IF(OR(MID(G1678,1,5)="avoir",MID(G1678,1,3)="PMS",MID(J1678,1,1)="a",J1678="",A1678="x",F1678=""),"",IF(COUNTIF(#REF!,F1678)=1,"ok","PAS DE SWAP"))</f>
        <v>#REF!</v>
      </c>
      <c r="U1678" s="37" t="e">
        <f>IF(ISNA(INDEX(#REF!,MATCH(E1678,#REF!,0),1))=TRUE,"-",F1678&amp;" - "&amp;INDEX(#REF!,MATCH(E1678,#REF!,0),1))</f>
        <v>#REF!</v>
      </c>
      <c r="V1678" s="60" t="e">
        <f t="shared" si="193"/>
        <v>#REF!</v>
      </c>
      <c r="W1678" s="38" t="e">
        <f t="shared" si="194"/>
        <v>#REF!</v>
      </c>
      <c r="X1678" s="64"/>
      <c r="Y1678" s="46"/>
      <c r="Z1678" s="57" t="str">
        <f>IF(OR(MID(J1678,1,1)="a",J1678=""),"",IF(COUNTIF(Modèles!C:C,J1678)=0,"absent","présent"))</f>
        <v/>
      </c>
      <c r="AA1678" s="1"/>
    </row>
    <row r="1679" spans="1:27" s="10" customFormat="1">
      <c r="A1679" s="29" t="str">
        <f t="shared" si="195"/>
        <v/>
      </c>
      <c r="B1679" s="29">
        <f t="shared" ca="1" si="191"/>
        <v>0</v>
      </c>
      <c r="C1679" s="42"/>
      <c r="D1679" s="42"/>
      <c r="E1679" s="40"/>
      <c r="F1679" s="41"/>
      <c r="G1679" s="30" t="e">
        <f>IF(MID(J1679,1,1)="a","à valider",IF(ISNA(INDEX(#REF!,MATCH(E1679,#REF!,0),1))=TRUE,"",INDEX(#REF!,MATCH(E1679,#REF!,0),1)))</f>
        <v>#REF!</v>
      </c>
      <c r="H1679" s="22"/>
      <c r="I1679" s="22"/>
      <c r="J1679" s="59"/>
      <c r="K1679" s="31" t="str">
        <f>IF(MID(J1679,1,1)="a",C1679,IF(COUNTIF(J$2:J1679,J1679)&gt;1,COUNTIF(J$2:J1679,J1679)&amp;"ème rebond",""))</f>
        <v/>
      </c>
      <c r="L1679" s="67"/>
      <c r="M1679" s="32" t="e">
        <f>IF(ISNA(INDEX(#REF!,MATCH(E1679,#REF!,0),1))=TRUE,"",INDEX(#REF!,MATCH(E1679,#REF!,0),1))</f>
        <v>#REF!</v>
      </c>
      <c r="N1679" s="1"/>
      <c r="O1679" s="33"/>
      <c r="P1679" s="34" t="e">
        <f t="shared" si="196"/>
        <v>#REF!</v>
      </c>
      <c r="Q1679" s="35" t="e">
        <f t="shared" si="192"/>
        <v>#REF!</v>
      </c>
      <c r="R1679" s="36"/>
      <c r="S1679" s="1" t="e">
        <f t="shared" si="190"/>
        <v>#REF!</v>
      </c>
      <c r="T1679" s="16" t="e">
        <f>IF(OR(MID(G1679,1,5)="avoir",MID(G1679,1,3)="PMS",MID(J1679,1,1)="a",J1679="",A1679="x",F1679=""),"",IF(COUNTIF(#REF!,F1679)=1,"ok","PAS DE SWAP"))</f>
        <v>#REF!</v>
      </c>
      <c r="U1679" s="37" t="e">
        <f>IF(ISNA(INDEX(#REF!,MATCH(E1679,#REF!,0),1))=TRUE,"-",F1679&amp;" - "&amp;INDEX(#REF!,MATCH(E1679,#REF!,0),1))</f>
        <v>#REF!</v>
      </c>
      <c r="V1679" s="60" t="e">
        <f t="shared" si="193"/>
        <v>#REF!</v>
      </c>
      <c r="W1679" s="38" t="e">
        <f t="shared" si="194"/>
        <v>#REF!</v>
      </c>
      <c r="X1679" s="64"/>
      <c r="Y1679" s="46"/>
      <c r="Z1679" s="57" t="str">
        <f>IF(OR(MID(J1679,1,1)="a",J1679=""),"",IF(COUNTIF(Modèles!C:C,J1679)=0,"absent","présent"))</f>
        <v/>
      </c>
      <c r="AA1679" s="1"/>
    </row>
    <row r="1680" spans="1:27" s="10" customFormat="1">
      <c r="A1680" s="29" t="str">
        <f t="shared" si="195"/>
        <v/>
      </c>
      <c r="B1680" s="29">
        <f t="shared" ca="1" si="191"/>
        <v>0</v>
      </c>
      <c r="C1680" s="42"/>
      <c r="D1680" s="42"/>
      <c r="E1680" s="40"/>
      <c r="F1680" s="41"/>
      <c r="G1680" s="30" t="e">
        <f>IF(MID(J1680,1,1)="a","à valider",IF(ISNA(INDEX(#REF!,MATCH(E1680,#REF!,0),1))=TRUE,"",INDEX(#REF!,MATCH(E1680,#REF!,0),1)))</f>
        <v>#REF!</v>
      </c>
      <c r="H1680" s="22"/>
      <c r="I1680" s="22"/>
      <c r="J1680" s="59"/>
      <c r="K1680" s="31" t="str">
        <f>IF(MID(J1680,1,1)="a",C1680,IF(COUNTIF(J$2:J1680,J1680)&gt;1,COUNTIF(J$2:J1680,J1680)&amp;"ème rebond",""))</f>
        <v/>
      </c>
      <c r="L1680" s="67"/>
      <c r="M1680" s="32" t="e">
        <f>IF(ISNA(INDEX(#REF!,MATCH(E1680,#REF!,0),1))=TRUE,"",INDEX(#REF!,MATCH(E1680,#REF!,0),1))</f>
        <v>#REF!</v>
      </c>
      <c r="N1680" s="1"/>
      <c r="O1680" s="33"/>
      <c r="P1680" s="34" t="e">
        <f t="shared" si="196"/>
        <v>#REF!</v>
      </c>
      <c r="Q1680" s="35" t="e">
        <f t="shared" si="192"/>
        <v>#REF!</v>
      </c>
      <c r="R1680" s="36"/>
      <c r="S1680" s="1" t="e">
        <f t="shared" si="190"/>
        <v>#REF!</v>
      </c>
      <c r="T1680" s="16" t="e">
        <f>IF(OR(MID(G1680,1,5)="avoir",MID(G1680,1,3)="PMS",MID(J1680,1,1)="a",J1680="",A1680="x",F1680=""),"",IF(COUNTIF(#REF!,F1680)=1,"ok","PAS DE SWAP"))</f>
        <v>#REF!</v>
      </c>
      <c r="U1680" s="37" t="e">
        <f>IF(ISNA(INDEX(#REF!,MATCH(E1680,#REF!,0),1))=TRUE,"-",F1680&amp;" - "&amp;INDEX(#REF!,MATCH(E1680,#REF!,0),1))</f>
        <v>#REF!</v>
      </c>
      <c r="V1680" s="60" t="e">
        <f t="shared" si="193"/>
        <v>#REF!</v>
      </c>
      <c r="W1680" s="38" t="e">
        <f t="shared" si="194"/>
        <v>#REF!</v>
      </c>
      <c r="X1680" s="64"/>
      <c r="Y1680" s="46"/>
      <c r="Z1680" s="57" t="str">
        <f>IF(OR(MID(J1680,1,1)="a",J1680=""),"",IF(COUNTIF(Modèles!C:C,J1680)=0,"absent","présent"))</f>
        <v/>
      </c>
      <c r="AA1680" s="1"/>
    </row>
    <row r="1681" spans="1:27" s="10" customFormat="1">
      <c r="A1681" s="29" t="str">
        <f t="shared" si="195"/>
        <v/>
      </c>
      <c r="B1681" s="29">
        <f t="shared" ca="1" si="191"/>
        <v>0</v>
      </c>
      <c r="C1681" s="42"/>
      <c r="D1681" s="42"/>
      <c r="E1681" s="40"/>
      <c r="F1681" s="41"/>
      <c r="G1681" s="30" t="e">
        <f>IF(MID(J1681,1,1)="a","à valider",IF(ISNA(INDEX(#REF!,MATCH(E1681,#REF!,0),1))=TRUE,"",INDEX(#REF!,MATCH(E1681,#REF!,0),1)))</f>
        <v>#REF!</v>
      </c>
      <c r="H1681" s="22"/>
      <c r="I1681" s="22"/>
      <c r="J1681" s="59"/>
      <c r="K1681" s="31" t="str">
        <f>IF(MID(J1681,1,1)="a",C1681,IF(COUNTIF(J$2:J1681,J1681)&gt;1,COUNTIF(J$2:J1681,J1681)&amp;"ème rebond",""))</f>
        <v/>
      </c>
      <c r="L1681" s="67"/>
      <c r="M1681" s="32" t="e">
        <f>IF(ISNA(INDEX(#REF!,MATCH(E1681,#REF!,0),1))=TRUE,"",INDEX(#REF!,MATCH(E1681,#REF!,0),1))</f>
        <v>#REF!</v>
      </c>
      <c r="N1681" s="1"/>
      <c r="O1681" s="33"/>
      <c r="P1681" s="34" t="e">
        <f t="shared" si="196"/>
        <v>#REF!</v>
      </c>
      <c r="Q1681" s="35" t="e">
        <f t="shared" si="192"/>
        <v>#REF!</v>
      </c>
      <c r="R1681" s="36"/>
      <c r="S1681" s="1" t="e">
        <f t="shared" si="190"/>
        <v>#REF!</v>
      </c>
      <c r="T1681" s="16" t="e">
        <f>IF(OR(MID(G1681,1,5)="avoir",MID(G1681,1,3)="PMS",MID(J1681,1,1)="a",J1681="",A1681="x",F1681=""),"",IF(COUNTIF(#REF!,F1681)=1,"ok","PAS DE SWAP"))</f>
        <v>#REF!</v>
      </c>
      <c r="U1681" s="37" t="e">
        <f>IF(ISNA(INDEX(#REF!,MATCH(E1681,#REF!,0),1))=TRUE,"-",F1681&amp;" - "&amp;INDEX(#REF!,MATCH(E1681,#REF!,0),1))</f>
        <v>#REF!</v>
      </c>
      <c r="V1681" s="60" t="e">
        <f t="shared" si="193"/>
        <v>#REF!</v>
      </c>
      <c r="W1681" s="38" t="e">
        <f t="shared" si="194"/>
        <v>#REF!</v>
      </c>
      <c r="X1681" s="64"/>
      <c r="Y1681" s="46"/>
      <c r="Z1681" s="57" t="str">
        <f>IF(OR(MID(J1681,1,1)="a",J1681=""),"",IF(COUNTIF(Modèles!C:C,J1681)=0,"absent","présent"))</f>
        <v/>
      </c>
      <c r="AA1681" s="1"/>
    </row>
    <row r="1682" spans="1:27" s="10" customFormat="1">
      <c r="A1682" s="29" t="str">
        <f t="shared" si="195"/>
        <v/>
      </c>
      <c r="B1682" s="29">
        <f t="shared" ca="1" si="191"/>
        <v>0</v>
      </c>
      <c r="C1682" s="42"/>
      <c r="D1682" s="42"/>
      <c r="E1682" s="40"/>
      <c r="F1682" s="41"/>
      <c r="G1682" s="30" t="e">
        <f>IF(MID(J1682,1,1)="a","à valider",IF(ISNA(INDEX(#REF!,MATCH(E1682,#REF!,0),1))=TRUE,"",INDEX(#REF!,MATCH(E1682,#REF!,0),1)))</f>
        <v>#REF!</v>
      </c>
      <c r="H1682" s="22"/>
      <c r="I1682" s="22"/>
      <c r="J1682" s="59"/>
      <c r="K1682" s="31" t="str">
        <f>IF(MID(J1682,1,1)="a",C1682,IF(COUNTIF(J$2:J1682,J1682)&gt;1,COUNTIF(J$2:J1682,J1682)&amp;"ème rebond",""))</f>
        <v/>
      </c>
      <c r="L1682" s="67"/>
      <c r="M1682" s="32" t="e">
        <f>IF(ISNA(INDEX(#REF!,MATCH(E1682,#REF!,0),1))=TRUE,"",INDEX(#REF!,MATCH(E1682,#REF!,0),1))</f>
        <v>#REF!</v>
      </c>
      <c r="N1682" s="1"/>
      <c r="O1682" s="33"/>
      <c r="P1682" s="34" t="e">
        <f t="shared" si="196"/>
        <v>#REF!</v>
      </c>
      <c r="Q1682" s="35" t="e">
        <f t="shared" si="192"/>
        <v>#REF!</v>
      </c>
      <c r="R1682" s="36"/>
      <c r="S1682" s="1" t="e">
        <f t="shared" si="190"/>
        <v>#REF!</v>
      </c>
      <c r="T1682" s="16" t="e">
        <f>IF(OR(MID(G1682,1,5)="avoir",MID(G1682,1,3)="PMS",MID(J1682,1,1)="a",J1682="",A1682="x",F1682=""),"",IF(COUNTIF(#REF!,F1682)=1,"ok","PAS DE SWAP"))</f>
        <v>#REF!</v>
      </c>
      <c r="U1682" s="37" t="e">
        <f>IF(ISNA(INDEX(#REF!,MATCH(E1682,#REF!,0),1))=TRUE,"-",F1682&amp;" - "&amp;INDEX(#REF!,MATCH(E1682,#REF!,0),1))</f>
        <v>#REF!</v>
      </c>
      <c r="V1682" s="60" t="e">
        <f t="shared" si="193"/>
        <v>#REF!</v>
      </c>
      <c r="W1682" s="38" t="e">
        <f t="shared" si="194"/>
        <v>#REF!</v>
      </c>
      <c r="X1682" s="64"/>
      <c r="Y1682" s="46"/>
      <c r="Z1682" s="57" t="str">
        <f>IF(OR(MID(J1682,1,1)="a",J1682=""),"",IF(COUNTIF(Modèles!C:C,J1682)=0,"absent","présent"))</f>
        <v/>
      </c>
      <c r="AA1682" s="1"/>
    </row>
    <row r="1683" spans="1:27" s="10" customFormat="1">
      <c r="A1683" s="29" t="str">
        <f t="shared" si="195"/>
        <v/>
      </c>
      <c r="B1683" s="29">
        <f t="shared" ca="1" si="191"/>
        <v>0</v>
      </c>
      <c r="C1683" s="42"/>
      <c r="D1683" s="42"/>
      <c r="E1683" s="40"/>
      <c r="F1683" s="41"/>
      <c r="G1683" s="30" t="e">
        <f>IF(MID(J1683,1,1)="a","à valider",IF(ISNA(INDEX(#REF!,MATCH(E1683,#REF!,0),1))=TRUE,"",INDEX(#REF!,MATCH(E1683,#REF!,0),1)))</f>
        <v>#REF!</v>
      </c>
      <c r="H1683" s="22"/>
      <c r="I1683" s="22"/>
      <c r="J1683" s="59"/>
      <c r="K1683" s="31" t="str">
        <f>IF(MID(J1683,1,1)="a",C1683,IF(COUNTIF(J$2:J1683,J1683)&gt;1,COUNTIF(J$2:J1683,J1683)&amp;"ème rebond",""))</f>
        <v/>
      </c>
      <c r="L1683" s="67"/>
      <c r="M1683" s="32" t="e">
        <f>IF(ISNA(INDEX(#REF!,MATCH(E1683,#REF!,0),1))=TRUE,"",INDEX(#REF!,MATCH(E1683,#REF!,0),1))</f>
        <v>#REF!</v>
      </c>
      <c r="N1683" s="1"/>
      <c r="O1683" s="33"/>
      <c r="P1683" s="34" t="e">
        <f t="shared" si="196"/>
        <v>#REF!</v>
      </c>
      <c r="Q1683" s="35" t="e">
        <f t="shared" si="192"/>
        <v>#REF!</v>
      </c>
      <c r="R1683" s="36"/>
      <c r="S1683" s="1" t="e">
        <f t="shared" si="190"/>
        <v>#REF!</v>
      </c>
      <c r="T1683" s="16" t="e">
        <f>IF(OR(MID(G1683,1,5)="avoir",MID(G1683,1,3)="PMS",MID(J1683,1,1)="a",J1683="",A1683="x",F1683=""),"",IF(COUNTIF(#REF!,F1683)=1,"ok","PAS DE SWAP"))</f>
        <v>#REF!</v>
      </c>
      <c r="U1683" s="37" t="e">
        <f>IF(ISNA(INDEX(#REF!,MATCH(E1683,#REF!,0),1))=TRUE,"-",F1683&amp;" - "&amp;INDEX(#REF!,MATCH(E1683,#REF!,0),1))</f>
        <v>#REF!</v>
      </c>
      <c r="V1683" s="60" t="e">
        <f t="shared" si="193"/>
        <v>#REF!</v>
      </c>
      <c r="W1683" s="38" t="e">
        <f t="shared" si="194"/>
        <v>#REF!</v>
      </c>
      <c r="X1683" s="64"/>
      <c r="Y1683" s="46"/>
      <c r="Z1683" s="57" t="str">
        <f>IF(OR(MID(J1683,1,1)="a",J1683=""),"",IF(COUNTIF(Modèles!C:C,J1683)=0,"absent","présent"))</f>
        <v/>
      </c>
      <c r="AA1683" s="1"/>
    </row>
    <row r="1684" spans="1:27" s="10" customFormat="1">
      <c r="A1684" s="29" t="str">
        <f t="shared" si="195"/>
        <v/>
      </c>
      <c r="B1684" s="29">
        <f t="shared" ca="1" si="191"/>
        <v>0</v>
      </c>
      <c r="C1684" s="42"/>
      <c r="D1684" s="42"/>
      <c r="E1684" s="40"/>
      <c r="F1684" s="41"/>
      <c r="G1684" s="30" t="e">
        <f>IF(MID(J1684,1,1)="a","à valider",IF(ISNA(INDEX(#REF!,MATCH(E1684,#REF!,0),1))=TRUE,"",INDEX(#REF!,MATCH(E1684,#REF!,0),1)))</f>
        <v>#REF!</v>
      </c>
      <c r="H1684" s="22"/>
      <c r="I1684" s="22"/>
      <c r="J1684" s="59"/>
      <c r="K1684" s="31" t="str">
        <f>IF(MID(J1684,1,1)="a",C1684,IF(COUNTIF(J$2:J1684,J1684)&gt;1,COUNTIF(J$2:J1684,J1684)&amp;"ème rebond",""))</f>
        <v/>
      </c>
      <c r="L1684" s="67"/>
      <c r="M1684" s="32" t="e">
        <f>IF(ISNA(INDEX(#REF!,MATCH(E1684,#REF!,0),1))=TRUE,"",INDEX(#REF!,MATCH(E1684,#REF!,0),1))</f>
        <v>#REF!</v>
      </c>
      <c r="N1684" s="1"/>
      <c r="O1684" s="33"/>
      <c r="P1684" s="34" t="e">
        <f t="shared" si="196"/>
        <v>#REF!</v>
      </c>
      <c r="Q1684" s="35" t="e">
        <f t="shared" si="192"/>
        <v>#REF!</v>
      </c>
      <c r="R1684" s="36"/>
      <c r="S1684" s="1" t="e">
        <f t="shared" si="190"/>
        <v>#REF!</v>
      </c>
      <c r="T1684" s="16" t="e">
        <f>IF(OR(MID(G1684,1,5)="avoir",MID(G1684,1,3)="PMS",MID(J1684,1,1)="a",J1684="",A1684="x",F1684=""),"",IF(COUNTIF(#REF!,F1684)=1,"ok","PAS DE SWAP"))</f>
        <v>#REF!</v>
      </c>
      <c r="U1684" s="37" t="e">
        <f>IF(ISNA(INDEX(#REF!,MATCH(E1684,#REF!,0),1))=TRUE,"-",F1684&amp;" - "&amp;INDEX(#REF!,MATCH(E1684,#REF!,0),1))</f>
        <v>#REF!</v>
      </c>
      <c r="V1684" s="60" t="e">
        <f t="shared" si="193"/>
        <v>#REF!</v>
      </c>
      <c r="W1684" s="38" t="e">
        <f t="shared" si="194"/>
        <v>#REF!</v>
      </c>
      <c r="X1684" s="64"/>
      <c r="Y1684" s="46"/>
      <c r="Z1684" s="57" t="str">
        <f>IF(OR(MID(J1684,1,1)="a",J1684=""),"",IF(COUNTIF(Modèles!C:C,J1684)=0,"absent","présent"))</f>
        <v/>
      </c>
      <c r="AA1684" s="1"/>
    </row>
    <row r="1685" spans="1:27" s="10" customFormat="1">
      <c r="A1685" s="29" t="str">
        <f t="shared" si="195"/>
        <v/>
      </c>
      <c r="B1685" s="29">
        <f t="shared" ca="1" si="191"/>
        <v>0</v>
      </c>
      <c r="C1685" s="42"/>
      <c r="D1685" s="42"/>
      <c r="E1685" s="40"/>
      <c r="F1685" s="41"/>
      <c r="G1685" s="30" t="e">
        <f>IF(MID(J1685,1,1)="a","à valider",IF(ISNA(INDEX(#REF!,MATCH(E1685,#REF!,0),1))=TRUE,"",INDEX(#REF!,MATCH(E1685,#REF!,0),1)))</f>
        <v>#REF!</v>
      </c>
      <c r="H1685" s="22"/>
      <c r="I1685" s="22"/>
      <c r="J1685" s="59"/>
      <c r="K1685" s="31" t="str">
        <f>IF(MID(J1685,1,1)="a",C1685,IF(COUNTIF(J$2:J1685,J1685)&gt;1,COUNTIF(J$2:J1685,J1685)&amp;"ème rebond",""))</f>
        <v/>
      </c>
      <c r="L1685" s="67"/>
      <c r="M1685" s="32" t="e">
        <f>IF(ISNA(INDEX(#REF!,MATCH(E1685,#REF!,0),1))=TRUE,"",INDEX(#REF!,MATCH(E1685,#REF!,0),1))</f>
        <v>#REF!</v>
      </c>
      <c r="N1685" s="1"/>
      <c r="O1685" s="33"/>
      <c r="P1685" s="34" t="e">
        <f t="shared" si="196"/>
        <v>#REF!</v>
      </c>
      <c r="Q1685" s="35" t="e">
        <f t="shared" si="192"/>
        <v>#REF!</v>
      </c>
      <c r="R1685" s="36"/>
      <c r="S1685" s="1" t="e">
        <f t="shared" si="190"/>
        <v>#REF!</v>
      </c>
      <c r="T1685" s="16" t="e">
        <f>IF(OR(MID(G1685,1,5)="avoir",MID(G1685,1,3)="PMS",MID(J1685,1,1)="a",J1685="",A1685="x",F1685=""),"",IF(COUNTIF(#REF!,F1685)=1,"ok","PAS DE SWAP"))</f>
        <v>#REF!</v>
      </c>
      <c r="U1685" s="37" t="e">
        <f>IF(ISNA(INDEX(#REF!,MATCH(E1685,#REF!,0),1))=TRUE,"-",F1685&amp;" - "&amp;INDEX(#REF!,MATCH(E1685,#REF!,0),1))</f>
        <v>#REF!</v>
      </c>
      <c r="V1685" s="60" t="e">
        <f t="shared" si="193"/>
        <v>#REF!</v>
      </c>
      <c r="W1685" s="38" t="e">
        <f t="shared" si="194"/>
        <v>#REF!</v>
      </c>
      <c r="X1685" s="64"/>
      <c r="Y1685" s="46"/>
      <c r="Z1685" s="57" t="str">
        <f>IF(OR(MID(J1685,1,1)="a",J1685=""),"",IF(COUNTIF(Modèles!C:C,J1685)=0,"absent","présent"))</f>
        <v/>
      </c>
      <c r="AA1685" s="1"/>
    </row>
    <row r="1686" spans="1:27" s="10" customFormat="1">
      <c r="A1686" s="29" t="str">
        <f t="shared" si="195"/>
        <v/>
      </c>
      <c r="B1686" s="29">
        <f t="shared" ca="1" si="191"/>
        <v>0</v>
      </c>
      <c r="C1686" s="42"/>
      <c r="D1686" s="42"/>
      <c r="E1686" s="40"/>
      <c r="F1686" s="41"/>
      <c r="G1686" s="30" t="e">
        <f>IF(MID(J1686,1,1)="a","à valider",IF(ISNA(INDEX(#REF!,MATCH(E1686,#REF!,0),1))=TRUE,"",INDEX(#REF!,MATCH(E1686,#REF!,0),1)))</f>
        <v>#REF!</v>
      </c>
      <c r="H1686" s="22"/>
      <c r="I1686" s="22"/>
      <c r="J1686" s="59"/>
      <c r="K1686" s="31" t="str">
        <f>IF(MID(J1686,1,1)="a",C1686,IF(COUNTIF(J$2:J1686,J1686)&gt;1,COUNTIF(J$2:J1686,J1686)&amp;"ème rebond",""))</f>
        <v/>
      </c>
      <c r="L1686" s="67"/>
      <c r="M1686" s="32" t="e">
        <f>IF(ISNA(INDEX(#REF!,MATCH(E1686,#REF!,0),1))=TRUE,"",INDEX(#REF!,MATCH(E1686,#REF!,0),1))</f>
        <v>#REF!</v>
      </c>
      <c r="N1686" s="1"/>
      <c r="O1686" s="33"/>
      <c r="P1686" s="34" t="e">
        <f t="shared" si="196"/>
        <v>#REF!</v>
      </c>
      <c r="Q1686" s="35" t="e">
        <f t="shared" si="192"/>
        <v>#REF!</v>
      </c>
      <c r="R1686" s="36"/>
      <c r="S1686" s="1" t="e">
        <f t="shared" si="190"/>
        <v>#REF!</v>
      </c>
      <c r="T1686" s="16" t="e">
        <f>IF(OR(MID(G1686,1,5)="avoir",MID(G1686,1,3)="PMS",MID(J1686,1,1)="a",J1686="",A1686="x",F1686=""),"",IF(COUNTIF(#REF!,F1686)=1,"ok","PAS DE SWAP"))</f>
        <v>#REF!</v>
      </c>
      <c r="U1686" s="37" t="e">
        <f>IF(ISNA(INDEX(#REF!,MATCH(E1686,#REF!,0),1))=TRUE,"-",F1686&amp;" - "&amp;INDEX(#REF!,MATCH(E1686,#REF!,0),1))</f>
        <v>#REF!</v>
      </c>
      <c r="V1686" s="60" t="e">
        <f t="shared" si="193"/>
        <v>#REF!</v>
      </c>
      <c r="W1686" s="38" t="e">
        <f t="shared" si="194"/>
        <v>#REF!</v>
      </c>
      <c r="X1686" s="64"/>
      <c r="Y1686" s="46"/>
      <c r="Z1686" s="57" t="str">
        <f>IF(OR(MID(J1686,1,1)="a",J1686=""),"",IF(COUNTIF(Modèles!C:C,J1686)=0,"absent","présent"))</f>
        <v/>
      </c>
      <c r="AA1686" s="1"/>
    </row>
    <row r="1687" spans="1:27" s="10" customFormat="1">
      <c r="A1687" s="29" t="str">
        <f t="shared" si="195"/>
        <v/>
      </c>
      <c r="B1687" s="29">
        <f t="shared" ca="1" si="191"/>
        <v>0</v>
      </c>
      <c r="C1687" s="42"/>
      <c r="D1687" s="42"/>
      <c r="E1687" s="40"/>
      <c r="F1687" s="41"/>
      <c r="G1687" s="30" t="e">
        <f>IF(MID(J1687,1,1)="a","à valider",IF(ISNA(INDEX(#REF!,MATCH(E1687,#REF!,0),1))=TRUE,"",INDEX(#REF!,MATCH(E1687,#REF!,0),1)))</f>
        <v>#REF!</v>
      </c>
      <c r="H1687" s="22"/>
      <c r="I1687" s="22"/>
      <c r="J1687" s="59"/>
      <c r="K1687" s="31" t="str">
        <f>IF(MID(J1687,1,1)="a",C1687,IF(COUNTIF(J$2:J1687,J1687)&gt;1,COUNTIF(J$2:J1687,J1687)&amp;"ème rebond",""))</f>
        <v/>
      </c>
      <c r="L1687" s="67"/>
      <c r="M1687" s="32" t="e">
        <f>IF(ISNA(INDEX(#REF!,MATCH(E1687,#REF!,0),1))=TRUE,"",INDEX(#REF!,MATCH(E1687,#REF!,0),1))</f>
        <v>#REF!</v>
      </c>
      <c r="N1687" s="1"/>
      <c r="O1687" s="33"/>
      <c r="P1687" s="34" t="e">
        <f t="shared" si="196"/>
        <v>#REF!</v>
      </c>
      <c r="Q1687" s="35" t="e">
        <f t="shared" si="192"/>
        <v>#REF!</v>
      </c>
      <c r="R1687" s="36"/>
      <c r="S1687" s="1" t="e">
        <f t="shared" si="190"/>
        <v>#REF!</v>
      </c>
      <c r="T1687" s="16" t="e">
        <f>IF(OR(MID(G1687,1,5)="avoir",MID(G1687,1,3)="PMS",MID(J1687,1,1)="a",J1687="",A1687="x",F1687=""),"",IF(COUNTIF(#REF!,F1687)=1,"ok","PAS DE SWAP"))</f>
        <v>#REF!</v>
      </c>
      <c r="U1687" s="37" t="e">
        <f>IF(ISNA(INDEX(#REF!,MATCH(E1687,#REF!,0),1))=TRUE,"-",F1687&amp;" - "&amp;INDEX(#REF!,MATCH(E1687,#REF!,0),1))</f>
        <v>#REF!</v>
      </c>
      <c r="V1687" s="60" t="e">
        <f t="shared" si="193"/>
        <v>#REF!</v>
      </c>
      <c r="W1687" s="38" t="e">
        <f t="shared" si="194"/>
        <v>#REF!</v>
      </c>
      <c r="X1687" s="64"/>
      <c r="Y1687" s="46"/>
      <c r="Z1687" s="57" t="str">
        <f>IF(OR(MID(J1687,1,1)="a",J1687=""),"",IF(COUNTIF(Modèles!C:C,J1687)=0,"absent","présent"))</f>
        <v/>
      </c>
      <c r="AA1687" s="1"/>
    </row>
    <row r="1688" spans="1:27" s="10" customFormat="1">
      <c r="A1688" s="29" t="str">
        <f t="shared" si="195"/>
        <v/>
      </c>
      <c r="B1688" s="29">
        <f t="shared" ca="1" si="191"/>
        <v>0</v>
      </c>
      <c r="C1688" s="42"/>
      <c r="D1688" s="42"/>
      <c r="E1688" s="40"/>
      <c r="F1688" s="41"/>
      <c r="G1688" s="30" t="e">
        <f>IF(MID(J1688,1,1)="a","à valider",IF(ISNA(INDEX(#REF!,MATCH(E1688,#REF!,0),1))=TRUE,"",INDEX(#REF!,MATCH(E1688,#REF!,0),1)))</f>
        <v>#REF!</v>
      </c>
      <c r="H1688" s="22"/>
      <c r="I1688" s="22"/>
      <c r="J1688" s="59"/>
      <c r="K1688" s="31" t="str">
        <f>IF(MID(J1688,1,1)="a",C1688,IF(COUNTIF(J$2:J1688,J1688)&gt;1,COUNTIF(J$2:J1688,J1688)&amp;"ème rebond",""))</f>
        <v/>
      </c>
      <c r="L1688" s="67"/>
      <c r="M1688" s="32" t="e">
        <f>IF(ISNA(INDEX(#REF!,MATCH(E1688,#REF!,0),1))=TRUE,"",INDEX(#REF!,MATCH(E1688,#REF!,0),1))</f>
        <v>#REF!</v>
      </c>
      <c r="N1688" s="1"/>
      <c r="O1688" s="33"/>
      <c r="P1688" s="34" t="e">
        <f t="shared" si="196"/>
        <v>#REF!</v>
      </c>
      <c r="Q1688" s="35" t="e">
        <f t="shared" si="192"/>
        <v>#REF!</v>
      </c>
      <c r="R1688" s="36"/>
      <c r="S1688" s="1" t="e">
        <f t="shared" si="190"/>
        <v>#REF!</v>
      </c>
      <c r="T1688" s="16" t="e">
        <f>IF(OR(MID(G1688,1,5)="avoir",MID(G1688,1,3)="PMS",MID(J1688,1,1)="a",J1688="",A1688="x",F1688=""),"",IF(COUNTIF(#REF!,F1688)=1,"ok","PAS DE SWAP"))</f>
        <v>#REF!</v>
      </c>
      <c r="U1688" s="37" t="e">
        <f>IF(ISNA(INDEX(#REF!,MATCH(E1688,#REF!,0),1))=TRUE,"-",F1688&amp;" - "&amp;INDEX(#REF!,MATCH(E1688,#REF!,0),1))</f>
        <v>#REF!</v>
      </c>
      <c r="V1688" s="60" t="e">
        <f t="shared" si="193"/>
        <v>#REF!</v>
      </c>
      <c r="W1688" s="38" t="e">
        <f t="shared" si="194"/>
        <v>#REF!</v>
      </c>
      <c r="X1688" s="64"/>
      <c r="Y1688" s="46"/>
      <c r="Z1688" s="57" t="str">
        <f>IF(OR(MID(J1688,1,1)="a",J1688=""),"",IF(COUNTIF(Modèles!C:C,J1688)=0,"absent","présent"))</f>
        <v/>
      </c>
      <c r="AA1688" s="1"/>
    </row>
    <row r="1689" spans="1:27" s="10" customFormat="1">
      <c r="A1689" s="29" t="str">
        <f t="shared" si="195"/>
        <v/>
      </c>
      <c r="B1689" s="29">
        <f t="shared" ca="1" si="191"/>
        <v>0</v>
      </c>
      <c r="C1689" s="42"/>
      <c r="D1689" s="42"/>
      <c r="E1689" s="40"/>
      <c r="F1689" s="41"/>
      <c r="G1689" s="30" t="e">
        <f>IF(MID(J1689,1,1)="a","à valider",IF(ISNA(INDEX(#REF!,MATCH(E1689,#REF!,0),1))=TRUE,"",INDEX(#REF!,MATCH(E1689,#REF!,0),1)))</f>
        <v>#REF!</v>
      </c>
      <c r="H1689" s="22"/>
      <c r="I1689" s="22"/>
      <c r="J1689" s="59"/>
      <c r="K1689" s="31" t="str">
        <f>IF(MID(J1689,1,1)="a",C1689,IF(COUNTIF(J$2:J1689,J1689)&gt;1,COUNTIF(J$2:J1689,J1689)&amp;"ème rebond",""))</f>
        <v/>
      </c>
      <c r="L1689" s="67"/>
      <c r="M1689" s="32" t="e">
        <f>IF(ISNA(INDEX(#REF!,MATCH(E1689,#REF!,0),1))=TRUE,"",INDEX(#REF!,MATCH(E1689,#REF!,0),1))</f>
        <v>#REF!</v>
      </c>
      <c r="N1689" s="1"/>
      <c r="O1689" s="33"/>
      <c r="P1689" s="34" t="e">
        <f t="shared" si="196"/>
        <v>#REF!</v>
      </c>
      <c r="Q1689" s="35" t="e">
        <f t="shared" si="192"/>
        <v>#REF!</v>
      </c>
      <c r="R1689" s="36"/>
      <c r="S1689" s="1" t="e">
        <f t="shared" si="190"/>
        <v>#REF!</v>
      </c>
      <c r="T1689" s="16" t="e">
        <f>IF(OR(MID(G1689,1,5)="avoir",MID(G1689,1,3)="PMS",MID(J1689,1,1)="a",J1689="",A1689="x",F1689=""),"",IF(COUNTIF(#REF!,F1689)=1,"ok","PAS DE SWAP"))</f>
        <v>#REF!</v>
      </c>
      <c r="U1689" s="37" t="e">
        <f>IF(ISNA(INDEX(#REF!,MATCH(E1689,#REF!,0),1))=TRUE,"-",F1689&amp;" - "&amp;INDEX(#REF!,MATCH(E1689,#REF!,0),1))</f>
        <v>#REF!</v>
      </c>
      <c r="V1689" s="60" t="e">
        <f t="shared" si="193"/>
        <v>#REF!</v>
      </c>
      <c r="W1689" s="38" t="e">
        <f t="shared" si="194"/>
        <v>#REF!</v>
      </c>
      <c r="X1689" s="64"/>
      <c r="Y1689" s="46"/>
      <c r="Z1689" s="57" t="str">
        <f>IF(OR(MID(J1689,1,1)="a",J1689=""),"",IF(COUNTIF(Modèles!C:C,J1689)=0,"absent","présent"))</f>
        <v/>
      </c>
      <c r="AA1689" s="1"/>
    </row>
    <row r="1690" spans="1:27" s="10" customFormat="1">
      <c r="A1690" s="29" t="str">
        <f t="shared" si="195"/>
        <v/>
      </c>
      <c r="B1690" s="29">
        <f t="shared" ca="1" si="191"/>
        <v>0</v>
      </c>
      <c r="C1690" s="42"/>
      <c r="D1690" s="42"/>
      <c r="E1690" s="40"/>
      <c r="F1690" s="41"/>
      <c r="G1690" s="30" t="e">
        <f>IF(MID(J1690,1,1)="a","à valider",IF(ISNA(INDEX(#REF!,MATCH(E1690,#REF!,0),1))=TRUE,"",INDEX(#REF!,MATCH(E1690,#REF!,0),1)))</f>
        <v>#REF!</v>
      </c>
      <c r="H1690" s="22"/>
      <c r="I1690" s="22"/>
      <c r="J1690" s="59"/>
      <c r="K1690" s="31" t="str">
        <f>IF(MID(J1690,1,1)="a",C1690,IF(COUNTIF(J$2:J1690,J1690)&gt;1,COUNTIF(J$2:J1690,J1690)&amp;"ème rebond",""))</f>
        <v/>
      </c>
      <c r="L1690" s="67"/>
      <c r="M1690" s="32" t="e">
        <f>IF(ISNA(INDEX(#REF!,MATCH(E1690,#REF!,0),1))=TRUE,"",INDEX(#REF!,MATCH(E1690,#REF!,0),1))</f>
        <v>#REF!</v>
      </c>
      <c r="N1690" s="1"/>
      <c r="O1690" s="33"/>
      <c r="P1690" s="34" t="e">
        <f t="shared" si="196"/>
        <v>#REF!</v>
      </c>
      <c r="Q1690" s="35" t="e">
        <f t="shared" si="192"/>
        <v>#REF!</v>
      </c>
      <c r="R1690" s="36"/>
      <c r="S1690" s="1" t="e">
        <f t="shared" si="190"/>
        <v>#REF!</v>
      </c>
      <c r="T1690" s="16" t="e">
        <f>IF(OR(MID(G1690,1,5)="avoir",MID(G1690,1,3)="PMS",MID(J1690,1,1)="a",J1690="",A1690="x",F1690=""),"",IF(COUNTIF(#REF!,F1690)=1,"ok","PAS DE SWAP"))</f>
        <v>#REF!</v>
      </c>
      <c r="U1690" s="37" t="e">
        <f>IF(ISNA(INDEX(#REF!,MATCH(E1690,#REF!,0),1))=TRUE,"-",F1690&amp;" - "&amp;INDEX(#REF!,MATCH(E1690,#REF!,0),1))</f>
        <v>#REF!</v>
      </c>
      <c r="V1690" s="60" t="e">
        <f t="shared" si="193"/>
        <v>#REF!</v>
      </c>
      <c r="W1690" s="38" t="e">
        <f t="shared" si="194"/>
        <v>#REF!</v>
      </c>
      <c r="X1690" s="64"/>
      <c r="Y1690" s="46"/>
      <c r="Z1690" s="57" t="str">
        <f>IF(OR(MID(J1690,1,1)="a",J1690=""),"",IF(COUNTIF(Modèles!C:C,J1690)=0,"absent","présent"))</f>
        <v/>
      </c>
      <c r="AA1690" s="1"/>
    </row>
    <row r="1691" spans="1:27" s="10" customFormat="1">
      <c r="A1691" s="29" t="str">
        <f t="shared" si="195"/>
        <v/>
      </c>
      <c r="B1691" s="29">
        <f t="shared" ca="1" si="191"/>
        <v>0</v>
      </c>
      <c r="C1691" s="42"/>
      <c r="D1691" s="42"/>
      <c r="E1691" s="40"/>
      <c r="F1691" s="41"/>
      <c r="G1691" s="30" t="e">
        <f>IF(MID(J1691,1,1)="a","à valider",IF(ISNA(INDEX(#REF!,MATCH(E1691,#REF!,0),1))=TRUE,"",INDEX(#REF!,MATCH(E1691,#REF!,0),1)))</f>
        <v>#REF!</v>
      </c>
      <c r="H1691" s="22"/>
      <c r="I1691" s="22"/>
      <c r="J1691" s="59"/>
      <c r="K1691" s="31" t="str">
        <f>IF(MID(J1691,1,1)="a",C1691,IF(COUNTIF(J$2:J1691,J1691)&gt;1,COUNTIF(J$2:J1691,J1691)&amp;"ème rebond",""))</f>
        <v/>
      </c>
      <c r="L1691" s="67"/>
      <c r="M1691" s="32" t="e">
        <f>IF(ISNA(INDEX(#REF!,MATCH(E1691,#REF!,0),1))=TRUE,"",INDEX(#REF!,MATCH(E1691,#REF!,0),1))</f>
        <v>#REF!</v>
      </c>
      <c r="N1691" s="1"/>
      <c r="O1691" s="33"/>
      <c r="P1691" s="34" t="e">
        <f t="shared" si="196"/>
        <v>#REF!</v>
      </c>
      <c r="Q1691" s="35" t="e">
        <f t="shared" si="192"/>
        <v>#REF!</v>
      </c>
      <c r="R1691" s="36"/>
      <c r="S1691" s="1" t="e">
        <f t="shared" si="190"/>
        <v>#REF!</v>
      </c>
      <c r="T1691" s="16" t="e">
        <f>IF(OR(MID(G1691,1,5)="avoir",MID(G1691,1,3)="PMS",MID(J1691,1,1)="a",J1691="",A1691="x",F1691=""),"",IF(COUNTIF(#REF!,F1691)=1,"ok","PAS DE SWAP"))</f>
        <v>#REF!</v>
      </c>
      <c r="U1691" s="37" t="e">
        <f>IF(ISNA(INDEX(#REF!,MATCH(E1691,#REF!,0),1))=TRUE,"-",F1691&amp;" - "&amp;INDEX(#REF!,MATCH(E1691,#REF!,0),1))</f>
        <v>#REF!</v>
      </c>
      <c r="V1691" s="60" t="e">
        <f t="shared" si="193"/>
        <v>#REF!</v>
      </c>
      <c r="W1691" s="38" t="e">
        <f t="shared" si="194"/>
        <v>#REF!</v>
      </c>
      <c r="X1691" s="64"/>
      <c r="Y1691" s="46"/>
      <c r="Z1691" s="57" t="str">
        <f>IF(OR(MID(J1691,1,1)="a",J1691=""),"",IF(COUNTIF(Modèles!C:C,J1691)=0,"absent","présent"))</f>
        <v/>
      </c>
      <c r="AA1691" s="1"/>
    </row>
    <row r="1692" spans="1:27" s="10" customFormat="1">
      <c r="A1692" s="29" t="str">
        <f t="shared" si="195"/>
        <v/>
      </c>
      <c r="B1692" s="29">
        <f t="shared" ca="1" si="191"/>
        <v>0</v>
      </c>
      <c r="C1692" s="42"/>
      <c r="D1692" s="42"/>
      <c r="E1692" s="40"/>
      <c r="F1692" s="41"/>
      <c r="G1692" s="30" t="e">
        <f>IF(MID(J1692,1,1)="a","à valider",IF(ISNA(INDEX(#REF!,MATCH(E1692,#REF!,0),1))=TRUE,"",INDEX(#REF!,MATCH(E1692,#REF!,0),1)))</f>
        <v>#REF!</v>
      </c>
      <c r="H1692" s="22"/>
      <c r="I1692" s="22"/>
      <c r="J1692" s="59"/>
      <c r="K1692" s="31" t="str">
        <f>IF(MID(J1692,1,1)="a",C1692,IF(COUNTIF(J$2:J1692,J1692)&gt;1,COUNTIF(J$2:J1692,J1692)&amp;"ème rebond",""))</f>
        <v/>
      </c>
      <c r="L1692" s="67"/>
      <c r="M1692" s="32" t="e">
        <f>IF(ISNA(INDEX(#REF!,MATCH(E1692,#REF!,0),1))=TRUE,"",INDEX(#REF!,MATCH(E1692,#REF!,0),1))</f>
        <v>#REF!</v>
      </c>
      <c r="N1692" s="1"/>
      <c r="O1692" s="33"/>
      <c r="P1692" s="34" t="e">
        <f t="shared" si="196"/>
        <v>#REF!</v>
      </c>
      <c r="Q1692" s="35" t="e">
        <f t="shared" si="192"/>
        <v>#REF!</v>
      </c>
      <c r="R1692" s="36"/>
      <c r="S1692" s="1" t="e">
        <f t="shared" si="190"/>
        <v>#REF!</v>
      </c>
      <c r="T1692" s="16" t="e">
        <f>IF(OR(MID(G1692,1,5)="avoir",MID(G1692,1,3)="PMS",MID(J1692,1,1)="a",J1692="",A1692="x",F1692=""),"",IF(COUNTIF(#REF!,F1692)=1,"ok","PAS DE SWAP"))</f>
        <v>#REF!</v>
      </c>
      <c r="U1692" s="37" t="e">
        <f>IF(ISNA(INDEX(#REF!,MATCH(E1692,#REF!,0),1))=TRUE,"-",F1692&amp;" - "&amp;INDEX(#REF!,MATCH(E1692,#REF!,0),1))</f>
        <v>#REF!</v>
      </c>
      <c r="V1692" s="60" t="e">
        <f t="shared" si="193"/>
        <v>#REF!</v>
      </c>
      <c r="W1692" s="38" t="e">
        <f t="shared" si="194"/>
        <v>#REF!</v>
      </c>
      <c r="X1692" s="64"/>
      <c r="Y1692" s="46"/>
      <c r="Z1692" s="57" t="str">
        <f>IF(OR(MID(J1692,1,1)="a",J1692=""),"",IF(COUNTIF(Modèles!C:C,J1692)=0,"absent","présent"))</f>
        <v/>
      </c>
      <c r="AA1692" s="1"/>
    </row>
    <row r="1693" spans="1:27" s="10" customFormat="1">
      <c r="A1693" s="29" t="str">
        <f t="shared" si="195"/>
        <v/>
      </c>
      <c r="B1693" s="29">
        <f t="shared" ca="1" si="191"/>
        <v>0</v>
      </c>
      <c r="C1693" s="42"/>
      <c r="D1693" s="42"/>
      <c r="E1693" s="40"/>
      <c r="F1693" s="41"/>
      <c r="G1693" s="30" t="e">
        <f>IF(MID(J1693,1,1)="a","à valider",IF(ISNA(INDEX(#REF!,MATCH(E1693,#REF!,0),1))=TRUE,"",INDEX(#REF!,MATCH(E1693,#REF!,0),1)))</f>
        <v>#REF!</v>
      </c>
      <c r="H1693" s="22"/>
      <c r="I1693" s="22"/>
      <c r="J1693" s="59"/>
      <c r="K1693" s="31" t="str">
        <f>IF(MID(J1693,1,1)="a",C1693,IF(COUNTIF(J$2:J1693,J1693)&gt;1,COUNTIF(J$2:J1693,J1693)&amp;"ème rebond",""))</f>
        <v/>
      </c>
      <c r="L1693" s="67"/>
      <c r="M1693" s="32" t="e">
        <f>IF(ISNA(INDEX(#REF!,MATCH(E1693,#REF!,0),1))=TRUE,"",INDEX(#REF!,MATCH(E1693,#REF!,0),1))</f>
        <v>#REF!</v>
      </c>
      <c r="N1693" s="1"/>
      <c r="O1693" s="33"/>
      <c r="P1693" s="34" t="e">
        <f t="shared" si="196"/>
        <v>#REF!</v>
      </c>
      <c r="Q1693" s="35" t="e">
        <f t="shared" si="192"/>
        <v>#REF!</v>
      </c>
      <c r="R1693" s="36"/>
      <c r="S1693" s="1" t="e">
        <f t="shared" ref="S1693:S1756" si="197">IF(OR(P1693="",ISNUMBER(P1693)=TRUE),0,1)</f>
        <v>#REF!</v>
      </c>
      <c r="T1693" s="16" t="e">
        <f>IF(OR(MID(G1693,1,5)="avoir",MID(G1693,1,3)="PMS",MID(J1693,1,1)="a",J1693="",A1693="x",F1693=""),"",IF(COUNTIF(#REF!,F1693)=1,"ok","PAS DE SWAP"))</f>
        <v>#REF!</v>
      </c>
      <c r="U1693" s="37" t="e">
        <f>IF(ISNA(INDEX(#REF!,MATCH(E1693,#REF!,0),1))=TRUE,"-",F1693&amp;" - "&amp;INDEX(#REF!,MATCH(E1693,#REF!,0),1))</f>
        <v>#REF!</v>
      </c>
      <c r="V1693" s="60" t="e">
        <f t="shared" si="193"/>
        <v>#REF!</v>
      </c>
      <c r="W1693" s="38" t="e">
        <f t="shared" si="194"/>
        <v>#REF!</v>
      </c>
      <c r="X1693" s="64"/>
      <c r="Y1693" s="46"/>
      <c r="Z1693" s="57" t="str">
        <f>IF(OR(MID(J1693,1,1)="a",J1693=""),"",IF(COUNTIF(Modèles!C:C,J1693)=0,"absent","présent"))</f>
        <v/>
      </c>
      <c r="AA1693" s="1"/>
    </row>
    <row r="1694" spans="1:27" s="10" customFormat="1">
      <c r="A1694" s="29" t="str">
        <f t="shared" si="195"/>
        <v/>
      </c>
      <c r="B1694" s="29">
        <f t="shared" ref="B1694:B1757" ca="1" si="198">IF(AND(A1694="x",C1694=K$1),1,0)</f>
        <v>0</v>
      </c>
      <c r="C1694" s="42"/>
      <c r="D1694" s="42"/>
      <c r="E1694" s="40"/>
      <c r="F1694" s="41"/>
      <c r="G1694" s="30" t="e">
        <f>IF(MID(J1694,1,1)="a","à valider",IF(ISNA(INDEX(#REF!,MATCH(E1694,#REF!,0),1))=TRUE,"",INDEX(#REF!,MATCH(E1694,#REF!,0),1)))</f>
        <v>#REF!</v>
      </c>
      <c r="H1694" s="22"/>
      <c r="I1694" s="22"/>
      <c r="J1694" s="59"/>
      <c r="K1694" s="31" t="str">
        <f>IF(MID(J1694,1,1)="a",C1694,IF(COUNTIF(J$2:J1694,J1694)&gt;1,COUNTIF(J$2:J1694,J1694)&amp;"ème rebond",""))</f>
        <v/>
      </c>
      <c r="L1694" s="67"/>
      <c r="M1694" s="32" t="e">
        <f>IF(ISNA(INDEX(#REF!,MATCH(E1694,#REF!,0),1))=TRUE,"",INDEX(#REF!,MATCH(E1694,#REF!,0),1))</f>
        <v>#REF!</v>
      </c>
      <c r="N1694" s="1"/>
      <c r="O1694" s="33"/>
      <c r="P1694" s="34" t="e">
        <f t="shared" si="196"/>
        <v>#REF!</v>
      </c>
      <c r="Q1694" s="35" t="e">
        <f t="shared" si="192"/>
        <v>#REF!</v>
      </c>
      <c r="R1694" s="36"/>
      <c r="S1694" s="1" t="e">
        <f t="shared" si="197"/>
        <v>#REF!</v>
      </c>
      <c r="T1694" s="16" t="e">
        <f>IF(OR(MID(G1694,1,5)="avoir",MID(G1694,1,3)="PMS",MID(J1694,1,1)="a",J1694="",A1694="x",F1694=""),"",IF(COUNTIF(#REF!,F1694)=1,"ok","PAS DE SWAP"))</f>
        <v>#REF!</v>
      </c>
      <c r="U1694" s="37" t="e">
        <f>IF(ISNA(INDEX(#REF!,MATCH(E1694,#REF!,0),1))=TRUE,"-",F1694&amp;" - "&amp;INDEX(#REF!,MATCH(E1694,#REF!,0),1))</f>
        <v>#REF!</v>
      </c>
      <c r="V1694" s="60" t="e">
        <f t="shared" si="193"/>
        <v>#REF!</v>
      </c>
      <c r="W1694" s="38" t="e">
        <f t="shared" si="194"/>
        <v>#REF!</v>
      </c>
      <c r="X1694" s="64"/>
      <c r="Y1694" s="46"/>
      <c r="Z1694" s="57" t="str">
        <f>IF(OR(MID(J1694,1,1)="a",J1694=""),"",IF(COUNTIF(Modèles!C:C,J1694)=0,"absent","présent"))</f>
        <v/>
      </c>
      <c r="AA1694" s="1"/>
    </row>
    <row r="1695" spans="1:27" s="10" customFormat="1">
      <c r="A1695" s="29" t="str">
        <f t="shared" si="195"/>
        <v/>
      </c>
      <c r="B1695" s="29">
        <f t="shared" ca="1" si="198"/>
        <v>0</v>
      </c>
      <c r="C1695" s="42"/>
      <c r="D1695" s="42"/>
      <c r="E1695" s="40"/>
      <c r="F1695" s="41"/>
      <c r="G1695" s="30" t="e">
        <f>IF(MID(J1695,1,1)="a","à valider",IF(ISNA(INDEX(#REF!,MATCH(E1695,#REF!,0),1))=TRUE,"",INDEX(#REF!,MATCH(E1695,#REF!,0),1)))</f>
        <v>#REF!</v>
      </c>
      <c r="H1695" s="22"/>
      <c r="I1695" s="22"/>
      <c r="J1695" s="59"/>
      <c r="K1695" s="31" t="str">
        <f>IF(MID(J1695,1,1)="a",C1695,IF(COUNTIF(J$2:J1695,J1695)&gt;1,COUNTIF(J$2:J1695,J1695)&amp;"ème rebond",""))</f>
        <v/>
      </c>
      <c r="L1695" s="67"/>
      <c r="M1695" s="32" t="e">
        <f>IF(ISNA(INDEX(#REF!,MATCH(E1695,#REF!,0),1))=TRUE,"",INDEX(#REF!,MATCH(E1695,#REF!,0),1))</f>
        <v>#REF!</v>
      </c>
      <c r="N1695" s="1"/>
      <c r="O1695" s="33"/>
      <c r="P1695" s="34" t="e">
        <f t="shared" si="196"/>
        <v>#REF!</v>
      </c>
      <c r="Q1695" s="35" t="e">
        <f t="shared" si="192"/>
        <v>#REF!</v>
      </c>
      <c r="R1695" s="36"/>
      <c r="S1695" s="1" t="e">
        <f t="shared" si="197"/>
        <v>#REF!</v>
      </c>
      <c r="T1695" s="16" t="e">
        <f>IF(OR(MID(G1695,1,5)="avoir",MID(G1695,1,3)="PMS",MID(J1695,1,1)="a",J1695="",A1695="x",F1695=""),"",IF(COUNTIF(#REF!,F1695)=1,"ok","PAS DE SWAP"))</f>
        <v>#REF!</v>
      </c>
      <c r="U1695" s="37" t="e">
        <f>IF(ISNA(INDEX(#REF!,MATCH(E1695,#REF!,0),1))=TRUE,"-",F1695&amp;" - "&amp;INDEX(#REF!,MATCH(E1695,#REF!,0),1))</f>
        <v>#REF!</v>
      </c>
      <c r="V1695" s="60" t="e">
        <f t="shared" si="193"/>
        <v>#REF!</v>
      </c>
      <c r="W1695" s="38" t="e">
        <f t="shared" si="194"/>
        <v>#REF!</v>
      </c>
      <c r="X1695" s="64"/>
      <c r="Y1695" s="46"/>
      <c r="Z1695" s="57" t="str">
        <f>IF(OR(MID(J1695,1,1)="a",J1695=""),"",IF(COUNTIF(Modèles!C:C,J1695)=0,"absent","présent"))</f>
        <v/>
      </c>
      <c r="AA1695" s="1"/>
    </row>
    <row r="1696" spans="1:27" s="10" customFormat="1">
      <c r="A1696" s="29" t="str">
        <f t="shared" si="195"/>
        <v/>
      </c>
      <c r="B1696" s="29">
        <f t="shared" ca="1" si="198"/>
        <v>0</v>
      </c>
      <c r="C1696" s="42"/>
      <c r="D1696" s="42"/>
      <c r="E1696" s="40"/>
      <c r="F1696" s="41"/>
      <c r="G1696" s="30" t="e">
        <f>IF(MID(J1696,1,1)="a","à valider",IF(ISNA(INDEX(#REF!,MATCH(E1696,#REF!,0),1))=TRUE,"",INDEX(#REF!,MATCH(E1696,#REF!,0),1)))</f>
        <v>#REF!</v>
      </c>
      <c r="H1696" s="22"/>
      <c r="I1696" s="22"/>
      <c r="J1696" s="59"/>
      <c r="K1696" s="31" t="str">
        <f>IF(MID(J1696,1,1)="a",C1696,IF(COUNTIF(J$2:J1696,J1696)&gt;1,COUNTIF(J$2:J1696,J1696)&amp;"ème rebond",""))</f>
        <v/>
      </c>
      <c r="L1696" s="67"/>
      <c r="M1696" s="32" t="e">
        <f>IF(ISNA(INDEX(#REF!,MATCH(E1696,#REF!,0),1))=TRUE,"",INDEX(#REF!,MATCH(E1696,#REF!,0),1))</f>
        <v>#REF!</v>
      </c>
      <c r="N1696" s="1"/>
      <c r="O1696" s="33"/>
      <c r="P1696" s="34" t="e">
        <f t="shared" si="196"/>
        <v>#REF!</v>
      </c>
      <c r="Q1696" s="35" t="e">
        <f t="shared" si="192"/>
        <v>#REF!</v>
      </c>
      <c r="R1696" s="36"/>
      <c r="S1696" s="1" t="e">
        <f t="shared" si="197"/>
        <v>#REF!</v>
      </c>
      <c r="T1696" s="16" t="e">
        <f>IF(OR(MID(G1696,1,5)="avoir",MID(G1696,1,3)="PMS",MID(J1696,1,1)="a",J1696="",A1696="x",F1696=""),"",IF(COUNTIF(#REF!,F1696)=1,"ok","PAS DE SWAP"))</f>
        <v>#REF!</v>
      </c>
      <c r="U1696" s="37" t="e">
        <f>IF(ISNA(INDEX(#REF!,MATCH(E1696,#REF!,0),1))=TRUE,"-",F1696&amp;" - "&amp;INDEX(#REF!,MATCH(E1696,#REF!,0),1))</f>
        <v>#REF!</v>
      </c>
      <c r="V1696" s="60" t="e">
        <f t="shared" si="193"/>
        <v>#REF!</v>
      </c>
      <c r="W1696" s="38" t="e">
        <f t="shared" si="194"/>
        <v>#REF!</v>
      </c>
      <c r="X1696" s="64"/>
      <c r="Y1696" s="46"/>
      <c r="Z1696" s="57" t="str">
        <f>IF(OR(MID(J1696,1,1)="a",J1696=""),"",IF(COUNTIF(Modèles!C:C,J1696)=0,"absent","présent"))</f>
        <v/>
      </c>
      <c r="AA1696" s="1"/>
    </row>
    <row r="1697" spans="1:27" s="10" customFormat="1">
      <c r="A1697" s="29" t="str">
        <f t="shared" si="195"/>
        <v/>
      </c>
      <c r="B1697" s="29">
        <f t="shared" ca="1" si="198"/>
        <v>0</v>
      </c>
      <c r="C1697" s="42"/>
      <c r="D1697" s="42"/>
      <c r="E1697" s="40"/>
      <c r="F1697" s="41"/>
      <c r="G1697" s="30" t="e">
        <f>IF(MID(J1697,1,1)="a","à valider",IF(ISNA(INDEX(#REF!,MATCH(E1697,#REF!,0),1))=TRUE,"",INDEX(#REF!,MATCH(E1697,#REF!,0),1)))</f>
        <v>#REF!</v>
      </c>
      <c r="H1697" s="22"/>
      <c r="I1697" s="22"/>
      <c r="J1697" s="59"/>
      <c r="K1697" s="31" t="str">
        <f>IF(MID(J1697,1,1)="a",C1697,IF(COUNTIF(J$2:J1697,J1697)&gt;1,COUNTIF(J$2:J1697,J1697)&amp;"ème rebond",""))</f>
        <v/>
      </c>
      <c r="L1697" s="67"/>
      <c r="M1697" s="32" t="e">
        <f>IF(ISNA(INDEX(#REF!,MATCH(E1697,#REF!,0),1))=TRUE,"",INDEX(#REF!,MATCH(E1697,#REF!,0),1))</f>
        <v>#REF!</v>
      </c>
      <c r="N1697" s="1"/>
      <c r="O1697" s="33"/>
      <c r="P1697" s="34" t="e">
        <f t="shared" si="196"/>
        <v>#REF!</v>
      </c>
      <c r="Q1697" s="35" t="e">
        <f t="shared" si="192"/>
        <v>#REF!</v>
      </c>
      <c r="R1697" s="36"/>
      <c r="S1697" s="1" t="e">
        <f t="shared" si="197"/>
        <v>#REF!</v>
      </c>
      <c r="T1697" s="16" t="e">
        <f>IF(OR(MID(G1697,1,5)="avoir",MID(G1697,1,3)="PMS",MID(J1697,1,1)="a",J1697="",A1697="x",F1697=""),"",IF(COUNTIF(#REF!,F1697)=1,"ok","PAS DE SWAP"))</f>
        <v>#REF!</v>
      </c>
      <c r="U1697" s="37" t="e">
        <f>IF(ISNA(INDEX(#REF!,MATCH(E1697,#REF!,0),1))=TRUE,"-",F1697&amp;" - "&amp;INDEX(#REF!,MATCH(E1697,#REF!,0),1))</f>
        <v>#REF!</v>
      </c>
      <c r="V1697" s="60" t="e">
        <f t="shared" si="193"/>
        <v>#REF!</v>
      </c>
      <c r="W1697" s="38" t="e">
        <f t="shared" si="194"/>
        <v>#REF!</v>
      </c>
      <c r="X1697" s="64"/>
      <c r="Y1697" s="46"/>
      <c r="Z1697" s="57" t="str">
        <f>IF(OR(MID(J1697,1,1)="a",J1697=""),"",IF(COUNTIF(Modèles!C:C,J1697)=0,"absent","présent"))</f>
        <v/>
      </c>
      <c r="AA1697" s="1"/>
    </row>
    <row r="1698" spans="1:27" s="10" customFormat="1">
      <c r="A1698" s="29" t="str">
        <f t="shared" si="195"/>
        <v/>
      </c>
      <c r="B1698" s="29">
        <f t="shared" ca="1" si="198"/>
        <v>0</v>
      </c>
      <c r="C1698" s="42"/>
      <c r="D1698" s="42"/>
      <c r="E1698" s="40"/>
      <c r="F1698" s="41"/>
      <c r="G1698" s="30" t="e">
        <f>IF(MID(J1698,1,1)="a","à valider",IF(ISNA(INDEX(#REF!,MATCH(E1698,#REF!,0),1))=TRUE,"",INDEX(#REF!,MATCH(E1698,#REF!,0),1)))</f>
        <v>#REF!</v>
      </c>
      <c r="H1698" s="22"/>
      <c r="I1698" s="22"/>
      <c r="J1698" s="59"/>
      <c r="K1698" s="31" t="str">
        <f>IF(MID(J1698,1,1)="a",C1698,IF(COUNTIF(J$2:J1698,J1698)&gt;1,COUNTIF(J$2:J1698,J1698)&amp;"ème rebond",""))</f>
        <v/>
      </c>
      <c r="L1698" s="67"/>
      <c r="M1698" s="32" t="e">
        <f>IF(ISNA(INDEX(#REF!,MATCH(E1698,#REF!,0),1))=TRUE,"",INDEX(#REF!,MATCH(E1698,#REF!,0),1))</f>
        <v>#REF!</v>
      </c>
      <c r="N1698" s="1"/>
      <c r="O1698" s="33"/>
      <c r="P1698" s="34" t="e">
        <f t="shared" si="196"/>
        <v>#REF!</v>
      </c>
      <c r="Q1698" s="35" t="e">
        <f t="shared" ref="Q1698:Q1761" si="199">IF(OR(ISNUMBER(P1698),P1698=""),"",COUNTIF(P$2:P$1052,P1698))</f>
        <v>#REF!</v>
      </c>
      <c r="R1698" s="36"/>
      <c r="S1698" s="1" t="e">
        <f t="shared" si="197"/>
        <v>#REF!</v>
      </c>
      <c r="T1698" s="16" t="e">
        <f>IF(OR(MID(G1698,1,5)="avoir",MID(G1698,1,3)="PMS",MID(J1698,1,1)="a",J1698="",A1698="x",F1698=""),"",IF(COUNTIF(#REF!,F1698)=1,"ok","PAS DE SWAP"))</f>
        <v>#REF!</v>
      </c>
      <c r="U1698" s="37" t="e">
        <f>IF(ISNA(INDEX(#REF!,MATCH(E1698,#REF!,0),1))=TRUE,"-",F1698&amp;" - "&amp;INDEX(#REF!,MATCH(E1698,#REF!,0),1))</f>
        <v>#REF!</v>
      </c>
      <c r="V1698" s="60" t="e">
        <f t="shared" si="193"/>
        <v>#REF!</v>
      </c>
      <c r="W1698" s="38" t="e">
        <f t="shared" si="194"/>
        <v>#REF!</v>
      </c>
      <c r="X1698" s="64"/>
      <c r="Y1698" s="46"/>
      <c r="Z1698" s="57" t="str">
        <f>IF(OR(MID(J1698,1,1)="a",J1698=""),"",IF(COUNTIF(Modèles!C:C,J1698)=0,"absent","présent"))</f>
        <v/>
      </c>
      <c r="AA1698" s="1"/>
    </row>
    <row r="1699" spans="1:27" s="10" customFormat="1">
      <c r="A1699" s="29" t="str">
        <f t="shared" si="195"/>
        <v/>
      </c>
      <c r="B1699" s="29">
        <f t="shared" ca="1" si="198"/>
        <v>0</v>
      </c>
      <c r="C1699" s="42"/>
      <c r="D1699" s="42"/>
      <c r="E1699" s="40"/>
      <c r="F1699" s="41"/>
      <c r="G1699" s="30" t="e">
        <f>IF(MID(J1699,1,1)="a","à valider",IF(ISNA(INDEX(#REF!,MATCH(E1699,#REF!,0),1))=TRUE,"",INDEX(#REF!,MATCH(E1699,#REF!,0),1)))</f>
        <v>#REF!</v>
      </c>
      <c r="H1699" s="22"/>
      <c r="I1699" s="22"/>
      <c r="J1699" s="59"/>
      <c r="K1699" s="31" t="str">
        <f>IF(MID(J1699,1,1)="a",C1699,IF(COUNTIF(J$2:J1699,J1699)&gt;1,COUNTIF(J$2:J1699,J1699)&amp;"ème rebond",""))</f>
        <v/>
      </c>
      <c r="L1699" s="67"/>
      <c r="M1699" s="32" t="e">
        <f>IF(ISNA(INDEX(#REF!,MATCH(E1699,#REF!,0),1))=TRUE,"",INDEX(#REF!,MATCH(E1699,#REF!,0),1))</f>
        <v>#REF!</v>
      </c>
      <c r="N1699" s="1"/>
      <c r="O1699" s="33"/>
      <c r="P1699" s="34" t="e">
        <f t="shared" si="196"/>
        <v>#REF!</v>
      </c>
      <c r="Q1699" s="35" t="e">
        <f t="shared" si="199"/>
        <v>#REF!</v>
      </c>
      <c r="R1699" s="36"/>
      <c r="S1699" s="1" t="e">
        <f t="shared" si="197"/>
        <v>#REF!</v>
      </c>
      <c r="T1699" s="16" t="e">
        <f>IF(OR(MID(G1699,1,5)="avoir",MID(G1699,1,3)="PMS",MID(J1699,1,1)="a",J1699="",A1699="x",F1699=""),"",IF(COUNTIF(#REF!,F1699)=1,"ok","PAS DE SWAP"))</f>
        <v>#REF!</v>
      </c>
      <c r="U1699" s="37" t="e">
        <f>IF(ISNA(INDEX(#REF!,MATCH(E1699,#REF!,0),1))=TRUE,"-",F1699&amp;" - "&amp;INDEX(#REF!,MATCH(E1699,#REF!,0),1))</f>
        <v>#REF!</v>
      </c>
      <c r="V1699" s="60" t="e">
        <f t="shared" si="193"/>
        <v>#REF!</v>
      </c>
      <c r="W1699" s="38" t="e">
        <f t="shared" si="194"/>
        <v>#REF!</v>
      </c>
      <c r="X1699" s="64"/>
      <c r="Y1699" s="46"/>
      <c r="Z1699" s="57" t="str">
        <f>IF(OR(MID(J1699,1,1)="a",J1699=""),"",IF(COUNTIF(Modèles!C:C,J1699)=0,"absent","présent"))</f>
        <v/>
      </c>
      <c r="AA1699" s="1"/>
    </row>
    <row r="1700" spans="1:27" s="10" customFormat="1">
      <c r="A1700" s="29" t="str">
        <f t="shared" si="195"/>
        <v/>
      </c>
      <c r="B1700" s="29">
        <f t="shared" ca="1" si="198"/>
        <v>0</v>
      </c>
      <c r="C1700" s="42"/>
      <c r="D1700" s="42"/>
      <c r="E1700" s="40"/>
      <c r="F1700" s="41"/>
      <c r="G1700" s="30" t="e">
        <f>IF(MID(J1700,1,1)="a","à valider",IF(ISNA(INDEX(#REF!,MATCH(E1700,#REF!,0),1))=TRUE,"",INDEX(#REF!,MATCH(E1700,#REF!,0),1)))</f>
        <v>#REF!</v>
      </c>
      <c r="H1700" s="22"/>
      <c r="I1700" s="22"/>
      <c r="J1700" s="59"/>
      <c r="K1700" s="31" t="str">
        <f>IF(MID(J1700,1,1)="a",C1700,IF(COUNTIF(J$2:J1700,J1700)&gt;1,COUNTIF(J$2:J1700,J1700)&amp;"ème rebond",""))</f>
        <v/>
      </c>
      <c r="L1700" s="67"/>
      <c r="M1700" s="32" t="e">
        <f>IF(ISNA(INDEX(#REF!,MATCH(E1700,#REF!,0),1))=TRUE,"",INDEX(#REF!,MATCH(E1700,#REF!,0),1))</f>
        <v>#REF!</v>
      </c>
      <c r="N1700" s="1"/>
      <c r="O1700" s="33"/>
      <c r="P1700" s="34" t="e">
        <f t="shared" si="196"/>
        <v>#REF!</v>
      </c>
      <c r="Q1700" s="35" t="e">
        <f t="shared" si="199"/>
        <v>#REF!</v>
      </c>
      <c r="R1700" s="36"/>
      <c r="S1700" s="1" t="e">
        <f t="shared" si="197"/>
        <v>#REF!</v>
      </c>
      <c r="T1700" s="16" t="e">
        <f>IF(OR(MID(G1700,1,5)="avoir",MID(G1700,1,3)="PMS",MID(J1700,1,1)="a",J1700="",A1700="x",F1700=""),"",IF(COUNTIF(#REF!,F1700)=1,"ok","PAS DE SWAP"))</f>
        <v>#REF!</v>
      </c>
      <c r="U1700" s="37" t="e">
        <f>IF(ISNA(INDEX(#REF!,MATCH(E1700,#REF!,0),1))=TRUE,"-",F1700&amp;" - "&amp;INDEX(#REF!,MATCH(E1700,#REF!,0),1))</f>
        <v>#REF!</v>
      </c>
      <c r="V1700" s="60" t="e">
        <f t="shared" si="193"/>
        <v>#REF!</v>
      </c>
      <c r="W1700" s="38" t="e">
        <f t="shared" si="194"/>
        <v>#REF!</v>
      </c>
      <c r="X1700" s="64"/>
      <c r="Y1700" s="46"/>
      <c r="Z1700" s="57" t="str">
        <f>IF(OR(MID(J1700,1,1)="a",J1700=""),"",IF(COUNTIF(Modèles!C:C,J1700)=0,"absent","présent"))</f>
        <v/>
      </c>
      <c r="AA1700" s="1"/>
    </row>
    <row r="1701" spans="1:27" s="10" customFormat="1">
      <c r="A1701" s="29" t="str">
        <f t="shared" si="195"/>
        <v/>
      </c>
      <c r="B1701" s="29">
        <f t="shared" ca="1" si="198"/>
        <v>0</v>
      </c>
      <c r="C1701" s="42"/>
      <c r="D1701" s="42"/>
      <c r="E1701" s="40"/>
      <c r="F1701" s="41"/>
      <c r="G1701" s="30" t="e">
        <f>IF(MID(J1701,1,1)="a","à valider",IF(ISNA(INDEX(#REF!,MATCH(E1701,#REF!,0),1))=TRUE,"",INDEX(#REF!,MATCH(E1701,#REF!,0),1)))</f>
        <v>#REF!</v>
      </c>
      <c r="H1701" s="22"/>
      <c r="I1701" s="22"/>
      <c r="J1701" s="59"/>
      <c r="K1701" s="31" t="str">
        <f>IF(MID(J1701,1,1)="a",C1701,IF(COUNTIF(J$2:J1701,J1701)&gt;1,COUNTIF(J$2:J1701,J1701)&amp;"ème rebond",""))</f>
        <v/>
      </c>
      <c r="L1701" s="67"/>
      <c r="M1701" s="32" t="e">
        <f>IF(ISNA(INDEX(#REF!,MATCH(E1701,#REF!,0),1))=TRUE,"",INDEX(#REF!,MATCH(E1701,#REF!,0),1))</f>
        <v>#REF!</v>
      </c>
      <c r="N1701" s="1"/>
      <c r="O1701" s="33"/>
      <c r="P1701" s="34" t="e">
        <f t="shared" si="196"/>
        <v>#REF!</v>
      </c>
      <c r="Q1701" s="35" t="e">
        <f t="shared" si="199"/>
        <v>#REF!</v>
      </c>
      <c r="R1701" s="36"/>
      <c r="S1701" s="1" t="e">
        <f t="shared" si="197"/>
        <v>#REF!</v>
      </c>
      <c r="T1701" s="16" t="e">
        <f>IF(OR(MID(G1701,1,5)="avoir",MID(G1701,1,3)="PMS",MID(J1701,1,1)="a",J1701="",A1701="x",F1701=""),"",IF(COUNTIF(#REF!,F1701)=1,"ok","PAS DE SWAP"))</f>
        <v>#REF!</v>
      </c>
      <c r="U1701" s="37" t="e">
        <f>IF(ISNA(INDEX(#REF!,MATCH(E1701,#REF!,0),1))=TRUE,"-",F1701&amp;" - "&amp;INDEX(#REF!,MATCH(E1701,#REF!,0),1))</f>
        <v>#REF!</v>
      </c>
      <c r="V1701" s="60" t="e">
        <f t="shared" si="193"/>
        <v>#REF!</v>
      </c>
      <c r="W1701" s="38" t="e">
        <f t="shared" si="194"/>
        <v>#REF!</v>
      </c>
      <c r="X1701" s="64"/>
      <c r="Y1701" s="46"/>
      <c r="Z1701" s="57" t="str">
        <f>IF(OR(MID(J1701,1,1)="a",J1701=""),"",IF(COUNTIF(Modèles!C:C,J1701)=0,"absent","présent"))</f>
        <v/>
      </c>
      <c r="AA1701" s="1"/>
    </row>
    <row r="1702" spans="1:27" s="10" customFormat="1">
      <c r="A1702" s="29" t="str">
        <f t="shared" si="195"/>
        <v/>
      </c>
      <c r="B1702" s="29">
        <f t="shared" ca="1" si="198"/>
        <v>0</v>
      </c>
      <c r="C1702" s="42"/>
      <c r="D1702" s="42"/>
      <c r="E1702" s="40"/>
      <c r="F1702" s="41"/>
      <c r="G1702" s="30" t="e">
        <f>IF(MID(J1702,1,1)="a","à valider",IF(ISNA(INDEX(#REF!,MATCH(E1702,#REF!,0),1))=TRUE,"",INDEX(#REF!,MATCH(E1702,#REF!,0),1)))</f>
        <v>#REF!</v>
      </c>
      <c r="H1702" s="22"/>
      <c r="I1702" s="22"/>
      <c r="J1702" s="59"/>
      <c r="K1702" s="31" t="str">
        <f>IF(MID(J1702,1,1)="a",C1702,IF(COUNTIF(J$2:J1702,J1702)&gt;1,COUNTIF(J$2:J1702,J1702)&amp;"ème rebond",""))</f>
        <v/>
      </c>
      <c r="L1702" s="67"/>
      <c r="M1702" s="32" t="e">
        <f>IF(ISNA(INDEX(#REF!,MATCH(E1702,#REF!,0),1))=TRUE,"",INDEX(#REF!,MATCH(E1702,#REF!,0),1))</f>
        <v>#REF!</v>
      </c>
      <c r="N1702" s="1"/>
      <c r="O1702" s="33"/>
      <c r="P1702" s="34" t="e">
        <f t="shared" si="196"/>
        <v>#REF!</v>
      </c>
      <c r="Q1702" s="35" t="e">
        <f t="shared" si="199"/>
        <v>#REF!</v>
      </c>
      <c r="R1702" s="36"/>
      <c r="S1702" s="1" t="e">
        <f t="shared" si="197"/>
        <v>#REF!</v>
      </c>
      <c r="T1702" s="16" t="e">
        <f>IF(OR(MID(G1702,1,5)="avoir",MID(G1702,1,3)="PMS",MID(J1702,1,1)="a",J1702="",A1702="x",F1702=""),"",IF(COUNTIF(#REF!,F1702)=1,"ok","PAS DE SWAP"))</f>
        <v>#REF!</v>
      </c>
      <c r="U1702" s="37" t="e">
        <f>IF(ISNA(INDEX(#REF!,MATCH(E1702,#REF!,0),1))=TRUE,"-",F1702&amp;" - "&amp;INDEX(#REF!,MATCH(E1702,#REF!,0),1))</f>
        <v>#REF!</v>
      </c>
      <c r="V1702" s="60" t="e">
        <f t="shared" si="193"/>
        <v>#REF!</v>
      </c>
      <c r="W1702" s="38" t="e">
        <f t="shared" si="194"/>
        <v>#REF!</v>
      </c>
      <c r="X1702" s="64"/>
      <c r="Y1702" s="46"/>
      <c r="Z1702" s="57" t="str">
        <f>IF(OR(MID(J1702,1,1)="a",J1702=""),"",IF(COUNTIF(Modèles!C:C,J1702)=0,"absent","présent"))</f>
        <v/>
      </c>
      <c r="AA1702" s="1"/>
    </row>
    <row r="1703" spans="1:27" s="10" customFormat="1">
      <c r="A1703" s="29" t="str">
        <f t="shared" si="195"/>
        <v/>
      </c>
      <c r="B1703" s="29">
        <f t="shared" ca="1" si="198"/>
        <v>0</v>
      </c>
      <c r="C1703" s="42"/>
      <c r="D1703" s="42"/>
      <c r="E1703" s="40"/>
      <c r="F1703" s="41"/>
      <c r="G1703" s="30" t="e">
        <f>IF(MID(J1703,1,1)="a","à valider",IF(ISNA(INDEX(#REF!,MATCH(E1703,#REF!,0),1))=TRUE,"",INDEX(#REF!,MATCH(E1703,#REF!,0),1)))</f>
        <v>#REF!</v>
      </c>
      <c r="H1703" s="22"/>
      <c r="I1703" s="22"/>
      <c r="J1703" s="59"/>
      <c r="K1703" s="31" t="str">
        <f>IF(MID(J1703,1,1)="a",C1703,IF(COUNTIF(J$2:J1703,J1703)&gt;1,COUNTIF(J$2:J1703,J1703)&amp;"ème rebond",""))</f>
        <v/>
      </c>
      <c r="L1703" s="67"/>
      <c r="M1703" s="32" t="e">
        <f>IF(ISNA(INDEX(#REF!,MATCH(E1703,#REF!,0),1))=TRUE,"",INDEX(#REF!,MATCH(E1703,#REF!,0),1))</f>
        <v>#REF!</v>
      </c>
      <c r="N1703" s="1"/>
      <c r="O1703" s="33"/>
      <c r="P1703" s="34" t="e">
        <f t="shared" si="196"/>
        <v>#REF!</v>
      </c>
      <c r="Q1703" s="35" t="e">
        <f t="shared" si="199"/>
        <v>#REF!</v>
      </c>
      <c r="R1703" s="36"/>
      <c r="S1703" s="1" t="e">
        <f t="shared" si="197"/>
        <v>#REF!</v>
      </c>
      <c r="T1703" s="16" t="e">
        <f>IF(OR(MID(G1703,1,5)="avoir",MID(G1703,1,3)="PMS",MID(J1703,1,1)="a",J1703="",A1703="x",F1703=""),"",IF(COUNTIF(#REF!,F1703)=1,"ok","PAS DE SWAP"))</f>
        <v>#REF!</v>
      </c>
      <c r="U1703" s="37" t="e">
        <f>IF(ISNA(INDEX(#REF!,MATCH(E1703,#REF!,0),1))=TRUE,"-",F1703&amp;" - "&amp;INDEX(#REF!,MATCH(E1703,#REF!,0),1))</f>
        <v>#REF!</v>
      </c>
      <c r="V1703" s="60" t="e">
        <f t="shared" si="193"/>
        <v>#REF!</v>
      </c>
      <c r="W1703" s="38" t="e">
        <f t="shared" si="194"/>
        <v>#REF!</v>
      </c>
      <c r="X1703" s="64"/>
      <c r="Y1703" s="46"/>
      <c r="Z1703" s="57" t="str">
        <f>IF(OR(MID(J1703,1,1)="a",J1703=""),"",IF(COUNTIF(Modèles!C:C,J1703)=0,"absent","présent"))</f>
        <v/>
      </c>
      <c r="AA1703" s="1"/>
    </row>
    <row r="1704" spans="1:27" s="10" customFormat="1">
      <c r="A1704" s="29" t="str">
        <f t="shared" si="195"/>
        <v/>
      </c>
      <c r="B1704" s="29">
        <f t="shared" ca="1" si="198"/>
        <v>0</v>
      </c>
      <c r="C1704" s="42"/>
      <c r="D1704" s="42"/>
      <c r="E1704" s="40"/>
      <c r="F1704" s="41"/>
      <c r="G1704" s="30" t="e">
        <f>IF(MID(J1704,1,1)="a","à valider",IF(ISNA(INDEX(#REF!,MATCH(E1704,#REF!,0),1))=TRUE,"",INDEX(#REF!,MATCH(E1704,#REF!,0),1)))</f>
        <v>#REF!</v>
      </c>
      <c r="H1704" s="22"/>
      <c r="I1704" s="22"/>
      <c r="J1704" s="59"/>
      <c r="K1704" s="31" t="str">
        <f>IF(MID(J1704,1,1)="a",C1704,IF(COUNTIF(J$2:J1704,J1704)&gt;1,COUNTIF(J$2:J1704,J1704)&amp;"ème rebond",""))</f>
        <v/>
      </c>
      <c r="L1704" s="67"/>
      <c r="M1704" s="32" t="e">
        <f>IF(ISNA(INDEX(#REF!,MATCH(E1704,#REF!,0),1))=TRUE,"",INDEX(#REF!,MATCH(E1704,#REF!,0),1))</f>
        <v>#REF!</v>
      </c>
      <c r="N1704" s="1"/>
      <c r="O1704" s="33"/>
      <c r="P1704" s="34" t="e">
        <f t="shared" si="196"/>
        <v>#REF!</v>
      </c>
      <c r="Q1704" s="35" t="e">
        <f t="shared" si="199"/>
        <v>#REF!</v>
      </c>
      <c r="R1704" s="36"/>
      <c r="S1704" s="1" t="e">
        <f t="shared" si="197"/>
        <v>#REF!</v>
      </c>
      <c r="T1704" s="16" t="e">
        <f>IF(OR(MID(G1704,1,5)="avoir",MID(G1704,1,3)="PMS",MID(J1704,1,1)="a",J1704="",A1704="x",F1704=""),"",IF(COUNTIF(#REF!,F1704)=1,"ok","PAS DE SWAP"))</f>
        <v>#REF!</v>
      </c>
      <c r="U1704" s="37" t="e">
        <f>IF(ISNA(INDEX(#REF!,MATCH(E1704,#REF!,0),1))=TRUE,"-",F1704&amp;" - "&amp;INDEX(#REF!,MATCH(E1704,#REF!,0),1))</f>
        <v>#REF!</v>
      </c>
      <c r="V1704" s="60" t="e">
        <f t="shared" si="193"/>
        <v>#REF!</v>
      </c>
      <c r="W1704" s="38" t="e">
        <f t="shared" si="194"/>
        <v>#REF!</v>
      </c>
      <c r="X1704" s="64"/>
      <c r="Y1704" s="46"/>
      <c r="Z1704" s="57" t="str">
        <f>IF(OR(MID(J1704,1,1)="a",J1704=""),"",IF(COUNTIF(Modèles!C:C,J1704)=0,"absent","présent"))</f>
        <v/>
      </c>
      <c r="AA1704" s="1"/>
    </row>
    <row r="1705" spans="1:27" s="10" customFormat="1">
      <c r="A1705" s="29" t="str">
        <f t="shared" si="195"/>
        <v/>
      </c>
      <c r="B1705" s="29">
        <f t="shared" ca="1" si="198"/>
        <v>0</v>
      </c>
      <c r="C1705" s="42"/>
      <c r="D1705" s="42"/>
      <c r="E1705" s="40"/>
      <c r="F1705" s="41"/>
      <c r="G1705" s="30" t="e">
        <f>IF(MID(J1705,1,1)="a","à valider",IF(ISNA(INDEX(#REF!,MATCH(E1705,#REF!,0),1))=TRUE,"",INDEX(#REF!,MATCH(E1705,#REF!,0),1)))</f>
        <v>#REF!</v>
      </c>
      <c r="H1705" s="22"/>
      <c r="I1705" s="22"/>
      <c r="J1705" s="59"/>
      <c r="K1705" s="31" t="str">
        <f>IF(MID(J1705,1,1)="a",C1705,IF(COUNTIF(J$2:J1705,J1705)&gt;1,COUNTIF(J$2:J1705,J1705)&amp;"ème rebond",""))</f>
        <v/>
      </c>
      <c r="L1705" s="67"/>
      <c r="M1705" s="32" t="e">
        <f>IF(ISNA(INDEX(#REF!,MATCH(E1705,#REF!,0),1))=TRUE,"",INDEX(#REF!,MATCH(E1705,#REF!,0),1))</f>
        <v>#REF!</v>
      </c>
      <c r="N1705" s="1"/>
      <c r="O1705" s="33"/>
      <c r="P1705" s="34" t="e">
        <f t="shared" si="196"/>
        <v>#REF!</v>
      </c>
      <c r="Q1705" s="35" t="e">
        <f t="shared" si="199"/>
        <v>#REF!</v>
      </c>
      <c r="R1705" s="36"/>
      <c r="S1705" s="1" t="e">
        <f t="shared" si="197"/>
        <v>#REF!</v>
      </c>
      <c r="T1705" s="16" t="e">
        <f>IF(OR(MID(G1705,1,5)="avoir",MID(G1705,1,3)="PMS",MID(J1705,1,1)="a",J1705="",A1705="x",F1705=""),"",IF(COUNTIF(#REF!,F1705)=1,"ok","PAS DE SWAP"))</f>
        <v>#REF!</v>
      </c>
      <c r="U1705" s="37" t="e">
        <f>IF(ISNA(INDEX(#REF!,MATCH(E1705,#REF!,0),1))=TRUE,"-",F1705&amp;" - "&amp;INDEX(#REF!,MATCH(E1705,#REF!,0),1))</f>
        <v>#REF!</v>
      </c>
      <c r="V1705" s="60" t="e">
        <f t="shared" si="193"/>
        <v>#REF!</v>
      </c>
      <c r="W1705" s="38" t="e">
        <f t="shared" si="194"/>
        <v>#REF!</v>
      </c>
      <c r="X1705" s="64"/>
      <c r="Y1705" s="46"/>
      <c r="Z1705" s="57" t="str">
        <f>IF(OR(MID(J1705,1,1)="a",J1705=""),"",IF(COUNTIF(Modèles!C:C,J1705)=0,"absent","présent"))</f>
        <v/>
      </c>
      <c r="AA1705" s="1"/>
    </row>
    <row r="1706" spans="1:27" s="10" customFormat="1">
      <c r="A1706" s="29" t="str">
        <f t="shared" si="195"/>
        <v/>
      </c>
      <c r="B1706" s="29">
        <f t="shared" ca="1" si="198"/>
        <v>0</v>
      </c>
      <c r="C1706" s="42"/>
      <c r="D1706" s="42"/>
      <c r="E1706" s="40"/>
      <c r="F1706" s="41"/>
      <c r="G1706" s="30" t="e">
        <f>IF(MID(J1706,1,1)="a","à valider",IF(ISNA(INDEX(#REF!,MATCH(E1706,#REF!,0),1))=TRUE,"",INDEX(#REF!,MATCH(E1706,#REF!,0),1)))</f>
        <v>#REF!</v>
      </c>
      <c r="H1706" s="22"/>
      <c r="I1706" s="22"/>
      <c r="J1706" s="59"/>
      <c r="K1706" s="31" t="str">
        <f>IF(MID(J1706,1,1)="a",C1706,IF(COUNTIF(J$2:J1706,J1706)&gt;1,COUNTIF(J$2:J1706,J1706)&amp;"ème rebond",""))</f>
        <v/>
      </c>
      <c r="L1706" s="67"/>
      <c r="M1706" s="32" t="e">
        <f>IF(ISNA(INDEX(#REF!,MATCH(E1706,#REF!,0),1))=TRUE,"",INDEX(#REF!,MATCH(E1706,#REF!,0),1))</f>
        <v>#REF!</v>
      </c>
      <c r="N1706" s="1"/>
      <c r="O1706" s="33"/>
      <c r="P1706" s="34" t="e">
        <f t="shared" si="196"/>
        <v>#REF!</v>
      </c>
      <c r="Q1706" s="35" t="e">
        <f t="shared" si="199"/>
        <v>#REF!</v>
      </c>
      <c r="R1706" s="36"/>
      <c r="S1706" s="1" t="e">
        <f t="shared" si="197"/>
        <v>#REF!</v>
      </c>
      <c r="T1706" s="16" t="e">
        <f>IF(OR(MID(G1706,1,5)="avoir",MID(G1706,1,3)="PMS",MID(J1706,1,1)="a",J1706="",A1706="x",F1706=""),"",IF(COUNTIF(#REF!,F1706)=1,"ok","PAS DE SWAP"))</f>
        <v>#REF!</v>
      </c>
      <c r="U1706" s="37" t="e">
        <f>IF(ISNA(INDEX(#REF!,MATCH(E1706,#REF!,0),1))=TRUE,"-",F1706&amp;" - "&amp;INDEX(#REF!,MATCH(E1706,#REF!,0),1))</f>
        <v>#REF!</v>
      </c>
      <c r="V1706" s="60" t="e">
        <f t="shared" si="193"/>
        <v>#REF!</v>
      </c>
      <c r="W1706" s="38" t="e">
        <f t="shared" si="194"/>
        <v>#REF!</v>
      </c>
      <c r="X1706" s="64"/>
      <c r="Y1706" s="46"/>
      <c r="Z1706" s="57" t="str">
        <f>IF(OR(MID(J1706,1,1)="a",J1706=""),"",IF(COUNTIF(Modèles!C:C,J1706)=0,"absent","présent"))</f>
        <v/>
      </c>
      <c r="AA1706" s="1"/>
    </row>
    <row r="1707" spans="1:27" s="10" customFormat="1">
      <c r="A1707" s="29" t="str">
        <f t="shared" si="195"/>
        <v/>
      </c>
      <c r="B1707" s="29">
        <f t="shared" ca="1" si="198"/>
        <v>0</v>
      </c>
      <c r="C1707" s="42"/>
      <c r="D1707" s="42"/>
      <c r="E1707" s="40"/>
      <c r="F1707" s="41"/>
      <c r="G1707" s="30" t="e">
        <f>IF(MID(J1707,1,1)="a","à valider",IF(ISNA(INDEX(#REF!,MATCH(E1707,#REF!,0),1))=TRUE,"",INDEX(#REF!,MATCH(E1707,#REF!,0),1)))</f>
        <v>#REF!</v>
      </c>
      <c r="H1707" s="22"/>
      <c r="I1707" s="22"/>
      <c r="J1707" s="59"/>
      <c r="K1707" s="31" t="str">
        <f>IF(MID(J1707,1,1)="a",C1707,IF(COUNTIF(J$2:J1707,J1707)&gt;1,COUNTIF(J$2:J1707,J1707)&amp;"ème rebond",""))</f>
        <v/>
      </c>
      <c r="L1707" s="67"/>
      <c r="M1707" s="32" t="e">
        <f>IF(ISNA(INDEX(#REF!,MATCH(E1707,#REF!,0),1))=TRUE,"",INDEX(#REF!,MATCH(E1707,#REF!,0),1))</f>
        <v>#REF!</v>
      </c>
      <c r="N1707" s="1"/>
      <c r="O1707" s="33"/>
      <c r="P1707" s="34" t="e">
        <f t="shared" si="196"/>
        <v>#REF!</v>
      </c>
      <c r="Q1707" s="35" t="e">
        <f t="shared" si="199"/>
        <v>#REF!</v>
      </c>
      <c r="R1707" s="36"/>
      <c r="S1707" s="1" t="e">
        <f t="shared" si="197"/>
        <v>#REF!</v>
      </c>
      <c r="T1707" s="16" t="e">
        <f>IF(OR(MID(G1707,1,5)="avoir",MID(G1707,1,3)="PMS",MID(J1707,1,1)="a",J1707="",A1707="x",F1707=""),"",IF(COUNTIF(#REF!,F1707)=1,"ok","PAS DE SWAP"))</f>
        <v>#REF!</v>
      </c>
      <c r="U1707" s="37" t="e">
        <f>IF(ISNA(INDEX(#REF!,MATCH(E1707,#REF!,0),1))=TRUE,"-",F1707&amp;" - "&amp;INDEX(#REF!,MATCH(E1707,#REF!,0),1))</f>
        <v>#REF!</v>
      </c>
      <c r="V1707" s="60" t="e">
        <f t="shared" si="193"/>
        <v>#REF!</v>
      </c>
      <c r="W1707" s="38" t="e">
        <f t="shared" si="194"/>
        <v>#REF!</v>
      </c>
      <c r="X1707" s="64"/>
      <c r="Y1707" s="46"/>
      <c r="Z1707" s="57" t="str">
        <f>IF(OR(MID(J1707,1,1)="a",J1707=""),"",IF(COUNTIF(Modèles!C:C,J1707)=0,"absent","présent"))</f>
        <v/>
      </c>
      <c r="AA1707" s="1"/>
    </row>
    <row r="1708" spans="1:27" s="10" customFormat="1">
      <c r="A1708" s="29" t="str">
        <f t="shared" si="195"/>
        <v/>
      </c>
      <c r="B1708" s="29">
        <f t="shared" ca="1" si="198"/>
        <v>0</v>
      </c>
      <c r="C1708" s="42"/>
      <c r="D1708" s="42"/>
      <c r="E1708" s="40"/>
      <c r="F1708" s="41"/>
      <c r="G1708" s="30" t="e">
        <f>IF(MID(J1708,1,1)="a","à valider",IF(ISNA(INDEX(#REF!,MATCH(E1708,#REF!,0),1))=TRUE,"",INDEX(#REF!,MATCH(E1708,#REF!,0),1)))</f>
        <v>#REF!</v>
      </c>
      <c r="H1708" s="22"/>
      <c r="I1708" s="22"/>
      <c r="J1708" s="59"/>
      <c r="K1708" s="31" t="str">
        <f>IF(MID(J1708,1,1)="a",C1708,IF(COUNTIF(J$2:J1708,J1708)&gt;1,COUNTIF(J$2:J1708,J1708)&amp;"ème rebond",""))</f>
        <v/>
      </c>
      <c r="L1708" s="67"/>
      <c r="M1708" s="32" t="e">
        <f>IF(ISNA(INDEX(#REF!,MATCH(E1708,#REF!,0),1))=TRUE,"",INDEX(#REF!,MATCH(E1708,#REF!,0),1))</f>
        <v>#REF!</v>
      </c>
      <c r="N1708" s="1"/>
      <c r="O1708" s="33"/>
      <c r="P1708" s="34" t="e">
        <f t="shared" si="196"/>
        <v>#REF!</v>
      </c>
      <c r="Q1708" s="35" t="e">
        <f t="shared" si="199"/>
        <v>#REF!</v>
      </c>
      <c r="R1708" s="36"/>
      <c r="S1708" s="1" t="e">
        <f t="shared" si="197"/>
        <v>#REF!</v>
      </c>
      <c r="T1708" s="16" t="e">
        <f>IF(OR(MID(G1708,1,5)="avoir",MID(G1708,1,3)="PMS",MID(J1708,1,1)="a",J1708="",A1708="x",F1708=""),"",IF(COUNTIF(#REF!,F1708)=1,"ok","PAS DE SWAP"))</f>
        <v>#REF!</v>
      </c>
      <c r="U1708" s="37" t="e">
        <f>IF(ISNA(INDEX(#REF!,MATCH(E1708,#REF!,0),1))=TRUE,"-",F1708&amp;" - "&amp;INDEX(#REF!,MATCH(E1708,#REF!,0),1))</f>
        <v>#REF!</v>
      </c>
      <c r="V1708" s="60" t="e">
        <f t="shared" si="193"/>
        <v>#REF!</v>
      </c>
      <c r="W1708" s="38" t="e">
        <f t="shared" si="194"/>
        <v>#REF!</v>
      </c>
      <c r="X1708" s="64"/>
      <c r="Y1708" s="46"/>
      <c r="Z1708" s="57" t="str">
        <f>IF(OR(MID(J1708,1,1)="a",J1708=""),"",IF(COUNTIF(Modèles!C:C,J1708)=0,"absent","présent"))</f>
        <v/>
      </c>
      <c r="AA1708" s="1"/>
    </row>
    <row r="1709" spans="1:27" s="10" customFormat="1">
      <c r="A1709" s="29" t="str">
        <f t="shared" si="195"/>
        <v/>
      </c>
      <c r="B1709" s="29">
        <f t="shared" ca="1" si="198"/>
        <v>0</v>
      </c>
      <c r="C1709" s="42"/>
      <c r="D1709" s="42"/>
      <c r="E1709" s="40"/>
      <c r="F1709" s="41"/>
      <c r="G1709" s="30" t="e">
        <f>IF(MID(J1709,1,1)="a","à valider",IF(ISNA(INDEX(#REF!,MATCH(E1709,#REF!,0),1))=TRUE,"",INDEX(#REF!,MATCH(E1709,#REF!,0),1)))</f>
        <v>#REF!</v>
      </c>
      <c r="H1709" s="22"/>
      <c r="I1709" s="22"/>
      <c r="J1709" s="59"/>
      <c r="K1709" s="31" t="str">
        <f>IF(MID(J1709,1,1)="a",C1709,IF(COUNTIF(J$2:J1709,J1709)&gt;1,COUNTIF(J$2:J1709,J1709)&amp;"ème rebond",""))</f>
        <v/>
      </c>
      <c r="L1709" s="67"/>
      <c r="M1709" s="32" t="e">
        <f>IF(ISNA(INDEX(#REF!,MATCH(E1709,#REF!,0),1))=TRUE,"",INDEX(#REF!,MATCH(E1709,#REF!,0),1))</f>
        <v>#REF!</v>
      </c>
      <c r="N1709" s="1"/>
      <c r="O1709" s="33"/>
      <c r="P1709" s="34" t="e">
        <f t="shared" si="196"/>
        <v>#REF!</v>
      </c>
      <c r="Q1709" s="35" t="e">
        <f t="shared" si="199"/>
        <v>#REF!</v>
      </c>
      <c r="R1709" s="36"/>
      <c r="S1709" s="1" t="e">
        <f t="shared" si="197"/>
        <v>#REF!</v>
      </c>
      <c r="T1709" s="16" t="e">
        <f>IF(OR(MID(G1709,1,5)="avoir",MID(G1709,1,3)="PMS",MID(J1709,1,1)="a",J1709="",A1709="x",F1709=""),"",IF(COUNTIF(#REF!,F1709)=1,"ok","PAS DE SWAP"))</f>
        <v>#REF!</v>
      </c>
      <c r="U1709" s="37" t="e">
        <f>IF(ISNA(INDEX(#REF!,MATCH(E1709,#REF!,0),1))=TRUE,"-",F1709&amp;" - "&amp;INDEX(#REF!,MATCH(E1709,#REF!,0),1))</f>
        <v>#REF!</v>
      </c>
      <c r="V1709" s="60" t="e">
        <f t="shared" si="193"/>
        <v>#REF!</v>
      </c>
      <c r="W1709" s="38" t="e">
        <f t="shared" si="194"/>
        <v>#REF!</v>
      </c>
      <c r="X1709" s="64"/>
      <c r="Y1709" s="46"/>
      <c r="Z1709" s="57" t="str">
        <f>IF(OR(MID(J1709,1,1)="a",J1709=""),"",IF(COUNTIF(Modèles!C:C,J1709)=0,"absent","présent"))</f>
        <v/>
      </c>
      <c r="AA1709" s="1"/>
    </row>
    <row r="1710" spans="1:27" s="10" customFormat="1">
      <c r="A1710" s="29" t="str">
        <f t="shared" si="195"/>
        <v/>
      </c>
      <c r="B1710" s="29">
        <f t="shared" ca="1" si="198"/>
        <v>0</v>
      </c>
      <c r="C1710" s="42"/>
      <c r="D1710" s="42"/>
      <c r="E1710" s="40"/>
      <c r="F1710" s="41"/>
      <c r="G1710" s="30" t="e">
        <f>IF(MID(J1710,1,1)="a","à valider",IF(ISNA(INDEX(#REF!,MATCH(E1710,#REF!,0),1))=TRUE,"",INDEX(#REF!,MATCH(E1710,#REF!,0),1)))</f>
        <v>#REF!</v>
      </c>
      <c r="H1710" s="22"/>
      <c r="I1710" s="22"/>
      <c r="J1710" s="59"/>
      <c r="K1710" s="31" t="str">
        <f>IF(MID(J1710,1,1)="a",C1710,IF(COUNTIF(J$2:J1710,J1710)&gt;1,COUNTIF(J$2:J1710,J1710)&amp;"ème rebond",""))</f>
        <v/>
      </c>
      <c r="L1710" s="67"/>
      <c r="M1710" s="32" t="e">
        <f>IF(ISNA(INDEX(#REF!,MATCH(E1710,#REF!,0),1))=TRUE,"",INDEX(#REF!,MATCH(E1710,#REF!,0),1))</f>
        <v>#REF!</v>
      </c>
      <c r="N1710" s="1"/>
      <c r="O1710" s="33"/>
      <c r="P1710" s="34" t="e">
        <f t="shared" si="196"/>
        <v>#REF!</v>
      </c>
      <c r="Q1710" s="35" t="e">
        <f t="shared" si="199"/>
        <v>#REF!</v>
      </c>
      <c r="R1710" s="36"/>
      <c r="S1710" s="1" t="e">
        <f t="shared" si="197"/>
        <v>#REF!</v>
      </c>
      <c r="T1710" s="16" t="e">
        <f>IF(OR(MID(G1710,1,5)="avoir",MID(G1710,1,3)="PMS",MID(J1710,1,1)="a",J1710="",A1710="x",F1710=""),"",IF(COUNTIF(#REF!,F1710)=1,"ok","PAS DE SWAP"))</f>
        <v>#REF!</v>
      </c>
      <c r="U1710" s="37" t="e">
        <f>IF(ISNA(INDEX(#REF!,MATCH(E1710,#REF!,0),1))=TRUE,"-",F1710&amp;" - "&amp;INDEX(#REF!,MATCH(E1710,#REF!,0),1))</f>
        <v>#REF!</v>
      </c>
      <c r="V1710" s="60" t="e">
        <f t="shared" si="193"/>
        <v>#REF!</v>
      </c>
      <c r="W1710" s="38" t="e">
        <f t="shared" si="194"/>
        <v>#REF!</v>
      </c>
      <c r="X1710" s="64"/>
      <c r="Y1710" s="46"/>
      <c r="Z1710" s="57" t="str">
        <f>IF(OR(MID(J1710,1,1)="a",J1710=""),"",IF(COUNTIF(Modèles!C:C,J1710)=0,"absent","présent"))</f>
        <v/>
      </c>
      <c r="AA1710" s="1"/>
    </row>
    <row r="1711" spans="1:27" s="10" customFormat="1">
      <c r="A1711" s="29" t="str">
        <f t="shared" si="195"/>
        <v/>
      </c>
      <c r="B1711" s="29">
        <f t="shared" ca="1" si="198"/>
        <v>0</v>
      </c>
      <c r="C1711" s="42"/>
      <c r="D1711" s="42"/>
      <c r="E1711" s="40"/>
      <c r="F1711" s="41"/>
      <c r="G1711" s="30" t="e">
        <f>IF(MID(J1711,1,1)="a","à valider",IF(ISNA(INDEX(#REF!,MATCH(E1711,#REF!,0),1))=TRUE,"",INDEX(#REF!,MATCH(E1711,#REF!,0),1)))</f>
        <v>#REF!</v>
      </c>
      <c r="H1711" s="22"/>
      <c r="I1711" s="22"/>
      <c r="J1711" s="59"/>
      <c r="K1711" s="31" t="str">
        <f>IF(MID(J1711,1,1)="a",C1711,IF(COUNTIF(J$2:J1711,J1711)&gt;1,COUNTIF(J$2:J1711,J1711)&amp;"ème rebond",""))</f>
        <v/>
      </c>
      <c r="L1711" s="67"/>
      <c r="M1711" s="32" t="e">
        <f>IF(ISNA(INDEX(#REF!,MATCH(E1711,#REF!,0),1))=TRUE,"",INDEX(#REF!,MATCH(E1711,#REF!,0),1))</f>
        <v>#REF!</v>
      </c>
      <c r="N1711" s="1"/>
      <c r="O1711" s="33"/>
      <c r="P1711" s="34" t="e">
        <f t="shared" si="196"/>
        <v>#REF!</v>
      </c>
      <c r="Q1711" s="35" t="e">
        <f t="shared" si="199"/>
        <v>#REF!</v>
      </c>
      <c r="R1711" s="36"/>
      <c r="S1711" s="1" t="e">
        <f t="shared" si="197"/>
        <v>#REF!</v>
      </c>
      <c r="T1711" s="16" t="e">
        <f>IF(OR(MID(G1711,1,5)="avoir",MID(G1711,1,3)="PMS",MID(J1711,1,1)="a",J1711="",A1711="x",F1711=""),"",IF(COUNTIF(#REF!,F1711)=1,"ok","PAS DE SWAP"))</f>
        <v>#REF!</v>
      </c>
      <c r="U1711" s="37" t="e">
        <f>IF(ISNA(INDEX(#REF!,MATCH(E1711,#REF!,0),1))=TRUE,"-",F1711&amp;" - "&amp;INDEX(#REF!,MATCH(E1711,#REF!,0),1))</f>
        <v>#REF!</v>
      </c>
      <c r="V1711" s="60" t="e">
        <f t="shared" si="193"/>
        <v>#REF!</v>
      </c>
      <c r="W1711" s="38" t="e">
        <f t="shared" si="194"/>
        <v>#REF!</v>
      </c>
      <c r="X1711" s="64"/>
      <c r="Y1711" s="46"/>
      <c r="Z1711" s="57" t="str">
        <f>IF(OR(MID(J1711,1,1)="a",J1711=""),"",IF(COUNTIF(Modèles!C:C,J1711)=0,"absent","présent"))</f>
        <v/>
      </c>
      <c r="AA1711" s="1"/>
    </row>
    <row r="1712" spans="1:27" s="10" customFormat="1">
      <c r="A1712" s="29" t="str">
        <f t="shared" si="195"/>
        <v/>
      </c>
      <c r="B1712" s="29">
        <f t="shared" ca="1" si="198"/>
        <v>0</v>
      </c>
      <c r="C1712" s="42"/>
      <c r="D1712" s="42"/>
      <c r="E1712" s="40"/>
      <c r="F1712" s="41"/>
      <c r="G1712" s="30" t="e">
        <f>IF(MID(J1712,1,1)="a","à valider",IF(ISNA(INDEX(#REF!,MATCH(E1712,#REF!,0),1))=TRUE,"",INDEX(#REF!,MATCH(E1712,#REF!,0),1)))</f>
        <v>#REF!</v>
      </c>
      <c r="H1712" s="22"/>
      <c r="I1712" s="22"/>
      <c r="J1712" s="59"/>
      <c r="K1712" s="31" t="str">
        <f>IF(MID(J1712,1,1)="a",C1712,IF(COUNTIF(J$2:J1712,J1712)&gt;1,COUNTIF(J$2:J1712,J1712)&amp;"ème rebond",""))</f>
        <v/>
      </c>
      <c r="L1712" s="67"/>
      <c r="M1712" s="32" t="e">
        <f>IF(ISNA(INDEX(#REF!,MATCH(E1712,#REF!,0),1))=TRUE,"",INDEX(#REF!,MATCH(E1712,#REF!,0),1))</f>
        <v>#REF!</v>
      </c>
      <c r="N1712" s="1"/>
      <c r="O1712" s="33"/>
      <c r="P1712" s="34" t="e">
        <f t="shared" si="196"/>
        <v>#REF!</v>
      </c>
      <c r="Q1712" s="35" t="e">
        <f t="shared" si="199"/>
        <v>#REF!</v>
      </c>
      <c r="R1712" s="36"/>
      <c r="S1712" s="1" t="e">
        <f t="shared" si="197"/>
        <v>#REF!</v>
      </c>
      <c r="T1712" s="16" t="e">
        <f>IF(OR(MID(G1712,1,5)="avoir",MID(G1712,1,3)="PMS",MID(J1712,1,1)="a",J1712="",A1712="x",F1712=""),"",IF(COUNTIF(#REF!,F1712)=1,"ok","PAS DE SWAP"))</f>
        <v>#REF!</v>
      </c>
      <c r="U1712" s="37" t="e">
        <f>IF(ISNA(INDEX(#REF!,MATCH(E1712,#REF!,0),1))=TRUE,"-",F1712&amp;" - "&amp;INDEX(#REF!,MATCH(E1712,#REF!,0),1))</f>
        <v>#REF!</v>
      </c>
      <c r="V1712" s="60" t="e">
        <f t="shared" si="193"/>
        <v>#REF!</v>
      </c>
      <c r="W1712" s="38" t="e">
        <f t="shared" si="194"/>
        <v>#REF!</v>
      </c>
      <c r="X1712" s="64"/>
      <c r="Y1712" s="46"/>
      <c r="Z1712" s="57" t="str">
        <f>IF(OR(MID(J1712,1,1)="a",J1712=""),"",IF(COUNTIF(Modèles!C:C,J1712)=0,"absent","présent"))</f>
        <v/>
      </c>
      <c r="AA1712" s="1"/>
    </row>
    <row r="1713" spans="1:27" s="10" customFormat="1">
      <c r="A1713" s="29" t="str">
        <f t="shared" si="195"/>
        <v/>
      </c>
      <c r="B1713" s="29">
        <f t="shared" ca="1" si="198"/>
        <v>0</v>
      </c>
      <c r="C1713" s="42"/>
      <c r="D1713" s="42"/>
      <c r="E1713" s="40"/>
      <c r="F1713" s="41"/>
      <c r="G1713" s="30" t="e">
        <f>IF(MID(J1713,1,1)="a","à valider",IF(ISNA(INDEX(#REF!,MATCH(E1713,#REF!,0),1))=TRUE,"",INDEX(#REF!,MATCH(E1713,#REF!,0),1)))</f>
        <v>#REF!</v>
      </c>
      <c r="H1713" s="22"/>
      <c r="I1713" s="22"/>
      <c r="J1713" s="59"/>
      <c r="K1713" s="31" t="str">
        <f>IF(MID(J1713,1,1)="a",C1713,IF(COUNTIF(J$2:J1713,J1713)&gt;1,COUNTIF(J$2:J1713,J1713)&amp;"ème rebond",""))</f>
        <v/>
      </c>
      <c r="L1713" s="67"/>
      <c r="M1713" s="32" t="e">
        <f>IF(ISNA(INDEX(#REF!,MATCH(E1713,#REF!,0),1))=TRUE,"",INDEX(#REF!,MATCH(E1713,#REF!,0),1))</f>
        <v>#REF!</v>
      </c>
      <c r="N1713" s="1"/>
      <c r="O1713" s="33"/>
      <c r="P1713" s="34" t="e">
        <f t="shared" si="196"/>
        <v>#REF!</v>
      </c>
      <c r="Q1713" s="35" t="e">
        <f t="shared" si="199"/>
        <v>#REF!</v>
      </c>
      <c r="R1713" s="36"/>
      <c r="S1713" s="1" t="e">
        <f t="shared" si="197"/>
        <v>#REF!</v>
      </c>
      <c r="T1713" s="16" t="e">
        <f>IF(OR(MID(G1713,1,5)="avoir",MID(G1713,1,3)="PMS",MID(J1713,1,1)="a",J1713="",A1713="x",F1713=""),"",IF(COUNTIF(#REF!,F1713)=1,"ok","PAS DE SWAP"))</f>
        <v>#REF!</v>
      </c>
      <c r="U1713" s="37" t="e">
        <f>IF(ISNA(INDEX(#REF!,MATCH(E1713,#REF!,0),1))=TRUE,"-",F1713&amp;" - "&amp;INDEX(#REF!,MATCH(E1713,#REF!,0),1))</f>
        <v>#REF!</v>
      </c>
      <c r="V1713" s="60" t="e">
        <f t="shared" si="193"/>
        <v>#REF!</v>
      </c>
      <c r="W1713" s="38" t="e">
        <f t="shared" si="194"/>
        <v>#REF!</v>
      </c>
      <c r="X1713" s="64"/>
      <c r="Y1713" s="46"/>
      <c r="Z1713" s="57" t="str">
        <f>IF(OR(MID(J1713,1,1)="a",J1713=""),"",IF(COUNTIF(Modèles!C:C,J1713)=0,"absent","présent"))</f>
        <v/>
      </c>
      <c r="AA1713" s="1"/>
    </row>
    <row r="1714" spans="1:27" s="10" customFormat="1">
      <c r="A1714" s="29" t="str">
        <f t="shared" si="195"/>
        <v/>
      </c>
      <c r="B1714" s="29">
        <f t="shared" ca="1" si="198"/>
        <v>0</v>
      </c>
      <c r="C1714" s="42"/>
      <c r="D1714" s="42"/>
      <c r="E1714" s="40"/>
      <c r="F1714" s="41"/>
      <c r="G1714" s="30" t="e">
        <f>IF(MID(J1714,1,1)="a","à valider",IF(ISNA(INDEX(#REF!,MATCH(E1714,#REF!,0),1))=TRUE,"",INDEX(#REF!,MATCH(E1714,#REF!,0),1)))</f>
        <v>#REF!</v>
      </c>
      <c r="H1714" s="22"/>
      <c r="I1714" s="22"/>
      <c r="J1714" s="59"/>
      <c r="K1714" s="31" t="str">
        <f>IF(MID(J1714,1,1)="a",C1714,IF(COUNTIF(J$2:J1714,J1714)&gt;1,COUNTIF(J$2:J1714,J1714)&amp;"ème rebond",""))</f>
        <v/>
      </c>
      <c r="L1714" s="67"/>
      <c r="M1714" s="32" t="e">
        <f>IF(ISNA(INDEX(#REF!,MATCH(E1714,#REF!,0),1))=TRUE,"",INDEX(#REF!,MATCH(E1714,#REF!,0),1))</f>
        <v>#REF!</v>
      </c>
      <c r="N1714" s="1"/>
      <c r="O1714" s="33"/>
      <c r="P1714" s="34" t="e">
        <f t="shared" si="196"/>
        <v>#REF!</v>
      </c>
      <c r="Q1714" s="35" t="e">
        <f t="shared" si="199"/>
        <v>#REF!</v>
      </c>
      <c r="R1714" s="36"/>
      <c r="S1714" s="1" t="e">
        <f t="shared" si="197"/>
        <v>#REF!</v>
      </c>
      <c r="T1714" s="16" t="e">
        <f>IF(OR(MID(G1714,1,5)="avoir",MID(G1714,1,3)="PMS",MID(J1714,1,1)="a",J1714="",A1714="x",F1714=""),"",IF(COUNTIF(#REF!,F1714)=1,"ok","PAS DE SWAP"))</f>
        <v>#REF!</v>
      </c>
      <c r="U1714" s="37" t="e">
        <f>IF(ISNA(INDEX(#REF!,MATCH(E1714,#REF!,0),1))=TRUE,"-",F1714&amp;" - "&amp;INDEX(#REF!,MATCH(E1714,#REF!,0),1))</f>
        <v>#REF!</v>
      </c>
      <c r="V1714" s="60" t="e">
        <f t="shared" si="193"/>
        <v>#REF!</v>
      </c>
      <c r="W1714" s="38" t="e">
        <f t="shared" si="194"/>
        <v>#REF!</v>
      </c>
      <c r="X1714" s="64"/>
      <c r="Y1714" s="46"/>
      <c r="Z1714" s="57" t="str">
        <f>IF(OR(MID(J1714,1,1)="a",J1714=""),"",IF(COUNTIF(Modèles!C:C,J1714)=0,"absent","présent"))</f>
        <v/>
      </c>
      <c r="AA1714" s="1"/>
    </row>
    <row r="1715" spans="1:27" s="10" customFormat="1">
      <c r="A1715" s="29" t="str">
        <f t="shared" si="195"/>
        <v/>
      </c>
      <c r="B1715" s="29">
        <f t="shared" ca="1" si="198"/>
        <v>0</v>
      </c>
      <c r="C1715" s="42"/>
      <c r="D1715" s="42"/>
      <c r="E1715" s="40"/>
      <c r="F1715" s="41"/>
      <c r="G1715" s="30" t="e">
        <f>IF(MID(J1715,1,1)="a","à valider",IF(ISNA(INDEX(#REF!,MATCH(E1715,#REF!,0),1))=TRUE,"",INDEX(#REF!,MATCH(E1715,#REF!,0),1)))</f>
        <v>#REF!</v>
      </c>
      <c r="H1715" s="22"/>
      <c r="I1715" s="22"/>
      <c r="J1715" s="59"/>
      <c r="K1715" s="31" t="str">
        <f>IF(MID(J1715,1,1)="a",C1715,IF(COUNTIF(J$2:J1715,J1715)&gt;1,COUNTIF(J$2:J1715,J1715)&amp;"ème rebond",""))</f>
        <v/>
      </c>
      <c r="L1715" s="67"/>
      <c r="M1715" s="32" t="e">
        <f>IF(ISNA(INDEX(#REF!,MATCH(E1715,#REF!,0),1))=TRUE,"",INDEX(#REF!,MATCH(E1715,#REF!,0),1))</f>
        <v>#REF!</v>
      </c>
      <c r="N1715" s="1"/>
      <c r="O1715" s="33"/>
      <c r="P1715" s="34" t="e">
        <f t="shared" si="196"/>
        <v>#REF!</v>
      </c>
      <c r="Q1715" s="35" t="e">
        <f t="shared" si="199"/>
        <v>#REF!</v>
      </c>
      <c r="R1715" s="36"/>
      <c r="S1715" s="1" t="e">
        <f t="shared" si="197"/>
        <v>#REF!</v>
      </c>
      <c r="T1715" s="16" t="e">
        <f>IF(OR(MID(G1715,1,5)="avoir",MID(G1715,1,3)="PMS",MID(J1715,1,1)="a",J1715="",A1715="x",F1715=""),"",IF(COUNTIF(#REF!,F1715)=1,"ok","PAS DE SWAP"))</f>
        <v>#REF!</v>
      </c>
      <c r="U1715" s="37" t="e">
        <f>IF(ISNA(INDEX(#REF!,MATCH(E1715,#REF!,0),1))=TRUE,"-",F1715&amp;" - "&amp;INDEX(#REF!,MATCH(E1715,#REF!,0),1))</f>
        <v>#REF!</v>
      </c>
      <c r="V1715" s="60" t="e">
        <f t="shared" si="193"/>
        <v>#REF!</v>
      </c>
      <c r="W1715" s="38" t="e">
        <f t="shared" si="194"/>
        <v>#REF!</v>
      </c>
      <c r="X1715" s="64"/>
      <c r="Y1715" s="46"/>
      <c r="Z1715" s="57" t="str">
        <f>IF(OR(MID(J1715,1,1)="a",J1715=""),"",IF(COUNTIF(Modèles!C:C,J1715)=0,"absent","présent"))</f>
        <v/>
      </c>
      <c r="AA1715" s="1"/>
    </row>
    <row r="1716" spans="1:27" s="10" customFormat="1">
      <c r="A1716" s="29" t="str">
        <f t="shared" si="195"/>
        <v/>
      </c>
      <c r="B1716" s="29">
        <f t="shared" ca="1" si="198"/>
        <v>0</v>
      </c>
      <c r="C1716" s="42"/>
      <c r="D1716" s="42"/>
      <c r="E1716" s="40"/>
      <c r="F1716" s="41"/>
      <c r="G1716" s="30" t="e">
        <f>IF(MID(J1716,1,1)="a","à valider",IF(ISNA(INDEX(#REF!,MATCH(E1716,#REF!,0),1))=TRUE,"",INDEX(#REF!,MATCH(E1716,#REF!,0),1)))</f>
        <v>#REF!</v>
      </c>
      <c r="H1716" s="22"/>
      <c r="I1716" s="22"/>
      <c r="J1716" s="59"/>
      <c r="K1716" s="31" t="str">
        <f>IF(MID(J1716,1,1)="a",C1716,IF(COUNTIF(J$2:J1716,J1716)&gt;1,COUNTIF(J$2:J1716,J1716)&amp;"ème rebond",""))</f>
        <v/>
      </c>
      <c r="L1716" s="67"/>
      <c r="M1716" s="32" t="e">
        <f>IF(ISNA(INDEX(#REF!,MATCH(E1716,#REF!,0),1))=TRUE,"",INDEX(#REF!,MATCH(E1716,#REF!,0),1))</f>
        <v>#REF!</v>
      </c>
      <c r="N1716" s="1"/>
      <c r="O1716" s="33"/>
      <c r="P1716" s="34" t="e">
        <f t="shared" si="196"/>
        <v>#REF!</v>
      </c>
      <c r="Q1716" s="35" t="e">
        <f t="shared" si="199"/>
        <v>#REF!</v>
      </c>
      <c r="R1716" s="36"/>
      <c r="S1716" s="1" t="e">
        <f t="shared" si="197"/>
        <v>#REF!</v>
      </c>
      <c r="T1716" s="16" t="e">
        <f>IF(OR(MID(G1716,1,5)="avoir",MID(G1716,1,3)="PMS",MID(J1716,1,1)="a",J1716="",A1716="x",F1716=""),"",IF(COUNTIF(#REF!,F1716)=1,"ok","PAS DE SWAP"))</f>
        <v>#REF!</v>
      </c>
      <c r="U1716" s="37" t="e">
        <f>IF(ISNA(INDEX(#REF!,MATCH(E1716,#REF!,0),1))=TRUE,"-",F1716&amp;" - "&amp;INDEX(#REF!,MATCH(E1716,#REF!,0),1))</f>
        <v>#REF!</v>
      </c>
      <c r="V1716" s="60" t="e">
        <f t="shared" si="193"/>
        <v>#REF!</v>
      </c>
      <c r="W1716" s="38" t="e">
        <f t="shared" si="194"/>
        <v>#REF!</v>
      </c>
      <c r="X1716" s="64"/>
      <c r="Y1716" s="46"/>
      <c r="Z1716" s="57" t="str">
        <f>IF(OR(MID(J1716,1,1)="a",J1716=""),"",IF(COUNTIF(Modèles!C:C,J1716)=0,"absent","présent"))</f>
        <v/>
      </c>
      <c r="AA1716" s="1"/>
    </row>
    <row r="1717" spans="1:27" s="10" customFormat="1">
      <c r="A1717" s="29" t="str">
        <f t="shared" si="195"/>
        <v/>
      </c>
      <c r="B1717" s="29">
        <f t="shared" ca="1" si="198"/>
        <v>0</v>
      </c>
      <c r="C1717" s="42"/>
      <c r="D1717" s="42"/>
      <c r="E1717" s="40"/>
      <c r="F1717" s="41"/>
      <c r="G1717" s="30" t="e">
        <f>IF(MID(J1717,1,1)="a","à valider",IF(ISNA(INDEX(#REF!,MATCH(E1717,#REF!,0),1))=TRUE,"",INDEX(#REF!,MATCH(E1717,#REF!,0),1)))</f>
        <v>#REF!</v>
      </c>
      <c r="H1717" s="22"/>
      <c r="I1717" s="22"/>
      <c r="J1717" s="59"/>
      <c r="K1717" s="31" t="str">
        <f>IF(MID(J1717,1,1)="a",C1717,IF(COUNTIF(J$2:J1717,J1717)&gt;1,COUNTIF(J$2:J1717,J1717)&amp;"ème rebond",""))</f>
        <v/>
      </c>
      <c r="L1717" s="67"/>
      <c r="M1717" s="32" t="e">
        <f>IF(ISNA(INDEX(#REF!,MATCH(E1717,#REF!,0),1))=TRUE,"",INDEX(#REF!,MATCH(E1717,#REF!,0),1))</f>
        <v>#REF!</v>
      </c>
      <c r="N1717" s="1"/>
      <c r="O1717" s="33"/>
      <c r="P1717" s="34" t="e">
        <f t="shared" si="196"/>
        <v>#REF!</v>
      </c>
      <c r="Q1717" s="35" t="e">
        <f t="shared" si="199"/>
        <v>#REF!</v>
      </c>
      <c r="R1717" s="36"/>
      <c r="S1717" s="1" t="e">
        <f t="shared" si="197"/>
        <v>#REF!</v>
      </c>
      <c r="T1717" s="16" t="e">
        <f>IF(OR(MID(G1717,1,5)="avoir",MID(G1717,1,3)="PMS",MID(J1717,1,1)="a",J1717="",A1717="x",F1717=""),"",IF(COUNTIF(#REF!,F1717)=1,"ok","PAS DE SWAP"))</f>
        <v>#REF!</v>
      </c>
      <c r="U1717" s="37" t="e">
        <f>IF(ISNA(INDEX(#REF!,MATCH(E1717,#REF!,0),1))=TRUE,"-",F1717&amp;" - "&amp;INDEX(#REF!,MATCH(E1717,#REF!,0),1))</f>
        <v>#REF!</v>
      </c>
      <c r="V1717" s="60" t="e">
        <f t="shared" si="193"/>
        <v>#REF!</v>
      </c>
      <c r="W1717" s="38" t="e">
        <f t="shared" si="194"/>
        <v>#REF!</v>
      </c>
      <c r="X1717" s="64"/>
      <c r="Y1717" s="46"/>
      <c r="Z1717" s="57" t="str">
        <f>IF(OR(MID(J1717,1,1)="a",J1717=""),"",IF(COUNTIF(Modèles!C:C,J1717)=0,"absent","présent"))</f>
        <v/>
      </c>
      <c r="AA1717" s="1"/>
    </row>
    <row r="1718" spans="1:27" s="10" customFormat="1">
      <c r="A1718" s="29" t="str">
        <f t="shared" si="195"/>
        <v/>
      </c>
      <c r="B1718" s="29">
        <f t="shared" ca="1" si="198"/>
        <v>0</v>
      </c>
      <c r="C1718" s="42"/>
      <c r="D1718" s="42"/>
      <c r="E1718" s="40"/>
      <c r="F1718" s="41"/>
      <c r="G1718" s="30" t="e">
        <f>IF(MID(J1718,1,1)="a","à valider",IF(ISNA(INDEX(#REF!,MATCH(E1718,#REF!,0),1))=TRUE,"",INDEX(#REF!,MATCH(E1718,#REF!,0),1)))</f>
        <v>#REF!</v>
      </c>
      <c r="H1718" s="22"/>
      <c r="I1718" s="22"/>
      <c r="J1718" s="59"/>
      <c r="K1718" s="31" t="str">
        <f>IF(MID(J1718,1,1)="a",C1718,IF(COUNTIF(J$2:J1718,J1718)&gt;1,COUNTIF(J$2:J1718,J1718)&amp;"ème rebond",""))</f>
        <v/>
      </c>
      <c r="L1718" s="67"/>
      <c r="M1718" s="32" t="e">
        <f>IF(ISNA(INDEX(#REF!,MATCH(E1718,#REF!,0),1))=TRUE,"",INDEX(#REF!,MATCH(E1718,#REF!,0),1))</f>
        <v>#REF!</v>
      </c>
      <c r="N1718" s="1"/>
      <c r="O1718" s="33"/>
      <c r="P1718" s="34" t="e">
        <f t="shared" si="196"/>
        <v>#REF!</v>
      </c>
      <c r="Q1718" s="35" t="e">
        <f t="shared" si="199"/>
        <v>#REF!</v>
      </c>
      <c r="R1718" s="36"/>
      <c r="S1718" s="1" t="e">
        <f t="shared" si="197"/>
        <v>#REF!</v>
      </c>
      <c r="T1718" s="16" t="e">
        <f>IF(OR(MID(G1718,1,5)="avoir",MID(G1718,1,3)="PMS",MID(J1718,1,1)="a",J1718="",A1718="x",F1718=""),"",IF(COUNTIF(#REF!,F1718)=1,"ok","PAS DE SWAP"))</f>
        <v>#REF!</v>
      </c>
      <c r="U1718" s="37" t="e">
        <f>IF(ISNA(INDEX(#REF!,MATCH(E1718,#REF!,0),1))=TRUE,"-",F1718&amp;" - "&amp;INDEX(#REF!,MATCH(E1718,#REF!,0),1))</f>
        <v>#REF!</v>
      </c>
      <c r="V1718" s="60" t="e">
        <f t="shared" si="193"/>
        <v>#REF!</v>
      </c>
      <c r="W1718" s="38" t="e">
        <f t="shared" si="194"/>
        <v>#REF!</v>
      </c>
      <c r="X1718" s="64"/>
      <c r="Y1718" s="46"/>
      <c r="Z1718" s="57" t="str">
        <f>IF(OR(MID(J1718,1,1)="a",J1718=""),"",IF(COUNTIF(Modèles!C:C,J1718)=0,"absent","présent"))</f>
        <v/>
      </c>
      <c r="AA1718" s="1"/>
    </row>
    <row r="1719" spans="1:27" s="10" customFormat="1">
      <c r="A1719" s="29" t="str">
        <f t="shared" si="195"/>
        <v/>
      </c>
      <c r="B1719" s="29">
        <f t="shared" ca="1" si="198"/>
        <v>0</v>
      </c>
      <c r="C1719" s="42"/>
      <c r="D1719" s="42"/>
      <c r="E1719" s="40"/>
      <c r="F1719" s="41"/>
      <c r="G1719" s="30" t="e">
        <f>IF(MID(J1719,1,1)="a","à valider",IF(ISNA(INDEX(#REF!,MATCH(E1719,#REF!,0),1))=TRUE,"",INDEX(#REF!,MATCH(E1719,#REF!,0),1)))</f>
        <v>#REF!</v>
      </c>
      <c r="H1719" s="22"/>
      <c r="I1719" s="22"/>
      <c r="J1719" s="59"/>
      <c r="K1719" s="31" t="str">
        <f>IF(MID(J1719,1,1)="a",C1719,IF(COUNTIF(J$2:J1719,J1719)&gt;1,COUNTIF(J$2:J1719,J1719)&amp;"ème rebond",""))</f>
        <v/>
      </c>
      <c r="L1719" s="67"/>
      <c r="M1719" s="32" t="e">
        <f>IF(ISNA(INDEX(#REF!,MATCH(E1719,#REF!,0),1))=TRUE,"",INDEX(#REF!,MATCH(E1719,#REF!,0),1))</f>
        <v>#REF!</v>
      </c>
      <c r="N1719" s="1"/>
      <c r="O1719" s="33"/>
      <c r="P1719" s="34" t="e">
        <f t="shared" si="196"/>
        <v>#REF!</v>
      </c>
      <c r="Q1719" s="35" t="e">
        <f t="shared" si="199"/>
        <v>#REF!</v>
      </c>
      <c r="R1719" s="36"/>
      <c r="S1719" s="1" t="e">
        <f t="shared" si="197"/>
        <v>#REF!</v>
      </c>
      <c r="T1719" s="16" t="e">
        <f>IF(OR(MID(G1719,1,5)="avoir",MID(G1719,1,3)="PMS",MID(J1719,1,1)="a",J1719="",A1719="x",F1719=""),"",IF(COUNTIF(#REF!,F1719)=1,"ok","PAS DE SWAP"))</f>
        <v>#REF!</v>
      </c>
      <c r="U1719" s="37" t="e">
        <f>IF(ISNA(INDEX(#REF!,MATCH(E1719,#REF!,0),1))=TRUE,"-",F1719&amp;" - "&amp;INDEX(#REF!,MATCH(E1719,#REF!,0),1))</f>
        <v>#REF!</v>
      </c>
      <c r="V1719" s="60" t="e">
        <f t="shared" si="193"/>
        <v>#REF!</v>
      </c>
      <c r="W1719" s="38" t="e">
        <f t="shared" si="194"/>
        <v>#REF!</v>
      </c>
      <c r="X1719" s="64"/>
      <c r="Y1719" s="46"/>
      <c r="Z1719" s="57" t="str">
        <f>IF(OR(MID(J1719,1,1)="a",J1719=""),"",IF(COUNTIF(Modèles!C:C,J1719)=0,"absent","présent"))</f>
        <v/>
      </c>
      <c r="AA1719" s="1"/>
    </row>
    <row r="1720" spans="1:27" s="10" customFormat="1">
      <c r="A1720" s="29" t="str">
        <f t="shared" si="195"/>
        <v/>
      </c>
      <c r="B1720" s="29">
        <f t="shared" ca="1" si="198"/>
        <v>0</v>
      </c>
      <c r="C1720" s="42"/>
      <c r="D1720" s="42"/>
      <c r="E1720" s="40"/>
      <c r="F1720" s="41"/>
      <c r="G1720" s="30" t="e">
        <f>IF(MID(J1720,1,1)="a","à valider",IF(ISNA(INDEX(#REF!,MATCH(E1720,#REF!,0),1))=TRUE,"",INDEX(#REF!,MATCH(E1720,#REF!,0),1)))</f>
        <v>#REF!</v>
      </c>
      <c r="H1720" s="22"/>
      <c r="I1720" s="22"/>
      <c r="J1720" s="59"/>
      <c r="K1720" s="31" t="str">
        <f>IF(MID(J1720,1,1)="a",C1720,IF(COUNTIF(J$2:J1720,J1720)&gt;1,COUNTIF(J$2:J1720,J1720)&amp;"ème rebond",""))</f>
        <v/>
      </c>
      <c r="L1720" s="67"/>
      <c r="M1720" s="32" t="e">
        <f>IF(ISNA(INDEX(#REF!,MATCH(E1720,#REF!,0),1))=TRUE,"",INDEX(#REF!,MATCH(E1720,#REF!,0),1))</f>
        <v>#REF!</v>
      </c>
      <c r="N1720" s="1"/>
      <c r="O1720" s="33"/>
      <c r="P1720" s="34" t="e">
        <f t="shared" si="196"/>
        <v>#REF!</v>
      </c>
      <c r="Q1720" s="35" t="e">
        <f t="shared" si="199"/>
        <v>#REF!</v>
      </c>
      <c r="R1720" s="36"/>
      <c r="S1720" s="1" t="e">
        <f t="shared" si="197"/>
        <v>#REF!</v>
      </c>
      <c r="T1720" s="16" t="e">
        <f>IF(OR(MID(G1720,1,5)="avoir",MID(G1720,1,3)="PMS",MID(J1720,1,1)="a",J1720="",A1720="x",F1720=""),"",IF(COUNTIF(#REF!,F1720)=1,"ok","PAS DE SWAP"))</f>
        <v>#REF!</v>
      </c>
      <c r="U1720" s="37" t="e">
        <f>IF(ISNA(INDEX(#REF!,MATCH(E1720,#REF!,0),1))=TRUE,"-",F1720&amp;" - "&amp;INDEX(#REF!,MATCH(E1720,#REF!,0),1))</f>
        <v>#REF!</v>
      </c>
      <c r="V1720" s="60" t="e">
        <f t="shared" si="193"/>
        <v>#REF!</v>
      </c>
      <c r="W1720" s="38" t="e">
        <f t="shared" si="194"/>
        <v>#REF!</v>
      </c>
      <c r="X1720" s="64"/>
      <c r="Y1720" s="46"/>
      <c r="Z1720" s="57" t="str">
        <f>IF(OR(MID(J1720,1,1)="a",J1720=""),"",IF(COUNTIF(Modèles!C:C,J1720)=0,"absent","présent"))</f>
        <v/>
      </c>
      <c r="AA1720" s="1"/>
    </row>
    <row r="1721" spans="1:27" s="10" customFormat="1">
      <c r="A1721" s="29" t="str">
        <f t="shared" si="195"/>
        <v/>
      </c>
      <c r="B1721" s="29">
        <f t="shared" ca="1" si="198"/>
        <v>0</v>
      </c>
      <c r="C1721" s="42"/>
      <c r="D1721" s="42"/>
      <c r="E1721" s="40"/>
      <c r="F1721" s="41"/>
      <c r="G1721" s="30" t="e">
        <f>IF(MID(J1721,1,1)="a","à valider",IF(ISNA(INDEX(#REF!,MATCH(E1721,#REF!,0),1))=TRUE,"",INDEX(#REF!,MATCH(E1721,#REF!,0),1)))</f>
        <v>#REF!</v>
      </c>
      <c r="H1721" s="22"/>
      <c r="I1721" s="22"/>
      <c r="J1721" s="59"/>
      <c r="K1721" s="31" t="str">
        <f>IF(MID(J1721,1,1)="a",C1721,IF(COUNTIF(J$2:J1721,J1721)&gt;1,COUNTIF(J$2:J1721,J1721)&amp;"ème rebond",""))</f>
        <v/>
      </c>
      <c r="L1721" s="67"/>
      <c r="M1721" s="32" t="e">
        <f>IF(ISNA(INDEX(#REF!,MATCH(E1721,#REF!,0),1))=TRUE,"",INDEX(#REF!,MATCH(E1721,#REF!,0),1))</f>
        <v>#REF!</v>
      </c>
      <c r="N1721" s="1"/>
      <c r="O1721" s="33"/>
      <c r="P1721" s="34" t="e">
        <f t="shared" si="196"/>
        <v>#REF!</v>
      </c>
      <c r="Q1721" s="35" t="e">
        <f t="shared" si="199"/>
        <v>#REF!</v>
      </c>
      <c r="R1721" s="36"/>
      <c r="S1721" s="1" t="e">
        <f t="shared" si="197"/>
        <v>#REF!</v>
      </c>
      <c r="T1721" s="16" t="e">
        <f>IF(OR(MID(G1721,1,5)="avoir",MID(G1721,1,3)="PMS",MID(J1721,1,1)="a",J1721="",A1721="x",F1721=""),"",IF(COUNTIF(#REF!,F1721)=1,"ok","PAS DE SWAP"))</f>
        <v>#REF!</v>
      </c>
      <c r="U1721" s="37" t="e">
        <f>IF(ISNA(INDEX(#REF!,MATCH(E1721,#REF!,0),1))=TRUE,"-",F1721&amp;" - "&amp;INDEX(#REF!,MATCH(E1721,#REF!,0),1))</f>
        <v>#REF!</v>
      </c>
      <c r="V1721" s="60" t="e">
        <f t="shared" si="193"/>
        <v>#REF!</v>
      </c>
      <c r="W1721" s="38" t="e">
        <f t="shared" si="194"/>
        <v>#REF!</v>
      </c>
      <c r="X1721" s="64"/>
      <c r="Y1721" s="46"/>
      <c r="Z1721" s="57" t="str">
        <f>IF(OR(MID(J1721,1,1)="a",J1721=""),"",IF(COUNTIF(Modèles!C:C,J1721)=0,"absent","présent"))</f>
        <v/>
      </c>
      <c r="AA1721" s="1"/>
    </row>
    <row r="1722" spans="1:27" s="10" customFormat="1">
      <c r="A1722" s="29" t="str">
        <f t="shared" si="195"/>
        <v/>
      </c>
      <c r="B1722" s="29">
        <f t="shared" ca="1" si="198"/>
        <v>0</v>
      </c>
      <c r="C1722" s="42"/>
      <c r="D1722" s="42"/>
      <c r="E1722" s="40"/>
      <c r="F1722" s="41"/>
      <c r="G1722" s="30" t="e">
        <f>IF(MID(J1722,1,1)="a","à valider",IF(ISNA(INDEX(#REF!,MATCH(E1722,#REF!,0),1))=TRUE,"",INDEX(#REF!,MATCH(E1722,#REF!,0),1)))</f>
        <v>#REF!</v>
      </c>
      <c r="H1722" s="22"/>
      <c r="I1722" s="22"/>
      <c r="J1722" s="59"/>
      <c r="K1722" s="31" t="str">
        <f>IF(MID(J1722,1,1)="a",C1722,IF(COUNTIF(J$2:J1722,J1722)&gt;1,COUNTIF(J$2:J1722,J1722)&amp;"ème rebond",""))</f>
        <v/>
      </c>
      <c r="L1722" s="67"/>
      <c r="M1722" s="32" t="e">
        <f>IF(ISNA(INDEX(#REF!,MATCH(E1722,#REF!,0),1))=TRUE,"",INDEX(#REF!,MATCH(E1722,#REF!,0),1))</f>
        <v>#REF!</v>
      </c>
      <c r="N1722" s="1"/>
      <c r="O1722" s="33"/>
      <c r="P1722" s="34" t="e">
        <f t="shared" si="196"/>
        <v>#REF!</v>
      </c>
      <c r="Q1722" s="35" t="e">
        <f t="shared" si="199"/>
        <v>#REF!</v>
      </c>
      <c r="R1722" s="36"/>
      <c r="S1722" s="1" t="e">
        <f t="shared" si="197"/>
        <v>#REF!</v>
      </c>
      <c r="T1722" s="16" t="e">
        <f>IF(OR(MID(G1722,1,5)="avoir",MID(G1722,1,3)="PMS",MID(J1722,1,1)="a",J1722="",A1722="x",F1722=""),"",IF(COUNTIF(#REF!,F1722)=1,"ok","PAS DE SWAP"))</f>
        <v>#REF!</v>
      </c>
      <c r="U1722" s="37" t="e">
        <f>IF(ISNA(INDEX(#REF!,MATCH(E1722,#REF!,0),1))=TRUE,"-",F1722&amp;" - "&amp;INDEX(#REF!,MATCH(E1722,#REF!,0),1))</f>
        <v>#REF!</v>
      </c>
      <c r="V1722" s="60" t="e">
        <f t="shared" si="193"/>
        <v>#REF!</v>
      </c>
      <c r="W1722" s="38" t="e">
        <f t="shared" si="194"/>
        <v>#REF!</v>
      </c>
      <c r="X1722" s="64"/>
      <c r="Y1722" s="46"/>
      <c r="Z1722" s="57" t="str">
        <f>IF(OR(MID(J1722,1,1)="a",J1722=""),"",IF(COUNTIF(Modèles!C:C,J1722)=0,"absent","présent"))</f>
        <v/>
      </c>
      <c r="AA1722" s="1"/>
    </row>
    <row r="1723" spans="1:27" s="10" customFormat="1">
      <c r="A1723" s="29" t="str">
        <f t="shared" si="195"/>
        <v/>
      </c>
      <c r="B1723" s="29">
        <f t="shared" ca="1" si="198"/>
        <v>0</v>
      </c>
      <c r="C1723" s="42"/>
      <c r="D1723" s="42"/>
      <c r="E1723" s="40"/>
      <c r="F1723" s="41"/>
      <c r="G1723" s="30" t="e">
        <f>IF(MID(J1723,1,1)="a","à valider",IF(ISNA(INDEX(#REF!,MATCH(E1723,#REF!,0),1))=TRUE,"",INDEX(#REF!,MATCH(E1723,#REF!,0),1)))</f>
        <v>#REF!</v>
      </c>
      <c r="H1723" s="22"/>
      <c r="I1723" s="22"/>
      <c r="J1723" s="59"/>
      <c r="K1723" s="31" t="str">
        <f>IF(MID(J1723,1,1)="a",C1723,IF(COUNTIF(J$2:J1723,J1723)&gt;1,COUNTIF(J$2:J1723,J1723)&amp;"ème rebond",""))</f>
        <v/>
      </c>
      <c r="L1723" s="67"/>
      <c r="M1723" s="32" t="e">
        <f>IF(ISNA(INDEX(#REF!,MATCH(E1723,#REF!,0),1))=TRUE,"",INDEX(#REF!,MATCH(E1723,#REF!,0),1))</f>
        <v>#REF!</v>
      </c>
      <c r="N1723" s="1"/>
      <c r="O1723" s="33"/>
      <c r="P1723" s="34" t="e">
        <f t="shared" si="196"/>
        <v>#REF!</v>
      </c>
      <c r="Q1723" s="35" t="e">
        <f t="shared" si="199"/>
        <v>#REF!</v>
      </c>
      <c r="R1723" s="36"/>
      <c r="S1723" s="1" t="e">
        <f t="shared" si="197"/>
        <v>#REF!</v>
      </c>
      <c r="T1723" s="16" t="e">
        <f>IF(OR(MID(G1723,1,5)="avoir",MID(G1723,1,3)="PMS",MID(J1723,1,1)="a",J1723="",A1723="x",F1723=""),"",IF(COUNTIF(#REF!,F1723)=1,"ok","PAS DE SWAP"))</f>
        <v>#REF!</v>
      </c>
      <c r="U1723" s="37" t="e">
        <f>IF(ISNA(INDEX(#REF!,MATCH(E1723,#REF!,0),1))=TRUE,"-",F1723&amp;" - "&amp;INDEX(#REF!,MATCH(E1723,#REF!,0),1))</f>
        <v>#REF!</v>
      </c>
      <c r="V1723" s="60" t="e">
        <f t="shared" si="193"/>
        <v>#REF!</v>
      </c>
      <c r="W1723" s="38" t="e">
        <f t="shared" si="194"/>
        <v>#REF!</v>
      </c>
      <c r="X1723" s="64"/>
      <c r="Y1723" s="46"/>
      <c r="Z1723" s="57" t="str">
        <f>IF(OR(MID(J1723,1,1)="a",J1723=""),"",IF(COUNTIF(Modèles!C:C,J1723)=0,"absent","présent"))</f>
        <v/>
      </c>
      <c r="AA1723" s="1"/>
    </row>
    <row r="1724" spans="1:27" s="10" customFormat="1">
      <c r="A1724" s="29" t="str">
        <f t="shared" si="195"/>
        <v/>
      </c>
      <c r="B1724" s="29">
        <f t="shared" ca="1" si="198"/>
        <v>0</v>
      </c>
      <c r="C1724" s="42"/>
      <c r="D1724" s="42"/>
      <c r="E1724" s="40"/>
      <c r="F1724" s="41"/>
      <c r="G1724" s="30" t="e">
        <f>IF(MID(J1724,1,1)="a","à valider",IF(ISNA(INDEX(#REF!,MATCH(E1724,#REF!,0),1))=TRUE,"",INDEX(#REF!,MATCH(E1724,#REF!,0),1)))</f>
        <v>#REF!</v>
      </c>
      <c r="H1724" s="22"/>
      <c r="I1724" s="22"/>
      <c r="J1724" s="59"/>
      <c r="K1724" s="31" t="str">
        <f>IF(MID(J1724,1,1)="a",C1724,IF(COUNTIF(J$2:J1724,J1724)&gt;1,COUNTIF(J$2:J1724,J1724)&amp;"ème rebond",""))</f>
        <v/>
      </c>
      <c r="L1724" s="67"/>
      <c r="M1724" s="32" t="e">
        <f>IF(ISNA(INDEX(#REF!,MATCH(E1724,#REF!,0),1))=TRUE,"",INDEX(#REF!,MATCH(E1724,#REF!,0),1))</f>
        <v>#REF!</v>
      </c>
      <c r="N1724" s="1"/>
      <c r="O1724" s="33"/>
      <c r="P1724" s="34" t="e">
        <f t="shared" si="196"/>
        <v>#REF!</v>
      </c>
      <c r="Q1724" s="35" t="e">
        <f t="shared" si="199"/>
        <v>#REF!</v>
      </c>
      <c r="R1724" s="36"/>
      <c r="S1724" s="1" t="e">
        <f t="shared" si="197"/>
        <v>#REF!</v>
      </c>
      <c r="T1724" s="16" t="e">
        <f>IF(OR(MID(G1724,1,5)="avoir",MID(G1724,1,3)="PMS",MID(J1724,1,1)="a",J1724="",A1724="x",F1724=""),"",IF(COUNTIF(#REF!,F1724)=1,"ok","PAS DE SWAP"))</f>
        <v>#REF!</v>
      </c>
      <c r="U1724" s="37" t="e">
        <f>IF(ISNA(INDEX(#REF!,MATCH(E1724,#REF!,0),1))=TRUE,"-",F1724&amp;" - "&amp;INDEX(#REF!,MATCH(E1724,#REF!,0),1))</f>
        <v>#REF!</v>
      </c>
      <c r="V1724" s="60" t="e">
        <f t="shared" si="193"/>
        <v>#REF!</v>
      </c>
      <c r="W1724" s="38" t="e">
        <f t="shared" si="194"/>
        <v>#REF!</v>
      </c>
      <c r="X1724" s="64"/>
      <c r="Y1724" s="46"/>
      <c r="Z1724" s="57" t="str">
        <f>IF(OR(MID(J1724,1,1)="a",J1724=""),"",IF(COUNTIF(Modèles!C:C,J1724)=0,"absent","présent"))</f>
        <v/>
      </c>
      <c r="AA1724" s="1"/>
    </row>
    <row r="1725" spans="1:27" s="10" customFormat="1">
      <c r="A1725" s="29" t="str">
        <f t="shared" si="195"/>
        <v/>
      </c>
      <c r="B1725" s="29">
        <f t="shared" ca="1" si="198"/>
        <v>0</v>
      </c>
      <c r="C1725" s="42"/>
      <c r="D1725" s="42"/>
      <c r="E1725" s="40"/>
      <c r="F1725" s="41"/>
      <c r="G1725" s="30" t="e">
        <f>IF(MID(J1725,1,1)="a","à valider",IF(ISNA(INDEX(#REF!,MATCH(E1725,#REF!,0),1))=TRUE,"",INDEX(#REF!,MATCH(E1725,#REF!,0),1)))</f>
        <v>#REF!</v>
      </c>
      <c r="H1725" s="22"/>
      <c r="I1725" s="22"/>
      <c r="J1725" s="59"/>
      <c r="K1725" s="31" t="str">
        <f>IF(MID(J1725,1,1)="a",C1725,IF(COUNTIF(J$2:J1725,J1725)&gt;1,COUNTIF(J$2:J1725,J1725)&amp;"ème rebond",""))</f>
        <v/>
      </c>
      <c r="L1725" s="67"/>
      <c r="M1725" s="32" t="e">
        <f>IF(ISNA(INDEX(#REF!,MATCH(E1725,#REF!,0),1))=TRUE,"",INDEX(#REF!,MATCH(E1725,#REF!,0),1))</f>
        <v>#REF!</v>
      </c>
      <c r="N1725" s="1"/>
      <c r="O1725" s="33"/>
      <c r="P1725" s="34" t="e">
        <f t="shared" si="196"/>
        <v>#REF!</v>
      </c>
      <c r="Q1725" s="35" t="e">
        <f t="shared" si="199"/>
        <v>#REF!</v>
      </c>
      <c r="R1725" s="36"/>
      <c r="S1725" s="1" t="e">
        <f t="shared" si="197"/>
        <v>#REF!</v>
      </c>
      <c r="T1725" s="16" t="e">
        <f>IF(OR(MID(G1725,1,5)="avoir",MID(G1725,1,3)="PMS",MID(J1725,1,1)="a",J1725="",A1725="x",F1725=""),"",IF(COUNTIF(#REF!,F1725)=1,"ok","PAS DE SWAP"))</f>
        <v>#REF!</v>
      </c>
      <c r="U1725" s="37" t="e">
        <f>IF(ISNA(INDEX(#REF!,MATCH(E1725,#REF!,0),1))=TRUE,"-",F1725&amp;" - "&amp;INDEX(#REF!,MATCH(E1725,#REF!,0),1))</f>
        <v>#REF!</v>
      </c>
      <c r="V1725" s="60" t="e">
        <f t="shared" si="193"/>
        <v>#REF!</v>
      </c>
      <c r="W1725" s="38" t="e">
        <f t="shared" si="194"/>
        <v>#REF!</v>
      </c>
      <c r="X1725" s="64"/>
      <c r="Y1725" s="46"/>
      <c r="Z1725" s="57" t="str">
        <f>IF(OR(MID(J1725,1,1)="a",J1725=""),"",IF(COUNTIF(Modèles!C:C,J1725)=0,"absent","présent"))</f>
        <v/>
      </c>
      <c r="AA1725" s="1"/>
    </row>
    <row r="1726" spans="1:27" s="10" customFormat="1">
      <c r="A1726" s="29" t="str">
        <f t="shared" si="195"/>
        <v/>
      </c>
      <c r="B1726" s="29">
        <f t="shared" ca="1" si="198"/>
        <v>0</v>
      </c>
      <c r="C1726" s="42"/>
      <c r="D1726" s="42"/>
      <c r="E1726" s="40"/>
      <c r="F1726" s="41"/>
      <c r="G1726" s="30" t="e">
        <f>IF(MID(J1726,1,1)="a","à valider",IF(ISNA(INDEX(#REF!,MATCH(E1726,#REF!,0),1))=TRUE,"",INDEX(#REF!,MATCH(E1726,#REF!,0),1)))</f>
        <v>#REF!</v>
      </c>
      <c r="H1726" s="22"/>
      <c r="I1726" s="22"/>
      <c r="J1726" s="59"/>
      <c r="K1726" s="31" t="str">
        <f>IF(MID(J1726,1,1)="a",C1726,IF(COUNTIF(J$2:J1726,J1726)&gt;1,COUNTIF(J$2:J1726,J1726)&amp;"ème rebond",""))</f>
        <v/>
      </c>
      <c r="L1726" s="67"/>
      <c r="M1726" s="32" t="e">
        <f>IF(ISNA(INDEX(#REF!,MATCH(E1726,#REF!,0),1))=TRUE,"",INDEX(#REF!,MATCH(E1726,#REF!,0),1))</f>
        <v>#REF!</v>
      </c>
      <c r="N1726" s="1"/>
      <c r="O1726" s="33"/>
      <c r="P1726" s="34" t="e">
        <f t="shared" si="196"/>
        <v>#REF!</v>
      </c>
      <c r="Q1726" s="35" t="e">
        <f t="shared" si="199"/>
        <v>#REF!</v>
      </c>
      <c r="R1726" s="36"/>
      <c r="S1726" s="1" t="e">
        <f t="shared" si="197"/>
        <v>#REF!</v>
      </c>
      <c r="T1726" s="16" t="e">
        <f>IF(OR(MID(G1726,1,5)="avoir",MID(G1726,1,3)="PMS",MID(J1726,1,1)="a",J1726="",A1726="x",F1726=""),"",IF(COUNTIF(#REF!,F1726)=1,"ok","PAS DE SWAP"))</f>
        <v>#REF!</v>
      </c>
      <c r="U1726" s="37" t="e">
        <f>IF(ISNA(INDEX(#REF!,MATCH(E1726,#REF!,0),1))=TRUE,"-",F1726&amp;" - "&amp;INDEX(#REF!,MATCH(E1726,#REF!,0),1))</f>
        <v>#REF!</v>
      </c>
      <c r="V1726" s="60" t="e">
        <f t="shared" si="193"/>
        <v>#REF!</v>
      </c>
      <c r="W1726" s="38" t="e">
        <f t="shared" si="194"/>
        <v>#REF!</v>
      </c>
      <c r="X1726" s="64"/>
      <c r="Y1726" s="46"/>
      <c r="Z1726" s="57" t="str">
        <f>IF(OR(MID(J1726,1,1)="a",J1726=""),"",IF(COUNTIF(Modèles!C:C,J1726)=0,"absent","présent"))</f>
        <v/>
      </c>
      <c r="AA1726" s="1"/>
    </row>
    <row r="1727" spans="1:27" s="10" customFormat="1">
      <c r="A1727" s="29" t="str">
        <f t="shared" si="195"/>
        <v/>
      </c>
      <c r="B1727" s="29">
        <f t="shared" ca="1" si="198"/>
        <v>0</v>
      </c>
      <c r="C1727" s="42"/>
      <c r="D1727" s="42"/>
      <c r="E1727" s="40"/>
      <c r="F1727" s="41"/>
      <c r="G1727" s="30" t="e">
        <f>IF(MID(J1727,1,1)="a","à valider",IF(ISNA(INDEX(#REF!,MATCH(E1727,#REF!,0),1))=TRUE,"",INDEX(#REF!,MATCH(E1727,#REF!,0),1)))</f>
        <v>#REF!</v>
      </c>
      <c r="H1727" s="22"/>
      <c r="I1727" s="22"/>
      <c r="J1727" s="59"/>
      <c r="K1727" s="31" t="str">
        <f>IF(MID(J1727,1,1)="a",C1727,IF(COUNTIF(J$2:J1727,J1727)&gt;1,COUNTIF(J$2:J1727,J1727)&amp;"ème rebond",""))</f>
        <v/>
      </c>
      <c r="L1727" s="67"/>
      <c r="M1727" s="32" t="e">
        <f>IF(ISNA(INDEX(#REF!,MATCH(E1727,#REF!,0),1))=TRUE,"",INDEX(#REF!,MATCH(E1727,#REF!,0),1))</f>
        <v>#REF!</v>
      </c>
      <c r="N1727" s="1"/>
      <c r="O1727" s="33"/>
      <c r="P1727" s="34" t="e">
        <f t="shared" si="196"/>
        <v>#REF!</v>
      </c>
      <c r="Q1727" s="35" t="e">
        <f t="shared" si="199"/>
        <v>#REF!</v>
      </c>
      <c r="R1727" s="36"/>
      <c r="S1727" s="1" t="e">
        <f t="shared" si="197"/>
        <v>#REF!</v>
      </c>
      <c r="T1727" s="16" t="e">
        <f>IF(OR(MID(G1727,1,5)="avoir",MID(G1727,1,3)="PMS",MID(J1727,1,1)="a",J1727="",A1727="x",F1727=""),"",IF(COUNTIF(#REF!,F1727)=1,"ok","PAS DE SWAP"))</f>
        <v>#REF!</v>
      </c>
      <c r="U1727" s="37" t="e">
        <f>IF(ISNA(INDEX(#REF!,MATCH(E1727,#REF!,0),1))=TRUE,"-",F1727&amp;" - "&amp;INDEX(#REF!,MATCH(E1727,#REF!,0),1))</f>
        <v>#REF!</v>
      </c>
      <c r="V1727" s="60" t="e">
        <f t="shared" si="193"/>
        <v>#REF!</v>
      </c>
      <c r="W1727" s="38" t="e">
        <f t="shared" si="194"/>
        <v>#REF!</v>
      </c>
      <c r="X1727" s="64"/>
      <c r="Y1727" s="46"/>
      <c r="Z1727" s="57" t="str">
        <f>IF(OR(MID(J1727,1,1)="a",J1727=""),"",IF(COUNTIF(Modèles!C:C,J1727)=0,"absent","présent"))</f>
        <v/>
      </c>
      <c r="AA1727" s="1"/>
    </row>
    <row r="1728" spans="1:27" s="10" customFormat="1">
      <c r="A1728" s="29" t="str">
        <f t="shared" si="195"/>
        <v/>
      </c>
      <c r="B1728" s="29">
        <f t="shared" ca="1" si="198"/>
        <v>0</v>
      </c>
      <c r="C1728" s="42"/>
      <c r="D1728" s="42"/>
      <c r="E1728" s="40"/>
      <c r="F1728" s="41"/>
      <c r="G1728" s="30" t="e">
        <f>IF(MID(J1728,1,1)="a","à valider",IF(ISNA(INDEX(#REF!,MATCH(E1728,#REF!,0),1))=TRUE,"",INDEX(#REF!,MATCH(E1728,#REF!,0),1)))</f>
        <v>#REF!</v>
      </c>
      <c r="H1728" s="22"/>
      <c r="I1728" s="22"/>
      <c r="J1728" s="59"/>
      <c r="K1728" s="31" t="str">
        <f>IF(MID(J1728,1,1)="a",C1728,IF(COUNTIF(J$2:J1728,J1728)&gt;1,COUNTIF(J$2:J1728,J1728)&amp;"ème rebond",""))</f>
        <v/>
      </c>
      <c r="L1728" s="67"/>
      <c r="M1728" s="32" t="e">
        <f>IF(ISNA(INDEX(#REF!,MATCH(E1728,#REF!,0),1))=TRUE,"",INDEX(#REF!,MATCH(E1728,#REF!,0),1))</f>
        <v>#REF!</v>
      </c>
      <c r="N1728" s="1"/>
      <c r="O1728" s="33"/>
      <c r="P1728" s="34" t="e">
        <f t="shared" si="196"/>
        <v>#REF!</v>
      </c>
      <c r="Q1728" s="35" t="e">
        <f t="shared" si="199"/>
        <v>#REF!</v>
      </c>
      <c r="R1728" s="36"/>
      <c r="S1728" s="1" t="e">
        <f t="shared" si="197"/>
        <v>#REF!</v>
      </c>
      <c r="T1728" s="16" t="e">
        <f>IF(OR(MID(G1728,1,5)="avoir",MID(G1728,1,3)="PMS",MID(J1728,1,1)="a",J1728="",A1728="x",F1728=""),"",IF(COUNTIF(#REF!,F1728)=1,"ok","PAS DE SWAP"))</f>
        <v>#REF!</v>
      </c>
      <c r="U1728" s="37" t="e">
        <f>IF(ISNA(INDEX(#REF!,MATCH(E1728,#REF!,0),1))=TRUE,"-",F1728&amp;" - "&amp;INDEX(#REF!,MATCH(E1728,#REF!,0),1))</f>
        <v>#REF!</v>
      </c>
      <c r="V1728" s="60" t="e">
        <f t="shared" si="193"/>
        <v>#REF!</v>
      </c>
      <c r="W1728" s="38" t="e">
        <f t="shared" si="194"/>
        <v>#REF!</v>
      </c>
      <c r="X1728" s="64"/>
      <c r="Y1728" s="46"/>
      <c r="Z1728" s="57" t="str">
        <f>IF(OR(MID(J1728,1,1)="a",J1728=""),"",IF(COUNTIF(Modèles!C:C,J1728)=0,"absent","présent"))</f>
        <v/>
      </c>
      <c r="AA1728" s="1"/>
    </row>
    <row r="1729" spans="1:27" s="10" customFormat="1">
      <c r="A1729" s="29" t="str">
        <f t="shared" si="195"/>
        <v/>
      </c>
      <c r="B1729" s="29">
        <f t="shared" ca="1" si="198"/>
        <v>0</v>
      </c>
      <c r="C1729" s="42"/>
      <c r="D1729" s="42"/>
      <c r="E1729" s="40"/>
      <c r="F1729" s="41"/>
      <c r="G1729" s="30" t="e">
        <f>IF(MID(J1729,1,1)="a","à valider",IF(ISNA(INDEX(#REF!,MATCH(E1729,#REF!,0),1))=TRUE,"",INDEX(#REF!,MATCH(E1729,#REF!,0),1)))</f>
        <v>#REF!</v>
      </c>
      <c r="H1729" s="22"/>
      <c r="I1729" s="22"/>
      <c r="J1729" s="59"/>
      <c r="K1729" s="31" t="str">
        <f>IF(MID(J1729,1,1)="a",C1729,IF(COUNTIF(J$2:J1729,J1729)&gt;1,COUNTIF(J$2:J1729,J1729)&amp;"ème rebond",""))</f>
        <v/>
      </c>
      <c r="L1729" s="67"/>
      <c r="M1729" s="32" t="e">
        <f>IF(ISNA(INDEX(#REF!,MATCH(E1729,#REF!,0),1))=TRUE,"",INDEX(#REF!,MATCH(E1729,#REF!,0),1))</f>
        <v>#REF!</v>
      </c>
      <c r="N1729" s="1"/>
      <c r="O1729" s="33"/>
      <c r="P1729" s="34" t="e">
        <f t="shared" si="196"/>
        <v>#REF!</v>
      </c>
      <c r="Q1729" s="35" t="e">
        <f t="shared" si="199"/>
        <v>#REF!</v>
      </c>
      <c r="R1729" s="36"/>
      <c r="S1729" s="1" t="e">
        <f t="shared" si="197"/>
        <v>#REF!</v>
      </c>
      <c r="T1729" s="16" t="e">
        <f>IF(OR(MID(G1729,1,5)="avoir",MID(G1729,1,3)="PMS",MID(J1729,1,1)="a",J1729="",A1729="x",F1729=""),"",IF(COUNTIF(#REF!,F1729)=1,"ok","PAS DE SWAP"))</f>
        <v>#REF!</v>
      </c>
      <c r="U1729" s="37" t="e">
        <f>IF(ISNA(INDEX(#REF!,MATCH(E1729,#REF!,0),1))=TRUE,"-",F1729&amp;" - "&amp;INDEX(#REF!,MATCH(E1729,#REF!,0),1))</f>
        <v>#REF!</v>
      </c>
      <c r="V1729" s="60" t="e">
        <f t="shared" si="193"/>
        <v>#REF!</v>
      </c>
      <c r="W1729" s="38" t="e">
        <f t="shared" si="194"/>
        <v>#REF!</v>
      </c>
      <c r="X1729" s="64"/>
      <c r="Y1729" s="46"/>
      <c r="Z1729" s="57" t="str">
        <f>IF(OR(MID(J1729,1,1)="a",J1729=""),"",IF(COUNTIF(Modèles!C:C,J1729)=0,"absent","présent"))</f>
        <v/>
      </c>
      <c r="AA1729" s="1"/>
    </row>
    <row r="1730" spans="1:27" s="10" customFormat="1">
      <c r="A1730" s="29" t="str">
        <f t="shared" si="195"/>
        <v/>
      </c>
      <c r="B1730" s="29">
        <f t="shared" ca="1" si="198"/>
        <v>0</v>
      </c>
      <c r="C1730" s="42"/>
      <c r="D1730" s="42"/>
      <c r="E1730" s="40"/>
      <c r="F1730" s="41"/>
      <c r="G1730" s="30" t="e">
        <f>IF(MID(J1730,1,1)="a","à valider",IF(ISNA(INDEX(#REF!,MATCH(E1730,#REF!,0),1))=TRUE,"",INDEX(#REF!,MATCH(E1730,#REF!,0),1)))</f>
        <v>#REF!</v>
      </c>
      <c r="H1730" s="22"/>
      <c r="I1730" s="22"/>
      <c r="J1730" s="59"/>
      <c r="K1730" s="31" t="str">
        <f>IF(MID(J1730,1,1)="a",C1730,IF(COUNTIF(J$2:J1730,J1730)&gt;1,COUNTIF(J$2:J1730,J1730)&amp;"ème rebond",""))</f>
        <v/>
      </c>
      <c r="L1730" s="67"/>
      <c r="M1730" s="32" t="e">
        <f>IF(ISNA(INDEX(#REF!,MATCH(E1730,#REF!,0),1))=TRUE,"",INDEX(#REF!,MATCH(E1730,#REF!,0),1))</f>
        <v>#REF!</v>
      </c>
      <c r="N1730" s="1"/>
      <c r="O1730" s="33"/>
      <c r="P1730" s="34" t="e">
        <f t="shared" si="196"/>
        <v>#REF!</v>
      </c>
      <c r="Q1730" s="35" t="e">
        <f t="shared" si="199"/>
        <v>#REF!</v>
      </c>
      <c r="R1730" s="36"/>
      <c r="S1730" s="1" t="e">
        <f t="shared" si="197"/>
        <v>#REF!</v>
      </c>
      <c r="T1730" s="16" t="e">
        <f>IF(OR(MID(G1730,1,5)="avoir",MID(G1730,1,3)="PMS",MID(J1730,1,1)="a",J1730="",A1730="x",F1730=""),"",IF(COUNTIF(#REF!,F1730)=1,"ok","PAS DE SWAP"))</f>
        <v>#REF!</v>
      </c>
      <c r="U1730" s="37" t="e">
        <f>IF(ISNA(INDEX(#REF!,MATCH(E1730,#REF!,0),1))=TRUE,"-",F1730&amp;" - "&amp;INDEX(#REF!,MATCH(E1730,#REF!,0),1))</f>
        <v>#REF!</v>
      </c>
      <c r="V1730" s="60" t="e">
        <f t="shared" ref="V1730:V1793" si="200">IF(ISNA(IF(OR(U1730="",U1730="-"),"",COUNTIF(U:U,U1730)))=TRUE,"",IF(OR(U1730="",U1730="-"),"-",COUNTIF(U:U,U1730)))</f>
        <v>#REF!</v>
      </c>
      <c r="W1730" s="38" t="e">
        <f t="shared" ref="W1730:W1793" si="201">IF(ISNA(IF(V1730="-","",V1730/COUNTIF(F:F,F1730)))=TRUE,"",IF(V1730="-","",V1730/COUNTIF(F:F,F1730)))</f>
        <v>#REF!</v>
      </c>
      <c r="X1730" s="64"/>
      <c r="Y1730" s="46"/>
      <c r="Z1730" s="57" t="str">
        <f>IF(OR(MID(J1730,1,1)="a",J1730=""),"",IF(COUNTIF(Modèles!C:C,J1730)=0,"absent","présent"))</f>
        <v/>
      </c>
      <c r="AA1730" s="1"/>
    </row>
    <row r="1731" spans="1:27" s="10" customFormat="1">
      <c r="A1731" s="29" t="str">
        <f t="shared" si="195"/>
        <v/>
      </c>
      <c r="B1731" s="29">
        <f t="shared" ca="1" si="198"/>
        <v>0</v>
      </c>
      <c r="C1731" s="42"/>
      <c r="D1731" s="42"/>
      <c r="E1731" s="40"/>
      <c r="F1731" s="41"/>
      <c r="G1731" s="30" t="e">
        <f>IF(MID(J1731,1,1)="a","à valider",IF(ISNA(INDEX(#REF!,MATCH(E1731,#REF!,0),1))=TRUE,"",INDEX(#REF!,MATCH(E1731,#REF!,0),1)))</f>
        <v>#REF!</v>
      </c>
      <c r="H1731" s="22"/>
      <c r="I1731" s="22"/>
      <c r="J1731" s="59"/>
      <c r="K1731" s="31" t="str">
        <f>IF(MID(J1731,1,1)="a",C1731,IF(COUNTIF(J$2:J1731,J1731)&gt;1,COUNTIF(J$2:J1731,J1731)&amp;"ème rebond",""))</f>
        <v/>
      </c>
      <c r="L1731" s="67"/>
      <c r="M1731" s="32" t="e">
        <f>IF(ISNA(INDEX(#REF!,MATCH(E1731,#REF!,0),1))=TRUE,"",INDEX(#REF!,MATCH(E1731,#REF!,0),1))</f>
        <v>#REF!</v>
      </c>
      <c r="N1731" s="1"/>
      <c r="O1731" s="33"/>
      <c r="P1731" s="34" t="e">
        <f t="shared" si="196"/>
        <v>#REF!</v>
      </c>
      <c r="Q1731" s="35" t="e">
        <f t="shared" si="199"/>
        <v>#REF!</v>
      </c>
      <c r="R1731" s="36"/>
      <c r="S1731" s="1" t="e">
        <f t="shared" si="197"/>
        <v>#REF!</v>
      </c>
      <c r="T1731" s="16" t="e">
        <f>IF(OR(MID(G1731,1,5)="avoir",MID(G1731,1,3)="PMS",MID(J1731,1,1)="a",J1731="",A1731="x",F1731=""),"",IF(COUNTIF(#REF!,F1731)=1,"ok","PAS DE SWAP"))</f>
        <v>#REF!</v>
      </c>
      <c r="U1731" s="37" t="e">
        <f>IF(ISNA(INDEX(#REF!,MATCH(E1731,#REF!,0),1))=TRUE,"-",F1731&amp;" - "&amp;INDEX(#REF!,MATCH(E1731,#REF!,0),1))</f>
        <v>#REF!</v>
      </c>
      <c r="V1731" s="60" t="e">
        <f t="shared" si="200"/>
        <v>#REF!</v>
      </c>
      <c r="W1731" s="38" t="e">
        <f t="shared" si="201"/>
        <v>#REF!</v>
      </c>
      <c r="X1731" s="64"/>
      <c r="Y1731" s="46"/>
      <c r="Z1731" s="57" t="str">
        <f>IF(OR(MID(J1731,1,1)="a",J1731=""),"",IF(COUNTIF(Modèles!C:C,J1731)=0,"absent","présent"))</f>
        <v/>
      </c>
      <c r="AA1731" s="1"/>
    </row>
    <row r="1732" spans="1:27" s="10" customFormat="1">
      <c r="A1732" s="29" t="str">
        <f t="shared" ref="A1732:A1795" si="202">IF(F1732="rebut",0,IF(J1732="","","."))</f>
        <v/>
      </c>
      <c r="B1732" s="29">
        <f t="shared" ca="1" si="198"/>
        <v>0</v>
      </c>
      <c r="C1732" s="42"/>
      <c r="D1732" s="42"/>
      <c r="E1732" s="40"/>
      <c r="F1732" s="41"/>
      <c r="G1732" s="30" t="e">
        <f>IF(MID(J1732,1,1)="a","à valider",IF(ISNA(INDEX(#REF!,MATCH(E1732,#REF!,0),1))=TRUE,"",INDEX(#REF!,MATCH(E1732,#REF!,0),1)))</f>
        <v>#REF!</v>
      </c>
      <c r="H1732" s="22"/>
      <c r="I1732" s="22"/>
      <c r="J1732" s="59"/>
      <c r="K1732" s="31" t="str">
        <f>IF(MID(J1732,1,1)="a",C1732,IF(COUNTIF(J$2:J1732,J1732)&gt;1,COUNTIF(J$2:J1732,J1732)&amp;"ème rebond",""))</f>
        <v/>
      </c>
      <c r="L1732" s="67"/>
      <c r="M1732" s="32" t="e">
        <f>IF(ISNA(INDEX(#REF!,MATCH(E1732,#REF!,0),1))=TRUE,"",INDEX(#REF!,MATCH(E1732,#REF!,0),1))</f>
        <v>#REF!</v>
      </c>
      <c r="N1732" s="1"/>
      <c r="O1732" s="33"/>
      <c r="P1732" s="34" t="e">
        <f t="shared" ref="P1732:P1795" si="203">IF(AND(MID(G1732,8,1)="",MID(G1732,1,4)="SWAP",A1732="."),F1732,"")</f>
        <v>#REF!</v>
      </c>
      <c r="Q1732" s="35" t="e">
        <f t="shared" si="199"/>
        <v>#REF!</v>
      </c>
      <c r="R1732" s="36"/>
      <c r="S1732" s="1" t="e">
        <f t="shared" si="197"/>
        <v>#REF!</v>
      </c>
      <c r="T1732" s="16" t="e">
        <f>IF(OR(MID(G1732,1,5)="avoir",MID(G1732,1,3)="PMS",MID(J1732,1,1)="a",J1732="",A1732="x",F1732=""),"",IF(COUNTIF(#REF!,F1732)=1,"ok","PAS DE SWAP"))</f>
        <v>#REF!</v>
      </c>
      <c r="U1732" s="37" t="e">
        <f>IF(ISNA(INDEX(#REF!,MATCH(E1732,#REF!,0),1))=TRUE,"-",F1732&amp;" - "&amp;INDEX(#REF!,MATCH(E1732,#REF!,0),1))</f>
        <v>#REF!</v>
      </c>
      <c r="V1732" s="60" t="e">
        <f t="shared" si="200"/>
        <v>#REF!</v>
      </c>
      <c r="W1732" s="38" t="e">
        <f t="shared" si="201"/>
        <v>#REF!</v>
      </c>
      <c r="X1732" s="64"/>
      <c r="Y1732" s="46"/>
      <c r="Z1732" s="57" t="str">
        <f>IF(OR(MID(J1732,1,1)="a",J1732=""),"",IF(COUNTIF(Modèles!C:C,J1732)=0,"absent","présent"))</f>
        <v/>
      </c>
      <c r="AA1732" s="1"/>
    </row>
    <row r="1733" spans="1:27" s="10" customFormat="1">
      <c r="A1733" s="29" t="str">
        <f t="shared" si="202"/>
        <v/>
      </c>
      <c r="B1733" s="29">
        <f t="shared" ca="1" si="198"/>
        <v>0</v>
      </c>
      <c r="C1733" s="42"/>
      <c r="D1733" s="42"/>
      <c r="E1733" s="40"/>
      <c r="F1733" s="41"/>
      <c r="G1733" s="30" t="e">
        <f>IF(MID(J1733,1,1)="a","à valider",IF(ISNA(INDEX(#REF!,MATCH(E1733,#REF!,0),1))=TRUE,"",INDEX(#REF!,MATCH(E1733,#REF!,0),1)))</f>
        <v>#REF!</v>
      </c>
      <c r="H1733" s="22"/>
      <c r="I1733" s="22"/>
      <c r="J1733" s="59"/>
      <c r="K1733" s="31" t="str">
        <f>IF(MID(J1733,1,1)="a",C1733,IF(COUNTIF(J$2:J1733,J1733)&gt;1,COUNTIF(J$2:J1733,J1733)&amp;"ème rebond",""))</f>
        <v/>
      </c>
      <c r="L1733" s="67"/>
      <c r="M1733" s="32" t="e">
        <f>IF(ISNA(INDEX(#REF!,MATCH(E1733,#REF!,0),1))=TRUE,"",INDEX(#REF!,MATCH(E1733,#REF!,0),1))</f>
        <v>#REF!</v>
      </c>
      <c r="N1733" s="1"/>
      <c r="O1733" s="33"/>
      <c r="P1733" s="34" t="e">
        <f t="shared" si="203"/>
        <v>#REF!</v>
      </c>
      <c r="Q1733" s="35" t="e">
        <f t="shared" si="199"/>
        <v>#REF!</v>
      </c>
      <c r="R1733" s="36"/>
      <c r="S1733" s="1" t="e">
        <f t="shared" si="197"/>
        <v>#REF!</v>
      </c>
      <c r="T1733" s="16" t="e">
        <f>IF(OR(MID(G1733,1,5)="avoir",MID(G1733,1,3)="PMS",MID(J1733,1,1)="a",J1733="",A1733="x",F1733=""),"",IF(COUNTIF(#REF!,F1733)=1,"ok","PAS DE SWAP"))</f>
        <v>#REF!</v>
      </c>
      <c r="U1733" s="37" t="e">
        <f>IF(ISNA(INDEX(#REF!,MATCH(E1733,#REF!,0),1))=TRUE,"-",F1733&amp;" - "&amp;INDEX(#REF!,MATCH(E1733,#REF!,0),1))</f>
        <v>#REF!</v>
      </c>
      <c r="V1733" s="60" t="e">
        <f t="shared" si="200"/>
        <v>#REF!</v>
      </c>
      <c r="W1733" s="38" t="e">
        <f t="shared" si="201"/>
        <v>#REF!</v>
      </c>
      <c r="X1733" s="64"/>
      <c r="Y1733" s="46"/>
      <c r="Z1733" s="57" t="str">
        <f>IF(OR(MID(J1733,1,1)="a",J1733=""),"",IF(COUNTIF(Modèles!C:C,J1733)=0,"absent","présent"))</f>
        <v/>
      </c>
      <c r="AA1733" s="1"/>
    </row>
    <row r="1734" spans="1:27" s="10" customFormat="1">
      <c r="A1734" s="29" t="str">
        <f t="shared" si="202"/>
        <v/>
      </c>
      <c r="B1734" s="29">
        <f t="shared" ca="1" si="198"/>
        <v>0</v>
      </c>
      <c r="C1734" s="42"/>
      <c r="D1734" s="42"/>
      <c r="E1734" s="40"/>
      <c r="F1734" s="41"/>
      <c r="G1734" s="30" t="e">
        <f>IF(MID(J1734,1,1)="a","à valider",IF(ISNA(INDEX(#REF!,MATCH(E1734,#REF!,0),1))=TRUE,"",INDEX(#REF!,MATCH(E1734,#REF!,0),1)))</f>
        <v>#REF!</v>
      </c>
      <c r="H1734" s="22"/>
      <c r="I1734" s="22"/>
      <c r="J1734" s="59"/>
      <c r="K1734" s="31" t="str">
        <f>IF(MID(J1734,1,1)="a",C1734,IF(COUNTIF(J$2:J1734,J1734)&gt;1,COUNTIF(J$2:J1734,J1734)&amp;"ème rebond",""))</f>
        <v/>
      </c>
      <c r="L1734" s="67"/>
      <c r="M1734" s="32" t="e">
        <f>IF(ISNA(INDEX(#REF!,MATCH(E1734,#REF!,0),1))=TRUE,"",INDEX(#REF!,MATCH(E1734,#REF!,0),1))</f>
        <v>#REF!</v>
      </c>
      <c r="N1734" s="1"/>
      <c r="O1734" s="33"/>
      <c r="P1734" s="34" t="e">
        <f t="shared" si="203"/>
        <v>#REF!</v>
      </c>
      <c r="Q1734" s="35" t="e">
        <f t="shared" si="199"/>
        <v>#REF!</v>
      </c>
      <c r="R1734" s="36"/>
      <c r="S1734" s="1" t="e">
        <f t="shared" si="197"/>
        <v>#REF!</v>
      </c>
      <c r="T1734" s="16" t="e">
        <f>IF(OR(MID(G1734,1,5)="avoir",MID(G1734,1,3)="PMS",MID(J1734,1,1)="a",J1734="",A1734="x",F1734=""),"",IF(COUNTIF(#REF!,F1734)=1,"ok","PAS DE SWAP"))</f>
        <v>#REF!</v>
      </c>
      <c r="U1734" s="37" t="e">
        <f>IF(ISNA(INDEX(#REF!,MATCH(E1734,#REF!,0),1))=TRUE,"-",F1734&amp;" - "&amp;INDEX(#REF!,MATCH(E1734,#REF!,0),1))</f>
        <v>#REF!</v>
      </c>
      <c r="V1734" s="60" t="e">
        <f t="shared" si="200"/>
        <v>#REF!</v>
      </c>
      <c r="W1734" s="38" t="e">
        <f t="shared" si="201"/>
        <v>#REF!</v>
      </c>
      <c r="X1734" s="64"/>
      <c r="Y1734" s="46"/>
      <c r="Z1734" s="57" t="str">
        <f>IF(OR(MID(J1734,1,1)="a",J1734=""),"",IF(COUNTIF(Modèles!C:C,J1734)=0,"absent","présent"))</f>
        <v/>
      </c>
      <c r="AA1734" s="1"/>
    </row>
    <row r="1735" spans="1:27" s="10" customFormat="1">
      <c r="A1735" s="29" t="str">
        <f t="shared" si="202"/>
        <v/>
      </c>
      <c r="B1735" s="29">
        <f t="shared" ca="1" si="198"/>
        <v>0</v>
      </c>
      <c r="C1735" s="42"/>
      <c r="D1735" s="42"/>
      <c r="E1735" s="40"/>
      <c r="F1735" s="41"/>
      <c r="G1735" s="30" t="e">
        <f>IF(MID(J1735,1,1)="a","à valider",IF(ISNA(INDEX(#REF!,MATCH(E1735,#REF!,0),1))=TRUE,"",INDEX(#REF!,MATCH(E1735,#REF!,0),1)))</f>
        <v>#REF!</v>
      </c>
      <c r="H1735" s="22"/>
      <c r="I1735" s="22"/>
      <c r="J1735" s="59"/>
      <c r="K1735" s="31" t="str">
        <f>IF(MID(J1735,1,1)="a",C1735,IF(COUNTIF(J$2:J1735,J1735)&gt;1,COUNTIF(J$2:J1735,J1735)&amp;"ème rebond",""))</f>
        <v/>
      </c>
      <c r="L1735" s="67"/>
      <c r="M1735" s="32" t="e">
        <f>IF(ISNA(INDEX(#REF!,MATCH(E1735,#REF!,0),1))=TRUE,"",INDEX(#REF!,MATCH(E1735,#REF!,0),1))</f>
        <v>#REF!</v>
      </c>
      <c r="N1735" s="1"/>
      <c r="O1735" s="33"/>
      <c r="P1735" s="34" t="e">
        <f t="shared" si="203"/>
        <v>#REF!</v>
      </c>
      <c r="Q1735" s="35" t="e">
        <f t="shared" si="199"/>
        <v>#REF!</v>
      </c>
      <c r="R1735" s="36"/>
      <c r="S1735" s="1" t="e">
        <f t="shared" si="197"/>
        <v>#REF!</v>
      </c>
      <c r="T1735" s="16" t="e">
        <f>IF(OR(MID(G1735,1,5)="avoir",MID(G1735,1,3)="PMS",MID(J1735,1,1)="a",J1735="",A1735="x",F1735=""),"",IF(COUNTIF(#REF!,F1735)=1,"ok","PAS DE SWAP"))</f>
        <v>#REF!</v>
      </c>
      <c r="U1735" s="37" t="e">
        <f>IF(ISNA(INDEX(#REF!,MATCH(E1735,#REF!,0),1))=TRUE,"-",F1735&amp;" - "&amp;INDEX(#REF!,MATCH(E1735,#REF!,0),1))</f>
        <v>#REF!</v>
      </c>
      <c r="V1735" s="60" t="e">
        <f t="shared" si="200"/>
        <v>#REF!</v>
      </c>
      <c r="W1735" s="38" t="e">
        <f t="shared" si="201"/>
        <v>#REF!</v>
      </c>
      <c r="X1735" s="64"/>
      <c r="Y1735" s="46"/>
      <c r="Z1735" s="57" t="str">
        <f>IF(OR(MID(J1735,1,1)="a",J1735=""),"",IF(COUNTIF(Modèles!C:C,J1735)=0,"absent","présent"))</f>
        <v/>
      </c>
      <c r="AA1735" s="1"/>
    </row>
    <row r="1736" spans="1:27" s="10" customFormat="1">
      <c r="A1736" s="29" t="str">
        <f t="shared" si="202"/>
        <v/>
      </c>
      <c r="B1736" s="29">
        <f t="shared" ca="1" si="198"/>
        <v>0</v>
      </c>
      <c r="C1736" s="42"/>
      <c r="D1736" s="42"/>
      <c r="E1736" s="40"/>
      <c r="F1736" s="41"/>
      <c r="G1736" s="30" t="e">
        <f>IF(MID(J1736,1,1)="a","à valider",IF(ISNA(INDEX(#REF!,MATCH(E1736,#REF!,0),1))=TRUE,"",INDEX(#REF!,MATCH(E1736,#REF!,0),1)))</f>
        <v>#REF!</v>
      </c>
      <c r="H1736" s="22"/>
      <c r="I1736" s="22"/>
      <c r="J1736" s="59"/>
      <c r="K1736" s="31" t="str">
        <f>IF(MID(J1736,1,1)="a",C1736,IF(COUNTIF(J$2:J1736,J1736)&gt;1,COUNTIF(J$2:J1736,J1736)&amp;"ème rebond",""))</f>
        <v/>
      </c>
      <c r="L1736" s="67"/>
      <c r="M1736" s="32" t="e">
        <f>IF(ISNA(INDEX(#REF!,MATCH(E1736,#REF!,0),1))=TRUE,"",INDEX(#REF!,MATCH(E1736,#REF!,0),1))</f>
        <v>#REF!</v>
      </c>
      <c r="N1736" s="1"/>
      <c r="O1736" s="33"/>
      <c r="P1736" s="34" t="e">
        <f t="shared" si="203"/>
        <v>#REF!</v>
      </c>
      <c r="Q1736" s="35" t="e">
        <f t="shared" si="199"/>
        <v>#REF!</v>
      </c>
      <c r="R1736" s="36"/>
      <c r="S1736" s="1" t="e">
        <f t="shared" si="197"/>
        <v>#REF!</v>
      </c>
      <c r="T1736" s="16" t="e">
        <f>IF(OR(MID(G1736,1,5)="avoir",MID(G1736,1,3)="PMS",MID(J1736,1,1)="a",J1736="",A1736="x",F1736=""),"",IF(COUNTIF(#REF!,F1736)=1,"ok","PAS DE SWAP"))</f>
        <v>#REF!</v>
      </c>
      <c r="U1736" s="37" t="e">
        <f>IF(ISNA(INDEX(#REF!,MATCH(E1736,#REF!,0),1))=TRUE,"-",F1736&amp;" - "&amp;INDEX(#REF!,MATCH(E1736,#REF!,0),1))</f>
        <v>#REF!</v>
      </c>
      <c r="V1736" s="60" t="e">
        <f t="shared" si="200"/>
        <v>#REF!</v>
      </c>
      <c r="W1736" s="38" t="e">
        <f t="shared" si="201"/>
        <v>#REF!</v>
      </c>
      <c r="X1736" s="64"/>
      <c r="Y1736" s="46"/>
      <c r="Z1736" s="57" t="str">
        <f>IF(OR(MID(J1736,1,1)="a",J1736=""),"",IF(COUNTIF(Modèles!C:C,J1736)=0,"absent","présent"))</f>
        <v/>
      </c>
      <c r="AA1736" s="1"/>
    </row>
    <row r="1737" spans="1:27" s="10" customFormat="1">
      <c r="A1737" s="29" t="str">
        <f t="shared" si="202"/>
        <v/>
      </c>
      <c r="B1737" s="29">
        <f t="shared" ca="1" si="198"/>
        <v>0</v>
      </c>
      <c r="C1737" s="42"/>
      <c r="D1737" s="42"/>
      <c r="E1737" s="40"/>
      <c r="F1737" s="41"/>
      <c r="G1737" s="30" t="e">
        <f>IF(MID(J1737,1,1)="a","à valider",IF(ISNA(INDEX(#REF!,MATCH(E1737,#REF!,0),1))=TRUE,"",INDEX(#REF!,MATCH(E1737,#REF!,0),1)))</f>
        <v>#REF!</v>
      </c>
      <c r="H1737" s="22"/>
      <c r="I1737" s="22"/>
      <c r="J1737" s="59"/>
      <c r="K1737" s="31" t="str">
        <f>IF(MID(J1737,1,1)="a",C1737,IF(COUNTIF(J$2:J1737,J1737)&gt;1,COUNTIF(J$2:J1737,J1737)&amp;"ème rebond",""))</f>
        <v/>
      </c>
      <c r="L1737" s="67"/>
      <c r="M1737" s="32" t="e">
        <f>IF(ISNA(INDEX(#REF!,MATCH(E1737,#REF!,0),1))=TRUE,"",INDEX(#REF!,MATCH(E1737,#REF!,0),1))</f>
        <v>#REF!</v>
      </c>
      <c r="N1737" s="1"/>
      <c r="O1737" s="33"/>
      <c r="P1737" s="34" t="e">
        <f t="shared" si="203"/>
        <v>#REF!</v>
      </c>
      <c r="Q1737" s="35" t="e">
        <f t="shared" si="199"/>
        <v>#REF!</v>
      </c>
      <c r="R1737" s="36"/>
      <c r="S1737" s="1" t="e">
        <f t="shared" si="197"/>
        <v>#REF!</v>
      </c>
      <c r="T1737" s="16" t="e">
        <f>IF(OR(MID(G1737,1,5)="avoir",MID(G1737,1,3)="PMS",MID(J1737,1,1)="a",J1737="",A1737="x",F1737=""),"",IF(COUNTIF(#REF!,F1737)=1,"ok","PAS DE SWAP"))</f>
        <v>#REF!</v>
      </c>
      <c r="U1737" s="37" t="e">
        <f>IF(ISNA(INDEX(#REF!,MATCH(E1737,#REF!,0),1))=TRUE,"-",F1737&amp;" - "&amp;INDEX(#REF!,MATCH(E1737,#REF!,0),1))</f>
        <v>#REF!</v>
      </c>
      <c r="V1737" s="60" t="e">
        <f t="shared" si="200"/>
        <v>#REF!</v>
      </c>
      <c r="W1737" s="38" t="e">
        <f t="shared" si="201"/>
        <v>#REF!</v>
      </c>
      <c r="X1737" s="64"/>
      <c r="Y1737" s="46"/>
      <c r="Z1737" s="57" t="str">
        <f>IF(OR(MID(J1737,1,1)="a",J1737=""),"",IF(COUNTIF(Modèles!C:C,J1737)=0,"absent","présent"))</f>
        <v/>
      </c>
      <c r="AA1737" s="1"/>
    </row>
    <row r="1738" spans="1:27" s="10" customFormat="1">
      <c r="A1738" s="29" t="str">
        <f t="shared" si="202"/>
        <v/>
      </c>
      <c r="B1738" s="29">
        <f t="shared" ca="1" si="198"/>
        <v>0</v>
      </c>
      <c r="C1738" s="42"/>
      <c r="D1738" s="42"/>
      <c r="E1738" s="40"/>
      <c r="F1738" s="41"/>
      <c r="G1738" s="30" t="e">
        <f>IF(MID(J1738,1,1)="a","à valider",IF(ISNA(INDEX(#REF!,MATCH(E1738,#REF!,0),1))=TRUE,"",INDEX(#REF!,MATCH(E1738,#REF!,0),1)))</f>
        <v>#REF!</v>
      </c>
      <c r="H1738" s="22"/>
      <c r="I1738" s="22"/>
      <c r="J1738" s="59"/>
      <c r="K1738" s="31" t="str">
        <f>IF(MID(J1738,1,1)="a",C1738,IF(COUNTIF(J$2:J1738,J1738)&gt;1,COUNTIF(J$2:J1738,J1738)&amp;"ème rebond",""))</f>
        <v/>
      </c>
      <c r="L1738" s="67"/>
      <c r="M1738" s="32" t="e">
        <f>IF(ISNA(INDEX(#REF!,MATCH(E1738,#REF!,0),1))=TRUE,"",INDEX(#REF!,MATCH(E1738,#REF!,0),1))</f>
        <v>#REF!</v>
      </c>
      <c r="N1738" s="1"/>
      <c r="O1738" s="33"/>
      <c r="P1738" s="34" t="e">
        <f t="shared" si="203"/>
        <v>#REF!</v>
      </c>
      <c r="Q1738" s="35" t="e">
        <f t="shared" si="199"/>
        <v>#REF!</v>
      </c>
      <c r="R1738" s="36"/>
      <c r="S1738" s="1" t="e">
        <f t="shared" si="197"/>
        <v>#REF!</v>
      </c>
      <c r="T1738" s="16" t="e">
        <f>IF(OR(MID(G1738,1,5)="avoir",MID(G1738,1,3)="PMS",MID(J1738,1,1)="a",J1738="",A1738="x",F1738=""),"",IF(COUNTIF(#REF!,F1738)=1,"ok","PAS DE SWAP"))</f>
        <v>#REF!</v>
      </c>
      <c r="U1738" s="37" t="e">
        <f>IF(ISNA(INDEX(#REF!,MATCH(E1738,#REF!,0),1))=TRUE,"-",F1738&amp;" - "&amp;INDEX(#REF!,MATCH(E1738,#REF!,0),1))</f>
        <v>#REF!</v>
      </c>
      <c r="V1738" s="60" t="e">
        <f t="shared" si="200"/>
        <v>#REF!</v>
      </c>
      <c r="W1738" s="38" t="e">
        <f t="shared" si="201"/>
        <v>#REF!</v>
      </c>
      <c r="X1738" s="64"/>
      <c r="Y1738" s="46"/>
      <c r="Z1738" s="57" t="str">
        <f>IF(OR(MID(J1738,1,1)="a",J1738=""),"",IF(COUNTIF(Modèles!C:C,J1738)=0,"absent","présent"))</f>
        <v/>
      </c>
      <c r="AA1738" s="1"/>
    </row>
    <row r="1739" spans="1:27" s="10" customFormat="1">
      <c r="A1739" s="29" t="str">
        <f t="shared" si="202"/>
        <v/>
      </c>
      <c r="B1739" s="29">
        <f t="shared" ca="1" si="198"/>
        <v>0</v>
      </c>
      <c r="C1739" s="42"/>
      <c r="D1739" s="42"/>
      <c r="E1739" s="40"/>
      <c r="F1739" s="41"/>
      <c r="G1739" s="30" t="e">
        <f>IF(MID(J1739,1,1)="a","à valider",IF(ISNA(INDEX(#REF!,MATCH(E1739,#REF!,0),1))=TRUE,"",INDEX(#REF!,MATCH(E1739,#REF!,0),1)))</f>
        <v>#REF!</v>
      </c>
      <c r="H1739" s="22"/>
      <c r="I1739" s="22"/>
      <c r="J1739" s="59"/>
      <c r="K1739" s="31" t="str">
        <f>IF(MID(J1739,1,1)="a",C1739,IF(COUNTIF(J$2:J1739,J1739)&gt;1,COUNTIF(J$2:J1739,J1739)&amp;"ème rebond",""))</f>
        <v/>
      </c>
      <c r="L1739" s="67"/>
      <c r="M1739" s="32" t="e">
        <f>IF(ISNA(INDEX(#REF!,MATCH(E1739,#REF!,0),1))=TRUE,"",INDEX(#REF!,MATCH(E1739,#REF!,0),1))</f>
        <v>#REF!</v>
      </c>
      <c r="N1739" s="1"/>
      <c r="O1739" s="33"/>
      <c r="P1739" s="34" t="e">
        <f t="shared" si="203"/>
        <v>#REF!</v>
      </c>
      <c r="Q1739" s="35" t="e">
        <f t="shared" si="199"/>
        <v>#REF!</v>
      </c>
      <c r="R1739" s="36"/>
      <c r="S1739" s="1" t="e">
        <f t="shared" si="197"/>
        <v>#REF!</v>
      </c>
      <c r="T1739" s="16" t="e">
        <f>IF(OR(MID(G1739,1,5)="avoir",MID(G1739,1,3)="PMS",MID(J1739,1,1)="a",J1739="",A1739="x",F1739=""),"",IF(COUNTIF(#REF!,F1739)=1,"ok","PAS DE SWAP"))</f>
        <v>#REF!</v>
      </c>
      <c r="U1739" s="37" t="e">
        <f>IF(ISNA(INDEX(#REF!,MATCH(E1739,#REF!,0),1))=TRUE,"-",F1739&amp;" - "&amp;INDEX(#REF!,MATCH(E1739,#REF!,0),1))</f>
        <v>#REF!</v>
      </c>
      <c r="V1739" s="60" t="e">
        <f t="shared" si="200"/>
        <v>#REF!</v>
      </c>
      <c r="W1739" s="38" t="e">
        <f t="shared" si="201"/>
        <v>#REF!</v>
      </c>
      <c r="X1739" s="64"/>
      <c r="Y1739" s="46"/>
      <c r="Z1739" s="57" t="str">
        <f>IF(OR(MID(J1739,1,1)="a",J1739=""),"",IF(COUNTIF(Modèles!C:C,J1739)=0,"absent","présent"))</f>
        <v/>
      </c>
      <c r="AA1739" s="1"/>
    </row>
    <row r="1740" spans="1:27" s="10" customFormat="1">
      <c r="A1740" s="29" t="str">
        <f t="shared" si="202"/>
        <v/>
      </c>
      <c r="B1740" s="29">
        <f t="shared" ca="1" si="198"/>
        <v>0</v>
      </c>
      <c r="C1740" s="42"/>
      <c r="D1740" s="42"/>
      <c r="E1740" s="40"/>
      <c r="F1740" s="41"/>
      <c r="G1740" s="30" t="e">
        <f>IF(MID(J1740,1,1)="a","à valider",IF(ISNA(INDEX(#REF!,MATCH(E1740,#REF!,0),1))=TRUE,"",INDEX(#REF!,MATCH(E1740,#REF!,0),1)))</f>
        <v>#REF!</v>
      </c>
      <c r="H1740" s="22"/>
      <c r="I1740" s="22"/>
      <c r="J1740" s="59"/>
      <c r="K1740" s="31" t="str">
        <f>IF(MID(J1740,1,1)="a",C1740,IF(COUNTIF(J$2:J1740,J1740)&gt;1,COUNTIF(J$2:J1740,J1740)&amp;"ème rebond",""))</f>
        <v/>
      </c>
      <c r="L1740" s="67"/>
      <c r="M1740" s="32" t="e">
        <f>IF(ISNA(INDEX(#REF!,MATCH(E1740,#REF!,0),1))=TRUE,"",INDEX(#REF!,MATCH(E1740,#REF!,0),1))</f>
        <v>#REF!</v>
      </c>
      <c r="N1740" s="1"/>
      <c r="O1740" s="33"/>
      <c r="P1740" s="34" t="e">
        <f t="shared" si="203"/>
        <v>#REF!</v>
      </c>
      <c r="Q1740" s="35" t="e">
        <f t="shared" si="199"/>
        <v>#REF!</v>
      </c>
      <c r="R1740" s="36"/>
      <c r="S1740" s="1" t="e">
        <f t="shared" si="197"/>
        <v>#REF!</v>
      </c>
      <c r="T1740" s="16" t="e">
        <f>IF(OR(MID(G1740,1,5)="avoir",MID(G1740,1,3)="PMS",MID(J1740,1,1)="a",J1740="",A1740="x",F1740=""),"",IF(COUNTIF(#REF!,F1740)=1,"ok","PAS DE SWAP"))</f>
        <v>#REF!</v>
      </c>
      <c r="U1740" s="37" t="e">
        <f>IF(ISNA(INDEX(#REF!,MATCH(E1740,#REF!,0),1))=TRUE,"-",F1740&amp;" - "&amp;INDEX(#REF!,MATCH(E1740,#REF!,0),1))</f>
        <v>#REF!</v>
      </c>
      <c r="V1740" s="60" t="e">
        <f t="shared" si="200"/>
        <v>#REF!</v>
      </c>
      <c r="W1740" s="38" t="e">
        <f t="shared" si="201"/>
        <v>#REF!</v>
      </c>
      <c r="X1740" s="64"/>
      <c r="Y1740" s="46"/>
      <c r="Z1740" s="57" t="str">
        <f>IF(OR(MID(J1740,1,1)="a",J1740=""),"",IF(COUNTIF(Modèles!C:C,J1740)=0,"absent","présent"))</f>
        <v/>
      </c>
      <c r="AA1740" s="1"/>
    </row>
    <row r="1741" spans="1:27" s="10" customFormat="1">
      <c r="A1741" s="29" t="str">
        <f t="shared" si="202"/>
        <v/>
      </c>
      <c r="B1741" s="29">
        <f t="shared" ca="1" si="198"/>
        <v>0</v>
      </c>
      <c r="C1741" s="42"/>
      <c r="D1741" s="42"/>
      <c r="E1741" s="40"/>
      <c r="F1741" s="41"/>
      <c r="G1741" s="30" t="e">
        <f>IF(MID(J1741,1,1)="a","à valider",IF(ISNA(INDEX(#REF!,MATCH(E1741,#REF!,0),1))=TRUE,"",INDEX(#REF!,MATCH(E1741,#REF!,0),1)))</f>
        <v>#REF!</v>
      </c>
      <c r="H1741" s="22"/>
      <c r="I1741" s="22"/>
      <c r="J1741" s="59"/>
      <c r="K1741" s="31" t="str">
        <f>IF(MID(J1741,1,1)="a",C1741,IF(COUNTIF(J$2:J1741,J1741)&gt;1,COUNTIF(J$2:J1741,J1741)&amp;"ème rebond",""))</f>
        <v/>
      </c>
      <c r="L1741" s="67"/>
      <c r="M1741" s="32" t="e">
        <f>IF(ISNA(INDEX(#REF!,MATCH(E1741,#REF!,0),1))=TRUE,"",INDEX(#REF!,MATCH(E1741,#REF!,0),1))</f>
        <v>#REF!</v>
      </c>
      <c r="N1741" s="1"/>
      <c r="O1741" s="33"/>
      <c r="P1741" s="34" t="e">
        <f t="shared" si="203"/>
        <v>#REF!</v>
      </c>
      <c r="Q1741" s="35" t="e">
        <f t="shared" si="199"/>
        <v>#REF!</v>
      </c>
      <c r="R1741" s="36"/>
      <c r="S1741" s="1" t="e">
        <f t="shared" si="197"/>
        <v>#REF!</v>
      </c>
      <c r="T1741" s="16" t="e">
        <f>IF(OR(MID(G1741,1,5)="avoir",MID(G1741,1,3)="PMS",MID(J1741,1,1)="a",J1741="",A1741="x",F1741=""),"",IF(COUNTIF(#REF!,F1741)=1,"ok","PAS DE SWAP"))</f>
        <v>#REF!</v>
      </c>
      <c r="U1741" s="37" t="e">
        <f>IF(ISNA(INDEX(#REF!,MATCH(E1741,#REF!,0),1))=TRUE,"-",F1741&amp;" - "&amp;INDEX(#REF!,MATCH(E1741,#REF!,0),1))</f>
        <v>#REF!</v>
      </c>
      <c r="V1741" s="60" t="e">
        <f t="shared" si="200"/>
        <v>#REF!</v>
      </c>
      <c r="W1741" s="38" t="e">
        <f t="shared" si="201"/>
        <v>#REF!</v>
      </c>
      <c r="X1741" s="64"/>
      <c r="Y1741" s="46"/>
      <c r="Z1741" s="57" t="str">
        <f>IF(OR(MID(J1741,1,1)="a",J1741=""),"",IF(COUNTIF(Modèles!C:C,J1741)=0,"absent","présent"))</f>
        <v/>
      </c>
      <c r="AA1741" s="1"/>
    </row>
    <row r="1742" spans="1:27" s="10" customFormat="1">
      <c r="A1742" s="29" t="str">
        <f t="shared" si="202"/>
        <v/>
      </c>
      <c r="B1742" s="29">
        <f t="shared" ca="1" si="198"/>
        <v>0</v>
      </c>
      <c r="C1742" s="42"/>
      <c r="D1742" s="42"/>
      <c r="E1742" s="40"/>
      <c r="F1742" s="41"/>
      <c r="G1742" s="30" t="e">
        <f>IF(MID(J1742,1,1)="a","à valider",IF(ISNA(INDEX(#REF!,MATCH(E1742,#REF!,0),1))=TRUE,"",INDEX(#REF!,MATCH(E1742,#REF!,0),1)))</f>
        <v>#REF!</v>
      </c>
      <c r="H1742" s="22"/>
      <c r="I1742" s="22"/>
      <c r="J1742" s="59"/>
      <c r="K1742" s="31" t="str">
        <f>IF(MID(J1742,1,1)="a",C1742,IF(COUNTIF(J$2:J1742,J1742)&gt;1,COUNTIF(J$2:J1742,J1742)&amp;"ème rebond",""))</f>
        <v/>
      </c>
      <c r="L1742" s="67"/>
      <c r="M1742" s="32" t="e">
        <f>IF(ISNA(INDEX(#REF!,MATCH(E1742,#REF!,0),1))=TRUE,"",INDEX(#REF!,MATCH(E1742,#REF!,0),1))</f>
        <v>#REF!</v>
      </c>
      <c r="N1742" s="1"/>
      <c r="O1742" s="33"/>
      <c r="P1742" s="34" t="e">
        <f t="shared" si="203"/>
        <v>#REF!</v>
      </c>
      <c r="Q1742" s="35" t="e">
        <f t="shared" si="199"/>
        <v>#REF!</v>
      </c>
      <c r="R1742" s="36"/>
      <c r="S1742" s="1" t="e">
        <f t="shared" si="197"/>
        <v>#REF!</v>
      </c>
      <c r="T1742" s="16" t="e">
        <f>IF(OR(MID(G1742,1,5)="avoir",MID(G1742,1,3)="PMS",MID(J1742,1,1)="a",J1742="",A1742="x",F1742=""),"",IF(COUNTIF(#REF!,F1742)=1,"ok","PAS DE SWAP"))</f>
        <v>#REF!</v>
      </c>
      <c r="U1742" s="37" t="e">
        <f>IF(ISNA(INDEX(#REF!,MATCH(E1742,#REF!,0),1))=TRUE,"-",F1742&amp;" - "&amp;INDEX(#REF!,MATCH(E1742,#REF!,0),1))</f>
        <v>#REF!</v>
      </c>
      <c r="V1742" s="60" t="e">
        <f t="shared" si="200"/>
        <v>#REF!</v>
      </c>
      <c r="W1742" s="38" t="e">
        <f t="shared" si="201"/>
        <v>#REF!</v>
      </c>
      <c r="X1742" s="64"/>
      <c r="Y1742" s="46"/>
      <c r="Z1742" s="57" t="str">
        <f>IF(OR(MID(J1742,1,1)="a",J1742=""),"",IF(COUNTIF(Modèles!C:C,J1742)=0,"absent","présent"))</f>
        <v/>
      </c>
      <c r="AA1742" s="1"/>
    </row>
    <row r="1743" spans="1:27" s="10" customFormat="1">
      <c r="A1743" s="29" t="str">
        <f t="shared" si="202"/>
        <v/>
      </c>
      <c r="B1743" s="29">
        <f t="shared" ca="1" si="198"/>
        <v>0</v>
      </c>
      <c r="C1743" s="42"/>
      <c r="D1743" s="42"/>
      <c r="E1743" s="40"/>
      <c r="F1743" s="41"/>
      <c r="G1743" s="30" t="e">
        <f>IF(MID(J1743,1,1)="a","à valider",IF(ISNA(INDEX(#REF!,MATCH(E1743,#REF!,0),1))=TRUE,"",INDEX(#REF!,MATCH(E1743,#REF!,0),1)))</f>
        <v>#REF!</v>
      </c>
      <c r="H1743" s="22"/>
      <c r="I1743" s="22"/>
      <c r="J1743" s="59"/>
      <c r="K1743" s="31" t="str">
        <f>IF(MID(J1743,1,1)="a",C1743,IF(COUNTIF(J$2:J1743,J1743)&gt;1,COUNTIF(J$2:J1743,J1743)&amp;"ème rebond",""))</f>
        <v/>
      </c>
      <c r="L1743" s="67"/>
      <c r="M1743" s="32" t="e">
        <f>IF(ISNA(INDEX(#REF!,MATCH(E1743,#REF!,0),1))=TRUE,"",INDEX(#REF!,MATCH(E1743,#REF!,0),1))</f>
        <v>#REF!</v>
      </c>
      <c r="N1743" s="1"/>
      <c r="O1743" s="33"/>
      <c r="P1743" s="34" t="e">
        <f t="shared" si="203"/>
        <v>#REF!</v>
      </c>
      <c r="Q1743" s="35" t="e">
        <f t="shared" si="199"/>
        <v>#REF!</v>
      </c>
      <c r="R1743" s="36"/>
      <c r="S1743" s="1" t="e">
        <f t="shared" si="197"/>
        <v>#REF!</v>
      </c>
      <c r="T1743" s="16" t="e">
        <f>IF(OR(MID(G1743,1,5)="avoir",MID(G1743,1,3)="PMS",MID(J1743,1,1)="a",J1743="",A1743="x",F1743=""),"",IF(COUNTIF(#REF!,F1743)=1,"ok","PAS DE SWAP"))</f>
        <v>#REF!</v>
      </c>
      <c r="U1743" s="37" t="e">
        <f>IF(ISNA(INDEX(#REF!,MATCH(E1743,#REF!,0),1))=TRUE,"-",F1743&amp;" - "&amp;INDEX(#REF!,MATCH(E1743,#REF!,0),1))</f>
        <v>#REF!</v>
      </c>
      <c r="V1743" s="60" t="e">
        <f t="shared" si="200"/>
        <v>#REF!</v>
      </c>
      <c r="W1743" s="38" t="e">
        <f t="shared" si="201"/>
        <v>#REF!</v>
      </c>
      <c r="X1743" s="64"/>
      <c r="Y1743" s="46"/>
      <c r="Z1743" s="57" t="str">
        <f>IF(OR(MID(J1743,1,1)="a",J1743=""),"",IF(COUNTIF(Modèles!C:C,J1743)=0,"absent","présent"))</f>
        <v/>
      </c>
      <c r="AA1743" s="1"/>
    </row>
    <row r="1744" spans="1:27" s="10" customFormat="1">
      <c r="A1744" s="29" t="str">
        <f t="shared" si="202"/>
        <v/>
      </c>
      <c r="B1744" s="29">
        <f t="shared" ca="1" si="198"/>
        <v>0</v>
      </c>
      <c r="C1744" s="42"/>
      <c r="D1744" s="42"/>
      <c r="E1744" s="40"/>
      <c r="F1744" s="41"/>
      <c r="G1744" s="30" t="e">
        <f>IF(MID(J1744,1,1)="a","à valider",IF(ISNA(INDEX(#REF!,MATCH(E1744,#REF!,0),1))=TRUE,"",INDEX(#REF!,MATCH(E1744,#REF!,0),1)))</f>
        <v>#REF!</v>
      </c>
      <c r="H1744" s="22"/>
      <c r="I1744" s="22"/>
      <c r="J1744" s="59"/>
      <c r="K1744" s="31" t="str">
        <f>IF(MID(J1744,1,1)="a",C1744,IF(COUNTIF(J$2:J1744,J1744)&gt;1,COUNTIF(J$2:J1744,J1744)&amp;"ème rebond",""))</f>
        <v/>
      </c>
      <c r="L1744" s="67"/>
      <c r="M1744" s="32" t="e">
        <f>IF(ISNA(INDEX(#REF!,MATCH(E1744,#REF!,0),1))=TRUE,"",INDEX(#REF!,MATCH(E1744,#REF!,0),1))</f>
        <v>#REF!</v>
      </c>
      <c r="N1744" s="1"/>
      <c r="O1744" s="33"/>
      <c r="P1744" s="34" t="e">
        <f t="shared" si="203"/>
        <v>#REF!</v>
      </c>
      <c r="Q1744" s="35" t="e">
        <f t="shared" si="199"/>
        <v>#REF!</v>
      </c>
      <c r="R1744" s="36"/>
      <c r="S1744" s="1" t="e">
        <f t="shared" si="197"/>
        <v>#REF!</v>
      </c>
      <c r="T1744" s="16" t="e">
        <f>IF(OR(MID(G1744,1,5)="avoir",MID(G1744,1,3)="PMS",MID(J1744,1,1)="a",J1744="",A1744="x",F1744=""),"",IF(COUNTIF(#REF!,F1744)=1,"ok","PAS DE SWAP"))</f>
        <v>#REF!</v>
      </c>
      <c r="U1744" s="37" t="e">
        <f>IF(ISNA(INDEX(#REF!,MATCH(E1744,#REF!,0),1))=TRUE,"-",F1744&amp;" - "&amp;INDEX(#REF!,MATCH(E1744,#REF!,0),1))</f>
        <v>#REF!</v>
      </c>
      <c r="V1744" s="60" t="e">
        <f t="shared" si="200"/>
        <v>#REF!</v>
      </c>
      <c r="W1744" s="38" t="e">
        <f t="shared" si="201"/>
        <v>#REF!</v>
      </c>
      <c r="X1744" s="64"/>
      <c r="Y1744" s="46"/>
      <c r="Z1744" s="57" t="str">
        <f>IF(OR(MID(J1744,1,1)="a",J1744=""),"",IF(COUNTIF(Modèles!C:C,J1744)=0,"absent","présent"))</f>
        <v/>
      </c>
      <c r="AA1744" s="1"/>
    </row>
    <row r="1745" spans="1:27" s="10" customFormat="1">
      <c r="A1745" s="29" t="str">
        <f t="shared" si="202"/>
        <v/>
      </c>
      <c r="B1745" s="29">
        <f t="shared" ca="1" si="198"/>
        <v>0</v>
      </c>
      <c r="C1745" s="42"/>
      <c r="D1745" s="42"/>
      <c r="E1745" s="40"/>
      <c r="F1745" s="41"/>
      <c r="G1745" s="30" t="e">
        <f>IF(MID(J1745,1,1)="a","à valider",IF(ISNA(INDEX(#REF!,MATCH(E1745,#REF!,0),1))=TRUE,"",INDEX(#REF!,MATCH(E1745,#REF!,0),1)))</f>
        <v>#REF!</v>
      </c>
      <c r="H1745" s="22"/>
      <c r="I1745" s="22"/>
      <c r="J1745" s="59"/>
      <c r="K1745" s="31" t="str">
        <f>IF(MID(J1745,1,1)="a",C1745,IF(COUNTIF(J$2:J1745,J1745)&gt;1,COUNTIF(J$2:J1745,J1745)&amp;"ème rebond",""))</f>
        <v/>
      </c>
      <c r="L1745" s="67"/>
      <c r="M1745" s="32" t="e">
        <f>IF(ISNA(INDEX(#REF!,MATCH(E1745,#REF!,0),1))=TRUE,"",INDEX(#REF!,MATCH(E1745,#REF!,0),1))</f>
        <v>#REF!</v>
      </c>
      <c r="N1745" s="1"/>
      <c r="O1745" s="33"/>
      <c r="P1745" s="34" t="e">
        <f t="shared" si="203"/>
        <v>#REF!</v>
      </c>
      <c r="Q1745" s="35" t="e">
        <f t="shared" si="199"/>
        <v>#REF!</v>
      </c>
      <c r="R1745" s="36"/>
      <c r="S1745" s="1" t="e">
        <f t="shared" si="197"/>
        <v>#REF!</v>
      </c>
      <c r="T1745" s="16" t="e">
        <f>IF(OR(MID(G1745,1,5)="avoir",MID(G1745,1,3)="PMS",MID(J1745,1,1)="a",J1745="",A1745="x",F1745=""),"",IF(COUNTIF(#REF!,F1745)=1,"ok","PAS DE SWAP"))</f>
        <v>#REF!</v>
      </c>
      <c r="U1745" s="37" t="e">
        <f>IF(ISNA(INDEX(#REF!,MATCH(E1745,#REF!,0),1))=TRUE,"-",F1745&amp;" - "&amp;INDEX(#REF!,MATCH(E1745,#REF!,0),1))</f>
        <v>#REF!</v>
      </c>
      <c r="V1745" s="60" t="e">
        <f t="shared" si="200"/>
        <v>#REF!</v>
      </c>
      <c r="W1745" s="38" t="e">
        <f t="shared" si="201"/>
        <v>#REF!</v>
      </c>
      <c r="X1745" s="64"/>
      <c r="Y1745" s="46"/>
      <c r="Z1745" s="57" t="str">
        <f>IF(OR(MID(J1745,1,1)="a",J1745=""),"",IF(COUNTIF(Modèles!C:C,J1745)=0,"absent","présent"))</f>
        <v/>
      </c>
      <c r="AA1745" s="1"/>
    </row>
    <row r="1746" spans="1:27" s="10" customFormat="1">
      <c r="A1746" s="29" t="str">
        <f t="shared" si="202"/>
        <v/>
      </c>
      <c r="B1746" s="29">
        <f t="shared" ca="1" si="198"/>
        <v>0</v>
      </c>
      <c r="C1746" s="42"/>
      <c r="D1746" s="42"/>
      <c r="E1746" s="40"/>
      <c r="F1746" s="41"/>
      <c r="G1746" s="30" t="e">
        <f>IF(MID(J1746,1,1)="a","à valider",IF(ISNA(INDEX(#REF!,MATCH(E1746,#REF!,0),1))=TRUE,"",INDEX(#REF!,MATCH(E1746,#REF!,0),1)))</f>
        <v>#REF!</v>
      </c>
      <c r="H1746" s="22"/>
      <c r="I1746" s="22"/>
      <c r="J1746" s="59"/>
      <c r="K1746" s="31" t="str">
        <f>IF(MID(J1746,1,1)="a",C1746,IF(COUNTIF(J$2:J1746,J1746)&gt;1,COUNTIF(J$2:J1746,J1746)&amp;"ème rebond",""))</f>
        <v/>
      </c>
      <c r="L1746" s="67"/>
      <c r="M1746" s="32" t="e">
        <f>IF(ISNA(INDEX(#REF!,MATCH(E1746,#REF!,0),1))=TRUE,"",INDEX(#REF!,MATCH(E1746,#REF!,0),1))</f>
        <v>#REF!</v>
      </c>
      <c r="N1746" s="1"/>
      <c r="O1746" s="33"/>
      <c r="P1746" s="34" t="e">
        <f t="shared" si="203"/>
        <v>#REF!</v>
      </c>
      <c r="Q1746" s="35" t="e">
        <f t="shared" si="199"/>
        <v>#REF!</v>
      </c>
      <c r="R1746" s="36"/>
      <c r="S1746" s="1" t="e">
        <f t="shared" si="197"/>
        <v>#REF!</v>
      </c>
      <c r="T1746" s="16" t="e">
        <f>IF(OR(MID(G1746,1,5)="avoir",MID(G1746,1,3)="PMS",MID(J1746,1,1)="a",J1746="",A1746="x",F1746=""),"",IF(COUNTIF(#REF!,F1746)=1,"ok","PAS DE SWAP"))</f>
        <v>#REF!</v>
      </c>
      <c r="U1746" s="37" t="e">
        <f>IF(ISNA(INDEX(#REF!,MATCH(E1746,#REF!,0),1))=TRUE,"-",F1746&amp;" - "&amp;INDEX(#REF!,MATCH(E1746,#REF!,0),1))</f>
        <v>#REF!</v>
      </c>
      <c r="V1746" s="60" t="e">
        <f t="shared" si="200"/>
        <v>#REF!</v>
      </c>
      <c r="W1746" s="38" t="e">
        <f t="shared" si="201"/>
        <v>#REF!</v>
      </c>
      <c r="X1746" s="64"/>
      <c r="Y1746" s="46"/>
      <c r="Z1746" s="57" t="str">
        <f>IF(OR(MID(J1746,1,1)="a",J1746=""),"",IF(COUNTIF(Modèles!C:C,J1746)=0,"absent","présent"))</f>
        <v/>
      </c>
      <c r="AA1746" s="1"/>
    </row>
    <row r="1747" spans="1:27" s="10" customFormat="1">
      <c r="A1747" s="29" t="str">
        <f t="shared" si="202"/>
        <v/>
      </c>
      <c r="B1747" s="29">
        <f t="shared" ca="1" si="198"/>
        <v>0</v>
      </c>
      <c r="C1747" s="42"/>
      <c r="D1747" s="42"/>
      <c r="E1747" s="40"/>
      <c r="F1747" s="41"/>
      <c r="G1747" s="30" t="e">
        <f>IF(MID(J1747,1,1)="a","à valider",IF(ISNA(INDEX(#REF!,MATCH(E1747,#REF!,0),1))=TRUE,"",INDEX(#REF!,MATCH(E1747,#REF!,0),1)))</f>
        <v>#REF!</v>
      </c>
      <c r="H1747" s="22"/>
      <c r="I1747" s="22"/>
      <c r="J1747" s="59"/>
      <c r="K1747" s="31" t="str">
        <f>IF(MID(J1747,1,1)="a",C1747,IF(COUNTIF(J$2:J1747,J1747)&gt;1,COUNTIF(J$2:J1747,J1747)&amp;"ème rebond",""))</f>
        <v/>
      </c>
      <c r="L1747" s="67"/>
      <c r="M1747" s="32" t="e">
        <f>IF(ISNA(INDEX(#REF!,MATCH(E1747,#REF!,0),1))=TRUE,"",INDEX(#REF!,MATCH(E1747,#REF!,0),1))</f>
        <v>#REF!</v>
      </c>
      <c r="N1747" s="1"/>
      <c r="O1747" s="33"/>
      <c r="P1747" s="34" t="e">
        <f t="shared" si="203"/>
        <v>#REF!</v>
      </c>
      <c r="Q1747" s="35" t="e">
        <f t="shared" si="199"/>
        <v>#REF!</v>
      </c>
      <c r="R1747" s="36"/>
      <c r="S1747" s="1" t="e">
        <f t="shared" si="197"/>
        <v>#REF!</v>
      </c>
      <c r="T1747" s="16" t="e">
        <f>IF(OR(MID(G1747,1,5)="avoir",MID(G1747,1,3)="PMS",MID(J1747,1,1)="a",J1747="",A1747="x",F1747=""),"",IF(COUNTIF(#REF!,F1747)=1,"ok","PAS DE SWAP"))</f>
        <v>#REF!</v>
      </c>
      <c r="U1747" s="37" t="e">
        <f>IF(ISNA(INDEX(#REF!,MATCH(E1747,#REF!,0),1))=TRUE,"-",F1747&amp;" - "&amp;INDEX(#REF!,MATCH(E1747,#REF!,0),1))</f>
        <v>#REF!</v>
      </c>
      <c r="V1747" s="60" t="e">
        <f t="shared" si="200"/>
        <v>#REF!</v>
      </c>
      <c r="W1747" s="38" t="e">
        <f t="shared" si="201"/>
        <v>#REF!</v>
      </c>
      <c r="X1747" s="64"/>
      <c r="Y1747" s="46"/>
      <c r="Z1747" s="57" t="str">
        <f>IF(OR(MID(J1747,1,1)="a",J1747=""),"",IF(COUNTIF(Modèles!C:C,J1747)=0,"absent","présent"))</f>
        <v/>
      </c>
      <c r="AA1747" s="1"/>
    </row>
    <row r="1748" spans="1:27" s="10" customFormat="1">
      <c r="A1748" s="29" t="str">
        <f t="shared" si="202"/>
        <v/>
      </c>
      <c r="B1748" s="29">
        <f t="shared" ca="1" si="198"/>
        <v>0</v>
      </c>
      <c r="C1748" s="42"/>
      <c r="D1748" s="42"/>
      <c r="E1748" s="40"/>
      <c r="F1748" s="41"/>
      <c r="G1748" s="30" t="e">
        <f>IF(MID(J1748,1,1)="a","à valider",IF(ISNA(INDEX(#REF!,MATCH(E1748,#REF!,0),1))=TRUE,"",INDEX(#REF!,MATCH(E1748,#REF!,0),1)))</f>
        <v>#REF!</v>
      </c>
      <c r="H1748" s="22"/>
      <c r="I1748" s="22"/>
      <c r="J1748" s="59"/>
      <c r="K1748" s="31" t="str">
        <f>IF(MID(J1748,1,1)="a",C1748,IF(COUNTIF(J$2:J1748,J1748)&gt;1,COUNTIF(J$2:J1748,J1748)&amp;"ème rebond",""))</f>
        <v/>
      </c>
      <c r="L1748" s="67"/>
      <c r="M1748" s="32" t="e">
        <f>IF(ISNA(INDEX(#REF!,MATCH(E1748,#REF!,0),1))=TRUE,"",INDEX(#REF!,MATCH(E1748,#REF!,0),1))</f>
        <v>#REF!</v>
      </c>
      <c r="N1748" s="1"/>
      <c r="O1748" s="33"/>
      <c r="P1748" s="34" t="e">
        <f t="shared" si="203"/>
        <v>#REF!</v>
      </c>
      <c r="Q1748" s="35" t="e">
        <f t="shared" si="199"/>
        <v>#REF!</v>
      </c>
      <c r="R1748" s="36"/>
      <c r="S1748" s="1" t="e">
        <f t="shared" si="197"/>
        <v>#REF!</v>
      </c>
      <c r="T1748" s="16" t="e">
        <f>IF(OR(MID(G1748,1,5)="avoir",MID(G1748,1,3)="PMS",MID(J1748,1,1)="a",J1748="",A1748="x",F1748=""),"",IF(COUNTIF(#REF!,F1748)=1,"ok","PAS DE SWAP"))</f>
        <v>#REF!</v>
      </c>
      <c r="U1748" s="37" t="e">
        <f>IF(ISNA(INDEX(#REF!,MATCH(E1748,#REF!,0),1))=TRUE,"-",F1748&amp;" - "&amp;INDEX(#REF!,MATCH(E1748,#REF!,0),1))</f>
        <v>#REF!</v>
      </c>
      <c r="V1748" s="60" t="e">
        <f t="shared" si="200"/>
        <v>#REF!</v>
      </c>
      <c r="W1748" s="38" t="e">
        <f t="shared" si="201"/>
        <v>#REF!</v>
      </c>
      <c r="X1748" s="64"/>
      <c r="Y1748" s="46"/>
      <c r="Z1748" s="57" t="str">
        <f>IF(OR(MID(J1748,1,1)="a",J1748=""),"",IF(COUNTIF(Modèles!C:C,J1748)=0,"absent","présent"))</f>
        <v/>
      </c>
      <c r="AA1748" s="1"/>
    </row>
    <row r="1749" spans="1:27" s="10" customFormat="1">
      <c r="A1749" s="29" t="str">
        <f t="shared" si="202"/>
        <v/>
      </c>
      <c r="B1749" s="29">
        <f t="shared" ca="1" si="198"/>
        <v>0</v>
      </c>
      <c r="C1749" s="42"/>
      <c r="D1749" s="42"/>
      <c r="E1749" s="40"/>
      <c r="F1749" s="41"/>
      <c r="G1749" s="30" t="e">
        <f>IF(MID(J1749,1,1)="a","à valider",IF(ISNA(INDEX(#REF!,MATCH(E1749,#REF!,0),1))=TRUE,"",INDEX(#REF!,MATCH(E1749,#REF!,0),1)))</f>
        <v>#REF!</v>
      </c>
      <c r="H1749" s="22"/>
      <c r="I1749" s="22"/>
      <c r="J1749" s="59"/>
      <c r="K1749" s="31" t="str">
        <f>IF(MID(J1749,1,1)="a",C1749,IF(COUNTIF(J$2:J1749,J1749)&gt;1,COUNTIF(J$2:J1749,J1749)&amp;"ème rebond",""))</f>
        <v/>
      </c>
      <c r="L1749" s="67"/>
      <c r="M1749" s="32" t="e">
        <f>IF(ISNA(INDEX(#REF!,MATCH(E1749,#REF!,0),1))=TRUE,"",INDEX(#REF!,MATCH(E1749,#REF!,0),1))</f>
        <v>#REF!</v>
      </c>
      <c r="N1749" s="1"/>
      <c r="O1749" s="33"/>
      <c r="P1749" s="34" t="e">
        <f t="shared" si="203"/>
        <v>#REF!</v>
      </c>
      <c r="Q1749" s="35" t="e">
        <f t="shared" si="199"/>
        <v>#REF!</v>
      </c>
      <c r="R1749" s="36"/>
      <c r="S1749" s="1" t="e">
        <f t="shared" si="197"/>
        <v>#REF!</v>
      </c>
      <c r="T1749" s="16" t="e">
        <f>IF(OR(MID(G1749,1,5)="avoir",MID(G1749,1,3)="PMS",MID(J1749,1,1)="a",J1749="",A1749="x",F1749=""),"",IF(COUNTIF(#REF!,F1749)=1,"ok","PAS DE SWAP"))</f>
        <v>#REF!</v>
      </c>
      <c r="U1749" s="37" t="e">
        <f>IF(ISNA(INDEX(#REF!,MATCH(E1749,#REF!,0),1))=TRUE,"-",F1749&amp;" - "&amp;INDEX(#REF!,MATCH(E1749,#REF!,0),1))</f>
        <v>#REF!</v>
      </c>
      <c r="V1749" s="60" t="e">
        <f t="shared" si="200"/>
        <v>#REF!</v>
      </c>
      <c r="W1749" s="38" t="e">
        <f t="shared" si="201"/>
        <v>#REF!</v>
      </c>
      <c r="X1749" s="64"/>
      <c r="Y1749" s="46"/>
      <c r="Z1749" s="57" t="str">
        <f>IF(OR(MID(J1749,1,1)="a",J1749=""),"",IF(COUNTIF(Modèles!C:C,J1749)=0,"absent","présent"))</f>
        <v/>
      </c>
      <c r="AA1749" s="1"/>
    </row>
    <row r="1750" spans="1:27" s="10" customFormat="1">
      <c r="A1750" s="29" t="str">
        <f t="shared" si="202"/>
        <v/>
      </c>
      <c r="B1750" s="29">
        <f t="shared" ca="1" si="198"/>
        <v>0</v>
      </c>
      <c r="C1750" s="42"/>
      <c r="D1750" s="42"/>
      <c r="E1750" s="40"/>
      <c r="F1750" s="41"/>
      <c r="G1750" s="30" t="e">
        <f>IF(MID(J1750,1,1)="a","à valider",IF(ISNA(INDEX(#REF!,MATCH(E1750,#REF!,0),1))=TRUE,"",INDEX(#REF!,MATCH(E1750,#REF!,0),1)))</f>
        <v>#REF!</v>
      </c>
      <c r="H1750" s="22"/>
      <c r="I1750" s="22"/>
      <c r="J1750" s="59"/>
      <c r="K1750" s="31" t="str">
        <f>IF(MID(J1750,1,1)="a",C1750,IF(COUNTIF(J$2:J1750,J1750)&gt;1,COUNTIF(J$2:J1750,J1750)&amp;"ème rebond",""))</f>
        <v/>
      </c>
      <c r="L1750" s="67"/>
      <c r="M1750" s="32" t="e">
        <f>IF(ISNA(INDEX(#REF!,MATCH(E1750,#REF!,0),1))=TRUE,"",INDEX(#REF!,MATCH(E1750,#REF!,0),1))</f>
        <v>#REF!</v>
      </c>
      <c r="N1750" s="1"/>
      <c r="O1750" s="33"/>
      <c r="P1750" s="34" t="e">
        <f t="shared" si="203"/>
        <v>#REF!</v>
      </c>
      <c r="Q1750" s="35" t="e">
        <f t="shared" si="199"/>
        <v>#REF!</v>
      </c>
      <c r="R1750" s="36"/>
      <c r="S1750" s="1" t="e">
        <f t="shared" si="197"/>
        <v>#REF!</v>
      </c>
      <c r="T1750" s="16" t="e">
        <f>IF(OR(MID(G1750,1,5)="avoir",MID(G1750,1,3)="PMS",MID(J1750,1,1)="a",J1750="",A1750="x",F1750=""),"",IF(COUNTIF(#REF!,F1750)=1,"ok","PAS DE SWAP"))</f>
        <v>#REF!</v>
      </c>
      <c r="U1750" s="37" t="e">
        <f>IF(ISNA(INDEX(#REF!,MATCH(E1750,#REF!,0),1))=TRUE,"-",F1750&amp;" - "&amp;INDEX(#REF!,MATCH(E1750,#REF!,0),1))</f>
        <v>#REF!</v>
      </c>
      <c r="V1750" s="60" t="e">
        <f t="shared" si="200"/>
        <v>#REF!</v>
      </c>
      <c r="W1750" s="38" t="e">
        <f t="shared" si="201"/>
        <v>#REF!</v>
      </c>
      <c r="X1750" s="64"/>
      <c r="Y1750" s="46"/>
      <c r="Z1750" s="57" t="str">
        <f>IF(OR(MID(J1750,1,1)="a",J1750=""),"",IF(COUNTIF(Modèles!C:C,J1750)=0,"absent","présent"))</f>
        <v/>
      </c>
      <c r="AA1750" s="1"/>
    </row>
    <row r="1751" spans="1:27" s="10" customFormat="1">
      <c r="A1751" s="29" t="str">
        <f t="shared" si="202"/>
        <v/>
      </c>
      <c r="B1751" s="29">
        <f t="shared" ca="1" si="198"/>
        <v>0</v>
      </c>
      <c r="C1751" s="42"/>
      <c r="D1751" s="42"/>
      <c r="E1751" s="40"/>
      <c r="F1751" s="41"/>
      <c r="G1751" s="30" t="e">
        <f>IF(MID(J1751,1,1)="a","à valider",IF(ISNA(INDEX(#REF!,MATCH(E1751,#REF!,0),1))=TRUE,"",INDEX(#REF!,MATCH(E1751,#REF!,0),1)))</f>
        <v>#REF!</v>
      </c>
      <c r="H1751" s="22"/>
      <c r="I1751" s="22"/>
      <c r="J1751" s="59"/>
      <c r="K1751" s="31" t="str">
        <f>IF(MID(J1751,1,1)="a",C1751,IF(COUNTIF(J$2:J1751,J1751)&gt;1,COUNTIF(J$2:J1751,J1751)&amp;"ème rebond",""))</f>
        <v/>
      </c>
      <c r="L1751" s="67"/>
      <c r="M1751" s="32" t="e">
        <f>IF(ISNA(INDEX(#REF!,MATCH(E1751,#REF!,0),1))=TRUE,"",INDEX(#REF!,MATCH(E1751,#REF!,0),1))</f>
        <v>#REF!</v>
      </c>
      <c r="N1751" s="1"/>
      <c r="O1751" s="33"/>
      <c r="P1751" s="34" t="e">
        <f t="shared" si="203"/>
        <v>#REF!</v>
      </c>
      <c r="Q1751" s="35" t="e">
        <f t="shared" si="199"/>
        <v>#REF!</v>
      </c>
      <c r="R1751" s="36"/>
      <c r="S1751" s="1" t="e">
        <f t="shared" si="197"/>
        <v>#REF!</v>
      </c>
      <c r="T1751" s="16" t="e">
        <f>IF(OR(MID(G1751,1,5)="avoir",MID(G1751,1,3)="PMS",MID(J1751,1,1)="a",J1751="",A1751="x",F1751=""),"",IF(COUNTIF(#REF!,F1751)=1,"ok","PAS DE SWAP"))</f>
        <v>#REF!</v>
      </c>
      <c r="U1751" s="37" t="e">
        <f>IF(ISNA(INDEX(#REF!,MATCH(E1751,#REF!,0),1))=TRUE,"-",F1751&amp;" - "&amp;INDEX(#REF!,MATCH(E1751,#REF!,0),1))</f>
        <v>#REF!</v>
      </c>
      <c r="V1751" s="60" t="e">
        <f t="shared" si="200"/>
        <v>#REF!</v>
      </c>
      <c r="W1751" s="38" t="e">
        <f t="shared" si="201"/>
        <v>#REF!</v>
      </c>
      <c r="X1751" s="64"/>
      <c r="Y1751" s="46"/>
      <c r="Z1751" s="57" t="str">
        <f>IF(OR(MID(J1751,1,1)="a",J1751=""),"",IF(COUNTIF(Modèles!C:C,J1751)=0,"absent","présent"))</f>
        <v/>
      </c>
      <c r="AA1751" s="1"/>
    </row>
    <row r="1752" spans="1:27" s="10" customFormat="1">
      <c r="A1752" s="29" t="str">
        <f t="shared" si="202"/>
        <v/>
      </c>
      <c r="B1752" s="29">
        <f t="shared" ca="1" si="198"/>
        <v>0</v>
      </c>
      <c r="C1752" s="42"/>
      <c r="D1752" s="42"/>
      <c r="E1752" s="40"/>
      <c r="F1752" s="41"/>
      <c r="G1752" s="30" t="e">
        <f>IF(MID(J1752,1,1)="a","à valider",IF(ISNA(INDEX(#REF!,MATCH(E1752,#REF!,0),1))=TRUE,"",INDEX(#REF!,MATCH(E1752,#REF!,0),1)))</f>
        <v>#REF!</v>
      </c>
      <c r="H1752" s="22"/>
      <c r="I1752" s="22"/>
      <c r="J1752" s="59"/>
      <c r="K1752" s="31" t="str">
        <f>IF(MID(J1752,1,1)="a",C1752,IF(COUNTIF(J$2:J1752,J1752)&gt;1,COUNTIF(J$2:J1752,J1752)&amp;"ème rebond",""))</f>
        <v/>
      </c>
      <c r="L1752" s="67"/>
      <c r="M1752" s="32" t="e">
        <f>IF(ISNA(INDEX(#REF!,MATCH(E1752,#REF!,0),1))=TRUE,"",INDEX(#REF!,MATCH(E1752,#REF!,0),1))</f>
        <v>#REF!</v>
      </c>
      <c r="N1752" s="1"/>
      <c r="O1752" s="33"/>
      <c r="P1752" s="34" t="e">
        <f t="shared" si="203"/>
        <v>#REF!</v>
      </c>
      <c r="Q1752" s="35" t="e">
        <f t="shared" si="199"/>
        <v>#REF!</v>
      </c>
      <c r="R1752" s="36"/>
      <c r="S1752" s="1" t="e">
        <f t="shared" si="197"/>
        <v>#REF!</v>
      </c>
      <c r="T1752" s="16" t="e">
        <f>IF(OR(MID(G1752,1,5)="avoir",MID(G1752,1,3)="PMS",MID(J1752,1,1)="a",J1752="",A1752="x",F1752=""),"",IF(COUNTIF(#REF!,F1752)=1,"ok","PAS DE SWAP"))</f>
        <v>#REF!</v>
      </c>
      <c r="U1752" s="37" t="e">
        <f>IF(ISNA(INDEX(#REF!,MATCH(E1752,#REF!,0),1))=TRUE,"-",F1752&amp;" - "&amp;INDEX(#REF!,MATCH(E1752,#REF!,0),1))</f>
        <v>#REF!</v>
      </c>
      <c r="V1752" s="60" t="e">
        <f t="shared" si="200"/>
        <v>#REF!</v>
      </c>
      <c r="W1752" s="38" t="e">
        <f t="shared" si="201"/>
        <v>#REF!</v>
      </c>
      <c r="X1752" s="64"/>
      <c r="Y1752" s="46"/>
      <c r="Z1752" s="57" t="str">
        <f>IF(OR(MID(J1752,1,1)="a",J1752=""),"",IF(COUNTIF(Modèles!C:C,J1752)=0,"absent","présent"))</f>
        <v/>
      </c>
      <c r="AA1752" s="1"/>
    </row>
    <row r="1753" spans="1:27" s="10" customFormat="1">
      <c r="A1753" s="29" t="str">
        <f t="shared" si="202"/>
        <v/>
      </c>
      <c r="B1753" s="29">
        <f t="shared" ca="1" si="198"/>
        <v>0</v>
      </c>
      <c r="C1753" s="42"/>
      <c r="D1753" s="42"/>
      <c r="E1753" s="40"/>
      <c r="F1753" s="41"/>
      <c r="G1753" s="30" t="e">
        <f>IF(MID(J1753,1,1)="a","à valider",IF(ISNA(INDEX(#REF!,MATCH(E1753,#REF!,0),1))=TRUE,"",INDEX(#REF!,MATCH(E1753,#REF!,0),1)))</f>
        <v>#REF!</v>
      </c>
      <c r="H1753" s="22"/>
      <c r="I1753" s="22"/>
      <c r="J1753" s="59"/>
      <c r="K1753" s="31" t="str">
        <f>IF(MID(J1753,1,1)="a",C1753,IF(COUNTIF(J$2:J1753,J1753)&gt;1,COUNTIF(J$2:J1753,J1753)&amp;"ème rebond",""))</f>
        <v/>
      </c>
      <c r="L1753" s="67"/>
      <c r="M1753" s="32" t="e">
        <f>IF(ISNA(INDEX(#REF!,MATCH(E1753,#REF!,0),1))=TRUE,"",INDEX(#REF!,MATCH(E1753,#REF!,0),1))</f>
        <v>#REF!</v>
      </c>
      <c r="N1753" s="1"/>
      <c r="O1753" s="33"/>
      <c r="P1753" s="34" t="e">
        <f t="shared" si="203"/>
        <v>#REF!</v>
      </c>
      <c r="Q1753" s="35" t="e">
        <f t="shared" si="199"/>
        <v>#REF!</v>
      </c>
      <c r="R1753" s="36"/>
      <c r="S1753" s="1" t="e">
        <f t="shared" si="197"/>
        <v>#REF!</v>
      </c>
      <c r="T1753" s="16" t="e">
        <f>IF(OR(MID(G1753,1,5)="avoir",MID(G1753,1,3)="PMS",MID(J1753,1,1)="a",J1753="",A1753="x",F1753=""),"",IF(COUNTIF(#REF!,F1753)=1,"ok","PAS DE SWAP"))</f>
        <v>#REF!</v>
      </c>
      <c r="U1753" s="37" t="e">
        <f>IF(ISNA(INDEX(#REF!,MATCH(E1753,#REF!,0),1))=TRUE,"-",F1753&amp;" - "&amp;INDEX(#REF!,MATCH(E1753,#REF!,0),1))</f>
        <v>#REF!</v>
      </c>
      <c r="V1753" s="60" t="e">
        <f t="shared" si="200"/>
        <v>#REF!</v>
      </c>
      <c r="W1753" s="38" t="e">
        <f t="shared" si="201"/>
        <v>#REF!</v>
      </c>
      <c r="X1753" s="64"/>
      <c r="Y1753" s="46"/>
      <c r="Z1753" s="57" t="str">
        <f>IF(OR(MID(J1753,1,1)="a",J1753=""),"",IF(COUNTIF(Modèles!C:C,J1753)=0,"absent","présent"))</f>
        <v/>
      </c>
      <c r="AA1753" s="1"/>
    </row>
    <row r="1754" spans="1:27" s="10" customFormat="1">
      <c r="A1754" s="29" t="str">
        <f t="shared" si="202"/>
        <v/>
      </c>
      <c r="B1754" s="29">
        <f t="shared" ca="1" si="198"/>
        <v>0</v>
      </c>
      <c r="C1754" s="42"/>
      <c r="D1754" s="42"/>
      <c r="E1754" s="40"/>
      <c r="F1754" s="41"/>
      <c r="G1754" s="30" t="e">
        <f>IF(MID(J1754,1,1)="a","à valider",IF(ISNA(INDEX(#REF!,MATCH(E1754,#REF!,0),1))=TRUE,"",INDEX(#REF!,MATCH(E1754,#REF!,0),1)))</f>
        <v>#REF!</v>
      </c>
      <c r="H1754" s="22"/>
      <c r="I1754" s="22"/>
      <c r="J1754" s="59"/>
      <c r="K1754" s="31" t="str">
        <f>IF(MID(J1754,1,1)="a",C1754,IF(COUNTIF(J$2:J1754,J1754)&gt;1,COUNTIF(J$2:J1754,J1754)&amp;"ème rebond",""))</f>
        <v/>
      </c>
      <c r="L1754" s="67"/>
      <c r="M1754" s="32" t="e">
        <f>IF(ISNA(INDEX(#REF!,MATCH(E1754,#REF!,0),1))=TRUE,"",INDEX(#REF!,MATCH(E1754,#REF!,0),1))</f>
        <v>#REF!</v>
      </c>
      <c r="N1754" s="1"/>
      <c r="O1754" s="33"/>
      <c r="P1754" s="34" t="e">
        <f t="shared" si="203"/>
        <v>#REF!</v>
      </c>
      <c r="Q1754" s="35" t="e">
        <f t="shared" si="199"/>
        <v>#REF!</v>
      </c>
      <c r="R1754" s="36"/>
      <c r="S1754" s="1" t="e">
        <f t="shared" si="197"/>
        <v>#REF!</v>
      </c>
      <c r="T1754" s="16" t="e">
        <f>IF(OR(MID(G1754,1,5)="avoir",MID(G1754,1,3)="PMS",MID(J1754,1,1)="a",J1754="",A1754="x",F1754=""),"",IF(COUNTIF(#REF!,F1754)=1,"ok","PAS DE SWAP"))</f>
        <v>#REF!</v>
      </c>
      <c r="U1754" s="37" t="e">
        <f>IF(ISNA(INDEX(#REF!,MATCH(E1754,#REF!,0),1))=TRUE,"-",F1754&amp;" - "&amp;INDEX(#REF!,MATCH(E1754,#REF!,0),1))</f>
        <v>#REF!</v>
      </c>
      <c r="V1754" s="60" t="e">
        <f t="shared" si="200"/>
        <v>#REF!</v>
      </c>
      <c r="W1754" s="38" t="e">
        <f t="shared" si="201"/>
        <v>#REF!</v>
      </c>
      <c r="X1754" s="64"/>
      <c r="Y1754" s="46"/>
      <c r="Z1754" s="57" t="str">
        <f>IF(OR(MID(J1754,1,1)="a",J1754=""),"",IF(COUNTIF(Modèles!C:C,J1754)=0,"absent","présent"))</f>
        <v/>
      </c>
      <c r="AA1754" s="1"/>
    </row>
    <row r="1755" spans="1:27" s="10" customFormat="1">
      <c r="A1755" s="29" t="str">
        <f t="shared" si="202"/>
        <v/>
      </c>
      <c r="B1755" s="29">
        <f t="shared" ca="1" si="198"/>
        <v>0</v>
      </c>
      <c r="C1755" s="42"/>
      <c r="D1755" s="42"/>
      <c r="E1755" s="40"/>
      <c r="F1755" s="41"/>
      <c r="G1755" s="30" t="e">
        <f>IF(MID(J1755,1,1)="a","à valider",IF(ISNA(INDEX(#REF!,MATCH(E1755,#REF!,0),1))=TRUE,"",INDEX(#REF!,MATCH(E1755,#REF!,0),1)))</f>
        <v>#REF!</v>
      </c>
      <c r="H1755" s="22"/>
      <c r="I1755" s="22"/>
      <c r="J1755" s="59"/>
      <c r="K1755" s="31" t="str">
        <f>IF(MID(J1755,1,1)="a",C1755,IF(COUNTIF(J$2:J1755,J1755)&gt;1,COUNTIF(J$2:J1755,J1755)&amp;"ème rebond",""))</f>
        <v/>
      </c>
      <c r="L1755" s="67"/>
      <c r="M1755" s="32" t="e">
        <f>IF(ISNA(INDEX(#REF!,MATCH(E1755,#REF!,0),1))=TRUE,"",INDEX(#REF!,MATCH(E1755,#REF!,0),1))</f>
        <v>#REF!</v>
      </c>
      <c r="N1755" s="1"/>
      <c r="O1755" s="33"/>
      <c r="P1755" s="34" t="e">
        <f t="shared" si="203"/>
        <v>#REF!</v>
      </c>
      <c r="Q1755" s="35" t="e">
        <f t="shared" si="199"/>
        <v>#REF!</v>
      </c>
      <c r="R1755" s="36"/>
      <c r="S1755" s="1" t="e">
        <f t="shared" si="197"/>
        <v>#REF!</v>
      </c>
      <c r="T1755" s="16" t="e">
        <f>IF(OR(MID(G1755,1,5)="avoir",MID(G1755,1,3)="PMS",MID(J1755,1,1)="a",J1755="",A1755="x",F1755=""),"",IF(COUNTIF(#REF!,F1755)=1,"ok","PAS DE SWAP"))</f>
        <v>#REF!</v>
      </c>
      <c r="U1755" s="37" t="e">
        <f>IF(ISNA(INDEX(#REF!,MATCH(E1755,#REF!,0),1))=TRUE,"-",F1755&amp;" - "&amp;INDEX(#REF!,MATCH(E1755,#REF!,0),1))</f>
        <v>#REF!</v>
      </c>
      <c r="V1755" s="60" t="e">
        <f t="shared" si="200"/>
        <v>#REF!</v>
      </c>
      <c r="W1755" s="38" t="e">
        <f t="shared" si="201"/>
        <v>#REF!</v>
      </c>
      <c r="X1755" s="64"/>
      <c r="Y1755" s="46"/>
      <c r="Z1755" s="57" t="str">
        <f>IF(OR(MID(J1755,1,1)="a",J1755=""),"",IF(COUNTIF(Modèles!C:C,J1755)=0,"absent","présent"))</f>
        <v/>
      </c>
      <c r="AA1755" s="1"/>
    </row>
    <row r="1756" spans="1:27" s="10" customFormat="1">
      <c r="A1756" s="29" t="str">
        <f t="shared" si="202"/>
        <v/>
      </c>
      <c r="B1756" s="29">
        <f t="shared" ca="1" si="198"/>
        <v>0</v>
      </c>
      <c r="C1756" s="42"/>
      <c r="D1756" s="42"/>
      <c r="E1756" s="40"/>
      <c r="F1756" s="41"/>
      <c r="G1756" s="30" t="e">
        <f>IF(MID(J1756,1,1)="a","à valider",IF(ISNA(INDEX(#REF!,MATCH(E1756,#REF!,0),1))=TRUE,"",INDEX(#REF!,MATCH(E1756,#REF!,0),1)))</f>
        <v>#REF!</v>
      </c>
      <c r="H1756" s="22"/>
      <c r="I1756" s="22"/>
      <c r="J1756" s="59"/>
      <c r="K1756" s="31" t="str">
        <f>IF(MID(J1756,1,1)="a",C1756,IF(COUNTIF(J$2:J1756,J1756)&gt;1,COUNTIF(J$2:J1756,J1756)&amp;"ème rebond",""))</f>
        <v/>
      </c>
      <c r="L1756" s="67"/>
      <c r="M1756" s="32" t="e">
        <f>IF(ISNA(INDEX(#REF!,MATCH(E1756,#REF!,0),1))=TRUE,"",INDEX(#REF!,MATCH(E1756,#REF!,0),1))</f>
        <v>#REF!</v>
      </c>
      <c r="N1756" s="1"/>
      <c r="O1756" s="33"/>
      <c r="P1756" s="34" t="e">
        <f t="shared" si="203"/>
        <v>#REF!</v>
      </c>
      <c r="Q1756" s="35" t="e">
        <f t="shared" si="199"/>
        <v>#REF!</v>
      </c>
      <c r="R1756" s="36"/>
      <c r="S1756" s="1" t="e">
        <f t="shared" si="197"/>
        <v>#REF!</v>
      </c>
      <c r="T1756" s="16" t="e">
        <f>IF(OR(MID(G1756,1,5)="avoir",MID(G1756,1,3)="PMS",MID(J1756,1,1)="a",J1756="",A1756="x",F1756=""),"",IF(COUNTIF(#REF!,F1756)=1,"ok","PAS DE SWAP"))</f>
        <v>#REF!</v>
      </c>
      <c r="U1756" s="37" t="e">
        <f>IF(ISNA(INDEX(#REF!,MATCH(E1756,#REF!,0),1))=TRUE,"-",F1756&amp;" - "&amp;INDEX(#REF!,MATCH(E1756,#REF!,0),1))</f>
        <v>#REF!</v>
      </c>
      <c r="V1756" s="60" t="e">
        <f t="shared" si="200"/>
        <v>#REF!</v>
      </c>
      <c r="W1756" s="38" t="e">
        <f t="shared" si="201"/>
        <v>#REF!</v>
      </c>
      <c r="X1756" s="64"/>
      <c r="Y1756" s="46"/>
      <c r="Z1756" s="57" t="str">
        <f>IF(OR(MID(J1756,1,1)="a",J1756=""),"",IF(COUNTIF(Modèles!C:C,J1756)=0,"absent","présent"))</f>
        <v/>
      </c>
      <c r="AA1756" s="1"/>
    </row>
    <row r="1757" spans="1:27" s="10" customFormat="1">
      <c r="A1757" s="29" t="str">
        <f t="shared" si="202"/>
        <v/>
      </c>
      <c r="B1757" s="29">
        <f t="shared" ca="1" si="198"/>
        <v>0</v>
      </c>
      <c r="C1757" s="42"/>
      <c r="D1757" s="42"/>
      <c r="E1757" s="40"/>
      <c r="F1757" s="41"/>
      <c r="G1757" s="30" t="e">
        <f>IF(MID(J1757,1,1)="a","à valider",IF(ISNA(INDEX(#REF!,MATCH(E1757,#REF!,0),1))=TRUE,"",INDEX(#REF!,MATCH(E1757,#REF!,0),1)))</f>
        <v>#REF!</v>
      </c>
      <c r="H1757" s="22"/>
      <c r="I1757" s="22"/>
      <c r="J1757" s="59"/>
      <c r="K1757" s="31" t="str">
        <f>IF(MID(J1757,1,1)="a",C1757,IF(COUNTIF(J$2:J1757,J1757)&gt;1,COUNTIF(J$2:J1757,J1757)&amp;"ème rebond",""))</f>
        <v/>
      </c>
      <c r="L1757" s="67"/>
      <c r="M1757" s="32" t="e">
        <f>IF(ISNA(INDEX(#REF!,MATCH(E1757,#REF!,0),1))=TRUE,"",INDEX(#REF!,MATCH(E1757,#REF!,0),1))</f>
        <v>#REF!</v>
      </c>
      <c r="N1757" s="1"/>
      <c r="O1757" s="33"/>
      <c r="P1757" s="34" t="e">
        <f t="shared" si="203"/>
        <v>#REF!</v>
      </c>
      <c r="Q1757" s="35" t="e">
        <f t="shared" si="199"/>
        <v>#REF!</v>
      </c>
      <c r="R1757" s="36"/>
      <c r="S1757" s="1" t="e">
        <f t="shared" ref="S1757:S1820" si="204">IF(OR(P1757="",ISNUMBER(P1757)=TRUE),0,1)</f>
        <v>#REF!</v>
      </c>
      <c r="T1757" s="16" t="e">
        <f>IF(OR(MID(G1757,1,5)="avoir",MID(G1757,1,3)="PMS",MID(J1757,1,1)="a",J1757="",A1757="x",F1757=""),"",IF(COUNTIF(#REF!,F1757)=1,"ok","PAS DE SWAP"))</f>
        <v>#REF!</v>
      </c>
      <c r="U1757" s="37" t="e">
        <f>IF(ISNA(INDEX(#REF!,MATCH(E1757,#REF!,0),1))=TRUE,"-",F1757&amp;" - "&amp;INDEX(#REF!,MATCH(E1757,#REF!,0),1))</f>
        <v>#REF!</v>
      </c>
      <c r="V1757" s="60" t="e">
        <f t="shared" si="200"/>
        <v>#REF!</v>
      </c>
      <c r="W1757" s="38" t="e">
        <f t="shared" si="201"/>
        <v>#REF!</v>
      </c>
      <c r="X1757" s="64"/>
      <c r="Y1757" s="46"/>
      <c r="Z1757" s="57" t="str">
        <f>IF(OR(MID(J1757,1,1)="a",J1757=""),"",IF(COUNTIF(Modèles!C:C,J1757)=0,"absent","présent"))</f>
        <v/>
      </c>
      <c r="AA1757" s="1"/>
    </row>
    <row r="1758" spans="1:27" s="10" customFormat="1">
      <c r="A1758" s="29" t="str">
        <f t="shared" si="202"/>
        <v/>
      </c>
      <c r="B1758" s="29">
        <f t="shared" ref="B1758:B1821" ca="1" si="205">IF(AND(A1758="x",C1758=K$1),1,0)</f>
        <v>0</v>
      </c>
      <c r="C1758" s="42"/>
      <c r="D1758" s="42"/>
      <c r="E1758" s="40"/>
      <c r="F1758" s="41"/>
      <c r="G1758" s="30" t="e">
        <f>IF(MID(J1758,1,1)="a","à valider",IF(ISNA(INDEX(#REF!,MATCH(E1758,#REF!,0),1))=TRUE,"",INDEX(#REF!,MATCH(E1758,#REF!,0),1)))</f>
        <v>#REF!</v>
      </c>
      <c r="H1758" s="22"/>
      <c r="I1758" s="22"/>
      <c r="J1758" s="59"/>
      <c r="K1758" s="31" t="str">
        <f>IF(MID(J1758,1,1)="a",C1758,IF(COUNTIF(J$2:J1758,J1758)&gt;1,COUNTIF(J$2:J1758,J1758)&amp;"ème rebond",""))</f>
        <v/>
      </c>
      <c r="L1758" s="67"/>
      <c r="M1758" s="32" t="e">
        <f>IF(ISNA(INDEX(#REF!,MATCH(E1758,#REF!,0),1))=TRUE,"",INDEX(#REF!,MATCH(E1758,#REF!,0),1))</f>
        <v>#REF!</v>
      </c>
      <c r="N1758" s="1"/>
      <c r="O1758" s="33"/>
      <c r="P1758" s="34" t="e">
        <f t="shared" si="203"/>
        <v>#REF!</v>
      </c>
      <c r="Q1758" s="35" t="e">
        <f t="shared" si="199"/>
        <v>#REF!</v>
      </c>
      <c r="R1758" s="36"/>
      <c r="S1758" s="1" t="e">
        <f t="shared" si="204"/>
        <v>#REF!</v>
      </c>
      <c r="T1758" s="16" t="e">
        <f>IF(OR(MID(G1758,1,5)="avoir",MID(G1758,1,3)="PMS",MID(J1758,1,1)="a",J1758="",A1758="x",F1758=""),"",IF(COUNTIF(#REF!,F1758)=1,"ok","PAS DE SWAP"))</f>
        <v>#REF!</v>
      </c>
      <c r="U1758" s="37" t="e">
        <f>IF(ISNA(INDEX(#REF!,MATCH(E1758,#REF!,0),1))=TRUE,"-",F1758&amp;" - "&amp;INDEX(#REF!,MATCH(E1758,#REF!,0),1))</f>
        <v>#REF!</v>
      </c>
      <c r="V1758" s="60" t="e">
        <f t="shared" si="200"/>
        <v>#REF!</v>
      </c>
      <c r="W1758" s="38" t="e">
        <f t="shared" si="201"/>
        <v>#REF!</v>
      </c>
      <c r="X1758" s="64"/>
      <c r="Y1758" s="46"/>
      <c r="Z1758" s="57" t="str">
        <f>IF(OR(MID(J1758,1,1)="a",J1758=""),"",IF(COUNTIF(Modèles!C:C,J1758)=0,"absent","présent"))</f>
        <v/>
      </c>
      <c r="AA1758" s="1"/>
    </row>
    <row r="1759" spans="1:27" s="10" customFormat="1">
      <c r="A1759" s="29" t="str">
        <f t="shared" si="202"/>
        <v/>
      </c>
      <c r="B1759" s="29">
        <f t="shared" ca="1" si="205"/>
        <v>0</v>
      </c>
      <c r="C1759" s="42"/>
      <c r="D1759" s="42"/>
      <c r="E1759" s="40"/>
      <c r="F1759" s="41"/>
      <c r="G1759" s="30" t="e">
        <f>IF(MID(J1759,1,1)="a","à valider",IF(ISNA(INDEX(#REF!,MATCH(E1759,#REF!,0),1))=TRUE,"",INDEX(#REF!,MATCH(E1759,#REF!,0),1)))</f>
        <v>#REF!</v>
      </c>
      <c r="H1759" s="22"/>
      <c r="I1759" s="22"/>
      <c r="J1759" s="59"/>
      <c r="K1759" s="31" t="str">
        <f>IF(MID(J1759,1,1)="a",C1759,IF(COUNTIF(J$2:J1759,J1759)&gt;1,COUNTIF(J$2:J1759,J1759)&amp;"ème rebond",""))</f>
        <v/>
      </c>
      <c r="L1759" s="67"/>
      <c r="M1759" s="32" t="e">
        <f>IF(ISNA(INDEX(#REF!,MATCH(E1759,#REF!,0),1))=TRUE,"",INDEX(#REF!,MATCH(E1759,#REF!,0),1))</f>
        <v>#REF!</v>
      </c>
      <c r="N1759" s="1"/>
      <c r="O1759" s="33"/>
      <c r="P1759" s="34" t="e">
        <f t="shared" si="203"/>
        <v>#REF!</v>
      </c>
      <c r="Q1759" s="35" t="e">
        <f t="shared" si="199"/>
        <v>#REF!</v>
      </c>
      <c r="R1759" s="36"/>
      <c r="S1759" s="1" t="e">
        <f t="shared" si="204"/>
        <v>#REF!</v>
      </c>
      <c r="T1759" s="16" t="e">
        <f>IF(OR(MID(G1759,1,5)="avoir",MID(G1759,1,3)="PMS",MID(J1759,1,1)="a",J1759="",A1759="x",F1759=""),"",IF(COUNTIF(#REF!,F1759)=1,"ok","PAS DE SWAP"))</f>
        <v>#REF!</v>
      </c>
      <c r="U1759" s="37" t="e">
        <f>IF(ISNA(INDEX(#REF!,MATCH(E1759,#REF!,0),1))=TRUE,"-",F1759&amp;" - "&amp;INDEX(#REF!,MATCH(E1759,#REF!,0),1))</f>
        <v>#REF!</v>
      </c>
      <c r="V1759" s="60" t="e">
        <f t="shared" si="200"/>
        <v>#REF!</v>
      </c>
      <c r="W1759" s="38" t="e">
        <f t="shared" si="201"/>
        <v>#REF!</v>
      </c>
      <c r="X1759" s="64"/>
      <c r="Y1759" s="46"/>
      <c r="Z1759" s="57" t="str">
        <f>IF(OR(MID(J1759,1,1)="a",J1759=""),"",IF(COUNTIF(Modèles!C:C,J1759)=0,"absent","présent"))</f>
        <v/>
      </c>
      <c r="AA1759" s="1"/>
    </row>
    <row r="1760" spans="1:27" s="10" customFormat="1">
      <c r="A1760" s="29" t="str">
        <f t="shared" si="202"/>
        <v/>
      </c>
      <c r="B1760" s="29">
        <f t="shared" ca="1" si="205"/>
        <v>0</v>
      </c>
      <c r="C1760" s="42"/>
      <c r="D1760" s="42"/>
      <c r="E1760" s="40"/>
      <c r="F1760" s="41"/>
      <c r="G1760" s="30" t="e">
        <f>IF(MID(J1760,1,1)="a","à valider",IF(ISNA(INDEX(#REF!,MATCH(E1760,#REF!,0),1))=TRUE,"",INDEX(#REF!,MATCH(E1760,#REF!,0),1)))</f>
        <v>#REF!</v>
      </c>
      <c r="H1760" s="22"/>
      <c r="I1760" s="22"/>
      <c r="J1760" s="59"/>
      <c r="K1760" s="31" t="str">
        <f>IF(MID(J1760,1,1)="a",C1760,IF(COUNTIF(J$2:J1760,J1760)&gt;1,COUNTIF(J$2:J1760,J1760)&amp;"ème rebond",""))</f>
        <v/>
      </c>
      <c r="L1760" s="67"/>
      <c r="M1760" s="32" t="e">
        <f>IF(ISNA(INDEX(#REF!,MATCH(E1760,#REF!,0),1))=TRUE,"",INDEX(#REF!,MATCH(E1760,#REF!,0),1))</f>
        <v>#REF!</v>
      </c>
      <c r="N1760" s="1"/>
      <c r="O1760" s="33"/>
      <c r="P1760" s="34" t="e">
        <f t="shared" si="203"/>
        <v>#REF!</v>
      </c>
      <c r="Q1760" s="35" t="e">
        <f t="shared" si="199"/>
        <v>#REF!</v>
      </c>
      <c r="R1760" s="36"/>
      <c r="S1760" s="1" t="e">
        <f t="shared" si="204"/>
        <v>#REF!</v>
      </c>
      <c r="T1760" s="16" t="e">
        <f>IF(OR(MID(G1760,1,5)="avoir",MID(G1760,1,3)="PMS",MID(J1760,1,1)="a",J1760="",A1760="x",F1760=""),"",IF(COUNTIF(#REF!,F1760)=1,"ok","PAS DE SWAP"))</f>
        <v>#REF!</v>
      </c>
      <c r="U1760" s="37" t="e">
        <f>IF(ISNA(INDEX(#REF!,MATCH(E1760,#REF!,0),1))=TRUE,"-",F1760&amp;" - "&amp;INDEX(#REF!,MATCH(E1760,#REF!,0),1))</f>
        <v>#REF!</v>
      </c>
      <c r="V1760" s="60" t="e">
        <f t="shared" si="200"/>
        <v>#REF!</v>
      </c>
      <c r="W1760" s="38" t="e">
        <f t="shared" si="201"/>
        <v>#REF!</v>
      </c>
      <c r="X1760" s="64"/>
      <c r="Y1760" s="46"/>
      <c r="Z1760" s="57" t="str">
        <f>IF(OR(MID(J1760,1,1)="a",J1760=""),"",IF(COUNTIF(Modèles!C:C,J1760)=0,"absent","présent"))</f>
        <v/>
      </c>
      <c r="AA1760" s="1"/>
    </row>
    <row r="1761" spans="1:27" s="10" customFormat="1">
      <c r="A1761" s="29" t="str">
        <f t="shared" si="202"/>
        <v/>
      </c>
      <c r="B1761" s="29">
        <f t="shared" ca="1" si="205"/>
        <v>0</v>
      </c>
      <c r="C1761" s="42"/>
      <c r="D1761" s="42"/>
      <c r="E1761" s="40"/>
      <c r="F1761" s="41"/>
      <c r="G1761" s="30" t="e">
        <f>IF(MID(J1761,1,1)="a","à valider",IF(ISNA(INDEX(#REF!,MATCH(E1761,#REF!,0),1))=TRUE,"",INDEX(#REF!,MATCH(E1761,#REF!,0),1)))</f>
        <v>#REF!</v>
      </c>
      <c r="H1761" s="22"/>
      <c r="I1761" s="22"/>
      <c r="J1761" s="59"/>
      <c r="K1761" s="31" t="str">
        <f>IF(MID(J1761,1,1)="a",C1761,IF(COUNTIF(J$2:J1761,J1761)&gt;1,COUNTIF(J$2:J1761,J1761)&amp;"ème rebond",""))</f>
        <v/>
      </c>
      <c r="L1761" s="67"/>
      <c r="M1761" s="32" t="e">
        <f>IF(ISNA(INDEX(#REF!,MATCH(E1761,#REF!,0),1))=TRUE,"",INDEX(#REF!,MATCH(E1761,#REF!,0),1))</f>
        <v>#REF!</v>
      </c>
      <c r="N1761" s="1"/>
      <c r="O1761" s="33"/>
      <c r="P1761" s="34" t="e">
        <f t="shared" si="203"/>
        <v>#REF!</v>
      </c>
      <c r="Q1761" s="35" t="e">
        <f t="shared" si="199"/>
        <v>#REF!</v>
      </c>
      <c r="R1761" s="36"/>
      <c r="S1761" s="1" t="e">
        <f t="shared" si="204"/>
        <v>#REF!</v>
      </c>
      <c r="T1761" s="16" t="e">
        <f>IF(OR(MID(G1761,1,5)="avoir",MID(G1761,1,3)="PMS",MID(J1761,1,1)="a",J1761="",A1761="x",F1761=""),"",IF(COUNTIF(#REF!,F1761)=1,"ok","PAS DE SWAP"))</f>
        <v>#REF!</v>
      </c>
      <c r="U1761" s="37" t="e">
        <f>IF(ISNA(INDEX(#REF!,MATCH(E1761,#REF!,0),1))=TRUE,"-",F1761&amp;" - "&amp;INDEX(#REF!,MATCH(E1761,#REF!,0),1))</f>
        <v>#REF!</v>
      </c>
      <c r="V1761" s="60" t="e">
        <f t="shared" si="200"/>
        <v>#REF!</v>
      </c>
      <c r="W1761" s="38" t="e">
        <f t="shared" si="201"/>
        <v>#REF!</v>
      </c>
      <c r="X1761" s="64"/>
      <c r="Y1761" s="46"/>
      <c r="Z1761" s="57" t="str">
        <f>IF(OR(MID(J1761,1,1)="a",J1761=""),"",IF(COUNTIF(Modèles!C:C,J1761)=0,"absent","présent"))</f>
        <v/>
      </c>
      <c r="AA1761" s="1"/>
    </row>
    <row r="1762" spans="1:27" s="10" customFormat="1">
      <c r="A1762" s="29" t="str">
        <f t="shared" si="202"/>
        <v/>
      </c>
      <c r="B1762" s="29">
        <f t="shared" ca="1" si="205"/>
        <v>0</v>
      </c>
      <c r="C1762" s="42"/>
      <c r="D1762" s="42"/>
      <c r="E1762" s="40"/>
      <c r="F1762" s="41"/>
      <c r="G1762" s="30" t="e">
        <f>IF(MID(J1762,1,1)="a","à valider",IF(ISNA(INDEX(#REF!,MATCH(E1762,#REF!,0),1))=TRUE,"",INDEX(#REF!,MATCH(E1762,#REF!,0),1)))</f>
        <v>#REF!</v>
      </c>
      <c r="H1762" s="22"/>
      <c r="I1762" s="22"/>
      <c r="J1762" s="59"/>
      <c r="K1762" s="31" t="str">
        <f>IF(MID(J1762,1,1)="a",C1762,IF(COUNTIF(J$2:J1762,J1762)&gt;1,COUNTIF(J$2:J1762,J1762)&amp;"ème rebond",""))</f>
        <v/>
      </c>
      <c r="L1762" s="67"/>
      <c r="M1762" s="32" t="e">
        <f>IF(ISNA(INDEX(#REF!,MATCH(E1762,#REF!,0),1))=TRUE,"",INDEX(#REF!,MATCH(E1762,#REF!,0),1))</f>
        <v>#REF!</v>
      </c>
      <c r="N1762" s="1"/>
      <c r="O1762" s="33"/>
      <c r="P1762" s="34" t="e">
        <f t="shared" si="203"/>
        <v>#REF!</v>
      </c>
      <c r="Q1762" s="35" t="e">
        <f t="shared" ref="Q1762:Q1825" si="206">IF(OR(ISNUMBER(P1762),P1762=""),"",COUNTIF(P$2:P$1052,P1762))</f>
        <v>#REF!</v>
      </c>
      <c r="R1762" s="36"/>
      <c r="S1762" s="1" t="e">
        <f t="shared" si="204"/>
        <v>#REF!</v>
      </c>
      <c r="T1762" s="16" t="e">
        <f>IF(OR(MID(G1762,1,5)="avoir",MID(G1762,1,3)="PMS",MID(J1762,1,1)="a",J1762="",A1762="x",F1762=""),"",IF(COUNTIF(#REF!,F1762)=1,"ok","PAS DE SWAP"))</f>
        <v>#REF!</v>
      </c>
      <c r="U1762" s="37" t="e">
        <f>IF(ISNA(INDEX(#REF!,MATCH(E1762,#REF!,0),1))=TRUE,"-",F1762&amp;" - "&amp;INDEX(#REF!,MATCH(E1762,#REF!,0),1))</f>
        <v>#REF!</v>
      </c>
      <c r="V1762" s="60" t="e">
        <f t="shared" si="200"/>
        <v>#REF!</v>
      </c>
      <c r="W1762" s="38" t="e">
        <f t="shared" si="201"/>
        <v>#REF!</v>
      </c>
      <c r="X1762" s="64"/>
      <c r="Y1762" s="46"/>
      <c r="Z1762" s="57" t="str">
        <f>IF(OR(MID(J1762,1,1)="a",J1762=""),"",IF(COUNTIF(Modèles!C:C,J1762)=0,"absent","présent"))</f>
        <v/>
      </c>
      <c r="AA1762" s="1"/>
    </row>
    <row r="1763" spans="1:27" s="10" customFormat="1">
      <c r="A1763" s="29" t="str">
        <f t="shared" si="202"/>
        <v/>
      </c>
      <c r="B1763" s="29">
        <f t="shared" ca="1" si="205"/>
        <v>0</v>
      </c>
      <c r="C1763" s="42"/>
      <c r="D1763" s="42"/>
      <c r="E1763" s="40"/>
      <c r="F1763" s="41"/>
      <c r="G1763" s="30" t="e">
        <f>IF(MID(J1763,1,1)="a","à valider",IF(ISNA(INDEX(#REF!,MATCH(E1763,#REF!,0),1))=TRUE,"",INDEX(#REF!,MATCH(E1763,#REF!,0),1)))</f>
        <v>#REF!</v>
      </c>
      <c r="H1763" s="22"/>
      <c r="I1763" s="22"/>
      <c r="J1763" s="59"/>
      <c r="K1763" s="31" t="str">
        <f>IF(MID(J1763,1,1)="a",C1763,IF(COUNTIF(J$2:J1763,J1763)&gt;1,COUNTIF(J$2:J1763,J1763)&amp;"ème rebond",""))</f>
        <v/>
      </c>
      <c r="L1763" s="67"/>
      <c r="M1763" s="32" t="e">
        <f>IF(ISNA(INDEX(#REF!,MATCH(E1763,#REF!,0),1))=TRUE,"",INDEX(#REF!,MATCH(E1763,#REF!,0),1))</f>
        <v>#REF!</v>
      </c>
      <c r="N1763" s="1"/>
      <c r="O1763" s="33"/>
      <c r="P1763" s="34" t="e">
        <f t="shared" si="203"/>
        <v>#REF!</v>
      </c>
      <c r="Q1763" s="35" t="e">
        <f t="shared" si="206"/>
        <v>#REF!</v>
      </c>
      <c r="R1763" s="36"/>
      <c r="S1763" s="1" t="e">
        <f t="shared" si="204"/>
        <v>#REF!</v>
      </c>
      <c r="T1763" s="16" t="e">
        <f>IF(OR(MID(G1763,1,5)="avoir",MID(G1763,1,3)="PMS",MID(J1763,1,1)="a",J1763="",A1763="x",F1763=""),"",IF(COUNTIF(#REF!,F1763)=1,"ok","PAS DE SWAP"))</f>
        <v>#REF!</v>
      </c>
      <c r="U1763" s="37" t="e">
        <f>IF(ISNA(INDEX(#REF!,MATCH(E1763,#REF!,0),1))=TRUE,"-",F1763&amp;" - "&amp;INDEX(#REF!,MATCH(E1763,#REF!,0),1))</f>
        <v>#REF!</v>
      </c>
      <c r="V1763" s="60" t="e">
        <f t="shared" si="200"/>
        <v>#REF!</v>
      </c>
      <c r="W1763" s="38" t="e">
        <f t="shared" si="201"/>
        <v>#REF!</v>
      </c>
      <c r="X1763" s="64"/>
      <c r="Y1763" s="46"/>
      <c r="Z1763" s="57" t="str">
        <f>IF(OR(MID(J1763,1,1)="a",J1763=""),"",IF(COUNTIF(Modèles!C:C,J1763)=0,"absent","présent"))</f>
        <v/>
      </c>
      <c r="AA1763" s="1"/>
    </row>
    <row r="1764" spans="1:27" s="10" customFormat="1">
      <c r="A1764" s="29" t="str">
        <f t="shared" si="202"/>
        <v/>
      </c>
      <c r="B1764" s="29">
        <f t="shared" ca="1" si="205"/>
        <v>0</v>
      </c>
      <c r="C1764" s="42"/>
      <c r="D1764" s="42"/>
      <c r="E1764" s="40"/>
      <c r="F1764" s="41"/>
      <c r="G1764" s="30" t="e">
        <f>IF(MID(J1764,1,1)="a","à valider",IF(ISNA(INDEX(#REF!,MATCH(E1764,#REF!,0),1))=TRUE,"",INDEX(#REF!,MATCH(E1764,#REF!,0),1)))</f>
        <v>#REF!</v>
      </c>
      <c r="H1764" s="22"/>
      <c r="I1764" s="22"/>
      <c r="J1764" s="59"/>
      <c r="K1764" s="31" t="str">
        <f>IF(MID(J1764,1,1)="a",C1764,IF(COUNTIF(J$2:J1764,J1764)&gt;1,COUNTIF(J$2:J1764,J1764)&amp;"ème rebond",""))</f>
        <v/>
      </c>
      <c r="L1764" s="67"/>
      <c r="M1764" s="32" t="e">
        <f>IF(ISNA(INDEX(#REF!,MATCH(E1764,#REF!,0),1))=TRUE,"",INDEX(#REF!,MATCH(E1764,#REF!,0),1))</f>
        <v>#REF!</v>
      </c>
      <c r="N1764" s="1"/>
      <c r="O1764" s="33"/>
      <c r="P1764" s="34" t="e">
        <f t="shared" si="203"/>
        <v>#REF!</v>
      </c>
      <c r="Q1764" s="35" t="e">
        <f t="shared" si="206"/>
        <v>#REF!</v>
      </c>
      <c r="R1764" s="36"/>
      <c r="S1764" s="1" t="e">
        <f t="shared" si="204"/>
        <v>#REF!</v>
      </c>
      <c r="T1764" s="16" t="e">
        <f>IF(OR(MID(G1764,1,5)="avoir",MID(G1764,1,3)="PMS",MID(J1764,1,1)="a",J1764="",A1764="x",F1764=""),"",IF(COUNTIF(#REF!,F1764)=1,"ok","PAS DE SWAP"))</f>
        <v>#REF!</v>
      </c>
      <c r="U1764" s="37" t="e">
        <f>IF(ISNA(INDEX(#REF!,MATCH(E1764,#REF!,0),1))=TRUE,"-",F1764&amp;" - "&amp;INDEX(#REF!,MATCH(E1764,#REF!,0),1))</f>
        <v>#REF!</v>
      </c>
      <c r="V1764" s="60" t="e">
        <f t="shared" si="200"/>
        <v>#REF!</v>
      </c>
      <c r="W1764" s="38" t="e">
        <f t="shared" si="201"/>
        <v>#REF!</v>
      </c>
      <c r="X1764" s="64"/>
      <c r="Y1764" s="46"/>
      <c r="Z1764" s="57" t="str">
        <f>IF(OR(MID(J1764,1,1)="a",J1764=""),"",IF(COUNTIF(Modèles!C:C,J1764)=0,"absent","présent"))</f>
        <v/>
      </c>
      <c r="AA1764" s="1"/>
    </row>
    <row r="1765" spans="1:27" s="10" customFormat="1">
      <c r="A1765" s="29" t="str">
        <f t="shared" si="202"/>
        <v/>
      </c>
      <c r="B1765" s="29">
        <f t="shared" ca="1" si="205"/>
        <v>0</v>
      </c>
      <c r="C1765" s="42"/>
      <c r="D1765" s="42"/>
      <c r="E1765" s="40"/>
      <c r="F1765" s="41"/>
      <c r="G1765" s="30" t="e">
        <f>IF(MID(J1765,1,1)="a","à valider",IF(ISNA(INDEX(#REF!,MATCH(E1765,#REF!,0),1))=TRUE,"",INDEX(#REF!,MATCH(E1765,#REF!,0),1)))</f>
        <v>#REF!</v>
      </c>
      <c r="H1765" s="22"/>
      <c r="I1765" s="22"/>
      <c r="J1765" s="59"/>
      <c r="K1765" s="31" t="str">
        <f>IF(MID(J1765,1,1)="a",C1765,IF(COUNTIF(J$2:J1765,J1765)&gt;1,COUNTIF(J$2:J1765,J1765)&amp;"ème rebond",""))</f>
        <v/>
      </c>
      <c r="L1765" s="67"/>
      <c r="M1765" s="32" t="e">
        <f>IF(ISNA(INDEX(#REF!,MATCH(E1765,#REF!,0),1))=TRUE,"",INDEX(#REF!,MATCH(E1765,#REF!,0),1))</f>
        <v>#REF!</v>
      </c>
      <c r="N1765" s="1"/>
      <c r="O1765" s="33"/>
      <c r="P1765" s="34" t="e">
        <f t="shared" si="203"/>
        <v>#REF!</v>
      </c>
      <c r="Q1765" s="35" t="e">
        <f t="shared" si="206"/>
        <v>#REF!</v>
      </c>
      <c r="R1765" s="36"/>
      <c r="S1765" s="1" t="e">
        <f t="shared" si="204"/>
        <v>#REF!</v>
      </c>
      <c r="T1765" s="16" t="e">
        <f>IF(OR(MID(G1765,1,5)="avoir",MID(G1765,1,3)="PMS",MID(J1765,1,1)="a",J1765="",A1765="x",F1765=""),"",IF(COUNTIF(#REF!,F1765)=1,"ok","PAS DE SWAP"))</f>
        <v>#REF!</v>
      </c>
      <c r="U1765" s="37" t="e">
        <f>IF(ISNA(INDEX(#REF!,MATCH(E1765,#REF!,0),1))=TRUE,"-",F1765&amp;" - "&amp;INDEX(#REF!,MATCH(E1765,#REF!,0),1))</f>
        <v>#REF!</v>
      </c>
      <c r="V1765" s="60" t="e">
        <f t="shared" si="200"/>
        <v>#REF!</v>
      </c>
      <c r="W1765" s="38" t="e">
        <f t="shared" si="201"/>
        <v>#REF!</v>
      </c>
      <c r="X1765" s="64"/>
      <c r="Y1765" s="46"/>
      <c r="Z1765" s="57" t="str">
        <f>IF(OR(MID(J1765,1,1)="a",J1765=""),"",IF(COUNTIF(Modèles!C:C,J1765)=0,"absent","présent"))</f>
        <v/>
      </c>
      <c r="AA1765" s="1"/>
    </row>
    <row r="1766" spans="1:27" s="10" customFormat="1">
      <c r="A1766" s="29" t="str">
        <f t="shared" si="202"/>
        <v/>
      </c>
      <c r="B1766" s="29">
        <f t="shared" ca="1" si="205"/>
        <v>0</v>
      </c>
      <c r="C1766" s="42"/>
      <c r="D1766" s="42"/>
      <c r="E1766" s="40"/>
      <c r="F1766" s="41"/>
      <c r="G1766" s="30" t="e">
        <f>IF(MID(J1766,1,1)="a","à valider",IF(ISNA(INDEX(#REF!,MATCH(E1766,#REF!,0),1))=TRUE,"",INDEX(#REF!,MATCH(E1766,#REF!,0),1)))</f>
        <v>#REF!</v>
      </c>
      <c r="H1766" s="22"/>
      <c r="I1766" s="22"/>
      <c r="J1766" s="59"/>
      <c r="K1766" s="31" t="str">
        <f>IF(MID(J1766,1,1)="a",C1766,IF(COUNTIF(J$2:J1766,J1766)&gt;1,COUNTIF(J$2:J1766,J1766)&amp;"ème rebond",""))</f>
        <v/>
      </c>
      <c r="L1766" s="67"/>
      <c r="M1766" s="32" t="e">
        <f>IF(ISNA(INDEX(#REF!,MATCH(E1766,#REF!,0),1))=TRUE,"",INDEX(#REF!,MATCH(E1766,#REF!,0),1))</f>
        <v>#REF!</v>
      </c>
      <c r="N1766" s="1"/>
      <c r="O1766" s="33"/>
      <c r="P1766" s="34" t="e">
        <f t="shared" si="203"/>
        <v>#REF!</v>
      </c>
      <c r="Q1766" s="35" t="e">
        <f t="shared" si="206"/>
        <v>#REF!</v>
      </c>
      <c r="R1766" s="36"/>
      <c r="S1766" s="1" t="e">
        <f t="shared" si="204"/>
        <v>#REF!</v>
      </c>
      <c r="T1766" s="16" t="e">
        <f>IF(OR(MID(G1766,1,5)="avoir",MID(G1766,1,3)="PMS",MID(J1766,1,1)="a",J1766="",A1766="x",F1766=""),"",IF(COUNTIF(#REF!,F1766)=1,"ok","PAS DE SWAP"))</f>
        <v>#REF!</v>
      </c>
      <c r="U1766" s="37" t="e">
        <f>IF(ISNA(INDEX(#REF!,MATCH(E1766,#REF!,0),1))=TRUE,"-",F1766&amp;" - "&amp;INDEX(#REF!,MATCH(E1766,#REF!,0),1))</f>
        <v>#REF!</v>
      </c>
      <c r="V1766" s="60" t="e">
        <f t="shared" si="200"/>
        <v>#REF!</v>
      </c>
      <c r="W1766" s="38" t="e">
        <f t="shared" si="201"/>
        <v>#REF!</v>
      </c>
      <c r="X1766" s="64"/>
      <c r="Y1766" s="46"/>
      <c r="Z1766" s="57" t="str">
        <f>IF(OR(MID(J1766,1,1)="a",J1766=""),"",IF(COUNTIF(Modèles!C:C,J1766)=0,"absent","présent"))</f>
        <v/>
      </c>
      <c r="AA1766" s="1"/>
    </row>
    <row r="1767" spans="1:27" s="10" customFormat="1">
      <c r="A1767" s="29" t="str">
        <f t="shared" si="202"/>
        <v/>
      </c>
      <c r="B1767" s="29">
        <f t="shared" ca="1" si="205"/>
        <v>0</v>
      </c>
      <c r="C1767" s="42"/>
      <c r="D1767" s="42"/>
      <c r="E1767" s="40"/>
      <c r="F1767" s="41"/>
      <c r="G1767" s="30" t="e">
        <f>IF(MID(J1767,1,1)="a","à valider",IF(ISNA(INDEX(#REF!,MATCH(E1767,#REF!,0),1))=TRUE,"",INDEX(#REF!,MATCH(E1767,#REF!,0),1)))</f>
        <v>#REF!</v>
      </c>
      <c r="H1767" s="22"/>
      <c r="I1767" s="22"/>
      <c r="J1767" s="59"/>
      <c r="K1767" s="31" t="str">
        <f>IF(MID(J1767,1,1)="a",C1767,IF(COUNTIF(J$2:J1767,J1767)&gt;1,COUNTIF(J$2:J1767,J1767)&amp;"ème rebond",""))</f>
        <v/>
      </c>
      <c r="L1767" s="67"/>
      <c r="M1767" s="32" t="e">
        <f>IF(ISNA(INDEX(#REF!,MATCH(E1767,#REF!,0),1))=TRUE,"",INDEX(#REF!,MATCH(E1767,#REF!,0),1))</f>
        <v>#REF!</v>
      </c>
      <c r="N1767" s="1"/>
      <c r="O1767" s="33"/>
      <c r="P1767" s="34" t="e">
        <f t="shared" si="203"/>
        <v>#REF!</v>
      </c>
      <c r="Q1767" s="35" t="e">
        <f t="shared" si="206"/>
        <v>#REF!</v>
      </c>
      <c r="R1767" s="36"/>
      <c r="S1767" s="1" t="e">
        <f t="shared" si="204"/>
        <v>#REF!</v>
      </c>
      <c r="T1767" s="16" t="e">
        <f>IF(OR(MID(G1767,1,5)="avoir",MID(G1767,1,3)="PMS",MID(J1767,1,1)="a",J1767="",A1767="x",F1767=""),"",IF(COUNTIF(#REF!,F1767)=1,"ok","PAS DE SWAP"))</f>
        <v>#REF!</v>
      </c>
      <c r="U1767" s="37" t="e">
        <f>IF(ISNA(INDEX(#REF!,MATCH(E1767,#REF!,0),1))=TRUE,"-",F1767&amp;" - "&amp;INDEX(#REF!,MATCH(E1767,#REF!,0),1))</f>
        <v>#REF!</v>
      </c>
      <c r="V1767" s="60" t="e">
        <f t="shared" si="200"/>
        <v>#REF!</v>
      </c>
      <c r="W1767" s="38" t="e">
        <f t="shared" si="201"/>
        <v>#REF!</v>
      </c>
      <c r="X1767" s="64"/>
      <c r="Y1767" s="46"/>
      <c r="Z1767" s="57" t="str">
        <f>IF(OR(MID(J1767,1,1)="a",J1767=""),"",IF(COUNTIF(Modèles!C:C,J1767)=0,"absent","présent"))</f>
        <v/>
      </c>
      <c r="AA1767" s="1"/>
    </row>
    <row r="1768" spans="1:27" s="10" customFormat="1">
      <c r="A1768" s="29" t="str">
        <f t="shared" si="202"/>
        <v/>
      </c>
      <c r="B1768" s="29">
        <f t="shared" ca="1" si="205"/>
        <v>0</v>
      </c>
      <c r="C1768" s="42"/>
      <c r="D1768" s="42"/>
      <c r="E1768" s="40"/>
      <c r="F1768" s="41"/>
      <c r="G1768" s="30" t="e">
        <f>IF(MID(J1768,1,1)="a","à valider",IF(ISNA(INDEX(#REF!,MATCH(E1768,#REF!,0),1))=TRUE,"",INDEX(#REF!,MATCH(E1768,#REF!,0),1)))</f>
        <v>#REF!</v>
      </c>
      <c r="H1768" s="22"/>
      <c r="I1768" s="22"/>
      <c r="J1768" s="59"/>
      <c r="K1768" s="31" t="str">
        <f>IF(MID(J1768,1,1)="a",C1768,IF(COUNTIF(J$2:J1768,J1768)&gt;1,COUNTIF(J$2:J1768,J1768)&amp;"ème rebond",""))</f>
        <v/>
      </c>
      <c r="L1768" s="67"/>
      <c r="M1768" s="32" t="e">
        <f>IF(ISNA(INDEX(#REF!,MATCH(E1768,#REF!,0),1))=TRUE,"",INDEX(#REF!,MATCH(E1768,#REF!,0),1))</f>
        <v>#REF!</v>
      </c>
      <c r="N1768" s="1"/>
      <c r="O1768" s="33"/>
      <c r="P1768" s="34" t="e">
        <f t="shared" si="203"/>
        <v>#REF!</v>
      </c>
      <c r="Q1768" s="35" t="e">
        <f t="shared" si="206"/>
        <v>#REF!</v>
      </c>
      <c r="R1768" s="36"/>
      <c r="S1768" s="1" t="e">
        <f t="shared" si="204"/>
        <v>#REF!</v>
      </c>
      <c r="T1768" s="16" t="e">
        <f>IF(OR(MID(G1768,1,5)="avoir",MID(G1768,1,3)="PMS",MID(J1768,1,1)="a",J1768="",A1768="x",F1768=""),"",IF(COUNTIF(#REF!,F1768)=1,"ok","PAS DE SWAP"))</f>
        <v>#REF!</v>
      </c>
      <c r="U1768" s="37" t="e">
        <f>IF(ISNA(INDEX(#REF!,MATCH(E1768,#REF!,0),1))=TRUE,"-",F1768&amp;" - "&amp;INDEX(#REF!,MATCH(E1768,#REF!,0),1))</f>
        <v>#REF!</v>
      </c>
      <c r="V1768" s="60" t="e">
        <f t="shared" si="200"/>
        <v>#REF!</v>
      </c>
      <c r="W1768" s="38" t="e">
        <f t="shared" si="201"/>
        <v>#REF!</v>
      </c>
      <c r="X1768" s="64"/>
      <c r="Y1768" s="46"/>
      <c r="Z1768" s="57" t="str">
        <f>IF(OR(MID(J1768,1,1)="a",J1768=""),"",IF(COUNTIF(Modèles!C:C,J1768)=0,"absent","présent"))</f>
        <v/>
      </c>
      <c r="AA1768" s="1"/>
    </row>
    <row r="1769" spans="1:27" s="10" customFormat="1">
      <c r="A1769" s="29" t="str">
        <f t="shared" si="202"/>
        <v/>
      </c>
      <c r="B1769" s="29">
        <f t="shared" ca="1" si="205"/>
        <v>0</v>
      </c>
      <c r="C1769" s="42"/>
      <c r="D1769" s="42"/>
      <c r="E1769" s="40"/>
      <c r="F1769" s="41"/>
      <c r="G1769" s="30" t="e">
        <f>IF(MID(J1769,1,1)="a","à valider",IF(ISNA(INDEX(#REF!,MATCH(E1769,#REF!,0),1))=TRUE,"",INDEX(#REF!,MATCH(E1769,#REF!,0),1)))</f>
        <v>#REF!</v>
      </c>
      <c r="H1769" s="22"/>
      <c r="I1769" s="22"/>
      <c r="J1769" s="59"/>
      <c r="K1769" s="31" t="str">
        <f>IF(MID(J1769,1,1)="a",C1769,IF(COUNTIF(J$2:J1769,J1769)&gt;1,COUNTIF(J$2:J1769,J1769)&amp;"ème rebond",""))</f>
        <v/>
      </c>
      <c r="L1769" s="67"/>
      <c r="M1769" s="32" t="e">
        <f>IF(ISNA(INDEX(#REF!,MATCH(E1769,#REF!,0),1))=TRUE,"",INDEX(#REF!,MATCH(E1769,#REF!,0),1))</f>
        <v>#REF!</v>
      </c>
      <c r="N1769" s="1"/>
      <c r="O1769" s="33"/>
      <c r="P1769" s="34" t="e">
        <f t="shared" si="203"/>
        <v>#REF!</v>
      </c>
      <c r="Q1769" s="35" t="e">
        <f t="shared" si="206"/>
        <v>#REF!</v>
      </c>
      <c r="R1769" s="36"/>
      <c r="S1769" s="1" t="e">
        <f t="shared" si="204"/>
        <v>#REF!</v>
      </c>
      <c r="T1769" s="16" t="e">
        <f>IF(OR(MID(G1769,1,5)="avoir",MID(G1769,1,3)="PMS",MID(J1769,1,1)="a",J1769="",A1769="x",F1769=""),"",IF(COUNTIF(#REF!,F1769)=1,"ok","PAS DE SWAP"))</f>
        <v>#REF!</v>
      </c>
      <c r="U1769" s="37" t="e">
        <f>IF(ISNA(INDEX(#REF!,MATCH(E1769,#REF!,0),1))=TRUE,"-",F1769&amp;" - "&amp;INDEX(#REF!,MATCH(E1769,#REF!,0),1))</f>
        <v>#REF!</v>
      </c>
      <c r="V1769" s="60" t="e">
        <f t="shared" si="200"/>
        <v>#REF!</v>
      </c>
      <c r="W1769" s="38" t="e">
        <f t="shared" si="201"/>
        <v>#REF!</v>
      </c>
      <c r="X1769" s="64"/>
      <c r="Y1769" s="46"/>
      <c r="Z1769" s="57" t="str">
        <f>IF(OR(MID(J1769,1,1)="a",J1769=""),"",IF(COUNTIF(Modèles!C:C,J1769)=0,"absent","présent"))</f>
        <v/>
      </c>
      <c r="AA1769" s="1"/>
    </row>
    <row r="1770" spans="1:27" s="10" customFormat="1">
      <c r="A1770" s="29" t="str">
        <f t="shared" si="202"/>
        <v/>
      </c>
      <c r="B1770" s="29">
        <f t="shared" ca="1" si="205"/>
        <v>0</v>
      </c>
      <c r="C1770" s="42"/>
      <c r="D1770" s="42"/>
      <c r="E1770" s="40"/>
      <c r="F1770" s="41"/>
      <c r="G1770" s="30" t="e">
        <f>IF(MID(J1770,1,1)="a","à valider",IF(ISNA(INDEX(#REF!,MATCH(E1770,#REF!,0),1))=TRUE,"",INDEX(#REF!,MATCH(E1770,#REF!,0),1)))</f>
        <v>#REF!</v>
      </c>
      <c r="H1770" s="22"/>
      <c r="I1770" s="22"/>
      <c r="J1770" s="59"/>
      <c r="K1770" s="31" t="str">
        <f>IF(MID(J1770,1,1)="a",C1770,IF(COUNTIF(J$2:J1770,J1770)&gt;1,COUNTIF(J$2:J1770,J1770)&amp;"ème rebond",""))</f>
        <v/>
      </c>
      <c r="L1770" s="67"/>
      <c r="M1770" s="32" t="e">
        <f>IF(ISNA(INDEX(#REF!,MATCH(E1770,#REF!,0),1))=TRUE,"",INDEX(#REF!,MATCH(E1770,#REF!,0),1))</f>
        <v>#REF!</v>
      </c>
      <c r="N1770" s="1"/>
      <c r="O1770" s="33"/>
      <c r="P1770" s="34" t="e">
        <f t="shared" si="203"/>
        <v>#REF!</v>
      </c>
      <c r="Q1770" s="35" t="e">
        <f t="shared" si="206"/>
        <v>#REF!</v>
      </c>
      <c r="R1770" s="36"/>
      <c r="S1770" s="1" t="e">
        <f t="shared" si="204"/>
        <v>#REF!</v>
      </c>
      <c r="T1770" s="16" t="e">
        <f>IF(OR(MID(G1770,1,5)="avoir",MID(G1770,1,3)="PMS",MID(J1770,1,1)="a",J1770="",A1770="x",F1770=""),"",IF(COUNTIF(#REF!,F1770)=1,"ok","PAS DE SWAP"))</f>
        <v>#REF!</v>
      </c>
      <c r="U1770" s="37" t="e">
        <f>IF(ISNA(INDEX(#REF!,MATCH(E1770,#REF!,0),1))=TRUE,"-",F1770&amp;" - "&amp;INDEX(#REF!,MATCH(E1770,#REF!,0),1))</f>
        <v>#REF!</v>
      </c>
      <c r="V1770" s="60" t="e">
        <f t="shared" si="200"/>
        <v>#REF!</v>
      </c>
      <c r="W1770" s="38" t="e">
        <f t="shared" si="201"/>
        <v>#REF!</v>
      </c>
      <c r="X1770" s="64"/>
      <c r="Y1770" s="46"/>
      <c r="Z1770" s="57" t="str">
        <f>IF(OR(MID(J1770,1,1)="a",J1770=""),"",IF(COUNTIF(Modèles!C:C,J1770)=0,"absent","présent"))</f>
        <v/>
      </c>
      <c r="AA1770" s="1"/>
    </row>
    <row r="1771" spans="1:27" s="10" customFormat="1">
      <c r="A1771" s="29" t="str">
        <f t="shared" si="202"/>
        <v/>
      </c>
      <c r="B1771" s="29">
        <f t="shared" ca="1" si="205"/>
        <v>0</v>
      </c>
      <c r="C1771" s="42"/>
      <c r="D1771" s="42"/>
      <c r="E1771" s="40"/>
      <c r="F1771" s="41"/>
      <c r="G1771" s="30" t="e">
        <f>IF(MID(J1771,1,1)="a","à valider",IF(ISNA(INDEX(#REF!,MATCH(E1771,#REF!,0),1))=TRUE,"",INDEX(#REF!,MATCH(E1771,#REF!,0),1)))</f>
        <v>#REF!</v>
      </c>
      <c r="H1771" s="22"/>
      <c r="I1771" s="22"/>
      <c r="J1771" s="59"/>
      <c r="K1771" s="31" t="str">
        <f>IF(MID(J1771,1,1)="a",C1771,IF(COUNTIF(J$2:J1771,J1771)&gt;1,COUNTIF(J$2:J1771,J1771)&amp;"ème rebond",""))</f>
        <v/>
      </c>
      <c r="L1771" s="67"/>
      <c r="M1771" s="32" t="e">
        <f>IF(ISNA(INDEX(#REF!,MATCH(E1771,#REF!,0),1))=TRUE,"",INDEX(#REF!,MATCH(E1771,#REF!,0),1))</f>
        <v>#REF!</v>
      </c>
      <c r="N1771" s="1"/>
      <c r="O1771" s="33"/>
      <c r="P1771" s="34" t="e">
        <f t="shared" si="203"/>
        <v>#REF!</v>
      </c>
      <c r="Q1771" s="35" t="e">
        <f t="shared" si="206"/>
        <v>#REF!</v>
      </c>
      <c r="R1771" s="36"/>
      <c r="S1771" s="1" t="e">
        <f t="shared" si="204"/>
        <v>#REF!</v>
      </c>
      <c r="T1771" s="16" t="e">
        <f>IF(OR(MID(G1771,1,5)="avoir",MID(G1771,1,3)="PMS",MID(J1771,1,1)="a",J1771="",A1771="x",F1771=""),"",IF(COUNTIF(#REF!,F1771)=1,"ok","PAS DE SWAP"))</f>
        <v>#REF!</v>
      </c>
      <c r="U1771" s="37" t="e">
        <f>IF(ISNA(INDEX(#REF!,MATCH(E1771,#REF!,0),1))=TRUE,"-",F1771&amp;" - "&amp;INDEX(#REF!,MATCH(E1771,#REF!,0),1))</f>
        <v>#REF!</v>
      </c>
      <c r="V1771" s="60" t="e">
        <f t="shared" si="200"/>
        <v>#REF!</v>
      </c>
      <c r="W1771" s="38" t="e">
        <f t="shared" si="201"/>
        <v>#REF!</v>
      </c>
      <c r="X1771" s="64"/>
      <c r="Y1771" s="46"/>
      <c r="Z1771" s="57" t="str">
        <f>IF(OR(MID(J1771,1,1)="a",J1771=""),"",IF(COUNTIF(Modèles!C:C,J1771)=0,"absent","présent"))</f>
        <v/>
      </c>
      <c r="AA1771" s="1"/>
    </row>
    <row r="1772" spans="1:27" s="10" customFormat="1">
      <c r="A1772" s="29" t="str">
        <f t="shared" si="202"/>
        <v/>
      </c>
      <c r="B1772" s="29">
        <f t="shared" ca="1" si="205"/>
        <v>0</v>
      </c>
      <c r="C1772" s="42"/>
      <c r="D1772" s="42"/>
      <c r="E1772" s="40"/>
      <c r="F1772" s="41"/>
      <c r="G1772" s="30" t="e">
        <f>IF(MID(J1772,1,1)="a","à valider",IF(ISNA(INDEX(#REF!,MATCH(E1772,#REF!,0),1))=TRUE,"",INDEX(#REF!,MATCH(E1772,#REF!,0),1)))</f>
        <v>#REF!</v>
      </c>
      <c r="H1772" s="22"/>
      <c r="I1772" s="22"/>
      <c r="J1772" s="59"/>
      <c r="K1772" s="31" t="str">
        <f>IF(MID(J1772,1,1)="a",C1772,IF(COUNTIF(J$2:J1772,J1772)&gt;1,COUNTIF(J$2:J1772,J1772)&amp;"ème rebond",""))</f>
        <v/>
      </c>
      <c r="L1772" s="67"/>
      <c r="M1772" s="32" t="e">
        <f>IF(ISNA(INDEX(#REF!,MATCH(E1772,#REF!,0),1))=TRUE,"",INDEX(#REF!,MATCH(E1772,#REF!,0),1))</f>
        <v>#REF!</v>
      </c>
      <c r="N1772" s="1"/>
      <c r="O1772" s="33"/>
      <c r="P1772" s="34" t="e">
        <f t="shared" si="203"/>
        <v>#REF!</v>
      </c>
      <c r="Q1772" s="35" t="e">
        <f t="shared" si="206"/>
        <v>#REF!</v>
      </c>
      <c r="R1772" s="36"/>
      <c r="S1772" s="1" t="e">
        <f t="shared" si="204"/>
        <v>#REF!</v>
      </c>
      <c r="T1772" s="16" t="e">
        <f>IF(OR(MID(G1772,1,5)="avoir",MID(G1772,1,3)="PMS",MID(J1772,1,1)="a",J1772="",A1772="x",F1772=""),"",IF(COUNTIF(#REF!,F1772)=1,"ok","PAS DE SWAP"))</f>
        <v>#REF!</v>
      </c>
      <c r="U1772" s="37" t="e">
        <f>IF(ISNA(INDEX(#REF!,MATCH(E1772,#REF!,0),1))=TRUE,"-",F1772&amp;" - "&amp;INDEX(#REF!,MATCH(E1772,#REF!,0),1))</f>
        <v>#REF!</v>
      </c>
      <c r="V1772" s="60" t="e">
        <f t="shared" si="200"/>
        <v>#REF!</v>
      </c>
      <c r="W1772" s="38" t="e">
        <f t="shared" si="201"/>
        <v>#REF!</v>
      </c>
      <c r="X1772" s="64"/>
      <c r="Y1772" s="46"/>
      <c r="Z1772" s="57" t="str">
        <f>IF(OR(MID(J1772,1,1)="a",J1772=""),"",IF(COUNTIF(Modèles!C:C,J1772)=0,"absent","présent"))</f>
        <v/>
      </c>
      <c r="AA1772" s="1"/>
    </row>
    <row r="1773" spans="1:27" s="10" customFormat="1">
      <c r="A1773" s="29" t="str">
        <f t="shared" si="202"/>
        <v/>
      </c>
      <c r="B1773" s="29">
        <f t="shared" ca="1" si="205"/>
        <v>0</v>
      </c>
      <c r="C1773" s="42"/>
      <c r="D1773" s="42"/>
      <c r="E1773" s="40"/>
      <c r="F1773" s="41"/>
      <c r="G1773" s="30" t="e">
        <f>IF(MID(J1773,1,1)="a","à valider",IF(ISNA(INDEX(#REF!,MATCH(E1773,#REF!,0),1))=TRUE,"",INDEX(#REF!,MATCH(E1773,#REF!,0),1)))</f>
        <v>#REF!</v>
      </c>
      <c r="H1773" s="22"/>
      <c r="I1773" s="22"/>
      <c r="J1773" s="59"/>
      <c r="K1773" s="31" t="str">
        <f>IF(MID(J1773,1,1)="a",C1773,IF(COUNTIF(J$2:J1773,J1773)&gt;1,COUNTIF(J$2:J1773,J1773)&amp;"ème rebond",""))</f>
        <v/>
      </c>
      <c r="L1773" s="67"/>
      <c r="M1773" s="32" t="e">
        <f>IF(ISNA(INDEX(#REF!,MATCH(E1773,#REF!,0),1))=TRUE,"",INDEX(#REF!,MATCH(E1773,#REF!,0),1))</f>
        <v>#REF!</v>
      </c>
      <c r="N1773" s="1"/>
      <c r="O1773" s="33"/>
      <c r="P1773" s="34" t="e">
        <f t="shared" si="203"/>
        <v>#REF!</v>
      </c>
      <c r="Q1773" s="35" t="e">
        <f t="shared" si="206"/>
        <v>#REF!</v>
      </c>
      <c r="R1773" s="36"/>
      <c r="S1773" s="1" t="e">
        <f t="shared" si="204"/>
        <v>#REF!</v>
      </c>
      <c r="T1773" s="16" t="e">
        <f>IF(OR(MID(G1773,1,5)="avoir",MID(G1773,1,3)="PMS",MID(J1773,1,1)="a",J1773="",A1773="x",F1773=""),"",IF(COUNTIF(#REF!,F1773)=1,"ok","PAS DE SWAP"))</f>
        <v>#REF!</v>
      </c>
      <c r="U1773" s="37" t="e">
        <f>IF(ISNA(INDEX(#REF!,MATCH(E1773,#REF!,0),1))=TRUE,"-",F1773&amp;" - "&amp;INDEX(#REF!,MATCH(E1773,#REF!,0),1))</f>
        <v>#REF!</v>
      </c>
      <c r="V1773" s="60" t="e">
        <f t="shared" si="200"/>
        <v>#REF!</v>
      </c>
      <c r="W1773" s="38" t="e">
        <f t="shared" si="201"/>
        <v>#REF!</v>
      </c>
      <c r="X1773" s="64"/>
      <c r="Y1773" s="46"/>
      <c r="Z1773" s="57" t="str">
        <f>IF(OR(MID(J1773,1,1)="a",J1773=""),"",IF(COUNTIF(Modèles!C:C,J1773)=0,"absent","présent"))</f>
        <v/>
      </c>
      <c r="AA1773" s="1"/>
    </row>
    <row r="1774" spans="1:27" s="10" customFormat="1">
      <c r="A1774" s="29" t="str">
        <f t="shared" si="202"/>
        <v/>
      </c>
      <c r="B1774" s="29">
        <f t="shared" ca="1" si="205"/>
        <v>0</v>
      </c>
      <c r="C1774" s="42"/>
      <c r="D1774" s="42"/>
      <c r="E1774" s="40"/>
      <c r="F1774" s="41"/>
      <c r="G1774" s="30" t="e">
        <f>IF(MID(J1774,1,1)="a","à valider",IF(ISNA(INDEX(#REF!,MATCH(E1774,#REF!,0),1))=TRUE,"",INDEX(#REF!,MATCH(E1774,#REF!,0),1)))</f>
        <v>#REF!</v>
      </c>
      <c r="H1774" s="22"/>
      <c r="I1774" s="22"/>
      <c r="J1774" s="59"/>
      <c r="K1774" s="31" t="str">
        <f>IF(MID(J1774,1,1)="a",C1774,IF(COUNTIF(J$2:J1774,J1774)&gt;1,COUNTIF(J$2:J1774,J1774)&amp;"ème rebond",""))</f>
        <v/>
      </c>
      <c r="L1774" s="67"/>
      <c r="M1774" s="32" t="e">
        <f>IF(ISNA(INDEX(#REF!,MATCH(E1774,#REF!,0),1))=TRUE,"",INDEX(#REF!,MATCH(E1774,#REF!,0),1))</f>
        <v>#REF!</v>
      </c>
      <c r="N1774" s="1"/>
      <c r="O1774" s="33"/>
      <c r="P1774" s="34" t="e">
        <f t="shared" si="203"/>
        <v>#REF!</v>
      </c>
      <c r="Q1774" s="35" t="e">
        <f t="shared" si="206"/>
        <v>#REF!</v>
      </c>
      <c r="R1774" s="36"/>
      <c r="S1774" s="1" t="e">
        <f t="shared" si="204"/>
        <v>#REF!</v>
      </c>
      <c r="T1774" s="16" t="e">
        <f>IF(OR(MID(G1774,1,5)="avoir",MID(G1774,1,3)="PMS",MID(J1774,1,1)="a",J1774="",A1774="x",F1774=""),"",IF(COUNTIF(#REF!,F1774)=1,"ok","PAS DE SWAP"))</f>
        <v>#REF!</v>
      </c>
      <c r="U1774" s="37" t="e">
        <f>IF(ISNA(INDEX(#REF!,MATCH(E1774,#REF!,0),1))=TRUE,"-",F1774&amp;" - "&amp;INDEX(#REF!,MATCH(E1774,#REF!,0),1))</f>
        <v>#REF!</v>
      </c>
      <c r="V1774" s="60" t="e">
        <f t="shared" si="200"/>
        <v>#REF!</v>
      </c>
      <c r="W1774" s="38" t="e">
        <f t="shared" si="201"/>
        <v>#REF!</v>
      </c>
      <c r="X1774" s="64"/>
      <c r="Y1774" s="46"/>
      <c r="Z1774" s="57" t="str">
        <f>IF(OR(MID(J1774,1,1)="a",J1774=""),"",IF(COUNTIF(Modèles!C:C,J1774)=0,"absent","présent"))</f>
        <v/>
      </c>
      <c r="AA1774" s="1"/>
    </row>
    <row r="1775" spans="1:27" s="10" customFormat="1">
      <c r="A1775" s="29" t="str">
        <f t="shared" si="202"/>
        <v/>
      </c>
      <c r="B1775" s="29">
        <f t="shared" ca="1" si="205"/>
        <v>0</v>
      </c>
      <c r="C1775" s="42"/>
      <c r="D1775" s="42"/>
      <c r="E1775" s="40"/>
      <c r="F1775" s="41"/>
      <c r="G1775" s="30" t="e">
        <f>IF(MID(J1775,1,1)="a","à valider",IF(ISNA(INDEX(#REF!,MATCH(E1775,#REF!,0),1))=TRUE,"",INDEX(#REF!,MATCH(E1775,#REF!,0),1)))</f>
        <v>#REF!</v>
      </c>
      <c r="H1775" s="22"/>
      <c r="I1775" s="22"/>
      <c r="J1775" s="59"/>
      <c r="K1775" s="31" t="str">
        <f>IF(MID(J1775,1,1)="a",C1775,IF(COUNTIF(J$2:J1775,J1775)&gt;1,COUNTIF(J$2:J1775,J1775)&amp;"ème rebond",""))</f>
        <v/>
      </c>
      <c r="L1775" s="67"/>
      <c r="M1775" s="32" t="e">
        <f>IF(ISNA(INDEX(#REF!,MATCH(E1775,#REF!,0),1))=TRUE,"",INDEX(#REF!,MATCH(E1775,#REF!,0),1))</f>
        <v>#REF!</v>
      </c>
      <c r="N1775" s="1"/>
      <c r="O1775" s="33"/>
      <c r="P1775" s="34" t="e">
        <f t="shared" si="203"/>
        <v>#REF!</v>
      </c>
      <c r="Q1775" s="35" t="e">
        <f t="shared" si="206"/>
        <v>#REF!</v>
      </c>
      <c r="R1775" s="36"/>
      <c r="S1775" s="1" t="e">
        <f t="shared" si="204"/>
        <v>#REF!</v>
      </c>
      <c r="T1775" s="16" t="e">
        <f>IF(OR(MID(G1775,1,5)="avoir",MID(G1775,1,3)="PMS",MID(J1775,1,1)="a",J1775="",A1775="x",F1775=""),"",IF(COUNTIF(#REF!,F1775)=1,"ok","PAS DE SWAP"))</f>
        <v>#REF!</v>
      </c>
      <c r="U1775" s="37" t="e">
        <f>IF(ISNA(INDEX(#REF!,MATCH(E1775,#REF!,0),1))=TRUE,"-",F1775&amp;" - "&amp;INDEX(#REF!,MATCH(E1775,#REF!,0),1))</f>
        <v>#REF!</v>
      </c>
      <c r="V1775" s="60" t="e">
        <f t="shared" si="200"/>
        <v>#REF!</v>
      </c>
      <c r="W1775" s="38" t="e">
        <f t="shared" si="201"/>
        <v>#REF!</v>
      </c>
      <c r="X1775" s="64"/>
      <c r="Y1775" s="46"/>
      <c r="Z1775" s="57" t="str">
        <f>IF(OR(MID(J1775,1,1)="a",J1775=""),"",IF(COUNTIF(Modèles!C:C,J1775)=0,"absent","présent"))</f>
        <v/>
      </c>
      <c r="AA1775" s="1"/>
    </row>
    <row r="1776" spans="1:27" s="10" customFormat="1">
      <c r="A1776" s="29" t="str">
        <f t="shared" si="202"/>
        <v/>
      </c>
      <c r="B1776" s="29">
        <f t="shared" ca="1" si="205"/>
        <v>0</v>
      </c>
      <c r="C1776" s="42"/>
      <c r="D1776" s="42"/>
      <c r="E1776" s="40"/>
      <c r="F1776" s="41"/>
      <c r="G1776" s="30" t="e">
        <f>IF(MID(J1776,1,1)="a","à valider",IF(ISNA(INDEX(#REF!,MATCH(E1776,#REF!,0),1))=TRUE,"",INDEX(#REF!,MATCH(E1776,#REF!,0),1)))</f>
        <v>#REF!</v>
      </c>
      <c r="H1776" s="22"/>
      <c r="I1776" s="22"/>
      <c r="J1776" s="59"/>
      <c r="K1776" s="31" t="str">
        <f>IF(MID(J1776,1,1)="a",C1776,IF(COUNTIF(J$2:J1776,J1776)&gt;1,COUNTIF(J$2:J1776,J1776)&amp;"ème rebond",""))</f>
        <v/>
      </c>
      <c r="L1776" s="67"/>
      <c r="M1776" s="32" t="e">
        <f>IF(ISNA(INDEX(#REF!,MATCH(E1776,#REF!,0),1))=TRUE,"",INDEX(#REF!,MATCH(E1776,#REF!,0),1))</f>
        <v>#REF!</v>
      </c>
      <c r="N1776" s="1"/>
      <c r="O1776" s="33"/>
      <c r="P1776" s="34" t="e">
        <f t="shared" si="203"/>
        <v>#REF!</v>
      </c>
      <c r="Q1776" s="35" t="e">
        <f t="shared" si="206"/>
        <v>#REF!</v>
      </c>
      <c r="R1776" s="36"/>
      <c r="S1776" s="1" t="e">
        <f t="shared" si="204"/>
        <v>#REF!</v>
      </c>
      <c r="T1776" s="16" t="e">
        <f>IF(OR(MID(G1776,1,5)="avoir",MID(G1776,1,3)="PMS",MID(J1776,1,1)="a",J1776="",A1776="x",F1776=""),"",IF(COUNTIF(#REF!,F1776)=1,"ok","PAS DE SWAP"))</f>
        <v>#REF!</v>
      </c>
      <c r="U1776" s="37" t="e">
        <f>IF(ISNA(INDEX(#REF!,MATCH(E1776,#REF!,0),1))=TRUE,"-",F1776&amp;" - "&amp;INDEX(#REF!,MATCH(E1776,#REF!,0),1))</f>
        <v>#REF!</v>
      </c>
      <c r="V1776" s="60" t="e">
        <f t="shared" si="200"/>
        <v>#REF!</v>
      </c>
      <c r="W1776" s="38" t="e">
        <f t="shared" si="201"/>
        <v>#REF!</v>
      </c>
      <c r="X1776" s="64"/>
      <c r="Y1776" s="46"/>
      <c r="Z1776" s="57" t="str">
        <f>IF(OR(MID(J1776,1,1)="a",J1776=""),"",IF(COUNTIF(Modèles!C:C,J1776)=0,"absent","présent"))</f>
        <v/>
      </c>
      <c r="AA1776" s="1"/>
    </row>
    <row r="1777" spans="1:27" s="10" customFormat="1">
      <c r="A1777" s="29" t="str">
        <f t="shared" si="202"/>
        <v/>
      </c>
      <c r="B1777" s="29">
        <f t="shared" ca="1" si="205"/>
        <v>0</v>
      </c>
      <c r="C1777" s="42"/>
      <c r="D1777" s="42"/>
      <c r="E1777" s="40"/>
      <c r="F1777" s="41"/>
      <c r="G1777" s="30" t="e">
        <f>IF(MID(J1777,1,1)="a","à valider",IF(ISNA(INDEX(#REF!,MATCH(E1777,#REF!,0),1))=TRUE,"",INDEX(#REF!,MATCH(E1777,#REF!,0),1)))</f>
        <v>#REF!</v>
      </c>
      <c r="H1777" s="22"/>
      <c r="I1777" s="22"/>
      <c r="J1777" s="59"/>
      <c r="K1777" s="31" t="str">
        <f>IF(MID(J1777,1,1)="a",C1777,IF(COUNTIF(J$2:J1777,J1777)&gt;1,COUNTIF(J$2:J1777,J1777)&amp;"ème rebond",""))</f>
        <v/>
      </c>
      <c r="L1777" s="67"/>
      <c r="M1777" s="32" t="e">
        <f>IF(ISNA(INDEX(#REF!,MATCH(E1777,#REF!,0),1))=TRUE,"",INDEX(#REF!,MATCH(E1777,#REF!,0),1))</f>
        <v>#REF!</v>
      </c>
      <c r="N1777" s="1"/>
      <c r="O1777" s="33"/>
      <c r="P1777" s="34" t="e">
        <f t="shared" si="203"/>
        <v>#REF!</v>
      </c>
      <c r="Q1777" s="35" t="e">
        <f t="shared" si="206"/>
        <v>#REF!</v>
      </c>
      <c r="R1777" s="36"/>
      <c r="S1777" s="1" t="e">
        <f t="shared" si="204"/>
        <v>#REF!</v>
      </c>
      <c r="T1777" s="16" t="e">
        <f>IF(OR(MID(G1777,1,5)="avoir",MID(G1777,1,3)="PMS",MID(J1777,1,1)="a",J1777="",A1777="x",F1777=""),"",IF(COUNTIF(#REF!,F1777)=1,"ok","PAS DE SWAP"))</f>
        <v>#REF!</v>
      </c>
      <c r="U1777" s="37" t="e">
        <f>IF(ISNA(INDEX(#REF!,MATCH(E1777,#REF!,0),1))=TRUE,"-",F1777&amp;" - "&amp;INDEX(#REF!,MATCH(E1777,#REF!,0),1))</f>
        <v>#REF!</v>
      </c>
      <c r="V1777" s="60" t="e">
        <f t="shared" si="200"/>
        <v>#REF!</v>
      </c>
      <c r="W1777" s="38" t="e">
        <f t="shared" si="201"/>
        <v>#REF!</v>
      </c>
      <c r="X1777" s="64"/>
      <c r="Y1777" s="46"/>
      <c r="Z1777" s="57" t="str">
        <f>IF(OR(MID(J1777,1,1)="a",J1777=""),"",IF(COUNTIF(Modèles!C:C,J1777)=0,"absent","présent"))</f>
        <v/>
      </c>
      <c r="AA1777" s="1"/>
    </row>
    <row r="1778" spans="1:27" s="10" customFormat="1">
      <c r="A1778" s="29" t="str">
        <f t="shared" si="202"/>
        <v/>
      </c>
      <c r="B1778" s="29">
        <f t="shared" ca="1" si="205"/>
        <v>0</v>
      </c>
      <c r="C1778" s="42"/>
      <c r="D1778" s="42"/>
      <c r="E1778" s="40"/>
      <c r="F1778" s="41"/>
      <c r="G1778" s="30" t="e">
        <f>IF(MID(J1778,1,1)="a","à valider",IF(ISNA(INDEX(#REF!,MATCH(E1778,#REF!,0),1))=TRUE,"",INDEX(#REF!,MATCH(E1778,#REF!,0),1)))</f>
        <v>#REF!</v>
      </c>
      <c r="H1778" s="22"/>
      <c r="I1778" s="22"/>
      <c r="J1778" s="59"/>
      <c r="K1778" s="31" t="str">
        <f>IF(MID(J1778,1,1)="a",C1778,IF(COUNTIF(J$2:J1778,J1778)&gt;1,COUNTIF(J$2:J1778,J1778)&amp;"ème rebond",""))</f>
        <v/>
      </c>
      <c r="L1778" s="67"/>
      <c r="M1778" s="32" t="e">
        <f>IF(ISNA(INDEX(#REF!,MATCH(E1778,#REF!,0),1))=TRUE,"",INDEX(#REF!,MATCH(E1778,#REF!,0),1))</f>
        <v>#REF!</v>
      </c>
      <c r="N1778" s="1"/>
      <c r="O1778" s="33"/>
      <c r="P1778" s="34" t="e">
        <f t="shared" si="203"/>
        <v>#REF!</v>
      </c>
      <c r="Q1778" s="35" t="e">
        <f t="shared" si="206"/>
        <v>#REF!</v>
      </c>
      <c r="R1778" s="36"/>
      <c r="S1778" s="1" t="e">
        <f t="shared" si="204"/>
        <v>#REF!</v>
      </c>
      <c r="T1778" s="16" t="e">
        <f>IF(OR(MID(G1778,1,5)="avoir",MID(G1778,1,3)="PMS",MID(J1778,1,1)="a",J1778="",A1778="x",F1778=""),"",IF(COUNTIF(#REF!,F1778)=1,"ok","PAS DE SWAP"))</f>
        <v>#REF!</v>
      </c>
      <c r="U1778" s="37" t="e">
        <f>IF(ISNA(INDEX(#REF!,MATCH(E1778,#REF!,0),1))=TRUE,"-",F1778&amp;" - "&amp;INDEX(#REF!,MATCH(E1778,#REF!,0),1))</f>
        <v>#REF!</v>
      </c>
      <c r="V1778" s="60" t="e">
        <f t="shared" si="200"/>
        <v>#REF!</v>
      </c>
      <c r="W1778" s="38" t="e">
        <f t="shared" si="201"/>
        <v>#REF!</v>
      </c>
      <c r="X1778" s="64"/>
      <c r="Y1778" s="46"/>
      <c r="Z1778" s="57" t="str">
        <f>IF(OR(MID(J1778,1,1)="a",J1778=""),"",IF(COUNTIF(Modèles!C:C,J1778)=0,"absent","présent"))</f>
        <v/>
      </c>
      <c r="AA1778" s="1"/>
    </row>
    <row r="1779" spans="1:27" s="10" customFormat="1">
      <c r="A1779" s="29" t="str">
        <f t="shared" si="202"/>
        <v/>
      </c>
      <c r="B1779" s="29">
        <f t="shared" ca="1" si="205"/>
        <v>0</v>
      </c>
      <c r="C1779" s="42"/>
      <c r="D1779" s="42"/>
      <c r="E1779" s="40"/>
      <c r="F1779" s="41"/>
      <c r="G1779" s="30" t="e">
        <f>IF(MID(J1779,1,1)="a","à valider",IF(ISNA(INDEX(#REF!,MATCH(E1779,#REF!,0),1))=TRUE,"",INDEX(#REF!,MATCH(E1779,#REF!,0),1)))</f>
        <v>#REF!</v>
      </c>
      <c r="H1779" s="22"/>
      <c r="I1779" s="22"/>
      <c r="J1779" s="59"/>
      <c r="K1779" s="31" t="str">
        <f>IF(MID(J1779,1,1)="a",C1779,IF(COUNTIF(J$2:J1779,J1779)&gt;1,COUNTIF(J$2:J1779,J1779)&amp;"ème rebond",""))</f>
        <v/>
      </c>
      <c r="L1779" s="67"/>
      <c r="M1779" s="32" t="e">
        <f>IF(ISNA(INDEX(#REF!,MATCH(E1779,#REF!,0),1))=TRUE,"",INDEX(#REF!,MATCH(E1779,#REF!,0),1))</f>
        <v>#REF!</v>
      </c>
      <c r="N1779" s="1"/>
      <c r="O1779" s="33"/>
      <c r="P1779" s="34" t="e">
        <f t="shared" si="203"/>
        <v>#REF!</v>
      </c>
      <c r="Q1779" s="35" t="e">
        <f t="shared" si="206"/>
        <v>#REF!</v>
      </c>
      <c r="R1779" s="36"/>
      <c r="S1779" s="1" t="e">
        <f t="shared" si="204"/>
        <v>#REF!</v>
      </c>
      <c r="T1779" s="16" t="e">
        <f>IF(OR(MID(G1779,1,5)="avoir",MID(G1779,1,3)="PMS",MID(J1779,1,1)="a",J1779="",A1779="x",F1779=""),"",IF(COUNTIF(#REF!,F1779)=1,"ok","PAS DE SWAP"))</f>
        <v>#REF!</v>
      </c>
      <c r="U1779" s="37" t="e">
        <f>IF(ISNA(INDEX(#REF!,MATCH(E1779,#REF!,0),1))=TRUE,"-",F1779&amp;" - "&amp;INDEX(#REF!,MATCH(E1779,#REF!,0),1))</f>
        <v>#REF!</v>
      </c>
      <c r="V1779" s="60" t="e">
        <f t="shared" si="200"/>
        <v>#REF!</v>
      </c>
      <c r="W1779" s="38" t="e">
        <f t="shared" si="201"/>
        <v>#REF!</v>
      </c>
      <c r="X1779" s="64"/>
      <c r="Y1779" s="46"/>
      <c r="Z1779" s="57" t="str">
        <f>IF(OR(MID(J1779,1,1)="a",J1779=""),"",IF(COUNTIF(Modèles!C:C,J1779)=0,"absent","présent"))</f>
        <v/>
      </c>
      <c r="AA1779" s="1"/>
    </row>
    <row r="1780" spans="1:27" s="10" customFormat="1">
      <c r="A1780" s="29" t="str">
        <f t="shared" si="202"/>
        <v/>
      </c>
      <c r="B1780" s="29">
        <f t="shared" ca="1" si="205"/>
        <v>0</v>
      </c>
      <c r="C1780" s="42"/>
      <c r="D1780" s="42"/>
      <c r="E1780" s="40"/>
      <c r="F1780" s="41"/>
      <c r="G1780" s="30" t="e">
        <f>IF(MID(J1780,1,1)="a","à valider",IF(ISNA(INDEX(#REF!,MATCH(E1780,#REF!,0),1))=TRUE,"",INDEX(#REF!,MATCH(E1780,#REF!,0),1)))</f>
        <v>#REF!</v>
      </c>
      <c r="H1780" s="22"/>
      <c r="I1780" s="22"/>
      <c r="J1780" s="59"/>
      <c r="K1780" s="31" t="str">
        <f>IF(MID(J1780,1,1)="a",C1780,IF(COUNTIF(J$2:J1780,J1780)&gt;1,COUNTIF(J$2:J1780,J1780)&amp;"ème rebond",""))</f>
        <v/>
      </c>
      <c r="L1780" s="67"/>
      <c r="M1780" s="32" t="e">
        <f>IF(ISNA(INDEX(#REF!,MATCH(E1780,#REF!,0),1))=TRUE,"",INDEX(#REF!,MATCH(E1780,#REF!,0),1))</f>
        <v>#REF!</v>
      </c>
      <c r="N1780" s="1"/>
      <c r="O1780" s="33"/>
      <c r="P1780" s="34" t="e">
        <f t="shared" si="203"/>
        <v>#REF!</v>
      </c>
      <c r="Q1780" s="35" t="e">
        <f t="shared" si="206"/>
        <v>#REF!</v>
      </c>
      <c r="R1780" s="36"/>
      <c r="S1780" s="1" t="e">
        <f t="shared" si="204"/>
        <v>#REF!</v>
      </c>
      <c r="T1780" s="16" t="e">
        <f>IF(OR(MID(G1780,1,5)="avoir",MID(G1780,1,3)="PMS",MID(J1780,1,1)="a",J1780="",A1780="x",F1780=""),"",IF(COUNTIF(#REF!,F1780)=1,"ok","PAS DE SWAP"))</f>
        <v>#REF!</v>
      </c>
      <c r="U1780" s="37" t="e">
        <f>IF(ISNA(INDEX(#REF!,MATCH(E1780,#REF!,0),1))=TRUE,"-",F1780&amp;" - "&amp;INDEX(#REF!,MATCH(E1780,#REF!,0),1))</f>
        <v>#REF!</v>
      </c>
      <c r="V1780" s="60" t="e">
        <f t="shared" si="200"/>
        <v>#REF!</v>
      </c>
      <c r="W1780" s="38" t="e">
        <f t="shared" si="201"/>
        <v>#REF!</v>
      </c>
      <c r="X1780" s="64"/>
      <c r="Y1780" s="46"/>
      <c r="Z1780" s="57" t="str">
        <f>IF(OR(MID(J1780,1,1)="a",J1780=""),"",IF(COUNTIF(Modèles!C:C,J1780)=0,"absent","présent"))</f>
        <v/>
      </c>
      <c r="AA1780" s="1"/>
    </row>
    <row r="1781" spans="1:27" s="10" customFormat="1">
      <c r="A1781" s="29" t="str">
        <f t="shared" si="202"/>
        <v/>
      </c>
      <c r="B1781" s="29">
        <f t="shared" ca="1" si="205"/>
        <v>0</v>
      </c>
      <c r="C1781" s="42"/>
      <c r="D1781" s="42"/>
      <c r="E1781" s="40"/>
      <c r="F1781" s="41"/>
      <c r="G1781" s="30" t="e">
        <f>IF(MID(J1781,1,1)="a","à valider",IF(ISNA(INDEX(#REF!,MATCH(E1781,#REF!,0),1))=TRUE,"",INDEX(#REF!,MATCH(E1781,#REF!,0),1)))</f>
        <v>#REF!</v>
      </c>
      <c r="H1781" s="22"/>
      <c r="I1781" s="22"/>
      <c r="J1781" s="59"/>
      <c r="K1781" s="31" t="str">
        <f>IF(MID(J1781,1,1)="a",C1781,IF(COUNTIF(J$2:J1781,J1781)&gt;1,COUNTIF(J$2:J1781,J1781)&amp;"ème rebond",""))</f>
        <v/>
      </c>
      <c r="L1781" s="67"/>
      <c r="M1781" s="32" t="e">
        <f>IF(ISNA(INDEX(#REF!,MATCH(E1781,#REF!,0),1))=TRUE,"",INDEX(#REF!,MATCH(E1781,#REF!,0),1))</f>
        <v>#REF!</v>
      </c>
      <c r="N1781" s="1"/>
      <c r="O1781" s="33"/>
      <c r="P1781" s="34" t="e">
        <f t="shared" si="203"/>
        <v>#REF!</v>
      </c>
      <c r="Q1781" s="35" t="e">
        <f t="shared" si="206"/>
        <v>#REF!</v>
      </c>
      <c r="R1781" s="36"/>
      <c r="S1781" s="1" t="e">
        <f t="shared" si="204"/>
        <v>#REF!</v>
      </c>
      <c r="T1781" s="16" t="e">
        <f>IF(OR(MID(G1781,1,5)="avoir",MID(G1781,1,3)="PMS",MID(J1781,1,1)="a",J1781="",A1781="x",F1781=""),"",IF(COUNTIF(#REF!,F1781)=1,"ok","PAS DE SWAP"))</f>
        <v>#REF!</v>
      </c>
      <c r="U1781" s="37" t="e">
        <f>IF(ISNA(INDEX(#REF!,MATCH(E1781,#REF!,0),1))=TRUE,"-",F1781&amp;" - "&amp;INDEX(#REF!,MATCH(E1781,#REF!,0),1))</f>
        <v>#REF!</v>
      </c>
      <c r="V1781" s="60" t="e">
        <f t="shared" si="200"/>
        <v>#REF!</v>
      </c>
      <c r="W1781" s="38" t="e">
        <f t="shared" si="201"/>
        <v>#REF!</v>
      </c>
      <c r="X1781" s="64"/>
      <c r="Y1781" s="46"/>
      <c r="Z1781" s="57" t="str">
        <f>IF(OR(MID(J1781,1,1)="a",J1781=""),"",IF(COUNTIF(Modèles!C:C,J1781)=0,"absent","présent"))</f>
        <v/>
      </c>
      <c r="AA1781" s="1"/>
    </row>
    <row r="1782" spans="1:27" s="10" customFormat="1">
      <c r="A1782" s="29" t="str">
        <f t="shared" si="202"/>
        <v/>
      </c>
      <c r="B1782" s="29">
        <f t="shared" ca="1" si="205"/>
        <v>0</v>
      </c>
      <c r="C1782" s="42"/>
      <c r="D1782" s="42"/>
      <c r="E1782" s="40"/>
      <c r="F1782" s="41"/>
      <c r="G1782" s="30" t="e">
        <f>IF(MID(J1782,1,1)="a","à valider",IF(ISNA(INDEX(#REF!,MATCH(E1782,#REF!,0),1))=TRUE,"",INDEX(#REF!,MATCH(E1782,#REF!,0),1)))</f>
        <v>#REF!</v>
      </c>
      <c r="H1782" s="22"/>
      <c r="I1782" s="22"/>
      <c r="J1782" s="59"/>
      <c r="K1782" s="31" t="str">
        <f>IF(MID(J1782,1,1)="a",C1782,IF(COUNTIF(J$2:J1782,J1782)&gt;1,COUNTIF(J$2:J1782,J1782)&amp;"ème rebond",""))</f>
        <v/>
      </c>
      <c r="L1782" s="67"/>
      <c r="M1782" s="32" t="e">
        <f>IF(ISNA(INDEX(#REF!,MATCH(E1782,#REF!,0),1))=TRUE,"",INDEX(#REF!,MATCH(E1782,#REF!,0),1))</f>
        <v>#REF!</v>
      </c>
      <c r="N1782" s="1"/>
      <c r="O1782" s="33"/>
      <c r="P1782" s="34" t="e">
        <f t="shared" si="203"/>
        <v>#REF!</v>
      </c>
      <c r="Q1782" s="35" t="e">
        <f t="shared" si="206"/>
        <v>#REF!</v>
      </c>
      <c r="R1782" s="36"/>
      <c r="S1782" s="1" t="e">
        <f t="shared" si="204"/>
        <v>#REF!</v>
      </c>
      <c r="T1782" s="16" t="e">
        <f>IF(OR(MID(G1782,1,5)="avoir",MID(G1782,1,3)="PMS",MID(J1782,1,1)="a",J1782="",A1782="x",F1782=""),"",IF(COUNTIF(#REF!,F1782)=1,"ok","PAS DE SWAP"))</f>
        <v>#REF!</v>
      </c>
      <c r="U1782" s="37" t="e">
        <f>IF(ISNA(INDEX(#REF!,MATCH(E1782,#REF!,0),1))=TRUE,"-",F1782&amp;" - "&amp;INDEX(#REF!,MATCH(E1782,#REF!,0),1))</f>
        <v>#REF!</v>
      </c>
      <c r="V1782" s="60" t="e">
        <f t="shared" si="200"/>
        <v>#REF!</v>
      </c>
      <c r="W1782" s="38" t="e">
        <f t="shared" si="201"/>
        <v>#REF!</v>
      </c>
      <c r="X1782" s="64"/>
      <c r="Y1782" s="46"/>
      <c r="Z1782" s="57" t="str">
        <f>IF(OR(MID(J1782,1,1)="a",J1782=""),"",IF(COUNTIF(Modèles!C:C,J1782)=0,"absent","présent"))</f>
        <v/>
      </c>
      <c r="AA1782" s="1"/>
    </row>
    <row r="1783" spans="1:27" s="10" customFormat="1">
      <c r="A1783" s="29" t="str">
        <f t="shared" si="202"/>
        <v/>
      </c>
      <c r="B1783" s="29">
        <f t="shared" ca="1" si="205"/>
        <v>0</v>
      </c>
      <c r="C1783" s="42"/>
      <c r="D1783" s="42"/>
      <c r="E1783" s="40"/>
      <c r="F1783" s="41"/>
      <c r="G1783" s="30" t="e">
        <f>IF(MID(J1783,1,1)="a","à valider",IF(ISNA(INDEX(#REF!,MATCH(E1783,#REF!,0),1))=TRUE,"",INDEX(#REF!,MATCH(E1783,#REF!,0),1)))</f>
        <v>#REF!</v>
      </c>
      <c r="H1783" s="22"/>
      <c r="I1783" s="22"/>
      <c r="J1783" s="59"/>
      <c r="K1783" s="31" t="str">
        <f>IF(MID(J1783,1,1)="a",C1783,IF(COUNTIF(J$2:J1783,J1783)&gt;1,COUNTIF(J$2:J1783,J1783)&amp;"ème rebond",""))</f>
        <v/>
      </c>
      <c r="L1783" s="67"/>
      <c r="M1783" s="32" t="e">
        <f>IF(ISNA(INDEX(#REF!,MATCH(E1783,#REF!,0),1))=TRUE,"",INDEX(#REF!,MATCH(E1783,#REF!,0),1))</f>
        <v>#REF!</v>
      </c>
      <c r="N1783" s="1"/>
      <c r="O1783" s="33"/>
      <c r="P1783" s="34" t="e">
        <f t="shared" si="203"/>
        <v>#REF!</v>
      </c>
      <c r="Q1783" s="35" t="e">
        <f t="shared" si="206"/>
        <v>#REF!</v>
      </c>
      <c r="R1783" s="36"/>
      <c r="S1783" s="1" t="e">
        <f t="shared" si="204"/>
        <v>#REF!</v>
      </c>
      <c r="T1783" s="16" t="e">
        <f>IF(OR(MID(G1783,1,5)="avoir",MID(G1783,1,3)="PMS",MID(J1783,1,1)="a",J1783="",A1783="x",F1783=""),"",IF(COUNTIF(#REF!,F1783)=1,"ok","PAS DE SWAP"))</f>
        <v>#REF!</v>
      </c>
      <c r="U1783" s="37" t="e">
        <f>IF(ISNA(INDEX(#REF!,MATCH(E1783,#REF!,0),1))=TRUE,"-",F1783&amp;" - "&amp;INDEX(#REF!,MATCH(E1783,#REF!,0),1))</f>
        <v>#REF!</v>
      </c>
      <c r="V1783" s="60" t="e">
        <f t="shared" si="200"/>
        <v>#REF!</v>
      </c>
      <c r="W1783" s="38" t="e">
        <f t="shared" si="201"/>
        <v>#REF!</v>
      </c>
      <c r="X1783" s="64"/>
      <c r="Y1783" s="46"/>
      <c r="Z1783" s="57" t="str">
        <f>IF(OR(MID(J1783,1,1)="a",J1783=""),"",IF(COUNTIF(Modèles!C:C,J1783)=0,"absent","présent"))</f>
        <v/>
      </c>
      <c r="AA1783" s="1"/>
    </row>
    <row r="1784" spans="1:27" s="10" customFormat="1">
      <c r="A1784" s="29" t="str">
        <f t="shared" si="202"/>
        <v/>
      </c>
      <c r="B1784" s="29">
        <f t="shared" ca="1" si="205"/>
        <v>0</v>
      </c>
      <c r="C1784" s="42"/>
      <c r="D1784" s="42"/>
      <c r="E1784" s="40"/>
      <c r="F1784" s="41"/>
      <c r="G1784" s="30" t="e">
        <f>IF(MID(J1784,1,1)="a","à valider",IF(ISNA(INDEX(#REF!,MATCH(E1784,#REF!,0),1))=TRUE,"",INDEX(#REF!,MATCH(E1784,#REF!,0),1)))</f>
        <v>#REF!</v>
      </c>
      <c r="H1784" s="22"/>
      <c r="I1784" s="22"/>
      <c r="J1784" s="59"/>
      <c r="K1784" s="31" t="str">
        <f>IF(MID(J1784,1,1)="a",C1784,IF(COUNTIF(J$2:J1784,J1784)&gt;1,COUNTIF(J$2:J1784,J1784)&amp;"ème rebond",""))</f>
        <v/>
      </c>
      <c r="L1784" s="67"/>
      <c r="M1784" s="32" t="e">
        <f>IF(ISNA(INDEX(#REF!,MATCH(E1784,#REF!,0),1))=TRUE,"",INDEX(#REF!,MATCH(E1784,#REF!,0),1))</f>
        <v>#REF!</v>
      </c>
      <c r="N1784" s="1"/>
      <c r="O1784" s="33"/>
      <c r="P1784" s="34" t="e">
        <f t="shared" si="203"/>
        <v>#REF!</v>
      </c>
      <c r="Q1784" s="35" t="e">
        <f t="shared" si="206"/>
        <v>#REF!</v>
      </c>
      <c r="R1784" s="36"/>
      <c r="S1784" s="1" t="e">
        <f t="shared" si="204"/>
        <v>#REF!</v>
      </c>
      <c r="T1784" s="16" t="e">
        <f>IF(OR(MID(G1784,1,5)="avoir",MID(G1784,1,3)="PMS",MID(J1784,1,1)="a",J1784="",A1784="x",F1784=""),"",IF(COUNTIF(#REF!,F1784)=1,"ok","PAS DE SWAP"))</f>
        <v>#REF!</v>
      </c>
      <c r="U1784" s="37" t="e">
        <f>IF(ISNA(INDEX(#REF!,MATCH(E1784,#REF!,0),1))=TRUE,"-",F1784&amp;" - "&amp;INDEX(#REF!,MATCH(E1784,#REF!,0),1))</f>
        <v>#REF!</v>
      </c>
      <c r="V1784" s="60" t="e">
        <f t="shared" si="200"/>
        <v>#REF!</v>
      </c>
      <c r="W1784" s="38" t="e">
        <f t="shared" si="201"/>
        <v>#REF!</v>
      </c>
      <c r="X1784" s="64"/>
      <c r="Y1784" s="46"/>
      <c r="Z1784" s="57" t="str">
        <f>IF(OR(MID(J1784,1,1)="a",J1784=""),"",IF(COUNTIF(Modèles!C:C,J1784)=0,"absent","présent"))</f>
        <v/>
      </c>
      <c r="AA1784" s="1"/>
    </row>
    <row r="1785" spans="1:27" s="10" customFormat="1">
      <c r="A1785" s="29" t="str">
        <f t="shared" si="202"/>
        <v/>
      </c>
      <c r="B1785" s="29">
        <f t="shared" ca="1" si="205"/>
        <v>0</v>
      </c>
      <c r="C1785" s="42"/>
      <c r="D1785" s="42"/>
      <c r="E1785" s="40"/>
      <c r="F1785" s="41"/>
      <c r="G1785" s="30" t="e">
        <f>IF(MID(J1785,1,1)="a","à valider",IF(ISNA(INDEX(#REF!,MATCH(E1785,#REF!,0),1))=TRUE,"",INDEX(#REF!,MATCH(E1785,#REF!,0),1)))</f>
        <v>#REF!</v>
      </c>
      <c r="H1785" s="22"/>
      <c r="I1785" s="22"/>
      <c r="J1785" s="59"/>
      <c r="K1785" s="31" t="str">
        <f>IF(MID(J1785,1,1)="a",C1785,IF(COUNTIF(J$2:J1785,J1785)&gt;1,COUNTIF(J$2:J1785,J1785)&amp;"ème rebond",""))</f>
        <v/>
      </c>
      <c r="L1785" s="67"/>
      <c r="M1785" s="32" t="e">
        <f>IF(ISNA(INDEX(#REF!,MATCH(E1785,#REF!,0),1))=TRUE,"",INDEX(#REF!,MATCH(E1785,#REF!,0),1))</f>
        <v>#REF!</v>
      </c>
      <c r="N1785" s="1"/>
      <c r="O1785" s="33"/>
      <c r="P1785" s="34" t="e">
        <f t="shared" si="203"/>
        <v>#REF!</v>
      </c>
      <c r="Q1785" s="35" t="e">
        <f t="shared" si="206"/>
        <v>#REF!</v>
      </c>
      <c r="R1785" s="36"/>
      <c r="S1785" s="1" t="e">
        <f t="shared" si="204"/>
        <v>#REF!</v>
      </c>
      <c r="T1785" s="16" t="e">
        <f>IF(OR(MID(G1785,1,5)="avoir",MID(G1785,1,3)="PMS",MID(J1785,1,1)="a",J1785="",A1785="x",F1785=""),"",IF(COUNTIF(#REF!,F1785)=1,"ok","PAS DE SWAP"))</f>
        <v>#REF!</v>
      </c>
      <c r="U1785" s="37" t="e">
        <f>IF(ISNA(INDEX(#REF!,MATCH(E1785,#REF!,0),1))=TRUE,"-",F1785&amp;" - "&amp;INDEX(#REF!,MATCH(E1785,#REF!,0),1))</f>
        <v>#REF!</v>
      </c>
      <c r="V1785" s="60" t="e">
        <f t="shared" si="200"/>
        <v>#REF!</v>
      </c>
      <c r="W1785" s="38" t="e">
        <f t="shared" si="201"/>
        <v>#REF!</v>
      </c>
      <c r="X1785" s="64"/>
      <c r="Y1785" s="46"/>
      <c r="Z1785" s="57" t="str">
        <f>IF(OR(MID(J1785,1,1)="a",J1785=""),"",IF(COUNTIF(Modèles!C:C,J1785)=0,"absent","présent"))</f>
        <v/>
      </c>
      <c r="AA1785" s="1"/>
    </row>
    <row r="1786" spans="1:27" s="10" customFormat="1">
      <c r="A1786" s="29" t="str">
        <f t="shared" si="202"/>
        <v/>
      </c>
      <c r="B1786" s="29">
        <f t="shared" ca="1" si="205"/>
        <v>0</v>
      </c>
      <c r="C1786" s="42"/>
      <c r="D1786" s="42"/>
      <c r="E1786" s="40"/>
      <c r="F1786" s="41"/>
      <c r="G1786" s="30" t="e">
        <f>IF(MID(J1786,1,1)="a","à valider",IF(ISNA(INDEX(#REF!,MATCH(E1786,#REF!,0),1))=TRUE,"",INDEX(#REF!,MATCH(E1786,#REF!,0),1)))</f>
        <v>#REF!</v>
      </c>
      <c r="H1786" s="22"/>
      <c r="I1786" s="22"/>
      <c r="J1786" s="59"/>
      <c r="K1786" s="31" t="str">
        <f>IF(MID(J1786,1,1)="a",C1786,IF(COUNTIF(J$2:J1786,J1786)&gt;1,COUNTIF(J$2:J1786,J1786)&amp;"ème rebond",""))</f>
        <v/>
      </c>
      <c r="L1786" s="67"/>
      <c r="M1786" s="32" t="e">
        <f>IF(ISNA(INDEX(#REF!,MATCH(E1786,#REF!,0),1))=TRUE,"",INDEX(#REF!,MATCH(E1786,#REF!,0),1))</f>
        <v>#REF!</v>
      </c>
      <c r="N1786" s="1"/>
      <c r="O1786" s="33"/>
      <c r="P1786" s="34" t="e">
        <f t="shared" si="203"/>
        <v>#REF!</v>
      </c>
      <c r="Q1786" s="35" t="e">
        <f t="shared" si="206"/>
        <v>#REF!</v>
      </c>
      <c r="R1786" s="36"/>
      <c r="S1786" s="1" t="e">
        <f t="shared" si="204"/>
        <v>#REF!</v>
      </c>
      <c r="T1786" s="16" t="e">
        <f>IF(OR(MID(G1786,1,5)="avoir",MID(G1786,1,3)="PMS",MID(J1786,1,1)="a",J1786="",A1786="x",F1786=""),"",IF(COUNTIF(#REF!,F1786)=1,"ok","PAS DE SWAP"))</f>
        <v>#REF!</v>
      </c>
      <c r="U1786" s="37" t="e">
        <f>IF(ISNA(INDEX(#REF!,MATCH(E1786,#REF!,0),1))=TRUE,"-",F1786&amp;" - "&amp;INDEX(#REF!,MATCH(E1786,#REF!,0),1))</f>
        <v>#REF!</v>
      </c>
      <c r="V1786" s="60" t="e">
        <f t="shared" si="200"/>
        <v>#REF!</v>
      </c>
      <c r="W1786" s="38" t="e">
        <f t="shared" si="201"/>
        <v>#REF!</v>
      </c>
      <c r="X1786" s="64"/>
      <c r="Y1786" s="46"/>
      <c r="Z1786" s="57" t="str">
        <f>IF(OR(MID(J1786,1,1)="a",J1786=""),"",IF(COUNTIF(Modèles!C:C,J1786)=0,"absent","présent"))</f>
        <v/>
      </c>
      <c r="AA1786" s="1"/>
    </row>
    <row r="1787" spans="1:27" s="10" customFormat="1">
      <c r="A1787" s="29" t="str">
        <f t="shared" si="202"/>
        <v/>
      </c>
      <c r="B1787" s="29">
        <f t="shared" ca="1" si="205"/>
        <v>0</v>
      </c>
      <c r="C1787" s="42"/>
      <c r="D1787" s="42"/>
      <c r="E1787" s="40"/>
      <c r="F1787" s="41"/>
      <c r="G1787" s="30" t="e">
        <f>IF(MID(J1787,1,1)="a","à valider",IF(ISNA(INDEX(#REF!,MATCH(E1787,#REF!,0),1))=TRUE,"",INDEX(#REF!,MATCH(E1787,#REF!,0),1)))</f>
        <v>#REF!</v>
      </c>
      <c r="H1787" s="22"/>
      <c r="I1787" s="22"/>
      <c r="J1787" s="59"/>
      <c r="K1787" s="31" t="str">
        <f>IF(MID(J1787,1,1)="a",C1787,IF(COUNTIF(J$2:J1787,J1787)&gt;1,COUNTIF(J$2:J1787,J1787)&amp;"ème rebond",""))</f>
        <v/>
      </c>
      <c r="L1787" s="67"/>
      <c r="M1787" s="32" t="e">
        <f>IF(ISNA(INDEX(#REF!,MATCH(E1787,#REF!,0),1))=TRUE,"",INDEX(#REF!,MATCH(E1787,#REF!,0),1))</f>
        <v>#REF!</v>
      </c>
      <c r="N1787" s="1"/>
      <c r="O1787" s="33"/>
      <c r="P1787" s="34" t="e">
        <f t="shared" si="203"/>
        <v>#REF!</v>
      </c>
      <c r="Q1787" s="35" t="e">
        <f t="shared" si="206"/>
        <v>#REF!</v>
      </c>
      <c r="R1787" s="36"/>
      <c r="S1787" s="1" t="e">
        <f t="shared" si="204"/>
        <v>#REF!</v>
      </c>
      <c r="T1787" s="16" t="e">
        <f>IF(OR(MID(G1787,1,5)="avoir",MID(G1787,1,3)="PMS",MID(J1787,1,1)="a",J1787="",A1787="x",F1787=""),"",IF(COUNTIF(#REF!,F1787)=1,"ok","PAS DE SWAP"))</f>
        <v>#REF!</v>
      </c>
      <c r="U1787" s="37" t="e">
        <f>IF(ISNA(INDEX(#REF!,MATCH(E1787,#REF!,0),1))=TRUE,"-",F1787&amp;" - "&amp;INDEX(#REF!,MATCH(E1787,#REF!,0),1))</f>
        <v>#REF!</v>
      </c>
      <c r="V1787" s="60" t="e">
        <f t="shared" si="200"/>
        <v>#REF!</v>
      </c>
      <c r="W1787" s="38" t="e">
        <f t="shared" si="201"/>
        <v>#REF!</v>
      </c>
      <c r="X1787" s="64"/>
      <c r="Y1787" s="46"/>
      <c r="Z1787" s="57" t="str">
        <f>IF(OR(MID(J1787,1,1)="a",J1787=""),"",IF(COUNTIF(Modèles!C:C,J1787)=0,"absent","présent"))</f>
        <v/>
      </c>
      <c r="AA1787" s="1"/>
    </row>
    <row r="1788" spans="1:27" s="10" customFormat="1">
      <c r="A1788" s="29" t="str">
        <f t="shared" si="202"/>
        <v/>
      </c>
      <c r="B1788" s="29">
        <f t="shared" ca="1" si="205"/>
        <v>0</v>
      </c>
      <c r="C1788" s="42"/>
      <c r="D1788" s="42"/>
      <c r="E1788" s="40"/>
      <c r="F1788" s="41"/>
      <c r="G1788" s="30" t="e">
        <f>IF(MID(J1788,1,1)="a","à valider",IF(ISNA(INDEX(#REF!,MATCH(E1788,#REF!,0),1))=TRUE,"",INDEX(#REF!,MATCH(E1788,#REF!,0),1)))</f>
        <v>#REF!</v>
      </c>
      <c r="H1788" s="22"/>
      <c r="I1788" s="22"/>
      <c r="J1788" s="59"/>
      <c r="K1788" s="31" t="str">
        <f>IF(MID(J1788,1,1)="a",C1788,IF(COUNTIF(J$2:J1788,J1788)&gt;1,COUNTIF(J$2:J1788,J1788)&amp;"ème rebond",""))</f>
        <v/>
      </c>
      <c r="L1788" s="67"/>
      <c r="M1788" s="32" t="e">
        <f>IF(ISNA(INDEX(#REF!,MATCH(E1788,#REF!,0),1))=TRUE,"",INDEX(#REF!,MATCH(E1788,#REF!,0),1))</f>
        <v>#REF!</v>
      </c>
      <c r="N1788" s="1"/>
      <c r="O1788" s="33"/>
      <c r="P1788" s="34" t="e">
        <f t="shared" si="203"/>
        <v>#REF!</v>
      </c>
      <c r="Q1788" s="35" t="e">
        <f t="shared" si="206"/>
        <v>#REF!</v>
      </c>
      <c r="R1788" s="36"/>
      <c r="S1788" s="1" t="e">
        <f t="shared" si="204"/>
        <v>#REF!</v>
      </c>
      <c r="T1788" s="16" t="e">
        <f>IF(OR(MID(G1788,1,5)="avoir",MID(G1788,1,3)="PMS",MID(J1788,1,1)="a",J1788="",A1788="x",F1788=""),"",IF(COUNTIF(#REF!,F1788)=1,"ok","PAS DE SWAP"))</f>
        <v>#REF!</v>
      </c>
      <c r="U1788" s="37" t="e">
        <f>IF(ISNA(INDEX(#REF!,MATCH(E1788,#REF!,0),1))=TRUE,"-",F1788&amp;" - "&amp;INDEX(#REF!,MATCH(E1788,#REF!,0),1))</f>
        <v>#REF!</v>
      </c>
      <c r="V1788" s="60" t="e">
        <f t="shared" si="200"/>
        <v>#REF!</v>
      </c>
      <c r="W1788" s="38" t="e">
        <f t="shared" si="201"/>
        <v>#REF!</v>
      </c>
      <c r="X1788" s="64"/>
      <c r="Y1788" s="46"/>
      <c r="Z1788" s="57" t="str">
        <f>IF(OR(MID(J1788,1,1)="a",J1788=""),"",IF(COUNTIF(Modèles!C:C,J1788)=0,"absent","présent"))</f>
        <v/>
      </c>
      <c r="AA1788" s="1"/>
    </row>
    <row r="1789" spans="1:27" s="10" customFormat="1">
      <c r="A1789" s="29" t="str">
        <f t="shared" si="202"/>
        <v/>
      </c>
      <c r="B1789" s="29">
        <f t="shared" ca="1" si="205"/>
        <v>0</v>
      </c>
      <c r="C1789" s="42"/>
      <c r="D1789" s="42"/>
      <c r="E1789" s="40"/>
      <c r="F1789" s="41"/>
      <c r="G1789" s="30" t="e">
        <f>IF(MID(J1789,1,1)="a","à valider",IF(ISNA(INDEX(#REF!,MATCH(E1789,#REF!,0),1))=TRUE,"",INDEX(#REF!,MATCH(E1789,#REF!,0),1)))</f>
        <v>#REF!</v>
      </c>
      <c r="H1789" s="22"/>
      <c r="I1789" s="22"/>
      <c r="J1789" s="59"/>
      <c r="K1789" s="31" t="str">
        <f>IF(MID(J1789,1,1)="a",C1789,IF(COUNTIF(J$2:J1789,J1789)&gt;1,COUNTIF(J$2:J1789,J1789)&amp;"ème rebond",""))</f>
        <v/>
      </c>
      <c r="L1789" s="67"/>
      <c r="M1789" s="32" t="e">
        <f>IF(ISNA(INDEX(#REF!,MATCH(E1789,#REF!,0),1))=TRUE,"",INDEX(#REF!,MATCH(E1789,#REF!,0),1))</f>
        <v>#REF!</v>
      </c>
      <c r="N1789" s="1"/>
      <c r="O1789" s="33"/>
      <c r="P1789" s="34" t="e">
        <f t="shared" si="203"/>
        <v>#REF!</v>
      </c>
      <c r="Q1789" s="35" t="e">
        <f t="shared" si="206"/>
        <v>#REF!</v>
      </c>
      <c r="R1789" s="36"/>
      <c r="S1789" s="1" t="e">
        <f t="shared" si="204"/>
        <v>#REF!</v>
      </c>
      <c r="T1789" s="16" t="e">
        <f>IF(OR(MID(G1789,1,5)="avoir",MID(G1789,1,3)="PMS",MID(J1789,1,1)="a",J1789="",A1789="x",F1789=""),"",IF(COUNTIF(#REF!,F1789)=1,"ok","PAS DE SWAP"))</f>
        <v>#REF!</v>
      </c>
      <c r="U1789" s="37" t="e">
        <f>IF(ISNA(INDEX(#REF!,MATCH(E1789,#REF!,0),1))=TRUE,"-",F1789&amp;" - "&amp;INDEX(#REF!,MATCH(E1789,#REF!,0),1))</f>
        <v>#REF!</v>
      </c>
      <c r="V1789" s="60" t="e">
        <f t="shared" si="200"/>
        <v>#REF!</v>
      </c>
      <c r="W1789" s="38" t="e">
        <f t="shared" si="201"/>
        <v>#REF!</v>
      </c>
      <c r="X1789" s="64"/>
      <c r="Y1789" s="46"/>
      <c r="Z1789" s="57" t="str">
        <f>IF(OR(MID(J1789,1,1)="a",J1789=""),"",IF(COUNTIF(Modèles!C:C,J1789)=0,"absent","présent"))</f>
        <v/>
      </c>
      <c r="AA1789" s="1"/>
    </row>
    <row r="1790" spans="1:27" s="10" customFormat="1">
      <c r="A1790" s="29" t="str">
        <f t="shared" si="202"/>
        <v/>
      </c>
      <c r="B1790" s="29">
        <f t="shared" ca="1" si="205"/>
        <v>0</v>
      </c>
      <c r="C1790" s="42"/>
      <c r="D1790" s="42"/>
      <c r="E1790" s="40"/>
      <c r="F1790" s="41"/>
      <c r="G1790" s="30" t="e">
        <f>IF(MID(J1790,1,1)="a","à valider",IF(ISNA(INDEX(#REF!,MATCH(E1790,#REF!,0),1))=TRUE,"",INDEX(#REF!,MATCH(E1790,#REF!,0),1)))</f>
        <v>#REF!</v>
      </c>
      <c r="H1790" s="22"/>
      <c r="I1790" s="22"/>
      <c r="J1790" s="59"/>
      <c r="K1790" s="31" t="str">
        <f>IF(MID(J1790,1,1)="a",C1790,IF(COUNTIF(J$2:J1790,J1790)&gt;1,COUNTIF(J$2:J1790,J1790)&amp;"ème rebond",""))</f>
        <v/>
      </c>
      <c r="L1790" s="67"/>
      <c r="M1790" s="32" t="e">
        <f>IF(ISNA(INDEX(#REF!,MATCH(E1790,#REF!,0),1))=TRUE,"",INDEX(#REF!,MATCH(E1790,#REF!,0),1))</f>
        <v>#REF!</v>
      </c>
      <c r="N1790" s="1"/>
      <c r="O1790" s="33"/>
      <c r="P1790" s="34" t="e">
        <f t="shared" si="203"/>
        <v>#REF!</v>
      </c>
      <c r="Q1790" s="35" t="e">
        <f t="shared" si="206"/>
        <v>#REF!</v>
      </c>
      <c r="R1790" s="36"/>
      <c r="S1790" s="1" t="e">
        <f t="shared" si="204"/>
        <v>#REF!</v>
      </c>
      <c r="T1790" s="16" t="e">
        <f>IF(OR(MID(G1790,1,5)="avoir",MID(G1790,1,3)="PMS",MID(J1790,1,1)="a",J1790="",A1790="x",F1790=""),"",IF(COUNTIF(#REF!,F1790)=1,"ok","PAS DE SWAP"))</f>
        <v>#REF!</v>
      </c>
      <c r="U1790" s="37" t="e">
        <f>IF(ISNA(INDEX(#REF!,MATCH(E1790,#REF!,0),1))=TRUE,"-",F1790&amp;" - "&amp;INDEX(#REF!,MATCH(E1790,#REF!,0),1))</f>
        <v>#REF!</v>
      </c>
      <c r="V1790" s="60" t="e">
        <f t="shared" si="200"/>
        <v>#REF!</v>
      </c>
      <c r="W1790" s="38" t="e">
        <f t="shared" si="201"/>
        <v>#REF!</v>
      </c>
      <c r="X1790" s="64"/>
      <c r="Y1790" s="46"/>
      <c r="Z1790" s="57" t="str">
        <f>IF(OR(MID(J1790,1,1)="a",J1790=""),"",IF(COUNTIF(Modèles!C:C,J1790)=0,"absent","présent"))</f>
        <v/>
      </c>
      <c r="AA1790" s="1"/>
    </row>
    <row r="1791" spans="1:27" s="10" customFormat="1">
      <c r="A1791" s="29" t="str">
        <f t="shared" si="202"/>
        <v/>
      </c>
      <c r="B1791" s="29">
        <f t="shared" ca="1" si="205"/>
        <v>0</v>
      </c>
      <c r="C1791" s="42"/>
      <c r="D1791" s="42"/>
      <c r="E1791" s="40"/>
      <c r="F1791" s="41"/>
      <c r="G1791" s="30" t="e">
        <f>IF(MID(J1791,1,1)="a","à valider",IF(ISNA(INDEX(#REF!,MATCH(E1791,#REF!,0),1))=TRUE,"",INDEX(#REF!,MATCH(E1791,#REF!,0),1)))</f>
        <v>#REF!</v>
      </c>
      <c r="H1791" s="22"/>
      <c r="I1791" s="22"/>
      <c r="J1791" s="59"/>
      <c r="K1791" s="31" t="str">
        <f>IF(MID(J1791,1,1)="a",C1791,IF(COUNTIF(J$2:J1791,J1791)&gt;1,COUNTIF(J$2:J1791,J1791)&amp;"ème rebond",""))</f>
        <v/>
      </c>
      <c r="L1791" s="67"/>
      <c r="M1791" s="32" t="e">
        <f>IF(ISNA(INDEX(#REF!,MATCH(E1791,#REF!,0),1))=TRUE,"",INDEX(#REF!,MATCH(E1791,#REF!,0),1))</f>
        <v>#REF!</v>
      </c>
      <c r="N1791" s="1"/>
      <c r="O1791" s="33"/>
      <c r="P1791" s="34" t="e">
        <f t="shared" si="203"/>
        <v>#REF!</v>
      </c>
      <c r="Q1791" s="35" t="e">
        <f t="shared" si="206"/>
        <v>#REF!</v>
      </c>
      <c r="R1791" s="36"/>
      <c r="S1791" s="1" t="e">
        <f t="shared" si="204"/>
        <v>#REF!</v>
      </c>
      <c r="T1791" s="16" t="e">
        <f>IF(OR(MID(G1791,1,5)="avoir",MID(G1791,1,3)="PMS",MID(J1791,1,1)="a",J1791="",A1791="x",F1791=""),"",IF(COUNTIF(#REF!,F1791)=1,"ok","PAS DE SWAP"))</f>
        <v>#REF!</v>
      </c>
      <c r="U1791" s="37" t="e">
        <f>IF(ISNA(INDEX(#REF!,MATCH(E1791,#REF!,0),1))=TRUE,"-",F1791&amp;" - "&amp;INDEX(#REF!,MATCH(E1791,#REF!,0),1))</f>
        <v>#REF!</v>
      </c>
      <c r="V1791" s="60" t="e">
        <f t="shared" si="200"/>
        <v>#REF!</v>
      </c>
      <c r="W1791" s="38" t="e">
        <f t="shared" si="201"/>
        <v>#REF!</v>
      </c>
      <c r="X1791" s="64"/>
      <c r="Y1791" s="46"/>
      <c r="Z1791" s="57" t="str">
        <f>IF(OR(MID(J1791,1,1)="a",J1791=""),"",IF(COUNTIF(Modèles!C:C,J1791)=0,"absent","présent"))</f>
        <v/>
      </c>
      <c r="AA1791" s="1"/>
    </row>
    <row r="1792" spans="1:27" s="10" customFormat="1">
      <c r="A1792" s="29" t="str">
        <f t="shared" si="202"/>
        <v/>
      </c>
      <c r="B1792" s="29">
        <f t="shared" ca="1" si="205"/>
        <v>0</v>
      </c>
      <c r="C1792" s="42"/>
      <c r="D1792" s="42"/>
      <c r="E1792" s="40"/>
      <c r="F1792" s="41"/>
      <c r="G1792" s="30" t="e">
        <f>IF(MID(J1792,1,1)="a","à valider",IF(ISNA(INDEX(#REF!,MATCH(E1792,#REF!,0),1))=TRUE,"",INDEX(#REF!,MATCH(E1792,#REF!,0),1)))</f>
        <v>#REF!</v>
      </c>
      <c r="H1792" s="22"/>
      <c r="I1792" s="22"/>
      <c r="J1792" s="59"/>
      <c r="K1792" s="31" t="str">
        <f>IF(MID(J1792,1,1)="a",C1792,IF(COUNTIF(J$2:J1792,J1792)&gt;1,COUNTIF(J$2:J1792,J1792)&amp;"ème rebond",""))</f>
        <v/>
      </c>
      <c r="L1792" s="67"/>
      <c r="M1792" s="32" t="e">
        <f>IF(ISNA(INDEX(#REF!,MATCH(E1792,#REF!,0),1))=TRUE,"",INDEX(#REF!,MATCH(E1792,#REF!,0),1))</f>
        <v>#REF!</v>
      </c>
      <c r="N1792" s="1"/>
      <c r="O1792" s="33"/>
      <c r="P1792" s="34" t="e">
        <f t="shared" si="203"/>
        <v>#REF!</v>
      </c>
      <c r="Q1792" s="35" t="e">
        <f t="shared" si="206"/>
        <v>#REF!</v>
      </c>
      <c r="R1792" s="36"/>
      <c r="S1792" s="1" t="e">
        <f t="shared" si="204"/>
        <v>#REF!</v>
      </c>
      <c r="T1792" s="16" t="e">
        <f>IF(OR(MID(G1792,1,5)="avoir",MID(G1792,1,3)="PMS",MID(J1792,1,1)="a",J1792="",A1792="x",F1792=""),"",IF(COUNTIF(#REF!,F1792)=1,"ok","PAS DE SWAP"))</f>
        <v>#REF!</v>
      </c>
      <c r="U1792" s="37" t="e">
        <f>IF(ISNA(INDEX(#REF!,MATCH(E1792,#REF!,0),1))=TRUE,"-",F1792&amp;" - "&amp;INDEX(#REF!,MATCH(E1792,#REF!,0),1))</f>
        <v>#REF!</v>
      </c>
      <c r="V1792" s="60" t="e">
        <f t="shared" si="200"/>
        <v>#REF!</v>
      </c>
      <c r="W1792" s="38" t="e">
        <f t="shared" si="201"/>
        <v>#REF!</v>
      </c>
      <c r="X1792" s="64"/>
      <c r="Y1792" s="46"/>
      <c r="Z1792" s="57" t="str">
        <f>IF(OR(MID(J1792,1,1)="a",J1792=""),"",IF(COUNTIF(Modèles!C:C,J1792)=0,"absent","présent"))</f>
        <v/>
      </c>
      <c r="AA1792" s="1"/>
    </row>
    <row r="1793" spans="1:27" s="10" customFormat="1">
      <c r="A1793" s="29" t="str">
        <f t="shared" si="202"/>
        <v/>
      </c>
      <c r="B1793" s="29">
        <f t="shared" ca="1" si="205"/>
        <v>0</v>
      </c>
      <c r="C1793" s="42"/>
      <c r="D1793" s="42"/>
      <c r="E1793" s="40"/>
      <c r="F1793" s="41"/>
      <c r="G1793" s="30" t="e">
        <f>IF(MID(J1793,1,1)="a","à valider",IF(ISNA(INDEX(#REF!,MATCH(E1793,#REF!,0),1))=TRUE,"",INDEX(#REF!,MATCH(E1793,#REF!,0),1)))</f>
        <v>#REF!</v>
      </c>
      <c r="H1793" s="22"/>
      <c r="I1793" s="22"/>
      <c r="J1793" s="59"/>
      <c r="K1793" s="31" t="str">
        <f>IF(MID(J1793,1,1)="a",C1793,IF(COUNTIF(J$2:J1793,J1793)&gt;1,COUNTIF(J$2:J1793,J1793)&amp;"ème rebond",""))</f>
        <v/>
      </c>
      <c r="L1793" s="67"/>
      <c r="M1793" s="32" t="e">
        <f>IF(ISNA(INDEX(#REF!,MATCH(E1793,#REF!,0),1))=TRUE,"",INDEX(#REF!,MATCH(E1793,#REF!,0),1))</f>
        <v>#REF!</v>
      </c>
      <c r="N1793" s="1"/>
      <c r="O1793" s="33"/>
      <c r="P1793" s="34" t="e">
        <f t="shared" si="203"/>
        <v>#REF!</v>
      </c>
      <c r="Q1793" s="35" t="e">
        <f t="shared" si="206"/>
        <v>#REF!</v>
      </c>
      <c r="R1793" s="36"/>
      <c r="S1793" s="1" t="e">
        <f t="shared" si="204"/>
        <v>#REF!</v>
      </c>
      <c r="T1793" s="16" t="e">
        <f>IF(OR(MID(G1793,1,5)="avoir",MID(G1793,1,3)="PMS",MID(J1793,1,1)="a",J1793="",A1793="x",F1793=""),"",IF(COUNTIF(#REF!,F1793)=1,"ok","PAS DE SWAP"))</f>
        <v>#REF!</v>
      </c>
      <c r="U1793" s="37" t="e">
        <f>IF(ISNA(INDEX(#REF!,MATCH(E1793,#REF!,0),1))=TRUE,"-",F1793&amp;" - "&amp;INDEX(#REF!,MATCH(E1793,#REF!,0),1))</f>
        <v>#REF!</v>
      </c>
      <c r="V1793" s="60" t="e">
        <f t="shared" si="200"/>
        <v>#REF!</v>
      </c>
      <c r="W1793" s="38" t="e">
        <f t="shared" si="201"/>
        <v>#REF!</v>
      </c>
      <c r="X1793" s="64"/>
      <c r="Y1793" s="46"/>
      <c r="Z1793" s="57" t="str">
        <f>IF(OR(MID(J1793,1,1)="a",J1793=""),"",IF(COUNTIF(Modèles!C:C,J1793)=0,"absent","présent"))</f>
        <v/>
      </c>
      <c r="AA1793" s="1"/>
    </row>
    <row r="1794" spans="1:27" s="10" customFormat="1">
      <c r="A1794" s="29" t="str">
        <f t="shared" si="202"/>
        <v/>
      </c>
      <c r="B1794" s="29">
        <f t="shared" ca="1" si="205"/>
        <v>0</v>
      </c>
      <c r="C1794" s="42"/>
      <c r="D1794" s="42"/>
      <c r="E1794" s="40"/>
      <c r="F1794" s="41"/>
      <c r="G1794" s="30" t="e">
        <f>IF(MID(J1794,1,1)="a","à valider",IF(ISNA(INDEX(#REF!,MATCH(E1794,#REF!,0),1))=TRUE,"",INDEX(#REF!,MATCH(E1794,#REF!,0),1)))</f>
        <v>#REF!</v>
      </c>
      <c r="H1794" s="22"/>
      <c r="I1794" s="22"/>
      <c r="J1794" s="59"/>
      <c r="K1794" s="31" t="str">
        <f>IF(MID(J1794,1,1)="a",C1794,IF(COUNTIF(J$2:J1794,J1794)&gt;1,COUNTIF(J$2:J1794,J1794)&amp;"ème rebond",""))</f>
        <v/>
      </c>
      <c r="L1794" s="67"/>
      <c r="M1794" s="32" t="e">
        <f>IF(ISNA(INDEX(#REF!,MATCH(E1794,#REF!,0),1))=TRUE,"",INDEX(#REF!,MATCH(E1794,#REF!,0),1))</f>
        <v>#REF!</v>
      </c>
      <c r="N1794" s="1"/>
      <c r="O1794" s="33"/>
      <c r="P1794" s="34" t="e">
        <f t="shared" si="203"/>
        <v>#REF!</v>
      </c>
      <c r="Q1794" s="35" t="e">
        <f t="shared" si="206"/>
        <v>#REF!</v>
      </c>
      <c r="R1794" s="36"/>
      <c r="S1794" s="1" t="e">
        <f t="shared" si="204"/>
        <v>#REF!</v>
      </c>
      <c r="T1794" s="16" t="e">
        <f>IF(OR(MID(G1794,1,5)="avoir",MID(G1794,1,3)="PMS",MID(J1794,1,1)="a",J1794="",A1794="x",F1794=""),"",IF(COUNTIF(#REF!,F1794)=1,"ok","PAS DE SWAP"))</f>
        <v>#REF!</v>
      </c>
      <c r="U1794" s="37" t="e">
        <f>IF(ISNA(INDEX(#REF!,MATCH(E1794,#REF!,0),1))=TRUE,"-",F1794&amp;" - "&amp;INDEX(#REF!,MATCH(E1794,#REF!,0),1))</f>
        <v>#REF!</v>
      </c>
      <c r="V1794" s="60" t="e">
        <f t="shared" ref="V1794:V1857" si="207">IF(ISNA(IF(OR(U1794="",U1794="-"),"",COUNTIF(U:U,U1794)))=TRUE,"",IF(OR(U1794="",U1794="-"),"-",COUNTIF(U:U,U1794)))</f>
        <v>#REF!</v>
      </c>
      <c r="W1794" s="38" t="e">
        <f t="shared" ref="W1794:W1857" si="208">IF(ISNA(IF(V1794="-","",V1794/COUNTIF(F:F,F1794)))=TRUE,"",IF(V1794="-","",V1794/COUNTIF(F:F,F1794)))</f>
        <v>#REF!</v>
      </c>
      <c r="X1794" s="64"/>
      <c r="Y1794" s="46"/>
      <c r="Z1794" s="57" t="str">
        <f>IF(OR(MID(J1794,1,1)="a",J1794=""),"",IF(COUNTIF(Modèles!C:C,J1794)=0,"absent","présent"))</f>
        <v/>
      </c>
      <c r="AA1794" s="1"/>
    </row>
    <row r="1795" spans="1:27" s="10" customFormat="1">
      <c r="A1795" s="29" t="str">
        <f t="shared" si="202"/>
        <v/>
      </c>
      <c r="B1795" s="29">
        <f t="shared" ca="1" si="205"/>
        <v>0</v>
      </c>
      <c r="C1795" s="42"/>
      <c r="D1795" s="42"/>
      <c r="E1795" s="40"/>
      <c r="F1795" s="41"/>
      <c r="G1795" s="30" t="e">
        <f>IF(MID(J1795,1,1)="a","à valider",IF(ISNA(INDEX(#REF!,MATCH(E1795,#REF!,0),1))=TRUE,"",INDEX(#REF!,MATCH(E1795,#REF!,0),1)))</f>
        <v>#REF!</v>
      </c>
      <c r="H1795" s="22"/>
      <c r="I1795" s="22"/>
      <c r="J1795" s="59"/>
      <c r="K1795" s="31" t="str">
        <f>IF(MID(J1795,1,1)="a",C1795,IF(COUNTIF(J$2:J1795,J1795)&gt;1,COUNTIF(J$2:J1795,J1795)&amp;"ème rebond",""))</f>
        <v/>
      </c>
      <c r="L1795" s="67"/>
      <c r="M1795" s="32" t="e">
        <f>IF(ISNA(INDEX(#REF!,MATCH(E1795,#REF!,0),1))=TRUE,"",INDEX(#REF!,MATCH(E1795,#REF!,0),1))</f>
        <v>#REF!</v>
      </c>
      <c r="N1795" s="1"/>
      <c r="O1795" s="33"/>
      <c r="P1795" s="34" t="e">
        <f t="shared" si="203"/>
        <v>#REF!</v>
      </c>
      <c r="Q1795" s="35" t="e">
        <f t="shared" si="206"/>
        <v>#REF!</v>
      </c>
      <c r="R1795" s="36"/>
      <c r="S1795" s="1" t="e">
        <f t="shared" si="204"/>
        <v>#REF!</v>
      </c>
      <c r="T1795" s="16" t="e">
        <f>IF(OR(MID(G1795,1,5)="avoir",MID(G1795,1,3)="PMS",MID(J1795,1,1)="a",J1795="",A1795="x",F1795=""),"",IF(COUNTIF(#REF!,F1795)=1,"ok","PAS DE SWAP"))</f>
        <v>#REF!</v>
      </c>
      <c r="U1795" s="37" t="e">
        <f>IF(ISNA(INDEX(#REF!,MATCH(E1795,#REF!,0),1))=TRUE,"-",F1795&amp;" - "&amp;INDEX(#REF!,MATCH(E1795,#REF!,0),1))</f>
        <v>#REF!</v>
      </c>
      <c r="V1795" s="60" t="e">
        <f t="shared" si="207"/>
        <v>#REF!</v>
      </c>
      <c r="W1795" s="38" t="e">
        <f t="shared" si="208"/>
        <v>#REF!</v>
      </c>
      <c r="X1795" s="64"/>
      <c r="Y1795" s="46"/>
      <c r="Z1795" s="57" t="str">
        <f>IF(OR(MID(J1795,1,1)="a",J1795=""),"",IF(COUNTIF(Modèles!C:C,J1795)=0,"absent","présent"))</f>
        <v/>
      </c>
      <c r="AA1795" s="1"/>
    </row>
    <row r="1796" spans="1:27" s="10" customFormat="1">
      <c r="A1796" s="29" t="str">
        <f t="shared" ref="A1796:A1859" si="209">IF(F1796="rebut",0,IF(J1796="","","."))</f>
        <v/>
      </c>
      <c r="B1796" s="29">
        <f t="shared" ca="1" si="205"/>
        <v>0</v>
      </c>
      <c r="C1796" s="42"/>
      <c r="D1796" s="42"/>
      <c r="E1796" s="40"/>
      <c r="F1796" s="41"/>
      <c r="G1796" s="30" t="e">
        <f>IF(MID(J1796,1,1)="a","à valider",IF(ISNA(INDEX(#REF!,MATCH(E1796,#REF!,0),1))=TRUE,"",INDEX(#REF!,MATCH(E1796,#REF!,0),1)))</f>
        <v>#REF!</v>
      </c>
      <c r="H1796" s="22"/>
      <c r="I1796" s="22"/>
      <c r="J1796" s="59"/>
      <c r="K1796" s="31" t="str">
        <f>IF(MID(J1796,1,1)="a",C1796,IF(COUNTIF(J$2:J1796,J1796)&gt;1,COUNTIF(J$2:J1796,J1796)&amp;"ème rebond",""))</f>
        <v/>
      </c>
      <c r="L1796" s="67"/>
      <c r="M1796" s="32" t="e">
        <f>IF(ISNA(INDEX(#REF!,MATCH(E1796,#REF!,0),1))=TRUE,"",INDEX(#REF!,MATCH(E1796,#REF!,0),1))</f>
        <v>#REF!</v>
      </c>
      <c r="N1796" s="1"/>
      <c r="O1796" s="33"/>
      <c r="P1796" s="34" t="e">
        <f t="shared" ref="P1796:P1859" si="210">IF(AND(MID(G1796,8,1)="",MID(G1796,1,4)="SWAP",A1796="."),F1796,"")</f>
        <v>#REF!</v>
      </c>
      <c r="Q1796" s="35" t="e">
        <f t="shared" si="206"/>
        <v>#REF!</v>
      </c>
      <c r="R1796" s="36"/>
      <c r="S1796" s="1" t="e">
        <f t="shared" si="204"/>
        <v>#REF!</v>
      </c>
      <c r="T1796" s="16" t="e">
        <f>IF(OR(MID(G1796,1,5)="avoir",MID(G1796,1,3)="PMS",MID(J1796,1,1)="a",J1796="",A1796="x",F1796=""),"",IF(COUNTIF(#REF!,F1796)=1,"ok","PAS DE SWAP"))</f>
        <v>#REF!</v>
      </c>
      <c r="U1796" s="37" t="e">
        <f>IF(ISNA(INDEX(#REF!,MATCH(E1796,#REF!,0),1))=TRUE,"-",F1796&amp;" - "&amp;INDEX(#REF!,MATCH(E1796,#REF!,0),1))</f>
        <v>#REF!</v>
      </c>
      <c r="V1796" s="60" t="e">
        <f t="shared" si="207"/>
        <v>#REF!</v>
      </c>
      <c r="W1796" s="38" t="e">
        <f t="shared" si="208"/>
        <v>#REF!</v>
      </c>
      <c r="X1796" s="64"/>
      <c r="Y1796" s="46"/>
      <c r="Z1796" s="57" t="str">
        <f>IF(OR(MID(J1796,1,1)="a",J1796=""),"",IF(COUNTIF(Modèles!C:C,J1796)=0,"absent","présent"))</f>
        <v/>
      </c>
      <c r="AA1796" s="1"/>
    </row>
    <row r="1797" spans="1:27" s="10" customFormat="1">
      <c r="A1797" s="29" t="str">
        <f t="shared" si="209"/>
        <v/>
      </c>
      <c r="B1797" s="29">
        <f t="shared" ca="1" si="205"/>
        <v>0</v>
      </c>
      <c r="C1797" s="42"/>
      <c r="D1797" s="42"/>
      <c r="E1797" s="40"/>
      <c r="F1797" s="41"/>
      <c r="G1797" s="30" t="e">
        <f>IF(MID(J1797,1,1)="a","à valider",IF(ISNA(INDEX(#REF!,MATCH(E1797,#REF!,0),1))=TRUE,"",INDEX(#REF!,MATCH(E1797,#REF!,0),1)))</f>
        <v>#REF!</v>
      </c>
      <c r="H1797" s="22"/>
      <c r="I1797" s="22"/>
      <c r="J1797" s="59"/>
      <c r="K1797" s="31" t="str">
        <f>IF(MID(J1797,1,1)="a",C1797,IF(COUNTIF(J$2:J1797,J1797)&gt;1,COUNTIF(J$2:J1797,J1797)&amp;"ème rebond",""))</f>
        <v/>
      </c>
      <c r="L1797" s="67"/>
      <c r="M1797" s="32" t="e">
        <f>IF(ISNA(INDEX(#REF!,MATCH(E1797,#REF!,0),1))=TRUE,"",INDEX(#REF!,MATCH(E1797,#REF!,0),1))</f>
        <v>#REF!</v>
      </c>
      <c r="N1797" s="1"/>
      <c r="O1797" s="33"/>
      <c r="P1797" s="34" t="e">
        <f t="shared" si="210"/>
        <v>#REF!</v>
      </c>
      <c r="Q1797" s="35" t="e">
        <f t="shared" si="206"/>
        <v>#REF!</v>
      </c>
      <c r="R1797" s="36"/>
      <c r="S1797" s="1" t="e">
        <f t="shared" si="204"/>
        <v>#REF!</v>
      </c>
      <c r="T1797" s="16" t="e">
        <f>IF(OR(MID(G1797,1,5)="avoir",MID(G1797,1,3)="PMS",MID(J1797,1,1)="a",J1797="",A1797="x",F1797=""),"",IF(COUNTIF(#REF!,F1797)=1,"ok","PAS DE SWAP"))</f>
        <v>#REF!</v>
      </c>
      <c r="U1797" s="37" t="e">
        <f>IF(ISNA(INDEX(#REF!,MATCH(E1797,#REF!,0),1))=TRUE,"-",F1797&amp;" - "&amp;INDEX(#REF!,MATCH(E1797,#REF!,0),1))</f>
        <v>#REF!</v>
      </c>
      <c r="V1797" s="60" t="e">
        <f t="shared" si="207"/>
        <v>#REF!</v>
      </c>
      <c r="W1797" s="38" t="e">
        <f t="shared" si="208"/>
        <v>#REF!</v>
      </c>
      <c r="X1797" s="64"/>
      <c r="Y1797" s="46"/>
      <c r="Z1797" s="57" t="str">
        <f>IF(OR(MID(J1797,1,1)="a",J1797=""),"",IF(COUNTIF(Modèles!C:C,J1797)=0,"absent","présent"))</f>
        <v/>
      </c>
      <c r="AA1797" s="1"/>
    </row>
    <row r="1798" spans="1:27" s="10" customFormat="1">
      <c r="A1798" s="29" t="str">
        <f t="shared" si="209"/>
        <v/>
      </c>
      <c r="B1798" s="29">
        <f t="shared" ca="1" si="205"/>
        <v>0</v>
      </c>
      <c r="C1798" s="42"/>
      <c r="D1798" s="42"/>
      <c r="E1798" s="40"/>
      <c r="F1798" s="41"/>
      <c r="G1798" s="30" t="e">
        <f>IF(MID(J1798,1,1)="a","à valider",IF(ISNA(INDEX(#REF!,MATCH(E1798,#REF!,0),1))=TRUE,"",INDEX(#REF!,MATCH(E1798,#REF!,0),1)))</f>
        <v>#REF!</v>
      </c>
      <c r="H1798" s="22"/>
      <c r="I1798" s="22"/>
      <c r="J1798" s="59"/>
      <c r="K1798" s="31" t="str">
        <f>IF(MID(J1798,1,1)="a",C1798,IF(COUNTIF(J$2:J1798,J1798)&gt;1,COUNTIF(J$2:J1798,J1798)&amp;"ème rebond",""))</f>
        <v/>
      </c>
      <c r="L1798" s="67"/>
      <c r="M1798" s="32" t="e">
        <f>IF(ISNA(INDEX(#REF!,MATCH(E1798,#REF!,0),1))=TRUE,"",INDEX(#REF!,MATCH(E1798,#REF!,0),1))</f>
        <v>#REF!</v>
      </c>
      <c r="N1798" s="1"/>
      <c r="O1798" s="33"/>
      <c r="P1798" s="34" t="e">
        <f t="shared" si="210"/>
        <v>#REF!</v>
      </c>
      <c r="Q1798" s="35" t="e">
        <f t="shared" si="206"/>
        <v>#REF!</v>
      </c>
      <c r="R1798" s="36"/>
      <c r="S1798" s="1" t="e">
        <f t="shared" si="204"/>
        <v>#REF!</v>
      </c>
      <c r="T1798" s="16" t="e">
        <f>IF(OR(MID(G1798,1,5)="avoir",MID(G1798,1,3)="PMS",MID(J1798,1,1)="a",J1798="",A1798="x",F1798=""),"",IF(COUNTIF(#REF!,F1798)=1,"ok","PAS DE SWAP"))</f>
        <v>#REF!</v>
      </c>
      <c r="U1798" s="37" t="e">
        <f>IF(ISNA(INDEX(#REF!,MATCH(E1798,#REF!,0),1))=TRUE,"-",F1798&amp;" - "&amp;INDEX(#REF!,MATCH(E1798,#REF!,0),1))</f>
        <v>#REF!</v>
      </c>
      <c r="V1798" s="60" t="e">
        <f t="shared" si="207"/>
        <v>#REF!</v>
      </c>
      <c r="W1798" s="38" t="e">
        <f t="shared" si="208"/>
        <v>#REF!</v>
      </c>
      <c r="X1798" s="64"/>
      <c r="Y1798" s="46"/>
      <c r="Z1798" s="57" t="str">
        <f>IF(OR(MID(J1798,1,1)="a",J1798=""),"",IF(COUNTIF(Modèles!C:C,J1798)=0,"absent","présent"))</f>
        <v/>
      </c>
      <c r="AA1798" s="1"/>
    </row>
    <row r="1799" spans="1:27" s="10" customFormat="1">
      <c r="A1799" s="29" t="str">
        <f t="shared" si="209"/>
        <v/>
      </c>
      <c r="B1799" s="29">
        <f t="shared" ca="1" si="205"/>
        <v>0</v>
      </c>
      <c r="C1799" s="42"/>
      <c r="D1799" s="42"/>
      <c r="E1799" s="40"/>
      <c r="F1799" s="41"/>
      <c r="G1799" s="30" t="e">
        <f>IF(MID(J1799,1,1)="a","à valider",IF(ISNA(INDEX(#REF!,MATCH(E1799,#REF!,0),1))=TRUE,"",INDEX(#REF!,MATCH(E1799,#REF!,0),1)))</f>
        <v>#REF!</v>
      </c>
      <c r="H1799" s="22"/>
      <c r="I1799" s="22"/>
      <c r="J1799" s="59"/>
      <c r="K1799" s="31" t="str">
        <f>IF(MID(J1799,1,1)="a",C1799,IF(COUNTIF(J$2:J1799,J1799)&gt;1,COUNTIF(J$2:J1799,J1799)&amp;"ème rebond",""))</f>
        <v/>
      </c>
      <c r="L1799" s="67"/>
      <c r="M1799" s="32" t="e">
        <f>IF(ISNA(INDEX(#REF!,MATCH(E1799,#REF!,0),1))=TRUE,"",INDEX(#REF!,MATCH(E1799,#REF!,0),1))</f>
        <v>#REF!</v>
      </c>
      <c r="N1799" s="1"/>
      <c r="O1799" s="33"/>
      <c r="P1799" s="34" t="e">
        <f t="shared" si="210"/>
        <v>#REF!</v>
      </c>
      <c r="Q1799" s="35" t="e">
        <f t="shared" si="206"/>
        <v>#REF!</v>
      </c>
      <c r="R1799" s="36"/>
      <c r="S1799" s="1" t="e">
        <f t="shared" si="204"/>
        <v>#REF!</v>
      </c>
      <c r="T1799" s="16" t="e">
        <f>IF(OR(MID(G1799,1,5)="avoir",MID(G1799,1,3)="PMS",MID(J1799,1,1)="a",J1799="",A1799="x",F1799=""),"",IF(COUNTIF(#REF!,F1799)=1,"ok","PAS DE SWAP"))</f>
        <v>#REF!</v>
      </c>
      <c r="U1799" s="37" t="e">
        <f>IF(ISNA(INDEX(#REF!,MATCH(E1799,#REF!,0),1))=TRUE,"-",F1799&amp;" - "&amp;INDEX(#REF!,MATCH(E1799,#REF!,0),1))</f>
        <v>#REF!</v>
      </c>
      <c r="V1799" s="60" t="e">
        <f t="shared" si="207"/>
        <v>#REF!</v>
      </c>
      <c r="W1799" s="38" t="e">
        <f t="shared" si="208"/>
        <v>#REF!</v>
      </c>
      <c r="X1799" s="64"/>
      <c r="Y1799" s="46"/>
      <c r="Z1799" s="57" t="str">
        <f>IF(OR(MID(J1799,1,1)="a",J1799=""),"",IF(COUNTIF(Modèles!C:C,J1799)=0,"absent","présent"))</f>
        <v/>
      </c>
      <c r="AA1799" s="1"/>
    </row>
    <row r="1800" spans="1:27" s="10" customFormat="1">
      <c r="A1800" s="29" t="str">
        <f t="shared" si="209"/>
        <v/>
      </c>
      <c r="B1800" s="29">
        <f t="shared" ca="1" si="205"/>
        <v>0</v>
      </c>
      <c r="C1800" s="42"/>
      <c r="D1800" s="42"/>
      <c r="E1800" s="40"/>
      <c r="F1800" s="41"/>
      <c r="G1800" s="30" t="e">
        <f>IF(MID(J1800,1,1)="a","à valider",IF(ISNA(INDEX(#REF!,MATCH(E1800,#REF!,0),1))=TRUE,"",INDEX(#REF!,MATCH(E1800,#REF!,0),1)))</f>
        <v>#REF!</v>
      </c>
      <c r="H1800" s="22"/>
      <c r="I1800" s="22"/>
      <c r="J1800" s="59"/>
      <c r="K1800" s="31" t="str">
        <f>IF(MID(J1800,1,1)="a",C1800,IF(COUNTIF(J$2:J1800,J1800)&gt;1,COUNTIF(J$2:J1800,J1800)&amp;"ème rebond",""))</f>
        <v/>
      </c>
      <c r="L1800" s="67"/>
      <c r="M1800" s="32" t="e">
        <f>IF(ISNA(INDEX(#REF!,MATCH(E1800,#REF!,0),1))=TRUE,"",INDEX(#REF!,MATCH(E1800,#REF!,0),1))</f>
        <v>#REF!</v>
      </c>
      <c r="N1800" s="1"/>
      <c r="O1800" s="33"/>
      <c r="P1800" s="34" t="e">
        <f t="shared" si="210"/>
        <v>#REF!</v>
      </c>
      <c r="Q1800" s="35" t="e">
        <f t="shared" si="206"/>
        <v>#REF!</v>
      </c>
      <c r="R1800" s="36"/>
      <c r="S1800" s="1" t="e">
        <f t="shared" si="204"/>
        <v>#REF!</v>
      </c>
      <c r="T1800" s="16" t="e">
        <f>IF(OR(MID(G1800,1,5)="avoir",MID(G1800,1,3)="PMS",MID(J1800,1,1)="a",J1800="",A1800="x",F1800=""),"",IF(COUNTIF(#REF!,F1800)=1,"ok","PAS DE SWAP"))</f>
        <v>#REF!</v>
      </c>
      <c r="U1800" s="37" t="e">
        <f>IF(ISNA(INDEX(#REF!,MATCH(E1800,#REF!,0),1))=TRUE,"-",F1800&amp;" - "&amp;INDEX(#REF!,MATCH(E1800,#REF!,0),1))</f>
        <v>#REF!</v>
      </c>
      <c r="V1800" s="60" t="e">
        <f t="shared" si="207"/>
        <v>#REF!</v>
      </c>
      <c r="W1800" s="38" t="e">
        <f t="shared" si="208"/>
        <v>#REF!</v>
      </c>
      <c r="X1800" s="64"/>
      <c r="Y1800" s="46"/>
      <c r="Z1800" s="57" t="str">
        <f>IF(OR(MID(J1800,1,1)="a",J1800=""),"",IF(COUNTIF(Modèles!C:C,J1800)=0,"absent","présent"))</f>
        <v/>
      </c>
      <c r="AA1800" s="1"/>
    </row>
    <row r="1801" spans="1:27" s="10" customFormat="1">
      <c r="A1801" s="29" t="str">
        <f t="shared" si="209"/>
        <v/>
      </c>
      <c r="B1801" s="29">
        <f t="shared" ca="1" si="205"/>
        <v>0</v>
      </c>
      <c r="C1801" s="42"/>
      <c r="D1801" s="42"/>
      <c r="E1801" s="40"/>
      <c r="F1801" s="41"/>
      <c r="G1801" s="30" t="e">
        <f>IF(MID(J1801,1,1)="a","à valider",IF(ISNA(INDEX(#REF!,MATCH(E1801,#REF!,0),1))=TRUE,"",INDEX(#REF!,MATCH(E1801,#REF!,0),1)))</f>
        <v>#REF!</v>
      </c>
      <c r="H1801" s="22"/>
      <c r="I1801" s="22"/>
      <c r="J1801" s="59"/>
      <c r="K1801" s="31" t="str">
        <f>IF(MID(J1801,1,1)="a",C1801,IF(COUNTIF(J$2:J1801,J1801)&gt;1,COUNTIF(J$2:J1801,J1801)&amp;"ème rebond",""))</f>
        <v/>
      </c>
      <c r="L1801" s="67"/>
      <c r="M1801" s="32" t="e">
        <f>IF(ISNA(INDEX(#REF!,MATCH(E1801,#REF!,0),1))=TRUE,"",INDEX(#REF!,MATCH(E1801,#REF!,0),1))</f>
        <v>#REF!</v>
      </c>
      <c r="N1801" s="1"/>
      <c r="O1801" s="33"/>
      <c r="P1801" s="34" t="e">
        <f t="shared" si="210"/>
        <v>#REF!</v>
      </c>
      <c r="Q1801" s="35" t="e">
        <f t="shared" si="206"/>
        <v>#REF!</v>
      </c>
      <c r="R1801" s="36"/>
      <c r="S1801" s="1" t="e">
        <f t="shared" si="204"/>
        <v>#REF!</v>
      </c>
      <c r="T1801" s="16" t="e">
        <f>IF(OR(MID(G1801,1,5)="avoir",MID(G1801,1,3)="PMS",MID(J1801,1,1)="a",J1801="",A1801="x",F1801=""),"",IF(COUNTIF(#REF!,F1801)=1,"ok","PAS DE SWAP"))</f>
        <v>#REF!</v>
      </c>
      <c r="U1801" s="37" t="e">
        <f>IF(ISNA(INDEX(#REF!,MATCH(E1801,#REF!,0),1))=TRUE,"-",F1801&amp;" - "&amp;INDEX(#REF!,MATCH(E1801,#REF!,0),1))</f>
        <v>#REF!</v>
      </c>
      <c r="V1801" s="60" t="e">
        <f t="shared" si="207"/>
        <v>#REF!</v>
      </c>
      <c r="W1801" s="38" t="e">
        <f t="shared" si="208"/>
        <v>#REF!</v>
      </c>
      <c r="X1801" s="64"/>
      <c r="Y1801" s="46"/>
      <c r="Z1801" s="57" t="str">
        <f>IF(OR(MID(J1801,1,1)="a",J1801=""),"",IF(COUNTIF(Modèles!C:C,J1801)=0,"absent","présent"))</f>
        <v/>
      </c>
      <c r="AA1801" s="1"/>
    </row>
    <row r="1802" spans="1:27" s="10" customFormat="1">
      <c r="A1802" s="29" t="str">
        <f t="shared" si="209"/>
        <v/>
      </c>
      <c r="B1802" s="29">
        <f t="shared" ca="1" si="205"/>
        <v>0</v>
      </c>
      <c r="C1802" s="42"/>
      <c r="D1802" s="42"/>
      <c r="E1802" s="40"/>
      <c r="F1802" s="41"/>
      <c r="G1802" s="30" t="e">
        <f>IF(MID(J1802,1,1)="a","à valider",IF(ISNA(INDEX(#REF!,MATCH(E1802,#REF!,0),1))=TRUE,"",INDEX(#REF!,MATCH(E1802,#REF!,0),1)))</f>
        <v>#REF!</v>
      </c>
      <c r="H1802" s="22"/>
      <c r="I1802" s="22"/>
      <c r="J1802" s="59"/>
      <c r="K1802" s="31" t="str">
        <f>IF(MID(J1802,1,1)="a",C1802,IF(COUNTIF(J$2:J1802,J1802)&gt;1,COUNTIF(J$2:J1802,J1802)&amp;"ème rebond",""))</f>
        <v/>
      </c>
      <c r="L1802" s="67"/>
      <c r="M1802" s="32" t="e">
        <f>IF(ISNA(INDEX(#REF!,MATCH(E1802,#REF!,0),1))=TRUE,"",INDEX(#REF!,MATCH(E1802,#REF!,0),1))</f>
        <v>#REF!</v>
      </c>
      <c r="N1802" s="1"/>
      <c r="O1802" s="33"/>
      <c r="P1802" s="34" t="e">
        <f t="shared" si="210"/>
        <v>#REF!</v>
      </c>
      <c r="Q1802" s="35" t="e">
        <f t="shared" si="206"/>
        <v>#REF!</v>
      </c>
      <c r="R1802" s="36"/>
      <c r="S1802" s="1" t="e">
        <f t="shared" si="204"/>
        <v>#REF!</v>
      </c>
      <c r="T1802" s="16" t="e">
        <f>IF(OR(MID(G1802,1,5)="avoir",MID(G1802,1,3)="PMS",MID(J1802,1,1)="a",J1802="",A1802="x",F1802=""),"",IF(COUNTIF(#REF!,F1802)=1,"ok","PAS DE SWAP"))</f>
        <v>#REF!</v>
      </c>
      <c r="U1802" s="37" t="e">
        <f>IF(ISNA(INDEX(#REF!,MATCH(E1802,#REF!,0),1))=TRUE,"-",F1802&amp;" - "&amp;INDEX(#REF!,MATCH(E1802,#REF!,0),1))</f>
        <v>#REF!</v>
      </c>
      <c r="V1802" s="60" t="e">
        <f t="shared" si="207"/>
        <v>#REF!</v>
      </c>
      <c r="W1802" s="38" t="e">
        <f t="shared" si="208"/>
        <v>#REF!</v>
      </c>
      <c r="X1802" s="64"/>
      <c r="Y1802" s="46"/>
      <c r="Z1802" s="57" t="str">
        <f>IF(OR(MID(J1802,1,1)="a",J1802=""),"",IF(COUNTIF(Modèles!C:C,J1802)=0,"absent","présent"))</f>
        <v/>
      </c>
      <c r="AA1802" s="1"/>
    </row>
    <row r="1803" spans="1:27" s="10" customFormat="1">
      <c r="A1803" s="29" t="str">
        <f t="shared" si="209"/>
        <v/>
      </c>
      <c r="B1803" s="29">
        <f t="shared" ca="1" si="205"/>
        <v>0</v>
      </c>
      <c r="C1803" s="42"/>
      <c r="D1803" s="42"/>
      <c r="E1803" s="40"/>
      <c r="F1803" s="41"/>
      <c r="G1803" s="30" t="e">
        <f>IF(MID(J1803,1,1)="a","à valider",IF(ISNA(INDEX(#REF!,MATCH(E1803,#REF!,0),1))=TRUE,"",INDEX(#REF!,MATCH(E1803,#REF!,0),1)))</f>
        <v>#REF!</v>
      </c>
      <c r="H1803" s="22"/>
      <c r="I1803" s="22"/>
      <c r="J1803" s="59"/>
      <c r="K1803" s="31" t="str">
        <f>IF(MID(J1803,1,1)="a",C1803,IF(COUNTIF(J$2:J1803,J1803)&gt;1,COUNTIF(J$2:J1803,J1803)&amp;"ème rebond",""))</f>
        <v/>
      </c>
      <c r="L1803" s="67"/>
      <c r="M1803" s="32" t="e">
        <f>IF(ISNA(INDEX(#REF!,MATCH(E1803,#REF!,0),1))=TRUE,"",INDEX(#REF!,MATCH(E1803,#REF!,0),1))</f>
        <v>#REF!</v>
      </c>
      <c r="N1803" s="1"/>
      <c r="O1803" s="33"/>
      <c r="P1803" s="34" t="e">
        <f t="shared" si="210"/>
        <v>#REF!</v>
      </c>
      <c r="Q1803" s="35" t="e">
        <f t="shared" si="206"/>
        <v>#REF!</v>
      </c>
      <c r="R1803" s="36"/>
      <c r="S1803" s="1" t="e">
        <f t="shared" si="204"/>
        <v>#REF!</v>
      </c>
      <c r="T1803" s="16" t="e">
        <f>IF(OR(MID(G1803,1,5)="avoir",MID(G1803,1,3)="PMS",MID(J1803,1,1)="a",J1803="",A1803="x",F1803=""),"",IF(COUNTIF(#REF!,F1803)=1,"ok","PAS DE SWAP"))</f>
        <v>#REF!</v>
      </c>
      <c r="U1803" s="37" t="e">
        <f>IF(ISNA(INDEX(#REF!,MATCH(E1803,#REF!,0),1))=TRUE,"-",F1803&amp;" - "&amp;INDEX(#REF!,MATCH(E1803,#REF!,0),1))</f>
        <v>#REF!</v>
      </c>
      <c r="V1803" s="60" t="e">
        <f t="shared" si="207"/>
        <v>#REF!</v>
      </c>
      <c r="W1803" s="38" t="e">
        <f t="shared" si="208"/>
        <v>#REF!</v>
      </c>
      <c r="X1803" s="64"/>
      <c r="Y1803" s="46"/>
      <c r="Z1803" s="57" t="str">
        <f>IF(OR(MID(J1803,1,1)="a",J1803=""),"",IF(COUNTIF(Modèles!C:C,J1803)=0,"absent","présent"))</f>
        <v/>
      </c>
      <c r="AA1803" s="1"/>
    </row>
    <row r="1804" spans="1:27" s="10" customFormat="1">
      <c r="A1804" s="29" t="str">
        <f t="shared" si="209"/>
        <v/>
      </c>
      <c r="B1804" s="29">
        <f t="shared" ca="1" si="205"/>
        <v>0</v>
      </c>
      <c r="C1804" s="42"/>
      <c r="D1804" s="42"/>
      <c r="E1804" s="40"/>
      <c r="F1804" s="41"/>
      <c r="G1804" s="30" t="e">
        <f>IF(MID(J1804,1,1)="a","à valider",IF(ISNA(INDEX(#REF!,MATCH(E1804,#REF!,0),1))=TRUE,"",INDEX(#REF!,MATCH(E1804,#REF!,0),1)))</f>
        <v>#REF!</v>
      </c>
      <c r="H1804" s="22"/>
      <c r="I1804" s="22"/>
      <c r="J1804" s="59"/>
      <c r="K1804" s="31" t="str">
        <f>IF(MID(J1804,1,1)="a",C1804,IF(COUNTIF(J$2:J1804,J1804)&gt;1,COUNTIF(J$2:J1804,J1804)&amp;"ème rebond",""))</f>
        <v/>
      </c>
      <c r="L1804" s="67"/>
      <c r="M1804" s="32" t="e">
        <f>IF(ISNA(INDEX(#REF!,MATCH(E1804,#REF!,0),1))=TRUE,"",INDEX(#REF!,MATCH(E1804,#REF!,0),1))</f>
        <v>#REF!</v>
      </c>
      <c r="N1804" s="1"/>
      <c r="O1804" s="33"/>
      <c r="P1804" s="34" t="e">
        <f t="shared" si="210"/>
        <v>#REF!</v>
      </c>
      <c r="Q1804" s="35" t="e">
        <f t="shared" si="206"/>
        <v>#REF!</v>
      </c>
      <c r="R1804" s="36"/>
      <c r="S1804" s="1" t="e">
        <f t="shared" si="204"/>
        <v>#REF!</v>
      </c>
      <c r="T1804" s="16" t="e">
        <f>IF(OR(MID(G1804,1,5)="avoir",MID(G1804,1,3)="PMS",MID(J1804,1,1)="a",J1804="",A1804="x",F1804=""),"",IF(COUNTIF(#REF!,F1804)=1,"ok","PAS DE SWAP"))</f>
        <v>#REF!</v>
      </c>
      <c r="U1804" s="37" t="e">
        <f>IF(ISNA(INDEX(#REF!,MATCH(E1804,#REF!,0),1))=TRUE,"-",F1804&amp;" - "&amp;INDEX(#REF!,MATCH(E1804,#REF!,0),1))</f>
        <v>#REF!</v>
      </c>
      <c r="V1804" s="60" t="e">
        <f t="shared" si="207"/>
        <v>#REF!</v>
      </c>
      <c r="W1804" s="38" t="e">
        <f t="shared" si="208"/>
        <v>#REF!</v>
      </c>
      <c r="X1804" s="64"/>
      <c r="Y1804" s="46"/>
      <c r="Z1804" s="57" t="str">
        <f>IF(OR(MID(J1804,1,1)="a",J1804=""),"",IF(COUNTIF(Modèles!C:C,J1804)=0,"absent","présent"))</f>
        <v/>
      </c>
      <c r="AA1804" s="1"/>
    </row>
    <row r="1805" spans="1:27" s="10" customFormat="1">
      <c r="A1805" s="29" t="str">
        <f t="shared" si="209"/>
        <v/>
      </c>
      <c r="B1805" s="29">
        <f t="shared" ca="1" si="205"/>
        <v>0</v>
      </c>
      <c r="C1805" s="42"/>
      <c r="D1805" s="42"/>
      <c r="E1805" s="40"/>
      <c r="F1805" s="41"/>
      <c r="G1805" s="30" t="e">
        <f>IF(MID(J1805,1,1)="a","à valider",IF(ISNA(INDEX(#REF!,MATCH(E1805,#REF!,0),1))=TRUE,"",INDEX(#REF!,MATCH(E1805,#REF!,0),1)))</f>
        <v>#REF!</v>
      </c>
      <c r="H1805" s="22"/>
      <c r="I1805" s="22"/>
      <c r="J1805" s="59"/>
      <c r="K1805" s="31" t="str">
        <f>IF(MID(J1805,1,1)="a",C1805,IF(COUNTIF(J$2:J1805,J1805)&gt;1,COUNTIF(J$2:J1805,J1805)&amp;"ème rebond",""))</f>
        <v/>
      </c>
      <c r="L1805" s="67"/>
      <c r="M1805" s="32" t="e">
        <f>IF(ISNA(INDEX(#REF!,MATCH(E1805,#REF!,0),1))=TRUE,"",INDEX(#REF!,MATCH(E1805,#REF!,0),1))</f>
        <v>#REF!</v>
      </c>
      <c r="N1805" s="1"/>
      <c r="O1805" s="33"/>
      <c r="P1805" s="34" t="e">
        <f t="shared" si="210"/>
        <v>#REF!</v>
      </c>
      <c r="Q1805" s="35" t="e">
        <f t="shared" si="206"/>
        <v>#REF!</v>
      </c>
      <c r="R1805" s="36"/>
      <c r="S1805" s="1" t="e">
        <f t="shared" si="204"/>
        <v>#REF!</v>
      </c>
      <c r="T1805" s="16" t="e">
        <f>IF(OR(MID(G1805,1,5)="avoir",MID(G1805,1,3)="PMS",MID(J1805,1,1)="a",J1805="",A1805="x",F1805=""),"",IF(COUNTIF(#REF!,F1805)=1,"ok","PAS DE SWAP"))</f>
        <v>#REF!</v>
      </c>
      <c r="U1805" s="37" t="e">
        <f>IF(ISNA(INDEX(#REF!,MATCH(E1805,#REF!,0),1))=TRUE,"-",F1805&amp;" - "&amp;INDEX(#REF!,MATCH(E1805,#REF!,0),1))</f>
        <v>#REF!</v>
      </c>
      <c r="V1805" s="60" t="e">
        <f t="shared" si="207"/>
        <v>#REF!</v>
      </c>
      <c r="W1805" s="38" t="e">
        <f t="shared" si="208"/>
        <v>#REF!</v>
      </c>
      <c r="X1805" s="64"/>
      <c r="Y1805" s="46"/>
      <c r="Z1805" s="57" t="str">
        <f>IF(OR(MID(J1805,1,1)="a",J1805=""),"",IF(COUNTIF(Modèles!C:C,J1805)=0,"absent","présent"))</f>
        <v/>
      </c>
      <c r="AA1805" s="1"/>
    </row>
    <row r="1806" spans="1:27" s="10" customFormat="1">
      <c r="A1806" s="29" t="str">
        <f t="shared" si="209"/>
        <v/>
      </c>
      <c r="B1806" s="29">
        <f t="shared" ca="1" si="205"/>
        <v>0</v>
      </c>
      <c r="C1806" s="42"/>
      <c r="D1806" s="42"/>
      <c r="E1806" s="40"/>
      <c r="F1806" s="41"/>
      <c r="G1806" s="30" t="e">
        <f>IF(MID(J1806,1,1)="a","à valider",IF(ISNA(INDEX(#REF!,MATCH(E1806,#REF!,0),1))=TRUE,"",INDEX(#REF!,MATCH(E1806,#REF!,0),1)))</f>
        <v>#REF!</v>
      </c>
      <c r="H1806" s="22"/>
      <c r="I1806" s="22"/>
      <c r="J1806" s="59"/>
      <c r="K1806" s="31" t="str">
        <f>IF(MID(J1806,1,1)="a",C1806,IF(COUNTIF(J$2:J1806,J1806)&gt;1,COUNTIF(J$2:J1806,J1806)&amp;"ème rebond",""))</f>
        <v/>
      </c>
      <c r="L1806" s="67"/>
      <c r="M1806" s="32" t="e">
        <f>IF(ISNA(INDEX(#REF!,MATCH(E1806,#REF!,0),1))=TRUE,"",INDEX(#REF!,MATCH(E1806,#REF!,0),1))</f>
        <v>#REF!</v>
      </c>
      <c r="N1806" s="1"/>
      <c r="O1806" s="33"/>
      <c r="P1806" s="34" t="e">
        <f t="shared" si="210"/>
        <v>#REF!</v>
      </c>
      <c r="Q1806" s="35" t="e">
        <f t="shared" si="206"/>
        <v>#REF!</v>
      </c>
      <c r="R1806" s="36"/>
      <c r="S1806" s="1" t="e">
        <f t="shared" si="204"/>
        <v>#REF!</v>
      </c>
      <c r="T1806" s="16" t="e">
        <f>IF(OR(MID(G1806,1,5)="avoir",MID(G1806,1,3)="PMS",MID(J1806,1,1)="a",J1806="",A1806="x",F1806=""),"",IF(COUNTIF(#REF!,F1806)=1,"ok","PAS DE SWAP"))</f>
        <v>#REF!</v>
      </c>
      <c r="U1806" s="37" t="e">
        <f>IF(ISNA(INDEX(#REF!,MATCH(E1806,#REF!,0),1))=TRUE,"-",F1806&amp;" - "&amp;INDEX(#REF!,MATCH(E1806,#REF!,0),1))</f>
        <v>#REF!</v>
      </c>
      <c r="V1806" s="60" t="e">
        <f t="shared" si="207"/>
        <v>#REF!</v>
      </c>
      <c r="W1806" s="38" t="e">
        <f t="shared" si="208"/>
        <v>#REF!</v>
      </c>
      <c r="X1806" s="64"/>
      <c r="Y1806" s="46"/>
      <c r="Z1806" s="57" t="str">
        <f>IF(OR(MID(J1806,1,1)="a",J1806=""),"",IF(COUNTIF(Modèles!C:C,J1806)=0,"absent","présent"))</f>
        <v/>
      </c>
      <c r="AA1806" s="1"/>
    </row>
    <row r="1807" spans="1:27" s="10" customFormat="1">
      <c r="A1807" s="29" t="str">
        <f t="shared" si="209"/>
        <v/>
      </c>
      <c r="B1807" s="29">
        <f t="shared" ca="1" si="205"/>
        <v>0</v>
      </c>
      <c r="C1807" s="42"/>
      <c r="D1807" s="42"/>
      <c r="E1807" s="40"/>
      <c r="F1807" s="41"/>
      <c r="G1807" s="30" t="e">
        <f>IF(MID(J1807,1,1)="a","à valider",IF(ISNA(INDEX(#REF!,MATCH(E1807,#REF!,0),1))=TRUE,"",INDEX(#REF!,MATCH(E1807,#REF!,0),1)))</f>
        <v>#REF!</v>
      </c>
      <c r="H1807" s="22"/>
      <c r="I1807" s="22"/>
      <c r="J1807" s="59"/>
      <c r="K1807" s="31" t="str">
        <f>IF(MID(J1807,1,1)="a",C1807,IF(COUNTIF(J$2:J1807,J1807)&gt;1,COUNTIF(J$2:J1807,J1807)&amp;"ème rebond",""))</f>
        <v/>
      </c>
      <c r="L1807" s="67"/>
      <c r="M1807" s="32" t="e">
        <f>IF(ISNA(INDEX(#REF!,MATCH(E1807,#REF!,0),1))=TRUE,"",INDEX(#REF!,MATCH(E1807,#REF!,0),1))</f>
        <v>#REF!</v>
      </c>
      <c r="N1807" s="1"/>
      <c r="O1807" s="33"/>
      <c r="P1807" s="34" t="e">
        <f t="shared" si="210"/>
        <v>#REF!</v>
      </c>
      <c r="Q1807" s="35" t="e">
        <f t="shared" si="206"/>
        <v>#REF!</v>
      </c>
      <c r="R1807" s="36"/>
      <c r="S1807" s="1" t="e">
        <f t="shared" si="204"/>
        <v>#REF!</v>
      </c>
      <c r="T1807" s="16" t="e">
        <f>IF(OR(MID(G1807,1,5)="avoir",MID(G1807,1,3)="PMS",MID(J1807,1,1)="a",J1807="",A1807="x",F1807=""),"",IF(COUNTIF(#REF!,F1807)=1,"ok","PAS DE SWAP"))</f>
        <v>#REF!</v>
      </c>
      <c r="U1807" s="37" t="e">
        <f>IF(ISNA(INDEX(#REF!,MATCH(E1807,#REF!,0),1))=TRUE,"-",F1807&amp;" - "&amp;INDEX(#REF!,MATCH(E1807,#REF!,0),1))</f>
        <v>#REF!</v>
      </c>
      <c r="V1807" s="60" t="e">
        <f t="shared" si="207"/>
        <v>#REF!</v>
      </c>
      <c r="W1807" s="38" t="e">
        <f t="shared" si="208"/>
        <v>#REF!</v>
      </c>
      <c r="X1807" s="64"/>
      <c r="Y1807" s="46"/>
      <c r="Z1807" s="57" t="str">
        <f>IF(OR(MID(J1807,1,1)="a",J1807=""),"",IF(COUNTIF(Modèles!C:C,J1807)=0,"absent","présent"))</f>
        <v/>
      </c>
      <c r="AA1807" s="1"/>
    </row>
    <row r="1808" spans="1:27" s="10" customFormat="1">
      <c r="A1808" s="29" t="str">
        <f t="shared" si="209"/>
        <v/>
      </c>
      <c r="B1808" s="29">
        <f t="shared" ca="1" si="205"/>
        <v>0</v>
      </c>
      <c r="C1808" s="42"/>
      <c r="D1808" s="42"/>
      <c r="E1808" s="40"/>
      <c r="F1808" s="41"/>
      <c r="G1808" s="30" t="e">
        <f>IF(MID(J1808,1,1)="a","à valider",IF(ISNA(INDEX(#REF!,MATCH(E1808,#REF!,0),1))=TRUE,"",INDEX(#REF!,MATCH(E1808,#REF!,0),1)))</f>
        <v>#REF!</v>
      </c>
      <c r="H1808" s="22"/>
      <c r="I1808" s="22"/>
      <c r="J1808" s="59"/>
      <c r="K1808" s="31" t="str">
        <f>IF(MID(J1808,1,1)="a",C1808,IF(COUNTIF(J$2:J1808,J1808)&gt;1,COUNTIF(J$2:J1808,J1808)&amp;"ème rebond",""))</f>
        <v/>
      </c>
      <c r="L1808" s="67"/>
      <c r="M1808" s="32" t="e">
        <f>IF(ISNA(INDEX(#REF!,MATCH(E1808,#REF!,0),1))=TRUE,"",INDEX(#REF!,MATCH(E1808,#REF!,0),1))</f>
        <v>#REF!</v>
      </c>
      <c r="N1808" s="1"/>
      <c r="O1808" s="33"/>
      <c r="P1808" s="34" t="e">
        <f t="shared" si="210"/>
        <v>#REF!</v>
      </c>
      <c r="Q1808" s="35" t="e">
        <f t="shared" si="206"/>
        <v>#REF!</v>
      </c>
      <c r="R1808" s="36"/>
      <c r="S1808" s="1" t="e">
        <f t="shared" si="204"/>
        <v>#REF!</v>
      </c>
      <c r="T1808" s="16" t="e">
        <f>IF(OR(MID(G1808,1,5)="avoir",MID(G1808,1,3)="PMS",MID(J1808,1,1)="a",J1808="",A1808="x",F1808=""),"",IF(COUNTIF(#REF!,F1808)=1,"ok","PAS DE SWAP"))</f>
        <v>#REF!</v>
      </c>
      <c r="U1808" s="37" t="e">
        <f>IF(ISNA(INDEX(#REF!,MATCH(E1808,#REF!,0),1))=TRUE,"-",F1808&amp;" - "&amp;INDEX(#REF!,MATCH(E1808,#REF!,0),1))</f>
        <v>#REF!</v>
      </c>
      <c r="V1808" s="60" t="e">
        <f t="shared" si="207"/>
        <v>#REF!</v>
      </c>
      <c r="W1808" s="38" t="e">
        <f t="shared" si="208"/>
        <v>#REF!</v>
      </c>
      <c r="X1808" s="64"/>
      <c r="Y1808" s="46"/>
      <c r="Z1808" s="57" t="str">
        <f>IF(OR(MID(J1808,1,1)="a",J1808=""),"",IF(COUNTIF(Modèles!C:C,J1808)=0,"absent","présent"))</f>
        <v/>
      </c>
      <c r="AA1808" s="1"/>
    </row>
    <row r="1809" spans="1:27" s="10" customFormat="1">
      <c r="A1809" s="29" t="str">
        <f t="shared" si="209"/>
        <v/>
      </c>
      <c r="B1809" s="29">
        <f t="shared" ca="1" si="205"/>
        <v>0</v>
      </c>
      <c r="C1809" s="42"/>
      <c r="D1809" s="42"/>
      <c r="E1809" s="40"/>
      <c r="F1809" s="41"/>
      <c r="G1809" s="30" t="e">
        <f>IF(MID(J1809,1,1)="a","à valider",IF(ISNA(INDEX(#REF!,MATCH(E1809,#REF!,0),1))=TRUE,"",INDEX(#REF!,MATCH(E1809,#REF!,0),1)))</f>
        <v>#REF!</v>
      </c>
      <c r="H1809" s="22"/>
      <c r="I1809" s="22"/>
      <c r="J1809" s="59"/>
      <c r="K1809" s="31" t="str">
        <f>IF(MID(J1809,1,1)="a",C1809,IF(COUNTIF(J$2:J1809,J1809)&gt;1,COUNTIF(J$2:J1809,J1809)&amp;"ème rebond",""))</f>
        <v/>
      </c>
      <c r="L1809" s="67"/>
      <c r="M1809" s="32" t="e">
        <f>IF(ISNA(INDEX(#REF!,MATCH(E1809,#REF!,0),1))=TRUE,"",INDEX(#REF!,MATCH(E1809,#REF!,0),1))</f>
        <v>#REF!</v>
      </c>
      <c r="N1809" s="1"/>
      <c r="O1809" s="33"/>
      <c r="P1809" s="34" t="e">
        <f t="shared" si="210"/>
        <v>#REF!</v>
      </c>
      <c r="Q1809" s="35" t="e">
        <f t="shared" si="206"/>
        <v>#REF!</v>
      </c>
      <c r="R1809" s="36"/>
      <c r="S1809" s="1" t="e">
        <f t="shared" si="204"/>
        <v>#REF!</v>
      </c>
      <c r="T1809" s="16" t="e">
        <f>IF(OR(MID(G1809,1,5)="avoir",MID(G1809,1,3)="PMS",MID(J1809,1,1)="a",J1809="",A1809="x",F1809=""),"",IF(COUNTIF(#REF!,F1809)=1,"ok","PAS DE SWAP"))</f>
        <v>#REF!</v>
      </c>
      <c r="U1809" s="37" t="e">
        <f>IF(ISNA(INDEX(#REF!,MATCH(E1809,#REF!,0),1))=TRUE,"-",F1809&amp;" - "&amp;INDEX(#REF!,MATCH(E1809,#REF!,0),1))</f>
        <v>#REF!</v>
      </c>
      <c r="V1809" s="60" t="e">
        <f t="shared" si="207"/>
        <v>#REF!</v>
      </c>
      <c r="W1809" s="38" t="e">
        <f t="shared" si="208"/>
        <v>#REF!</v>
      </c>
      <c r="X1809" s="64"/>
      <c r="Y1809" s="46"/>
      <c r="Z1809" s="57" t="str">
        <f>IF(OR(MID(J1809,1,1)="a",J1809=""),"",IF(COUNTIF(Modèles!C:C,J1809)=0,"absent","présent"))</f>
        <v/>
      </c>
      <c r="AA1809" s="1"/>
    </row>
    <row r="1810" spans="1:27" s="10" customFormat="1">
      <c r="A1810" s="29" t="str">
        <f t="shared" si="209"/>
        <v/>
      </c>
      <c r="B1810" s="29">
        <f t="shared" ca="1" si="205"/>
        <v>0</v>
      </c>
      <c r="C1810" s="42"/>
      <c r="D1810" s="42"/>
      <c r="E1810" s="40"/>
      <c r="F1810" s="41"/>
      <c r="G1810" s="30" t="e">
        <f>IF(MID(J1810,1,1)="a","à valider",IF(ISNA(INDEX(#REF!,MATCH(E1810,#REF!,0),1))=TRUE,"",INDEX(#REF!,MATCH(E1810,#REF!,0),1)))</f>
        <v>#REF!</v>
      </c>
      <c r="H1810" s="22"/>
      <c r="I1810" s="22"/>
      <c r="J1810" s="59"/>
      <c r="K1810" s="31" t="str">
        <f>IF(MID(J1810,1,1)="a",C1810,IF(COUNTIF(J$2:J1810,J1810)&gt;1,COUNTIF(J$2:J1810,J1810)&amp;"ème rebond",""))</f>
        <v/>
      </c>
      <c r="L1810" s="67"/>
      <c r="M1810" s="32" t="e">
        <f>IF(ISNA(INDEX(#REF!,MATCH(E1810,#REF!,0),1))=TRUE,"",INDEX(#REF!,MATCH(E1810,#REF!,0),1))</f>
        <v>#REF!</v>
      </c>
      <c r="N1810" s="1"/>
      <c r="O1810" s="33"/>
      <c r="P1810" s="34" t="e">
        <f t="shared" si="210"/>
        <v>#REF!</v>
      </c>
      <c r="Q1810" s="35" t="e">
        <f t="shared" si="206"/>
        <v>#REF!</v>
      </c>
      <c r="R1810" s="36"/>
      <c r="S1810" s="1" t="e">
        <f t="shared" si="204"/>
        <v>#REF!</v>
      </c>
      <c r="T1810" s="16" t="e">
        <f>IF(OR(MID(G1810,1,5)="avoir",MID(G1810,1,3)="PMS",MID(J1810,1,1)="a",J1810="",A1810="x",F1810=""),"",IF(COUNTIF(#REF!,F1810)=1,"ok","PAS DE SWAP"))</f>
        <v>#REF!</v>
      </c>
      <c r="U1810" s="37" t="e">
        <f>IF(ISNA(INDEX(#REF!,MATCH(E1810,#REF!,0),1))=TRUE,"-",F1810&amp;" - "&amp;INDEX(#REF!,MATCH(E1810,#REF!,0),1))</f>
        <v>#REF!</v>
      </c>
      <c r="V1810" s="60" t="e">
        <f t="shared" si="207"/>
        <v>#REF!</v>
      </c>
      <c r="W1810" s="38" t="e">
        <f t="shared" si="208"/>
        <v>#REF!</v>
      </c>
      <c r="X1810" s="64"/>
      <c r="Y1810" s="46"/>
      <c r="Z1810" s="57" t="str">
        <f>IF(OR(MID(J1810,1,1)="a",J1810=""),"",IF(COUNTIF(Modèles!C:C,J1810)=0,"absent","présent"))</f>
        <v/>
      </c>
      <c r="AA1810" s="1"/>
    </row>
    <row r="1811" spans="1:27" s="10" customFormat="1">
      <c r="A1811" s="29" t="str">
        <f t="shared" si="209"/>
        <v/>
      </c>
      <c r="B1811" s="29">
        <f t="shared" ca="1" si="205"/>
        <v>0</v>
      </c>
      <c r="C1811" s="42"/>
      <c r="D1811" s="42"/>
      <c r="E1811" s="40"/>
      <c r="F1811" s="41"/>
      <c r="G1811" s="30" t="e">
        <f>IF(MID(J1811,1,1)="a","à valider",IF(ISNA(INDEX(#REF!,MATCH(E1811,#REF!,0),1))=TRUE,"",INDEX(#REF!,MATCH(E1811,#REF!,0),1)))</f>
        <v>#REF!</v>
      </c>
      <c r="H1811" s="22"/>
      <c r="I1811" s="22"/>
      <c r="J1811" s="59"/>
      <c r="K1811" s="31" t="str">
        <f>IF(MID(J1811,1,1)="a",C1811,IF(COUNTIF(J$2:J1811,J1811)&gt;1,COUNTIF(J$2:J1811,J1811)&amp;"ème rebond",""))</f>
        <v/>
      </c>
      <c r="L1811" s="67"/>
      <c r="M1811" s="32" t="e">
        <f>IF(ISNA(INDEX(#REF!,MATCH(E1811,#REF!,0),1))=TRUE,"",INDEX(#REF!,MATCH(E1811,#REF!,0),1))</f>
        <v>#REF!</v>
      </c>
      <c r="N1811" s="1"/>
      <c r="O1811" s="33"/>
      <c r="P1811" s="34" t="e">
        <f t="shared" si="210"/>
        <v>#REF!</v>
      </c>
      <c r="Q1811" s="35" t="e">
        <f t="shared" si="206"/>
        <v>#REF!</v>
      </c>
      <c r="R1811" s="36"/>
      <c r="S1811" s="1" t="e">
        <f t="shared" si="204"/>
        <v>#REF!</v>
      </c>
      <c r="T1811" s="16" t="e">
        <f>IF(OR(MID(G1811,1,5)="avoir",MID(G1811,1,3)="PMS",MID(J1811,1,1)="a",J1811="",A1811="x",F1811=""),"",IF(COUNTIF(#REF!,F1811)=1,"ok","PAS DE SWAP"))</f>
        <v>#REF!</v>
      </c>
      <c r="U1811" s="37" t="e">
        <f>IF(ISNA(INDEX(#REF!,MATCH(E1811,#REF!,0),1))=TRUE,"-",F1811&amp;" - "&amp;INDEX(#REF!,MATCH(E1811,#REF!,0),1))</f>
        <v>#REF!</v>
      </c>
      <c r="V1811" s="60" t="e">
        <f t="shared" si="207"/>
        <v>#REF!</v>
      </c>
      <c r="W1811" s="38" t="e">
        <f t="shared" si="208"/>
        <v>#REF!</v>
      </c>
      <c r="X1811" s="64"/>
      <c r="Y1811" s="46"/>
      <c r="Z1811" s="57" t="str">
        <f>IF(OR(MID(J1811,1,1)="a",J1811=""),"",IF(COUNTIF(Modèles!C:C,J1811)=0,"absent","présent"))</f>
        <v/>
      </c>
      <c r="AA1811" s="1"/>
    </row>
    <row r="1812" spans="1:27" s="10" customFormat="1">
      <c r="A1812" s="29" t="str">
        <f t="shared" si="209"/>
        <v/>
      </c>
      <c r="B1812" s="29">
        <f t="shared" ca="1" si="205"/>
        <v>0</v>
      </c>
      <c r="C1812" s="42"/>
      <c r="D1812" s="42"/>
      <c r="E1812" s="40"/>
      <c r="F1812" s="41"/>
      <c r="G1812" s="30" t="e">
        <f>IF(MID(J1812,1,1)="a","à valider",IF(ISNA(INDEX(#REF!,MATCH(E1812,#REF!,0),1))=TRUE,"",INDEX(#REF!,MATCH(E1812,#REF!,0),1)))</f>
        <v>#REF!</v>
      </c>
      <c r="H1812" s="22"/>
      <c r="I1812" s="22"/>
      <c r="J1812" s="59"/>
      <c r="K1812" s="31" t="str">
        <f>IF(MID(J1812,1,1)="a",C1812,IF(COUNTIF(J$2:J1812,J1812)&gt;1,COUNTIF(J$2:J1812,J1812)&amp;"ème rebond",""))</f>
        <v/>
      </c>
      <c r="L1812" s="67"/>
      <c r="M1812" s="32" t="e">
        <f>IF(ISNA(INDEX(#REF!,MATCH(E1812,#REF!,0),1))=TRUE,"",INDEX(#REF!,MATCH(E1812,#REF!,0),1))</f>
        <v>#REF!</v>
      </c>
      <c r="N1812" s="1"/>
      <c r="O1812" s="33"/>
      <c r="P1812" s="34" t="e">
        <f t="shared" si="210"/>
        <v>#REF!</v>
      </c>
      <c r="Q1812" s="35" t="e">
        <f t="shared" si="206"/>
        <v>#REF!</v>
      </c>
      <c r="R1812" s="36"/>
      <c r="S1812" s="1" t="e">
        <f t="shared" si="204"/>
        <v>#REF!</v>
      </c>
      <c r="T1812" s="16" t="e">
        <f>IF(OR(MID(G1812,1,5)="avoir",MID(G1812,1,3)="PMS",MID(J1812,1,1)="a",J1812="",A1812="x",F1812=""),"",IF(COUNTIF(#REF!,F1812)=1,"ok","PAS DE SWAP"))</f>
        <v>#REF!</v>
      </c>
      <c r="U1812" s="37" t="e">
        <f>IF(ISNA(INDEX(#REF!,MATCH(E1812,#REF!,0),1))=TRUE,"-",F1812&amp;" - "&amp;INDEX(#REF!,MATCH(E1812,#REF!,0),1))</f>
        <v>#REF!</v>
      </c>
      <c r="V1812" s="60" t="e">
        <f t="shared" si="207"/>
        <v>#REF!</v>
      </c>
      <c r="W1812" s="38" t="e">
        <f t="shared" si="208"/>
        <v>#REF!</v>
      </c>
      <c r="X1812" s="64"/>
      <c r="Y1812" s="46"/>
      <c r="Z1812" s="57" t="str">
        <f>IF(OR(MID(J1812,1,1)="a",J1812=""),"",IF(COUNTIF(Modèles!C:C,J1812)=0,"absent","présent"))</f>
        <v/>
      </c>
      <c r="AA1812" s="1"/>
    </row>
    <row r="1813" spans="1:27" s="10" customFormat="1">
      <c r="A1813" s="29" t="str">
        <f t="shared" si="209"/>
        <v/>
      </c>
      <c r="B1813" s="29">
        <f t="shared" ca="1" si="205"/>
        <v>0</v>
      </c>
      <c r="C1813" s="42"/>
      <c r="D1813" s="42"/>
      <c r="E1813" s="40"/>
      <c r="F1813" s="41"/>
      <c r="G1813" s="30" t="e">
        <f>IF(MID(J1813,1,1)="a","à valider",IF(ISNA(INDEX(#REF!,MATCH(E1813,#REF!,0),1))=TRUE,"",INDEX(#REF!,MATCH(E1813,#REF!,0),1)))</f>
        <v>#REF!</v>
      </c>
      <c r="H1813" s="22"/>
      <c r="I1813" s="22"/>
      <c r="J1813" s="59"/>
      <c r="K1813" s="31" t="str">
        <f>IF(MID(J1813,1,1)="a",C1813,IF(COUNTIF(J$2:J1813,J1813)&gt;1,COUNTIF(J$2:J1813,J1813)&amp;"ème rebond",""))</f>
        <v/>
      </c>
      <c r="L1813" s="67"/>
      <c r="M1813" s="32" t="e">
        <f>IF(ISNA(INDEX(#REF!,MATCH(E1813,#REF!,0),1))=TRUE,"",INDEX(#REF!,MATCH(E1813,#REF!,0),1))</f>
        <v>#REF!</v>
      </c>
      <c r="N1813" s="1"/>
      <c r="O1813" s="33"/>
      <c r="P1813" s="34" t="e">
        <f t="shared" si="210"/>
        <v>#REF!</v>
      </c>
      <c r="Q1813" s="35" t="e">
        <f t="shared" si="206"/>
        <v>#REF!</v>
      </c>
      <c r="R1813" s="36"/>
      <c r="S1813" s="1" t="e">
        <f t="shared" si="204"/>
        <v>#REF!</v>
      </c>
      <c r="T1813" s="16" t="e">
        <f>IF(OR(MID(G1813,1,5)="avoir",MID(G1813,1,3)="PMS",MID(J1813,1,1)="a",J1813="",A1813="x",F1813=""),"",IF(COUNTIF(#REF!,F1813)=1,"ok","PAS DE SWAP"))</f>
        <v>#REF!</v>
      </c>
      <c r="U1813" s="37" t="e">
        <f>IF(ISNA(INDEX(#REF!,MATCH(E1813,#REF!,0),1))=TRUE,"-",F1813&amp;" - "&amp;INDEX(#REF!,MATCH(E1813,#REF!,0),1))</f>
        <v>#REF!</v>
      </c>
      <c r="V1813" s="60" t="e">
        <f t="shared" si="207"/>
        <v>#REF!</v>
      </c>
      <c r="W1813" s="38" t="e">
        <f t="shared" si="208"/>
        <v>#REF!</v>
      </c>
      <c r="X1813" s="64"/>
      <c r="Y1813" s="46"/>
      <c r="Z1813" s="57" t="str">
        <f>IF(OR(MID(J1813,1,1)="a",J1813=""),"",IF(COUNTIF(Modèles!C:C,J1813)=0,"absent","présent"))</f>
        <v/>
      </c>
      <c r="AA1813" s="1"/>
    </row>
    <row r="1814" spans="1:27" s="10" customFormat="1">
      <c r="A1814" s="29" t="str">
        <f t="shared" si="209"/>
        <v/>
      </c>
      <c r="B1814" s="29">
        <f t="shared" ca="1" si="205"/>
        <v>0</v>
      </c>
      <c r="C1814" s="42"/>
      <c r="D1814" s="42"/>
      <c r="E1814" s="40"/>
      <c r="F1814" s="41"/>
      <c r="G1814" s="30" t="e">
        <f>IF(MID(J1814,1,1)="a","à valider",IF(ISNA(INDEX(#REF!,MATCH(E1814,#REF!,0),1))=TRUE,"",INDEX(#REF!,MATCH(E1814,#REF!,0),1)))</f>
        <v>#REF!</v>
      </c>
      <c r="H1814" s="22"/>
      <c r="I1814" s="22"/>
      <c r="J1814" s="59"/>
      <c r="K1814" s="31" t="str">
        <f>IF(MID(J1814,1,1)="a",C1814,IF(COUNTIF(J$2:J1814,J1814)&gt;1,COUNTIF(J$2:J1814,J1814)&amp;"ème rebond",""))</f>
        <v/>
      </c>
      <c r="L1814" s="67"/>
      <c r="M1814" s="32" t="e">
        <f>IF(ISNA(INDEX(#REF!,MATCH(E1814,#REF!,0),1))=TRUE,"",INDEX(#REF!,MATCH(E1814,#REF!,0),1))</f>
        <v>#REF!</v>
      </c>
      <c r="N1814" s="1"/>
      <c r="O1814" s="33"/>
      <c r="P1814" s="34" t="e">
        <f t="shared" si="210"/>
        <v>#REF!</v>
      </c>
      <c r="Q1814" s="35" t="e">
        <f t="shared" si="206"/>
        <v>#REF!</v>
      </c>
      <c r="R1814" s="36"/>
      <c r="S1814" s="1" t="e">
        <f t="shared" si="204"/>
        <v>#REF!</v>
      </c>
      <c r="T1814" s="16" t="e">
        <f>IF(OR(MID(G1814,1,5)="avoir",MID(G1814,1,3)="PMS",MID(J1814,1,1)="a",J1814="",A1814="x",F1814=""),"",IF(COUNTIF(#REF!,F1814)=1,"ok","PAS DE SWAP"))</f>
        <v>#REF!</v>
      </c>
      <c r="U1814" s="37" t="e">
        <f>IF(ISNA(INDEX(#REF!,MATCH(E1814,#REF!,0),1))=TRUE,"-",F1814&amp;" - "&amp;INDEX(#REF!,MATCH(E1814,#REF!,0),1))</f>
        <v>#REF!</v>
      </c>
      <c r="V1814" s="60" t="e">
        <f t="shared" si="207"/>
        <v>#REF!</v>
      </c>
      <c r="W1814" s="38" t="e">
        <f t="shared" si="208"/>
        <v>#REF!</v>
      </c>
      <c r="X1814" s="64"/>
      <c r="Y1814" s="46"/>
      <c r="Z1814" s="57" t="str">
        <f>IF(OR(MID(J1814,1,1)="a",J1814=""),"",IF(COUNTIF(Modèles!C:C,J1814)=0,"absent","présent"))</f>
        <v/>
      </c>
      <c r="AA1814" s="1"/>
    </row>
    <row r="1815" spans="1:27" s="10" customFormat="1">
      <c r="A1815" s="29" t="str">
        <f t="shared" si="209"/>
        <v/>
      </c>
      <c r="B1815" s="29">
        <f t="shared" ca="1" si="205"/>
        <v>0</v>
      </c>
      <c r="C1815" s="42"/>
      <c r="D1815" s="42"/>
      <c r="E1815" s="40"/>
      <c r="F1815" s="41"/>
      <c r="G1815" s="30" t="e">
        <f>IF(MID(J1815,1,1)="a","à valider",IF(ISNA(INDEX(#REF!,MATCH(E1815,#REF!,0),1))=TRUE,"",INDEX(#REF!,MATCH(E1815,#REF!,0),1)))</f>
        <v>#REF!</v>
      </c>
      <c r="H1815" s="22"/>
      <c r="I1815" s="22"/>
      <c r="J1815" s="59"/>
      <c r="K1815" s="31" t="str">
        <f>IF(MID(J1815,1,1)="a",C1815,IF(COUNTIF(J$2:J1815,J1815)&gt;1,COUNTIF(J$2:J1815,J1815)&amp;"ème rebond",""))</f>
        <v/>
      </c>
      <c r="L1815" s="67"/>
      <c r="M1815" s="32" t="e">
        <f>IF(ISNA(INDEX(#REF!,MATCH(E1815,#REF!,0),1))=TRUE,"",INDEX(#REF!,MATCH(E1815,#REF!,0),1))</f>
        <v>#REF!</v>
      </c>
      <c r="N1815" s="1"/>
      <c r="O1815" s="33"/>
      <c r="P1815" s="34" t="e">
        <f t="shared" si="210"/>
        <v>#REF!</v>
      </c>
      <c r="Q1815" s="35" t="e">
        <f t="shared" si="206"/>
        <v>#REF!</v>
      </c>
      <c r="R1815" s="36"/>
      <c r="S1815" s="1" t="e">
        <f t="shared" si="204"/>
        <v>#REF!</v>
      </c>
      <c r="T1815" s="16" t="e">
        <f>IF(OR(MID(G1815,1,5)="avoir",MID(G1815,1,3)="PMS",MID(J1815,1,1)="a",J1815="",A1815="x",F1815=""),"",IF(COUNTIF(#REF!,F1815)=1,"ok","PAS DE SWAP"))</f>
        <v>#REF!</v>
      </c>
      <c r="U1815" s="37" t="e">
        <f>IF(ISNA(INDEX(#REF!,MATCH(E1815,#REF!,0),1))=TRUE,"-",F1815&amp;" - "&amp;INDEX(#REF!,MATCH(E1815,#REF!,0),1))</f>
        <v>#REF!</v>
      </c>
      <c r="V1815" s="60" t="e">
        <f t="shared" si="207"/>
        <v>#REF!</v>
      </c>
      <c r="W1815" s="38" t="e">
        <f t="shared" si="208"/>
        <v>#REF!</v>
      </c>
      <c r="X1815" s="64"/>
      <c r="Y1815" s="46"/>
      <c r="Z1815" s="57" t="str">
        <f>IF(OR(MID(J1815,1,1)="a",J1815=""),"",IF(COUNTIF(Modèles!C:C,J1815)=0,"absent","présent"))</f>
        <v/>
      </c>
      <c r="AA1815" s="1"/>
    </row>
    <row r="1816" spans="1:27" s="10" customFormat="1">
      <c r="A1816" s="29" t="str">
        <f t="shared" si="209"/>
        <v/>
      </c>
      <c r="B1816" s="29">
        <f t="shared" ca="1" si="205"/>
        <v>0</v>
      </c>
      <c r="C1816" s="42"/>
      <c r="D1816" s="42"/>
      <c r="E1816" s="40"/>
      <c r="F1816" s="41"/>
      <c r="G1816" s="30" t="e">
        <f>IF(MID(J1816,1,1)="a","à valider",IF(ISNA(INDEX(#REF!,MATCH(E1816,#REF!,0),1))=TRUE,"",INDEX(#REF!,MATCH(E1816,#REF!,0),1)))</f>
        <v>#REF!</v>
      </c>
      <c r="H1816" s="22"/>
      <c r="I1816" s="22"/>
      <c r="J1816" s="59"/>
      <c r="K1816" s="31" t="str">
        <f>IF(MID(J1816,1,1)="a",C1816,IF(COUNTIF(J$2:J1816,J1816)&gt;1,COUNTIF(J$2:J1816,J1816)&amp;"ème rebond",""))</f>
        <v/>
      </c>
      <c r="L1816" s="67"/>
      <c r="M1816" s="32" t="e">
        <f>IF(ISNA(INDEX(#REF!,MATCH(E1816,#REF!,0),1))=TRUE,"",INDEX(#REF!,MATCH(E1816,#REF!,0),1))</f>
        <v>#REF!</v>
      </c>
      <c r="N1816" s="1"/>
      <c r="O1816" s="33"/>
      <c r="P1816" s="34" t="e">
        <f t="shared" si="210"/>
        <v>#REF!</v>
      </c>
      <c r="Q1816" s="35" t="e">
        <f t="shared" si="206"/>
        <v>#REF!</v>
      </c>
      <c r="R1816" s="36"/>
      <c r="S1816" s="1" t="e">
        <f t="shared" si="204"/>
        <v>#REF!</v>
      </c>
      <c r="T1816" s="16" t="e">
        <f>IF(OR(MID(G1816,1,5)="avoir",MID(G1816,1,3)="PMS",MID(J1816,1,1)="a",J1816="",A1816="x",F1816=""),"",IF(COUNTIF(#REF!,F1816)=1,"ok","PAS DE SWAP"))</f>
        <v>#REF!</v>
      </c>
      <c r="U1816" s="37" t="e">
        <f>IF(ISNA(INDEX(#REF!,MATCH(E1816,#REF!,0),1))=TRUE,"-",F1816&amp;" - "&amp;INDEX(#REF!,MATCH(E1816,#REF!,0),1))</f>
        <v>#REF!</v>
      </c>
      <c r="V1816" s="60" t="e">
        <f t="shared" si="207"/>
        <v>#REF!</v>
      </c>
      <c r="W1816" s="38" t="e">
        <f t="shared" si="208"/>
        <v>#REF!</v>
      </c>
      <c r="X1816" s="64"/>
      <c r="Y1816" s="46"/>
      <c r="Z1816" s="57" t="str">
        <f>IF(OR(MID(J1816,1,1)="a",J1816=""),"",IF(COUNTIF(Modèles!C:C,J1816)=0,"absent","présent"))</f>
        <v/>
      </c>
      <c r="AA1816" s="1"/>
    </row>
    <row r="1817" spans="1:27" s="10" customFormat="1">
      <c r="A1817" s="29" t="str">
        <f t="shared" si="209"/>
        <v/>
      </c>
      <c r="B1817" s="29">
        <f t="shared" ca="1" si="205"/>
        <v>0</v>
      </c>
      <c r="C1817" s="42"/>
      <c r="D1817" s="42"/>
      <c r="E1817" s="40"/>
      <c r="F1817" s="41"/>
      <c r="G1817" s="30" t="e">
        <f>IF(MID(J1817,1,1)="a","à valider",IF(ISNA(INDEX(#REF!,MATCH(E1817,#REF!,0),1))=TRUE,"",INDEX(#REF!,MATCH(E1817,#REF!,0),1)))</f>
        <v>#REF!</v>
      </c>
      <c r="H1817" s="22"/>
      <c r="I1817" s="22"/>
      <c r="J1817" s="59"/>
      <c r="K1817" s="31" t="str">
        <f>IF(MID(J1817,1,1)="a",C1817,IF(COUNTIF(J$2:J1817,J1817)&gt;1,COUNTIF(J$2:J1817,J1817)&amp;"ème rebond",""))</f>
        <v/>
      </c>
      <c r="L1817" s="67"/>
      <c r="M1817" s="32" t="e">
        <f>IF(ISNA(INDEX(#REF!,MATCH(E1817,#REF!,0),1))=TRUE,"",INDEX(#REF!,MATCH(E1817,#REF!,0),1))</f>
        <v>#REF!</v>
      </c>
      <c r="N1817" s="1"/>
      <c r="O1817" s="33"/>
      <c r="P1817" s="34" t="e">
        <f t="shared" si="210"/>
        <v>#REF!</v>
      </c>
      <c r="Q1817" s="35" t="e">
        <f t="shared" si="206"/>
        <v>#REF!</v>
      </c>
      <c r="R1817" s="36"/>
      <c r="S1817" s="1" t="e">
        <f t="shared" si="204"/>
        <v>#REF!</v>
      </c>
      <c r="T1817" s="16" t="e">
        <f>IF(OR(MID(G1817,1,5)="avoir",MID(G1817,1,3)="PMS",MID(J1817,1,1)="a",J1817="",A1817="x",F1817=""),"",IF(COUNTIF(#REF!,F1817)=1,"ok","PAS DE SWAP"))</f>
        <v>#REF!</v>
      </c>
      <c r="U1817" s="37" t="e">
        <f>IF(ISNA(INDEX(#REF!,MATCH(E1817,#REF!,0),1))=TRUE,"-",F1817&amp;" - "&amp;INDEX(#REF!,MATCH(E1817,#REF!,0),1))</f>
        <v>#REF!</v>
      </c>
      <c r="V1817" s="60" t="e">
        <f t="shared" si="207"/>
        <v>#REF!</v>
      </c>
      <c r="W1817" s="38" t="e">
        <f t="shared" si="208"/>
        <v>#REF!</v>
      </c>
      <c r="X1817" s="64"/>
      <c r="Y1817" s="46"/>
      <c r="Z1817" s="57" t="str">
        <f>IF(OR(MID(J1817,1,1)="a",J1817=""),"",IF(COUNTIF(Modèles!C:C,J1817)=0,"absent","présent"))</f>
        <v/>
      </c>
      <c r="AA1817" s="1"/>
    </row>
    <row r="1818" spans="1:27" s="10" customFormat="1">
      <c r="A1818" s="29" t="str">
        <f t="shared" si="209"/>
        <v/>
      </c>
      <c r="B1818" s="29">
        <f t="shared" ca="1" si="205"/>
        <v>0</v>
      </c>
      <c r="C1818" s="42"/>
      <c r="D1818" s="42"/>
      <c r="E1818" s="40"/>
      <c r="F1818" s="41"/>
      <c r="G1818" s="30" t="e">
        <f>IF(MID(J1818,1,1)="a","à valider",IF(ISNA(INDEX(#REF!,MATCH(E1818,#REF!,0),1))=TRUE,"",INDEX(#REF!,MATCH(E1818,#REF!,0),1)))</f>
        <v>#REF!</v>
      </c>
      <c r="H1818" s="22"/>
      <c r="I1818" s="22"/>
      <c r="J1818" s="59"/>
      <c r="K1818" s="31" t="str">
        <f>IF(MID(J1818,1,1)="a",C1818,IF(COUNTIF(J$2:J1818,J1818)&gt;1,COUNTIF(J$2:J1818,J1818)&amp;"ème rebond",""))</f>
        <v/>
      </c>
      <c r="L1818" s="67"/>
      <c r="M1818" s="32" t="e">
        <f>IF(ISNA(INDEX(#REF!,MATCH(E1818,#REF!,0),1))=TRUE,"",INDEX(#REF!,MATCH(E1818,#REF!,0),1))</f>
        <v>#REF!</v>
      </c>
      <c r="N1818" s="1"/>
      <c r="O1818" s="33"/>
      <c r="P1818" s="34" t="e">
        <f t="shared" si="210"/>
        <v>#REF!</v>
      </c>
      <c r="Q1818" s="35" t="e">
        <f t="shared" si="206"/>
        <v>#REF!</v>
      </c>
      <c r="R1818" s="36"/>
      <c r="S1818" s="1" t="e">
        <f t="shared" si="204"/>
        <v>#REF!</v>
      </c>
      <c r="T1818" s="16" t="e">
        <f>IF(OR(MID(G1818,1,5)="avoir",MID(G1818,1,3)="PMS",MID(J1818,1,1)="a",J1818="",A1818="x",F1818=""),"",IF(COUNTIF(#REF!,F1818)=1,"ok","PAS DE SWAP"))</f>
        <v>#REF!</v>
      </c>
      <c r="U1818" s="37" t="e">
        <f>IF(ISNA(INDEX(#REF!,MATCH(E1818,#REF!,0),1))=TRUE,"-",F1818&amp;" - "&amp;INDEX(#REF!,MATCH(E1818,#REF!,0),1))</f>
        <v>#REF!</v>
      </c>
      <c r="V1818" s="60" t="e">
        <f t="shared" si="207"/>
        <v>#REF!</v>
      </c>
      <c r="W1818" s="38" t="e">
        <f t="shared" si="208"/>
        <v>#REF!</v>
      </c>
      <c r="X1818" s="64"/>
      <c r="Y1818" s="46"/>
      <c r="Z1818" s="57" t="str">
        <f>IF(OR(MID(J1818,1,1)="a",J1818=""),"",IF(COUNTIF(Modèles!C:C,J1818)=0,"absent","présent"))</f>
        <v/>
      </c>
      <c r="AA1818" s="1"/>
    </row>
    <row r="1819" spans="1:27" s="10" customFormat="1">
      <c r="A1819" s="29" t="str">
        <f t="shared" si="209"/>
        <v/>
      </c>
      <c r="B1819" s="29">
        <f t="shared" ca="1" si="205"/>
        <v>0</v>
      </c>
      <c r="C1819" s="42"/>
      <c r="D1819" s="42"/>
      <c r="E1819" s="40"/>
      <c r="F1819" s="41"/>
      <c r="G1819" s="30" t="e">
        <f>IF(MID(J1819,1,1)="a","à valider",IF(ISNA(INDEX(#REF!,MATCH(E1819,#REF!,0),1))=TRUE,"",INDEX(#REF!,MATCH(E1819,#REF!,0),1)))</f>
        <v>#REF!</v>
      </c>
      <c r="H1819" s="22"/>
      <c r="I1819" s="22"/>
      <c r="J1819" s="59"/>
      <c r="K1819" s="31" t="str">
        <f>IF(MID(J1819,1,1)="a",C1819,IF(COUNTIF(J$2:J1819,J1819)&gt;1,COUNTIF(J$2:J1819,J1819)&amp;"ème rebond",""))</f>
        <v/>
      </c>
      <c r="L1819" s="67"/>
      <c r="M1819" s="32" t="e">
        <f>IF(ISNA(INDEX(#REF!,MATCH(E1819,#REF!,0),1))=TRUE,"",INDEX(#REF!,MATCH(E1819,#REF!,0),1))</f>
        <v>#REF!</v>
      </c>
      <c r="N1819" s="1"/>
      <c r="O1819" s="33"/>
      <c r="P1819" s="34" t="e">
        <f t="shared" si="210"/>
        <v>#REF!</v>
      </c>
      <c r="Q1819" s="35" t="e">
        <f t="shared" si="206"/>
        <v>#REF!</v>
      </c>
      <c r="R1819" s="36"/>
      <c r="S1819" s="1" t="e">
        <f t="shared" si="204"/>
        <v>#REF!</v>
      </c>
      <c r="T1819" s="16" t="e">
        <f>IF(OR(MID(G1819,1,5)="avoir",MID(G1819,1,3)="PMS",MID(J1819,1,1)="a",J1819="",A1819="x",F1819=""),"",IF(COUNTIF(#REF!,F1819)=1,"ok","PAS DE SWAP"))</f>
        <v>#REF!</v>
      </c>
      <c r="U1819" s="37" t="e">
        <f>IF(ISNA(INDEX(#REF!,MATCH(E1819,#REF!,0),1))=TRUE,"-",F1819&amp;" - "&amp;INDEX(#REF!,MATCH(E1819,#REF!,0),1))</f>
        <v>#REF!</v>
      </c>
      <c r="V1819" s="60" t="e">
        <f t="shared" si="207"/>
        <v>#REF!</v>
      </c>
      <c r="W1819" s="38" t="e">
        <f t="shared" si="208"/>
        <v>#REF!</v>
      </c>
      <c r="X1819" s="64"/>
      <c r="Y1819" s="46"/>
      <c r="Z1819" s="57" t="str">
        <f>IF(OR(MID(J1819,1,1)="a",J1819=""),"",IF(COUNTIF(Modèles!C:C,J1819)=0,"absent","présent"))</f>
        <v/>
      </c>
      <c r="AA1819" s="1"/>
    </row>
    <row r="1820" spans="1:27" s="10" customFormat="1">
      <c r="A1820" s="29" t="str">
        <f t="shared" si="209"/>
        <v/>
      </c>
      <c r="B1820" s="29">
        <f t="shared" ca="1" si="205"/>
        <v>0</v>
      </c>
      <c r="C1820" s="42"/>
      <c r="D1820" s="42"/>
      <c r="E1820" s="40"/>
      <c r="F1820" s="41"/>
      <c r="G1820" s="30" t="e">
        <f>IF(MID(J1820,1,1)="a","à valider",IF(ISNA(INDEX(#REF!,MATCH(E1820,#REF!,0),1))=TRUE,"",INDEX(#REF!,MATCH(E1820,#REF!,0),1)))</f>
        <v>#REF!</v>
      </c>
      <c r="H1820" s="22"/>
      <c r="I1820" s="22"/>
      <c r="J1820" s="59"/>
      <c r="K1820" s="31" t="str">
        <f>IF(MID(J1820,1,1)="a",C1820,IF(COUNTIF(J$2:J1820,J1820)&gt;1,COUNTIF(J$2:J1820,J1820)&amp;"ème rebond",""))</f>
        <v/>
      </c>
      <c r="L1820" s="67"/>
      <c r="M1820" s="32" t="e">
        <f>IF(ISNA(INDEX(#REF!,MATCH(E1820,#REF!,0),1))=TRUE,"",INDEX(#REF!,MATCH(E1820,#REF!,0),1))</f>
        <v>#REF!</v>
      </c>
      <c r="N1820" s="1"/>
      <c r="O1820" s="33"/>
      <c r="P1820" s="34" t="e">
        <f t="shared" si="210"/>
        <v>#REF!</v>
      </c>
      <c r="Q1820" s="35" t="e">
        <f t="shared" si="206"/>
        <v>#REF!</v>
      </c>
      <c r="R1820" s="36"/>
      <c r="S1820" s="1" t="e">
        <f t="shared" si="204"/>
        <v>#REF!</v>
      </c>
      <c r="T1820" s="16" t="e">
        <f>IF(OR(MID(G1820,1,5)="avoir",MID(G1820,1,3)="PMS",MID(J1820,1,1)="a",J1820="",A1820="x",F1820=""),"",IF(COUNTIF(#REF!,F1820)=1,"ok","PAS DE SWAP"))</f>
        <v>#REF!</v>
      </c>
      <c r="U1820" s="37" t="e">
        <f>IF(ISNA(INDEX(#REF!,MATCH(E1820,#REF!,0),1))=TRUE,"-",F1820&amp;" - "&amp;INDEX(#REF!,MATCH(E1820,#REF!,0),1))</f>
        <v>#REF!</v>
      </c>
      <c r="V1820" s="60" t="e">
        <f t="shared" si="207"/>
        <v>#REF!</v>
      </c>
      <c r="W1820" s="38" t="e">
        <f t="shared" si="208"/>
        <v>#REF!</v>
      </c>
      <c r="X1820" s="64"/>
      <c r="Y1820" s="46"/>
      <c r="Z1820" s="57" t="str">
        <f>IF(OR(MID(J1820,1,1)="a",J1820=""),"",IF(COUNTIF(Modèles!C:C,J1820)=0,"absent","présent"))</f>
        <v/>
      </c>
      <c r="AA1820" s="1"/>
    </row>
    <row r="1821" spans="1:27" s="10" customFormat="1">
      <c r="A1821" s="29" t="str">
        <f t="shared" si="209"/>
        <v/>
      </c>
      <c r="B1821" s="29">
        <f t="shared" ca="1" si="205"/>
        <v>0</v>
      </c>
      <c r="C1821" s="42"/>
      <c r="D1821" s="42"/>
      <c r="E1821" s="40"/>
      <c r="F1821" s="41"/>
      <c r="G1821" s="30" t="e">
        <f>IF(MID(J1821,1,1)="a","à valider",IF(ISNA(INDEX(#REF!,MATCH(E1821,#REF!,0),1))=TRUE,"",INDEX(#REF!,MATCH(E1821,#REF!,0),1)))</f>
        <v>#REF!</v>
      </c>
      <c r="H1821" s="22"/>
      <c r="I1821" s="22"/>
      <c r="J1821" s="59"/>
      <c r="K1821" s="31" t="str">
        <f>IF(MID(J1821,1,1)="a",C1821,IF(COUNTIF(J$2:J1821,J1821)&gt;1,COUNTIF(J$2:J1821,J1821)&amp;"ème rebond",""))</f>
        <v/>
      </c>
      <c r="L1821" s="67"/>
      <c r="M1821" s="32" t="e">
        <f>IF(ISNA(INDEX(#REF!,MATCH(E1821,#REF!,0),1))=TRUE,"",INDEX(#REF!,MATCH(E1821,#REF!,0),1))</f>
        <v>#REF!</v>
      </c>
      <c r="N1821" s="1"/>
      <c r="O1821" s="33"/>
      <c r="P1821" s="34" t="e">
        <f t="shared" si="210"/>
        <v>#REF!</v>
      </c>
      <c r="Q1821" s="35" t="e">
        <f t="shared" si="206"/>
        <v>#REF!</v>
      </c>
      <c r="R1821" s="36"/>
      <c r="S1821" s="1" t="e">
        <f t="shared" ref="S1821:S1884" si="211">IF(OR(P1821="",ISNUMBER(P1821)=TRUE),0,1)</f>
        <v>#REF!</v>
      </c>
      <c r="T1821" s="16" t="e">
        <f>IF(OR(MID(G1821,1,5)="avoir",MID(G1821,1,3)="PMS",MID(J1821,1,1)="a",J1821="",A1821="x",F1821=""),"",IF(COUNTIF(#REF!,F1821)=1,"ok","PAS DE SWAP"))</f>
        <v>#REF!</v>
      </c>
      <c r="U1821" s="37" t="e">
        <f>IF(ISNA(INDEX(#REF!,MATCH(E1821,#REF!,0),1))=TRUE,"-",F1821&amp;" - "&amp;INDEX(#REF!,MATCH(E1821,#REF!,0),1))</f>
        <v>#REF!</v>
      </c>
      <c r="V1821" s="60" t="e">
        <f t="shared" si="207"/>
        <v>#REF!</v>
      </c>
      <c r="W1821" s="38" t="e">
        <f t="shared" si="208"/>
        <v>#REF!</v>
      </c>
      <c r="X1821" s="64"/>
      <c r="Y1821" s="46"/>
      <c r="Z1821" s="57" t="str">
        <f>IF(OR(MID(J1821,1,1)="a",J1821=""),"",IF(COUNTIF(Modèles!C:C,J1821)=0,"absent","présent"))</f>
        <v/>
      </c>
      <c r="AA1821" s="1"/>
    </row>
    <row r="1822" spans="1:27" s="10" customFormat="1">
      <c r="A1822" s="29" t="str">
        <f t="shared" si="209"/>
        <v/>
      </c>
      <c r="B1822" s="29">
        <f t="shared" ref="B1822:B1885" ca="1" si="212">IF(AND(A1822="x",C1822=K$1),1,0)</f>
        <v>0</v>
      </c>
      <c r="C1822" s="42"/>
      <c r="D1822" s="42"/>
      <c r="E1822" s="40"/>
      <c r="F1822" s="41"/>
      <c r="G1822" s="30" t="e">
        <f>IF(MID(J1822,1,1)="a","à valider",IF(ISNA(INDEX(#REF!,MATCH(E1822,#REF!,0),1))=TRUE,"",INDEX(#REF!,MATCH(E1822,#REF!,0),1)))</f>
        <v>#REF!</v>
      </c>
      <c r="H1822" s="22"/>
      <c r="I1822" s="22"/>
      <c r="J1822" s="59"/>
      <c r="K1822" s="31" t="str">
        <f>IF(MID(J1822,1,1)="a",C1822,IF(COUNTIF(J$2:J1822,J1822)&gt;1,COUNTIF(J$2:J1822,J1822)&amp;"ème rebond",""))</f>
        <v/>
      </c>
      <c r="L1822" s="67"/>
      <c r="M1822" s="32" t="e">
        <f>IF(ISNA(INDEX(#REF!,MATCH(E1822,#REF!,0),1))=TRUE,"",INDEX(#REF!,MATCH(E1822,#REF!,0),1))</f>
        <v>#REF!</v>
      </c>
      <c r="N1822" s="1"/>
      <c r="O1822" s="33"/>
      <c r="P1822" s="34" t="e">
        <f t="shared" si="210"/>
        <v>#REF!</v>
      </c>
      <c r="Q1822" s="35" t="e">
        <f t="shared" si="206"/>
        <v>#REF!</v>
      </c>
      <c r="R1822" s="36"/>
      <c r="S1822" s="1" t="e">
        <f t="shared" si="211"/>
        <v>#REF!</v>
      </c>
      <c r="T1822" s="16" t="e">
        <f>IF(OR(MID(G1822,1,5)="avoir",MID(G1822,1,3)="PMS",MID(J1822,1,1)="a",J1822="",A1822="x",F1822=""),"",IF(COUNTIF(#REF!,F1822)=1,"ok","PAS DE SWAP"))</f>
        <v>#REF!</v>
      </c>
      <c r="U1822" s="37" t="e">
        <f>IF(ISNA(INDEX(#REF!,MATCH(E1822,#REF!,0),1))=TRUE,"-",F1822&amp;" - "&amp;INDEX(#REF!,MATCH(E1822,#REF!,0),1))</f>
        <v>#REF!</v>
      </c>
      <c r="V1822" s="60" t="e">
        <f t="shared" si="207"/>
        <v>#REF!</v>
      </c>
      <c r="W1822" s="38" t="e">
        <f t="shared" si="208"/>
        <v>#REF!</v>
      </c>
      <c r="X1822" s="64"/>
      <c r="Y1822" s="46"/>
      <c r="Z1822" s="57" t="str">
        <f>IF(OR(MID(J1822,1,1)="a",J1822=""),"",IF(COUNTIF(Modèles!C:C,J1822)=0,"absent","présent"))</f>
        <v/>
      </c>
      <c r="AA1822" s="1"/>
    </row>
    <row r="1823" spans="1:27" s="10" customFormat="1">
      <c r="A1823" s="29" t="str">
        <f t="shared" si="209"/>
        <v/>
      </c>
      <c r="B1823" s="29">
        <f t="shared" ca="1" si="212"/>
        <v>0</v>
      </c>
      <c r="C1823" s="42"/>
      <c r="D1823" s="42"/>
      <c r="E1823" s="40"/>
      <c r="F1823" s="41"/>
      <c r="G1823" s="30" t="e">
        <f>IF(MID(J1823,1,1)="a","à valider",IF(ISNA(INDEX(#REF!,MATCH(E1823,#REF!,0),1))=TRUE,"",INDEX(#REF!,MATCH(E1823,#REF!,0),1)))</f>
        <v>#REF!</v>
      </c>
      <c r="H1823" s="22"/>
      <c r="I1823" s="22"/>
      <c r="J1823" s="59"/>
      <c r="K1823" s="31" t="str">
        <f>IF(MID(J1823,1,1)="a",C1823,IF(COUNTIF(J$2:J1823,J1823)&gt;1,COUNTIF(J$2:J1823,J1823)&amp;"ème rebond",""))</f>
        <v/>
      </c>
      <c r="L1823" s="67"/>
      <c r="M1823" s="32" t="e">
        <f>IF(ISNA(INDEX(#REF!,MATCH(E1823,#REF!,0),1))=TRUE,"",INDEX(#REF!,MATCH(E1823,#REF!,0),1))</f>
        <v>#REF!</v>
      </c>
      <c r="N1823" s="1"/>
      <c r="O1823" s="33"/>
      <c r="P1823" s="34" t="e">
        <f t="shared" si="210"/>
        <v>#REF!</v>
      </c>
      <c r="Q1823" s="35" t="e">
        <f t="shared" si="206"/>
        <v>#REF!</v>
      </c>
      <c r="R1823" s="36"/>
      <c r="S1823" s="1" t="e">
        <f t="shared" si="211"/>
        <v>#REF!</v>
      </c>
      <c r="T1823" s="16" t="e">
        <f>IF(OR(MID(G1823,1,5)="avoir",MID(G1823,1,3)="PMS",MID(J1823,1,1)="a",J1823="",A1823="x",F1823=""),"",IF(COUNTIF(#REF!,F1823)=1,"ok","PAS DE SWAP"))</f>
        <v>#REF!</v>
      </c>
      <c r="U1823" s="37" t="e">
        <f>IF(ISNA(INDEX(#REF!,MATCH(E1823,#REF!,0),1))=TRUE,"-",F1823&amp;" - "&amp;INDEX(#REF!,MATCH(E1823,#REF!,0),1))</f>
        <v>#REF!</v>
      </c>
      <c r="V1823" s="60" t="e">
        <f t="shared" si="207"/>
        <v>#REF!</v>
      </c>
      <c r="W1823" s="38" t="e">
        <f t="shared" si="208"/>
        <v>#REF!</v>
      </c>
      <c r="X1823" s="64"/>
      <c r="Y1823" s="46"/>
      <c r="Z1823" s="57" t="str">
        <f>IF(OR(MID(J1823,1,1)="a",J1823=""),"",IF(COUNTIF(Modèles!C:C,J1823)=0,"absent","présent"))</f>
        <v/>
      </c>
      <c r="AA1823" s="1"/>
    </row>
    <row r="1824" spans="1:27" s="10" customFormat="1">
      <c r="A1824" s="29" t="str">
        <f t="shared" si="209"/>
        <v/>
      </c>
      <c r="B1824" s="29">
        <f t="shared" ca="1" si="212"/>
        <v>0</v>
      </c>
      <c r="C1824" s="42"/>
      <c r="D1824" s="42"/>
      <c r="E1824" s="40"/>
      <c r="F1824" s="41"/>
      <c r="G1824" s="30" t="e">
        <f>IF(MID(J1824,1,1)="a","à valider",IF(ISNA(INDEX(#REF!,MATCH(E1824,#REF!,0),1))=TRUE,"",INDEX(#REF!,MATCH(E1824,#REF!,0),1)))</f>
        <v>#REF!</v>
      </c>
      <c r="H1824" s="22"/>
      <c r="I1824" s="22"/>
      <c r="J1824" s="59"/>
      <c r="K1824" s="31" t="str">
        <f>IF(MID(J1824,1,1)="a",C1824,IF(COUNTIF(J$2:J1824,J1824)&gt;1,COUNTIF(J$2:J1824,J1824)&amp;"ème rebond",""))</f>
        <v/>
      </c>
      <c r="L1824" s="67"/>
      <c r="M1824" s="32" t="e">
        <f>IF(ISNA(INDEX(#REF!,MATCH(E1824,#REF!,0),1))=TRUE,"",INDEX(#REF!,MATCH(E1824,#REF!,0),1))</f>
        <v>#REF!</v>
      </c>
      <c r="N1824" s="1"/>
      <c r="O1824" s="33"/>
      <c r="P1824" s="34" t="e">
        <f t="shared" si="210"/>
        <v>#REF!</v>
      </c>
      <c r="Q1824" s="35" t="e">
        <f t="shared" si="206"/>
        <v>#REF!</v>
      </c>
      <c r="R1824" s="36"/>
      <c r="S1824" s="1" t="e">
        <f t="shared" si="211"/>
        <v>#REF!</v>
      </c>
      <c r="T1824" s="16" t="e">
        <f>IF(OR(MID(G1824,1,5)="avoir",MID(G1824,1,3)="PMS",MID(J1824,1,1)="a",J1824="",A1824="x",F1824=""),"",IF(COUNTIF(#REF!,F1824)=1,"ok","PAS DE SWAP"))</f>
        <v>#REF!</v>
      </c>
      <c r="U1824" s="37" t="e">
        <f>IF(ISNA(INDEX(#REF!,MATCH(E1824,#REF!,0),1))=TRUE,"-",F1824&amp;" - "&amp;INDEX(#REF!,MATCH(E1824,#REF!,0),1))</f>
        <v>#REF!</v>
      </c>
      <c r="V1824" s="60" t="e">
        <f t="shared" si="207"/>
        <v>#REF!</v>
      </c>
      <c r="W1824" s="38" t="e">
        <f t="shared" si="208"/>
        <v>#REF!</v>
      </c>
      <c r="X1824" s="64"/>
      <c r="Y1824" s="46"/>
      <c r="Z1824" s="57" t="str">
        <f>IF(OR(MID(J1824,1,1)="a",J1824=""),"",IF(COUNTIF(Modèles!C:C,J1824)=0,"absent","présent"))</f>
        <v/>
      </c>
      <c r="AA1824" s="1"/>
    </row>
    <row r="1825" spans="1:27" s="10" customFormat="1">
      <c r="A1825" s="29" t="str">
        <f t="shared" si="209"/>
        <v/>
      </c>
      <c r="B1825" s="29">
        <f t="shared" ca="1" si="212"/>
        <v>0</v>
      </c>
      <c r="C1825" s="42"/>
      <c r="D1825" s="42"/>
      <c r="E1825" s="40"/>
      <c r="F1825" s="41"/>
      <c r="G1825" s="30" t="e">
        <f>IF(MID(J1825,1,1)="a","à valider",IF(ISNA(INDEX(#REF!,MATCH(E1825,#REF!,0),1))=TRUE,"",INDEX(#REF!,MATCH(E1825,#REF!,0),1)))</f>
        <v>#REF!</v>
      </c>
      <c r="H1825" s="22"/>
      <c r="I1825" s="22"/>
      <c r="J1825" s="59"/>
      <c r="K1825" s="31" t="str">
        <f>IF(MID(J1825,1,1)="a",C1825,IF(COUNTIF(J$2:J1825,J1825)&gt;1,COUNTIF(J$2:J1825,J1825)&amp;"ème rebond",""))</f>
        <v/>
      </c>
      <c r="L1825" s="67"/>
      <c r="M1825" s="32" t="e">
        <f>IF(ISNA(INDEX(#REF!,MATCH(E1825,#REF!,0),1))=TRUE,"",INDEX(#REF!,MATCH(E1825,#REF!,0),1))</f>
        <v>#REF!</v>
      </c>
      <c r="N1825" s="1"/>
      <c r="O1825" s="33"/>
      <c r="P1825" s="34" t="e">
        <f t="shared" si="210"/>
        <v>#REF!</v>
      </c>
      <c r="Q1825" s="35" t="e">
        <f t="shared" si="206"/>
        <v>#REF!</v>
      </c>
      <c r="R1825" s="36"/>
      <c r="S1825" s="1" t="e">
        <f t="shared" si="211"/>
        <v>#REF!</v>
      </c>
      <c r="T1825" s="16" t="e">
        <f>IF(OR(MID(G1825,1,5)="avoir",MID(G1825,1,3)="PMS",MID(J1825,1,1)="a",J1825="",A1825="x",F1825=""),"",IF(COUNTIF(#REF!,F1825)=1,"ok","PAS DE SWAP"))</f>
        <v>#REF!</v>
      </c>
      <c r="U1825" s="37" t="e">
        <f>IF(ISNA(INDEX(#REF!,MATCH(E1825,#REF!,0),1))=TRUE,"-",F1825&amp;" - "&amp;INDEX(#REF!,MATCH(E1825,#REF!,0),1))</f>
        <v>#REF!</v>
      </c>
      <c r="V1825" s="60" t="e">
        <f t="shared" si="207"/>
        <v>#REF!</v>
      </c>
      <c r="W1825" s="38" t="e">
        <f t="shared" si="208"/>
        <v>#REF!</v>
      </c>
      <c r="X1825" s="64"/>
      <c r="Y1825" s="46"/>
      <c r="Z1825" s="57" t="str">
        <f>IF(OR(MID(J1825,1,1)="a",J1825=""),"",IF(COUNTIF(Modèles!C:C,J1825)=0,"absent","présent"))</f>
        <v/>
      </c>
      <c r="AA1825" s="1"/>
    </row>
    <row r="1826" spans="1:27" s="10" customFormat="1">
      <c r="A1826" s="29" t="str">
        <f t="shared" si="209"/>
        <v/>
      </c>
      <c r="B1826" s="29">
        <f t="shared" ca="1" si="212"/>
        <v>0</v>
      </c>
      <c r="C1826" s="42"/>
      <c r="D1826" s="42"/>
      <c r="E1826" s="40"/>
      <c r="F1826" s="41"/>
      <c r="G1826" s="30" t="e">
        <f>IF(MID(J1826,1,1)="a","à valider",IF(ISNA(INDEX(#REF!,MATCH(E1826,#REF!,0),1))=TRUE,"",INDEX(#REF!,MATCH(E1826,#REF!,0),1)))</f>
        <v>#REF!</v>
      </c>
      <c r="H1826" s="22"/>
      <c r="I1826" s="22"/>
      <c r="J1826" s="59"/>
      <c r="K1826" s="31" t="str">
        <f>IF(MID(J1826,1,1)="a",C1826,IF(COUNTIF(J$2:J1826,J1826)&gt;1,COUNTIF(J$2:J1826,J1826)&amp;"ème rebond",""))</f>
        <v/>
      </c>
      <c r="L1826" s="67"/>
      <c r="M1826" s="32" t="e">
        <f>IF(ISNA(INDEX(#REF!,MATCH(E1826,#REF!,0),1))=TRUE,"",INDEX(#REF!,MATCH(E1826,#REF!,0),1))</f>
        <v>#REF!</v>
      </c>
      <c r="N1826" s="1"/>
      <c r="O1826" s="33"/>
      <c r="P1826" s="34" t="e">
        <f t="shared" si="210"/>
        <v>#REF!</v>
      </c>
      <c r="Q1826" s="35" t="e">
        <f t="shared" ref="Q1826:Q1889" si="213">IF(OR(ISNUMBER(P1826),P1826=""),"",COUNTIF(P$2:P$1052,P1826))</f>
        <v>#REF!</v>
      </c>
      <c r="R1826" s="36"/>
      <c r="S1826" s="1" t="e">
        <f t="shared" si="211"/>
        <v>#REF!</v>
      </c>
      <c r="T1826" s="16" t="e">
        <f>IF(OR(MID(G1826,1,5)="avoir",MID(G1826,1,3)="PMS",MID(J1826,1,1)="a",J1826="",A1826="x",F1826=""),"",IF(COUNTIF(#REF!,F1826)=1,"ok","PAS DE SWAP"))</f>
        <v>#REF!</v>
      </c>
      <c r="U1826" s="37" t="e">
        <f>IF(ISNA(INDEX(#REF!,MATCH(E1826,#REF!,0),1))=TRUE,"-",F1826&amp;" - "&amp;INDEX(#REF!,MATCH(E1826,#REF!,0),1))</f>
        <v>#REF!</v>
      </c>
      <c r="V1826" s="60" t="e">
        <f t="shared" si="207"/>
        <v>#REF!</v>
      </c>
      <c r="W1826" s="38" t="e">
        <f t="shared" si="208"/>
        <v>#REF!</v>
      </c>
      <c r="X1826" s="64"/>
      <c r="Y1826" s="46"/>
      <c r="Z1826" s="57" t="str">
        <f>IF(OR(MID(J1826,1,1)="a",J1826=""),"",IF(COUNTIF(Modèles!C:C,J1826)=0,"absent","présent"))</f>
        <v/>
      </c>
      <c r="AA1826" s="1"/>
    </row>
    <row r="1827" spans="1:27" s="10" customFormat="1">
      <c r="A1827" s="29" t="str">
        <f t="shared" si="209"/>
        <v/>
      </c>
      <c r="B1827" s="29">
        <f t="shared" ca="1" si="212"/>
        <v>0</v>
      </c>
      <c r="C1827" s="42"/>
      <c r="D1827" s="42"/>
      <c r="E1827" s="40"/>
      <c r="F1827" s="41"/>
      <c r="G1827" s="30" t="e">
        <f>IF(MID(J1827,1,1)="a","à valider",IF(ISNA(INDEX(#REF!,MATCH(E1827,#REF!,0),1))=TRUE,"",INDEX(#REF!,MATCH(E1827,#REF!,0),1)))</f>
        <v>#REF!</v>
      </c>
      <c r="H1827" s="22"/>
      <c r="I1827" s="22"/>
      <c r="J1827" s="59"/>
      <c r="K1827" s="31" t="str">
        <f>IF(MID(J1827,1,1)="a",C1827,IF(COUNTIF(J$2:J1827,J1827)&gt;1,COUNTIF(J$2:J1827,J1827)&amp;"ème rebond",""))</f>
        <v/>
      </c>
      <c r="L1827" s="67"/>
      <c r="M1827" s="32" t="e">
        <f>IF(ISNA(INDEX(#REF!,MATCH(E1827,#REF!,0),1))=TRUE,"",INDEX(#REF!,MATCH(E1827,#REF!,0),1))</f>
        <v>#REF!</v>
      </c>
      <c r="N1827" s="1"/>
      <c r="O1827" s="33"/>
      <c r="P1827" s="34" t="e">
        <f t="shared" si="210"/>
        <v>#REF!</v>
      </c>
      <c r="Q1827" s="35" t="e">
        <f t="shared" si="213"/>
        <v>#REF!</v>
      </c>
      <c r="R1827" s="36"/>
      <c r="S1827" s="1" t="e">
        <f t="shared" si="211"/>
        <v>#REF!</v>
      </c>
      <c r="T1827" s="16" t="e">
        <f>IF(OR(MID(G1827,1,5)="avoir",MID(G1827,1,3)="PMS",MID(J1827,1,1)="a",J1827="",A1827="x",F1827=""),"",IF(COUNTIF(#REF!,F1827)=1,"ok","PAS DE SWAP"))</f>
        <v>#REF!</v>
      </c>
      <c r="U1827" s="37" t="e">
        <f>IF(ISNA(INDEX(#REF!,MATCH(E1827,#REF!,0),1))=TRUE,"-",F1827&amp;" - "&amp;INDEX(#REF!,MATCH(E1827,#REF!,0),1))</f>
        <v>#REF!</v>
      </c>
      <c r="V1827" s="60" t="e">
        <f t="shared" si="207"/>
        <v>#REF!</v>
      </c>
      <c r="W1827" s="38" t="e">
        <f t="shared" si="208"/>
        <v>#REF!</v>
      </c>
      <c r="X1827" s="64"/>
      <c r="Y1827" s="46"/>
      <c r="Z1827" s="57" t="str">
        <f>IF(OR(MID(J1827,1,1)="a",J1827=""),"",IF(COUNTIF(Modèles!C:C,J1827)=0,"absent","présent"))</f>
        <v/>
      </c>
      <c r="AA1827" s="1"/>
    </row>
    <row r="1828" spans="1:27" s="10" customFormat="1">
      <c r="A1828" s="29" t="str">
        <f t="shared" si="209"/>
        <v/>
      </c>
      <c r="B1828" s="29">
        <f t="shared" ca="1" si="212"/>
        <v>0</v>
      </c>
      <c r="C1828" s="42"/>
      <c r="D1828" s="42"/>
      <c r="E1828" s="40"/>
      <c r="F1828" s="41"/>
      <c r="G1828" s="30" t="e">
        <f>IF(MID(J1828,1,1)="a","à valider",IF(ISNA(INDEX(#REF!,MATCH(E1828,#REF!,0),1))=TRUE,"",INDEX(#REF!,MATCH(E1828,#REF!,0),1)))</f>
        <v>#REF!</v>
      </c>
      <c r="H1828" s="22"/>
      <c r="I1828" s="22"/>
      <c r="J1828" s="59"/>
      <c r="K1828" s="31" t="str">
        <f>IF(MID(J1828,1,1)="a",C1828,IF(COUNTIF(J$2:J1828,J1828)&gt;1,COUNTIF(J$2:J1828,J1828)&amp;"ème rebond",""))</f>
        <v/>
      </c>
      <c r="L1828" s="67"/>
      <c r="M1828" s="32" t="e">
        <f>IF(ISNA(INDEX(#REF!,MATCH(E1828,#REF!,0),1))=TRUE,"",INDEX(#REF!,MATCH(E1828,#REF!,0),1))</f>
        <v>#REF!</v>
      </c>
      <c r="N1828" s="1"/>
      <c r="O1828" s="33"/>
      <c r="P1828" s="34" t="e">
        <f t="shared" si="210"/>
        <v>#REF!</v>
      </c>
      <c r="Q1828" s="35" t="e">
        <f t="shared" si="213"/>
        <v>#REF!</v>
      </c>
      <c r="R1828" s="36"/>
      <c r="S1828" s="1" t="e">
        <f t="shared" si="211"/>
        <v>#REF!</v>
      </c>
      <c r="T1828" s="16" t="e">
        <f>IF(OR(MID(G1828,1,5)="avoir",MID(G1828,1,3)="PMS",MID(J1828,1,1)="a",J1828="",A1828="x",F1828=""),"",IF(COUNTIF(#REF!,F1828)=1,"ok","PAS DE SWAP"))</f>
        <v>#REF!</v>
      </c>
      <c r="U1828" s="37" t="e">
        <f>IF(ISNA(INDEX(#REF!,MATCH(E1828,#REF!,0),1))=TRUE,"-",F1828&amp;" - "&amp;INDEX(#REF!,MATCH(E1828,#REF!,0),1))</f>
        <v>#REF!</v>
      </c>
      <c r="V1828" s="60" t="e">
        <f t="shared" si="207"/>
        <v>#REF!</v>
      </c>
      <c r="W1828" s="38" t="e">
        <f t="shared" si="208"/>
        <v>#REF!</v>
      </c>
      <c r="X1828" s="64"/>
      <c r="Y1828" s="46"/>
      <c r="Z1828" s="57" t="str">
        <f>IF(OR(MID(J1828,1,1)="a",J1828=""),"",IF(COUNTIF(Modèles!C:C,J1828)=0,"absent","présent"))</f>
        <v/>
      </c>
      <c r="AA1828" s="1"/>
    </row>
    <row r="1829" spans="1:27" s="10" customFormat="1">
      <c r="A1829" s="29" t="str">
        <f t="shared" si="209"/>
        <v/>
      </c>
      <c r="B1829" s="29">
        <f t="shared" ca="1" si="212"/>
        <v>0</v>
      </c>
      <c r="C1829" s="42"/>
      <c r="D1829" s="42"/>
      <c r="E1829" s="40"/>
      <c r="F1829" s="41"/>
      <c r="G1829" s="30" t="e">
        <f>IF(MID(J1829,1,1)="a","à valider",IF(ISNA(INDEX(#REF!,MATCH(E1829,#REF!,0),1))=TRUE,"",INDEX(#REF!,MATCH(E1829,#REF!,0),1)))</f>
        <v>#REF!</v>
      </c>
      <c r="H1829" s="22"/>
      <c r="I1829" s="22"/>
      <c r="J1829" s="59"/>
      <c r="K1829" s="31" t="str">
        <f>IF(MID(J1829,1,1)="a",C1829,IF(COUNTIF(J$2:J1829,J1829)&gt;1,COUNTIF(J$2:J1829,J1829)&amp;"ème rebond",""))</f>
        <v/>
      </c>
      <c r="L1829" s="67"/>
      <c r="M1829" s="32" t="e">
        <f>IF(ISNA(INDEX(#REF!,MATCH(E1829,#REF!,0),1))=TRUE,"",INDEX(#REF!,MATCH(E1829,#REF!,0),1))</f>
        <v>#REF!</v>
      </c>
      <c r="N1829" s="1"/>
      <c r="O1829" s="33"/>
      <c r="P1829" s="34" t="e">
        <f t="shared" si="210"/>
        <v>#REF!</v>
      </c>
      <c r="Q1829" s="35" t="e">
        <f t="shared" si="213"/>
        <v>#REF!</v>
      </c>
      <c r="R1829" s="36"/>
      <c r="S1829" s="1" t="e">
        <f t="shared" si="211"/>
        <v>#REF!</v>
      </c>
      <c r="T1829" s="16" t="e">
        <f>IF(OR(MID(G1829,1,5)="avoir",MID(G1829,1,3)="PMS",MID(J1829,1,1)="a",J1829="",A1829="x",F1829=""),"",IF(COUNTIF(#REF!,F1829)=1,"ok","PAS DE SWAP"))</f>
        <v>#REF!</v>
      </c>
      <c r="U1829" s="37" t="e">
        <f>IF(ISNA(INDEX(#REF!,MATCH(E1829,#REF!,0),1))=TRUE,"-",F1829&amp;" - "&amp;INDEX(#REF!,MATCH(E1829,#REF!,0),1))</f>
        <v>#REF!</v>
      </c>
      <c r="V1829" s="60" t="e">
        <f t="shared" si="207"/>
        <v>#REF!</v>
      </c>
      <c r="W1829" s="38" t="e">
        <f t="shared" si="208"/>
        <v>#REF!</v>
      </c>
      <c r="X1829" s="64"/>
      <c r="Y1829" s="46"/>
      <c r="Z1829" s="57" t="str">
        <f>IF(OR(MID(J1829,1,1)="a",J1829=""),"",IF(COUNTIF(Modèles!C:C,J1829)=0,"absent","présent"))</f>
        <v/>
      </c>
      <c r="AA1829" s="1"/>
    </row>
    <row r="1830" spans="1:27" s="10" customFormat="1">
      <c r="A1830" s="29" t="str">
        <f t="shared" si="209"/>
        <v/>
      </c>
      <c r="B1830" s="29">
        <f t="shared" ca="1" si="212"/>
        <v>0</v>
      </c>
      <c r="C1830" s="42"/>
      <c r="D1830" s="42"/>
      <c r="E1830" s="40"/>
      <c r="F1830" s="41"/>
      <c r="G1830" s="30" t="e">
        <f>IF(MID(J1830,1,1)="a","à valider",IF(ISNA(INDEX(#REF!,MATCH(E1830,#REF!,0),1))=TRUE,"",INDEX(#REF!,MATCH(E1830,#REF!,0),1)))</f>
        <v>#REF!</v>
      </c>
      <c r="H1830" s="22"/>
      <c r="I1830" s="22"/>
      <c r="J1830" s="59"/>
      <c r="K1830" s="31" t="str">
        <f>IF(MID(J1830,1,1)="a",C1830,IF(COUNTIF(J$2:J1830,J1830)&gt;1,COUNTIF(J$2:J1830,J1830)&amp;"ème rebond",""))</f>
        <v/>
      </c>
      <c r="L1830" s="67"/>
      <c r="M1830" s="32" t="e">
        <f>IF(ISNA(INDEX(#REF!,MATCH(E1830,#REF!,0),1))=TRUE,"",INDEX(#REF!,MATCH(E1830,#REF!,0),1))</f>
        <v>#REF!</v>
      </c>
      <c r="N1830" s="1"/>
      <c r="O1830" s="33"/>
      <c r="P1830" s="34" t="e">
        <f t="shared" si="210"/>
        <v>#REF!</v>
      </c>
      <c r="Q1830" s="35" t="e">
        <f t="shared" si="213"/>
        <v>#REF!</v>
      </c>
      <c r="R1830" s="36"/>
      <c r="S1830" s="1" t="e">
        <f t="shared" si="211"/>
        <v>#REF!</v>
      </c>
      <c r="T1830" s="16" t="e">
        <f>IF(OR(MID(G1830,1,5)="avoir",MID(G1830,1,3)="PMS",MID(J1830,1,1)="a",J1830="",A1830="x",F1830=""),"",IF(COUNTIF(#REF!,F1830)=1,"ok","PAS DE SWAP"))</f>
        <v>#REF!</v>
      </c>
      <c r="U1830" s="37" t="e">
        <f>IF(ISNA(INDEX(#REF!,MATCH(E1830,#REF!,0),1))=TRUE,"-",F1830&amp;" - "&amp;INDEX(#REF!,MATCH(E1830,#REF!,0),1))</f>
        <v>#REF!</v>
      </c>
      <c r="V1830" s="60" t="e">
        <f t="shared" si="207"/>
        <v>#REF!</v>
      </c>
      <c r="W1830" s="38" t="e">
        <f t="shared" si="208"/>
        <v>#REF!</v>
      </c>
      <c r="X1830" s="64"/>
      <c r="Y1830" s="46"/>
      <c r="Z1830" s="57" t="str">
        <f>IF(OR(MID(J1830,1,1)="a",J1830=""),"",IF(COUNTIF(Modèles!C:C,J1830)=0,"absent","présent"))</f>
        <v/>
      </c>
      <c r="AA1830" s="1"/>
    </row>
    <row r="1831" spans="1:27" s="10" customFormat="1">
      <c r="A1831" s="29" t="str">
        <f t="shared" si="209"/>
        <v/>
      </c>
      <c r="B1831" s="29">
        <f t="shared" ca="1" si="212"/>
        <v>0</v>
      </c>
      <c r="C1831" s="42"/>
      <c r="D1831" s="42"/>
      <c r="E1831" s="40"/>
      <c r="F1831" s="41"/>
      <c r="G1831" s="30" t="e">
        <f>IF(MID(J1831,1,1)="a","à valider",IF(ISNA(INDEX(#REF!,MATCH(E1831,#REF!,0),1))=TRUE,"",INDEX(#REF!,MATCH(E1831,#REF!,0),1)))</f>
        <v>#REF!</v>
      </c>
      <c r="H1831" s="22"/>
      <c r="I1831" s="22"/>
      <c r="J1831" s="59"/>
      <c r="K1831" s="31" t="str">
        <f>IF(MID(J1831,1,1)="a",C1831,IF(COUNTIF(J$2:J1831,J1831)&gt;1,COUNTIF(J$2:J1831,J1831)&amp;"ème rebond",""))</f>
        <v/>
      </c>
      <c r="L1831" s="67"/>
      <c r="M1831" s="32" t="e">
        <f>IF(ISNA(INDEX(#REF!,MATCH(E1831,#REF!,0),1))=TRUE,"",INDEX(#REF!,MATCH(E1831,#REF!,0),1))</f>
        <v>#REF!</v>
      </c>
      <c r="N1831" s="1"/>
      <c r="O1831" s="33"/>
      <c r="P1831" s="34" t="e">
        <f t="shared" si="210"/>
        <v>#REF!</v>
      </c>
      <c r="Q1831" s="35" t="e">
        <f t="shared" si="213"/>
        <v>#REF!</v>
      </c>
      <c r="R1831" s="36"/>
      <c r="S1831" s="1" t="e">
        <f t="shared" si="211"/>
        <v>#REF!</v>
      </c>
      <c r="T1831" s="16" t="e">
        <f>IF(OR(MID(G1831,1,5)="avoir",MID(G1831,1,3)="PMS",MID(J1831,1,1)="a",J1831="",A1831="x",F1831=""),"",IF(COUNTIF(#REF!,F1831)=1,"ok","PAS DE SWAP"))</f>
        <v>#REF!</v>
      </c>
      <c r="U1831" s="37" t="e">
        <f>IF(ISNA(INDEX(#REF!,MATCH(E1831,#REF!,0),1))=TRUE,"-",F1831&amp;" - "&amp;INDEX(#REF!,MATCH(E1831,#REF!,0),1))</f>
        <v>#REF!</v>
      </c>
      <c r="V1831" s="60" t="e">
        <f t="shared" si="207"/>
        <v>#REF!</v>
      </c>
      <c r="W1831" s="38" t="e">
        <f t="shared" si="208"/>
        <v>#REF!</v>
      </c>
      <c r="X1831" s="64"/>
      <c r="Y1831" s="46"/>
      <c r="Z1831" s="57" t="str">
        <f>IF(OR(MID(J1831,1,1)="a",J1831=""),"",IF(COUNTIF(Modèles!C:C,J1831)=0,"absent","présent"))</f>
        <v/>
      </c>
      <c r="AA1831" s="1"/>
    </row>
    <row r="1832" spans="1:27" s="10" customFormat="1">
      <c r="A1832" s="29" t="str">
        <f t="shared" si="209"/>
        <v/>
      </c>
      <c r="B1832" s="29">
        <f t="shared" ca="1" si="212"/>
        <v>0</v>
      </c>
      <c r="C1832" s="42"/>
      <c r="D1832" s="42"/>
      <c r="E1832" s="40"/>
      <c r="F1832" s="41"/>
      <c r="G1832" s="30" t="e">
        <f>IF(MID(J1832,1,1)="a","à valider",IF(ISNA(INDEX(#REF!,MATCH(E1832,#REF!,0),1))=TRUE,"",INDEX(#REF!,MATCH(E1832,#REF!,0),1)))</f>
        <v>#REF!</v>
      </c>
      <c r="H1832" s="22"/>
      <c r="I1832" s="22"/>
      <c r="J1832" s="59"/>
      <c r="K1832" s="31" t="str">
        <f>IF(MID(J1832,1,1)="a",C1832,IF(COUNTIF(J$2:J1832,J1832)&gt;1,COUNTIF(J$2:J1832,J1832)&amp;"ème rebond",""))</f>
        <v/>
      </c>
      <c r="L1832" s="67"/>
      <c r="M1832" s="32" t="e">
        <f>IF(ISNA(INDEX(#REF!,MATCH(E1832,#REF!,0),1))=TRUE,"",INDEX(#REF!,MATCH(E1832,#REF!,0),1))</f>
        <v>#REF!</v>
      </c>
      <c r="N1832" s="1"/>
      <c r="O1832" s="33"/>
      <c r="P1832" s="34" t="e">
        <f t="shared" si="210"/>
        <v>#REF!</v>
      </c>
      <c r="Q1832" s="35" t="e">
        <f t="shared" si="213"/>
        <v>#REF!</v>
      </c>
      <c r="R1832" s="36"/>
      <c r="S1832" s="1" t="e">
        <f t="shared" si="211"/>
        <v>#REF!</v>
      </c>
      <c r="T1832" s="16" t="e">
        <f>IF(OR(MID(G1832,1,5)="avoir",MID(G1832,1,3)="PMS",MID(J1832,1,1)="a",J1832="",A1832="x",F1832=""),"",IF(COUNTIF(#REF!,F1832)=1,"ok","PAS DE SWAP"))</f>
        <v>#REF!</v>
      </c>
      <c r="U1832" s="37" t="e">
        <f>IF(ISNA(INDEX(#REF!,MATCH(E1832,#REF!,0),1))=TRUE,"-",F1832&amp;" - "&amp;INDEX(#REF!,MATCH(E1832,#REF!,0),1))</f>
        <v>#REF!</v>
      </c>
      <c r="V1832" s="60" t="e">
        <f t="shared" si="207"/>
        <v>#REF!</v>
      </c>
      <c r="W1832" s="38" t="e">
        <f t="shared" si="208"/>
        <v>#REF!</v>
      </c>
      <c r="X1832" s="64"/>
      <c r="Y1832" s="46"/>
      <c r="Z1832" s="57" t="str">
        <f>IF(OR(MID(J1832,1,1)="a",J1832=""),"",IF(COUNTIF(Modèles!C:C,J1832)=0,"absent","présent"))</f>
        <v/>
      </c>
      <c r="AA1832" s="1"/>
    </row>
    <row r="1833" spans="1:27" s="10" customFormat="1">
      <c r="A1833" s="29" t="str">
        <f t="shared" si="209"/>
        <v/>
      </c>
      <c r="B1833" s="29">
        <f t="shared" ca="1" si="212"/>
        <v>0</v>
      </c>
      <c r="C1833" s="42"/>
      <c r="D1833" s="42"/>
      <c r="E1833" s="40"/>
      <c r="F1833" s="41"/>
      <c r="G1833" s="30" t="e">
        <f>IF(MID(J1833,1,1)="a","à valider",IF(ISNA(INDEX(#REF!,MATCH(E1833,#REF!,0),1))=TRUE,"",INDEX(#REF!,MATCH(E1833,#REF!,0),1)))</f>
        <v>#REF!</v>
      </c>
      <c r="H1833" s="22"/>
      <c r="I1833" s="22"/>
      <c r="J1833" s="59"/>
      <c r="K1833" s="31" t="str">
        <f>IF(MID(J1833,1,1)="a",C1833,IF(COUNTIF(J$2:J1833,J1833)&gt;1,COUNTIF(J$2:J1833,J1833)&amp;"ème rebond",""))</f>
        <v/>
      </c>
      <c r="L1833" s="67"/>
      <c r="M1833" s="32" t="e">
        <f>IF(ISNA(INDEX(#REF!,MATCH(E1833,#REF!,0),1))=TRUE,"",INDEX(#REF!,MATCH(E1833,#REF!,0),1))</f>
        <v>#REF!</v>
      </c>
      <c r="N1833" s="1"/>
      <c r="O1833" s="33"/>
      <c r="P1833" s="34" t="e">
        <f t="shared" si="210"/>
        <v>#REF!</v>
      </c>
      <c r="Q1833" s="35" t="e">
        <f t="shared" si="213"/>
        <v>#REF!</v>
      </c>
      <c r="R1833" s="36"/>
      <c r="S1833" s="1" t="e">
        <f t="shared" si="211"/>
        <v>#REF!</v>
      </c>
      <c r="T1833" s="16" t="e">
        <f>IF(OR(MID(G1833,1,5)="avoir",MID(G1833,1,3)="PMS",MID(J1833,1,1)="a",J1833="",A1833="x",F1833=""),"",IF(COUNTIF(#REF!,F1833)=1,"ok","PAS DE SWAP"))</f>
        <v>#REF!</v>
      </c>
      <c r="U1833" s="37" t="e">
        <f>IF(ISNA(INDEX(#REF!,MATCH(E1833,#REF!,0),1))=TRUE,"-",F1833&amp;" - "&amp;INDEX(#REF!,MATCH(E1833,#REF!,0),1))</f>
        <v>#REF!</v>
      </c>
      <c r="V1833" s="60" t="e">
        <f t="shared" si="207"/>
        <v>#REF!</v>
      </c>
      <c r="W1833" s="38" t="e">
        <f t="shared" si="208"/>
        <v>#REF!</v>
      </c>
      <c r="X1833" s="64"/>
      <c r="Y1833" s="46"/>
      <c r="Z1833" s="57" t="str">
        <f>IF(OR(MID(J1833,1,1)="a",J1833=""),"",IF(COUNTIF(Modèles!C:C,J1833)=0,"absent","présent"))</f>
        <v/>
      </c>
      <c r="AA1833" s="1"/>
    </row>
    <row r="1834" spans="1:27" s="10" customFormat="1">
      <c r="A1834" s="29" t="str">
        <f t="shared" si="209"/>
        <v/>
      </c>
      <c r="B1834" s="29">
        <f t="shared" ca="1" si="212"/>
        <v>0</v>
      </c>
      <c r="C1834" s="42"/>
      <c r="D1834" s="42"/>
      <c r="E1834" s="40"/>
      <c r="F1834" s="41"/>
      <c r="G1834" s="30" t="e">
        <f>IF(MID(J1834,1,1)="a","à valider",IF(ISNA(INDEX(#REF!,MATCH(E1834,#REF!,0),1))=TRUE,"",INDEX(#REF!,MATCH(E1834,#REF!,0),1)))</f>
        <v>#REF!</v>
      </c>
      <c r="H1834" s="22"/>
      <c r="I1834" s="22"/>
      <c r="J1834" s="59"/>
      <c r="K1834" s="31" t="str">
        <f>IF(MID(J1834,1,1)="a",C1834,IF(COUNTIF(J$2:J1834,J1834)&gt;1,COUNTIF(J$2:J1834,J1834)&amp;"ème rebond",""))</f>
        <v/>
      </c>
      <c r="L1834" s="67"/>
      <c r="M1834" s="32" t="e">
        <f>IF(ISNA(INDEX(#REF!,MATCH(E1834,#REF!,0),1))=TRUE,"",INDEX(#REF!,MATCH(E1834,#REF!,0),1))</f>
        <v>#REF!</v>
      </c>
      <c r="N1834" s="1"/>
      <c r="O1834" s="33"/>
      <c r="P1834" s="34" t="e">
        <f t="shared" si="210"/>
        <v>#REF!</v>
      </c>
      <c r="Q1834" s="35" t="e">
        <f t="shared" si="213"/>
        <v>#REF!</v>
      </c>
      <c r="R1834" s="36"/>
      <c r="S1834" s="1" t="e">
        <f t="shared" si="211"/>
        <v>#REF!</v>
      </c>
      <c r="T1834" s="16" t="e">
        <f>IF(OR(MID(G1834,1,5)="avoir",MID(G1834,1,3)="PMS",MID(J1834,1,1)="a",J1834="",A1834="x",F1834=""),"",IF(COUNTIF(#REF!,F1834)=1,"ok","PAS DE SWAP"))</f>
        <v>#REF!</v>
      </c>
      <c r="U1834" s="37" t="e">
        <f>IF(ISNA(INDEX(#REF!,MATCH(E1834,#REF!,0),1))=TRUE,"-",F1834&amp;" - "&amp;INDEX(#REF!,MATCH(E1834,#REF!,0),1))</f>
        <v>#REF!</v>
      </c>
      <c r="V1834" s="60" t="e">
        <f t="shared" si="207"/>
        <v>#REF!</v>
      </c>
      <c r="W1834" s="38" t="e">
        <f t="shared" si="208"/>
        <v>#REF!</v>
      </c>
      <c r="X1834" s="64"/>
      <c r="Y1834" s="46"/>
      <c r="Z1834" s="57" t="str">
        <f>IF(OR(MID(J1834,1,1)="a",J1834=""),"",IF(COUNTIF(Modèles!C:C,J1834)=0,"absent","présent"))</f>
        <v/>
      </c>
      <c r="AA1834" s="1"/>
    </row>
    <row r="1835" spans="1:27" s="10" customFormat="1">
      <c r="A1835" s="29" t="str">
        <f t="shared" si="209"/>
        <v/>
      </c>
      <c r="B1835" s="29">
        <f t="shared" ca="1" si="212"/>
        <v>0</v>
      </c>
      <c r="C1835" s="42"/>
      <c r="D1835" s="42"/>
      <c r="E1835" s="40"/>
      <c r="F1835" s="41"/>
      <c r="G1835" s="30" t="e">
        <f>IF(MID(J1835,1,1)="a","à valider",IF(ISNA(INDEX(#REF!,MATCH(E1835,#REF!,0),1))=TRUE,"",INDEX(#REF!,MATCH(E1835,#REF!,0),1)))</f>
        <v>#REF!</v>
      </c>
      <c r="H1835" s="22"/>
      <c r="I1835" s="22"/>
      <c r="J1835" s="59"/>
      <c r="K1835" s="31" t="str">
        <f>IF(MID(J1835,1,1)="a",C1835,IF(COUNTIF(J$2:J1835,J1835)&gt;1,COUNTIF(J$2:J1835,J1835)&amp;"ème rebond",""))</f>
        <v/>
      </c>
      <c r="L1835" s="67"/>
      <c r="M1835" s="32" t="e">
        <f>IF(ISNA(INDEX(#REF!,MATCH(E1835,#REF!,0),1))=TRUE,"",INDEX(#REF!,MATCH(E1835,#REF!,0),1))</f>
        <v>#REF!</v>
      </c>
      <c r="N1835" s="1"/>
      <c r="O1835" s="33"/>
      <c r="P1835" s="34" t="e">
        <f t="shared" si="210"/>
        <v>#REF!</v>
      </c>
      <c r="Q1835" s="35" t="e">
        <f t="shared" si="213"/>
        <v>#REF!</v>
      </c>
      <c r="R1835" s="36"/>
      <c r="S1835" s="1" t="e">
        <f t="shared" si="211"/>
        <v>#REF!</v>
      </c>
      <c r="T1835" s="16" t="e">
        <f>IF(OR(MID(G1835,1,5)="avoir",MID(G1835,1,3)="PMS",MID(J1835,1,1)="a",J1835="",A1835="x",F1835=""),"",IF(COUNTIF(#REF!,F1835)=1,"ok","PAS DE SWAP"))</f>
        <v>#REF!</v>
      </c>
      <c r="U1835" s="37" t="e">
        <f>IF(ISNA(INDEX(#REF!,MATCH(E1835,#REF!,0),1))=TRUE,"-",F1835&amp;" - "&amp;INDEX(#REF!,MATCH(E1835,#REF!,0),1))</f>
        <v>#REF!</v>
      </c>
      <c r="V1835" s="60" t="e">
        <f t="shared" si="207"/>
        <v>#REF!</v>
      </c>
      <c r="W1835" s="38" t="e">
        <f t="shared" si="208"/>
        <v>#REF!</v>
      </c>
      <c r="X1835" s="64"/>
      <c r="Y1835" s="46"/>
      <c r="Z1835" s="57" t="str">
        <f>IF(OR(MID(J1835,1,1)="a",J1835=""),"",IF(COUNTIF(Modèles!C:C,J1835)=0,"absent","présent"))</f>
        <v/>
      </c>
      <c r="AA1835" s="1"/>
    </row>
    <row r="1836" spans="1:27" s="10" customFormat="1">
      <c r="A1836" s="29" t="str">
        <f t="shared" si="209"/>
        <v/>
      </c>
      <c r="B1836" s="29">
        <f t="shared" ca="1" si="212"/>
        <v>0</v>
      </c>
      <c r="C1836" s="42"/>
      <c r="D1836" s="42"/>
      <c r="E1836" s="40"/>
      <c r="F1836" s="41"/>
      <c r="G1836" s="30" t="e">
        <f>IF(MID(J1836,1,1)="a","à valider",IF(ISNA(INDEX(#REF!,MATCH(E1836,#REF!,0),1))=TRUE,"",INDEX(#REF!,MATCH(E1836,#REF!,0),1)))</f>
        <v>#REF!</v>
      </c>
      <c r="H1836" s="22"/>
      <c r="I1836" s="22"/>
      <c r="J1836" s="59"/>
      <c r="K1836" s="31" t="str">
        <f>IF(MID(J1836,1,1)="a",C1836,IF(COUNTIF(J$2:J1836,J1836)&gt;1,COUNTIF(J$2:J1836,J1836)&amp;"ème rebond",""))</f>
        <v/>
      </c>
      <c r="L1836" s="67"/>
      <c r="M1836" s="32" t="e">
        <f>IF(ISNA(INDEX(#REF!,MATCH(E1836,#REF!,0),1))=TRUE,"",INDEX(#REF!,MATCH(E1836,#REF!,0),1))</f>
        <v>#REF!</v>
      </c>
      <c r="N1836" s="1"/>
      <c r="O1836" s="33"/>
      <c r="P1836" s="34" t="e">
        <f t="shared" si="210"/>
        <v>#REF!</v>
      </c>
      <c r="Q1836" s="35" t="e">
        <f t="shared" si="213"/>
        <v>#REF!</v>
      </c>
      <c r="R1836" s="36"/>
      <c r="S1836" s="1" t="e">
        <f t="shared" si="211"/>
        <v>#REF!</v>
      </c>
      <c r="T1836" s="16" t="e">
        <f>IF(OR(MID(G1836,1,5)="avoir",MID(G1836,1,3)="PMS",MID(J1836,1,1)="a",J1836="",A1836="x",F1836=""),"",IF(COUNTIF(#REF!,F1836)=1,"ok","PAS DE SWAP"))</f>
        <v>#REF!</v>
      </c>
      <c r="U1836" s="37" t="e">
        <f>IF(ISNA(INDEX(#REF!,MATCH(E1836,#REF!,0),1))=TRUE,"-",F1836&amp;" - "&amp;INDEX(#REF!,MATCH(E1836,#REF!,0),1))</f>
        <v>#REF!</v>
      </c>
      <c r="V1836" s="60" t="e">
        <f t="shared" si="207"/>
        <v>#REF!</v>
      </c>
      <c r="W1836" s="38" t="e">
        <f t="shared" si="208"/>
        <v>#REF!</v>
      </c>
      <c r="X1836" s="64"/>
      <c r="Y1836" s="46"/>
      <c r="Z1836" s="57" t="str">
        <f>IF(OR(MID(J1836,1,1)="a",J1836=""),"",IF(COUNTIF(Modèles!C:C,J1836)=0,"absent","présent"))</f>
        <v/>
      </c>
      <c r="AA1836" s="1"/>
    </row>
    <row r="1837" spans="1:27" s="10" customFormat="1">
      <c r="A1837" s="29" t="str">
        <f t="shared" si="209"/>
        <v/>
      </c>
      <c r="B1837" s="29">
        <f t="shared" ca="1" si="212"/>
        <v>0</v>
      </c>
      <c r="C1837" s="42"/>
      <c r="D1837" s="42"/>
      <c r="E1837" s="40"/>
      <c r="F1837" s="41"/>
      <c r="G1837" s="30" t="e">
        <f>IF(MID(J1837,1,1)="a","à valider",IF(ISNA(INDEX(#REF!,MATCH(E1837,#REF!,0),1))=TRUE,"",INDEX(#REF!,MATCH(E1837,#REF!,0),1)))</f>
        <v>#REF!</v>
      </c>
      <c r="H1837" s="22"/>
      <c r="I1837" s="22"/>
      <c r="J1837" s="59"/>
      <c r="K1837" s="31" t="str">
        <f>IF(MID(J1837,1,1)="a",C1837,IF(COUNTIF(J$2:J1837,J1837)&gt;1,COUNTIF(J$2:J1837,J1837)&amp;"ème rebond",""))</f>
        <v/>
      </c>
      <c r="L1837" s="67"/>
      <c r="M1837" s="32" t="e">
        <f>IF(ISNA(INDEX(#REF!,MATCH(E1837,#REF!,0),1))=TRUE,"",INDEX(#REF!,MATCH(E1837,#REF!,0),1))</f>
        <v>#REF!</v>
      </c>
      <c r="N1837" s="1"/>
      <c r="O1837" s="33"/>
      <c r="P1837" s="34" t="e">
        <f t="shared" si="210"/>
        <v>#REF!</v>
      </c>
      <c r="Q1837" s="35" t="e">
        <f t="shared" si="213"/>
        <v>#REF!</v>
      </c>
      <c r="R1837" s="36"/>
      <c r="S1837" s="1" t="e">
        <f t="shared" si="211"/>
        <v>#REF!</v>
      </c>
      <c r="T1837" s="16" t="e">
        <f>IF(OR(MID(G1837,1,5)="avoir",MID(G1837,1,3)="PMS",MID(J1837,1,1)="a",J1837="",A1837="x",F1837=""),"",IF(COUNTIF(#REF!,F1837)=1,"ok","PAS DE SWAP"))</f>
        <v>#REF!</v>
      </c>
      <c r="U1837" s="37" t="e">
        <f>IF(ISNA(INDEX(#REF!,MATCH(E1837,#REF!,0),1))=TRUE,"-",F1837&amp;" - "&amp;INDEX(#REF!,MATCH(E1837,#REF!,0),1))</f>
        <v>#REF!</v>
      </c>
      <c r="V1837" s="60" t="e">
        <f t="shared" si="207"/>
        <v>#REF!</v>
      </c>
      <c r="W1837" s="38" t="e">
        <f t="shared" si="208"/>
        <v>#REF!</v>
      </c>
      <c r="X1837" s="64"/>
      <c r="Y1837" s="46"/>
      <c r="Z1837" s="57" t="str">
        <f>IF(OR(MID(J1837,1,1)="a",J1837=""),"",IF(COUNTIF(Modèles!C:C,J1837)=0,"absent","présent"))</f>
        <v/>
      </c>
      <c r="AA1837" s="1"/>
    </row>
    <row r="1838" spans="1:27" s="10" customFormat="1">
      <c r="A1838" s="29" t="str">
        <f t="shared" si="209"/>
        <v/>
      </c>
      <c r="B1838" s="29">
        <f t="shared" ca="1" si="212"/>
        <v>0</v>
      </c>
      <c r="C1838" s="42"/>
      <c r="D1838" s="42"/>
      <c r="E1838" s="40"/>
      <c r="F1838" s="41"/>
      <c r="G1838" s="30" t="e">
        <f>IF(MID(J1838,1,1)="a","à valider",IF(ISNA(INDEX(#REF!,MATCH(E1838,#REF!,0),1))=TRUE,"",INDEX(#REF!,MATCH(E1838,#REF!,0),1)))</f>
        <v>#REF!</v>
      </c>
      <c r="H1838" s="22"/>
      <c r="I1838" s="22"/>
      <c r="J1838" s="59"/>
      <c r="K1838" s="31" t="str">
        <f>IF(MID(J1838,1,1)="a",C1838,IF(COUNTIF(J$2:J1838,J1838)&gt;1,COUNTIF(J$2:J1838,J1838)&amp;"ème rebond",""))</f>
        <v/>
      </c>
      <c r="L1838" s="67"/>
      <c r="M1838" s="32" t="e">
        <f>IF(ISNA(INDEX(#REF!,MATCH(E1838,#REF!,0),1))=TRUE,"",INDEX(#REF!,MATCH(E1838,#REF!,0),1))</f>
        <v>#REF!</v>
      </c>
      <c r="N1838" s="1"/>
      <c r="O1838" s="33"/>
      <c r="P1838" s="34" t="e">
        <f t="shared" si="210"/>
        <v>#REF!</v>
      </c>
      <c r="Q1838" s="35" t="e">
        <f t="shared" si="213"/>
        <v>#REF!</v>
      </c>
      <c r="R1838" s="36"/>
      <c r="S1838" s="1" t="e">
        <f t="shared" si="211"/>
        <v>#REF!</v>
      </c>
      <c r="T1838" s="16" t="e">
        <f>IF(OR(MID(G1838,1,5)="avoir",MID(G1838,1,3)="PMS",MID(J1838,1,1)="a",J1838="",A1838="x",F1838=""),"",IF(COUNTIF(#REF!,F1838)=1,"ok","PAS DE SWAP"))</f>
        <v>#REF!</v>
      </c>
      <c r="U1838" s="37" t="e">
        <f>IF(ISNA(INDEX(#REF!,MATCH(E1838,#REF!,0),1))=TRUE,"-",F1838&amp;" - "&amp;INDEX(#REF!,MATCH(E1838,#REF!,0),1))</f>
        <v>#REF!</v>
      </c>
      <c r="V1838" s="60" t="e">
        <f t="shared" si="207"/>
        <v>#REF!</v>
      </c>
      <c r="W1838" s="38" t="e">
        <f t="shared" si="208"/>
        <v>#REF!</v>
      </c>
      <c r="X1838" s="64"/>
      <c r="Y1838" s="46"/>
      <c r="Z1838" s="57" t="str">
        <f>IF(OR(MID(J1838,1,1)="a",J1838=""),"",IF(COUNTIF(Modèles!C:C,J1838)=0,"absent","présent"))</f>
        <v/>
      </c>
      <c r="AA1838" s="1"/>
    </row>
    <row r="1839" spans="1:27" s="10" customFormat="1">
      <c r="A1839" s="29" t="str">
        <f t="shared" si="209"/>
        <v/>
      </c>
      <c r="B1839" s="29">
        <f t="shared" ca="1" si="212"/>
        <v>0</v>
      </c>
      <c r="C1839" s="42"/>
      <c r="D1839" s="42"/>
      <c r="E1839" s="40"/>
      <c r="F1839" s="41"/>
      <c r="G1839" s="30" t="e">
        <f>IF(MID(J1839,1,1)="a","à valider",IF(ISNA(INDEX(#REF!,MATCH(E1839,#REF!,0),1))=TRUE,"",INDEX(#REF!,MATCH(E1839,#REF!,0),1)))</f>
        <v>#REF!</v>
      </c>
      <c r="H1839" s="22"/>
      <c r="I1839" s="22"/>
      <c r="J1839" s="59"/>
      <c r="K1839" s="31" t="str">
        <f>IF(MID(J1839,1,1)="a",C1839,IF(COUNTIF(J$2:J1839,J1839)&gt;1,COUNTIF(J$2:J1839,J1839)&amp;"ème rebond",""))</f>
        <v/>
      </c>
      <c r="L1839" s="67"/>
      <c r="M1839" s="32" t="e">
        <f>IF(ISNA(INDEX(#REF!,MATCH(E1839,#REF!,0),1))=TRUE,"",INDEX(#REF!,MATCH(E1839,#REF!,0),1))</f>
        <v>#REF!</v>
      </c>
      <c r="N1839" s="1"/>
      <c r="O1839" s="33"/>
      <c r="P1839" s="34" t="e">
        <f t="shared" si="210"/>
        <v>#REF!</v>
      </c>
      <c r="Q1839" s="35" t="e">
        <f t="shared" si="213"/>
        <v>#REF!</v>
      </c>
      <c r="R1839" s="36"/>
      <c r="S1839" s="1" t="e">
        <f t="shared" si="211"/>
        <v>#REF!</v>
      </c>
      <c r="T1839" s="16" t="e">
        <f>IF(OR(MID(G1839,1,5)="avoir",MID(G1839,1,3)="PMS",MID(J1839,1,1)="a",J1839="",A1839="x",F1839=""),"",IF(COUNTIF(#REF!,F1839)=1,"ok","PAS DE SWAP"))</f>
        <v>#REF!</v>
      </c>
      <c r="U1839" s="37" t="e">
        <f>IF(ISNA(INDEX(#REF!,MATCH(E1839,#REF!,0),1))=TRUE,"-",F1839&amp;" - "&amp;INDEX(#REF!,MATCH(E1839,#REF!,0),1))</f>
        <v>#REF!</v>
      </c>
      <c r="V1839" s="60" t="e">
        <f t="shared" si="207"/>
        <v>#REF!</v>
      </c>
      <c r="W1839" s="38" t="e">
        <f t="shared" si="208"/>
        <v>#REF!</v>
      </c>
      <c r="X1839" s="64"/>
      <c r="Y1839" s="46"/>
      <c r="Z1839" s="57" t="str">
        <f>IF(OR(MID(J1839,1,1)="a",J1839=""),"",IF(COUNTIF(Modèles!C:C,J1839)=0,"absent","présent"))</f>
        <v/>
      </c>
      <c r="AA1839" s="1"/>
    </row>
    <row r="1840" spans="1:27" s="10" customFormat="1">
      <c r="A1840" s="29" t="str">
        <f t="shared" si="209"/>
        <v/>
      </c>
      <c r="B1840" s="29">
        <f t="shared" ca="1" si="212"/>
        <v>0</v>
      </c>
      <c r="C1840" s="42"/>
      <c r="D1840" s="42"/>
      <c r="E1840" s="40"/>
      <c r="F1840" s="41"/>
      <c r="G1840" s="30" t="e">
        <f>IF(MID(J1840,1,1)="a","à valider",IF(ISNA(INDEX(#REF!,MATCH(E1840,#REF!,0),1))=TRUE,"",INDEX(#REF!,MATCH(E1840,#REF!,0),1)))</f>
        <v>#REF!</v>
      </c>
      <c r="H1840" s="22"/>
      <c r="I1840" s="22"/>
      <c r="J1840" s="59"/>
      <c r="K1840" s="31" t="str">
        <f>IF(MID(J1840,1,1)="a",C1840,IF(COUNTIF(J$2:J1840,J1840)&gt;1,COUNTIF(J$2:J1840,J1840)&amp;"ème rebond",""))</f>
        <v/>
      </c>
      <c r="L1840" s="67"/>
      <c r="M1840" s="32" t="e">
        <f>IF(ISNA(INDEX(#REF!,MATCH(E1840,#REF!,0),1))=TRUE,"",INDEX(#REF!,MATCH(E1840,#REF!,0),1))</f>
        <v>#REF!</v>
      </c>
      <c r="N1840" s="1"/>
      <c r="O1840" s="33"/>
      <c r="P1840" s="34" t="e">
        <f t="shared" si="210"/>
        <v>#REF!</v>
      </c>
      <c r="Q1840" s="35" t="e">
        <f t="shared" si="213"/>
        <v>#REF!</v>
      </c>
      <c r="R1840" s="36"/>
      <c r="S1840" s="1" t="e">
        <f t="shared" si="211"/>
        <v>#REF!</v>
      </c>
      <c r="T1840" s="16" t="e">
        <f>IF(OR(MID(G1840,1,5)="avoir",MID(G1840,1,3)="PMS",MID(J1840,1,1)="a",J1840="",A1840="x",F1840=""),"",IF(COUNTIF(#REF!,F1840)=1,"ok","PAS DE SWAP"))</f>
        <v>#REF!</v>
      </c>
      <c r="U1840" s="37" t="e">
        <f>IF(ISNA(INDEX(#REF!,MATCH(E1840,#REF!,0),1))=TRUE,"-",F1840&amp;" - "&amp;INDEX(#REF!,MATCH(E1840,#REF!,0),1))</f>
        <v>#REF!</v>
      </c>
      <c r="V1840" s="60" t="e">
        <f t="shared" si="207"/>
        <v>#REF!</v>
      </c>
      <c r="W1840" s="38" t="e">
        <f t="shared" si="208"/>
        <v>#REF!</v>
      </c>
      <c r="X1840" s="64"/>
      <c r="Y1840" s="46"/>
      <c r="Z1840" s="57" t="str">
        <f>IF(OR(MID(J1840,1,1)="a",J1840=""),"",IF(COUNTIF(Modèles!C:C,J1840)=0,"absent","présent"))</f>
        <v/>
      </c>
      <c r="AA1840" s="1"/>
    </row>
    <row r="1841" spans="1:27" s="10" customFormat="1">
      <c r="A1841" s="29" t="str">
        <f t="shared" si="209"/>
        <v/>
      </c>
      <c r="B1841" s="29">
        <f t="shared" ca="1" si="212"/>
        <v>0</v>
      </c>
      <c r="C1841" s="42"/>
      <c r="D1841" s="42"/>
      <c r="E1841" s="40"/>
      <c r="F1841" s="41"/>
      <c r="G1841" s="30" t="e">
        <f>IF(MID(J1841,1,1)="a","à valider",IF(ISNA(INDEX(#REF!,MATCH(E1841,#REF!,0),1))=TRUE,"",INDEX(#REF!,MATCH(E1841,#REF!,0),1)))</f>
        <v>#REF!</v>
      </c>
      <c r="H1841" s="22"/>
      <c r="I1841" s="22"/>
      <c r="J1841" s="59"/>
      <c r="K1841" s="31" t="str">
        <f>IF(MID(J1841,1,1)="a",C1841,IF(COUNTIF(J$2:J1841,J1841)&gt;1,COUNTIF(J$2:J1841,J1841)&amp;"ème rebond",""))</f>
        <v/>
      </c>
      <c r="L1841" s="67"/>
      <c r="M1841" s="32" t="e">
        <f>IF(ISNA(INDEX(#REF!,MATCH(E1841,#REF!,0),1))=TRUE,"",INDEX(#REF!,MATCH(E1841,#REF!,0),1))</f>
        <v>#REF!</v>
      </c>
      <c r="N1841" s="1"/>
      <c r="O1841" s="33"/>
      <c r="P1841" s="34" t="e">
        <f t="shared" si="210"/>
        <v>#REF!</v>
      </c>
      <c r="Q1841" s="35" t="e">
        <f t="shared" si="213"/>
        <v>#REF!</v>
      </c>
      <c r="R1841" s="36"/>
      <c r="S1841" s="1" t="e">
        <f t="shared" si="211"/>
        <v>#REF!</v>
      </c>
      <c r="T1841" s="16" t="e">
        <f>IF(OR(MID(G1841,1,5)="avoir",MID(G1841,1,3)="PMS",MID(J1841,1,1)="a",J1841="",A1841="x",F1841=""),"",IF(COUNTIF(#REF!,F1841)=1,"ok","PAS DE SWAP"))</f>
        <v>#REF!</v>
      </c>
      <c r="U1841" s="37" t="e">
        <f>IF(ISNA(INDEX(#REF!,MATCH(E1841,#REF!,0),1))=TRUE,"-",F1841&amp;" - "&amp;INDEX(#REF!,MATCH(E1841,#REF!,0),1))</f>
        <v>#REF!</v>
      </c>
      <c r="V1841" s="60" t="e">
        <f t="shared" si="207"/>
        <v>#REF!</v>
      </c>
      <c r="W1841" s="38" t="e">
        <f t="shared" si="208"/>
        <v>#REF!</v>
      </c>
      <c r="X1841" s="64"/>
      <c r="Y1841" s="46"/>
      <c r="Z1841" s="57" t="str">
        <f>IF(OR(MID(J1841,1,1)="a",J1841=""),"",IF(COUNTIF(Modèles!C:C,J1841)=0,"absent","présent"))</f>
        <v/>
      </c>
      <c r="AA1841" s="1"/>
    </row>
    <row r="1842" spans="1:27" s="10" customFormat="1">
      <c r="A1842" s="29" t="str">
        <f t="shared" si="209"/>
        <v/>
      </c>
      <c r="B1842" s="29">
        <f t="shared" ca="1" si="212"/>
        <v>0</v>
      </c>
      <c r="C1842" s="42"/>
      <c r="D1842" s="42"/>
      <c r="E1842" s="40"/>
      <c r="F1842" s="41"/>
      <c r="G1842" s="30" t="e">
        <f>IF(MID(J1842,1,1)="a","à valider",IF(ISNA(INDEX(#REF!,MATCH(E1842,#REF!,0),1))=TRUE,"",INDEX(#REF!,MATCH(E1842,#REF!,0),1)))</f>
        <v>#REF!</v>
      </c>
      <c r="H1842" s="22"/>
      <c r="I1842" s="22"/>
      <c r="J1842" s="59"/>
      <c r="K1842" s="31" t="str">
        <f>IF(MID(J1842,1,1)="a",C1842,IF(COUNTIF(J$2:J1842,J1842)&gt;1,COUNTIF(J$2:J1842,J1842)&amp;"ème rebond",""))</f>
        <v/>
      </c>
      <c r="L1842" s="67"/>
      <c r="M1842" s="32" t="e">
        <f>IF(ISNA(INDEX(#REF!,MATCH(E1842,#REF!,0),1))=TRUE,"",INDEX(#REF!,MATCH(E1842,#REF!,0),1))</f>
        <v>#REF!</v>
      </c>
      <c r="N1842" s="1"/>
      <c r="O1842" s="33"/>
      <c r="P1842" s="34" t="e">
        <f t="shared" si="210"/>
        <v>#REF!</v>
      </c>
      <c r="Q1842" s="35" t="e">
        <f t="shared" si="213"/>
        <v>#REF!</v>
      </c>
      <c r="R1842" s="36"/>
      <c r="S1842" s="1" t="e">
        <f t="shared" si="211"/>
        <v>#REF!</v>
      </c>
      <c r="T1842" s="16" t="e">
        <f>IF(OR(MID(G1842,1,5)="avoir",MID(G1842,1,3)="PMS",MID(J1842,1,1)="a",J1842="",A1842="x",F1842=""),"",IF(COUNTIF(#REF!,F1842)=1,"ok","PAS DE SWAP"))</f>
        <v>#REF!</v>
      </c>
      <c r="U1842" s="37" t="e">
        <f>IF(ISNA(INDEX(#REF!,MATCH(E1842,#REF!,0),1))=TRUE,"-",F1842&amp;" - "&amp;INDEX(#REF!,MATCH(E1842,#REF!,0),1))</f>
        <v>#REF!</v>
      </c>
      <c r="V1842" s="60" t="e">
        <f t="shared" si="207"/>
        <v>#REF!</v>
      </c>
      <c r="W1842" s="38" t="e">
        <f t="shared" si="208"/>
        <v>#REF!</v>
      </c>
      <c r="X1842" s="64"/>
      <c r="Y1842" s="46"/>
      <c r="Z1842" s="57" t="str">
        <f>IF(OR(MID(J1842,1,1)="a",J1842=""),"",IF(COUNTIF(Modèles!C:C,J1842)=0,"absent","présent"))</f>
        <v/>
      </c>
      <c r="AA1842" s="1"/>
    </row>
    <row r="1843" spans="1:27" s="10" customFormat="1">
      <c r="A1843" s="29" t="str">
        <f t="shared" si="209"/>
        <v/>
      </c>
      <c r="B1843" s="29">
        <f t="shared" ca="1" si="212"/>
        <v>0</v>
      </c>
      <c r="C1843" s="42"/>
      <c r="D1843" s="42"/>
      <c r="E1843" s="40"/>
      <c r="F1843" s="41"/>
      <c r="G1843" s="30" t="e">
        <f>IF(MID(J1843,1,1)="a","à valider",IF(ISNA(INDEX(#REF!,MATCH(E1843,#REF!,0),1))=TRUE,"",INDEX(#REF!,MATCH(E1843,#REF!,0),1)))</f>
        <v>#REF!</v>
      </c>
      <c r="H1843" s="22"/>
      <c r="I1843" s="22"/>
      <c r="J1843" s="59"/>
      <c r="K1843" s="31" t="str">
        <f>IF(MID(J1843,1,1)="a",C1843,IF(COUNTIF(J$2:J1843,J1843)&gt;1,COUNTIF(J$2:J1843,J1843)&amp;"ème rebond",""))</f>
        <v/>
      </c>
      <c r="L1843" s="67"/>
      <c r="M1843" s="32" t="e">
        <f>IF(ISNA(INDEX(#REF!,MATCH(E1843,#REF!,0),1))=TRUE,"",INDEX(#REF!,MATCH(E1843,#REF!,0),1))</f>
        <v>#REF!</v>
      </c>
      <c r="N1843" s="1"/>
      <c r="O1843" s="33"/>
      <c r="P1843" s="34" t="e">
        <f t="shared" si="210"/>
        <v>#REF!</v>
      </c>
      <c r="Q1843" s="35" t="e">
        <f t="shared" si="213"/>
        <v>#REF!</v>
      </c>
      <c r="R1843" s="36"/>
      <c r="S1843" s="1" t="e">
        <f t="shared" si="211"/>
        <v>#REF!</v>
      </c>
      <c r="T1843" s="16" t="e">
        <f>IF(OR(MID(G1843,1,5)="avoir",MID(G1843,1,3)="PMS",MID(J1843,1,1)="a",J1843="",A1843="x",F1843=""),"",IF(COUNTIF(#REF!,F1843)=1,"ok","PAS DE SWAP"))</f>
        <v>#REF!</v>
      </c>
      <c r="U1843" s="37" t="e">
        <f>IF(ISNA(INDEX(#REF!,MATCH(E1843,#REF!,0),1))=TRUE,"-",F1843&amp;" - "&amp;INDEX(#REF!,MATCH(E1843,#REF!,0),1))</f>
        <v>#REF!</v>
      </c>
      <c r="V1843" s="60" t="e">
        <f t="shared" si="207"/>
        <v>#REF!</v>
      </c>
      <c r="W1843" s="38" t="e">
        <f t="shared" si="208"/>
        <v>#REF!</v>
      </c>
      <c r="X1843" s="64"/>
      <c r="Y1843" s="46"/>
      <c r="Z1843" s="57" t="str">
        <f>IF(OR(MID(J1843,1,1)="a",J1843=""),"",IF(COUNTIF(Modèles!C:C,J1843)=0,"absent","présent"))</f>
        <v/>
      </c>
      <c r="AA1843" s="1"/>
    </row>
    <row r="1844" spans="1:27" s="10" customFormat="1">
      <c r="A1844" s="29" t="str">
        <f t="shared" si="209"/>
        <v/>
      </c>
      <c r="B1844" s="29">
        <f t="shared" ca="1" si="212"/>
        <v>0</v>
      </c>
      <c r="C1844" s="42"/>
      <c r="D1844" s="42"/>
      <c r="E1844" s="40"/>
      <c r="F1844" s="41"/>
      <c r="G1844" s="30" t="e">
        <f>IF(MID(J1844,1,1)="a","à valider",IF(ISNA(INDEX(#REF!,MATCH(E1844,#REF!,0),1))=TRUE,"",INDEX(#REF!,MATCH(E1844,#REF!,0),1)))</f>
        <v>#REF!</v>
      </c>
      <c r="H1844" s="22"/>
      <c r="I1844" s="22"/>
      <c r="J1844" s="59"/>
      <c r="K1844" s="31" t="str">
        <f>IF(MID(J1844,1,1)="a",C1844,IF(COUNTIF(J$2:J1844,J1844)&gt;1,COUNTIF(J$2:J1844,J1844)&amp;"ème rebond",""))</f>
        <v/>
      </c>
      <c r="L1844" s="67"/>
      <c r="M1844" s="32" t="e">
        <f>IF(ISNA(INDEX(#REF!,MATCH(E1844,#REF!,0),1))=TRUE,"",INDEX(#REF!,MATCH(E1844,#REF!,0),1))</f>
        <v>#REF!</v>
      </c>
      <c r="N1844" s="1"/>
      <c r="O1844" s="33"/>
      <c r="P1844" s="34" t="e">
        <f t="shared" si="210"/>
        <v>#REF!</v>
      </c>
      <c r="Q1844" s="35" t="e">
        <f t="shared" si="213"/>
        <v>#REF!</v>
      </c>
      <c r="R1844" s="36"/>
      <c r="S1844" s="1" t="e">
        <f t="shared" si="211"/>
        <v>#REF!</v>
      </c>
      <c r="T1844" s="16" t="e">
        <f>IF(OR(MID(G1844,1,5)="avoir",MID(G1844,1,3)="PMS",MID(J1844,1,1)="a",J1844="",A1844="x",F1844=""),"",IF(COUNTIF(#REF!,F1844)=1,"ok","PAS DE SWAP"))</f>
        <v>#REF!</v>
      </c>
      <c r="U1844" s="37" t="e">
        <f>IF(ISNA(INDEX(#REF!,MATCH(E1844,#REF!,0),1))=TRUE,"-",F1844&amp;" - "&amp;INDEX(#REF!,MATCH(E1844,#REF!,0),1))</f>
        <v>#REF!</v>
      </c>
      <c r="V1844" s="60" t="e">
        <f t="shared" si="207"/>
        <v>#REF!</v>
      </c>
      <c r="W1844" s="38" t="e">
        <f t="shared" si="208"/>
        <v>#REF!</v>
      </c>
      <c r="X1844" s="64"/>
      <c r="Y1844" s="46"/>
      <c r="Z1844" s="57" t="str">
        <f>IF(OR(MID(J1844,1,1)="a",J1844=""),"",IF(COUNTIF(Modèles!C:C,J1844)=0,"absent","présent"))</f>
        <v/>
      </c>
      <c r="AA1844" s="1"/>
    </row>
    <row r="1845" spans="1:27" s="10" customFormat="1">
      <c r="A1845" s="29" t="str">
        <f t="shared" si="209"/>
        <v/>
      </c>
      <c r="B1845" s="29">
        <f t="shared" ca="1" si="212"/>
        <v>0</v>
      </c>
      <c r="C1845" s="42"/>
      <c r="D1845" s="42"/>
      <c r="E1845" s="40"/>
      <c r="F1845" s="41"/>
      <c r="G1845" s="30" t="e">
        <f>IF(MID(J1845,1,1)="a","à valider",IF(ISNA(INDEX(#REF!,MATCH(E1845,#REF!,0),1))=TRUE,"",INDEX(#REF!,MATCH(E1845,#REF!,0),1)))</f>
        <v>#REF!</v>
      </c>
      <c r="H1845" s="22"/>
      <c r="I1845" s="22"/>
      <c r="J1845" s="59"/>
      <c r="K1845" s="31" t="str">
        <f>IF(MID(J1845,1,1)="a",C1845,IF(COUNTIF(J$2:J1845,J1845)&gt;1,COUNTIF(J$2:J1845,J1845)&amp;"ème rebond",""))</f>
        <v/>
      </c>
      <c r="L1845" s="67"/>
      <c r="M1845" s="32" t="e">
        <f>IF(ISNA(INDEX(#REF!,MATCH(E1845,#REF!,0),1))=TRUE,"",INDEX(#REF!,MATCH(E1845,#REF!,0),1))</f>
        <v>#REF!</v>
      </c>
      <c r="N1845" s="1"/>
      <c r="O1845" s="33"/>
      <c r="P1845" s="34" t="e">
        <f t="shared" si="210"/>
        <v>#REF!</v>
      </c>
      <c r="Q1845" s="35" t="e">
        <f t="shared" si="213"/>
        <v>#REF!</v>
      </c>
      <c r="R1845" s="36"/>
      <c r="S1845" s="1" t="e">
        <f t="shared" si="211"/>
        <v>#REF!</v>
      </c>
      <c r="T1845" s="16" t="e">
        <f>IF(OR(MID(G1845,1,5)="avoir",MID(G1845,1,3)="PMS",MID(J1845,1,1)="a",J1845="",A1845="x",F1845=""),"",IF(COUNTIF(#REF!,F1845)=1,"ok","PAS DE SWAP"))</f>
        <v>#REF!</v>
      </c>
      <c r="U1845" s="37" t="e">
        <f>IF(ISNA(INDEX(#REF!,MATCH(E1845,#REF!,0),1))=TRUE,"-",F1845&amp;" - "&amp;INDEX(#REF!,MATCH(E1845,#REF!,0),1))</f>
        <v>#REF!</v>
      </c>
      <c r="V1845" s="60" t="e">
        <f t="shared" si="207"/>
        <v>#REF!</v>
      </c>
      <c r="W1845" s="38" t="e">
        <f t="shared" si="208"/>
        <v>#REF!</v>
      </c>
      <c r="X1845" s="64"/>
      <c r="Y1845" s="46"/>
      <c r="Z1845" s="57" t="str">
        <f>IF(OR(MID(J1845,1,1)="a",J1845=""),"",IF(COUNTIF(Modèles!C:C,J1845)=0,"absent","présent"))</f>
        <v/>
      </c>
      <c r="AA1845" s="1"/>
    </row>
    <row r="1846" spans="1:27" s="10" customFormat="1">
      <c r="A1846" s="29" t="str">
        <f t="shared" si="209"/>
        <v/>
      </c>
      <c r="B1846" s="29">
        <f t="shared" ca="1" si="212"/>
        <v>0</v>
      </c>
      <c r="C1846" s="42"/>
      <c r="D1846" s="42"/>
      <c r="E1846" s="40"/>
      <c r="F1846" s="41"/>
      <c r="G1846" s="30" t="e">
        <f>IF(MID(J1846,1,1)="a","à valider",IF(ISNA(INDEX(#REF!,MATCH(E1846,#REF!,0),1))=TRUE,"",INDEX(#REF!,MATCH(E1846,#REF!,0),1)))</f>
        <v>#REF!</v>
      </c>
      <c r="H1846" s="22"/>
      <c r="I1846" s="22"/>
      <c r="J1846" s="59"/>
      <c r="K1846" s="31" t="str">
        <f>IF(MID(J1846,1,1)="a",C1846,IF(COUNTIF(J$2:J1846,J1846)&gt;1,COUNTIF(J$2:J1846,J1846)&amp;"ème rebond",""))</f>
        <v/>
      </c>
      <c r="L1846" s="67"/>
      <c r="M1846" s="32" t="e">
        <f>IF(ISNA(INDEX(#REF!,MATCH(E1846,#REF!,0),1))=TRUE,"",INDEX(#REF!,MATCH(E1846,#REF!,0),1))</f>
        <v>#REF!</v>
      </c>
      <c r="N1846" s="1"/>
      <c r="O1846" s="33"/>
      <c r="P1846" s="34" t="e">
        <f t="shared" si="210"/>
        <v>#REF!</v>
      </c>
      <c r="Q1846" s="35" t="e">
        <f t="shared" si="213"/>
        <v>#REF!</v>
      </c>
      <c r="R1846" s="36"/>
      <c r="S1846" s="1" t="e">
        <f t="shared" si="211"/>
        <v>#REF!</v>
      </c>
      <c r="T1846" s="16" t="e">
        <f>IF(OR(MID(G1846,1,5)="avoir",MID(G1846,1,3)="PMS",MID(J1846,1,1)="a",J1846="",A1846="x",F1846=""),"",IF(COUNTIF(#REF!,F1846)=1,"ok","PAS DE SWAP"))</f>
        <v>#REF!</v>
      </c>
      <c r="U1846" s="37" t="e">
        <f>IF(ISNA(INDEX(#REF!,MATCH(E1846,#REF!,0),1))=TRUE,"-",F1846&amp;" - "&amp;INDEX(#REF!,MATCH(E1846,#REF!,0),1))</f>
        <v>#REF!</v>
      </c>
      <c r="V1846" s="60" t="e">
        <f t="shared" si="207"/>
        <v>#REF!</v>
      </c>
      <c r="W1846" s="38" t="e">
        <f t="shared" si="208"/>
        <v>#REF!</v>
      </c>
      <c r="X1846" s="64"/>
      <c r="Y1846" s="46"/>
      <c r="Z1846" s="57" t="str">
        <f>IF(OR(MID(J1846,1,1)="a",J1846=""),"",IF(COUNTIF(Modèles!C:C,J1846)=0,"absent","présent"))</f>
        <v/>
      </c>
      <c r="AA1846" s="1"/>
    </row>
    <row r="1847" spans="1:27" s="10" customFormat="1">
      <c r="A1847" s="29" t="str">
        <f t="shared" si="209"/>
        <v/>
      </c>
      <c r="B1847" s="29">
        <f t="shared" ca="1" si="212"/>
        <v>0</v>
      </c>
      <c r="C1847" s="42"/>
      <c r="D1847" s="42"/>
      <c r="E1847" s="40"/>
      <c r="F1847" s="41"/>
      <c r="G1847" s="30" t="e">
        <f>IF(MID(J1847,1,1)="a","à valider",IF(ISNA(INDEX(#REF!,MATCH(E1847,#REF!,0),1))=TRUE,"",INDEX(#REF!,MATCH(E1847,#REF!,0),1)))</f>
        <v>#REF!</v>
      </c>
      <c r="H1847" s="22"/>
      <c r="I1847" s="22"/>
      <c r="J1847" s="59"/>
      <c r="K1847" s="31" t="str">
        <f>IF(MID(J1847,1,1)="a",C1847,IF(COUNTIF(J$2:J1847,J1847)&gt;1,COUNTIF(J$2:J1847,J1847)&amp;"ème rebond",""))</f>
        <v/>
      </c>
      <c r="L1847" s="67"/>
      <c r="M1847" s="32" t="e">
        <f>IF(ISNA(INDEX(#REF!,MATCH(E1847,#REF!,0),1))=TRUE,"",INDEX(#REF!,MATCH(E1847,#REF!,0),1))</f>
        <v>#REF!</v>
      </c>
      <c r="N1847" s="1"/>
      <c r="O1847" s="33"/>
      <c r="P1847" s="34" t="e">
        <f t="shared" si="210"/>
        <v>#REF!</v>
      </c>
      <c r="Q1847" s="35" t="e">
        <f t="shared" si="213"/>
        <v>#REF!</v>
      </c>
      <c r="R1847" s="36"/>
      <c r="S1847" s="1" t="e">
        <f t="shared" si="211"/>
        <v>#REF!</v>
      </c>
      <c r="T1847" s="16" t="e">
        <f>IF(OR(MID(G1847,1,5)="avoir",MID(G1847,1,3)="PMS",MID(J1847,1,1)="a",J1847="",A1847="x",F1847=""),"",IF(COUNTIF(#REF!,F1847)=1,"ok","PAS DE SWAP"))</f>
        <v>#REF!</v>
      </c>
      <c r="U1847" s="37" t="e">
        <f>IF(ISNA(INDEX(#REF!,MATCH(E1847,#REF!,0),1))=TRUE,"-",F1847&amp;" - "&amp;INDEX(#REF!,MATCH(E1847,#REF!,0),1))</f>
        <v>#REF!</v>
      </c>
      <c r="V1847" s="60" t="e">
        <f t="shared" si="207"/>
        <v>#REF!</v>
      </c>
      <c r="W1847" s="38" t="e">
        <f t="shared" si="208"/>
        <v>#REF!</v>
      </c>
      <c r="X1847" s="64"/>
      <c r="Y1847" s="46"/>
      <c r="Z1847" s="57" t="str">
        <f>IF(OR(MID(J1847,1,1)="a",J1847=""),"",IF(COUNTIF(Modèles!C:C,J1847)=0,"absent","présent"))</f>
        <v/>
      </c>
      <c r="AA1847" s="1"/>
    </row>
    <row r="1848" spans="1:27" s="10" customFormat="1">
      <c r="A1848" s="29" t="str">
        <f t="shared" si="209"/>
        <v/>
      </c>
      <c r="B1848" s="29">
        <f t="shared" ca="1" si="212"/>
        <v>0</v>
      </c>
      <c r="C1848" s="42"/>
      <c r="D1848" s="42"/>
      <c r="E1848" s="40"/>
      <c r="F1848" s="41"/>
      <c r="G1848" s="30" t="e">
        <f>IF(MID(J1848,1,1)="a","à valider",IF(ISNA(INDEX(#REF!,MATCH(E1848,#REF!,0),1))=TRUE,"",INDEX(#REF!,MATCH(E1848,#REF!,0),1)))</f>
        <v>#REF!</v>
      </c>
      <c r="H1848" s="22"/>
      <c r="I1848" s="22"/>
      <c r="J1848" s="59"/>
      <c r="K1848" s="31" t="str">
        <f>IF(MID(J1848,1,1)="a",C1848,IF(COUNTIF(J$2:J1848,J1848)&gt;1,COUNTIF(J$2:J1848,J1848)&amp;"ème rebond",""))</f>
        <v/>
      </c>
      <c r="L1848" s="67"/>
      <c r="M1848" s="32" t="e">
        <f>IF(ISNA(INDEX(#REF!,MATCH(E1848,#REF!,0),1))=TRUE,"",INDEX(#REF!,MATCH(E1848,#REF!,0),1))</f>
        <v>#REF!</v>
      </c>
      <c r="N1848" s="1"/>
      <c r="O1848" s="33"/>
      <c r="P1848" s="34" t="e">
        <f t="shared" si="210"/>
        <v>#REF!</v>
      </c>
      <c r="Q1848" s="35" t="e">
        <f t="shared" si="213"/>
        <v>#REF!</v>
      </c>
      <c r="R1848" s="36"/>
      <c r="S1848" s="1" t="e">
        <f t="shared" si="211"/>
        <v>#REF!</v>
      </c>
      <c r="T1848" s="16" t="e">
        <f>IF(OR(MID(G1848,1,5)="avoir",MID(G1848,1,3)="PMS",MID(J1848,1,1)="a",J1848="",A1848="x",F1848=""),"",IF(COUNTIF(#REF!,F1848)=1,"ok","PAS DE SWAP"))</f>
        <v>#REF!</v>
      </c>
      <c r="U1848" s="37" t="e">
        <f>IF(ISNA(INDEX(#REF!,MATCH(E1848,#REF!,0),1))=TRUE,"-",F1848&amp;" - "&amp;INDEX(#REF!,MATCH(E1848,#REF!,0),1))</f>
        <v>#REF!</v>
      </c>
      <c r="V1848" s="60" t="e">
        <f t="shared" si="207"/>
        <v>#REF!</v>
      </c>
      <c r="W1848" s="38" t="e">
        <f t="shared" si="208"/>
        <v>#REF!</v>
      </c>
      <c r="X1848" s="64"/>
      <c r="Y1848" s="46"/>
      <c r="Z1848" s="57" t="str">
        <f>IF(OR(MID(J1848,1,1)="a",J1848=""),"",IF(COUNTIF(Modèles!C:C,J1848)=0,"absent","présent"))</f>
        <v/>
      </c>
      <c r="AA1848" s="1"/>
    </row>
    <row r="1849" spans="1:27" s="10" customFormat="1">
      <c r="A1849" s="29" t="str">
        <f t="shared" si="209"/>
        <v/>
      </c>
      <c r="B1849" s="29">
        <f t="shared" ca="1" si="212"/>
        <v>0</v>
      </c>
      <c r="C1849" s="42"/>
      <c r="D1849" s="42"/>
      <c r="E1849" s="40"/>
      <c r="F1849" s="41"/>
      <c r="G1849" s="30" t="e">
        <f>IF(MID(J1849,1,1)="a","à valider",IF(ISNA(INDEX(#REF!,MATCH(E1849,#REF!,0),1))=TRUE,"",INDEX(#REF!,MATCH(E1849,#REF!,0),1)))</f>
        <v>#REF!</v>
      </c>
      <c r="H1849" s="22"/>
      <c r="I1849" s="22"/>
      <c r="J1849" s="59"/>
      <c r="K1849" s="31" t="str">
        <f>IF(MID(J1849,1,1)="a",C1849,IF(COUNTIF(J$2:J1849,J1849)&gt;1,COUNTIF(J$2:J1849,J1849)&amp;"ème rebond",""))</f>
        <v/>
      </c>
      <c r="L1849" s="67"/>
      <c r="M1849" s="32" t="e">
        <f>IF(ISNA(INDEX(#REF!,MATCH(E1849,#REF!,0),1))=TRUE,"",INDEX(#REF!,MATCH(E1849,#REF!,0),1))</f>
        <v>#REF!</v>
      </c>
      <c r="N1849" s="1"/>
      <c r="O1849" s="33"/>
      <c r="P1849" s="34" t="e">
        <f t="shared" si="210"/>
        <v>#REF!</v>
      </c>
      <c r="Q1849" s="35" t="e">
        <f t="shared" si="213"/>
        <v>#REF!</v>
      </c>
      <c r="R1849" s="36"/>
      <c r="S1849" s="1" t="e">
        <f t="shared" si="211"/>
        <v>#REF!</v>
      </c>
      <c r="T1849" s="16" t="e">
        <f>IF(OR(MID(G1849,1,5)="avoir",MID(G1849,1,3)="PMS",MID(J1849,1,1)="a",J1849="",A1849="x",F1849=""),"",IF(COUNTIF(#REF!,F1849)=1,"ok","PAS DE SWAP"))</f>
        <v>#REF!</v>
      </c>
      <c r="U1849" s="37" t="e">
        <f>IF(ISNA(INDEX(#REF!,MATCH(E1849,#REF!,0),1))=TRUE,"-",F1849&amp;" - "&amp;INDEX(#REF!,MATCH(E1849,#REF!,0),1))</f>
        <v>#REF!</v>
      </c>
      <c r="V1849" s="60" t="e">
        <f t="shared" si="207"/>
        <v>#REF!</v>
      </c>
      <c r="W1849" s="38" t="e">
        <f t="shared" si="208"/>
        <v>#REF!</v>
      </c>
      <c r="X1849" s="64"/>
      <c r="Y1849" s="46"/>
      <c r="Z1849" s="57" t="str">
        <f>IF(OR(MID(J1849,1,1)="a",J1849=""),"",IF(COUNTIF(Modèles!C:C,J1849)=0,"absent","présent"))</f>
        <v/>
      </c>
      <c r="AA1849" s="1"/>
    </row>
    <row r="1850" spans="1:27" s="10" customFormat="1">
      <c r="A1850" s="29" t="str">
        <f t="shared" si="209"/>
        <v/>
      </c>
      <c r="B1850" s="29">
        <f t="shared" ca="1" si="212"/>
        <v>0</v>
      </c>
      <c r="C1850" s="42"/>
      <c r="D1850" s="42"/>
      <c r="E1850" s="40"/>
      <c r="F1850" s="41"/>
      <c r="G1850" s="30" t="e">
        <f>IF(MID(J1850,1,1)="a","à valider",IF(ISNA(INDEX(#REF!,MATCH(E1850,#REF!,0),1))=TRUE,"",INDEX(#REF!,MATCH(E1850,#REF!,0),1)))</f>
        <v>#REF!</v>
      </c>
      <c r="H1850" s="22"/>
      <c r="I1850" s="22"/>
      <c r="J1850" s="59"/>
      <c r="K1850" s="31" t="str">
        <f>IF(MID(J1850,1,1)="a",C1850,IF(COUNTIF(J$2:J1850,J1850)&gt;1,COUNTIF(J$2:J1850,J1850)&amp;"ème rebond",""))</f>
        <v/>
      </c>
      <c r="L1850" s="67"/>
      <c r="M1850" s="32" t="e">
        <f>IF(ISNA(INDEX(#REF!,MATCH(E1850,#REF!,0),1))=TRUE,"",INDEX(#REF!,MATCH(E1850,#REF!,0),1))</f>
        <v>#REF!</v>
      </c>
      <c r="N1850" s="1"/>
      <c r="O1850" s="33"/>
      <c r="P1850" s="34" t="e">
        <f t="shared" si="210"/>
        <v>#REF!</v>
      </c>
      <c r="Q1850" s="35" t="e">
        <f t="shared" si="213"/>
        <v>#REF!</v>
      </c>
      <c r="R1850" s="36"/>
      <c r="S1850" s="1" t="e">
        <f t="shared" si="211"/>
        <v>#REF!</v>
      </c>
      <c r="T1850" s="16" t="e">
        <f>IF(OR(MID(G1850,1,5)="avoir",MID(G1850,1,3)="PMS",MID(J1850,1,1)="a",J1850="",A1850="x",F1850=""),"",IF(COUNTIF(#REF!,F1850)=1,"ok","PAS DE SWAP"))</f>
        <v>#REF!</v>
      </c>
      <c r="U1850" s="37" t="e">
        <f>IF(ISNA(INDEX(#REF!,MATCH(E1850,#REF!,0),1))=TRUE,"-",F1850&amp;" - "&amp;INDEX(#REF!,MATCH(E1850,#REF!,0),1))</f>
        <v>#REF!</v>
      </c>
      <c r="V1850" s="60" t="e">
        <f t="shared" si="207"/>
        <v>#REF!</v>
      </c>
      <c r="W1850" s="38" t="e">
        <f t="shared" si="208"/>
        <v>#REF!</v>
      </c>
      <c r="X1850" s="64"/>
      <c r="Y1850" s="46"/>
      <c r="Z1850" s="57" t="str">
        <f>IF(OR(MID(J1850,1,1)="a",J1850=""),"",IF(COUNTIF(Modèles!C:C,J1850)=0,"absent","présent"))</f>
        <v/>
      </c>
      <c r="AA1850" s="1"/>
    </row>
    <row r="1851" spans="1:27" s="10" customFormat="1">
      <c r="A1851" s="29" t="str">
        <f t="shared" si="209"/>
        <v/>
      </c>
      <c r="B1851" s="29">
        <f t="shared" ca="1" si="212"/>
        <v>0</v>
      </c>
      <c r="C1851" s="42"/>
      <c r="D1851" s="42"/>
      <c r="E1851" s="40"/>
      <c r="F1851" s="41"/>
      <c r="G1851" s="30" t="e">
        <f>IF(MID(J1851,1,1)="a","à valider",IF(ISNA(INDEX(#REF!,MATCH(E1851,#REF!,0),1))=TRUE,"",INDEX(#REF!,MATCH(E1851,#REF!,0),1)))</f>
        <v>#REF!</v>
      </c>
      <c r="H1851" s="22"/>
      <c r="I1851" s="22"/>
      <c r="J1851" s="59"/>
      <c r="K1851" s="31" t="str">
        <f>IF(MID(J1851,1,1)="a",C1851,IF(COUNTIF(J$2:J1851,J1851)&gt;1,COUNTIF(J$2:J1851,J1851)&amp;"ème rebond",""))</f>
        <v/>
      </c>
      <c r="L1851" s="67"/>
      <c r="M1851" s="32" t="e">
        <f>IF(ISNA(INDEX(#REF!,MATCH(E1851,#REF!,0),1))=TRUE,"",INDEX(#REF!,MATCH(E1851,#REF!,0),1))</f>
        <v>#REF!</v>
      </c>
      <c r="N1851" s="1"/>
      <c r="O1851" s="33"/>
      <c r="P1851" s="34" t="e">
        <f t="shared" si="210"/>
        <v>#REF!</v>
      </c>
      <c r="Q1851" s="35" t="e">
        <f t="shared" si="213"/>
        <v>#REF!</v>
      </c>
      <c r="R1851" s="36"/>
      <c r="S1851" s="1" t="e">
        <f t="shared" si="211"/>
        <v>#REF!</v>
      </c>
      <c r="T1851" s="16" t="e">
        <f>IF(OR(MID(G1851,1,5)="avoir",MID(G1851,1,3)="PMS",MID(J1851,1,1)="a",J1851="",A1851="x",F1851=""),"",IF(COUNTIF(#REF!,F1851)=1,"ok","PAS DE SWAP"))</f>
        <v>#REF!</v>
      </c>
      <c r="U1851" s="37" t="e">
        <f>IF(ISNA(INDEX(#REF!,MATCH(E1851,#REF!,0),1))=TRUE,"-",F1851&amp;" - "&amp;INDEX(#REF!,MATCH(E1851,#REF!,0),1))</f>
        <v>#REF!</v>
      </c>
      <c r="V1851" s="60" t="e">
        <f t="shared" si="207"/>
        <v>#REF!</v>
      </c>
      <c r="W1851" s="38" t="e">
        <f t="shared" si="208"/>
        <v>#REF!</v>
      </c>
      <c r="X1851" s="64"/>
      <c r="Y1851" s="46"/>
      <c r="Z1851" s="57" t="str">
        <f>IF(OR(MID(J1851,1,1)="a",J1851=""),"",IF(COUNTIF(Modèles!C:C,J1851)=0,"absent","présent"))</f>
        <v/>
      </c>
      <c r="AA1851" s="1"/>
    </row>
    <row r="1852" spans="1:27" s="10" customFormat="1">
      <c r="A1852" s="29" t="str">
        <f t="shared" si="209"/>
        <v/>
      </c>
      <c r="B1852" s="29">
        <f t="shared" ca="1" si="212"/>
        <v>0</v>
      </c>
      <c r="C1852" s="42"/>
      <c r="D1852" s="42"/>
      <c r="E1852" s="40"/>
      <c r="F1852" s="41"/>
      <c r="G1852" s="30" t="e">
        <f>IF(MID(J1852,1,1)="a","à valider",IF(ISNA(INDEX(#REF!,MATCH(E1852,#REF!,0),1))=TRUE,"",INDEX(#REF!,MATCH(E1852,#REF!,0),1)))</f>
        <v>#REF!</v>
      </c>
      <c r="H1852" s="22"/>
      <c r="I1852" s="22"/>
      <c r="J1852" s="59"/>
      <c r="K1852" s="31" t="str">
        <f>IF(MID(J1852,1,1)="a",C1852,IF(COUNTIF(J$2:J1852,J1852)&gt;1,COUNTIF(J$2:J1852,J1852)&amp;"ème rebond",""))</f>
        <v/>
      </c>
      <c r="L1852" s="67"/>
      <c r="M1852" s="32" t="e">
        <f>IF(ISNA(INDEX(#REF!,MATCH(E1852,#REF!,0),1))=TRUE,"",INDEX(#REF!,MATCH(E1852,#REF!,0),1))</f>
        <v>#REF!</v>
      </c>
      <c r="N1852" s="1"/>
      <c r="O1852" s="33"/>
      <c r="P1852" s="34" t="e">
        <f t="shared" si="210"/>
        <v>#REF!</v>
      </c>
      <c r="Q1852" s="35" t="e">
        <f t="shared" si="213"/>
        <v>#REF!</v>
      </c>
      <c r="R1852" s="36"/>
      <c r="S1852" s="1" t="e">
        <f t="shared" si="211"/>
        <v>#REF!</v>
      </c>
      <c r="T1852" s="16" t="e">
        <f>IF(OR(MID(G1852,1,5)="avoir",MID(G1852,1,3)="PMS",MID(J1852,1,1)="a",J1852="",A1852="x",F1852=""),"",IF(COUNTIF(#REF!,F1852)=1,"ok","PAS DE SWAP"))</f>
        <v>#REF!</v>
      </c>
      <c r="U1852" s="37" t="e">
        <f>IF(ISNA(INDEX(#REF!,MATCH(E1852,#REF!,0),1))=TRUE,"-",F1852&amp;" - "&amp;INDEX(#REF!,MATCH(E1852,#REF!,0),1))</f>
        <v>#REF!</v>
      </c>
      <c r="V1852" s="60" t="e">
        <f t="shared" si="207"/>
        <v>#REF!</v>
      </c>
      <c r="W1852" s="38" t="e">
        <f t="shared" si="208"/>
        <v>#REF!</v>
      </c>
      <c r="X1852" s="64"/>
      <c r="Y1852" s="46"/>
      <c r="Z1852" s="57" t="str">
        <f>IF(OR(MID(J1852,1,1)="a",J1852=""),"",IF(COUNTIF(Modèles!C:C,J1852)=0,"absent","présent"))</f>
        <v/>
      </c>
      <c r="AA1852" s="1"/>
    </row>
    <row r="1853" spans="1:27" s="10" customFormat="1">
      <c r="A1853" s="29" t="str">
        <f t="shared" si="209"/>
        <v/>
      </c>
      <c r="B1853" s="29">
        <f t="shared" ca="1" si="212"/>
        <v>0</v>
      </c>
      <c r="C1853" s="42"/>
      <c r="D1853" s="42"/>
      <c r="E1853" s="40"/>
      <c r="F1853" s="41"/>
      <c r="G1853" s="30" t="e">
        <f>IF(MID(J1853,1,1)="a","à valider",IF(ISNA(INDEX(#REF!,MATCH(E1853,#REF!,0),1))=TRUE,"",INDEX(#REF!,MATCH(E1853,#REF!,0),1)))</f>
        <v>#REF!</v>
      </c>
      <c r="H1853" s="22"/>
      <c r="I1853" s="22"/>
      <c r="J1853" s="59"/>
      <c r="K1853" s="31" t="str">
        <f>IF(MID(J1853,1,1)="a",C1853,IF(COUNTIF(J$2:J1853,J1853)&gt;1,COUNTIF(J$2:J1853,J1853)&amp;"ème rebond",""))</f>
        <v/>
      </c>
      <c r="L1853" s="67"/>
      <c r="M1853" s="32" t="e">
        <f>IF(ISNA(INDEX(#REF!,MATCH(E1853,#REF!,0),1))=TRUE,"",INDEX(#REF!,MATCH(E1853,#REF!,0),1))</f>
        <v>#REF!</v>
      </c>
      <c r="N1853" s="1"/>
      <c r="O1853" s="33"/>
      <c r="P1853" s="34" t="e">
        <f t="shared" si="210"/>
        <v>#REF!</v>
      </c>
      <c r="Q1853" s="35" t="e">
        <f t="shared" si="213"/>
        <v>#REF!</v>
      </c>
      <c r="R1853" s="36"/>
      <c r="S1853" s="1" t="e">
        <f t="shared" si="211"/>
        <v>#REF!</v>
      </c>
      <c r="T1853" s="16" t="e">
        <f>IF(OR(MID(G1853,1,5)="avoir",MID(G1853,1,3)="PMS",MID(J1853,1,1)="a",J1853="",A1853="x",F1853=""),"",IF(COUNTIF(#REF!,F1853)=1,"ok","PAS DE SWAP"))</f>
        <v>#REF!</v>
      </c>
      <c r="U1853" s="37" t="e">
        <f>IF(ISNA(INDEX(#REF!,MATCH(E1853,#REF!,0),1))=TRUE,"-",F1853&amp;" - "&amp;INDEX(#REF!,MATCH(E1853,#REF!,0),1))</f>
        <v>#REF!</v>
      </c>
      <c r="V1853" s="60" t="e">
        <f t="shared" si="207"/>
        <v>#REF!</v>
      </c>
      <c r="W1853" s="38" t="e">
        <f t="shared" si="208"/>
        <v>#REF!</v>
      </c>
      <c r="X1853" s="64"/>
      <c r="Y1853" s="46"/>
      <c r="Z1853" s="57" t="str">
        <f>IF(OR(MID(J1853,1,1)="a",J1853=""),"",IF(COUNTIF(Modèles!C:C,J1853)=0,"absent","présent"))</f>
        <v/>
      </c>
      <c r="AA1853" s="1"/>
    </row>
    <row r="1854" spans="1:27" s="10" customFormat="1">
      <c r="A1854" s="29" t="str">
        <f t="shared" si="209"/>
        <v/>
      </c>
      <c r="B1854" s="29">
        <f t="shared" ca="1" si="212"/>
        <v>0</v>
      </c>
      <c r="C1854" s="42"/>
      <c r="D1854" s="42"/>
      <c r="E1854" s="40"/>
      <c r="F1854" s="41"/>
      <c r="G1854" s="30" t="e">
        <f>IF(MID(J1854,1,1)="a","à valider",IF(ISNA(INDEX(#REF!,MATCH(E1854,#REF!,0),1))=TRUE,"",INDEX(#REF!,MATCH(E1854,#REF!,0),1)))</f>
        <v>#REF!</v>
      </c>
      <c r="H1854" s="22"/>
      <c r="I1854" s="22"/>
      <c r="J1854" s="59"/>
      <c r="K1854" s="31" t="str">
        <f>IF(MID(J1854,1,1)="a",C1854,IF(COUNTIF(J$2:J1854,J1854)&gt;1,COUNTIF(J$2:J1854,J1854)&amp;"ème rebond",""))</f>
        <v/>
      </c>
      <c r="L1854" s="67"/>
      <c r="M1854" s="32" t="e">
        <f>IF(ISNA(INDEX(#REF!,MATCH(E1854,#REF!,0),1))=TRUE,"",INDEX(#REF!,MATCH(E1854,#REF!,0),1))</f>
        <v>#REF!</v>
      </c>
      <c r="N1854" s="1"/>
      <c r="O1854" s="33"/>
      <c r="P1854" s="34" t="e">
        <f t="shared" si="210"/>
        <v>#REF!</v>
      </c>
      <c r="Q1854" s="35" t="e">
        <f t="shared" si="213"/>
        <v>#REF!</v>
      </c>
      <c r="R1854" s="36"/>
      <c r="S1854" s="1" t="e">
        <f t="shared" si="211"/>
        <v>#REF!</v>
      </c>
      <c r="T1854" s="16" t="e">
        <f>IF(OR(MID(G1854,1,5)="avoir",MID(G1854,1,3)="PMS",MID(J1854,1,1)="a",J1854="",A1854="x",F1854=""),"",IF(COUNTIF(#REF!,F1854)=1,"ok","PAS DE SWAP"))</f>
        <v>#REF!</v>
      </c>
      <c r="U1854" s="37" t="e">
        <f>IF(ISNA(INDEX(#REF!,MATCH(E1854,#REF!,0),1))=TRUE,"-",F1854&amp;" - "&amp;INDEX(#REF!,MATCH(E1854,#REF!,0),1))</f>
        <v>#REF!</v>
      </c>
      <c r="V1854" s="60" t="e">
        <f t="shared" si="207"/>
        <v>#REF!</v>
      </c>
      <c r="W1854" s="38" t="e">
        <f t="shared" si="208"/>
        <v>#REF!</v>
      </c>
      <c r="X1854" s="64"/>
      <c r="Y1854" s="46"/>
      <c r="Z1854" s="57" t="str">
        <f>IF(OR(MID(J1854,1,1)="a",J1854=""),"",IF(COUNTIF(Modèles!C:C,J1854)=0,"absent","présent"))</f>
        <v/>
      </c>
      <c r="AA1854" s="1"/>
    </row>
    <row r="1855" spans="1:27" s="10" customFormat="1">
      <c r="A1855" s="29" t="str">
        <f t="shared" si="209"/>
        <v/>
      </c>
      <c r="B1855" s="29">
        <f t="shared" ca="1" si="212"/>
        <v>0</v>
      </c>
      <c r="C1855" s="42"/>
      <c r="D1855" s="42"/>
      <c r="E1855" s="40"/>
      <c r="F1855" s="41"/>
      <c r="G1855" s="30" t="e">
        <f>IF(MID(J1855,1,1)="a","à valider",IF(ISNA(INDEX(#REF!,MATCH(E1855,#REF!,0),1))=TRUE,"",INDEX(#REF!,MATCH(E1855,#REF!,0),1)))</f>
        <v>#REF!</v>
      </c>
      <c r="H1855" s="22"/>
      <c r="I1855" s="22"/>
      <c r="J1855" s="59"/>
      <c r="K1855" s="31" t="str">
        <f>IF(MID(J1855,1,1)="a",C1855,IF(COUNTIF(J$2:J1855,J1855)&gt;1,COUNTIF(J$2:J1855,J1855)&amp;"ème rebond",""))</f>
        <v/>
      </c>
      <c r="L1855" s="67"/>
      <c r="M1855" s="32" t="e">
        <f>IF(ISNA(INDEX(#REF!,MATCH(E1855,#REF!,0),1))=TRUE,"",INDEX(#REF!,MATCH(E1855,#REF!,0),1))</f>
        <v>#REF!</v>
      </c>
      <c r="N1855" s="1"/>
      <c r="O1855" s="33"/>
      <c r="P1855" s="34" t="e">
        <f t="shared" si="210"/>
        <v>#REF!</v>
      </c>
      <c r="Q1855" s="35" t="e">
        <f t="shared" si="213"/>
        <v>#REF!</v>
      </c>
      <c r="R1855" s="36"/>
      <c r="S1855" s="1" t="e">
        <f t="shared" si="211"/>
        <v>#REF!</v>
      </c>
      <c r="T1855" s="16" t="e">
        <f>IF(OR(MID(G1855,1,5)="avoir",MID(G1855,1,3)="PMS",MID(J1855,1,1)="a",J1855="",A1855="x",F1855=""),"",IF(COUNTIF(#REF!,F1855)=1,"ok","PAS DE SWAP"))</f>
        <v>#REF!</v>
      </c>
      <c r="U1855" s="37" t="e">
        <f>IF(ISNA(INDEX(#REF!,MATCH(E1855,#REF!,0),1))=TRUE,"-",F1855&amp;" - "&amp;INDEX(#REF!,MATCH(E1855,#REF!,0),1))</f>
        <v>#REF!</v>
      </c>
      <c r="V1855" s="60" t="e">
        <f t="shared" si="207"/>
        <v>#REF!</v>
      </c>
      <c r="W1855" s="38" t="e">
        <f t="shared" si="208"/>
        <v>#REF!</v>
      </c>
      <c r="X1855" s="64"/>
      <c r="Y1855" s="46"/>
      <c r="Z1855" s="57" t="str">
        <f>IF(OR(MID(J1855,1,1)="a",J1855=""),"",IF(COUNTIF(Modèles!C:C,J1855)=0,"absent","présent"))</f>
        <v/>
      </c>
      <c r="AA1855" s="1"/>
    </row>
    <row r="1856" spans="1:27" s="10" customFormat="1">
      <c r="A1856" s="29" t="str">
        <f t="shared" si="209"/>
        <v/>
      </c>
      <c r="B1856" s="29">
        <f t="shared" ca="1" si="212"/>
        <v>0</v>
      </c>
      <c r="C1856" s="42"/>
      <c r="D1856" s="42"/>
      <c r="E1856" s="40"/>
      <c r="F1856" s="41"/>
      <c r="G1856" s="30" t="e">
        <f>IF(MID(J1856,1,1)="a","à valider",IF(ISNA(INDEX(#REF!,MATCH(E1856,#REF!,0),1))=TRUE,"",INDEX(#REF!,MATCH(E1856,#REF!,0),1)))</f>
        <v>#REF!</v>
      </c>
      <c r="H1856" s="22"/>
      <c r="I1856" s="22"/>
      <c r="J1856" s="59"/>
      <c r="K1856" s="31" t="str">
        <f>IF(MID(J1856,1,1)="a",C1856,IF(COUNTIF(J$2:J1856,J1856)&gt;1,COUNTIF(J$2:J1856,J1856)&amp;"ème rebond",""))</f>
        <v/>
      </c>
      <c r="L1856" s="67"/>
      <c r="M1856" s="32" t="e">
        <f>IF(ISNA(INDEX(#REF!,MATCH(E1856,#REF!,0),1))=TRUE,"",INDEX(#REF!,MATCH(E1856,#REF!,0),1))</f>
        <v>#REF!</v>
      </c>
      <c r="N1856" s="1"/>
      <c r="O1856" s="33"/>
      <c r="P1856" s="34" t="e">
        <f t="shared" si="210"/>
        <v>#REF!</v>
      </c>
      <c r="Q1856" s="35" t="e">
        <f t="shared" si="213"/>
        <v>#REF!</v>
      </c>
      <c r="R1856" s="36"/>
      <c r="S1856" s="1" t="e">
        <f t="shared" si="211"/>
        <v>#REF!</v>
      </c>
      <c r="T1856" s="16" t="e">
        <f>IF(OR(MID(G1856,1,5)="avoir",MID(G1856,1,3)="PMS",MID(J1856,1,1)="a",J1856="",A1856="x",F1856=""),"",IF(COUNTIF(#REF!,F1856)=1,"ok","PAS DE SWAP"))</f>
        <v>#REF!</v>
      </c>
      <c r="U1856" s="37" t="e">
        <f>IF(ISNA(INDEX(#REF!,MATCH(E1856,#REF!,0),1))=TRUE,"-",F1856&amp;" - "&amp;INDEX(#REF!,MATCH(E1856,#REF!,0),1))</f>
        <v>#REF!</v>
      </c>
      <c r="V1856" s="60" t="e">
        <f t="shared" si="207"/>
        <v>#REF!</v>
      </c>
      <c r="W1856" s="38" t="e">
        <f t="shared" si="208"/>
        <v>#REF!</v>
      </c>
      <c r="X1856" s="64"/>
      <c r="Y1856" s="46"/>
      <c r="Z1856" s="57" t="str">
        <f>IF(OR(MID(J1856,1,1)="a",J1856=""),"",IF(COUNTIF(Modèles!C:C,J1856)=0,"absent","présent"))</f>
        <v/>
      </c>
      <c r="AA1856" s="1"/>
    </row>
    <row r="1857" spans="1:27" s="10" customFormat="1">
      <c r="A1857" s="29" t="str">
        <f t="shared" si="209"/>
        <v/>
      </c>
      <c r="B1857" s="29">
        <f t="shared" ca="1" si="212"/>
        <v>0</v>
      </c>
      <c r="C1857" s="42"/>
      <c r="D1857" s="42"/>
      <c r="E1857" s="40"/>
      <c r="F1857" s="41"/>
      <c r="G1857" s="30" t="e">
        <f>IF(MID(J1857,1,1)="a","à valider",IF(ISNA(INDEX(#REF!,MATCH(E1857,#REF!,0),1))=TRUE,"",INDEX(#REF!,MATCH(E1857,#REF!,0),1)))</f>
        <v>#REF!</v>
      </c>
      <c r="H1857" s="22"/>
      <c r="I1857" s="22"/>
      <c r="J1857" s="59"/>
      <c r="K1857" s="31" t="str">
        <f>IF(MID(J1857,1,1)="a",C1857,IF(COUNTIF(J$2:J1857,J1857)&gt;1,COUNTIF(J$2:J1857,J1857)&amp;"ème rebond",""))</f>
        <v/>
      </c>
      <c r="L1857" s="67"/>
      <c r="M1857" s="32" t="e">
        <f>IF(ISNA(INDEX(#REF!,MATCH(E1857,#REF!,0),1))=TRUE,"",INDEX(#REF!,MATCH(E1857,#REF!,0),1))</f>
        <v>#REF!</v>
      </c>
      <c r="N1857" s="1"/>
      <c r="O1857" s="33"/>
      <c r="P1857" s="34" t="e">
        <f t="shared" si="210"/>
        <v>#REF!</v>
      </c>
      <c r="Q1857" s="35" t="e">
        <f t="shared" si="213"/>
        <v>#REF!</v>
      </c>
      <c r="R1857" s="36"/>
      <c r="S1857" s="1" t="e">
        <f t="shared" si="211"/>
        <v>#REF!</v>
      </c>
      <c r="T1857" s="16" t="e">
        <f>IF(OR(MID(G1857,1,5)="avoir",MID(G1857,1,3)="PMS",MID(J1857,1,1)="a",J1857="",A1857="x",F1857=""),"",IF(COUNTIF(#REF!,F1857)=1,"ok","PAS DE SWAP"))</f>
        <v>#REF!</v>
      </c>
      <c r="U1857" s="37" t="e">
        <f>IF(ISNA(INDEX(#REF!,MATCH(E1857,#REF!,0),1))=TRUE,"-",F1857&amp;" - "&amp;INDEX(#REF!,MATCH(E1857,#REF!,0),1))</f>
        <v>#REF!</v>
      </c>
      <c r="V1857" s="60" t="e">
        <f t="shared" si="207"/>
        <v>#REF!</v>
      </c>
      <c r="W1857" s="38" t="e">
        <f t="shared" si="208"/>
        <v>#REF!</v>
      </c>
      <c r="X1857" s="64"/>
      <c r="Y1857" s="46"/>
      <c r="Z1857" s="57" t="str">
        <f>IF(OR(MID(J1857,1,1)="a",J1857=""),"",IF(COUNTIF(Modèles!C:C,J1857)=0,"absent","présent"))</f>
        <v/>
      </c>
      <c r="AA1857" s="1"/>
    </row>
    <row r="1858" spans="1:27" s="10" customFormat="1">
      <c r="A1858" s="29" t="str">
        <f t="shared" si="209"/>
        <v/>
      </c>
      <c r="B1858" s="29">
        <f t="shared" ca="1" si="212"/>
        <v>0</v>
      </c>
      <c r="C1858" s="42"/>
      <c r="D1858" s="42"/>
      <c r="E1858" s="40"/>
      <c r="F1858" s="41"/>
      <c r="G1858" s="30" t="e">
        <f>IF(MID(J1858,1,1)="a","à valider",IF(ISNA(INDEX(#REF!,MATCH(E1858,#REF!,0),1))=TRUE,"",INDEX(#REF!,MATCH(E1858,#REF!,0),1)))</f>
        <v>#REF!</v>
      </c>
      <c r="H1858" s="22"/>
      <c r="I1858" s="22"/>
      <c r="J1858" s="59"/>
      <c r="K1858" s="31" t="str">
        <f>IF(MID(J1858,1,1)="a",C1858,IF(COUNTIF(J$2:J1858,J1858)&gt;1,COUNTIF(J$2:J1858,J1858)&amp;"ème rebond",""))</f>
        <v/>
      </c>
      <c r="L1858" s="67"/>
      <c r="M1858" s="32" t="e">
        <f>IF(ISNA(INDEX(#REF!,MATCH(E1858,#REF!,0),1))=TRUE,"",INDEX(#REF!,MATCH(E1858,#REF!,0),1))</f>
        <v>#REF!</v>
      </c>
      <c r="N1858" s="1"/>
      <c r="O1858" s="33"/>
      <c r="P1858" s="34" t="e">
        <f t="shared" si="210"/>
        <v>#REF!</v>
      </c>
      <c r="Q1858" s="35" t="e">
        <f t="shared" si="213"/>
        <v>#REF!</v>
      </c>
      <c r="R1858" s="36"/>
      <c r="S1858" s="1" t="e">
        <f t="shared" si="211"/>
        <v>#REF!</v>
      </c>
      <c r="T1858" s="16" t="e">
        <f>IF(OR(MID(G1858,1,5)="avoir",MID(G1858,1,3)="PMS",MID(J1858,1,1)="a",J1858="",A1858="x",F1858=""),"",IF(COUNTIF(#REF!,F1858)=1,"ok","PAS DE SWAP"))</f>
        <v>#REF!</v>
      </c>
      <c r="U1858" s="37" t="e">
        <f>IF(ISNA(INDEX(#REF!,MATCH(E1858,#REF!,0),1))=TRUE,"-",F1858&amp;" - "&amp;INDEX(#REF!,MATCH(E1858,#REF!,0),1))</f>
        <v>#REF!</v>
      </c>
      <c r="V1858" s="60" t="e">
        <f t="shared" ref="V1858:V1921" si="214">IF(ISNA(IF(OR(U1858="",U1858="-"),"",COUNTIF(U:U,U1858)))=TRUE,"",IF(OR(U1858="",U1858="-"),"-",COUNTIF(U:U,U1858)))</f>
        <v>#REF!</v>
      </c>
      <c r="W1858" s="38" t="e">
        <f t="shared" ref="W1858:W1921" si="215">IF(ISNA(IF(V1858="-","",V1858/COUNTIF(F:F,F1858)))=TRUE,"",IF(V1858="-","",V1858/COUNTIF(F:F,F1858)))</f>
        <v>#REF!</v>
      </c>
      <c r="X1858" s="64"/>
      <c r="Y1858" s="46"/>
      <c r="Z1858" s="57" t="str">
        <f>IF(OR(MID(J1858,1,1)="a",J1858=""),"",IF(COUNTIF(Modèles!C:C,J1858)=0,"absent","présent"))</f>
        <v/>
      </c>
      <c r="AA1858" s="1"/>
    </row>
    <row r="1859" spans="1:27" s="10" customFormat="1">
      <c r="A1859" s="29" t="str">
        <f t="shared" si="209"/>
        <v/>
      </c>
      <c r="B1859" s="29">
        <f t="shared" ca="1" si="212"/>
        <v>0</v>
      </c>
      <c r="C1859" s="42"/>
      <c r="D1859" s="42"/>
      <c r="E1859" s="40"/>
      <c r="F1859" s="41"/>
      <c r="G1859" s="30" t="e">
        <f>IF(MID(J1859,1,1)="a","à valider",IF(ISNA(INDEX(#REF!,MATCH(E1859,#REF!,0),1))=TRUE,"",INDEX(#REF!,MATCH(E1859,#REF!,0),1)))</f>
        <v>#REF!</v>
      </c>
      <c r="H1859" s="22"/>
      <c r="I1859" s="22"/>
      <c r="J1859" s="59"/>
      <c r="K1859" s="31" t="str">
        <f>IF(MID(J1859,1,1)="a",C1859,IF(COUNTIF(J$2:J1859,J1859)&gt;1,COUNTIF(J$2:J1859,J1859)&amp;"ème rebond",""))</f>
        <v/>
      </c>
      <c r="L1859" s="67"/>
      <c r="M1859" s="32" t="e">
        <f>IF(ISNA(INDEX(#REF!,MATCH(E1859,#REF!,0),1))=TRUE,"",INDEX(#REF!,MATCH(E1859,#REF!,0),1))</f>
        <v>#REF!</v>
      </c>
      <c r="N1859" s="1"/>
      <c r="O1859" s="33"/>
      <c r="P1859" s="34" t="e">
        <f t="shared" si="210"/>
        <v>#REF!</v>
      </c>
      <c r="Q1859" s="35" t="e">
        <f t="shared" si="213"/>
        <v>#REF!</v>
      </c>
      <c r="R1859" s="36"/>
      <c r="S1859" s="1" t="e">
        <f t="shared" si="211"/>
        <v>#REF!</v>
      </c>
      <c r="T1859" s="16" t="e">
        <f>IF(OR(MID(G1859,1,5)="avoir",MID(G1859,1,3)="PMS",MID(J1859,1,1)="a",J1859="",A1859="x",F1859=""),"",IF(COUNTIF(#REF!,F1859)=1,"ok","PAS DE SWAP"))</f>
        <v>#REF!</v>
      </c>
      <c r="U1859" s="37" t="e">
        <f>IF(ISNA(INDEX(#REF!,MATCH(E1859,#REF!,0),1))=TRUE,"-",F1859&amp;" - "&amp;INDEX(#REF!,MATCH(E1859,#REF!,0),1))</f>
        <v>#REF!</v>
      </c>
      <c r="V1859" s="60" t="e">
        <f t="shared" si="214"/>
        <v>#REF!</v>
      </c>
      <c r="W1859" s="38" t="e">
        <f t="shared" si="215"/>
        <v>#REF!</v>
      </c>
      <c r="X1859" s="64"/>
      <c r="Y1859" s="46"/>
      <c r="Z1859" s="57" t="str">
        <f>IF(OR(MID(J1859,1,1)="a",J1859=""),"",IF(COUNTIF(Modèles!C:C,J1859)=0,"absent","présent"))</f>
        <v/>
      </c>
      <c r="AA1859" s="1"/>
    </row>
    <row r="1860" spans="1:27" s="10" customFormat="1">
      <c r="A1860" s="29" t="str">
        <f t="shared" ref="A1860:A1923" si="216">IF(F1860="rebut",0,IF(J1860="","","."))</f>
        <v/>
      </c>
      <c r="B1860" s="29">
        <f t="shared" ca="1" si="212"/>
        <v>0</v>
      </c>
      <c r="C1860" s="42"/>
      <c r="D1860" s="42"/>
      <c r="E1860" s="40"/>
      <c r="F1860" s="41"/>
      <c r="G1860" s="30" t="e">
        <f>IF(MID(J1860,1,1)="a","à valider",IF(ISNA(INDEX(#REF!,MATCH(E1860,#REF!,0),1))=TRUE,"",INDEX(#REF!,MATCH(E1860,#REF!,0),1)))</f>
        <v>#REF!</v>
      </c>
      <c r="H1860" s="22"/>
      <c r="I1860" s="22"/>
      <c r="J1860" s="59"/>
      <c r="K1860" s="31" t="str">
        <f>IF(MID(J1860,1,1)="a",C1860,IF(COUNTIF(J$2:J1860,J1860)&gt;1,COUNTIF(J$2:J1860,J1860)&amp;"ème rebond",""))</f>
        <v/>
      </c>
      <c r="L1860" s="67"/>
      <c r="M1860" s="32" t="e">
        <f>IF(ISNA(INDEX(#REF!,MATCH(E1860,#REF!,0),1))=TRUE,"",INDEX(#REF!,MATCH(E1860,#REF!,0),1))</f>
        <v>#REF!</v>
      </c>
      <c r="N1860" s="1"/>
      <c r="O1860" s="33"/>
      <c r="P1860" s="34" t="e">
        <f t="shared" ref="P1860:P1923" si="217">IF(AND(MID(G1860,8,1)="",MID(G1860,1,4)="SWAP",A1860="."),F1860,"")</f>
        <v>#REF!</v>
      </c>
      <c r="Q1860" s="35" t="e">
        <f t="shared" si="213"/>
        <v>#REF!</v>
      </c>
      <c r="R1860" s="36"/>
      <c r="S1860" s="1" t="e">
        <f t="shared" si="211"/>
        <v>#REF!</v>
      </c>
      <c r="T1860" s="16" t="e">
        <f>IF(OR(MID(G1860,1,5)="avoir",MID(G1860,1,3)="PMS",MID(J1860,1,1)="a",J1860="",A1860="x",F1860=""),"",IF(COUNTIF(#REF!,F1860)=1,"ok","PAS DE SWAP"))</f>
        <v>#REF!</v>
      </c>
      <c r="U1860" s="37" t="e">
        <f>IF(ISNA(INDEX(#REF!,MATCH(E1860,#REF!,0),1))=TRUE,"-",F1860&amp;" - "&amp;INDEX(#REF!,MATCH(E1860,#REF!,0),1))</f>
        <v>#REF!</v>
      </c>
      <c r="V1860" s="60" t="e">
        <f t="shared" si="214"/>
        <v>#REF!</v>
      </c>
      <c r="W1860" s="38" t="e">
        <f t="shared" si="215"/>
        <v>#REF!</v>
      </c>
      <c r="X1860" s="64"/>
      <c r="Y1860" s="46"/>
      <c r="Z1860" s="57" t="str">
        <f>IF(OR(MID(J1860,1,1)="a",J1860=""),"",IF(COUNTIF(Modèles!C:C,J1860)=0,"absent","présent"))</f>
        <v/>
      </c>
      <c r="AA1860" s="1"/>
    </row>
    <row r="1861" spans="1:27" s="10" customFormat="1">
      <c r="A1861" s="29" t="str">
        <f t="shared" si="216"/>
        <v/>
      </c>
      <c r="B1861" s="29">
        <f t="shared" ca="1" si="212"/>
        <v>0</v>
      </c>
      <c r="C1861" s="42"/>
      <c r="D1861" s="42"/>
      <c r="E1861" s="40"/>
      <c r="F1861" s="41"/>
      <c r="G1861" s="30" t="e">
        <f>IF(MID(J1861,1,1)="a","à valider",IF(ISNA(INDEX(#REF!,MATCH(E1861,#REF!,0),1))=TRUE,"",INDEX(#REF!,MATCH(E1861,#REF!,0),1)))</f>
        <v>#REF!</v>
      </c>
      <c r="H1861" s="22"/>
      <c r="I1861" s="22"/>
      <c r="J1861" s="59"/>
      <c r="K1861" s="31" t="str">
        <f>IF(MID(J1861,1,1)="a",C1861,IF(COUNTIF(J$2:J1861,J1861)&gt;1,COUNTIF(J$2:J1861,J1861)&amp;"ème rebond",""))</f>
        <v/>
      </c>
      <c r="L1861" s="67"/>
      <c r="M1861" s="32" t="e">
        <f>IF(ISNA(INDEX(#REF!,MATCH(E1861,#REF!,0),1))=TRUE,"",INDEX(#REF!,MATCH(E1861,#REF!,0),1))</f>
        <v>#REF!</v>
      </c>
      <c r="N1861" s="1"/>
      <c r="O1861" s="33"/>
      <c r="P1861" s="34" t="e">
        <f t="shared" si="217"/>
        <v>#REF!</v>
      </c>
      <c r="Q1861" s="35" t="e">
        <f t="shared" si="213"/>
        <v>#REF!</v>
      </c>
      <c r="R1861" s="36"/>
      <c r="S1861" s="1" t="e">
        <f t="shared" si="211"/>
        <v>#REF!</v>
      </c>
      <c r="T1861" s="16" t="e">
        <f>IF(OR(MID(G1861,1,5)="avoir",MID(G1861,1,3)="PMS",MID(J1861,1,1)="a",J1861="",A1861="x",F1861=""),"",IF(COUNTIF(#REF!,F1861)=1,"ok","PAS DE SWAP"))</f>
        <v>#REF!</v>
      </c>
      <c r="U1861" s="37" t="e">
        <f>IF(ISNA(INDEX(#REF!,MATCH(E1861,#REF!,0),1))=TRUE,"-",F1861&amp;" - "&amp;INDEX(#REF!,MATCH(E1861,#REF!,0),1))</f>
        <v>#REF!</v>
      </c>
      <c r="V1861" s="60" t="e">
        <f t="shared" si="214"/>
        <v>#REF!</v>
      </c>
      <c r="W1861" s="38" t="e">
        <f t="shared" si="215"/>
        <v>#REF!</v>
      </c>
      <c r="X1861" s="64"/>
      <c r="Y1861" s="46"/>
      <c r="Z1861" s="57" t="str">
        <f>IF(OR(MID(J1861,1,1)="a",J1861=""),"",IF(COUNTIF(Modèles!C:C,J1861)=0,"absent","présent"))</f>
        <v/>
      </c>
      <c r="AA1861" s="1"/>
    </row>
    <row r="1862" spans="1:27" s="10" customFormat="1">
      <c r="A1862" s="29" t="str">
        <f t="shared" si="216"/>
        <v/>
      </c>
      <c r="B1862" s="29">
        <f t="shared" ca="1" si="212"/>
        <v>0</v>
      </c>
      <c r="C1862" s="42"/>
      <c r="D1862" s="42"/>
      <c r="E1862" s="40"/>
      <c r="F1862" s="41"/>
      <c r="G1862" s="30" t="e">
        <f>IF(MID(J1862,1,1)="a","à valider",IF(ISNA(INDEX(#REF!,MATCH(E1862,#REF!,0),1))=TRUE,"",INDEX(#REF!,MATCH(E1862,#REF!,0),1)))</f>
        <v>#REF!</v>
      </c>
      <c r="H1862" s="22"/>
      <c r="I1862" s="22"/>
      <c r="J1862" s="59"/>
      <c r="K1862" s="31" t="str">
        <f>IF(MID(J1862,1,1)="a",C1862,IF(COUNTIF(J$2:J1862,J1862)&gt;1,COUNTIF(J$2:J1862,J1862)&amp;"ème rebond",""))</f>
        <v/>
      </c>
      <c r="L1862" s="67"/>
      <c r="M1862" s="32" t="e">
        <f>IF(ISNA(INDEX(#REF!,MATCH(E1862,#REF!,0),1))=TRUE,"",INDEX(#REF!,MATCH(E1862,#REF!,0),1))</f>
        <v>#REF!</v>
      </c>
      <c r="N1862" s="1"/>
      <c r="O1862" s="33"/>
      <c r="P1862" s="34" t="e">
        <f t="shared" si="217"/>
        <v>#REF!</v>
      </c>
      <c r="Q1862" s="35" t="e">
        <f t="shared" si="213"/>
        <v>#REF!</v>
      </c>
      <c r="R1862" s="36"/>
      <c r="S1862" s="1" t="e">
        <f t="shared" si="211"/>
        <v>#REF!</v>
      </c>
      <c r="T1862" s="16" t="e">
        <f>IF(OR(MID(G1862,1,5)="avoir",MID(G1862,1,3)="PMS",MID(J1862,1,1)="a",J1862="",A1862="x",F1862=""),"",IF(COUNTIF(#REF!,F1862)=1,"ok","PAS DE SWAP"))</f>
        <v>#REF!</v>
      </c>
      <c r="U1862" s="37" t="e">
        <f>IF(ISNA(INDEX(#REF!,MATCH(E1862,#REF!,0),1))=TRUE,"-",F1862&amp;" - "&amp;INDEX(#REF!,MATCH(E1862,#REF!,0),1))</f>
        <v>#REF!</v>
      </c>
      <c r="V1862" s="60" t="e">
        <f t="shared" si="214"/>
        <v>#REF!</v>
      </c>
      <c r="W1862" s="38" t="e">
        <f t="shared" si="215"/>
        <v>#REF!</v>
      </c>
      <c r="X1862" s="64"/>
      <c r="Y1862" s="46"/>
      <c r="Z1862" s="57" t="str">
        <f>IF(OR(MID(J1862,1,1)="a",J1862=""),"",IF(COUNTIF(Modèles!C:C,J1862)=0,"absent","présent"))</f>
        <v/>
      </c>
      <c r="AA1862" s="1"/>
    </row>
    <row r="1863" spans="1:27" s="10" customFormat="1">
      <c r="A1863" s="29" t="str">
        <f t="shared" si="216"/>
        <v/>
      </c>
      <c r="B1863" s="29">
        <f t="shared" ca="1" si="212"/>
        <v>0</v>
      </c>
      <c r="C1863" s="42"/>
      <c r="D1863" s="42"/>
      <c r="E1863" s="40"/>
      <c r="F1863" s="41"/>
      <c r="G1863" s="30" t="e">
        <f>IF(MID(J1863,1,1)="a","à valider",IF(ISNA(INDEX(#REF!,MATCH(E1863,#REF!,0),1))=TRUE,"",INDEX(#REF!,MATCH(E1863,#REF!,0),1)))</f>
        <v>#REF!</v>
      </c>
      <c r="H1863" s="22"/>
      <c r="I1863" s="22"/>
      <c r="J1863" s="59"/>
      <c r="K1863" s="31" t="str">
        <f>IF(MID(J1863,1,1)="a",C1863,IF(COUNTIF(J$2:J1863,J1863)&gt;1,COUNTIF(J$2:J1863,J1863)&amp;"ème rebond",""))</f>
        <v/>
      </c>
      <c r="L1863" s="67"/>
      <c r="M1863" s="32" t="e">
        <f>IF(ISNA(INDEX(#REF!,MATCH(E1863,#REF!,0),1))=TRUE,"",INDEX(#REF!,MATCH(E1863,#REF!,0),1))</f>
        <v>#REF!</v>
      </c>
      <c r="N1863" s="1"/>
      <c r="O1863" s="33"/>
      <c r="P1863" s="34" t="e">
        <f t="shared" si="217"/>
        <v>#REF!</v>
      </c>
      <c r="Q1863" s="35" t="e">
        <f t="shared" si="213"/>
        <v>#REF!</v>
      </c>
      <c r="R1863" s="36"/>
      <c r="S1863" s="1" t="e">
        <f t="shared" si="211"/>
        <v>#REF!</v>
      </c>
      <c r="T1863" s="16" t="e">
        <f>IF(OR(MID(G1863,1,5)="avoir",MID(G1863,1,3)="PMS",MID(J1863,1,1)="a",J1863="",A1863="x",F1863=""),"",IF(COUNTIF(#REF!,F1863)=1,"ok","PAS DE SWAP"))</f>
        <v>#REF!</v>
      </c>
      <c r="U1863" s="37" t="e">
        <f>IF(ISNA(INDEX(#REF!,MATCH(E1863,#REF!,0),1))=TRUE,"-",F1863&amp;" - "&amp;INDEX(#REF!,MATCH(E1863,#REF!,0),1))</f>
        <v>#REF!</v>
      </c>
      <c r="V1863" s="60" t="e">
        <f t="shared" si="214"/>
        <v>#REF!</v>
      </c>
      <c r="W1863" s="38" t="e">
        <f t="shared" si="215"/>
        <v>#REF!</v>
      </c>
      <c r="X1863" s="64"/>
      <c r="Y1863" s="46"/>
      <c r="Z1863" s="57" t="str">
        <f>IF(OR(MID(J1863,1,1)="a",J1863=""),"",IF(COUNTIF(Modèles!C:C,J1863)=0,"absent","présent"))</f>
        <v/>
      </c>
      <c r="AA1863" s="1"/>
    </row>
    <row r="1864" spans="1:27" s="10" customFormat="1">
      <c r="A1864" s="29" t="str">
        <f t="shared" si="216"/>
        <v/>
      </c>
      <c r="B1864" s="29">
        <f t="shared" ca="1" si="212"/>
        <v>0</v>
      </c>
      <c r="C1864" s="42"/>
      <c r="D1864" s="42"/>
      <c r="E1864" s="40"/>
      <c r="F1864" s="41"/>
      <c r="G1864" s="30" t="e">
        <f>IF(MID(J1864,1,1)="a","à valider",IF(ISNA(INDEX(#REF!,MATCH(E1864,#REF!,0),1))=TRUE,"",INDEX(#REF!,MATCH(E1864,#REF!,0),1)))</f>
        <v>#REF!</v>
      </c>
      <c r="H1864" s="22"/>
      <c r="I1864" s="22"/>
      <c r="J1864" s="59"/>
      <c r="K1864" s="31" t="str">
        <f>IF(MID(J1864,1,1)="a",C1864,IF(COUNTIF(J$2:J1864,J1864)&gt;1,COUNTIF(J$2:J1864,J1864)&amp;"ème rebond",""))</f>
        <v/>
      </c>
      <c r="L1864" s="67"/>
      <c r="M1864" s="32" t="e">
        <f>IF(ISNA(INDEX(#REF!,MATCH(E1864,#REF!,0),1))=TRUE,"",INDEX(#REF!,MATCH(E1864,#REF!,0),1))</f>
        <v>#REF!</v>
      </c>
      <c r="N1864" s="1"/>
      <c r="O1864" s="33"/>
      <c r="P1864" s="34" t="e">
        <f t="shared" si="217"/>
        <v>#REF!</v>
      </c>
      <c r="Q1864" s="35" t="e">
        <f t="shared" si="213"/>
        <v>#REF!</v>
      </c>
      <c r="R1864" s="36"/>
      <c r="S1864" s="1" t="e">
        <f t="shared" si="211"/>
        <v>#REF!</v>
      </c>
      <c r="T1864" s="16" t="e">
        <f>IF(OR(MID(G1864,1,5)="avoir",MID(G1864,1,3)="PMS",MID(J1864,1,1)="a",J1864="",A1864="x",F1864=""),"",IF(COUNTIF(#REF!,F1864)=1,"ok","PAS DE SWAP"))</f>
        <v>#REF!</v>
      </c>
      <c r="U1864" s="37" t="e">
        <f>IF(ISNA(INDEX(#REF!,MATCH(E1864,#REF!,0),1))=TRUE,"-",F1864&amp;" - "&amp;INDEX(#REF!,MATCH(E1864,#REF!,0),1))</f>
        <v>#REF!</v>
      </c>
      <c r="V1864" s="60" t="e">
        <f t="shared" si="214"/>
        <v>#REF!</v>
      </c>
      <c r="W1864" s="38" t="e">
        <f t="shared" si="215"/>
        <v>#REF!</v>
      </c>
      <c r="X1864" s="64"/>
      <c r="Y1864" s="46"/>
      <c r="Z1864" s="57" t="str">
        <f>IF(OR(MID(J1864,1,1)="a",J1864=""),"",IF(COUNTIF(Modèles!C:C,J1864)=0,"absent","présent"))</f>
        <v/>
      </c>
      <c r="AA1864" s="1"/>
    </row>
    <row r="1865" spans="1:27" s="10" customFormat="1">
      <c r="A1865" s="29" t="str">
        <f t="shared" si="216"/>
        <v/>
      </c>
      <c r="B1865" s="29">
        <f t="shared" ca="1" si="212"/>
        <v>0</v>
      </c>
      <c r="C1865" s="42"/>
      <c r="D1865" s="42"/>
      <c r="E1865" s="40"/>
      <c r="F1865" s="41"/>
      <c r="G1865" s="30" t="e">
        <f>IF(MID(J1865,1,1)="a","à valider",IF(ISNA(INDEX(#REF!,MATCH(E1865,#REF!,0),1))=TRUE,"",INDEX(#REF!,MATCH(E1865,#REF!,0),1)))</f>
        <v>#REF!</v>
      </c>
      <c r="H1865" s="22"/>
      <c r="I1865" s="22"/>
      <c r="J1865" s="59"/>
      <c r="K1865" s="31" t="str">
        <f>IF(MID(J1865,1,1)="a",C1865,IF(COUNTIF(J$2:J1865,J1865)&gt;1,COUNTIF(J$2:J1865,J1865)&amp;"ème rebond",""))</f>
        <v/>
      </c>
      <c r="L1865" s="67"/>
      <c r="M1865" s="32" t="e">
        <f>IF(ISNA(INDEX(#REF!,MATCH(E1865,#REF!,0),1))=TRUE,"",INDEX(#REF!,MATCH(E1865,#REF!,0),1))</f>
        <v>#REF!</v>
      </c>
      <c r="N1865" s="1"/>
      <c r="O1865" s="33"/>
      <c r="P1865" s="34" t="e">
        <f t="shared" si="217"/>
        <v>#REF!</v>
      </c>
      <c r="Q1865" s="35" t="e">
        <f t="shared" si="213"/>
        <v>#REF!</v>
      </c>
      <c r="R1865" s="36"/>
      <c r="S1865" s="1" t="e">
        <f t="shared" si="211"/>
        <v>#REF!</v>
      </c>
      <c r="T1865" s="16" t="e">
        <f>IF(OR(MID(G1865,1,5)="avoir",MID(G1865,1,3)="PMS",MID(J1865,1,1)="a",J1865="",A1865="x",F1865=""),"",IF(COUNTIF(#REF!,F1865)=1,"ok","PAS DE SWAP"))</f>
        <v>#REF!</v>
      </c>
      <c r="U1865" s="37" t="e">
        <f>IF(ISNA(INDEX(#REF!,MATCH(E1865,#REF!,0),1))=TRUE,"-",F1865&amp;" - "&amp;INDEX(#REF!,MATCH(E1865,#REF!,0),1))</f>
        <v>#REF!</v>
      </c>
      <c r="V1865" s="60" t="e">
        <f t="shared" si="214"/>
        <v>#REF!</v>
      </c>
      <c r="W1865" s="38" t="e">
        <f t="shared" si="215"/>
        <v>#REF!</v>
      </c>
      <c r="X1865" s="64"/>
      <c r="Y1865" s="46"/>
      <c r="Z1865" s="57" t="str">
        <f>IF(OR(MID(J1865,1,1)="a",J1865=""),"",IF(COUNTIF(Modèles!C:C,J1865)=0,"absent","présent"))</f>
        <v/>
      </c>
      <c r="AA1865" s="1"/>
    </row>
    <row r="1866" spans="1:27" s="10" customFormat="1">
      <c r="A1866" s="29" t="str">
        <f t="shared" si="216"/>
        <v/>
      </c>
      <c r="B1866" s="29">
        <f t="shared" ca="1" si="212"/>
        <v>0</v>
      </c>
      <c r="C1866" s="42"/>
      <c r="D1866" s="42"/>
      <c r="E1866" s="40"/>
      <c r="F1866" s="41"/>
      <c r="G1866" s="30" t="e">
        <f>IF(MID(J1866,1,1)="a","à valider",IF(ISNA(INDEX(#REF!,MATCH(E1866,#REF!,0),1))=TRUE,"",INDEX(#REF!,MATCH(E1866,#REF!,0),1)))</f>
        <v>#REF!</v>
      </c>
      <c r="H1866" s="22"/>
      <c r="I1866" s="22"/>
      <c r="J1866" s="59"/>
      <c r="K1866" s="31" t="str">
        <f>IF(MID(J1866,1,1)="a",C1866,IF(COUNTIF(J$2:J1866,J1866)&gt;1,COUNTIF(J$2:J1866,J1866)&amp;"ème rebond",""))</f>
        <v/>
      </c>
      <c r="L1866" s="67"/>
      <c r="M1866" s="32" t="e">
        <f>IF(ISNA(INDEX(#REF!,MATCH(E1866,#REF!,0),1))=TRUE,"",INDEX(#REF!,MATCH(E1866,#REF!,0),1))</f>
        <v>#REF!</v>
      </c>
      <c r="N1866" s="1"/>
      <c r="O1866" s="33"/>
      <c r="P1866" s="34" t="e">
        <f t="shared" si="217"/>
        <v>#REF!</v>
      </c>
      <c r="Q1866" s="35" t="e">
        <f t="shared" si="213"/>
        <v>#REF!</v>
      </c>
      <c r="R1866" s="36"/>
      <c r="S1866" s="1" t="e">
        <f t="shared" si="211"/>
        <v>#REF!</v>
      </c>
      <c r="T1866" s="16" t="e">
        <f>IF(OR(MID(G1866,1,5)="avoir",MID(G1866,1,3)="PMS",MID(J1866,1,1)="a",J1866="",A1866="x",F1866=""),"",IF(COUNTIF(#REF!,F1866)=1,"ok","PAS DE SWAP"))</f>
        <v>#REF!</v>
      </c>
      <c r="U1866" s="37" t="e">
        <f>IF(ISNA(INDEX(#REF!,MATCH(E1866,#REF!,0),1))=TRUE,"-",F1866&amp;" - "&amp;INDEX(#REF!,MATCH(E1866,#REF!,0),1))</f>
        <v>#REF!</v>
      </c>
      <c r="V1866" s="60" t="e">
        <f t="shared" si="214"/>
        <v>#REF!</v>
      </c>
      <c r="W1866" s="38" t="e">
        <f t="shared" si="215"/>
        <v>#REF!</v>
      </c>
      <c r="X1866" s="64"/>
      <c r="Y1866" s="46"/>
      <c r="Z1866" s="57" t="str">
        <f>IF(OR(MID(J1866,1,1)="a",J1866=""),"",IF(COUNTIF(Modèles!C:C,J1866)=0,"absent","présent"))</f>
        <v/>
      </c>
      <c r="AA1866" s="1"/>
    </row>
    <row r="1867" spans="1:27" s="10" customFormat="1">
      <c r="A1867" s="29" t="str">
        <f t="shared" si="216"/>
        <v/>
      </c>
      <c r="B1867" s="29">
        <f t="shared" ca="1" si="212"/>
        <v>0</v>
      </c>
      <c r="C1867" s="42"/>
      <c r="D1867" s="42"/>
      <c r="E1867" s="40"/>
      <c r="F1867" s="41"/>
      <c r="G1867" s="30" t="e">
        <f>IF(MID(J1867,1,1)="a","à valider",IF(ISNA(INDEX(#REF!,MATCH(E1867,#REF!,0),1))=TRUE,"",INDEX(#REF!,MATCH(E1867,#REF!,0),1)))</f>
        <v>#REF!</v>
      </c>
      <c r="H1867" s="22"/>
      <c r="I1867" s="22"/>
      <c r="J1867" s="59"/>
      <c r="K1867" s="31" t="str">
        <f>IF(MID(J1867,1,1)="a",C1867,IF(COUNTIF(J$2:J1867,J1867)&gt;1,COUNTIF(J$2:J1867,J1867)&amp;"ème rebond",""))</f>
        <v/>
      </c>
      <c r="L1867" s="67"/>
      <c r="M1867" s="32" t="e">
        <f>IF(ISNA(INDEX(#REF!,MATCH(E1867,#REF!,0),1))=TRUE,"",INDEX(#REF!,MATCH(E1867,#REF!,0),1))</f>
        <v>#REF!</v>
      </c>
      <c r="N1867" s="1"/>
      <c r="O1867" s="33"/>
      <c r="P1867" s="34" t="e">
        <f t="shared" si="217"/>
        <v>#REF!</v>
      </c>
      <c r="Q1867" s="35" t="e">
        <f t="shared" si="213"/>
        <v>#REF!</v>
      </c>
      <c r="R1867" s="36"/>
      <c r="S1867" s="1" t="e">
        <f t="shared" si="211"/>
        <v>#REF!</v>
      </c>
      <c r="T1867" s="16" t="e">
        <f>IF(OR(MID(G1867,1,5)="avoir",MID(G1867,1,3)="PMS",MID(J1867,1,1)="a",J1867="",A1867="x",F1867=""),"",IF(COUNTIF(#REF!,F1867)=1,"ok","PAS DE SWAP"))</f>
        <v>#REF!</v>
      </c>
      <c r="U1867" s="37" t="e">
        <f>IF(ISNA(INDEX(#REF!,MATCH(E1867,#REF!,0),1))=TRUE,"-",F1867&amp;" - "&amp;INDEX(#REF!,MATCH(E1867,#REF!,0),1))</f>
        <v>#REF!</v>
      </c>
      <c r="V1867" s="60" t="e">
        <f t="shared" si="214"/>
        <v>#REF!</v>
      </c>
      <c r="W1867" s="38" t="e">
        <f t="shared" si="215"/>
        <v>#REF!</v>
      </c>
      <c r="X1867" s="64"/>
      <c r="Y1867" s="46"/>
      <c r="Z1867" s="57" t="str">
        <f>IF(OR(MID(J1867,1,1)="a",J1867=""),"",IF(COUNTIF(Modèles!C:C,J1867)=0,"absent","présent"))</f>
        <v/>
      </c>
      <c r="AA1867" s="1"/>
    </row>
    <row r="1868" spans="1:27" s="10" customFormat="1">
      <c r="A1868" s="29" t="str">
        <f t="shared" si="216"/>
        <v/>
      </c>
      <c r="B1868" s="29">
        <f t="shared" ca="1" si="212"/>
        <v>0</v>
      </c>
      <c r="C1868" s="42"/>
      <c r="D1868" s="42"/>
      <c r="E1868" s="40"/>
      <c r="F1868" s="41"/>
      <c r="G1868" s="30" t="e">
        <f>IF(MID(J1868,1,1)="a","à valider",IF(ISNA(INDEX(#REF!,MATCH(E1868,#REF!,0),1))=TRUE,"",INDEX(#REF!,MATCH(E1868,#REF!,0),1)))</f>
        <v>#REF!</v>
      </c>
      <c r="H1868" s="22"/>
      <c r="I1868" s="22"/>
      <c r="J1868" s="59"/>
      <c r="K1868" s="31" t="str">
        <f>IF(MID(J1868,1,1)="a",C1868,IF(COUNTIF(J$2:J1868,J1868)&gt;1,COUNTIF(J$2:J1868,J1868)&amp;"ème rebond",""))</f>
        <v/>
      </c>
      <c r="L1868" s="67"/>
      <c r="M1868" s="32" t="e">
        <f>IF(ISNA(INDEX(#REF!,MATCH(E1868,#REF!,0),1))=TRUE,"",INDEX(#REF!,MATCH(E1868,#REF!,0),1))</f>
        <v>#REF!</v>
      </c>
      <c r="N1868" s="1"/>
      <c r="O1868" s="33"/>
      <c r="P1868" s="34" t="e">
        <f t="shared" si="217"/>
        <v>#REF!</v>
      </c>
      <c r="Q1868" s="35" t="e">
        <f t="shared" si="213"/>
        <v>#REF!</v>
      </c>
      <c r="R1868" s="36"/>
      <c r="S1868" s="1" t="e">
        <f t="shared" si="211"/>
        <v>#REF!</v>
      </c>
      <c r="T1868" s="16" t="e">
        <f>IF(OR(MID(G1868,1,5)="avoir",MID(G1868,1,3)="PMS",MID(J1868,1,1)="a",J1868="",A1868="x",F1868=""),"",IF(COUNTIF(#REF!,F1868)=1,"ok","PAS DE SWAP"))</f>
        <v>#REF!</v>
      </c>
      <c r="U1868" s="37" t="e">
        <f>IF(ISNA(INDEX(#REF!,MATCH(E1868,#REF!,0),1))=TRUE,"-",F1868&amp;" - "&amp;INDEX(#REF!,MATCH(E1868,#REF!,0),1))</f>
        <v>#REF!</v>
      </c>
      <c r="V1868" s="60" t="e">
        <f t="shared" si="214"/>
        <v>#REF!</v>
      </c>
      <c r="W1868" s="38" t="e">
        <f t="shared" si="215"/>
        <v>#REF!</v>
      </c>
      <c r="X1868" s="64"/>
      <c r="Y1868" s="46"/>
      <c r="Z1868" s="57" t="str">
        <f>IF(OR(MID(J1868,1,1)="a",J1868=""),"",IF(COUNTIF(Modèles!C:C,J1868)=0,"absent","présent"))</f>
        <v/>
      </c>
      <c r="AA1868" s="1"/>
    </row>
    <row r="1869" spans="1:27" s="10" customFormat="1">
      <c r="A1869" s="29" t="str">
        <f t="shared" si="216"/>
        <v/>
      </c>
      <c r="B1869" s="29">
        <f t="shared" ca="1" si="212"/>
        <v>0</v>
      </c>
      <c r="C1869" s="42"/>
      <c r="D1869" s="42"/>
      <c r="E1869" s="40"/>
      <c r="F1869" s="41"/>
      <c r="G1869" s="30" t="e">
        <f>IF(MID(J1869,1,1)="a","à valider",IF(ISNA(INDEX(#REF!,MATCH(E1869,#REF!,0),1))=TRUE,"",INDEX(#REF!,MATCH(E1869,#REF!,0),1)))</f>
        <v>#REF!</v>
      </c>
      <c r="H1869" s="22"/>
      <c r="I1869" s="22"/>
      <c r="J1869" s="59"/>
      <c r="K1869" s="31" t="str">
        <f>IF(MID(J1869,1,1)="a",C1869,IF(COUNTIF(J$2:J1869,J1869)&gt;1,COUNTIF(J$2:J1869,J1869)&amp;"ème rebond",""))</f>
        <v/>
      </c>
      <c r="L1869" s="67"/>
      <c r="M1869" s="32" t="e">
        <f>IF(ISNA(INDEX(#REF!,MATCH(E1869,#REF!,0),1))=TRUE,"",INDEX(#REF!,MATCH(E1869,#REF!,0),1))</f>
        <v>#REF!</v>
      </c>
      <c r="N1869" s="1"/>
      <c r="O1869" s="33"/>
      <c r="P1869" s="34" t="e">
        <f t="shared" si="217"/>
        <v>#REF!</v>
      </c>
      <c r="Q1869" s="35" t="e">
        <f t="shared" si="213"/>
        <v>#REF!</v>
      </c>
      <c r="R1869" s="36"/>
      <c r="S1869" s="1" t="e">
        <f t="shared" si="211"/>
        <v>#REF!</v>
      </c>
      <c r="T1869" s="16" t="e">
        <f>IF(OR(MID(G1869,1,5)="avoir",MID(G1869,1,3)="PMS",MID(J1869,1,1)="a",J1869="",A1869="x",F1869=""),"",IF(COUNTIF(#REF!,F1869)=1,"ok","PAS DE SWAP"))</f>
        <v>#REF!</v>
      </c>
      <c r="U1869" s="37" t="e">
        <f>IF(ISNA(INDEX(#REF!,MATCH(E1869,#REF!,0),1))=TRUE,"-",F1869&amp;" - "&amp;INDEX(#REF!,MATCH(E1869,#REF!,0),1))</f>
        <v>#REF!</v>
      </c>
      <c r="V1869" s="60" t="e">
        <f t="shared" si="214"/>
        <v>#REF!</v>
      </c>
      <c r="W1869" s="38" t="e">
        <f t="shared" si="215"/>
        <v>#REF!</v>
      </c>
      <c r="X1869" s="64"/>
      <c r="Y1869" s="46"/>
      <c r="Z1869" s="57" t="str">
        <f>IF(OR(MID(J1869,1,1)="a",J1869=""),"",IF(COUNTIF(Modèles!C:C,J1869)=0,"absent","présent"))</f>
        <v/>
      </c>
      <c r="AA1869" s="1"/>
    </row>
    <row r="1870" spans="1:27" s="10" customFormat="1">
      <c r="A1870" s="29" t="str">
        <f t="shared" si="216"/>
        <v/>
      </c>
      <c r="B1870" s="29">
        <f t="shared" ca="1" si="212"/>
        <v>0</v>
      </c>
      <c r="C1870" s="42"/>
      <c r="D1870" s="42"/>
      <c r="E1870" s="40"/>
      <c r="F1870" s="41"/>
      <c r="G1870" s="30" t="e">
        <f>IF(MID(J1870,1,1)="a","à valider",IF(ISNA(INDEX(#REF!,MATCH(E1870,#REF!,0),1))=TRUE,"",INDEX(#REF!,MATCH(E1870,#REF!,0),1)))</f>
        <v>#REF!</v>
      </c>
      <c r="H1870" s="22"/>
      <c r="I1870" s="22"/>
      <c r="J1870" s="59"/>
      <c r="K1870" s="31" t="str">
        <f>IF(MID(J1870,1,1)="a",C1870,IF(COUNTIF(J$2:J1870,J1870)&gt;1,COUNTIF(J$2:J1870,J1870)&amp;"ème rebond",""))</f>
        <v/>
      </c>
      <c r="L1870" s="67"/>
      <c r="M1870" s="32" t="e">
        <f>IF(ISNA(INDEX(#REF!,MATCH(E1870,#REF!,0),1))=TRUE,"",INDEX(#REF!,MATCH(E1870,#REF!,0),1))</f>
        <v>#REF!</v>
      </c>
      <c r="N1870" s="1"/>
      <c r="O1870" s="33"/>
      <c r="P1870" s="34" t="e">
        <f t="shared" si="217"/>
        <v>#REF!</v>
      </c>
      <c r="Q1870" s="35" t="e">
        <f t="shared" si="213"/>
        <v>#REF!</v>
      </c>
      <c r="R1870" s="36"/>
      <c r="S1870" s="1" t="e">
        <f t="shared" si="211"/>
        <v>#REF!</v>
      </c>
      <c r="T1870" s="16" t="e">
        <f>IF(OR(MID(G1870,1,5)="avoir",MID(G1870,1,3)="PMS",MID(J1870,1,1)="a",J1870="",A1870="x",F1870=""),"",IF(COUNTIF(#REF!,F1870)=1,"ok","PAS DE SWAP"))</f>
        <v>#REF!</v>
      </c>
      <c r="U1870" s="37" t="e">
        <f>IF(ISNA(INDEX(#REF!,MATCH(E1870,#REF!,0),1))=TRUE,"-",F1870&amp;" - "&amp;INDEX(#REF!,MATCH(E1870,#REF!,0),1))</f>
        <v>#REF!</v>
      </c>
      <c r="V1870" s="60" t="e">
        <f t="shared" si="214"/>
        <v>#REF!</v>
      </c>
      <c r="W1870" s="38" t="e">
        <f t="shared" si="215"/>
        <v>#REF!</v>
      </c>
      <c r="X1870" s="64"/>
      <c r="Y1870" s="46"/>
      <c r="Z1870" s="57" t="str">
        <f>IF(OR(MID(J1870,1,1)="a",J1870=""),"",IF(COUNTIF(Modèles!C:C,J1870)=0,"absent","présent"))</f>
        <v/>
      </c>
      <c r="AA1870" s="1"/>
    </row>
    <row r="1871" spans="1:27" s="10" customFormat="1">
      <c r="A1871" s="29" t="str">
        <f t="shared" si="216"/>
        <v/>
      </c>
      <c r="B1871" s="29">
        <f t="shared" ca="1" si="212"/>
        <v>0</v>
      </c>
      <c r="C1871" s="42"/>
      <c r="D1871" s="42"/>
      <c r="E1871" s="40"/>
      <c r="F1871" s="41"/>
      <c r="G1871" s="30" t="e">
        <f>IF(MID(J1871,1,1)="a","à valider",IF(ISNA(INDEX(#REF!,MATCH(E1871,#REF!,0),1))=TRUE,"",INDEX(#REF!,MATCH(E1871,#REF!,0),1)))</f>
        <v>#REF!</v>
      </c>
      <c r="H1871" s="22"/>
      <c r="I1871" s="22"/>
      <c r="J1871" s="59"/>
      <c r="K1871" s="31" t="str">
        <f>IF(MID(J1871,1,1)="a",C1871,IF(COUNTIF(J$2:J1871,J1871)&gt;1,COUNTIF(J$2:J1871,J1871)&amp;"ème rebond",""))</f>
        <v/>
      </c>
      <c r="L1871" s="67"/>
      <c r="M1871" s="32" t="e">
        <f>IF(ISNA(INDEX(#REF!,MATCH(E1871,#REF!,0),1))=TRUE,"",INDEX(#REF!,MATCH(E1871,#REF!,0),1))</f>
        <v>#REF!</v>
      </c>
      <c r="N1871" s="1"/>
      <c r="O1871" s="33"/>
      <c r="P1871" s="34" t="e">
        <f t="shared" si="217"/>
        <v>#REF!</v>
      </c>
      <c r="Q1871" s="35" t="e">
        <f t="shared" si="213"/>
        <v>#REF!</v>
      </c>
      <c r="R1871" s="36"/>
      <c r="S1871" s="1" t="e">
        <f t="shared" si="211"/>
        <v>#REF!</v>
      </c>
      <c r="T1871" s="16" t="e">
        <f>IF(OR(MID(G1871,1,5)="avoir",MID(G1871,1,3)="PMS",MID(J1871,1,1)="a",J1871="",A1871="x",F1871=""),"",IF(COUNTIF(#REF!,F1871)=1,"ok","PAS DE SWAP"))</f>
        <v>#REF!</v>
      </c>
      <c r="U1871" s="37" t="e">
        <f>IF(ISNA(INDEX(#REF!,MATCH(E1871,#REF!,0),1))=TRUE,"-",F1871&amp;" - "&amp;INDEX(#REF!,MATCH(E1871,#REF!,0),1))</f>
        <v>#REF!</v>
      </c>
      <c r="V1871" s="60" t="e">
        <f t="shared" si="214"/>
        <v>#REF!</v>
      </c>
      <c r="W1871" s="38" t="e">
        <f t="shared" si="215"/>
        <v>#REF!</v>
      </c>
      <c r="X1871" s="64"/>
      <c r="Y1871" s="46"/>
      <c r="Z1871" s="57" t="str">
        <f>IF(OR(MID(J1871,1,1)="a",J1871=""),"",IF(COUNTIF(Modèles!C:C,J1871)=0,"absent","présent"))</f>
        <v/>
      </c>
      <c r="AA1871" s="1"/>
    </row>
    <row r="1872" spans="1:27" s="10" customFormat="1">
      <c r="A1872" s="29" t="str">
        <f t="shared" si="216"/>
        <v/>
      </c>
      <c r="B1872" s="29">
        <f t="shared" ca="1" si="212"/>
        <v>0</v>
      </c>
      <c r="C1872" s="42"/>
      <c r="D1872" s="42"/>
      <c r="E1872" s="40"/>
      <c r="F1872" s="41"/>
      <c r="G1872" s="30" t="e">
        <f>IF(MID(J1872,1,1)="a","à valider",IF(ISNA(INDEX(#REF!,MATCH(E1872,#REF!,0),1))=TRUE,"",INDEX(#REF!,MATCH(E1872,#REF!,0),1)))</f>
        <v>#REF!</v>
      </c>
      <c r="H1872" s="22"/>
      <c r="I1872" s="22"/>
      <c r="J1872" s="59"/>
      <c r="K1872" s="31" t="str">
        <f>IF(MID(J1872,1,1)="a",C1872,IF(COUNTIF(J$2:J1872,J1872)&gt;1,COUNTIF(J$2:J1872,J1872)&amp;"ème rebond",""))</f>
        <v/>
      </c>
      <c r="L1872" s="67"/>
      <c r="M1872" s="32" t="e">
        <f>IF(ISNA(INDEX(#REF!,MATCH(E1872,#REF!,0),1))=TRUE,"",INDEX(#REF!,MATCH(E1872,#REF!,0),1))</f>
        <v>#REF!</v>
      </c>
      <c r="N1872" s="1"/>
      <c r="O1872" s="33"/>
      <c r="P1872" s="34" t="e">
        <f t="shared" si="217"/>
        <v>#REF!</v>
      </c>
      <c r="Q1872" s="35" t="e">
        <f t="shared" si="213"/>
        <v>#REF!</v>
      </c>
      <c r="R1872" s="36"/>
      <c r="S1872" s="1" t="e">
        <f t="shared" si="211"/>
        <v>#REF!</v>
      </c>
      <c r="T1872" s="16" t="e">
        <f>IF(OR(MID(G1872,1,5)="avoir",MID(G1872,1,3)="PMS",MID(J1872,1,1)="a",J1872="",A1872="x",F1872=""),"",IF(COUNTIF(#REF!,F1872)=1,"ok","PAS DE SWAP"))</f>
        <v>#REF!</v>
      </c>
      <c r="U1872" s="37" t="e">
        <f>IF(ISNA(INDEX(#REF!,MATCH(E1872,#REF!,0),1))=TRUE,"-",F1872&amp;" - "&amp;INDEX(#REF!,MATCH(E1872,#REF!,0),1))</f>
        <v>#REF!</v>
      </c>
      <c r="V1872" s="60" t="e">
        <f t="shared" si="214"/>
        <v>#REF!</v>
      </c>
      <c r="W1872" s="38" t="e">
        <f t="shared" si="215"/>
        <v>#REF!</v>
      </c>
      <c r="X1872" s="64"/>
      <c r="Y1872" s="46"/>
      <c r="Z1872" s="57" t="str">
        <f>IF(OR(MID(J1872,1,1)="a",J1872=""),"",IF(COUNTIF(Modèles!C:C,J1872)=0,"absent","présent"))</f>
        <v/>
      </c>
      <c r="AA1872" s="1"/>
    </row>
    <row r="1873" spans="1:27" s="10" customFormat="1">
      <c r="A1873" s="29" t="str">
        <f t="shared" si="216"/>
        <v/>
      </c>
      <c r="B1873" s="29">
        <f t="shared" ca="1" si="212"/>
        <v>0</v>
      </c>
      <c r="C1873" s="42"/>
      <c r="D1873" s="42"/>
      <c r="E1873" s="40"/>
      <c r="F1873" s="41"/>
      <c r="G1873" s="30" t="e">
        <f>IF(MID(J1873,1,1)="a","à valider",IF(ISNA(INDEX(#REF!,MATCH(E1873,#REF!,0),1))=TRUE,"",INDEX(#REF!,MATCH(E1873,#REF!,0),1)))</f>
        <v>#REF!</v>
      </c>
      <c r="H1873" s="22"/>
      <c r="I1873" s="22"/>
      <c r="J1873" s="59"/>
      <c r="K1873" s="31" t="str">
        <f>IF(MID(J1873,1,1)="a",C1873,IF(COUNTIF(J$2:J1873,J1873)&gt;1,COUNTIF(J$2:J1873,J1873)&amp;"ème rebond",""))</f>
        <v/>
      </c>
      <c r="L1873" s="67"/>
      <c r="M1873" s="32" t="e">
        <f>IF(ISNA(INDEX(#REF!,MATCH(E1873,#REF!,0),1))=TRUE,"",INDEX(#REF!,MATCH(E1873,#REF!,0),1))</f>
        <v>#REF!</v>
      </c>
      <c r="N1873" s="1"/>
      <c r="O1873" s="33"/>
      <c r="P1873" s="34" t="e">
        <f t="shared" si="217"/>
        <v>#REF!</v>
      </c>
      <c r="Q1873" s="35" t="e">
        <f t="shared" si="213"/>
        <v>#REF!</v>
      </c>
      <c r="R1873" s="36"/>
      <c r="S1873" s="1" t="e">
        <f t="shared" si="211"/>
        <v>#REF!</v>
      </c>
      <c r="T1873" s="16" t="e">
        <f>IF(OR(MID(G1873,1,5)="avoir",MID(G1873,1,3)="PMS",MID(J1873,1,1)="a",J1873="",A1873="x",F1873=""),"",IF(COUNTIF(#REF!,F1873)=1,"ok","PAS DE SWAP"))</f>
        <v>#REF!</v>
      </c>
      <c r="U1873" s="37" t="e">
        <f>IF(ISNA(INDEX(#REF!,MATCH(E1873,#REF!,0),1))=TRUE,"-",F1873&amp;" - "&amp;INDEX(#REF!,MATCH(E1873,#REF!,0),1))</f>
        <v>#REF!</v>
      </c>
      <c r="V1873" s="60" t="e">
        <f t="shared" si="214"/>
        <v>#REF!</v>
      </c>
      <c r="W1873" s="38" t="e">
        <f t="shared" si="215"/>
        <v>#REF!</v>
      </c>
      <c r="X1873" s="64"/>
      <c r="Y1873" s="46"/>
      <c r="Z1873" s="57" t="str">
        <f>IF(OR(MID(J1873,1,1)="a",J1873=""),"",IF(COUNTIF(Modèles!C:C,J1873)=0,"absent","présent"))</f>
        <v/>
      </c>
      <c r="AA1873" s="1"/>
    </row>
    <row r="1874" spans="1:27" s="10" customFormat="1">
      <c r="A1874" s="29" t="str">
        <f t="shared" si="216"/>
        <v/>
      </c>
      <c r="B1874" s="29">
        <f t="shared" ca="1" si="212"/>
        <v>0</v>
      </c>
      <c r="C1874" s="42"/>
      <c r="D1874" s="42"/>
      <c r="E1874" s="40"/>
      <c r="F1874" s="41"/>
      <c r="G1874" s="30" t="e">
        <f>IF(MID(J1874,1,1)="a","à valider",IF(ISNA(INDEX(#REF!,MATCH(E1874,#REF!,0),1))=TRUE,"",INDEX(#REF!,MATCH(E1874,#REF!,0),1)))</f>
        <v>#REF!</v>
      </c>
      <c r="H1874" s="22"/>
      <c r="I1874" s="22"/>
      <c r="J1874" s="59"/>
      <c r="K1874" s="31" t="str">
        <f>IF(MID(J1874,1,1)="a",C1874,IF(COUNTIF(J$2:J1874,J1874)&gt;1,COUNTIF(J$2:J1874,J1874)&amp;"ème rebond",""))</f>
        <v/>
      </c>
      <c r="L1874" s="67"/>
      <c r="M1874" s="32" t="e">
        <f>IF(ISNA(INDEX(#REF!,MATCH(E1874,#REF!,0),1))=TRUE,"",INDEX(#REF!,MATCH(E1874,#REF!,0),1))</f>
        <v>#REF!</v>
      </c>
      <c r="N1874" s="1"/>
      <c r="O1874" s="33"/>
      <c r="P1874" s="34" t="e">
        <f t="shared" si="217"/>
        <v>#REF!</v>
      </c>
      <c r="Q1874" s="35" t="e">
        <f t="shared" si="213"/>
        <v>#REF!</v>
      </c>
      <c r="R1874" s="36"/>
      <c r="S1874" s="1" t="e">
        <f t="shared" si="211"/>
        <v>#REF!</v>
      </c>
      <c r="T1874" s="16" t="e">
        <f>IF(OR(MID(G1874,1,5)="avoir",MID(G1874,1,3)="PMS",MID(J1874,1,1)="a",J1874="",A1874="x",F1874=""),"",IF(COUNTIF(#REF!,F1874)=1,"ok","PAS DE SWAP"))</f>
        <v>#REF!</v>
      </c>
      <c r="U1874" s="37" t="e">
        <f>IF(ISNA(INDEX(#REF!,MATCH(E1874,#REF!,0),1))=TRUE,"-",F1874&amp;" - "&amp;INDEX(#REF!,MATCH(E1874,#REF!,0),1))</f>
        <v>#REF!</v>
      </c>
      <c r="V1874" s="60" t="e">
        <f t="shared" si="214"/>
        <v>#REF!</v>
      </c>
      <c r="W1874" s="38" t="e">
        <f t="shared" si="215"/>
        <v>#REF!</v>
      </c>
      <c r="X1874" s="64"/>
      <c r="Y1874" s="46"/>
      <c r="Z1874" s="57" t="str">
        <f>IF(OR(MID(J1874,1,1)="a",J1874=""),"",IF(COUNTIF(Modèles!C:C,J1874)=0,"absent","présent"))</f>
        <v/>
      </c>
      <c r="AA1874" s="1"/>
    </row>
    <row r="1875" spans="1:27" s="10" customFormat="1">
      <c r="A1875" s="29" t="str">
        <f t="shared" si="216"/>
        <v/>
      </c>
      <c r="B1875" s="29">
        <f t="shared" ca="1" si="212"/>
        <v>0</v>
      </c>
      <c r="C1875" s="42"/>
      <c r="D1875" s="42"/>
      <c r="E1875" s="40"/>
      <c r="F1875" s="41"/>
      <c r="G1875" s="30" t="e">
        <f>IF(MID(J1875,1,1)="a","à valider",IF(ISNA(INDEX(#REF!,MATCH(E1875,#REF!,0),1))=TRUE,"",INDEX(#REF!,MATCH(E1875,#REF!,0),1)))</f>
        <v>#REF!</v>
      </c>
      <c r="H1875" s="22"/>
      <c r="I1875" s="22"/>
      <c r="J1875" s="59"/>
      <c r="K1875" s="31" t="str">
        <f>IF(MID(J1875,1,1)="a",C1875,IF(COUNTIF(J$2:J1875,J1875)&gt;1,COUNTIF(J$2:J1875,J1875)&amp;"ème rebond",""))</f>
        <v/>
      </c>
      <c r="L1875" s="67"/>
      <c r="M1875" s="32" t="e">
        <f>IF(ISNA(INDEX(#REF!,MATCH(E1875,#REF!,0),1))=TRUE,"",INDEX(#REF!,MATCH(E1875,#REF!,0),1))</f>
        <v>#REF!</v>
      </c>
      <c r="N1875" s="1"/>
      <c r="O1875" s="33"/>
      <c r="P1875" s="34" t="e">
        <f t="shared" si="217"/>
        <v>#REF!</v>
      </c>
      <c r="Q1875" s="35" t="e">
        <f t="shared" si="213"/>
        <v>#REF!</v>
      </c>
      <c r="R1875" s="36"/>
      <c r="S1875" s="1" t="e">
        <f t="shared" si="211"/>
        <v>#REF!</v>
      </c>
      <c r="T1875" s="16" t="e">
        <f>IF(OR(MID(G1875,1,5)="avoir",MID(G1875,1,3)="PMS",MID(J1875,1,1)="a",J1875="",A1875="x",F1875=""),"",IF(COUNTIF(#REF!,F1875)=1,"ok","PAS DE SWAP"))</f>
        <v>#REF!</v>
      </c>
      <c r="U1875" s="37" t="e">
        <f>IF(ISNA(INDEX(#REF!,MATCH(E1875,#REF!,0),1))=TRUE,"-",F1875&amp;" - "&amp;INDEX(#REF!,MATCH(E1875,#REF!,0),1))</f>
        <v>#REF!</v>
      </c>
      <c r="V1875" s="60" t="e">
        <f t="shared" si="214"/>
        <v>#REF!</v>
      </c>
      <c r="W1875" s="38" t="e">
        <f t="shared" si="215"/>
        <v>#REF!</v>
      </c>
      <c r="X1875" s="64"/>
      <c r="Y1875" s="46"/>
      <c r="Z1875" s="57" t="str">
        <f>IF(OR(MID(J1875,1,1)="a",J1875=""),"",IF(COUNTIF(Modèles!C:C,J1875)=0,"absent","présent"))</f>
        <v/>
      </c>
      <c r="AA1875" s="1"/>
    </row>
    <row r="1876" spans="1:27" s="10" customFormat="1">
      <c r="A1876" s="29" t="str">
        <f t="shared" si="216"/>
        <v/>
      </c>
      <c r="B1876" s="29">
        <f t="shared" ca="1" si="212"/>
        <v>0</v>
      </c>
      <c r="C1876" s="42"/>
      <c r="D1876" s="42"/>
      <c r="E1876" s="40"/>
      <c r="F1876" s="41"/>
      <c r="G1876" s="30" t="e">
        <f>IF(MID(J1876,1,1)="a","à valider",IF(ISNA(INDEX(#REF!,MATCH(E1876,#REF!,0),1))=TRUE,"",INDEX(#REF!,MATCH(E1876,#REF!,0),1)))</f>
        <v>#REF!</v>
      </c>
      <c r="H1876" s="22"/>
      <c r="I1876" s="22"/>
      <c r="J1876" s="59"/>
      <c r="K1876" s="31" t="str">
        <f>IF(MID(J1876,1,1)="a",C1876,IF(COUNTIF(J$2:J1876,J1876)&gt;1,COUNTIF(J$2:J1876,J1876)&amp;"ème rebond",""))</f>
        <v/>
      </c>
      <c r="L1876" s="67"/>
      <c r="M1876" s="32" t="e">
        <f>IF(ISNA(INDEX(#REF!,MATCH(E1876,#REF!,0),1))=TRUE,"",INDEX(#REF!,MATCH(E1876,#REF!,0),1))</f>
        <v>#REF!</v>
      </c>
      <c r="N1876" s="1"/>
      <c r="O1876" s="33"/>
      <c r="P1876" s="34" t="e">
        <f t="shared" si="217"/>
        <v>#REF!</v>
      </c>
      <c r="Q1876" s="35" t="e">
        <f t="shared" si="213"/>
        <v>#REF!</v>
      </c>
      <c r="R1876" s="36"/>
      <c r="S1876" s="1" t="e">
        <f t="shared" si="211"/>
        <v>#REF!</v>
      </c>
      <c r="T1876" s="16" t="e">
        <f>IF(OR(MID(G1876,1,5)="avoir",MID(G1876,1,3)="PMS",MID(J1876,1,1)="a",J1876="",A1876="x",F1876=""),"",IF(COUNTIF(#REF!,F1876)=1,"ok","PAS DE SWAP"))</f>
        <v>#REF!</v>
      </c>
      <c r="U1876" s="37" t="e">
        <f>IF(ISNA(INDEX(#REF!,MATCH(E1876,#REF!,0),1))=TRUE,"-",F1876&amp;" - "&amp;INDEX(#REF!,MATCH(E1876,#REF!,0),1))</f>
        <v>#REF!</v>
      </c>
      <c r="V1876" s="60" t="e">
        <f t="shared" si="214"/>
        <v>#REF!</v>
      </c>
      <c r="W1876" s="38" t="e">
        <f t="shared" si="215"/>
        <v>#REF!</v>
      </c>
      <c r="X1876" s="64"/>
      <c r="Y1876" s="46"/>
      <c r="Z1876" s="57" t="str">
        <f>IF(OR(MID(J1876,1,1)="a",J1876=""),"",IF(COUNTIF(Modèles!C:C,J1876)=0,"absent","présent"))</f>
        <v/>
      </c>
      <c r="AA1876" s="1"/>
    </row>
    <row r="1877" spans="1:27" s="10" customFormat="1">
      <c r="A1877" s="29" t="str">
        <f t="shared" si="216"/>
        <v/>
      </c>
      <c r="B1877" s="29">
        <f t="shared" ca="1" si="212"/>
        <v>0</v>
      </c>
      <c r="C1877" s="42"/>
      <c r="D1877" s="42"/>
      <c r="E1877" s="40"/>
      <c r="F1877" s="41"/>
      <c r="G1877" s="30" t="e">
        <f>IF(MID(J1877,1,1)="a","à valider",IF(ISNA(INDEX(#REF!,MATCH(E1877,#REF!,0),1))=TRUE,"",INDEX(#REF!,MATCH(E1877,#REF!,0),1)))</f>
        <v>#REF!</v>
      </c>
      <c r="H1877" s="22"/>
      <c r="I1877" s="22"/>
      <c r="J1877" s="59"/>
      <c r="K1877" s="31" t="str">
        <f>IF(MID(J1877,1,1)="a",C1877,IF(COUNTIF(J$2:J1877,J1877)&gt;1,COUNTIF(J$2:J1877,J1877)&amp;"ème rebond",""))</f>
        <v/>
      </c>
      <c r="L1877" s="67"/>
      <c r="M1877" s="32" t="e">
        <f>IF(ISNA(INDEX(#REF!,MATCH(E1877,#REF!,0),1))=TRUE,"",INDEX(#REF!,MATCH(E1877,#REF!,0),1))</f>
        <v>#REF!</v>
      </c>
      <c r="N1877" s="1"/>
      <c r="O1877" s="33"/>
      <c r="P1877" s="34" t="e">
        <f t="shared" si="217"/>
        <v>#REF!</v>
      </c>
      <c r="Q1877" s="35" t="e">
        <f t="shared" si="213"/>
        <v>#REF!</v>
      </c>
      <c r="R1877" s="36"/>
      <c r="S1877" s="1" t="e">
        <f t="shared" si="211"/>
        <v>#REF!</v>
      </c>
      <c r="T1877" s="16" t="e">
        <f>IF(OR(MID(G1877,1,5)="avoir",MID(G1877,1,3)="PMS",MID(J1877,1,1)="a",J1877="",A1877="x",F1877=""),"",IF(COUNTIF(#REF!,F1877)=1,"ok","PAS DE SWAP"))</f>
        <v>#REF!</v>
      </c>
      <c r="U1877" s="37" t="e">
        <f>IF(ISNA(INDEX(#REF!,MATCH(E1877,#REF!,0),1))=TRUE,"-",F1877&amp;" - "&amp;INDEX(#REF!,MATCH(E1877,#REF!,0),1))</f>
        <v>#REF!</v>
      </c>
      <c r="V1877" s="60" t="e">
        <f t="shared" si="214"/>
        <v>#REF!</v>
      </c>
      <c r="W1877" s="38" t="e">
        <f t="shared" si="215"/>
        <v>#REF!</v>
      </c>
      <c r="X1877" s="64"/>
      <c r="Y1877" s="46"/>
      <c r="Z1877" s="57" t="str">
        <f>IF(OR(MID(J1877,1,1)="a",J1877=""),"",IF(COUNTIF(Modèles!C:C,J1877)=0,"absent","présent"))</f>
        <v/>
      </c>
      <c r="AA1877" s="1"/>
    </row>
    <row r="1878" spans="1:27" s="10" customFormat="1">
      <c r="A1878" s="29" t="str">
        <f t="shared" si="216"/>
        <v/>
      </c>
      <c r="B1878" s="29">
        <f t="shared" ca="1" si="212"/>
        <v>0</v>
      </c>
      <c r="C1878" s="42"/>
      <c r="D1878" s="42"/>
      <c r="E1878" s="40"/>
      <c r="F1878" s="41"/>
      <c r="G1878" s="30" t="e">
        <f>IF(MID(J1878,1,1)="a","à valider",IF(ISNA(INDEX(#REF!,MATCH(E1878,#REF!,0),1))=TRUE,"",INDEX(#REF!,MATCH(E1878,#REF!,0),1)))</f>
        <v>#REF!</v>
      </c>
      <c r="H1878" s="22"/>
      <c r="I1878" s="22"/>
      <c r="J1878" s="59"/>
      <c r="K1878" s="31" t="str">
        <f>IF(MID(J1878,1,1)="a",C1878,IF(COUNTIF(J$2:J1878,J1878)&gt;1,COUNTIF(J$2:J1878,J1878)&amp;"ème rebond",""))</f>
        <v/>
      </c>
      <c r="L1878" s="67"/>
      <c r="M1878" s="32" t="e">
        <f>IF(ISNA(INDEX(#REF!,MATCH(E1878,#REF!,0),1))=TRUE,"",INDEX(#REF!,MATCH(E1878,#REF!,0),1))</f>
        <v>#REF!</v>
      </c>
      <c r="N1878" s="1"/>
      <c r="O1878" s="33"/>
      <c r="P1878" s="34" t="e">
        <f t="shared" si="217"/>
        <v>#REF!</v>
      </c>
      <c r="Q1878" s="35" t="e">
        <f t="shared" si="213"/>
        <v>#REF!</v>
      </c>
      <c r="R1878" s="36"/>
      <c r="S1878" s="1" t="e">
        <f t="shared" si="211"/>
        <v>#REF!</v>
      </c>
      <c r="T1878" s="16" t="e">
        <f>IF(OR(MID(G1878,1,5)="avoir",MID(G1878,1,3)="PMS",MID(J1878,1,1)="a",J1878="",A1878="x",F1878=""),"",IF(COUNTIF(#REF!,F1878)=1,"ok","PAS DE SWAP"))</f>
        <v>#REF!</v>
      </c>
      <c r="U1878" s="37" t="e">
        <f>IF(ISNA(INDEX(#REF!,MATCH(E1878,#REF!,0),1))=TRUE,"-",F1878&amp;" - "&amp;INDEX(#REF!,MATCH(E1878,#REF!,0),1))</f>
        <v>#REF!</v>
      </c>
      <c r="V1878" s="60" t="e">
        <f t="shared" si="214"/>
        <v>#REF!</v>
      </c>
      <c r="W1878" s="38" t="e">
        <f t="shared" si="215"/>
        <v>#REF!</v>
      </c>
      <c r="X1878" s="64"/>
      <c r="Y1878" s="46"/>
      <c r="Z1878" s="57" t="str">
        <f>IF(OR(MID(J1878,1,1)="a",J1878=""),"",IF(COUNTIF(Modèles!C:C,J1878)=0,"absent","présent"))</f>
        <v/>
      </c>
      <c r="AA1878" s="1"/>
    </row>
    <row r="1879" spans="1:27" s="10" customFormat="1">
      <c r="A1879" s="29" t="str">
        <f t="shared" si="216"/>
        <v/>
      </c>
      <c r="B1879" s="29">
        <f t="shared" ca="1" si="212"/>
        <v>0</v>
      </c>
      <c r="C1879" s="42"/>
      <c r="D1879" s="42"/>
      <c r="E1879" s="40"/>
      <c r="F1879" s="41"/>
      <c r="G1879" s="30" t="e">
        <f>IF(MID(J1879,1,1)="a","à valider",IF(ISNA(INDEX(#REF!,MATCH(E1879,#REF!,0),1))=TRUE,"",INDEX(#REF!,MATCH(E1879,#REF!,0),1)))</f>
        <v>#REF!</v>
      </c>
      <c r="H1879" s="22"/>
      <c r="I1879" s="22"/>
      <c r="J1879" s="59"/>
      <c r="K1879" s="31" t="str">
        <f>IF(MID(J1879,1,1)="a",C1879,IF(COUNTIF(J$2:J1879,J1879)&gt;1,COUNTIF(J$2:J1879,J1879)&amp;"ème rebond",""))</f>
        <v/>
      </c>
      <c r="L1879" s="67"/>
      <c r="M1879" s="32" t="e">
        <f>IF(ISNA(INDEX(#REF!,MATCH(E1879,#REF!,0),1))=TRUE,"",INDEX(#REF!,MATCH(E1879,#REF!,0),1))</f>
        <v>#REF!</v>
      </c>
      <c r="N1879" s="1"/>
      <c r="O1879" s="33"/>
      <c r="P1879" s="34" t="e">
        <f t="shared" si="217"/>
        <v>#REF!</v>
      </c>
      <c r="Q1879" s="35" t="e">
        <f t="shared" si="213"/>
        <v>#REF!</v>
      </c>
      <c r="R1879" s="36"/>
      <c r="S1879" s="1" t="e">
        <f t="shared" si="211"/>
        <v>#REF!</v>
      </c>
      <c r="T1879" s="16" t="e">
        <f>IF(OR(MID(G1879,1,5)="avoir",MID(G1879,1,3)="PMS",MID(J1879,1,1)="a",J1879="",A1879="x",F1879=""),"",IF(COUNTIF(#REF!,F1879)=1,"ok","PAS DE SWAP"))</f>
        <v>#REF!</v>
      </c>
      <c r="U1879" s="37" t="e">
        <f>IF(ISNA(INDEX(#REF!,MATCH(E1879,#REF!,0),1))=TRUE,"-",F1879&amp;" - "&amp;INDEX(#REF!,MATCH(E1879,#REF!,0),1))</f>
        <v>#REF!</v>
      </c>
      <c r="V1879" s="60" t="e">
        <f t="shared" si="214"/>
        <v>#REF!</v>
      </c>
      <c r="W1879" s="38" t="e">
        <f t="shared" si="215"/>
        <v>#REF!</v>
      </c>
      <c r="X1879" s="64"/>
      <c r="Y1879" s="46"/>
      <c r="Z1879" s="57" t="str">
        <f>IF(OR(MID(J1879,1,1)="a",J1879=""),"",IF(COUNTIF(Modèles!C:C,J1879)=0,"absent","présent"))</f>
        <v/>
      </c>
      <c r="AA1879" s="1"/>
    </row>
    <row r="1880" spans="1:27" s="10" customFormat="1">
      <c r="A1880" s="29" t="str">
        <f t="shared" si="216"/>
        <v/>
      </c>
      <c r="B1880" s="29">
        <f t="shared" ca="1" si="212"/>
        <v>0</v>
      </c>
      <c r="C1880" s="42"/>
      <c r="D1880" s="42"/>
      <c r="E1880" s="40"/>
      <c r="F1880" s="41"/>
      <c r="G1880" s="30" t="e">
        <f>IF(MID(J1880,1,1)="a","à valider",IF(ISNA(INDEX(#REF!,MATCH(E1880,#REF!,0),1))=TRUE,"",INDEX(#REF!,MATCH(E1880,#REF!,0),1)))</f>
        <v>#REF!</v>
      </c>
      <c r="H1880" s="22"/>
      <c r="I1880" s="22"/>
      <c r="J1880" s="59"/>
      <c r="K1880" s="31" t="str">
        <f>IF(MID(J1880,1,1)="a",C1880,IF(COUNTIF(J$2:J1880,J1880)&gt;1,COUNTIF(J$2:J1880,J1880)&amp;"ème rebond",""))</f>
        <v/>
      </c>
      <c r="L1880" s="67"/>
      <c r="M1880" s="32" t="e">
        <f>IF(ISNA(INDEX(#REF!,MATCH(E1880,#REF!,0),1))=TRUE,"",INDEX(#REF!,MATCH(E1880,#REF!,0),1))</f>
        <v>#REF!</v>
      </c>
      <c r="N1880" s="1"/>
      <c r="O1880" s="33"/>
      <c r="P1880" s="34" t="e">
        <f t="shared" si="217"/>
        <v>#REF!</v>
      </c>
      <c r="Q1880" s="35" t="e">
        <f t="shared" si="213"/>
        <v>#REF!</v>
      </c>
      <c r="R1880" s="36"/>
      <c r="S1880" s="1" t="e">
        <f t="shared" si="211"/>
        <v>#REF!</v>
      </c>
      <c r="T1880" s="16" t="e">
        <f>IF(OR(MID(G1880,1,5)="avoir",MID(G1880,1,3)="PMS",MID(J1880,1,1)="a",J1880="",A1880="x",F1880=""),"",IF(COUNTIF(#REF!,F1880)=1,"ok","PAS DE SWAP"))</f>
        <v>#REF!</v>
      </c>
      <c r="U1880" s="37" t="e">
        <f>IF(ISNA(INDEX(#REF!,MATCH(E1880,#REF!,0),1))=TRUE,"-",F1880&amp;" - "&amp;INDEX(#REF!,MATCH(E1880,#REF!,0),1))</f>
        <v>#REF!</v>
      </c>
      <c r="V1880" s="60" t="e">
        <f t="shared" si="214"/>
        <v>#REF!</v>
      </c>
      <c r="W1880" s="38" t="e">
        <f t="shared" si="215"/>
        <v>#REF!</v>
      </c>
      <c r="X1880" s="64"/>
      <c r="Y1880" s="46"/>
      <c r="Z1880" s="57" t="str">
        <f>IF(OR(MID(J1880,1,1)="a",J1880=""),"",IF(COUNTIF(Modèles!C:C,J1880)=0,"absent","présent"))</f>
        <v/>
      </c>
      <c r="AA1880" s="1"/>
    </row>
    <row r="1881" spans="1:27" s="10" customFormat="1">
      <c r="A1881" s="29" t="str">
        <f t="shared" si="216"/>
        <v/>
      </c>
      <c r="B1881" s="29">
        <f t="shared" ca="1" si="212"/>
        <v>0</v>
      </c>
      <c r="C1881" s="42"/>
      <c r="D1881" s="42"/>
      <c r="E1881" s="40"/>
      <c r="F1881" s="41"/>
      <c r="G1881" s="30" t="e">
        <f>IF(MID(J1881,1,1)="a","à valider",IF(ISNA(INDEX(#REF!,MATCH(E1881,#REF!,0),1))=TRUE,"",INDEX(#REF!,MATCH(E1881,#REF!,0),1)))</f>
        <v>#REF!</v>
      </c>
      <c r="H1881" s="22"/>
      <c r="I1881" s="22"/>
      <c r="J1881" s="59"/>
      <c r="K1881" s="31" t="str">
        <f>IF(MID(J1881,1,1)="a",C1881,IF(COUNTIF(J$2:J1881,J1881)&gt;1,COUNTIF(J$2:J1881,J1881)&amp;"ème rebond",""))</f>
        <v/>
      </c>
      <c r="L1881" s="67"/>
      <c r="M1881" s="32" t="e">
        <f>IF(ISNA(INDEX(#REF!,MATCH(E1881,#REF!,0),1))=TRUE,"",INDEX(#REF!,MATCH(E1881,#REF!,0),1))</f>
        <v>#REF!</v>
      </c>
      <c r="N1881" s="1"/>
      <c r="O1881" s="33"/>
      <c r="P1881" s="34" t="e">
        <f t="shared" si="217"/>
        <v>#REF!</v>
      </c>
      <c r="Q1881" s="35" t="e">
        <f t="shared" si="213"/>
        <v>#REF!</v>
      </c>
      <c r="R1881" s="36"/>
      <c r="S1881" s="1" t="e">
        <f t="shared" si="211"/>
        <v>#REF!</v>
      </c>
      <c r="T1881" s="16" t="e">
        <f>IF(OR(MID(G1881,1,5)="avoir",MID(G1881,1,3)="PMS",MID(J1881,1,1)="a",J1881="",A1881="x",F1881=""),"",IF(COUNTIF(#REF!,F1881)=1,"ok","PAS DE SWAP"))</f>
        <v>#REF!</v>
      </c>
      <c r="U1881" s="37" t="e">
        <f>IF(ISNA(INDEX(#REF!,MATCH(E1881,#REF!,0),1))=TRUE,"-",F1881&amp;" - "&amp;INDEX(#REF!,MATCH(E1881,#REF!,0),1))</f>
        <v>#REF!</v>
      </c>
      <c r="V1881" s="60" t="e">
        <f t="shared" si="214"/>
        <v>#REF!</v>
      </c>
      <c r="W1881" s="38" t="e">
        <f t="shared" si="215"/>
        <v>#REF!</v>
      </c>
      <c r="X1881" s="64"/>
      <c r="Y1881" s="46"/>
      <c r="Z1881" s="57" t="str">
        <f>IF(OR(MID(J1881,1,1)="a",J1881=""),"",IF(COUNTIF(Modèles!C:C,J1881)=0,"absent","présent"))</f>
        <v/>
      </c>
      <c r="AA1881" s="1"/>
    </row>
    <row r="1882" spans="1:27" s="10" customFormat="1">
      <c r="A1882" s="29" t="str">
        <f t="shared" si="216"/>
        <v/>
      </c>
      <c r="B1882" s="29">
        <f t="shared" ca="1" si="212"/>
        <v>0</v>
      </c>
      <c r="C1882" s="42"/>
      <c r="D1882" s="42"/>
      <c r="E1882" s="40"/>
      <c r="F1882" s="41"/>
      <c r="G1882" s="30" t="e">
        <f>IF(MID(J1882,1,1)="a","à valider",IF(ISNA(INDEX(#REF!,MATCH(E1882,#REF!,0),1))=TRUE,"",INDEX(#REF!,MATCH(E1882,#REF!,0),1)))</f>
        <v>#REF!</v>
      </c>
      <c r="H1882" s="22"/>
      <c r="I1882" s="22"/>
      <c r="J1882" s="59"/>
      <c r="K1882" s="31" t="str">
        <f>IF(MID(J1882,1,1)="a",C1882,IF(COUNTIF(J$2:J1882,J1882)&gt;1,COUNTIF(J$2:J1882,J1882)&amp;"ème rebond",""))</f>
        <v/>
      </c>
      <c r="L1882" s="67"/>
      <c r="M1882" s="32" t="e">
        <f>IF(ISNA(INDEX(#REF!,MATCH(E1882,#REF!,0),1))=TRUE,"",INDEX(#REF!,MATCH(E1882,#REF!,0),1))</f>
        <v>#REF!</v>
      </c>
      <c r="N1882" s="1"/>
      <c r="O1882" s="33"/>
      <c r="P1882" s="34" t="e">
        <f t="shared" si="217"/>
        <v>#REF!</v>
      </c>
      <c r="Q1882" s="35" t="e">
        <f t="shared" si="213"/>
        <v>#REF!</v>
      </c>
      <c r="R1882" s="36"/>
      <c r="S1882" s="1" t="e">
        <f t="shared" si="211"/>
        <v>#REF!</v>
      </c>
      <c r="T1882" s="16" t="e">
        <f>IF(OR(MID(G1882,1,5)="avoir",MID(G1882,1,3)="PMS",MID(J1882,1,1)="a",J1882="",A1882="x",F1882=""),"",IF(COUNTIF(#REF!,F1882)=1,"ok","PAS DE SWAP"))</f>
        <v>#REF!</v>
      </c>
      <c r="U1882" s="37" t="e">
        <f>IF(ISNA(INDEX(#REF!,MATCH(E1882,#REF!,0),1))=TRUE,"-",F1882&amp;" - "&amp;INDEX(#REF!,MATCH(E1882,#REF!,0),1))</f>
        <v>#REF!</v>
      </c>
      <c r="V1882" s="60" t="e">
        <f t="shared" si="214"/>
        <v>#REF!</v>
      </c>
      <c r="W1882" s="38" t="e">
        <f t="shared" si="215"/>
        <v>#REF!</v>
      </c>
      <c r="X1882" s="64"/>
      <c r="Y1882" s="46"/>
      <c r="Z1882" s="57" t="str">
        <f>IF(OR(MID(J1882,1,1)="a",J1882=""),"",IF(COUNTIF(Modèles!C:C,J1882)=0,"absent","présent"))</f>
        <v/>
      </c>
      <c r="AA1882" s="1"/>
    </row>
    <row r="1883" spans="1:27" s="10" customFormat="1">
      <c r="A1883" s="29" t="str">
        <f t="shared" si="216"/>
        <v/>
      </c>
      <c r="B1883" s="29">
        <f t="shared" ca="1" si="212"/>
        <v>0</v>
      </c>
      <c r="C1883" s="42"/>
      <c r="D1883" s="42"/>
      <c r="E1883" s="40"/>
      <c r="F1883" s="41"/>
      <c r="G1883" s="30" t="e">
        <f>IF(MID(J1883,1,1)="a","à valider",IF(ISNA(INDEX(#REF!,MATCH(E1883,#REF!,0),1))=TRUE,"",INDEX(#REF!,MATCH(E1883,#REF!,0),1)))</f>
        <v>#REF!</v>
      </c>
      <c r="H1883" s="22"/>
      <c r="I1883" s="22"/>
      <c r="J1883" s="59"/>
      <c r="K1883" s="31" t="str">
        <f>IF(MID(J1883,1,1)="a",C1883,IF(COUNTIF(J$2:J1883,J1883)&gt;1,COUNTIF(J$2:J1883,J1883)&amp;"ème rebond",""))</f>
        <v/>
      </c>
      <c r="L1883" s="67"/>
      <c r="M1883" s="32" t="e">
        <f>IF(ISNA(INDEX(#REF!,MATCH(E1883,#REF!,0),1))=TRUE,"",INDEX(#REF!,MATCH(E1883,#REF!,0),1))</f>
        <v>#REF!</v>
      </c>
      <c r="N1883" s="1"/>
      <c r="O1883" s="33"/>
      <c r="P1883" s="34" t="e">
        <f t="shared" si="217"/>
        <v>#REF!</v>
      </c>
      <c r="Q1883" s="35" t="e">
        <f t="shared" si="213"/>
        <v>#REF!</v>
      </c>
      <c r="R1883" s="36"/>
      <c r="S1883" s="1" t="e">
        <f t="shared" si="211"/>
        <v>#REF!</v>
      </c>
      <c r="T1883" s="16" t="e">
        <f>IF(OR(MID(G1883,1,5)="avoir",MID(G1883,1,3)="PMS",MID(J1883,1,1)="a",J1883="",A1883="x",F1883=""),"",IF(COUNTIF(#REF!,F1883)=1,"ok","PAS DE SWAP"))</f>
        <v>#REF!</v>
      </c>
      <c r="U1883" s="37" t="e">
        <f>IF(ISNA(INDEX(#REF!,MATCH(E1883,#REF!,0),1))=TRUE,"-",F1883&amp;" - "&amp;INDEX(#REF!,MATCH(E1883,#REF!,0),1))</f>
        <v>#REF!</v>
      </c>
      <c r="V1883" s="60" t="e">
        <f t="shared" si="214"/>
        <v>#REF!</v>
      </c>
      <c r="W1883" s="38" t="e">
        <f t="shared" si="215"/>
        <v>#REF!</v>
      </c>
      <c r="X1883" s="64"/>
      <c r="Y1883" s="46"/>
      <c r="Z1883" s="57" t="str">
        <f>IF(OR(MID(J1883,1,1)="a",J1883=""),"",IF(COUNTIF(Modèles!C:C,J1883)=0,"absent","présent"))</f>
        <v/>
      </c>
      <c r="AA1883" s="1"/>
    </row>
    <row r="1884" spans="1:27" s="10" customFormat="1">
      <c r="A1884" s="29" t="str">
        <f t="shared" si="216"/>
        <v/>
      </c>
      <c r="B1884" s="29">
        <f t="shared" ca="1" si="212"/>
        <v>0</v>
      </c>
      <c r="C1884" s="42"/>
      <c r="D1884" s="42"/>
      <c r="E1884" s="40"/>
      <c r="F1884" s="41"/>
      <c r="G1884" s="30" t="e">
        <f>IF(MID(J1884,1,1)="a","à valider",IF(ISNA(INDEX(#REF!,MATCH(E1884,#REF!,0),1))=TRUE,"",INDEX(#REF!,MATCH(E1884,#REF!,0),1)))</f>
        <v>#REF!</v>
      </c>
      <c r="H1884" s="22"/>
      <c r="I1884" s="22"/>
      <c r="J1884" s="59"/>
      <c r="K1884" s="31" t="str">
        <f>IF(MID(J1884,1,1)="a",C1884,IF(COUNTIF(J$2:J1884,J1884)&gt;1,COUNTIF(J$2:J1884,J1884)&amp;"ème rebond",""))</f>
        <v/>
      </c>
      <c r="L1884" s="67"/>
      <c r="M1884" s="32" t="e">
        <f>IF(ISNA(INDEX(#REF!,MATCH(E1884,#REF!,0),1))=TRUE,"",INDEX(#REF!,MATCH(E1884,#REF!,0),1))</f>
        <v>#REF!</v>
      </c>
      <c r="N1884" s="1"/>
      <c r="O1884" s="33"/>
      <c r="P1884" s="34" t="e">
        <f t="shared" si="217"/>
        <v>#REF!</v>
      </c>
      <c r="Q1884" s="35" t="e">
        <f t="shared" si="213"/>
        <v>#REF!</v>
      </c>
      <c r="R1884" s="36"/>
      <c r="S1884" s="1" t="e">
        <f t="shared" si="211"/>
        <v>#REF!</v>
      </c>
      <c r="T1884" s="16" t="e">
        <f>IF(OR(MID(G1884,1,5)="avoir",MID(G1884,1,3)="PMS",MID(J1884,1,1)="a",J1884="",A1884="x",F1884=""),"",IF(COUNTIF(#REF!,F1884)=1,"ok","PAS DE SWAP"))</f>
        <v>#REF!</v>
      </c>
      <c r="U1884" s="37" t="e">
        <f>IF(ISNA(INDEX(#REF!,MATCH(E1884,#REF!,0),1))=TRUE,"-",F1884&amp;" - "&amp;INDEX(#REF!,MATCH(E1884,#REF!,0),1))</f>
        <v>#REF!</v>
      </c>
      <c r="V1884" s="60" t="e">
        <f t="shared" si="214"/>
        <v>#REF!</v>
      </c>
      <c r="W1884" s="38" t="e">
        <f t="shared" si="215"/>
        <v>#REF!</v>
      </c>
      <c r="X1884" s="64"/>
      <c r="Y1884" s="46"/>
      <c r="Z1884" s="57" t="str">
        <f>IF(OR(MID(J1884,1,1)="a",J1884=""),"",IF(COUNTIF(Modèles!C:C,J1884)=0,"absent","présent"))</f>
        <v/>
      </c>
      <c r="AA1884" s="1"/>
    </row>
    <row r="1885" spans="1:27" s="10" customFormat="1">
      <c r="A1885" s="29" t="str">
        <f t="shared" si="216"/>
        <v/>
      </c>
      <c r="B1885" s="29">
        <f t="shared" ca="1" si="212"/>
        <v>0</v>
      </c>
      <c r="C1885" s="42"/>
      <c r="D1885" s="42"/>
      <c r="E1885" s="40"/>
      <c r="F1885" s="41"/>
      <c r="G1885" s="30" t="e">
        <f>IF(MID(J1885,1,1)="a","à valider",IF(ISNA(INDEX(#REF!,MATCH(E1885,#REF!,0),1))=TRUE,"",INDEX(#REF!,MATCH(E1885,#REF!,0),1)))</f>
        <v>#REF!</v>
      </c>
      <c r="H1885" s="22"/>
      <c r="I1885" s="22"/>
      <c r="J1885" s="59"/>
      <c r="K1885" s="31" t="str">
        <f>IF(MID(J1885,1,1)="a",C1885,IF(COUNTIF(J$2:J1885,J1885)&gt;1,COUNTIF(J$2:J1885,J1885)&amp;"ème rebond",""))</f>
        <v/>
      </c>
      <c r="L1885" s="67"/>
      <c r="M1885" s="32" t="e">
        <f>IF(ISNA(INDEX(#REF!,MATCH(E1885,#REF!,0),1))=TRUE,"",INDEX(#REF!,MATCH(E1885,#REF!,0),1))</f>
        <v>#REF!</v>
      </c>
      <c r="N1885" s="1"/>
      <c r="O1885" s="33"/>
      <c r="P1885" s="34" t="e">
        <f t="shared" si="217"/>
        <v>#REF!</v>
      </c>
      <c r="Q1885" s="35" t="e">
        <f t="shared" si="213"/>
        <v>#REF!</v>
      </c>
      <c r="R1885" s="36"/>
      <c r="S1885" s="1" t="e">
        <f t="shared" ref="S1885:S1948" si="218">IF(OR(P1885="",ISNUMBER(P1885)=TRUE),0,1)</f>
        <v>#REF!</v>
      </c>
      <c r="T1885" s="16" t="e">
        <f>IF(OR(MID(G1885,1,5)="avoir",MID(G1885,1,3)="PMS",MID(J1885,1,1)="a",J1885="",A1885="x",F1885=""),"",IF(COUNTIF(#REF!,F1885)=1,"ok","PAS DE SWAP"))</f>
        <v>#REF!</v>
      </c>
      <c r="U1885" s="37" t="e">
        <f>IF(ISNA(INDEX(#REF!,MATCH(E1885,#REF!,0),1))=TRUE,"-",F1885&amp;" - "&amp;INDEX(#REF!,MATCH(E1885,#REF!,0),1))</f>
        <v>#REF!</v>
      </c>
      <c r="V1885" s="60" t="e">
        <f t="shared" si="214"/>
        <v>#REF!</v>
      </c>
      <c r="W1885" s="38" t="e">
        <f t="shared" si="215"/>
        <v>#REF!</v>
      </c>
      <c r="X1885" s="64"/>
      <c r="Y1885" s="46"/>
      <c r="Z1885" s="57" t="str">
        <f>IF(OR(MID(J1885,1,1)="a",J1885=""),"",IF(COUNTIF(Modèles!C:C,J1885)=0,"absent","présent"))</f>
        <v/>
      </c>
      <c r="AA1885" s="1"/>
    </row>
    <row r="1886" spans="1:27" s="10" customFormat="1">
      <c r="A1886" s="29" t="str">
        <f t="shared" si="216"/>
        <v/>
      </c>
      <c r="B1886" s="29">
        <f t="shared" ref="B1886:B1949" ca="1" si="219">IF(AND(A1886="x",C1886=K$1),1,0)</f>
        <v>0</v>
      </c>
      <c r="C1886" s="42"/>
      <c r="D1886" s="42"/>
      <c r="E1886" s="40"/>
      <c r="F1886" s="41"/>
      <c r="G1886" s="30" t="e">
        <f>IF(MID(J1886,1,1)="a","à valider",IF(ISNA(INDEX(#REF!,MATCH(E1886,#REF!,0),1))=TRUE,"",INDEX(#REF!,MATCH(E1886,#REF!,0),1)))</f>
        <v>#REF!</v>
      </c>
      <c r="H1886" s="22"/>
      <c r="I1886" s="22"/>
      <c r="J1886" s="59"/>
      <c r="K1886" s="31" t="str">
        <f>IF(MID(J1886,1,1)="a",C1886,IF(COUNTIF(J$2:J1886,J1886)&gt;1,COUNTIF(J$2:J1886,J1886)&amp;"ème rebond",""))</f>
        <v/>
      </c>
      <c r="L1886" s="67"/>
      <c r="M1886" s="32" t="e">
        <f>IF(ISNA(INDEX(#REF!,MATCH(E1886,#REF!,0),1))=TRUE,"",INDEX(#REF!,MATCH(E1886,#REF!,0),1))</f>
        <v>#REF!</v>
      </c>
      <c r="N1886" s="1"/>
      <c r="O1886" s="33"/>
      <c r="P1886" s="34" t="e">
        <f t="shared" si="217"/>
        <v>#REF!</v>
      </c>
      <c r="Q1886" s="35" t="e">
        <f t="shared" si="213"/>
        <v>#REF!</v>
      </c>
      <c r="R1886" s="36"/>
      <c r="S1886" s="1" t="e">
        <f t="shared" si="218"/>
        <v>#REF!</v>
      </c>
      <c r="T1886" s="16" t="e">
        <f>IF(OR(MID(G1886,1,5)="avoir",MID(G1886,1,3)="PMS",MID(J1886,1,1)="a",J1886="",A1886="x",F1886=""),"",IF(COUNTIF(#REF!,F1886)=1,"ok","PAS DE SWAP"))</f>
        <v>#REF!</v>
      </c>
      <c r="U1886" s="37" t="e">
        <f>IF(ISNA(INDEX(#REF!,MATCH(E1886,#REF!,0),1))=TRUE,"-",F1886&amp;" - "&amp;INDEX(#REF!,MATCH(E1886,#REF!,0),1))</f>
        <v>#REF!</v>
      </c>
      <c r="V1886" s="60" t="e">
        <f t="shared" si="214"/>
        <v>#REF!</v>
      </c>
      <c r="W1886" s="38" t="e">
        <f t="shared" si="215"/>
        <v>#REF!</v>
      </c>
      <c r="X1886" s="64"/>
      <c r="Y1886" s="46"/>
      <c r="Z1886" s="57" t="str">
        <f>IF(OR(MID(J1886,1,1)="a",J1886=""),"",IF(COUNTIF(Modèles!C:C,J1886)=0,"absent","présent"))</f>
        <v/>
      </c>
      <c r="AA1886" s="1"/>
    </row>
    <row r="1887" spans="1:27" s="10" customFormat="1">
      <c r="A1887" s="29" t="str">
        <f t="shared" si="216"/>
        <v/>
      </c>
      <c r="B1887" s="29">
        <f t="shared" ca="1" si="219"/>
        <v>0</v>
      </c>
      <c r="C1887" s="42"/>
      <c r="D1887" s="42"/>
      <c r="E1887" s="40"/>
      <c r="F1887" s="41"/>
      <c r="G1887" s="30" t="e">
        <f>IF(MID(J1887,1,1)="a","à valider",IF(ISNA(INDEX(#REF!,MATCH(E1887,#REF!,0),1))=TRUE,"",INDEX(#REF!,MATCH(E1887,#REF!,0),1)))</f>
        <v>#REF!</v>
      </c>
      <c r="H1887" s="22"/>
      <c r="I1887" s="22"/>
      <c r="J1887" s="59"/>
      <c r="K1887" s="31" t="str">
        <f>IF(MID(J1887,1,1)="a",C1887,IF(COUNTIF(J$2:J1887,J1887)&gt;1,COUNTIF(J$2:J1887,J1887)&amp;"ème rebond",""))</f>
        <v/>
      </c>
      <c r="L1887" s="67"/>
      <c r="M1887" s="32" t="e">
        <f>IF(ISNA(INDEX(#REF!,MATCH(E1887,#REF!,0),1))=TRUE,"",INDEX(#REF!,MATCH(E1887,#REF!,0),1))</f>
        <v>#REF!</v>
      </c>
      <c r="N1887" s="1"/>
      <c r="O1887" s="33"/>
      <c r="P1887" s="34" t="e">
        <f t="shared" si="217"/>
        <v>#REF!</v>
      </c>
      <c r="Q1887" s="35" t="e">
        <f t="shared" si="213"/>
        <v>#REF!</v>
      </c>
      <c r="R1887" s="36"/>
      <c r="S1887" s="1" t="e">
        <f t="shared" si="218"/>
        <v>#REF!</v>
      </c>
      <c r="T1887" s="16" t="e">
        <f>IF(OR(MID(G1887,1,5)="avoir",MID(G1887,1,3)="PMS",MID(J1887,1,1)="a",J1887="",A1887="x",F1887=""),"",IF(COUNTIF(#REF!,F1887)=1,"ok","PAS DE SWAP"))</f>
        <v>#REF!</v>
      </c>
      <c r="U1887" s="37" t="e">
        <f>IF(ISNA(INDEX(#REF!,MATCH(E1887,#REF!,0),1))=TRUE,"-",F1887&amp;" - "&amp;INDEX(#REF!,MATCH(E1887,#REF!,0),1))</f>
        <v>#REF!</v>
      </c>
      <c r="V1887" s="60" t="e">
        <f t="shared" si="214"/>
        <v>#REF!</v>
      </c>
      <c r="W1887" s="38" t="e">
        <f t="shared" si="215"/>
        <v>#REF!</v>
      </c>
      <c r="X1887" s="64"/>
      <c r="Y1887" s="46"/>
      <c r="Z1887" s="57" t="str">
        <f>IF(OR(MID(J1887,1,1)="a",J1887=""),"",IF(COUNTIF(Modèles!C:C,J1887)=0,"absent","présent"))</f>
        <v/>
      </c>
      <c r="AA1887" s="1"/>
    </row>
    <row r="1888" spans="1:27" s="10" customFormat="1">
      <c r="A1888" s="29" t="str">
        <f t="shared" si="216"/>
        <v/>
      </c>
      <c r="B1888" s="29">
        <f t="shared" ca="1" si="219"/>
        <v>0</v>
      </c>
      <c r="C1888" s="42"/>
      <c r="D1888" s="42"/>
      <c r="E1888" s="40"/>
      <c r="F1888" s="41"/>
      <c r="G1888" s="30" t="e">
        <f>IF(MID(J1888,1,1)="a","à valider",IF(ISNA(INDEX(#REF!,MATCH(E1888,#REF!,0),1))=TRUE,"",INDEX(#REF!,MATCH(E1888,#REF!,0),1)))</f>
        <v>#REF!</v>
      </c>
      <c r="H1888" s="22"/>
      <c r="I1888" s="22"/>
      <c r="J1888" s="59"/>
      <c r="K1888" s="31" t="str">
        <f>IF(MID(J1888,1,1)="a",C1888,IF(COUNTIF(J$2:J1888,J1888)&gt;1,COUNTIF(J$2:J1888,J1888)&amp;"ème rebond",""))</f>
        <v/>
      </c>
      <c r="L1888" s="67"/>
      <c r="M1888" s="32" t="e">
        <f>IF(ISNA(INDEX(#REF!,MATCH(E1888,#REF!,0),1))=TRUE,"",INDEX(#REF!,MATCH(E1888,#REF!,0),1))</f>
        <v>#REF!</v>
      </c>
      <c r="N1888" s="1"/>
      <c r="O1888" s="33"/>
      <c r="P1888" s="34" t="e">
        <f t="shared" si="217"/>
        <v>#REF!</v>
      </c>
      <c r="Q1888" s="35" t="e">
        <f t="shared" si="213"/>
        <v>#REF!</v>
      </c>
      <c r="R1888" s="36"/>
      <c r="S1888" s="1" t="e">
        <f t="shared" si="218"/>
        <v>#REF!</v>
      </c>
      <c r="T1888" s="16" t="e">
        <f>IF(OR(MID(G1888,1,5)="avoir",MID(G1888,1,3)="PMS",MID(J1888,1,1)="a",J1888="",A1888="x",F1888=""),"",IF(COUNTIF(#REF!,F1888)=1,"ok","PAS DE SWAP"))</f>
        <v>#REF!</v>
      </c>
      <c r="U1888" s="37" t="e">
        <f>IF(ISNA(INDEX(#REF!,MATCH(E1888,#REF!,0),1))=TRUE,"-",F1888&amp;" - "&amp;INDEX(#REF!,MATCH(E1888,#REF!,0),1))</f>
        <v>#REF!</v>
      </c>
      <c r="V1888" s="60" t="e">
        <f t="shared" si="214"/>
        <v>#REF!</v>
      </c>
      <c r="W1888" s="38" t="e">
        <f t="shared" si="215"/>
        <v>#REF!</v>
      </c>
      <c r="X1888" s="64"/>
      <c r="Y1888" s="46"/>
      <c r="Z1888" s="57" t="str">
        <f>IF(OR(MID(J1888,1,1)="a",J1888=""),"",IF(COUNTIF(Modèles!C:C,J1888)=0,"absent","présent"))</f>
        <v/>
      </c>
      <c r="AA1888" s="1"/>
    </row>
    <row r="1889" spans="1:27" s="10" customFormat="1">
      <c r="A1889" s="29" t="str">
        <f t="shared" si="216"/>
        <v/>
      </c>
      <c r="B1889" s="29">
        <f t="shared" ca="1" si="219"/>
        <v>0</v>
      </c>
      <c r="C1889" s="42"/>
      <c r="D1889" s="42"/>
      <c r="E1889" s="40"/>
      <c r="F1889" s="41"/>
      <c r="G1889" s="30" t="e">
        <f>IF(MID(J1889,1,1)="a","à valider",IF(ISNA(INDEX(#REF!,MATCH(E1889,#REF!,0),1))=TRUE,"",INDEX(#REF!,MATCH(E1889,#REF!,0),1)))</f>
        <v>#REF!</v>
      </c>
      <c r="H1889" s="22"/>
      <c r="I1889" s="22"/>
      <c r="J1889" s="59"/>
      <c r="K1889" s="31" t="str">
        <f>IF(MID(J1889,1,1)="a",C1889,IF(COUNTIF(J$2:J1889,J1889)&gt;1,COUNTIF(J$2:J1889,J1889)&amp;"ème rebond",""))</f>
        <v/>
      </c>
      <c r="L1889" s="67"/>
      <c r="M1889" s="32" t="e">
        <f>IF(ISNA(INDEX(#REF!,MATCH(E1889,#REF!,0),1))=TRUE,"",INDEX(#REF!,MATCH(E1889,#REF!,0),1))</f>
        <v>#REF!</v>
      </c>
      <c r="N1889" s="1"/>
      <c r="O1889" s="33"/>
      <c r="P1889" s="34" t="e">
        <f t="shared" si="217"/>
        <v>#REF!</v>
      </c>
      <c r="Q1889" s="35" t="e">
        <f t="shared" si="213"/>
        <v>#REF!</v>
      </c>
      <c r="R1889" s="36"/>
      <c r="S1889" s="1" t="e">
        <f t="shared" si="218"/>
        <v>#REF!</v>
      </c>
      <c r="T1889" s="16" t="e">
        <f>IF(OR(MID(G1889,1,5)="avoir",MID(G1889,1,3)="PMS",MID(J1889,1,1)="a",J1889="",A1889="x",F1889=""),"",IF(COUNTIF(#REF!,F1889)=1,"ok","PAS DE SWAP"))</f>
        <v>#REF!</v>
      </c>
      <c r="U1889" s="37" t="e">
        <f>IF(ISNA(INDEX(#REF!,MATCH(E1889,#REF!,0),1))=TRUE,"-",F1889&amp;" - "&amp;INDEX(#REF!,MATCH(E1889,#REF!,0),1))</f>
        <v>#REF!</v>
      </c>
      <c r="V1889" s="60" t="e">
        <f t="shared" si="214"/>
        <v>#REF!</v>
      </c>
      <c r="W1889" s="38" t="e">
        <f t="shared" si="215"/>
        <v>#REF!</v>
      </c>
      <c r="X1889" s="64"/>
      <c r="Y1889" s="46"/>
      <c r="Z1889" s="57" t="str">
        <f>IF(OR(MID(J1889,1,1)="a",J1889=""),"",IF(COUNTIF(Modèles!C:C,J1889)=0,"absent","présent"))</f>
        <v/>
      </c>
      <c r="AA1889" s="1"/>
    </row>
    <row r="1890" spans="1:27" s="10" customFormat="1">
      <c r="A1890" s="29" t="str">
        <f t="shared" si="216"/>
        <v/>
      </c>
      <c r="B1890" s="29">
        <f t="shared" ca="1" si="219"/>
        <v>0</v>
      </c>
      <c r="C1890" s="42"/>
      <c r="D1890" s="42"/>
      <c r="E1890" s="40"/>
      <c r="F1890" s="41"/>
      <c r="G1890" s="30" t="e">
        <f>IF(MID(J1890,1,1)="a","à valider",IF(ISNA(INDEX(#REF!,MATCH(E1890,#REF!,0),1))=TRUE,"",INDEX(#REF!,MATCH(E1890,#REF!,0),1)))</f>
        <v>#REF!</v>
      </c>
      <c r="H1890" s="22"/>
      <c r="I1890" s="22"/>
      <c r="J1890" s="59"/>
      <c r="K1890" s="31" t="str">
        <f>IF(MID(J1890,1,1)="a",C1890,IF(COUNTIF(J$2:J1890,J1890)&gt;1,COUNTIF(J$2:J1890,J1890)&amp;"ème rebond",""))</f>
        <v/>
      </c>
      <c r="L1890" s="67"/>
      <c r="M1890" s="32" t="e">
        <f>IF(ISNA(INDEX(#REF!,MATCH(E1890,#REF!,0),1))=TRUE,"",INDEX(#REF!,MATCH(E1890,#REF!,0),1))</f>
        <v>#REF!</v>
      </c>
      <c r="N1890" s="1"/>
      <c r="O1890" s="33"/>
      <c r="P1890" s="34" t="e">
        <f t="shared" si="217"/>
        <v>#REF!</v>
      </c>
      <c r="Q1890" s="35" t="e">
        <f t="shared" ref="Q1890:Q1953" si="220">IF(OR(ISNUMBER(P1890),P1890=""),"",COUNTIF(P$2:P$1052,P1890))</f>
        <v>#REF!</v>
      </c>
      <c r="R1890" s="36"/>
      <c r="S1890" s="1" t="e">
        <f t="shared" si="218"/>
        <v>#REF!</v>
      </c>
      <c r="T1890" s="16" t="e">
        <f>IF(OR(MID(G1890,1,5)="avoir",MID(G1890,1,3)="PMS",MID(J1890,1,1)="a",J1890="",A1890="x",F1890=""),"",IF(COUNTIF(#REF!,F1890)=1,"ok","PAS DE SWAP"))</f>
        <v>#REF!</v>
      </c>
      <c r="U1890" s="37" t="e">
        <f>IF(ISNA(INDEX(#REF!,MATCH(E1890,#REF!,0),1))=TRUE,"-",F1890&amp;" - "&amp;INDEX(#REF!,MATCH(E1890,#REF!,0),1))</f>
        <v>#REF!</v>
      </c>
      <c r="V1890" s="60" t="e">
        <f t="shared" si="214"/>
        <v>#REF!</v>
      </c>
      <c r="W1890" s="38" t="e">
        <f t="shared" si="215"/>
        <v>#REF!</v>
      </c>
      <c r="X1890" s="64"/>
      <c r="Y1890" s="46"/>
      <c r="Z1890" s="57" t="str">
        <f>IF(OR(MID(J1890,1,1)="a",J1890=""),"",IF(COUNTIF(Modèles!C:C,J1890)=0,"absent","présent"))</f>
        <v/>
      </c>
      <c r="AA1890" s="1"/>
    </row>
    <row r="1891" spans="1:27" s="10" customFormat="1">
      <c r="A1891" s="29" t="str">
        <f t="shared" si="216"/>
        <v/>
      </c>
      <c r="B1891" s="29">
        <f t="shared" ca="1" si="219"/>
        <v>0</v>
      </c>
      <c r="C1891" s="42"/>
      <c r="D1891" s="42"/>
      <c r="E1891" s="40"/>
      <c r="F1891" s="41"/>
      <c r="G1891" s="30" t="e">
        <f>IF(MID(J1891,1,1)="a","à valider",IF(ISNA(INDEX(#REF!,MATCH(E1891,#REF!,0),1))=TRUE,"",INDEX(#REF!,MATCH(E1891,#REF!,0),1)))</f>
        <v>#REF!</v>
      </c>
      <c r="H1891" s="22"/>
      <c r="I1891" s="22"/>
      <c r="J1891" s="59"/>
      <c r="K1891" s="31" t="str">
        <f>IF(MID(J1891,1,1)="a",C1891,IF(COUNTIF(J$2:J1891,J1891)&gt;1,COUNTIF(J$2:J1891,J1891)&amp;"ème rebond",""))</f>
        <v/>
      </c>
      <c r="L1891" s="67"/>
      <c r="M1891" s="32" t="e">
        <f>IF(ISNA(INDEX(#REF!,MATCH(E1891,#REF!,0),1))=TRUE,"",INDEX(#REF!,MATCH(E1891,#REF!,0),1))</f>
        <v>#REF!</v>
      </c>
      <c r="N1891" s="1"/>
      <c r="O1891" s="33"/>
      <c r="P1891" s="34" t="e">
        <f t="shared" si="217"/>
        <v>#REF!</v>
      </c>
      <c r="Q1891" s="35" t="e">
        <f t="shared" si="220"/>
        <v>#REF!</v>
      </c>
      <c r="R1891" s="36"/>
      <c r="S1891" s="1" t="e">
        <f t="shared" si="218"/>
        <v>#REF!</v>
      </c>
      <c r="T1891" s="16" t="e">
        <f>IF(OR(MID(G1891,1,5)="avoir",MID(G1891,1,3)="PMS",MID(J1891,1,1)="a",J1891="",A1891="x",F1891=""),"",IF(COUNTIF(#REF!,F1891)=1,"ok","PAS DE SWAP"))</f>
        <v>#REF!</v>
      </c>
      <c r="U1891" s="37" t="e">
        <f>IF(ISNA(INDEX(#REF!,MATCH(E1891,#REF!,0),1))=TRUE,"-",F1891&amp;" - "&amp;INDEX(#REF!,MATCH(E1891,#REF!,0),1))</f>
        <v>#REF!</v>
      </c>
      <c r="V1891" s="60" t="e">
        <f t="shared" si="214"/>
        <v>#REF!</v>
      </c>
      <c r="W1891" s="38" t="e">
        <f t="shared" si="215"/>
        <v>#REF!</v>
      </c>
      <c r="X1891" s="64"/>
      <c r="Y1891" s="46"/>
      <c r="Z1891" s="57" t="str">
        <f>IF(OR(MID(J1891,1,1)="a",J1891=""),"",IF(COUNTIF(Modèles!C:C,J1891)=0,"absent","présent"))</f>
        <v/>
      </c>
      <c r="AA1891" s="1"/>
    </row>
    <row r="1892" spans="1:27" s="10" customFormat="1">
      <c r="A1892" s="29" t="str">
        <f t="shared" si="216"/>
        <v/>
      </c>
      <c r="B1892" s="29">
        <f t="shared" ca="1" si="219"/>
        <v>0</v>
      </c>
      <c r="C1892" s="42"/>
      <c r="D1892" s="42"/>
      <c r="E1892" s="40"/>
      <c r="F1892" s="41"/>
      <c r="G1892" s="30" t="e">
        <f>IF(MID(J1892,1,1)="a","à valider",IF(ISNA(INDEX(#REF!,MATCH(E1892,#REF!,0),1))=TRUE,"",INDEX(#REF!,MATCH(E1892,#REF!,0),1)))</f>
        <v>#REF!</v>
      </c>
      <c r="H1892" s="22"/>
      <c r="I1892" s="22"/>
      <c r="J1892" s="59"/>
      <c r="K1892" s="31" t="str">
        <f>IF(MID(J1892,1,1)="a",C1892,IF(COUNTIF(J$2:J1892,J1892)&gt;1,COUNTIF(J$2:J1892,J1892)&amp;"ème rebond",""))</f>
        <v/>
      </c>
      <c r="L1892" s="67"/>
      <c r="M1892" s="32" t="e">
        <f>IF(ISNA(INDEX(#REF!,MATCH(E1892,#REF!,0),1))=TRUE,"",INDEX(#REF!,MATCH(E1892,#REF!,0),1))</f>
        <v>#REF!</v>
      </c>
      <c r="N1892" s="1"/>
      <c r="O1892" s="33"/>
      <c r="P1892" s="34" t="e">
        <f t="shared" si="217"/>
        <v>#REF!</v>
      </c>
      <c r="Q1892" s="35" t="e">
        <f t="shared" si="220"/>
        <v>#REF!</v>
      </c>
      <c r="R1892" s="36"/>
      <c r="S1892" s="1" t="e">
        <f t="shared" si="218"/>
        <v>#REF!</v>
      </c>
      <c r="T1892" s="16" t="e">
        <f>IF(OR(MID(G1892,1,5)="avoir",MID(G1892,1,3)="PMS",MID(J1892,1,1)="a",J1892="",A1892="x",F1892=""),"",IF(COUNTIF(#REF!,F1892)=1,"ok","PAS DE SWAP"))</f>
        <v>#REF!</v>
      </c>
      <c r="U1892" s="37" t="e">
        <f>IF(ISNA(INDEX(#REF!,MATCH(E1892,#REF!,0),1))=TRUE,"-",F1892&amp;" - "&amp;INDEX(#REF!,MATCH(E1892,#REF!,0),1))</f>
        <v>#REF!</v>
      </c>
      <c r="V1892" s="60" t="e">
        <f t="shared" si="214"/>
        <v>#REF!</v>
      </c>
      <c r="W1892" s="38" t="e">
        <f t="shared" si="215"/>
        <v>#REF!</v>
      </c>
      <c r="X1892" s="64"/>
      <c r="Y1892" s="46"/>
      <c r="Z1892" s="57" t="str">
        <f>IF(OR(MID(J1892,1,1)="a",J1892=""),"",IF(COUNTIF(Modèles!C:C,J1892)=0,"absent","présent"))</f>
        <v/>
      </c>
      <c r="AA1892" s="1"/>
    </row>
    <row r="1893" spans="1:27" s="10" customFormat="1">
      <c r="A1893" s="29" t="str">
        <f t="shared" si="216"/>
        <v/>
      </c>
      <c r="B1893" s="29">
        <f t="shared" ca="1" si="219"/>
        <v>0</v>
      </c>
      <c r="C1893" s="42"/>
      <c r="D1893" s="42"/>
      <c r="E1893" s="40"/>
      <c r="F1893" s="41"/>
      <c r="G1893" s="30" t="e">
        <f>IF(MID(J1893,1,1)="a","à valider",IF(ISNA(INDEX(#REF!,MATCH(E1893,#REF!,0),1))=TRUE,"",INDEX(#REF!,MATCH(E1893,#REF!,0),1)))</f>
        <v>#REF!</v>
      </c>
      <c r="H1893" s="22"/>
      <c r="I1893" s="22"/>
      <c r="J1893" s="59"/>
      <c r="K1893" s="31" t="str">
        <f>IF(MID(J1893,1,1)="a",C1893,IF(COUNTIF(J$2:J1893,J1893)&gt;1,COUNTIF(J$2:J1893,J1893)&amp;"ème rebond",""))</f>
        <v/>
      </c>
      <c r="L1893" s="67"/>
      <c r="M1893" s="32" t="e">
        <f>IF(ISNA(INDEX(#REF!,MATCH(E1893,#REF!,0),1))=TRUE,"",INDEX(#REF!,MATCH(E1893,#REF!,0),1))</f>
        <v>#REF!</v>
      </c>
      <c r="N1893" s="1"/>
      <c r="O1893" s="33"/>
      <c r="P1893" s="34" t="e">
        <f t="shared" si="217"/>
        <v>#REF!</v>
      </c>
      <c r="Q1893" s="35" t="e">
        <f t="shared" si="220"/>
        <v>#REF!</v>
      </c>
      <c r="R1893" s="36"/>
      <c r="S1893" s="1" t="e">
        <f t="shared" si="218"/>
        <v>#REF!</v>
      </c>
      <c r="T1893" s="16" t="e">
        <f>IF(OR(MID(G1893,1,5)="avoir",MID(G1893,1,3)="PMS",MID(J1893,1,1)="a",J1893="",A1893="x",F1893=""),"",IF(COUNTIF(#REF!,F1893)=1,"ok","PAS DE SWAP"))</f>
        <v>#REF!</v>
      </c>
      <c r="U1893" s="37" t="e">
        <f>IF(ISNA(INDEX(#REF!,MATCH(E1893,#REF!,0),1))=TRUE,"-",F1893&amp;" - "&amp;INDEX(#REF!,MATCH(E1893,#REF!,0),1))</f>
        <v>#REF!</v>
      </c>
      <c r="V1893" s="60" t="e">
        <f t="shared" si="214"/>
        <v>#REF!</v>
      </c>
      <c r="W1893" s="38" t="e">
        <f t="shared" si="215"/>
        <v>#REF!</v>
      </c>
      <c r="X1893" s="64"/>
      <c r="Y1893" s="46"/>
      <c r="Z1893" s="57" t="str">
        <f>IF(OR(MID(J1893,1,1)="a",J1893=""),"",IF(COUNTIF(Modèles!C:C,J1893)=0,"absent","présent"))</f>
        <v/>
      </c>
      <c r="AA1893" s="1"/>
    </row>
    <row r="1894" spans="1:27" s="10" customFormat="1">
      <c r="A1894" s="29" t="str">
        <f t="shared" si="216"/>
        <v/>
      </c>
      <c r="B1894" s="29">
        <f t="shared" ca="1" si="219"/>
        <v>0</v>
      </c>
      <c r="C1894" s="42"/>
      <c r="D1894" s="42"/>
      <c r="E1894" s="40"/>
      <c r="F1894" s="41"/>
      <c r="G1894" s="30" t="e">
        <f>IF(MID(J1894,1,1)="a","à valider",IF(ISNA(INDEX(#REF!,MATCH(E1894,#REF!,0),1))=TRUE,"",INDEX(#REF!,MATCH(E1894,#REF!,0),1)))</f>
        <v>#REF!</v>
      </c>
      <c r="H1894" s="22"/>
      <c r="I1894" s="22"/>
      <c r="J1894" s="59"/>
      <c r="K1894" s="31" t="str">
        <f>IF(MID(J1894,1,1)="a",C1894,IF(COUNTIF(J$2:J1894,J1894)&gt;1,COUNTIF(J$2:J1894,J1894)&amp;"ème rebond",""))</f>
        <v/>
      </c>
      <c r="L1894" s="67"/>
      <c r="M1894" s="32" t="e">
        <f>IF(ISNA(INDEX(#REF!,MATCH(E1894,#REF!,0),1))=TRUE,"",INDEX(#REF!,MATCH(E1894,#REF!,0),1))</f>
        <v>#REF!</v>
      </c>
      <c r="N1894" s="1"/>
      <c r="O1894" s="33"/>
      <c r="P1894" s="34" t="e">
        <f t="shared" si="217"/>
        <v>#REF!</v>
      </c>
      <c r="Q1894" s="35" t="e">
        <f t="shared" si="220"/>
        <v>#REF!</v>
      </c>
      <c r="R1894" s="36"/>
      <c r="S1894" s="1" t="e">
        <f t="shared" si="218"/>
        <v>#REF!</v>
      </c>
      <c r="T1894" s="16" t="e">
        <f>IF(OR(MID(G1894,1,5)="avoir",MID(G1894,1,3)="PMS",MID(J1894,1,1)="a",J1894="",A1894="x",F1894=""),"",IF(COUNTIF(#REF!,F1894)=1,"ok","PAS DE SWAP"))</f>
        <v>#REF!</v>
      </c>
      <c r="U1894" s="37" t="e">
        <f>IF(ISNA(INDEX(#REF!,MATCH(E1894,#REF!,0),1))=TRUE,"-",F1894&amp;" - "&amp;INDEX(#REF!,MATCH(E1894,#REF!,0),1))</f>
        <v>#REF!</v>
      </c>
      <c r="V1894" s="60" t="e">
        <f t="shared" si="214"/>
        <v>#REF!</v>
      </c>
      <c r="W1894" s="38" t="e">
        <f t="shared" si="215"/>
        <v>#REF!</v>
      </c>
      <c r="X1894" s="64"/>
      <c r="Y1894" s="46"/>
      <c r="Z1894" s="57" t="str">
        <f>IF(OR(MID(J1894,1,1)="a",J1894=""),"",IF(COUNTIF(Modèles!C:C,J1894)=0,"absent","présent"))</f>
        <v/>
      </c>
      <c r="AA1894" s="1"/>
    </row>
    <row r="1895" spans="1:27" s="10" customFormat="1">
      <c r="A1895" s="29" t="str">
        <f t="shared" si="216"/>
        <v/>
      </c>
      <c r="B1895" s="29">
        <f t="shared" ca="1" si="219"/>
        <v>0</v>
      </c>
      <c r="C1895" s="42"/>
      <c r="D1895" s="42"/>
      <c r="E1895" s="40"/>
      <c r="F1895" s="41"/>
      <c r="G1895" s="30" t="e">
        <f>IF(MID(J1895,1,1)="a","à valider",IF(ISNA(INDEX(#REF!,MATCH(E1895,#REF!,0),1))=TRUE,"",INDEX(#REF!,MATCH(E1895,#REF!,0),1)))</f>
        <v>#REF!</v>
      </c>
      <c r="H1895" s="22"/>
      <c r="I1895" s="22"/>
      <c r="J1895" s="59"/>
      <c r="K1895" s="31" t="str">
        <f>IF(MID(J1895,1,1)="a",C1895,IF(COUNTIF(J$2:J1895,J1895)&gt;1,COUNTIF(J$2:J1895,J1895)&amp;"ème rebond",""))</f>
        <v/>
      </c>
      <c r="L1895" s="67"/>
      <c r="M1895" s="32" t="e">
        <f>IF(ISNA(INDEX(#REF!,MATCH(E1895,#REF!,0),1))=TRUE,"",INDEX(#REF!,MATCH(E1895,#REF!,0),1))</f>
        <v>#REF!</v>
      </c>
      <c r="N1895" s="1"/>
      <c r="O1895" s="33"/>
      <c r="P1895" s="34" t="e">
        <f t="shared" si="217"/>
        <v>#REF!</v>
      </c>
      <c r="Q1895" s="35" t="e">
        <f t="shared" si="220"/>
        <v>#REF!</v>
      </c>
      <c r="R1895" s="36"/>
      <c r="S1895" s="1" t="e">
        <f t="shared" si="218"/>
        <v>#REF!</v>
      </c>
      <c r="T1895" s="16" t="e">
        <f>IF(OR(MID(G1895,1,5)="avoir",MID(G1895,1,3)="PMS",MID(J1895,1,1)="a",J1895="",A1895="x",F1895=""),"",IF(COUNTIF(#REF!,F1895)=1,"ok","PAS DE SWAP"))</f>
        <v>#REF!</v>
      </c>
      <c r="U1895" s="37" t="e">
        <f>IF(ISNA(INDEX(#REF!,MATCH(E1895,#REF!,0),1))=TRUE,"-",F1895&amp;" - "&amp;INDEX(#REF!,MATCH(E1895,#REF!,0),1))</f>
        <v>#REF!</v>
      </c>
      <c r="V1895" s="60" t="e">
        <f t="shared" si="214"/>
        <v>#REF!</v>
      </c>
      <c r="W1895" s="38" t="e">
        <f t="shared" si="215"/>
        <v>#REF!</v>
      </c>
      <c r="X1895" s="64"/>
      <c r="Y1895" s="46"/>
      <c r="Z1895" s="57" t="str">
        <f>IF(OR(MID(J1895,1,1)="a",J1895=""),"",IF(COUNTIF(Modèles!C:C,J1895)=0,"absent","présent"))</f>
        <v/>
      </c>
      <c r="AA1895" s="1"/>
    </row>
    <row r="1896" spans="1:27" s="10" customFormat="1">
      <c r="A1896" s="29" t="str">
        <f t="shared" si="216"/>
        <v/>
      </c>
      <c r="B1896" s="29">
        <f t="shared" ca="1" si="219"/>
        <v>0</v>
      </c>
      <c r="C1896" s="42"/>
      <c r="D1896" s="42"/>
      <c r="E1896" s="40"/>
      <c r="F1896" s="41"/>
      <c r="G1896" s="30" t="e">
        <f>IF(MID(J1896,1,1)="a","à valider",IF(ISNA(INDEX(#REF!,MATCH(E1896,#REF!,0),1))=TRUE,"",INDEX(#REF!,MATCH(E1896,#REF!,0),1)))</f>
        <v>#REF!</v>
      </c>
      <c r="H1896" s="22"/>
      <c r="I1896" s="22"/>
      <c r="J1896" s="59"/>
      <c r="K1896" s="31" t="str">
        <f>IF(MID(J1896,1,1)="a",C1896,IF(COUNTIF(J$2:J1896,J1896)&gt;1,COUNTIF(J$2:J1896,J1896)&amp;"ème rebond",""))</f>
        <v/>
      </c>
      <c r="L1896" s="67"/>
      <c r="M1896" s="32" t="e">
        <f>IF(ISNA(INDEX(#REF!,MATCH(E1896,#REF!,0),1))=TRUE,"",INDEX(#REF!,MATCH(E1896,#REF!,0),1))</f>
        <v>#REF!</v>
      </c>
      <c r="N1896" s="1"/>
      <c r="O1896" s="33"/>
      <c r="P1896" s="34" t="e">
        <f t="shared" si="217"/>
        <v>#REF!</v>
      </c>
      <c r="Q1896" s="35" t="e">
        <f t="shared" si="220"/>
        <v>#REF!</v>
      </c>
      <c r="R1896" s="36"/>
      <c r="S1896" s="1" t="e">
        <f t="shared" si="218"/>
        <v>#REF!</v>
      </c>
      <c r="T1896" s="16" t="e">
        <f>IF(OR(MID(G1896,1,5)="avoir",MID(G1896,1,3)="PMS",MID(J1896,1,1)="a",J1896="",A1896="x",F1896=""),"",IF(COUNTIF(#REF!,F1896)=1,"ok","PAS DE SWAP"))</f>
        <v>#REF!</v>
      </c>
      <c r="U1896" s="37" t="e">
        <f>IF(ISNA(INDEX(#REF!,MATCH(E1896,#REF!,0),1))=TRUE,"-",F1896&amp;" - "&amp;INDEX(#REF!,MATCH(E1896,#REF!,0),1))</f>
        <v>#REF!</v>
      </c>
      <c r="V1896" s="60" t="e">
        <f t="shared" si="214"/>
        <v>#REF!</v>
      </c>
      <c r="W1896" s="38" t="e">
        <f t="shared" si="215"/>
        <v>#REF!</v>
      </c>
      <c r="X1896" s="64"/>
      <c r="Y1896" s="46"/>
      <c r="Z1896" s="57" t="str">
        <f>IF(OR(MID(J1896,1,1)="a",J1896=""),"",IF(COUNTIF(Modèles!C:C,J1896)=0,"absent","présent"))</f>
        <v/>
      </c>
      <c r="AA1896" s="1"/>
    </row>
    <row r="1897" spans="1:27" s="10" customFormat="1">
      <c r="A1897" s="29" t="str">
        <f t="shared" si="216"/>
        <v/>
      </c>
      <c r="B1897" s="29">
        <f t="shared" ca="1" si="219"/>
        <v>0</v>
      </c>
      <c r="C1897" s="42"/>
      <c r="D1897" s="42"/>
      <c r="E1897" s="40"/>
      <c r="F1897" s="41"/>
      <c r="G1897" s="30" t="e">
        <f>IF(MID(J1897,1,1)="a","à valider",IF(ISNA(INDEX(#REF!,MATCH(E1897,#REF!,0),1))=TRUE,"",INDEX(#REF!,MATCH(E1897,#REF!,0),1)))</f>
        <v>#REF!</v>
      </c>
      <c r="H1897" s="22"/>
      <c r="I1897" s="22"/>
      <c r="J1897" s="59"/>
      <c r="K1897" s="31" t="str">
        <f>IF(MID(J1897,1,1)="a",C1897,IF(COUNTIF(J$2:J1897,J1897)&gt;1,COUNTIF(J$2:J1897,J1897)&amp;"ème rebond",""))</f>
        <v/>
      </c>
      <c r="L1897" s="67"/>
      <c r="M1897" s="32" t="e">
        <f>IF(ISNA(INDEX(#REF!,MATCH(E1897,#REF!,0),1))=TRUE,"",INDEX(#REF!,MATCH(E1897,#REF!,0),1))</f>
        <v>#REF!</v>
      </c>
      <c r="N1897" s="1"/>
      <c r="O1897" s="33"/>
      <c r="P1897" s="34" t="e">
        <f t="shared" si="217"/>
        <v>#REF!</v>
      </c>
      <c r="Q1897" s="35" t="e">
        <f t="shared" si="220"/>
        <v>#REF!</v>
      </c>
      <c r="R1897" s="36"/>
      <c r="S1897" s="1" t="e">
        <f t="shared" si="218"/>
        <v>#REF!</v>
      </c>
      <c r="T1897" s="16" t="e">
        <f>IF(OR(MID(G1897,1,5)="avoir",MID(G1897,1,3)="PMS",MID(J1897,1,1)="a",J1897="",A1897="x",F1897=""),"",IF(COUNTIF(#REF!,F1897)=1,"ok","PAS DE SWAP"))</f>
        <v>#REF!</v>
      </c>
      <c r="U1897" s="37" t="e">
        <f>IF(ISNA(INDEX(#REF!,MATCH(E1897,#REF!,0),1))=TRUE,"-",F1897&amp;" - "&amp;INDEX(#REF!,MATCH(E1897,#REF!,0),1))</f>
        <v>#REF!</v>
      </c>
      <c r="V1897" s="60" t="e">
        <f t="shared" si="214"/>
        <v>#REF!</v>
      </c>
      <c r="W1897" s="38" t="e">
        <f t="shared" si="215"/>
        <v>#REF!</v>
      </c>
      <c r="X1897" s="64"/>
      <c r="Y1897" s="46"/>
      <c r="Z1897" s="57" t="str">
        <f>IF(OR(MID(J1897,1,1)="a",J1897=""),"",IF(COUNTIF(Modèles!C:C,J1897)=0,"absent","présent"))</f>
        <v/>
      </c>
      <c r="AA1897" s="1"/>
    </row>
    <row r="1898" spans="1:27" s="10" customFormat="1">
      <c r="A1898" s="29" t="str">
        <f t="shared" si="216"/>
        <v/>
      </c>
      <c r="B1898" s="29">
        <f t="shared" ca="1" si="219"/>
        <v>0</v>
      </c>
      <c r="C1898" s="42"/>
      <c r="D1898" s="42"/>
      <c r="E1898" s="40"/>
      <c r="F1898" s="41"/>
      <c r="G1898" s="30" t="e">
        <f>IF(MID(J1898,1,1)="a","à valider",IF(ISNA(INDEX(#REF!,MATCH(E1898,#REF!,0),1))=TRUE,"",INDEX(#REF!,MATCH(E1898,#REF!,0),1)))</f>
        <v>#REF!</v>
      </c>
      <c r="H1898" s="22"/>
      <c r="I1898" s="22"/>
      <c r="J1898" s="59"/>
      <c r="K1898" s="31" t="str">
        <f>IF(MID(J1898,1,1)="a",C1898,IF(COUNTIF(J$2:J1898,J1898)&gt;1,COUNTIF(J$2:J1898,J1898)&amp;"ème rebond",""))</f>
        <v/>
      </c>
      <c r="L1898" s="67"/>
      <c r="M1898" s="32" t="e">
        <f>IF(ISNA(INDEX(#REF!,MATCH(E1898,#REF!,0),1))=TRUE,"",INDEX(#REF!,MATCH(E1898,#REF!,0),1))</f>
        <v>#REF!</v>
      </c>
      <c r="N1898" s="1"/>
      <c r="O1898" s="33"/>
      <c r="P1898" s="34" t="e">
        <f t="shared" si="217"/>
        <v>#REF!</v>
      </c>
      <c r="Q1898" s="35" t="e">
        <f t="shared" si="220"/>
        <v>#REF!</v>
      </c>
      <c r="R1898" s="36"/>
      <c r="S1898" s="1" t="e">
        <f t="shared" si="218"/>
        <v>#REF!</v>
      </c>
      <c r="T1898" s="16" t="e">
        <f>IF(OR(MID(G1898,1,5)="avoir",MID(G1898,1,3)="PMS",MID(J1898,1,1)="a",J1898="",A1898="x",F1898=""),"",IF(COUNTIF(#REF!,F1898)=1,"ok","PAS DE SWAP"))</f>
        <v>#REF!</v>
      </c>
      <c r="U1898" s="37" t="e">
        <f>IF(ISNA(INDEX(#REF!,MATCH(E1898,#REF!,0),1))=TRUE,"-",F1898&amp;" - "&amp;INDEX(#REF!,MATCH(E1898,#REF!,0),1))</f>
        <v>#REF!</v>
      </c>
      <c r="V1898" s="60" t="e">
        <f t="shared" si="214"/>
        <v>#REF!</v>
      </c>
      <c r="W1898" s="38" t="e">
        <f t="shared" si="215"/>
        <v>#REF!</v>
      </c>
      <c r="X1898" s="64"/>
      <c r="Y1898" s="46"/>
      <c r="Z1898" s="57" t="str">
        <f>IF(OR(MID(J1898,1,1)="a",J1898=""),"",IF(COUNTIF(Modèles!C:C,J1898)=0,"absent","présent"))</f>
        <v/>
      </c>
      <c r="AA1898" s="1"/>
    </row>
    <row r="1899" spans="1:27" s="10" customFormat="1">
      <c r="A1899" s="29" t="str">
        <f t="shared" si="216"/>
        <v/>
      </c>
      <c r="B1899" s="29">
        <f t="shared" ca="1" si="219"/>
        <v>0</v>
      </c>
      <c r="C1899" s="42"/>
      <c r="D1899" s="42"/>
      <c r="E1899" s="40"/>
      <c r="F1899" s="41"/>
      <c r="G1899" s="30" t="e">
        <f>IF(MID(J1899,1,1)="a","à valider",IF(ISNA(INDEX(#REF!,MATCH(E1899,#REF!,0),1))=TRUE,"",INDEX(#REF!,MATCH(E1899,#REF!,0),1)))</f>
        <v>#REF!</v>
      </c>
      <c r="H1899" s="22"/>
      <c r="I1899" s="22"/>
      <c r="J1899" s="59"/>
      <c r="K1899" s="31" t="str">
        <f>IF(MID(J1899,1,1)="a",C1899,IF(COUNTIF(J$2:J1899,J1899)&gt;1,COUNTIF(J$2:J1899,J1899)&amp;"ème rebond",""))</f>
        <v/>
      </c>
      <c r="L1899" s="67"/>
      <c r="M1899" s="32" t="e">
        <f>IF(ISNA(INDEX(#REF!,MATCH(E1899,#REF!,0),1))=TRUE,"",INDEX(#REF!,MATCH(E1899,#REF!,0),1))</f>
        <v>#REF!</v>
      </c>
      <c r="N1899" s="1"/>
      <c r="O1899" s="33"/>
      <c r="P1899" s="34" t="e">
        <f t="shared" si="217"/>
        <v>#REF!</v>
      </c>
      <c r="Q1899" s="35" t="e">
        <f t="shared" si="220"/>
        <v>#REF!</v>
      </c>
      <c r="R1899" s="36"/>
      <c r="S1899" s="1" t="e">
        <f t="shared" si="218"/>
        <v>#REF!</v>
      </c>
      <c r="T1899" s="16" t="e">
        <f>IF(OR(MID(G1899,1,5)="avoir",MID(G1899,1,3)="PMS",MID(J1899,1,1)="a",J1899="",A1899="x",F1899=""),"",IF(COUNTIF(#REF!,F1899)=1,"ok","PAS DE SWAP"))</f>
        <v>#REF!</v>
      </c>
      <c r="U1899" s="37" t="e">
        <f>IF(ISNA(INDEX(#REF!,MATCH(E1899,#REF!,0),1))=TRUE,"-",F1899&amp;" - "&amp;INDEX(#REF!,MATCH(E1899,#REF!,0),1))</f>
        <v>#REF!</v>
      </c>
      <c r="V1899" s="60" t="e">
        <f t="shared" si="214"/>
        <v>#REF!</v>
      </c>
      <c r="W1899" s="38" t="e">
        <f t="shared" si="215"/>
        <v>#REF!</v>
      </c>
      <c r="X1899" s="64"/>
      <c r="Y1899" s="46"/>
      <c r="Z1899" s="57" t="str">
        <f>IF(OR(MID(J1899,1,1)="a",J1899=""),"",IF(COUNTIF(Modèles!C:C,J1899)=0,"absent","présent"))</f>
        <v/>
      </c>
      <c r="AA1899" s="1"/>
    </row>
    <row r="1900" spans="1:27" s="10" customFormat="1">
      <c r="A1900" s="29" t="str">
        <f t="shared" si="216"/>
        <v/>
      </c>
      <c r="B1900" s="29">
        <f t="shared" ca="1" si="219"/>
        <v>0</v>
      </c>
      <c r="C1900" s="42"/>
      <c r="D1900" s="42"/>
      <c r="E1900" s="40"/>
      <c r="F1900" s="41"/>
      <c r="G1900" s="30" t="e">
        <f>IF(MID(J1900,1,1)="a","à valider",IF(ISNA(INDEX(#REF!,MATCH(E1900,#REF!,0),1))=TRUE,"",INDEX(#REF!,MATCH(E1900,#REF!,0),1)))</f>
        <v>#REF!</v>
      </c>
      <c r="H1900" s="22"/>
      <c r="I1900" s="22"/>
      <c r="J1900" s="59"/>
      <c r="K1900" s="31" t="str">
        <f>IF(MID(J1900,1,1)="a",C1900,IF(COUNTIF(J$2:J1900,J1900)&gt;1,COUNTIF(J$2:J1900,J1900)&amp;"ème rebond",""))</f>
        <v/>
      </c>
      <c r="L1900" s="67"/>
      <c r="M1900" s="32" t="e">
        <f>IF(ISNA(INDEX(#REF!,MATCH(E1900,#REF!,0),1))=TRUE,"",INDEX(#REF!,MATCH(E1900,#REF!,0),1))</f>
        <v>#REF!</v>
      </c>
      <c r="N1900" s="1"/>
      <c r="O1900" s="33"/>
      <c r="P1900" s="34" t="e">
        <f t="shared" si="217"/>
        <v>#REF!</v>
      </c>
      <c r="Q1900" s="35" t="e">
        <f t="shared" si="220"/>
        <v>#REF!</v>
      </c>
      <c r="R1900" s="36"/>
      <c r="S1900" s="1" t="e">
        <f t="shared" si="218"/>
        <v>#REF!</v>
      </c>
      <c r="T1900" s="16" t="e">
        <f>IF(OR(MID(G1900,1,5)="avoir",MID(G1900,1,3)="PMS",MID(J1900,1,1)="a",J1900="",A1900="x",F1900=""),"",IF(COUNTIF(#REF!,F1900)=1,"ok","PAS DE SWAP"))</f>
        <v>#REF!</v>
      </c>
      <c r="U1900" s="37" t="e">
        <f>IF(ISNA(INDEX(#REF!,MATCH(E1900,#REF!,0),1))=TRUE,"-",F1900&amp;" - "&amp;INDEX(#REF!,MATCH(E1900,#REF!,0),1))</f>
        <v>#REF!</v>
      </c>
      <c r="V1900" s="60" t="e">
        <f t="shared" si="214"/>
        <v>#REF!</v>
      </c>
      <c r="W1900" s="38" t="e">
        <f t="shared" si="215"/>
        <v>#REF!</v>
      </c>
      <c r="X1900" s="64"/>
      <c r="Y1900" s="46"/>
      <c r="Z1900" s="57" t="str">
        <f>IF(OR(MID(J1900,1,1)="a",J1900=""),"",IF(COUNTIF(Modèles!C:C,J1900)=0,"absent","présent"))</f>
        <v/>
      </c>
      <c r="AA1900" s="1"/>
    </row>
    <row r="1901" spans="1:27" s="10" customFormat="1">
      <c r="A1901" s="29" t="str">
        <f t="shared" si="216"/>
        <v/>
      </c>
      <c r="B1901" s="29">
        <f t="shared" ca="1" si="219"/>
        <v>0</v>
      </c>
      <c r="C1901" s="42"/>
      <c r="D1901" s="42"/>
      <c r="E1901" s="40"/>
      <c r="F1901" s="41"/>
      <c r="G1901" s="30" t="e">
        <f>IF(MID(J1901,1,1)="a","à valider",IF(ISNA(INDEX(#REF!,MATCH(E1901,#REF!,0),1))=TRUE,"",INDEX(#REF!,MATCH(E1901,#REF!,0),1)))</f>
        <v>#REF!</v>
      </c>
      <c r="H1901" s="22"/>
      <c r="I1901" s="22"/>
      <c r="J1901" s="59"/>
      <c r="K1901" s="31" t="str">
        <f>IF(MID(J1901,1,1)="a",C1901,IF(COUNTIF(J$2:J1901,J1901)&gt;1,COUNTIF(J$2:J1901,J1901)&amp;"ème rebond",""))</f>
        <v/>
      </c>
      <c r="L1901" s="67"/>
      <c r="M1901" s="32" t="e">
        <f>IF(ISNA(INDEX(#REF!,MATCH(E1901,#REF!,0),1))=TRUE,"",INDEX(#REF!,MATCH(E1901,#REF!,0),1))</f>
        <v>#REF!</v>
      </c>
      <c r="N1901" s="1"/>
      <c r="O1901" s="33"/>
      <c r="P1901" s="34" t="e">
        <f t="shared" si="217"/>
        <v>#REF!</v>
      </c>
      <c r="Q1901" s="35" t="e">
        <f t="shared" si="220"/>
        <v>#REF!</v>
      </c>
      <c r="R1901" s="36"/>
      <c r="S1901" s="1" t="e">
        <f t="shared" si="218"/>
        <v>#REF!</v>
      </c>
      <c r="T1901" s="16" t="e">
        <f>IF(OR(MID(G1901,1,5)="avoir",MID(G1901,1,3)="PMS",MID(J1901,1,1)="a",J1901="",A1901="x",F1901=""),"",IF(COUNTIF(#REF!,F1901)=1,"ok","PAS DE SWAP"))</f>
        <v>#REF!</v>
      </c>
      <c r="U1901" s="37" t="e">
        <f>IF(ISNA(INDEX(#REF!,MATCH(E1901,#REF!,0),1))=TRUE,"-",F1901&amp;" - "&amp;INDEX(#REF!,MATCH(E1901,#REF!,0),1))</f>
        <v>#REF!</v>
      </c>
      <c r="V1901" s="60" t="e">
        <f t="shared" si="214"/>
        <v>#REF!</v>
      </c>
      <c r="W1901" s="38" t="e">
        <f t="shared" si="215"/>
        <v>#REF!</v>
      </c>
      <c r="X1901" s="64"/>
      <c r="Y1901" s="46"/>
      <c r="Z1901" s="57" t="str">
        <f>IF(OR(MID(J1901,1,1)="a",J1901=""),"",IF(COUNTIF(Modèles!C:C,J1901)=0,"absent","présent"))</f>
        <v/>
      </c>
      <c r="AA1901" s="1"/>
    </row>
    <row r="1902" spans="1:27" s="10" customFormat="1">
      <c r="A1902" s="29" t="str">
        <f t="shared" si="216"/>
        <v/>
      </c>
      <c r="B1902" s="29">
        <f t="shared" ca="1" si="219"/>
        <v>0</v>
      </c>
      <c r="C1902" s="42"/>
      <c r="D1902" s="42"/>
      <c r="E1902" s="40"/>
      <c r="F1902" s="41"/>
      <c r="G1902" s="30" t="e">
        <f>IF(MID(J1902,1,1)="a","à valider",IF(ISNA(INDEX(#REF!,MATCH(E1902,#REF!,0),1))=TRUE,"",INDEX(#REF!,MATCH(E1902,#REF!,0),1)))</f>
        <v>#REF!</v>
      </c>
      <c r="H1902" s="22"/>
      <c r="I1902" s="22"/>
      <c r="J1902" s="59"/>
      <c r="K1902" s="31" t="str">
        <f>IF(MID(J1902,1,1)="a",C1902,IF(COUNTIF(J$2:J1902,J1902)&gt;1,COUNTIF(J$2:J1902,J1902)&amp;"ème rebond",""))</f>
        <v/>
      </c>
      <c r="L1902" s="67"/>
      <c r="M1902" s="32" t="e">
        <f>IF(ISNA(INDEX(#REF!,MATCH(E1902,#REF!,0),1))=TRUE,"",INDEX(#REF!,MATCH(E1902,#REF!,0),1))</f>
        <v>#REF!</v>
      </c>
      <c r="N1902" s="1"/>
      <c r="O1902" s="33"/>
      <c r="P1902" s="34" t="e">
        <f t="shared" si="217"/>
        <v>#REF!</v>
      </c>
      <c r="Q1902" s="35" t="e">
        <f t="shared" si="220"/>
        <v>#REF!</v>
      </c>
      <c r="R1902" s="36"/>
      <c r="S1902" s="1" t="e">
        <f t="shared" si="218"/>
        <v>#REF!</v>
      </c>
      <c r="T1902" s="16" t="e">
        <f>IF(OR(MID(G1902,1,5)="avoir",MID(G1902,1,3)="PMS",MID(J1902,1,1)="a",J1902="",A1902="x",F1902=""),"",IF(COUNTIF(#REF!,F1902)=1,"ok","PAS DE SWAP"))</f>
        <v>#REF!</v>
      </c>
      <c r="U1902" s="37" t="e">
        <f>IF(ISNA(INDEX(#REF!,MATCH(E1902,#REF!,0),1))=TRUE,"-",F1902&amp;" - "&amp;INDEX(#REF!,MATCH(E1902,#REF!,0),1))</f>
        <v>#REF!</v>
      </c>
      <c r="V1902" s="60" t="e">
        <f t="shared" si="214"/>
        <v>#REF!</v>
      </c>
      <c r="W1902" s="38" t="e">
        <f t="shared" si="215"/>
        <v>#REF!</v>
      </c>
      <c r="X1902" s="64"/>
      <c r="Y1902" s="46"/>
      <c r="Z1902" s="57" t="str">
        <f>IF(OR(MID(J1902,1,1)="a",J1902=""),"",IF(COUNTIF(Modèles!C:C,J1902)=0,"absent","présent"))</f>
        <v/>
      </c>
      <c r="AA1902" s="1"/>
    </row>
    <row r="1903" spans="1:27" s="10" customFormat="1">
      <c r="A1903" s="29" t="str">
        <f t="shared" si="216"/>
        <v/>
      </c>
      <c r="B1903" s="29">
        <f t="shared" ca="1" si="219"/>
        <v>0</v>
      </c>
      <c r="C1903" s="42"/>
      <c r="D1903" s="42"/>
      <c r="E1903" s="40"/>
      <c r="F1903" s="41"/>
      <c r="G1903" s="30" t="e">
        <f>IF(MID(J1903,1,1)="a","à valider",IF(ISNA(INDEX(#REF!,MATCH(E1903,#REF!,0),1))=TRUE,"",INDEX(#REF!,MATCH(E1903,#REF!,0),1)))</f>
        <v>#REF!</v>
      </c>
      <c r="H1903" s="22"/>
      <c r="I1903" s="22"/>
      <c r="J1903" s="59"/>
      <c r="K1903" s="31" t="str">
        <f>IF(MID(J1903,1,1)="a",C1903,IF(COUNTIF(J$2:J1903,J1903)&gt;1,COUNTIF(J$2:J1903,J1903)&amp;"ème rebond",""))</f>
        <v/>
      </c>
      <c r="L1903" s="67"/>
      <c r="M1903" s="32" t="e">
        <f>IF(ISNA(INDEX(#REF!,MATCH(E1903,#REF!,0),1))=TRUE,"",INDEX(#REF!,MATCH(E1903,#REF!,0),1))</f>
        <v>#REF!</v>
      </c>
      <c r="N1903" s="1"/>
      <c r="O1903" s="33"/>
      <c r="P1903" s="34" t="e">
        <f t="shared" si="217"/>
        <v>#REF!</v>
      </c>
      <c r="Q1903" s="35" t="e">
        <f t="shared" si="220"/>
        <v>#REF!</v>
      </c>
      <c r="R1903" s="36"/>
      <c r="S1903" s="1" t="e">
        <f t="shared" si="218"/>
        <v>#REF!</v>
      </c>
      <c r="T1903" s="16" t="e">
        <f>IF(OR(MID(G1903,1,5)="avoir",MID(G1903,1,3)="PMS",MID(J1903,1,1)="a",J1903="",A1903="x",F1903=""),"",IF(COUNTIF(#REF!,F1903)=1,"ok","PAS DE SWAP"))</f>
        <v>#REF!</v>
      </c>
      <c r="U1903" s="37" t="e">
        <f>IF(ISNA(INDEX(#REF!,MATCH(E1903,#REF!,0),1))=TRUE,"-",F1903&amp;" - "&amp;INDEX(#REF!,MATCH(E1903,#REF!,0),1))</f>
        <v>#REF!</v>
      </c>
      <c r="V1903" s="60" t="e">
        <f t="shared" si="214"/>
        <v>#REF!</v>
      </c>
      <c r="W1903" s="38" t="e">
        <f t="shared" si="215"/>
        <v>#REF!</v>
      </c>
      <c r="X1903" s="64"/>
      <c r="Y1903" s="46"/>
      <c r="Z1903" s="57" t="str">
        <f>IF(OR(MID(J1903,1,1)="a",J1903=""),"",IF(COUNTIF(Modèles!C:C,J1903)=0,"absent","présent"))</f>
        <v/>
      </c>
      <c r="AA1903" s="1"/>
    </row>
    <row r="1904" spans="1:27" s="10" customFormat="1">
      <c r="A1904" s="29" t="str">
        <f t="shared" si="216"/>
        <v/>
      </c>
      <c r="B1904" s="29">
        <f t="shared" ca="1" si="219"/>
        <v>0</v>
      </c>
      <c r="C1904" s="42"/>
      <c r="D1904" s="42"/>
      <c r="E1904" s="40"/>
      <c r="F1904" s="41"/>
      <c r="G1904" s="30" t="e">
        <f>IF(MID(J1904,1,1)="a","à valider",IF(ISNA(INDEX(#REF!,MATCH(E1904,#REF!,0),1))=TRUE,"",INDEX(#REF!,MATCH(E1904,#REF!,0),1)))</f>
        <v>#REF!</v>
      </c>
      <c r="H1904" s="22"/>
      <c r="I1904" s="22"/>
      <c r="J1904" s="59"/>
      <c r="K1904" s="31" t="str">
        <f>IF(MID(J1904,1,1)="a",C1904,IF(COUNTIF(J$2:J1904,J1904)&gt;1,COUNTIF(J$2:J1904,J1904)&amp;"ème rebond",""))</f>
        <v/>
      </c>
      <c r="L1904" s="67"/>
      <c r="M1904" s="32" t="e">
        <f>IF(ISNA(INDEX(#REF!,MATCH(E1904,#REF!,0),1))=TRUE,"",INDEX(#REF!,MATCH(E1904,#REF!,0),1))</f>
        <v>#REF!</v>
      </c>
      <c r="N1904" s="1"/>
      <c r="O1904" s="33"/>
      <c r="P1904" s="34" t="e">
        <f t="shared" si="217"/>
        <v>#REF!</v>
      </c>
      <c r="Q1904" s="35" t="e">
        <f t="shared" si="220"/>
        <v>#REF!</v>
      </c>
      <c r="R1904" s="36"/>
      <c r="S1904" s="1" t="e">
        <f t="shared" si="218"/>
        <v>#REF!</v>
      </c>
      <c r="T1904" s="16" t="e">
        <f>IF(OR(MID(G1904,1,5)="avoir",MID(G1904,1,3)="PMS",MID(J1904,1,1)="a",J1904="",A1904="x",F1904=""),"",IF(COUNTIF(#REF!,F1904)=1,"ok","PAS DE SWAP"))</f>
        <v>#REF!</v>
      </c>
      <c r="U1904" s="37" t="e">
        <f>IF(ISNA(INDEX(#REF!,MATCH(E1904,#REF!,0),1))=TRUE,"-",F1904&amp;" - "&amp;INDEX(#REF!,MATCH(E1904,#REF!,0),1))</f>
        <v>#REF!</v>
      </c>
      <c r="V1904" s="60" t="e">
        <f t="shared" si="214"/>
        <v>#REF!</v>
      </c>
      <c r="W1904" s="38" t="e">
        <f t="shared" si="215"/>
        <v>#REF!</v>
      </c>
      <c r="X1904" s="64"/>
      <c r="Y1904" s="46"/>
      <c r="Z1904" s="57" t="str">
        <f>IF(OR(MID(J1904,1,1)="a",J1904=""),"",IF(COUNTIF(Modèles!C:C,J1904)=0,"absent","présent"))</f>
        <v/>
      </c>
      <c r="AA1904" s="1"/>
    </row>
    <row r="1905" spans="1:27" s="10" customFormat="1">
      <c r="A1905" s="29" t="str">
        <f t="shared" si="216"/>
        <v/>
      </c>
      <c r="B1905" s="29">
        <f t="shared" ca="1" si="219"/>
        <v>0</v>
      </c>
      <c r="C1905" s="42"/>
      <c r="D1905" s="42"/>
      <c r="E1905" s="40"/>
      <c r="F1905" s="41"/>
      <c r="G1905" s="30" t="e">
        <f>IF(MID(J1905,1,1)="a","à valider",IF(ISNA(INDEX(#REF!,MATCH(E1905,#REF!,0),1))=TRUE,"",INDEX(#REF!,MATCH(E1905,#REF!,0),1)))</f>
        <v>#REF!</v>
      </c>
      <c r="H1905" s="22"/>
      <c r="I1905" s="22"/>
      <c r="J1905" s="59"/>
      <c r="K1905" s="31" t="str">
        <f>IF(MID(J1905,1,1)="a",C1905,IF(COUNTIF(J$2:J1905,J1905)&gt;1,COUNTIF(J$2:J1905,J1905)&amp;"ème rebond",""))</f>
        <v/>
      </c>
      <c r="L1905" s="67"/>
      <c r="M1905" s="32" t="e">
        <f>IF(ISNA(INDEX(#REF!,MATCH(E1905,#REF!,0),1))=TRUE,"",INDEX(#REF!,MATCH(E1905,#REF!,0),1))</f>
        <v>#REF!</v>
      </c>
      <c r="N1905" s="1"/>
      <c r="O1905" s="33"/>
      <c r="P1905" s="34" t="e">
        <f t="shared" si="217"/>
        <v>#REF!</v>
      </c>
      <c r="Q1905" s="35" t="e">
        <f t="shared" si="220"/>
        <v>#REF!</v>
      </c>
      <c r="R1905" s="36"/>
      <c r="S1905" s="1" t="e">
        <f t="shared" si="218"/>
        <v>#REF!</v>
      </c>
      <c r="T1905" s="16" t="e">
        <f>IF(OR(MID(G1905,1,5)="avoir",MID(G1905,1,3)="PMS",MID(J1905,1,1)="a",J1905="",A1905="x",F1905=""),"",IF(COUNTIF(#REF!,F1905)=1,"ok","PAS DE SWAP"))</f>
        <v>#REF!</v>
      </c>
      <c r="U1905" s="37" t="e">
        <f>IF(ISNA(INDEX(#REF!,MATCH(E1905,#REF!,0),1))=TRUE,"-",F1905&amp;" - "&amp;INDEX(#REF!,MATCH(E1905,#REF!,0),1))</f>
        <v>#REF!</v>
      </c>
      <c r="V1905" s="60" t="e">
        <f t="shared" si="214"/>
        <v>#REF!</v>
      </c>
      <c r="W1905" s="38" t="e">
        <f t="shared" si="215"/>
        <v>#REF!</v>
      </c>
      <c r="X1905" s="64"/>
      <c r="Y1905" s="46"/>
      <c r="Z1905" s="57" t="str">
        <f>IF(OR(MID(J1905,1,1)="a",J1905=""),"",IF(COUNTIF(Modèles!C:C,J1905)=0,"absent","présent"))</f>
        <v/>
      </c>
      <c r="AA1905" s="1"/>
    </row>
    <row r="1906" spans="1:27" s="10" customFormat="1">
      <c r="A1906" s="29" t="str">
        <f t="shared" si="216"/>
        <v/>
      </c>
      <c r="B1906" s="29">
        <f t="shared" ca="1" si="219"/>
        <v>0</v>
      </c>
      <c r="C1906" s="42"/>
      <c r="D1906" s="42"/>
      <c r="E1906" s="40"/>
      <c r="F1906" s="41"/>
      <c r="G1906" s="30" t="e">
        <f>IF(MID(J1906,1,1)="a","à valider",IF(ISNA(INDEX(#REF!,MATCH(E1906,#REF!,0),1))=TRUE,"",INDEX(#REF!,MATCH(E1906,#REF!,0),1)))</f>
        <v>#REF!</v>
      </c>
      <c r="H1906" s="22"/>
      <c r="I1906" s="22"/>
      <c r="J1906" s="59"/>
      <c r="K1906" s="31" t="str">
        <f>IF(MID(J1906,1,1)="a",C1906,IF(COUNTIF(J$2:J1906,J1906)&gt;1,COUNTIF(J$2:J1906,J1906)&amp;"ème rebond",""))</f>
        <v/>
      </c>
      <c r="L1906" s="67"/>
      <c r="M1906" s="32" t="e">
        <f>IF(ISNA(INDEX(#REF!,MATCH(E1906,#REF!,0),1))=TRUE,"",INDEX(#REF!,MATCH(E1906,#REF!,0),1))</f>
        <v>#REF!</v>
      </c>
      <c r="N1906" s="1"/>
      <c r="O1906" s="33"/>
      <c r="P1906" s="34" t="e">
        <f t="shared" si="217"/>
        <v>#REF!</v>
      </c>
      <c r="Q1906" s="35" t="e">
        <f t="shared" si="220"/>
        <v>#REF!</v>
      </c>
      <c r="R1906" s="36"/>
      <c r="S1906" s="1" t="e">
        <f t="shared" si="218"/>
        <v>#REF!</v>
      </c>
      <c r="T1906" s="16" t="e">
        <f>IF(OR(MID(G1906,1,5)="avoir",MID(G1906,1,3)="PMS",MID(J1906,1,1)="a",J1906="",A1906="x",F1906=""),"",IF(COUNTIF(#REF!,F1906)=1,"ok","PAS DE SWAP"))</f>
        <v>#REF!</v>
      </c>
      <c r="U1906" s="37" t="e">
        <f>IF(ISNA(INDEX(#REF!,MATCH(E1906,#REF!,0),1))=TRUE,"-",F1906&amp;" - "&amp;INDEX(#REF!,MATCH(E1906,#REF!,0),1))</f>
        <v>#REF!</v>
      </c>
      <c r="V1906" s="60" t="e">
        <f t="shared" si="214"/>
        <v>#REF!</v>
      </c>
      <c r="W1906" s="38" t="e">
        <f t="shared" si="215"/>
        <v>#REF!</v>
      </c>
      <c r="X1906" s="64"/>
      <c r="Y1906" s="46"/>
      <c r="Z1906" s="57" t="str">
        <f>IF(OR(MID(J1906,1,1)="a",J1906=""),"",IF(COUNTIF(Modèles!C:C,J1906)=0,"absent","présent"))</f>
        <v/>
      </c>
      <c r="AA1906" s="1"/>
    </row>
    <row r="1907" spans="1:27" s="10" customFormat="1">
      <c r="A1907" s="29" t="str">
        <f t="shared" si="216"/>
        <v/>
      </c>
      <c r="B1907" s="29">
        <f t="shared" ca="1" si="219"/>
        <v>0</v>
      </c>
      <c r="C1907" s="42"/>
      <c r="D1907" s="42"/>
      <c r="E1907" s="40"/>
      <c r="F1907" s="41"/>
      <c r="G1907" s="30" t="e">
        <f>IF(MID(J1907,1,1)="a","à valider",IF(ISNA(INDEX(#REF!,MATCH(E1907,#REF!,0),1))=TRUE,"",INDEX(#REF!,MATCH(E1907,#REF!,0),1)))</f>
        <v>#REF!</v>
      </c>
      <c r="H1907" s="22"/>
      <c r="I1907" s="22"/>
      <c r="J1907" s="59"/>
      <c r="K1907" s="31" t="str">
        <f>IF(MID(J1907,1,1)="a",C1907,IF(COUNTIF(J$2:J1907,J1907)&gt;1,COUNTIF(J$2:J1907,J1907)&amp;"ème rebond",""))</f>
        <v/>
      </c>
      <c r="L1907" s="67"/>
      <c r="M1907" s="32" t="e">
        <f>IF(ISNA(INDEX(#REF!,MATCH(E1907,#REF!,0),1))=TRUE,"",INDEX(#REF!,MATCH(E1907,#REF!,0),1))</f>
        <v>#REF!</v>
      </c>
      <c r="N1907" s="1"/>
      <c r="O1907" s="33"/>
      <c r="P1907" s="34" t="e">
        <f t="shared" si="217"/>
        <v>#REF!</v>
      </c>
      <c r="Q1907" s="35" t="e">
        <f t="shared" si="220"/>
        <v>#REF!</v>
      </c>
      <c r="R1907" s="36"/>
      <c r="S1907" s="1" t="e">
        <f t="shared" si="218"/>
        <v>#REF!</v>
      </c>
      <c r="T1907" s="16" t="e">
        <f>IF(OR(MID(G1907,1,5)="avoir",MID(G1907,1,3)="PMS",MID(J1907,1,1)="a",J1907="",A1907="x",F1907=""),"",IF(COUNTIF(#REF!,F1907)=1,"ok","PAS DE SWAP"))</f>
        <v>#REF!</v>
      </c>
      <c r="U1907" s="37" t="e">
        <f>IF(ISNA(INDEX(#REF!,MATCH(E1907,#REF!,0),1))=TRUE,"-",F1907&amp;" - "&amp;INDEX(#REF!,MATCH(E1907,#REF!,0),1))</f>
        <v>#REF!</v>
      </c>
      <c r="V1907" s="60" t="e">
        <f t="shared" si="214"/>
        <v>#REF!</v>
      </c>
      <c r="W1907" s="38" t="e">
        <f t="shared" si="215"/>
        <v>#REF!</v>
      </c>
      <c r="X1907" s="64"/>
      <c r="Y1907" s="46"/>
      <c r="Z1907" s="57" t="str">
        <f>IF(OR(MID(J1907,1,1)="a",J1907=""),"",IF(COUNTIF(Modèles!C:C,J1907)=0,"absent","présent"))</f>
        <v/>
      </c>
      <c r="AA1907" s="1"/>
    </row>
    <row r="1908" spans="1:27" s="10" customFormat="1">
      <c r="A1908" s="29" t="str">
        <f t="shared" si="216"/>
        <v/>
      </c>
      <c r="B1908" s="29">
        <f t="shared" ca="1" si="219"/>
        <v>0</v>
      </c>
      <c r="C1908" s="42"/>
      <c r="D1908" s="42"/>
      <c r="E1908" s="40"/>
      <c r="F1908" s="41"/>
      <c r="G1908" s="30" t="e">
        <f>IF(MID(J1908,1,1)="a","à valider",IF(ISNA(INDEX(#REF!,MATCH(E1908,#REF!,0),1))=TRUE,"",INDEX(#REF!,MATCH(E1908,#REF!,0),1)))</f>
        <v>#REF!</v>
      </c>
      <c r="H1908" s="22"/>
      <c r="I1908" s="22"/>
      <c r="J1908" s="59"/>
      <c r="K1908" s="31" t="str">
        <f>IF(MID(J1908,1,1)="a",C1908,IF(COUNTIF(J$2:J1908,J1908)&gt;1,COUNTIF(J$2:J1908,J1908)&amp;"ème rebond",""))</f>
        <v/>
      </c>
      <c r="L1908" s="67"/>
      <c r="M1908" s="32" t="e">
        <f>IF(ISNA(INDEX(#REF!,MATCH(E1908,#REF!,0),1))=TRUE,"",INDEX(#REF!,MATCH(E1908,#REF!,0),1))</f>
        <v>#REF!</v>
      </c>
      <c r="N1908" s="1"/>
      <c r="O1908" s="33"/>
      <c r="P1908" s="34" t="e">
        <f t="shared" si="217"/>
        <v>#REF!</v>
      </c>
      <c r="Q1908" s="35" t="e">
        <f t="shared" si="220"/>
        <v>#REF!</v>
      </c>
      <c r="R1908" s="36"/>
      <c r="S1908" s="1" t="e">
        <f t="shared" si="218"/>
        <v>#REF!</v>
      </c>
      <c r="T1908" s="16" t="e">
        <f>IF(OR(MID(G1908,1,5)="avoir",MID(G1908,1,3)="PMS",MID(J1908,1,1)="a",J1908="",A1908="x",F1908=""),"",IF(COUNTIF(#REF!,F1908)=1,"ok","PAS DE SWAP"))</f>
        <v>#REF!</v>
      </c>
      <c r="U1908" s="37" t="e">
        <f>IF(ISNA(INDEX(#REF!,MATCH(E1908,#REF!,0),1))=TRUE,"-",F1908&amp;" - "&amp;INDEX(#REF!,MATCH(E1908,#REF!,0),1))</f>
        <v>#REF!</v>
      </c>
      <c r="V1908" s="60" t="e">
        <f t="shared" si="214"/>
        <v>#REF!</v>
      </c>
      <c r="W1908" s="38" t="e">
        <f t="shared" si="215"/>
        <v>#REF!</v>
      </c>
      <c r="X1908" s="64"/>
      <c r="Y1908" s="46"/>
      <c r="Z1908" s="57" t="str">
        <f>IF(OR(MID(J1908,1,1)="a",J1908=""),"",IF(COUNTIF(Modèles!C:C,J1908)=0,"absent","présent"))</f>
        <v/>
      </c>
      <c r="AA1908" s="1"/>
    </row>
    <row r="1909" spans="1:27" s="10" customFormat="1">
      <c r="A1909" s="29" t="str">
        <f t="shared" si="216"/>
        <v/>
      </c>
      <c r="B1909" s="29">
        <f t="shared" ca="1" si="219"/>
        <v>0</v>
      </c>
      <c r="C1909" s="42"/>
      <c r="D1909" s="42"/>
      <c r="E1909" s="40"/>
      <c r="F1909" s="41"/>
      <c r="G1909" s="30" t="e">
        <f>IF(MID(J1909,1,1)="a","à valider",IF(ISNA(INDEX(#REF!,MATCH(E1909,#REF!,0),1))=TRUE,"",INDEX(#REF!,MATCH(E1909,#REF!,0),1)))</f>
        <v>#REF!</v>
      </c>
      <c r="H1909" s="22"/>
      <c r="I1909" s="22"/>
      <c r="J1909" s="59"/>
      <c r="K1909" s="31" t="str">
        <f>IF(MID(J1909,1,1)="a",C1909,IF(COUNTIF(J$2:J1909,J1909)&gt;1,COUNTIF(J$2:J1909,J1909)&amp;"ème rebond",""))</f>
        <v/>
      </c>
      <c r="L1909" s="67"/>
      <c r="M1909" s="32" t="e">
        <f>IF(ISNA(INDEX(#REF!,MATCH(E1909,#REF!,0),1))=TRUE,"",INDEX(#REF!,MATCH(E1909,#REF!,0),1))</f>
        <v>#REF!</v>
      </c>
      <c r="N1909" s="1"/>
      <c r="O1909" s="33"/>
      <c r="P1909" s="34" t="e">
        <f t="shared" si="217"/>
        <v>#REF!</v>
      </c>
      <c r="Q1909" s="35" t="e">
        <f t="shared" si="220"/>
        <v>#REF!</v>
      </c>
      <c r="R1909" s="36"/>
      <c r="S1909" s="1" t="e">
        <f t="shared" si="218"/>
        <v>#REF!</v>
      </c>
      <c r="T1909" s="16" t="e">
        <f>IF(OR(MID(G1909,1,5)="avoir",MID(G1909,1,3)="PMS",MID(J1909,1,1)="a",J1909="",A1909="x",F1909=""),"",IF(COUNTIF(#REF!,F1909)=1,"ok","PAS DE SWAP"))</f>
        <v>#REF!</v>
      </c>
      <c r="U1909" s="37" t="e">
        <f>IF(ISNA(INDEX(#REF!,MATCH(E1909,#REF!,0),1))=TRUE,"-",F1909&amp;" - "&amp;INDEX(#REF!,MATCH(E1909,#REF!,0),1))</f>
        <v>#REF!</v>
      </c>
      <c r="V1909" s="60" t="e">
        <f t="shared" si="214"/>
        <v>#REF!</v>
      </c>
      <c r="W1909" s="38" t="e">
        <f t="shared" si="215"/>
        <v>#REF!</v>
      </c>
      <c r="X1909" s="64"/>
      <c r="Y1909" s="46"/>
      <c r="Z1909" s="57" t="str">
        <f>IF(OR(MID(J1909,1,1)="a",J1909=""),"",IF(COUNTIF(Modèles!C:C,J1909)=0,"absent","présent"))</f>
        <v/>
      </c>
      <c r="AA1909" s="1"/>
    </row>
    <row r="1910" spans="1:27" s="10" customFormat="1">
      <c r="A1910" s="29" t="str">
        <f t="shared" si="216"/>
        <v/>
      </c>
      <c r="B1910" s="29">
        <f t="shared" ca="1" si="219"/>
        <v>0</v>
      </c>
      <c r="C1910" s="42"/>
      <c r="D1910" s="42"/>
      <c r="E1910" s="40"/>
      <c r="F1910" s="41"/>
      <c r="G1910" s="30" t="e">
        <f>IF(MID(J1910,1,1)="a","à valider",IF(ISNA(INDEX(#REF!,MATCH(E1910,#REF!,0),1))=TRUE,"",INDEX(#REF!,MATCH(E1910,#REF!,0),1)))</f>
        <v>#REF!</v>
      </c>
      <c r="H1910" s="22"/>
      <c r="I1910" s="22"/>
      <c r="J1910" s="59"/>
      <c r="K1910" s="31" t="str">
        <f>IF(MID(J1910,1,1)="a",C1910,IF(COUNTIF(J$2:J1910,J1910)&gt;1,COUNTIF(J$2:J1910,J1910)&amp;"ème rebond",""))</f>
        <v/>
      </c>
      <c r="L1910" s="67"/>
      <c r="M1910" s="32" t="e">
        <f>IF(ISNA(INDEX(#REF!,MATCH(E1910,#REF!,0),1))=TRUE,"",INDEX(#REF!,MATCH(E1910,#REF!,0),1))</f>
        <v>#REF!</v>
      </c>
      <c r="N1910" s="1"/>
      <c r="O1910" s="33"/>
      <c r="P1910" s="34" t="e">
        <f t="shared" si="217"/>
        <v>#REF!</v>
      </c>
      <c r="Q1910" s="35" t="e">
        <f t="shared" si="220"/>
        <v>#REF!</v>
      </c>
      <c r="R1910" s="36"/>
      <c r="S1910" s="1" t="e">
        <f t="shared" si="218"/>
        <v>#REF!</v>
      </c>
      <c r="T1910" s="16" t="e">
        <f>IF(OR(MID(G1910,1,5)="avoir",MID(G1910,1,3)="PMS",MID(J1910,1,1)="a",J1910="",A1910="x",F1910=""),"",IF(COUNTIF(#REF!,F1910)=1,"ok","PAS DE SWAP"))</f>
        <v>#REF!</v>
      </c>
      <c r="U1910" s="37" t="e">
        <f>IF(ISNA(INDEX(#REF!,MATCH(E1910,#REF!,0),1))=TRUE,"-",F1910&amp;" - "&amp;INDEX(#REF!,MATCH(E1910,#REF!,0),1))</f>
        <v>#REF!</v>
      </c>
      <c r="V1910" s="60" t="e">
        <f t="shared" si="214"/>
        <v>#REF!</v>
      </c>
      <c r="W1910" s="38" t="e">
        <f t="shared" si="215"/>
        <v>#REF!</v>
      </c>
      <c r="X1910" s="64"/>
      <c r="Y1910" s="46"/>
      <c r="Z1910" s="57" t="str">
        <f>IF(OR(MID(J1910,1,1)="a",J1910=""),"",IF(COUNTIF(Modèles!C:C,J1910)=0,"absent","présent"))</f>
        <v/>
      </c>
      <c r="AA1910" s="1"/>
    </row>
    <row r="1911" spans="1:27" s="10" customFormat="1">
      <c r="A1911" s="29" t="str">
        <f t="shared" si="216"/>
        <v/>
      </c>
      <c r="B1911" s="29">
        <f t="shared" ca="1" si="219"/>
        <v>0</v>
      </c>
      <c r="C1911" s="42"/>
      <c r="D1911" s="42"/>
      <c r="E1911" s="40"/>
      <c r="F1911" s="41"/>
      <c r="G1911" s="30" t="e">
        <f>IF(MID(J1911,1,1)="a","à valider",IF(ISNA(INDEX(#REF!,MATCH(E1911,#REF!,0),1))=TRUE,"",INDEX(#REF!,MATCH(E1911,#REF!,0),1)))</f>
        <v>#REF!</v>
      </c>
      <c r="H1911" s="22"/>
      <c r="I1911" s="22"/>
      <c r="J1911" s="59"/>
      <c r="K1911" s="31" t="str">
        <f>IF(MID(J1911,1,1)="a",C1911,IF(COUNTIF(J$2:J1911,J1911)&gt;1,COUNTIF(J$2:J1911,J1911)&amp;"ème rebond",""))</f>
        <v/>
      </c>
      <c r="L1911" s="67"/>
      <c r="M1911" s="32" t="e">
        <f>IF(ISNA(INDEX(#REF!,MATCH(E1911,#REF!,0),1))=TRUE,"",INDEX(#REF!,MATCH(E1911,#REF!,0),1))</f>
        <v>#REF!</v>
      </c>
      <c r="N1911" s="1"/>
      <c r="O1911" s="33"/>
      <c r="P1911" s="34" t="e">
        <f t="shared" si="217"/>
        <v>#REF!</v>
      </c>
      <c r="Q1911" s="35" t="e">
        <f t="shared" si="220"/>
        <v>#REF!</v>
      </c>
      <c r="R1911" s="36"/>
      <c r="S1911" s="1" t="e">
        <f t="shared" si="218"/>
        <v>#REF!</v>
      </c>
      <c r="T1911" s="16" t="e">
        <f>IF(OR(MID(G1911,1,5)="avoir",MID(G1911,1,3)="PMS",MID(J1911,1,1)="a",J1911="",A1911="x",F1911=""),"",IF(COUNTIF(#REF!,F1911)=1,"ok","PAS DE SWAP"))</f>
        <v>#REF!</v>
      </c>
      <c r="U1911" s="37" t="e">
        <f>IF(ISNA(INDEX(#REF!,MATCH(E1911,#REF!,0),1))=TRUE,"-",F1911&amp;" - "&amp;INDEX(#REF!,MATCH(E1911,#REF!,0),1))</f>
        <v>#REF!</v>
      </c>
      <c r="V1911" s="60" t="e">
        <f t="shared" si="214"/>
        <v>#REF!</v>
      </c>
      <c r="W1911" s="38" t="e">
        <f t="shared" si="215"/>
        <v>#REF!</v>
      </c>
      <c r="X1911" s="64"/>
      <c r="Y1911" s="46"/>
      <c r="Z1911" s="57" t="str">
        <f>IF(OR(MID(J1911,1,1)="a",J1911=""),"",IF(COUNTIF(Modèles!C:C,J1911)=0,"absent","présent"))</f>
        <v/>
      </c>
      <c r="AA1911" s="1"/>
    </row>
    <row r="1912" spans="1:27" s="10" customFormat="1">
      <c r="A1912" s="29" t="str">
        <f t="shared" si="216"/>
        <v/>
      </c>
      <c r="B1912" s="29">
        <f t="shared" ca="1" si="219"/>
        <v>0</v>
      </c>
      <c r="C1912" s="42"/>
      <c r="D1912" s="42"/>
      <c r="E1912" s="40"/>
      <c r="F1912" s="41"/>
      <c r="G1912" s="30" t="e">
        <f>IF(MID(J1912,1,1)="a","à valider",IF(ISNA(INDEX(#REF!,MATCH(E1912,#REF!,0),1))=TRUE,"",INDEX(#REF!,MATCH(E1912,#REF!,0),1)))</f>
        <v>#REF!</v>
      </c>
      <c r="H1912" s="22"/>
      <c r="I1912" s="22"/>
      <c r="J1912" s="59"/>
      <c r="K1912" s="31" t="str">
        <f>IF(MID(J1912,1,1)="a",C1912,IF(COUNTIF(J$2:J1912,J1912)&gt;1,COUNTIF(J$2:J1912,J1912)&amp;"ème rebond",""))</f>
        <v/>
      </c>
      <c r="L1912" s="67"/>
      <c r="M1912" s="32" t="e">
        <f>IF(ISNA(INDEX(#REF!,MATCH(E1912,#REF!,0),1))=TRUE,"",INDEX(#REF!,MATCH(E1912,#REF!,0),1))</f>
        <v>#REF!</v>
      </c>
      <c r="N1912" s="1"/>
      <c r="O1912" s="33"/>
      <c r="P1912" s="34" t="e">
        <f t="shared" si="217"/>
        <v>#REF!</v>
      </c>
      <c r="Q1912" s="35" t="e">
        <f t="shared" si="220"/>
        <v>#REF!</v>
      </c>
      <c r="R1912" s="36"/>
      <c r="S1912" s="1" t="e">
        <f t="shared" si="218"/>
        <v>#REF!</v>
      </c>
      <c r="T1912" s="16" t="e">
        <f>IF(OR(MID(G1912,1,5)="avoir",MID(G1912,1,3)="PMS",MID(J1912,1,1)="a",J1912="",A1912="x",F1912=""),"",IF(COUNTIF(#REF!,F1912)=1,"ok","PAS DE SWAP"))</f>
        <v>#REF!</v>
      </c>
      <c r="U1912" s="37" t="e">
        <f>IF(ISNA(INDEX(#REF!,MATCH(E1912,#REF!,0),1))=TRUE,"-",F1912&amp;" - "&amp;INDEX(#REF!,MATCH(E1912,#REF!,0),1))</f>
        <v>#REF!</v>
      </c>
      <c r="V1912" s="60" t="e">
        <f t="shared" si="214"/>
        <v>#REF!</v>
      </c>
      <c r="W1912" s="38" t="e">
        <f t="shared" si="215"/>
        <v>#REF!</v>
      </c>
      <c r="X1912" s="64"/>
      <c r="Y1912" s="46"/>
      <c r="Z1912" s="57" t="str">
        <f>IF(OR(MID(J1912,1,1)="a",J1912=""),"",IF(COUNTIF(Modèles!C:C,J1912)=0,"absent","présent"))</f>
        <v/>
      </c>
      <c r="AA1912" s="1"/>
    </row>
    <row r="1913" spans="1:27" s="10" customFormat="1">
      <c r="A1913" s="29" t="str">
        <f t="shared" si="216"/>
        <v/>
      </c>
      <c r="B1913" s="29">
        <f t="shared" ca="1" si="219"/>
        <v>0</v>
      </c>
      <c r="C1913" s="42"/>
      <c r="D1913" s="42"/>
      <c r="E1913" s="40"/>
      <c r="F1913" s="41"/>
      <c r="G1913" s="30" t="e">
        <f>IF(MID(J1913,1,1)="a","à valider",IF(ISNA(INDEX(#REF!,MATCH(E1913,#REF!,0),1))=TRUE,"",INDEX(#REF!,MATCH(E1913,#REF!,0),1)))</f>
        <v>#REF!</v>
      </c>
      <c r="H1913" s="22"/>
      <c r="I1913" s="22"/>
      <c r="J1913" s="59"/>
      <c r="K1913" s="31" t="str">
        <f>IF(MID(J1913,1,1)="a",C1913,IF(COUNTIF(J$2:J1913,J1913)&gt;1,COUNTIF(J$2:J1913,J1913)&amp;"ème rebond",""))</f>
        <v/>
      </c>
      <c r="L1913" s="67"/>
      <c r="M1913" s="32" t="e">
        <f>IF(ISNA(INDEX(#REF!,MATCH(E1913,#REF!,0),1))=TRUE,"",INDEX(#REF!,MATCH(E1913,#REF!,0),1))</f>
        <v>#REF!</v>
      </c>
      <c r="N1913" s="1"/>
      <c r="O1913" s="33"/>
      <c r="P1913" s="34" t="e">
        <f t="shared" si="217"/>
        <v>#REF!</v>
      </c>
      <c r="Q1913" s="35" t="e">
        <f t="shared" si="220"/>
        <v>#REF!</v>
      </c>
      <c r="R1913" s="36"/>
      <c r="S1913" s="1" t="e">
        <f t="shared" si="218"/>
        <v>#REF!</v>
      </c>
      <c r="T1913" s="16" t="e">
        <f>IF(OR(MID(G1913,1,5)="avoir",MID(G1913,1,3)="PMS",MID(J1913,1,1)="a",J1913="",A1913="x",F1913=""),"",IF(COUNTIF(#REF!,F1913)=1,"ok","PAS DE SWAP"))</f>
        <v>#REF!</v>
      </c>
      <c r="U1913" s="37" t="e">
        <f>IF(ISNA(INDEX(#REF!,MATCH(E1913,#REF!,0),1))=TRUE,"-",F1913&amp;" - "&amp;INDEX(#REF!,MATCH(E1913,#REF!,0),1))</f>
        <v>#REF!</v>
      </c>
      <c r="V1913" s="60" t="e">
        <f t="shared" si="214"/>
        <v>#REF!</v>
      </c>
      <c r="W1913" s="38" t="e">
        <f t="shared" si="215"/>
        <v>#REF!</v>
      </c>
      <c r="X1913" s="64"/>
      <c r="Y1913" s="46"/>
      <c r="Z1913" s="57" t="str">
        <f>IF(OR(MID(J1913,1,1)="a",J1913=""),"",IF(COUNTIF(Modèles!C:C,J1913)=0,"absent","présent"))</f>
        <v/>
      </c>
      <c r="AA1913" s="1"/>
    </row>
    <row r="1914" spans="1:27" s="10" customFormat="1">
      <c r="A1914" s="29" t="str">
        <f t="shared" si="216"/>
        <v/>
      </c>
      <c r="B1914" s="29">
        <f t="shared" ca="1" si="219"/>
        <v>0</v>
      </c>
      <c r="C1914" s="42"/>
      <c r="D1914" s="42"/>
      <c r="E1914" s="40"/>
      <c r="F1914" s="41"/>
      <c r="G1914" s="30" t="e">
        <f>IF(MID(J1914,1,1)="a","à valider",IF(ISNA(INDEX(#REF!,MATCH(E1914,#REF!,0),1))=TRUE,"",INDEX(#REF!,MATCH(E1914,#REF!,0),1)))</f>
        <v>#REF!</v>
      </c>
      <c r="H1914" s="22"/>
      <c r="I1914" s="22"/>
      <c r="J1914" s="59"/>
      <c r="K1914" s="31" t="str">
        <f>IF(MID(J1914,1,1)="a",C1914,IF(COUNTIF(J$2:J1914,J1914)&gt;1,COUNTIF(J$2:J1914,J1914)&amp;"ème rebond",""))</f>
        <v/>
      </c>
      <c r="L1914" s="67"/>
      <c r="M1914" s="32" t="e">
        <f>IF(ISNA(INDEX(#REF!,MATCH(E1914,#REF!,0),1))=TRUE,"",INDEX(#REF!,MATCH(E1914,#REF!,0),1))</f>
        <v>#REF!</v>
      </c>
      <c r="N1914" s="1"/>
      <c r="O1914" s="33"/>
      <c r="P1914" s="34" t="e">
        <f t="shared" si="217"/>
        <v>#REF!</v>
      </c>
      <c r="Q1914" s="35" t="e">
        <f t="shared" si="220"/>
        <v>#REF!</v>
      </c>
      <c r="R1914" s="36"/>
      <c r="S1914" s="1" t="e">
        <f t="shared" si="218"/>
        <v>#REF!</v>
      </c>
      <c r="T1914" s="16" t="e">
        <f>IF(OR(MID(G1914,1,5)="avoir",MID(G1914,1,3)="PMS",MID(J1914,1,1)="a",J1914="",A1914="x",F1914=""),"",IF(COUNTIF(#REF!,F1914)=1,"ok","PAS DE SWAP"))</f>
        <v>#REF!</v>
      </c>
      <c r="U1914" s="37" t="e">
        <f>IF(ISNA(INDEX(#REF!,MATCH(E1914,#REF!,0),1))=TRUE,"-",F1914&amp;" - "&amp;INDEX(#REF!,MATCH(E1914,#REF!,0),1))</f>
        <v>#REF!</v>
      </c>
      <c r="V1914" s="60" t="e">
        <f t="shared" si="214"/>
        <v>#REF!</v>
      </c>
      <c r="W1914" s="38" t="e">
        <f t="shared" si="215"/>
        <v>#REF!</v>
      </c>
      <c r="X1914" s="64"/>
      <c r="Y1914" s="46"/>
      <c r="Z1914" s="57" t="str">
        <f>IF(OR(MID(J1914,1,1)="a",J1914=""),"",IF(COUNTIF(Modèles!C:C,J1914)=0,"absent","présent"))</f>
        <v/>
      </c>
      <c r="AA1914" s="1"/>
    </row>
    <row r="1915" spans="1:27" s="10" customFormat="1">
      <c r="A1915" s="29" t="str">
        <f t="shared" si="216"/>
        <v/>
      </c>
      <c r="B1915" s="29">
        <f t="shared" ca="1" si="219"/>
        <v>0</v>
      </c>
      <c r="C1915" s="42"/>
      <c r="D1915" s="42"/>
      <c r="E1915" s="40"/>
      <c r="F1915" s="41"/>
      <c r="G1915" s="30" t="e">
        <f>IF(MID(J1915,1,1)="a","à valider",IF(ISNA(INDEX(#REF!,MATCH(E1915,#REF!,0),1))=TRUE,"",INDEX(#REF!,MATCH(E1915,#REF!,0),1)))</f>
        <v>#REF!</v>
      </c>
      <c r="H1915" s="22"/>
      <c r="I1915" s="22"/>
      <c r="J1915" s="59"/>
      <c r="K1915" s="31" t="str">
        <f>IF(MID(J1915,1,1)="a",C1915,IF(COUNTIF(J$2:J1915,J1915)&gt;1,COUNTIF(J$2:J1915,J1915)&amp;"ème rebond",""))</f>
        <v/>
      </c>
      <c r="L1915" s="67"/>
      <c r="M1915" s="32" t="e">
        <f>IF(ISNA(INDEX(#REF!,MATCH(E1915,#REF!,0),1))=TRUE,"",INDEX(#REF!,MATCH(E1915,#REF!,0),1))</f>
        <v>#REF!</v>
      </c>
      <c r="N1915" s="1"/>
      <c r="O1915" s="33"/>
      <c r="P1915" s="34" t="e">
        <f t="shared" si="217"/>
        <v>#REF!</v>
      </c>
      <c r="Q1915" s="35" t="e">
        <f t="shared" si="220"/>
        <v>#REF!</v>
      </c>
      <c r="R1915" s="36"/>
      <c r="S1915" s="1" t="e">
        <f t="shared" si="218"/>
        <v>#REF!</v>
      </c>
      <c r="T1915" s="16" t="e">
        <f>IF(OR(MID(G1915,1,5)="avoir",MID(G1915,1,3)="PMS",MID(J1915,1,1)="a",J1915="",A1915="x",F1915=""),"",IF(COUNTIF(#REF!,F1915)=1,"ok","PAS DE SWAP"))</f>
        <v>#REF!</v>
      </c>
      <c r="U1915" s="37" t="e">
        <f>IF(ISNA(INDEX(#REF!,MATCH(E1915,#REF!,0),1))=TRUE,"-",F1915&amp;" - "&amp;INDEX(#REF!,MATCH(E1915,#REF!,0),1))</f>
        <v>#REF!</v>
      </c>
      <c r="V1915" s="60" t="e">
        <f t="shared" si="214"/>
        <v>#REF!</v>
      </c>
      <c r="W1915" s="38" t="e">
        <f t="shared" si="215"/>
        <v>#REF!</v>
      </c>
      <c r="X1915" s="64"/>
      <c r="Y1915" s="46"/>
      <c r="Z1915" s="57" t="str">
        <f>IF(OR(MID(J1915,1,1)="a",J1915=""),"",IF(COUNTIF(Modèles!C:C,J1915)=0,"absent","présent"))</f>
        <v/>
      </c>
      <c r="AA1915" s="1"/>
    </row>
    <row r="1916" spans="1:27" s="10" customFormat="1">
      <c r="A1916" s="29" t="str">
        <f t="shared" si="216"/>
        <v/>
      </c>
      <c r="B1916" s="29">
        <f t="shared" ca="1" si="219"/>
        <v>0</v>
      </c>
      <c r="C1916" s="42"/>
      <c r="D1916" s="42"/>
      <c r="E1916" s="40"/>
      <c r="F1916" s="41"/>
      <c r="G1916" s="30" t="e">
        <f>IF(MID(J1916,1,1)="a","à valider",IF(ISNA(INDEX(#REF!,MATCH(E1916,#REF!,0),1))=TRUE,"",INDEX(#REF!,MATCH(E1916,#REF!,0),1)))</f>
        <v>#REF!</v>
      </c>
      <c r="H1916" s="22"/>
      <c r="I1916" s="22"/>
      <c r="J1916" s="59"/>
      <c r="K1916" s="31" t="str">
        <f>IF(MID(J1916,1,1)="a",C1916,IF(COUNTIF(J$2:J1916,J1916)&gt;1,COUNTIF(J$2:J1916,J1916)&amp;"ème rebond",""))</f>
        <v/>
      </c>
      <c r="L1916" s="67"/>
      <c r="M1916" s="32" t="e">
        <f>IF(ISNA(INDEX(#REF!,MATCH(E1916,#REF!,0),1))=TRUE,"",INDEX(#REF!,MATCH(E1916,#REF!,0),1))</f>
        <v>#REF!</v>
      </c>
      <c r="N1916" s="1"/>
      <c r="O1916" s="33"/>
      <c r="P1916" s="34" t="e">
        <f t="shared" si="217"/>
        <v>#REF!</v>
      </c>
      <c r="Q1916" s="35" t="e">
        <f t="shared" si="220"/>
        <v>#REF!</v>
      </c>
      <c r="R1916" s="36"/>
      <c r="S1916" s="1" t="e">
        <f t="shared" si="218"/>
        <v>#REF!</v>
      </c>
      <c r="T1916" s="16" t="e">
        <f>IF(OR(MID(G1916,1,5)="avoir",MID(G1916,1,3)="PMS",MID(J1916,1,1)="a",J1916="",A1916="x",F1916=""),"",IF(COUNTIF(#REF!,F1916)=1,"ok","PAS DE SWAP"))</f>
        <v>#REF!</v>
      </c>
      <c r="U1916" s="37" t="e">
        <f>IF(ISNA(INDEX(#REF!,MATCH(E1916,#REF!,0),1))=TRUE,"-",F1916&amp;" - "&amp;INDEX(#REF!,MATCH(E1916,#REF!,0),1))</f>
        <v>#REF!</v>
      </c>
      <c r="V1916" s="60" t="e">
        <f t="shared" si="214"/>
        <v>#REF!</v>
      </c>
      <c r="W1916" s="38" t="e">
        <f t="shared" si="215"/>
        <v>#REF!</v>
      </c>
      <c r="X1916" s="64"/>
      <c r="Y1916" s="46"/>
      <c r="Z1916" s="57" t="str">
        <f>IF(OR(MID(J1916,1,1)="a",J1916=""),"",IF(COUNTIF(Modèles!C:C,J1916)=0,"absent","présent"))</f>
        <v/>
      </c>
      <c r="AA1916" s="1"/>
    </row>
    <row r="1917" spans="1:27" s="10" customFormat="1">
      <c r="A1917" s="29" t="str">
        <f t="shared" si="216"/>
        <v/>
      </c>
      <c r="B1917" s="29">
        <f t="shared" ca="1" si="219"/>
        <v>0</v>
      </c>
      <c r="C1917" s="42"/>
      <c r="D1917" s="42"/>
      <c r="E1917" s="40"/>
      <c r="F1917" s="41"/>
      <c r="G1917" s="30" t="e">
        <f>IF(MID(J1917,1,1)="a","à valider",IF(ISNA(INDEX(#REF!,MATCH(E1917,#REF!,0),1))=TRUE,"",INDEX(#REF!,MATCH(E1917,#REF!,0),1)))</f>
        <v>#REF!</v>
      </c>
      <c r="H1917" s="22"/>
      <c r="I1917" s="22"/>
      <c r="J1917" s="59"/>
      <c r="K1917" s="31" t="str">
        <f>IF(MID(J1917,1,1)="a",C1917,IF(COUNTIF(J$2:J1917,J1917)&gt;1,COUNTIF(J$2:J1917,J1917)&amp;"ème rebond",""))</f>
        <v/>
      </c>
      <c r="L1917" s="67"/>
      <c r="M1917" s="32" t="e">
        <f>IF(ISNA(INDEX(#REF!,MATCH(E1917,#REF!,0),1))=TRUE,"",INDEX(#REF!,MATCH(E1917,#REF!,0),1))</f>
        <v>#REF!</v>
      </c>
      <c r="N1917" s="1"/>
      <c r="O1917" s="33"/>
      <c r="P1917" s="34" t="e">
        <f t="shared" si="217"/>
        <v>#REF!</v>
      </c>
      <c r="Q1917" s="35" t="e">
        <f t="shared" si="220"/>
        <v>#REF!</v>
      </c>
      <c r="R1917" s="36"/>
      <c r="S1917" s="1" t="e">
        <f t="shared" si="218"/>
        <v>#REF!</v>
      </c>
      <c r="T1917" s="16" t="e">
        <f>IF(OR(MID(G1917,1,5)="avoir",MID(G1917,1,3)="PMS",MID(J1917,1,1)="a",J1917="",A1917="x",F1917=""),"",IF(COUNTIF(#REF!,F1917)=1,"ok","PAS DE SWAP"))</f>
        <v>#REF!</v>
      </c>
      <c r="U1917" s="37" t="e">
        <f>IF(ISNA(INDEX(#REF!,MATCH(E1917,#REF!,0),1))=TRUE,"-",F1917&amp;" - "&amp;INDEX(#REF!,MATCH(E1917,#REF!,0),1))</f>
        <v>#REF!</v>
      </c>
      <c r="V1917" s="60" t="e">
        <f t="shared" si="214"/>
        <v>#REF!</v>
      </c>
      <c r="W1917" s="38" t="e">
        <f t="shared" si="215"/>
        <v>#REF!</v>
      </c>
      <c r="X1917" s="64"/>
      <c r="Y1917" s="46"/>
      <c r="Z1917" s="57" t="str">
        <f>IF(OR(MID(J1917,1,1)="a",J1917=""),"",IF(COUNTIF(Modèles!C:C,J1917)=0,"absent","présent"))</f>
        <v/>
      </c>
      <c r="AA1917" s="1"/>
    </row>
    <row r="1918" spans="1:27" s="10" customFormat="1">
      <c r="A1918" s="29" t="str">
        <f t="shared" si="216"/>
        <v/>
      </c>
      <c r="B1918" s="29">
        <f t="shared" ca="1" si="219"/>
        <v>0</v>
      </c>
      <c r="C1918" s="42"/>
      <c r="D1918" s="42"/>
      <c r="E1918" s="40"/>
      <c r="F1918" s="41"/>
      <c r="G1918" s="30" t="e">
        <f>IF(MID(J1918,1,1)="a","à valider",IF(ISNA(INDEX(#REF!,MATCH(E1918,#REF!,0),1))=TRUE,"",INDEX(#REF!,MATCH(E1918,#REF!,0),1)))</f>
        <v>#REF!</v>
      </c>
      <c r="H1918" s="22"/>
      <c r="I1918" s="22"/>
      <c r="J1918" s="59"/>
      <c r="K1918" s="31" t="str">
        <f>IF(MID(J1918,1,1)="a",C1918,IF(COUNTIF(J$2:J1918,J1918)&gt;1,COUNTIF(J$2:J1918,J1918)&amp;"ème rebond",""))</f>
        <v/>
      </c>
      <c r="L1918" s="67"/>
      <c r="M1918" s="32" t="e">
        <f>IF(ISNA(INDEX(#REF!,MATCH(E1918,#REF!,0),1))=TRUE,"",INDEX(#REF!,MATCH(E1918,#REF!,0),1))</f>
        <v>#REF!</v>
      </c>
      <c r="N1918" s="1"/>
      <c r="O1918" s="33"/>
      <c r="P1918" s="34" t="e">
        <f t="shared" si="217"/>
        <v>#REF!</v>
      </c>
      <c r="Q1918" s="35" t="e">
        <f t="shared" si="220"/>
        <v>#REF!</v>
      </c>
      <c r="R1918" s="36"/>
      <c r="S1918" s="1" t="e">
        <f t="shared" si="218"/>
        <v>#REF!</v>
      </c>
      <c r="T1918" s="16" t="e">
        <f>IF(OR(MID(G1918,1,5)="avoir",MID(G1918,1,3)="PMS",MID(J1918,1,1)="a",J1918="",A1918="x",F1918=""),"",IF(COUNTIF(#REF!,F1918)=1,"ok","PAS DE SWAP"))</f>
        <v>#REF!</v>
      </c>
      <c r="U1918" s="37" t="e">
        <f>IF(ISNA(INDEX(#REF!,MATCH(E1918,#REF!,0),1))=TRUE,"-",F1918&amp;" - "&amp;INDEX(#REF!,MATCH(E1918,#REF!,0),1))</f>
        <v>#REF!</v>
      </c>
      <c r="V1918" s="60" t="e">
        <f t="shared" si="214"/>
        <v>#REF!</v>
      </c>
      <c r="W1918" s="38" t="e">
        <f t="shared" si="215"/>
        <v>#REF!</v>
      </c>
      <c r="X1918" s="64"/>
      <c r="Y1918" s="46"/>
      <c r="Z1918" s="57" t="str">
        <f>IF(OR(MID(J1918,1,1)="a",J1918=""),"",IF(COUNTIF(Modèles!C:C,J1918)=0,"absent","présent"))</f>
        <v/>
      </c>
      <c r="AA1918" s="1"/>
    </row>
    <row r="1919" spans="1:27" s="10" customFormat="1">
      <c r="A1919" s="29" t="str">
        <f t="shared" si="216"/>
        <v/>
      </c>
      <c r="B1919" s="29">
        <f t="shared" ca="1" si="219"/>
        <v>0</v>
      </c>
      <c r="C1919" s="42"/>
      <c r="D1919" s="42"/>
      <c r="E1919" s="40"/>
      <c r="F1919" s="41"/>
      <c r="G1919" s="30" t="e">
        <f>IF(MID(J1919,1,1)="a","à valider",IF(ISNA(INDEX(#REF!,MATCH(E1919,#REF!,0),1))=TRUE,"",INDEX(#REF!,MATCH(E1919,#REF!,0),1)))</f>
        <v>#REF!</v>
      </c>
      <c r="H1919" s="22"/>
      <c r="I1919" s="22"/>
      <c r="J1919" s="59"/>
      <c r="K1919" s="31" t="str">
        <f>IF(MID(J1919,1,1)="a",C1919,IF(COUNTIF(J$2:J1919,J1919)&gt;1,COUNTIF(J$2:J1919,J1919)&amp;"ème rebond",""))</f>
        <v/>
      </c>
      <c r="L1919" s="67"/>
      <c r="M1919" s="32" t="e">
        <f>IF(ISNA(INDEX(#REF!,MATCH(E1919,#REF!,0),1))=TRUE,"",INDEX(#REF!,MATCH(E1919,#REF!,0),1))</f>
        <v>#REF!</v>
      </c>
      <c r="N1919" s="1"/>
      <c r="O1919" s="33"/>
      <c r="P1919" s="34" t="e">
        <f t="shared" si="217"/>
        <v>#REF!</v>
      </c>
      <c r="Q1919" s="35" t="e">
        <f t="shared" si="220"/>
        <v>#REF!</v>
      </c>
      <c r="R1919" s="36"/>
      <c r="S1919" s="1" t="e">
        <f t="shared" si="218"/>
        <v>#REF!</v>
      </c>
      <c r="T1919" s="16" t="e">
        <f>IF(OR(MID(G1919,1,5)="avoir",MID(G1919,1,3)="PMS",MID(J1919,1,1)="a",J1919="",A1919="x",F1919=""),"",IF(COUNTIF(#REF!,F1919)=1,"ok","PAS DE SWAP"))</f>
        <v>#REF!</v>
      </c>
      <c r="U1919" s="37" t="e">
        <f>IF(ISNA(INDEX(#REF!,MATCH(E1919,#REF!,0),1))=TRUE,"-",F1919&amp;" - "&amp;INDEX(#REF!,MATCH(E1919,#REF!,0),1))</f>
        <v>#REF!</v>
      </c>
      <c r="V1919" s="60" t="e">
        <f t="shared" si="214"/>
        <v>#REF!</v>
      </c>
      <c r="W1919" s="38" t="e">
        <f t="shared" si="215"/>
        <v>#REF!</v>
      </c>
      <c r="X1919" s="64"/>
      <c r="Y1919" s="46"/>
      <c r="Z1919" s="57" t="str">
        <f>IF(OR(MID(J1919,1,1)="a",J1919=""),"",IF(COUNTIF(Modèles!C:C,J1919)=0,"absent","présent"))</f>
        <v/>
      </c>
      <c r="AA1919" s="1"/>
    </row>
    <row r="1920" spans="1:27" s="10" customFormat="1">
      <c r="A1920" s="29" t="str">
        <f t="shared" si="216"/>
        <v/>
      </c>
      <c r="B1920" s="29">
        <f t="shared" ca="1" si="219"/>
        <v>0</v>
      </c>
      <c r="C1920" s="42"/>
      <c r="D1920" s="42"/>
      <c r="E1920" s="40"/>
      <c r="F1920" s="41"/>
      <c r="G1920" s="30" t="e">
        <f>IF(MID(J1920,1,1)="a","à valider",IF(ISNA(INDEX(#REF!,MATCH(E1920,#REF!,0),1))=TRUE,"",INDEX(#REF!,MATCH(E1920,#REF!,0),1)))</f>
        <v>#REF!</v>
      </c>
      <c r="H1920" s="22"/>
      <c r="I1920" s="22"/>
      <c r="J1920" s="59"/>
      <c r="K1920" s="31" t="str">
        <f>IF(MID(J1920,1,1)="a",C1920,IF(COUNTIF(J$2:J1920,J1920)&gt;1,COUNTIF(J$2:J1920,J1920)&amp;"ème rebond",""))</f>
        <v/>
      </c>
      <c r="L1920" s="67"/>
      <c r="M1920" s="32" t="e">
        <f>IF(ISNA(INDEX(#REF!,MATCH(E1920,#REF!,0),1))=TRUE,"",INDEX(#REF!,MATCH(E1920,#REF!,0),1))</f>
        <v>#REF!</v>
      </c>
      <c r="N1920" s="1"/>
      <c r="O1920" s="33"/>
      <c r="P1920" s="34" t="e">
        <f t="shared" si="217"/>
        <v>#REF!</v>
      </c>
      <c r="Q1920" s="35" t="e">
        <f t="shared" si="220"/>
        <v>#REF!</v>
      </c>
      <c r="R1920" s="36"/>
      <c r="S1920" s="1" t="e">
        <f t="shared" si="218"/>
        <v>#REF!</v>
      </c>
      <c r="T1920" s="16" t="e">
        <f>IF(OR(MID(G1920,1,5)="avoir",MID(G1920,1,3)="PMS",MID(J1920,1,1)="a",J1920="",A1920="x",F1920=""),"",IF(COUNTIF(#REF!,F1920)=1,"ok","PAS DE SWAP"))</f>
        <v>#REF!</v>
      </c>
      <c r="U1920" s="37" t="e">
        <f>IF(ISNA(INDEX(#REF!,MATCH(E1920,#REF!,0),1))=TRUE,"-",F1920&amp;" - "&amp;INDEX(#REF!,MATCH(E1920,#REF!,0),1))</f>
        <v>#REF!</v>
      </c>
      <c r="V1920" s="60" t="e">
        <f t="shared" si="214"/>
        <v>#REF!</v>
      </c>
      <c r="W1920" s="38" t="e">
        <f t="shared" si="215"/>
        <v>#REF!</v>
      </c>
      <c r="X1920" s="64"/>
      <c r="Y1920" s="46"/>
      <c r="Z1920" s="57" t="str">
        <f>IF(OR(MID(J1920,1,1)="a",J1920=""),"",IF(COUNTIF(Modèles!C:C,J1920)=0,"absent","présent"))</f>
        <v/>
      </c>
      <c r="AA1920" s="1"/>
    </row>
    <row r="1921" spans="1:27" s="10" customFormat="1">
      <c r="A1921" s="29" t="str">
        <f t="shared" si="216"/>
        <v/>
      </c>
      <c r="B1921" s="29">
        <f t="shared" ca="1" si="219"/>
        <v>0</v>
      </c>
      <c r="C1921" s="42"/>
      <c r="D1921" s="42"/>
      <c r="E1921" s="40"/>
      <c r="F1921" s="41"/>
      <c r="G1921" s="30" t="e">
        <f>IF(MID(J1921,1,1)="a","à valider",IF(ISNA(INDEX(#REF!,MATCH(E1921,#REF!,0),1))=TRUE,"",INDEX(#REF!,MATCH(E1921,#REF!,0),1)))</f>
        <v>#REF!</v>
      </c>
      <c r="H1921" s="22"/>
      <c r="I1921" s="22"/>
      <c r="J1921" s="59"/>
      <c r="K1921" s="31" t="str">
        <f>IF(MID(J1921,1,1)="a",C1921,IF(COUNTIF(J$2:J1921,J1921)&gt;1,COUNTIF(J$2:J1921,J1921)&amp;"ème rebond",""))</f>
        <v/>
      </c>
      <c r="L1921" s="67"/>
      <c r="M1921" s="32" t="e">
        <f>IF(ISNA(INDEX(#REF!,MATCH(E1921,#REF!,0),1))=TRUE,"",INDEX(#REF!,MATCH(E1921,#REF!,0),1))</f>
        <v>#REF!</v>
      </c>
      <c r="N1921" s="1"/>
      <c r="O1921" s="33"/>
      <c r="P1921" s="34" t="e">
        <f t="shared" si="217"/>
        <v>#REF!</v>
      </c>
      <c r="Q1921" s="35" t="e">
        <f t="shared" si="220"/>
        <v>#REF!</v>
      </c>
      <c r="R1921" s="36"/>
      <c r="S1921" s="1" t="e">
        <f t="shared" si="218"/>
        <v>#REF!</v>
      </c>
      <c r="T1921" s="16" t="e">
        <f>IF(OR(MID(G1921,1,5)="avoir",MID(G1921,1,3)="PMS",MID(J1921,1,1)="a",J1921="",A1921="x",F1921=""),"",IF(COUNTIF(#REF!,F1921)=1,"ok","PAS DE SWAP"))</f>
        <v>#REF!</v>
      </c>
      <c r="U1921" s="37" t="e">
        <f>IF(ISNA(INDEX(#REF!,MATCH(E1921,#REF!,0),1))=TRUE,"-",F1921&amp;" - "&amp;INDEX(#REF!,MATCH(E1921,#REF!,0),1))</f>
        <v>#REF!</v>
      </c>
      <c r="V1921" s="60" t="e">
        <f t="shared" si="214"/>
        <v>#REF!</v>
      </c>
      <c r="W1921" s="38" t="e">
        <f t="shared" si="215"/>
        <v>#REF!</v>
      </c>
      <c r="X1921" s="64"/>
      <c r="Y1921" s="46"/>
      <c r="Z1921" s="57" t="str">
        <f>IF(OR(MID(J1921,1,1)="a",J1921=""),"",IF(COUNTIF(Modèles!C:C,J1921)=0,"absent","présent"))</f>
        <v/>
      </c>
      <c r="AA1921" s="1"/>
    </row>
    <row r="1922" spans="1:27" s="10" customFormat="1">
      <c r="A1922" s="29" t="str">
        <f t="shared" si="216"/>
        <v/>
      </c>
      <c r="B1922" s="29">
        <f t="shared" ca="1" si="219"/>
        <v>0</v>
      </c>
      <c r="C1922" s="42"/>
      <c r="D1922" s="42"/>
      <c r="E1922" s="40"/>
      <c r="F1922" s="41"/>
      <c r="G1922" s="30" t="e">
        <f>IF(MID(J1922,1,1)="a","à valider",IF(ISNA(INDEX(#REF!,MATCH(E1922,#REF!,0),1))=TRUE,"",INDEX(#REF!,MATCH(E1922,#REF!,0),1)))</f>
        <v>#REF!</v>
      </c>
      <c r="H1922" s="22"/>
      <c r="I1922" s="22"/>
      <c r="J1922" s="59"/>
      <c r="K1922" s="31" t="str">
        <f>IF(MID(J1922,1,1)="a",C1922,IF(COUNTIF(J$2:J1922,J1922)&gt;1,COUNTIF(J$2:J1922,J1922)&amp;"ème rebond",""))</f>
        <v/>
      </c>
      <c r="L1922" s="67"/>
      <c r="M1922" s="32" t="e">
        <f>IF(ISNA(INDEX(#REF!,MATCH(E1922,#REF!,0),1))=TRUE,"",INDEX(#REF!,MATCH(E1922,#REF!,0),1))</f>
        <v>#REF!</v>
      </c>
      <c r="N1922" s="1"/>
      <c r="O1922" s="33"/>
      <c r="P1922" s="34" t="e">
        <f t="shared" si="217"/>
        <v>#REF!</v>
      </c>
      <c r="Q1922" s="35" t="e">
        <f t="shared" si="220"/>
        <v>#REF!</v>
      </c>
      <c r="R1922" s="36"/>
      <c r="S1922" s="1" t="e">
        <f t="shared" si="218"/>
        <v>#REF!</v>
      </c>
      <c r="T1922" s="16" t="e">
        <f>IF(OR(MID(G1922,1,5)="avoir",MID(G1922,1,3)="PMS",MID(J1922,1,1)="a",J1922="",A1922="x",F1922=""),"",IF(COUNTIF(#REF!,F1922)=1,"ok","PAS DE SWAP"))</f>
        <v>#REF!</v>
      </c>
      <c r="U1922" s="37" t="e">
        <f>IF(ISNA(INDEX(#REF!,MATCH(E1922,#REF!,0),1))=TRUE,"-",F1922&amp;" - "&amp;INDEX(#REF!,MATCH(E1922,#REF!,0),1))</f>
        <v>#REF!</v>
      </c>
      <c r="V1922" s="60" t="e">
        <f t="shared" ref="V1922:V1985" si="221">IF(ISNA(IF(OR(U1922="",U1922="-"),"",COUNTIF(U:U,U1922)))=TRUE,"",IF(OR(U1922="",U1922="-"),"-",COUNTIF(U:U,U1922)))</f>
        <v>#REF!</v>
      </c>
      <c r="W1922" s="38" t="e">
        <f t="shared" ref="W1922:W1985" si="222">IF(ISNA(IF(V1922="-","",V1922/COUNTIF(F:F,F1922)))=TRUE,"",IF(V1922="-","",V1922/COUNTIF(F:F,F1922)))</f>
        <v>#REF!</v>
      </c>
      <c r="X1922" s="64"/>
      <c r="Y1922" s="46"/>
      <c r="Z1922" s="57" t="str">
        <f>IF(OR(MID(J1922,1,1)="a",J1922=""),"",IF(COUNTIF(Modèles!C:C,J1922)=0,"absent","présent"))</f>
        <v/>
      </c>
      <c r="AA1922" s="1"/>
    </row>
    <row r="1923" spans="1:27" s="10" customFormat="1">
      <c r="A1923" s="29" t="str">
        <f t="shared" si="216"/>
        <v/>
      </c>
      <c r="B1923" s="29">
        <f t="shared" ca="1" si="219"/>
        <v>0</v>
      </c>
      <c r="C1923" s="42"/>
      <c r="D1923" s="42"/>
      <c r="E1923" s="40"/>
      <c r="F1923" s="41"/>
      <c r="G1923" s="30" t="e">
        <f>IF(MID(J1923,1,1)="a","à valider",IF(ISNA(INDEX(#REF!,MATCH(E1923,#REF!,0),1))=TRUE,"",INDEX(#REF!,MATCH(E1923,#REF!,0),1)))</f>
        <v>#REF!</v>
      </c>
      <c r="H1923" s="22"/>
      <c r="I1923" s="22"/>
      <c r="J1923" s="59"/>
      <c r="K1923" s="31" t="str">
        <f>IF(MID(J1923,1,1)="a",C1923,IF(COUNTIF(J$2:J1923,J1923)&gt;1,COUNTIF(J$2:J1923,J1923)&amp;"ème rebond",""))</f>
        <v/>
      </c>
      <c r="L1923" s="67"/>
      <c r="M1923" s="32" t="e">
        <f>IF(ISNA(INDEX(#REF!,MATCH(E1923,#REF!,0),1))=TRUE,"",INDEX(#REF!,MATCH(E1923,#REF!,0),1))</f>
        <v>#REF!</v>
      </c>
      <c r="N1923" s="1"/>
      <c r="O1923" s="33"/>
      <c r="P1923" s="34" t="e">
        <f t="shared" si="217"/>
        <v>#REF!</v>
      </c>
      <c r="Q1923" s="35" t="e">
        <f t="shared" si="220"/>
        <v>#REF!</v>
      </c>
      <c r="R1923" s="36"/>
      <c r="S1923" s="1" t="e">
        <f t="shared" si="218"/>
        <v>#REF!</v>
      </c>
      <c r="T1923" s="16" t="e">
        <f>IF(OR(MID(G1923,1,5)="avoir",MID(G1923,1,3)="PMS",MID(J1923,1,1)="a",J1923="",A1923="x",F1923=""),"",IF(COUNTIF(#REF!,F1923)=1,"ok","PAS DE SWAP"))</f>
        <v>#REF!</v>
      </c>
      <c r="U1923" s="37" t="e">
        <f>IF(ISNA(INDEX(#REF!,MATCH(E1923,#REF!,0),1))=TRUE,"-",F1923&amp;" - "&amp;INDEX(#REF!,MATCH(E1923,#REF!,0),1))</f>
        <v>#REF!</v>
      </c>
      <c r="V1923" s="60" t="e">
        <f t="shared" si="221"/>
        <v>#REF!</v>
      </c>
      <c r="W1923" s="38" t="e">
        <f t="shared" si="222"/>
        <v>#REF!</v>
      </c>
      <c r="X1923" s="64"/>
      <c r="Y1923" s="46"/>
      <c r="Z1923" s="57" t="str">
        <f>IF(OR(MID(J1923,1,1)="a",J1923=""),"",IF(COUNTIF(Modèles!C:C,J1923)=0,"absent","présent"))</f>
        <v/>
      </c>
      <c r="AA1923" s="1"/>
    </row>
    <row r="1924" spans="1:27" s="10" customFormat="1">
      <c r="A1924" s="29" t="str">
        <f t="shared" ref="A1924:A1987" si="223">IF(F1924="rebut",0,IF(J1924="","","."))</f>
        <v/>
      </c>
      <c r="B1924" s="29">
        <f t="shared" ca="1" si="219"/>
        <v>0</v>
      </c>
      <c r="C1924" s="42"/>
      <c r="D1924" s="42"/>
      <c r="E1924" s="40"/>
      <c r="F1924" s="41"/>
      <c r="G1924" s="30" t="e">
        <f>IF(MID(J1924,1,1)="a","à valider",IF(ISNA(INDEX(#REF!,MATCH(E1924,#REF!,0),1))=TRUE,"",INDEX(#REF!,MATCH(E1924,#REF!,0),1)))</f>
        <v>#REF!</v>
      </c>
      <c r="H1924" s="22"/>
      <c r="I1924" s="22"/>
      <c r="J1924" s="59"/>
      <c r="K1924" s="31" t="str">
        <f>IF(MID(J1924,1,1)="a",C1924,IF(COUNTIF(J$2:J1924,J1924)&gt;1,COUNTIF(J$2:J1924,J1924)&amp;"ème rebond",""))</f>
        <v/>
      </c>
      <c r="L1924" s="67"/>
      <c r="M1924" s="32" t="e">
        <f>IF(ISNA(INDEX(#REF!,MATCH(E1924,#REF!,0),1))=TRUE,"",INDEX(#REF!,MATCH(E1924,#REF!,0),1))</f>
        <v>#REF!</v>
      </c>
      <c r="N1924" s="1"/>
      <c r="O1924" s="33"/>
      <c r="P1924" s="34" t="e">
        <f t="shared" ref="P1924:P1988" si="224">IF(AND(MID(G1924,8,1)="",MID(G1924,1,4)="SWAP",A1924="."),F1924,"")</f>
        <v>#REF!</v>
      </c>
      <c r="Q1924" s="35" t="e">
        <f t="shared" si="220"/>
        <v>#REF!</v>
      </c>
      <c r="R1924" s="36"/>
      <c r="S1924" s="1" t="e">
        <f t="shared" si="218"/>
        <v>#REF!</v>
      </c>
      <c r="T1924" s="16" t="e">
        <f>IF(OR(MID(G1924,1,5)="avoir",MID(G1924,1,3)="PMS",MID(J1924,1,1)="a",J1924="",A1924="x",F1924=""),"",IF(COUNTIF(#REF!,F1924)=1,"ok","PAS DE SWAP"))</f>
        <v>#REF!</v>
      </c>
      <c r="U1924" s="37" t="e">
        <f>IF(ISNA(INDEX(#REF!,MATCH(E1924,#REF!,0),1))=TRUE,"-",F1924&amp;" - "&amp;INDEX(#REF!,MATCH(E1924,#REF!,0),1))</f>
        <v>#REF!</v>
      </c>
      <c r="V1924" s="60" t="e">
        <f t="shared" si="221"/>
        <v>#REF!</v>
      </c>
      <c r="W1924" s="38" t="e">
        <f t="shared" si="222"/>
        <v>#REF!</v>
      </c>
      <c r="X1924" s="64"/>
      <c r="Y1924" s="46"/>
      <c r="Z1924" s="57" t="str">
        <f>IF(OR(MID(J1924,1,1)="a",J1924=""),"",IF(COUNTIF(Modèles!C:C,J1924)=0,"absent","présent"))</f>
        <v/>
      </c>
      <c r="AA1924" s="1"/>
    </row>
    <row r="1925" spans="1:27" s="10" customFormat="1">
      <c r="A1925" s="29" t="str">
        <f t="shared" si="223"/>
        <v/>
      </c>
      <c r="B1925" s="29">
        <f t="shared" ca="1" si="219"/>
        <v>0</v>
      </c>
      <c r="C1925" s="42"/>
      <c r="D1925" s="42"/>
      <c r="E1925" s="40"/>
      <c r="F1925" s="41"/>
      <c r="G1925" s="30" t="e">
        <f>IF(MID(J1925,1,1)="a","à valider",IF(ISNA(INDEX(#REF!,MATCH(E1925,#REF!,0),1))=TRUE,"",INDEX(#REF!,MATCH(E1925,#REF!,0),1)))</f>
        <v>#REF!</v>
      </c>
      <c r="H1925" s="22"/>
      <c r="I1925" s="22"/>
      <c r="J1925" s="59"/>
      <c r="K1925" s="31" t="str">
        <f>IF(MID(J1925,1,1)="a",C1925,IF(COUNTIF(J$2:J1925,J1925)&gt;1,COUNTIF(J$2:J1925,J1925)&amp;"ème rebond",""))</f>
        <v/>
      </c>
      <c r="L1925" s="67"/>
      <c r="M1925" s="32" t="e">
        <f>IF(ISNA(INDEX(#REF!,MATCH(E1925,#REF!,0),1))=TRUE,"",INDEX(#REF!,MATCH(E1925,#REF!,0),1))</f>
        <v>#REF!</v>
      </c>
      <c r="N1925" s="1"/>
      <c r="O1925" s="33"/>
      <c r="P1925" s="34" t="e">
        <f t="shared" si="224"/>
        <v>#REF!</v>
      </c>
      <c r="Q1925" s="35" t="e">
        <f t="shared" si="220"/>
        <v>#REF!</v>
      </c>
      <c r="R1925" s="36"/>
      <c r="S1925" s="1" t="e">
        <f t="shared" si="218"/>
        <v>#REF!</v>
      </c>
      <c r="T1925" s="16" t="e">
        <f>IF(OR(MID(G1925,1,5)="avoir",MID(G1925,1,3)="PMS",MID(J1925,1,1)="a",J1925="",A1925="x",F1925=""),"",IF(COUNTIF(#REF!,F1925)=1,"ok","PAS DE SWAP"))</f>
        <v>#REF!</v>
      </c>
      <c r="U1925" s="37" t="e">
        <f>IF(ISNA(INDEX(#REF!,MATCH(E1925,#REF!,0),1))=TRUE,"-",F1925&amp;" - "&amp;INDEX(#REF!,MATCH(E1925,#REF!,0),1))</f>
        <v>#REF!</v>
      </c>
      <c r="V1925" s="60" t="e">
        <f t="shared" si="221"/>
        <v>#REF!</v>
      </c>
      <c r="W1925" s="38" t="e">
        <f t="shared" si="222"/>
        <v>#REF!</v>
      </c>
      <c r="X1925" s="64"/>
      <c r="Y1925" s="46"/>
      <c r="Z1925" s="57" t="str">
        <f>IF(OR(MID(J1925,1,1)="a",J1925=""),"",IF(COUNTIF(Modèles!C:C,J1925)=0,"absent","présent"))</f>
        <v/>
      </c>
      <c r="AA1925" s="1"/>
    </row>
    <row r="1926" spans="1:27" s="10" customFormat="1">
      <c r="A1926" s="29" t="str">
        <f t="shared" si="223"/>
        <v/>
      </c>
      <c r="B1926" s="29">
        <f t="shared" ca="1" si="219"/>
        <v>0</v>
      </c>
      <c r="C1926" s="42"/>
      <c r="D1926" s="42"/>
      <c r="E1926" s="40"/>
      <c r="F1926" s="41"/>
      <c r="G1926" s="30" t="e">
        <f>IF(MID(J1926,1,1)="a","à valider",IF(ISNA(INDEX(#REF!,MATCH(E1926,#REF!,0),1))=TRUE,"",INDEX(#REF!,MATCH(E1926,#REF!,0),1)))</f>
        <v>#REF!</v>
      </c>
      <c r="H1926" s="22"/>
      <c r="I1926" s="22"/>
      <c r="J1926" s="59"/>
      <c r="K1926" s="31" t="str">
        <f>IF(MID(J1926,1,1)="a",C1926,IF(COUNTIF(J$2:J1926,J1926)&gt;1,COUNTIF(J$2:J1926,J1926)&amp;"ème rebond",""))</f>
        <v/>
      </c>
      <c r="L1926" s="67"/>
      <c r="M1926" s="32" t="e">
        <f>IF(ISNA(INDEX(#REF!,MATCH(E1926,#REF!,0),1))=TRUE,"",INDEX(#REF!,MATCH(E1926,#REF!,0),1))</f>
        <v>#REF!</v>
      </c>
      <c r="N1926" s="1"/>
      <c r="O1926" s="33"/>
      <c r="P1926" s="34" t="e">
        <f t="shared" si="224"/>
        <v>#REF!</v>
      </c>
      <c r="Q1926" s="35" t="e">
        <f t="shared" si="220"/>
        <v>#REF!</v>
      </c>
      <c r="R1926" s="36"/>
      <c r="S1926" s="1" t="e">
        <f t="shared" si="218"/>
        <v>#REF!</v>
      </c>
      <c r="T1926" s="16" t="e">
        <f>IF(OR(MID(G1926,1,5)="avoir",MID(G1926,1,3)="PMS",MID(J1926,1,1)="a",J1926="",A1926="x",F1926=""),"",IF(COUNTIF(#REF!,F1926)=1,"ok","PAS DE SWAP"))</f>
        <v>#REF!</v>
      </c>
      <c r="U1926" s="37" t="e">
        <f>IF(ISNA(INDEX(#REF!,MATCH(E1926,#REF!,0),1))=TRUE,"-",F1926&amp;" - "&amp;INDEX(#REF!,MATCH(E1926,#REF!,0),1))</f>
        <v>#REF!</v>
      </c>
      <c r="V1926" s="60" t="e">
        <f t="shared" si="221"/>
        <v>#REF!</v>
      </c>
      <c r="W1926" s="38" t="e">
        <f t="shared" si="222"/>
        <v>#REF!</v>
      </c>
      <c r="X1926" s="64"/>
      <c r="Y1926" s="46"/>
      <c r="Z1926" s="57" t="str">
        <f>IF(OR(MID(J1926,1,1)="a",J1926=""),"",IF(COUNTIF(Modèles!C:C,J1926)=0,"absent","présent"))</f>
        <v/>
      </c>
      <c r="AA1926" s="1"/>
    </row>
    <row r="1927" spans="1:27" s="10" customFormat="1">
      <c r="A1927" s="29" t="str">
        <f t="shared" si="223"/>
        <v/>
      </c>
      <c r="B1927" s="29">
        <f t="shared" ca="1" si="219"/>
        <v>0</v>
      </c>
      <c r="C1927" s="42"/>
      <c r="D1927" s="42"/>
      <c r="E1927" s="40"/>
      <c r="F1927" s="41"/>
      <c r="G1927" s="30" t="e">
        <f>IF(MID(J1927,1,1)="a","à valider",IF(ISNA(INDEX(#REF!,MATCH(E1927,#REF!,0),1))=TRUE,"",INDEX(#REF!,MATCH(E1927,#REF!,0),1)))</f>
        <v>#REF!</v>
      </c>
      <c r="H1927" s="22"/>
      <c r="I1927" s="22"/>
      <c r="J1927" s="59"/>
      <c r="K1927" s="31" t="str">
        <f>IF(MID(J1927,1,1)="a",C1927,IF(COUNTIF(J$2:J1927,J1927)&gt;1,COUNTIF(J$2:J1927,J1927)&amp;"ème rebond",""))</f>
        <v/>
      </c>
      <c r="L1927" s="67"/>
      <c r="M1927" s="32" t="e">
        <f>IF(ISNA(INDEX(#REF!,MATCH(E1927,#REF!,0),1))=TRUE,"",INDEX(#REF!,MATCH(E1927,#REF!,0),1))</f>
        <v>#REF!</v>
      </c>
      <c r="N1927" s="1"/>
      <c r="O1927" s="33"/>
      <c r="P1927" s="34" t="e">
        <f t="shared" si="224"/>
        <v>#REF!</v>
      </c>
      <c r="Q1927" s="35" t="e">
        <f t="shared" si="220"/>
        <v>#REF!</v>
      </c>
      <c r="R1927" s="36"/>
      <c r="S1927" s="1" t="e">
        <f t="shared" si="218"/>
        <v>#REF!</v>
      </c>
      <c r="T1927" s="16" t="e">
        <f>IF(OR(MID(G1927,1,5)="avoir",MID(G1927,1,3)="PMS",MID(J1927,1,1)="a",J1927="",A1927="x",F1927=""),"",IF(COUNTIF(#REF!,F1927)=1,"ok","PAS DE SWAP"))</f>
        <v>#REF!</v>
      </c>
      <c r="U1927" s="37" t="e">
        <f>IF(ISNA(INDEX(#REF!,MATCH(E1927,#REF!,0),1))=TRUE,"-",F1927&amp;" - "&amp;INDEX(#REF!,MATCH(E1927,#REF!,0),1))</f>
        <v>#REF!</v>
      </c>
      <c r="V1927" s="60" t="e">
        <f t="shared" si="221"/>
        <v>#REF!</v>
      </c>
      <c r="W1927" s="38" t="e">
        <f t="shared" si="222"/>
        <v>#REF!</v>
      </c>
      <c r="X1927" s="64"/>
      <c r="Y1927" s="46"/>
      <c r="Z1927" s="57" t="str">
        <f>IF(OR(MID(J1927,1,1)="a",J1927=""),"",IF(COUNTIF(Modèles!C:C,J1927)=0,"absent","présent"))</f>
        <v/>
      </c>
      <c r="AA1927" s="1"/>
    </row>
    <row r="1928" spans="1:27" s="10" customFormat="1">
      <c r="A1928" s="29" t="str">
        <f t="shared" si="223"/>
        <v/>
      </c>
      <c r="B1928" s="29">
        <f t="shared" ca="1" si="219"/>
        <v>0</v>
      </c>
      <c r="C1928" s="42"/>
      <c r="D1928" s="42"/>
      <c r="E1928" s="40"/>
      <c r="F1928" s="41"/>
      <c r="G1928" s="30" t="e">
        <f>IF(MID(J1928,1,1)="a","à valider",IF(ISNA(INDEX(#REF!,MATCH(E1928,#REF!,0),1))=TRUE,"",INDEX(#REF!,MATCH(E1928,#REF!,0),1)))</f>
        <v>#REF!</v>
      </c>
      <c r="H1928" s="22"/>
      <c r="I1928" s="22"/>
      <c r="J1928" s="59"/>
      <c r="K1928" s="31" t="str">
        <f>IF(MID(J1928,1,1)="a",C1928,IF(COUNTIF(J$2:J1928,J1928)&gt;1,COUNTIF(J$2:J1928,J1928)&amp;"ème rebond",""))</f>
        <v/>
      </c>
      <c r="L1928" s="67"/>
      <c r="M1928" s="32" t="e">
        <f>IF(ISNA(INDEX(#REF!,MATCH(E1928,#REF!,0),1))=TRUE,"",INDEX(#REF!,MATCH(E1928,#REF!,0),1))</f>
        <v>#REF!</v>
      </c>
      <c r="N1928" s="1"/>
      <c r="O1928" s="33"/>
      <c r="P1928" s="34" t="e">
        <f t="shared" si="224"/>
        <v>#REF!</v>
      </c>
      <c r="Q1928" s="35" t="e">
        <f t="shared" si="220"/>
        <v>#REF!</v>
      </c>
      <c r="R1928" s="36"/>
      <c r="S1928" s="1" t="e">
        <f t="shared" si="218"/>
        <v>#REF!</v>
      </c>
      <c r="T1928" s="16" t="e">
        <f>IF(OR(MID(G1928,1,5)="avoir",MID(G1928,1,3)="PMS",MID(J1928,1,1)="a",J1928="",A1928="x",F1928=""),"",IF(COUNTIF(#REF!,F1928)=1,"ok","PAS DE SWAP"))</f>
        <v>#REF!</v>
      </c>
      <c r="U1928" s="37" t="e">
        <f>IF(ISNA(INDEX(#REF!,MATCH(E1928,#REF!,0),1))=TRUE,"-",F1928&amp;" - "&amp;INDEX(#REF!,MATCH(E1928,#REF!,0),1))</f>
        <v>#REF!</v>
      </c>
      <c r="V1928" s="60" t="e">
        <f t="shared" si="221"/>
        <v>#REF!</v>
      </c>
      <c r="W1928" s="38" t="e">
        <f t="shared" si="222"/>
        <v>#REF!</v>
      </c>
      <c r="X1928" s="64"/>
      <c r="Y1928" s="46"/>
      <c r="Z1928" s="57" t="str">
        <f>IF(OR(MID(J1928,1,1)="a",J1928=""),"",IF(COUNTIF(Modèles!C:C,J1928)=0,"absent","présent"))</f>
        <v/>
      </c>
      <c r="AA1928" s="1"/>
    </row>
    <row r="1929" spans="1:27" s="10" customFormat="1">
      <c r="A1929" s="29" t="str">
        <f t="shared" si="223"/>
        <v/>
      </c>
      <c r="B1929" s="29">
        <f t="shared" ca="1" si="219"/>
        <v>0</v>
      </c>
      <c r="C1929" s="42"/>
      <c r="D1929" s="42"/>
      <c r="E1929" s="40"/>
      <c r="F1929" s="41"/>
      <c r="G1929" s="30" t="e">
        <f>IF(MID(J1929,1,1)="a","à valider",IF(ISNA(INDEX(#REF!,MATCH(E1929,#REF!,0),1))=TRUE,"",INDEX(#REF!,MATCH(E1929,#REF!,0),1)))</f>
        <v>#REF!</v>
      </c>
      <c r="H1929" s="22"/>
      <c r="I1929" s="22"/>
      <c r="J1929" s="59"/>
      <c r="K1929" s="31" t="str">
        <f>IF(MID(J1929,1,1)="a",C1929,IF(COUNTIF(J$2:J1929,J1929)&gt;1,COUNTIF(J$2:J1929,J1929)&amp;"ème rebond",""))</f>
        <v/>
      </c>
      <c r="L1929" s="67"/>
      <c r="M1929" s="32" t="e">
        <f>IF(ISNA(INDEX(#REF!,MATCH(E1929,#REF!,0),1))=TRUE,"",INDEX(#REF!,MATCH(E1929,#REF!,0),1))</f>
        <v>#REF!</v>
      </c>
      <c r="N1929" s="1"/>
      <c r="O1929" s="33"/>
      <c r="P1929" s="34" t="e">
        <f t="shared" si="224"/>
        <v>#REF!</v>
      </c>
      <c r="Q1929" s="35" t="e">
        <f t="shared" si="220"/>
        <v>#REF!</v>
      </c>
      <c r="R1929" s="36"/>
      <c r="S1929" s="1" t="e">
        <f t="shared" si="218"/>
        <v>#REF!</v>
      </c>
      <c r="T1929" s="16" t="e">
        <f>IF(OR(MID(G1929,1,5)="avoir",MID(G1929,1,3)="PMS",MID(J1929,1,1)="a",J1929="",A1929="x",F1929=""),"",IF(COUNTIF(#REF!,F1929)=1,"ok","PAS DE SWAP"))</f>
        <v>#REF!</v>
      </c>
      <c r="U1929" s="37" t="e">
        <f>IF(ISNA(INDEX(#REF!,MATCH(E1929,#REF!,0),1))=TRUE,"-",F1929&amp;" - "&amp;INDEX(#REF!,MATCH(E1929,#REF!,0),1))</f>
        <v>#REF!</v>
      </c>
      <c r="V1929" s="60" t="e">
        <f t="shared" si="221"/>
        <v>#REF!</v>
      </c>
      <c r="W1929" s="38" t="e">
        <f t="shared" si="222"/>
        <v>#REF!</v>
      </c>
      <c r="X1929" s="64"/>
      <c r="Y1929" s="46"/>
      <c r="Z1929" s="57" t="str">
        <f>IF(OR(MID(J1929,1,1)="a",J1929=""),"",IF(COUNTIF(Modèles!C:C,J1929)=0,"absent","présent"))</f>
        <v/>
      </c>
      <c r="AA1929" s="1"/>
    </row>
    <row r="1930" spans="1:27" s="10" customFormat="1">
      <c r="A1930" s="29" t="str">
        <f t="shared" si="223"/>
        <v/>
      </c>
      <c r="B1930" s="29">
        <f t="shared" ca="1" si="219"/>
        <v>0</v>
      </c>
      <c r="C1930" s="42"/>
      <c r="D1930" s="42"/>
      <c r="E1930" s="40"/>
      <c r="F1930" s="41"/>
      <c r="G1930" s="30" t="e">
        <f>IF(MID(J1930,1,1)="a","à valider",IF(ISNA(INDEX(#REF!,MATCH(E1930,#REF!,0),1))=TRUE,"",INDEX(#REF!,MATCH(E1930,#REF!,0),1)))</f>
        <v>#REF!</v>
      </c>
      <c r="H1930" s="22"/>
      <c r="I1930" s="22"/>
      <c r="J1930" s="59"/>
      <c r="K1930" s="31" t="str">
        <f>IF(MID(J1930,1,1)="a",C1930,IF(COUNTIF(J$2:J1930,J1930)&gt;1,COUNTIF(J$2:J1930,J1930)&amp;"ème rebond",""))</f>
        <v/>
      </c>
      <c r="L1930" s="67"/>
      <c r="M1930" s="32" t="e">
        <f>IF(ISNA(INDEX(#REF!,MATCH(E1930,#REF!,0),1))=TRUE,"",INDEX(#REF!,MATCH(E1930,#REF!,0),1))</f>
        <v>#REF!</v>
      </c>
      <c r="N1930" s="1"/>
      <c r="O1930" s="33"/>
      <c r="P1930" s="34" t="e">
        <f t="shared" si="224"/>
        <v>#REF!</v>
      </c>
      <c r="Q1930" s="35" t="e">
        <f t="shared" si="220"/>
        <v>#REF!</v>
      </c>
      <c r="R1930" s="36"/>
      <c r="S1930" s="1" t="e">
        <f t="shared" si="218"/>
        <v>#REF!</v>
      </c>
      <c r="T1930" s="16" t="e">
        <f>IF(OR(MID(G1930,1,5)="avoir",MID(G1930,1,3)="PMS",MID(J1930,1,1)="a",J1930="",A1930="x",F1930=""),"",IF(COUNTIF(#REF!,F1930)=1,"ok","PAS DE SWAP"))</f>
        <v>#REF!</v>
      </c>
      <c r="U1930" s="37" t="e">
        <f>IF(ISNA(INDEX(#REF!,MATCH(E1930,#REF!,0),1))=TRUE,"-",F1930&amp;" - "&amp;INDEX(#REF!,MATCH(E1930,#REF!,0),1))</f>
        <v>#REF!</v>
      </c>
      <c r="V1930" s="60" t="e">
        <f t="shared" si="221"/>
        <v>#REF!</v>
      </c>
      <c r="W1930" s="38" t="e">
        <f t="shared" si="222"/>
        <v>#REF!</v>
      </c>
      <c r="X1930" s="64"/>
      <c r="Y1930" s="46"/>
      <c r="Z1930" s="57" t="str">
        <f>IF(OR(MID(J1930,1,1)="a",J1930=""),"",IF(COUNTIF(Modèles!C:C,J1930)=0,"absent","présent"))</f>
        <v/>
      </c>
      <c r="AA1930" s="1"/>
    </row>
    <row r="1931" spans="1:27" s="10" customFormat="1">
      <c r="A1931" s="29" t="str">
        <f t="shared" si="223"/>
        <v/>
      </c>
      <c r="B1931" s="29">
        <f t="shared" ca="1" si="219"/>
        <v>0</v>
      </c>
      <c r="C1931" s="42"/>
      <c r="D1931" s="42"/>
      <c r="E1931" s="40"/>
      <c r="F1931" s="41"/>
      <c r="G1931" s="30" t="e">
        <f>IF(MID(J1931,1,1)="a","à valider",IF(ISNA(INDEX(#REF!,MATCH(E1931,#REF!,0),1))=TRUE,"",INDEX(#REF!,MATCH(E1931,#REF!,0),1)))</f>
        <v>#REF!</v>
      </c>
      <c r="H1931" s="22"/>
      <c r="I1931" s="22"/>
      <c r="J1931" s="59"/>
      <c r="K1931" s="31" t="str">
        <f>IF(MID(J1931,1,1)="a",C1931,IF(COUNTIF(J$2:J1931,J1931)&gt;1,COUNTIF(J$2:J1931,J1931)&amp;"ème rebond",""))</f>
        <v/>
      </c>
      <c r="L1931" s="67"/>
      <c r="M1931" s="32" t="e">
        <f>IF(ISNA(INDEX(#REF!,MATCH(E1931,#REF!,0),1))=TRUE,"",INDEX(#REF!,MATCH(E1931,#REF!,0),1))</f>
        <v>#REF!</v>
      </c>
      <c r="N1931" s="1"/>
      <c r="O1931" s="33"/>
      <c r="P1931" s="34" t="e">
        <f t="shared" si="224"/>
        <v>#REF!</v>
      </c>
      <c r="Q1931" s="35" t="e">
        <f t="shared" si="220"/>
        <v>#REF!</v>
      </c>
      <c r="R1931" s="36"/>
      <c r="S1931" s="1" t="e">
        <f t="shared" si="218"/>
        <v>#REF!</v>
      </c>
      <c r="T1931" s="16" t="e">
        <f>IF(OR(MID(G1931,1,5)="avoir",MID(G1931,1,3)="PMS",MID(J1931,1,1)="a",J1931="",A1931="x",F1931=""),"",IF(COUNTIF(#REF!,F1931)=1,"ok","PAS DE SWAP"))</f>
        <v>#REF!</v>
      </c>
      <c r="U1931" s="37" t="e">
        <f>IF(ISNA(INDEX(#REF!,MATCH(E1931,#REF!,0),1))=TRUE,"-",F1931&amp;" - "&amp;INDEX(#REF!,MATCH(E1931,#REF!,0),1))</f>
        <v>#REF!</v>
      </c>
      <c r="V1931" s="60" t="e">
        <f t="shared" si="221"/>
        <v>#REF!</v>
      </c>
      <c r="W1931" s="38" t="e">
        <f t="shared" si="222"/>
        <v>#REF!</v>
      </c>
      <c r="X1931" s="64"/>
      <c r="Y1931" s="46"/>
      <c r="Z1931" s="57" t="str">
        <f>IF(OR(MID(J1931,1,1)="a",J1931=""),"",IF(COUNTIF(Modèles!C:C,J1931)=0,"absent","présent"))</f>
        <v/>
      </c>
      <c r="AA1931" s="1"/>
    </row>
    <row r="1932" spans="1:27" s="10" customFormat="1">
      <c r="A1932" s="29" t="str">
        <f t="shared" si="223"/>
        <v/>
      </c>
      <c r="B1932" s="29">
        <f t="shared" ca="1" si="219"/>
        <v>0</v>
      </c>
      <c r="C1932" s="42"/>
      <c r="D1932" s="42"/>
      <c r="E1932" s="40"/>
      <c r="F1932" s="41"/>
      <c r="G1932" s="30" t="e">
        <f>IF(MID(J1932,1,1)="a","à valider",IF(ISNA(INDEX(#REF!,MATCH(E1932,#REF!,0),1))=TRUE,"",INDEX(#REF!,MATCH(E1932,#REF!,0),1)))</f>
        <v>#REF!</v>
      </c>
      <c r="H1932" s="22"/>
      <c r="I1932" s="22"/>
      <c r="J1932" s="59"/>
      <c r="K1932" s="31" t="str">
        <f>IF(MID(J1932,1,1)="a",C1932,IF(COUNTIF(J$2:J1932,J1932)&gt;1,COUNTIF(J$2:J1932,J1932)&amp;"ème rebond",""))</f>
        <v/>
      </c>
      <c r="L1932" s="67"/>
      <c r="M1932" s="32" t="e">
        <f>IF(ISNA(INDEX(#REF!,MATCH(E1932,#REF!,0),1))=TRUE,"",INDEX(#REF!,MATCH(E1932,#REF!,0),1))</f>
        <v>#REF!</v>
      </c>
      <c r="N1932" s="1"/>
      <c r="O1932" s="33"/>
      <c r="P1932" s="34" t="e">
        <f t="shared" si="224"/>
        <v>#REF!</v>
      </c>
      <c r="Q1932" s="35" t="e">
        <f t="shared" si="220"/>
        <v>#REF!</v>
      </c>
      <c r="R1932" s="36"/>
      <c r="S1932" s="1" t="e">
        <f t="shared" si="218"/>
        <v>#REF!</v>
      </c>
      <c r="T1932" s="16" t="e">
        <f>IF(OR(MID(G1932,1,5)="avoir",MID(G1932,1,3)="PMS",MID(J1932,1,1)="a",J1932="",A1932="x",F1932=""),"",IF(COUNTIF(#REF!,F1932)=1,"ok","PAS DE SWAP"))</f>
        <v>#REF!</v>
      </c>
      <c r="U1932" s="37" t="e">
        <f>IF(ISNA(INDEX(#REF!,MATCH(E1932,#REF!,0),1))=TRUE,"-",F1932&amp;" - "&amp;INDEX(#REF!,MATCH(E1932,#REF!,0),1))</f>
        <v>#REF!</v>
      </c>
      <c r="V1932" s="60" t="e">
        <f t="shared" si="221"/>
        <v>#REF!</v>
      </c>
      <c r="W1932" s="38" t="e">
        <f t="shared" si="222"/>
        <v>#REF!</v>
      </c>
      <c r="X1932" s="64"/>
      <c r="Y1932" s="46"/>
      <c r="Z1932" s="57" t="str">
        <f>IF(OR(MID(J1932,1,1)="a",J1932=""),"",IF(COUNTIF(Modèles!C:C,J1932)=0,"absent","présent"))</f>
        <v/>
      </c>
      <c r="AA1932" s="1"/>
    </row>
    <row r="1933" spans="1:27" s="10" customFormat="1">
      <c r="A1933" s="29" t="str">
        <f t="shared" si="223"/>
        <v/>
      </c>
      <c r="B1933" s="29">
        <f t="shared" ca="1" si="219"/>
        <v>0</v>
      </c>
      <c r="C1933" s="42"/>
      <c r="D1933" s="42"/>
      <c r="E1933" s="40"/>
      <c r="F1933" s="41"/>
      <c r="G1933" s="30" t="e">
        <f>IF(MID(J1933,1,1)="a","à valider",IF(ISNA(INDEX(#REF!,MATCH(E1933,#REF!,0),1))=TRUE,"",INDEX(#REF!,MATCH(E1933,#REF!,0),1)))</f>
        <v>#REF!</v>
      </c>
      <c r="H1933" s="22"/>
      <c r="I1933" s="22"/>
      <c r="J1933" s="59"/>
      <c r="K1933" s="31" t="str">
        <f>IF(MID(J1933,1,1)="a",C1933,IF(COUNTIF(J$2:J1933,J1933)&gt;1,COUNTIF(J$2:J1933,J1933)&amp;"ème rebond",""))</f>
        <v/>
      </c>
      <c r="L1933" s="67"/>
      <c r="M1933" s="32" t="e">
        <f>IF(ISNA(INDEX(#REF!,MATCH(E1933,#REF!,0),1))=TRUE,"",INDEX(#REF!,MATCH(E1933,#REF!,0),1))</f>
        <v>#REF!</v>
      </c>
      <c r="N1933" s="1"/>
      <c r="O1933" s="33"/>
      <c r="P1933" s="34" t="e">
        <f t="shared" si="224"/>
        <v>#REF!</v>
      </c>
      <c r="Q1933" s="35" t="e">
        <f t="shared" si="220"/>
        <v>#REF!</v>
      </c>
      <c r="R1933" s="36"/>
      <c r="S1933" s="1" t="e">
        <f t="shared" si="218"/>
        <v>#REF!</v>
      </c>
      <c r="T1933" s="16" t="e">
        <f>IF(OR(MID(G1933,1,5)="avoir",MID(G1933,1,3)="PMS",MID(J1933,1,1)="a",J1933="",A1933="x",F1933=""),"",IF(COUNTIF(#REF!,F1933)=1,"ok","PAS DE SWAP"))</f>
        <v>#REF!</v>
      </c>
      <c r="U1933" s="37" t="e">
        <f>IF(ISNA(INDEX(#REF!,MATCH(E1933,#REF!,0),1))=TRUE,"-",F1933&amp;" - "&amp;INDEX(#REF!,MATCH(E1933,#REF!,0),1))</f>
        <v>#REF!</v>
      </c>
      <c r="V1933" s="60" t="e">
        <f t="shared" si="221"/>
        <v>#REF!</v>
      </c>
      <c r="W1933" s="38" t="e">
        <f t="shared" si="222"/>
        <v>#REF!</v>
      </c>
      <c r="X1933" s="64"/>
      <c r="Y1933" s="46"/>
      <c r="Z1933" s="57" t="str">
        <f>IF(OR(MID(J1933,1,1)="a",J1933=""),"",IF(COUNTIF(Modèles!C:C,J1933)=0,"absent","présent"))</f>
        <v/>
      </c>
      <c r="AA1933" s="1"/>
    </row>
    <row r="1934" spans="1:27" s="10" customFormat="1">
      <c r="A1934" s="29" t="str">
        <f t="shared" si="223"/>
        <v/>
      </c>
      <c r="B1934" s="29">
        <f t="shared" ca="1" si="219"/>
        <v>0</v>
      </c>
      <c r="C1934" s="42"/>
      <c r="D1934" s="42"/>
      <c r="E1934" s="40"/>
      <c r="F1934" s="41"/>
      <c r="G1934" s="30" t="e">
        <f>IF(MID(J1934,1,1)="a","à valider",IF(ISNA(INDEX(#REF!,MATCH(E1934,#REF!,0),1))=TRUE,"",INDEX(#REF!,MATCH(E1934,#REF!,0),1)))</f>
        <v>#REF!</v>
      </c>
      <c r="H1934" s="22"/>
      <c r="I1934" s="22"/>
      <c r="J1934" s="59"/>
      <c r="K1934" s="31" t="str">
        <f>IF(MID(J1934,1,1)="a",C1934,IF(COUNTIF(J$2:J1934,J1934)&gt;1,COUNTIF(J$2:J1934,J1934)&amp;"ème rebond",""))</f>
        <v/>
      </c>
      <c r="L1934" s="67"/>
      <c r="M1934" s="32" t="e">
        <f>IF(ISNA(INDEX(#REF!,MATCH(E1934,#REF!,0),1))=TRUE,"",INDEX(#REF!,MATCH(E1934,#REF!,0),1))</f>
        <v>#REF!</v>
      </c>
      <c r="N1934" s="1"/>
      <c r="O1934" s="33"/>
      <c r="P1934" s="34" t="e">
        <f t="shared" si="224"/>
        <v>#REF!</v>
      </c>
      <c r="Q1934" s="35" t="e">
        <f t="shared" si="220"/>
        <v>#REF!</v>
      </c>
      <c r="R1934" s="36"/>
      <c r="S1934" s="1" t="e">
        <f t="shared" si="218"/>
        <v>#REF!</v>
      </c>
      <c r="T1934" s="16" t="e">
        <f>IF(OR(MID(G1934,1,5)="avoir",MID(G1934,1,3)="PMS",MID(J1934,1,1)="a",J1934="",A1934="x",F1934=""),"",IF(COUNTIF(#REF!,F1934)=1,"ok","PAS DE SWAP"))</f>
        <v>#REF!</v>
      </c>
      <c r="U1934" s="37" t="e">
        <f>IF(ISNA(INDEX(#REF!,MATCH(E1934,#REF!,0),1))=TRUE,"-",F1934&amp;" - "&amp;INDEX(#REF!,MATCH(E1934,#REF!,0),1))</f>
        <v>#REF!</v>
      </c>
      <c r="V1934" s="60" t="e">
        <f t="shared" si="221"/>
        <v>#REF!</v>
      </c>
      <c r="W1934" s="38" t="e">
        <f t="shared" si="222"/>
        <v>#REF!</v>
      </c>
      <c r="X1934" s="64"/>
      <c r="Y1934" s="46"/>
      <c r="Z1934" s="57" t="str">
        <f>IF(OR(MID(J1934,1,1)="a",J1934=""),"",IF(COUNTIF(Modèles!C:C,J1934)=0,"absent","présent"))</f>
        <v/>
      </c>
      <c r="AA1934" s="1"/>
    </row>
    <row r="1935" spans="1:27" s="10" customFormat="1">
      <c r="A1935" s="29" t="str">
        <f t="shared" si="223"/>
        <v/>
      </c>
      <c r="B1935" s="29">
        <f t="shared" ca="1" si="219"/>
        <v>0</v>
      </c>
      <c r="C1935" s="42"/>
      <c r="D1935" s="42"/>
      <c r="E1935" s="40"/>
      <c r="F1935" s="41"/>
      <c r="G1935" s="30" t="e">
        <f>IF(MID(J1935,1,1)="a","à valider",IF(ISNA(INDEX(#REF!,MATCH(E1935,#REF!,0),1))=TRUE,"",INDEX(#REF!,MATCH(E1935,#REF!,0),1)))</f>
        <v>#REF!</v>
      </c>
      <c r="H1935" s="22"/>
      <c r="I1935" s="22"/>
      <c r="J1935" s="59"/>
      <c r="K1935" s="31" t="str">
        <f>IF(MID(J1935,1,1)="a",C1935,IF(COUNTIF(J$2:J1935,J1935)&gt;1,COUNTIF(J$2:J1935,J1935)&amp;"ème rebond",""))</f>
        <v/>
      </c>
      <c r="L1935" s="67"/>
      <c r="M1935" s="32" t="e">
        <f>IF(ISNA(INDEX(#REF!,MATCH(E1935,#REF!,0),1))=TRUE,"",INDEX(#REF!,MATCH(E1935,#REF!,0),1))</f>
        <v>#REF!</v>
      </c>
      <c r="N1935" s="1"/>
      <c r="O1935" s="33"/>
      <c r="P1935" s="34" t="e">
        <f t="shared" si="224"/>
        <v>#REF!</v>
      </c>
      <c r="Q1935" s="35" t="e">
        <f t="shared" si="220"/>
        <v>#REF!</v>
      </c>
      <c r="R1935" s="36"/>
      <c r="S1935" s="1" t="e">
        <f t="shared" si="218"/>
        <v>#REF!</v>
      </c>
      <c r="T1935" s="16" t="e">
        <f>IF(OR(MID(G1935,1,5)="avoir",MID(G1935,1,3)="PMS",MID(J1935,1,1)="a",J1935="",A1935="x",F1935=""),"",IF(COUNTIF(#REF!,F1935)=1,"ok","PAS DE SWAP"))</f>
        <v>#REF!</v>
      </c>
      <c r="U1935" s="37" t="e">
        <f>IF(ISNA(INDEX(#REF!,MATCH(E1935,#REF!,0),1))=TRUE,"-",F1935&amp;" - "&amp;INDEX(#REF!,MATCH(E1935,#REF!,0),1))</f>
        <v>#REF!</v>
      </c>
      <c r="V1935" s="60" t="e">
        <f t="shared" si="221"/>
        <v>#REF!</v>
      </c>
      <c r="W1935" s="38" t="e">
        <f t="shared" si="222"/>
        <v>#REF!</v>
      </c>
      <c r="X1935" s="64"/>
      <c r="Y1935" s="46"/>
      <c r="Z1935" s="57" t="str">
        <f>IF(OR(MID(J1935,1,1)="a",J1935=""),"",IF(COUNTIF(Modèles!C:C,J1935)=0,"absent","présent"))</f>
        <v/>
      </c>
      <c r="AA1935" s="1"/>
    </row>
    <row r="1936" spans="1:27" s="10" customFormat="1">
      <c r="A1936" s="29" t="str">
        <f t="shared" si="223"/>
        <v/>
      </c>
      <c r="B1936" s="29">
        <f t="shared" ca="1" si="219"/>
        <v>0</v>
      </c>
      <c r="C1936" s="42"/>
      <c r="D1936" s="42"/>
      <c r="E1936" s="40"/>
      <c r="F1936" s="41"/>
      <c r="G1936" s="30" t="e">
        <f>IF(MID(J1936,1,1)="a","à valider",IF(ISNA(INDEX(#REF!,MATCH(E1936,#REF!,0),1))=TRUE,"",INDEX(#REF!,MATCH(E1936,#REF!,0),1)))</f>
        <v>#REF!</v>
      </c>
      <c r="H1936" s="22"/>
      <c r="I1936" s="22"/>
      <c r="J1936" s="59"/>
      <c r="K1936" s="31" t="str">
        <f>IF(MID(J1936,1,1)="a",C1936,IF(COUNTIF(J$2:J1936,J1936)&gt;1,COUNTIF(J$2:J1936,J1936)&amp;"ème rebond",""))</f>
        <v/>
      </c>
      <c r="L1936" s="67"/>
      <c r="M1936" s="32" t="e">
        <f>IF(ISNA(INDEX(#REF!,MATCH(E1936,#REF!,0),1))=TRUE,"",INDEX(#REF!,MATCH(E1936,#REF!,0),1))</f>
        <v>#REF!</v>
      </c>
      <c r="N1936" s="1"/>
      <c r="O1936" s="33"/>
      <c r="P1936" s="34" t="e">
        <f t="shared" si="224"/>
        <v>#REF!</v>
      </c>
      <c r="Q1936" s="35" t="e">
        <f t="shared" si="220"/>
        <v>#REF!</v>
      </c>
      <c r="R1936" s="36"/>
      <c r="S1936" s="1" t="e">
        <f t="shared" si="218"/>
        <v>#REF!</v>
      </c>
      <c r="T1936" s="16" t="e">
        <f>IF(OR(MID(G1936,1,5)="avoir",MID(G1936,1,3)="PMS",MID(J1936,1,1)="a",J1936="",A1936="x",F1936=""),"",IF(COUNTIF(#REF!,F1936)=1,"ok","PAS DE SWAP"))</f>
        <v>#REF!</v>
      </c>
      <c r="U1936" s="37" t="e">
        <f>IF(ISNA(INDEX(#REF!,MATCH(E1936,#REF!,0),1))=TRUE,"-",F1936&amp;" - "&amp;INDEX(#REF!,MATCH(E1936,#REF!,0),1))</f>
        <v>#REF!</v>
      </c>
      <c r="V1936" s="60" t="e">
        <f t="shared" si="221"/>
        <v>#REF!</v>
      </c>
      <c r="W1936" s="38" t="e">
        <f t="shared" si="222"/>
        <v>#REF!</v>
      </c>
      <c r="X1936" s="64"/>
      <c r="Y1936" s="46"/>
      <c r="Z1936" s="57" t="str">
        <f>IF(OR(MID(J1936,1,1)="a",J1936=""),"",IF(COUNTIF(Modèles!C:C,J1936)=0,"absent","présent"))</f>
        <v/>
      </c>
      <c r="AA1936" s="1"/>
    </row>
    <row r="1937" spans="1:27" s="10" customFormat="1">
      <c r="A1937" s="29" t="str">
        <f t="shared" si="223"/>
        <v/>
      </c>
      <c r="B1937" s="29">
        <f t="shared" ca="1" si="219"/>
        <v>0</v>
      </c>
      <c r="C1937" s="42"/>
      <c r="D1937" s="42"/>
      <c r="E1937" s="40"/>
      <c r="F1937" s="41"/>
      <c r="G1937" s="30" t="e">
        <f>IF(MID(J1937,1,1)="a","à valider",IF(ISNA(INDEX(#REF!,MATCH(E1937,#REF!,0),1))=TRUE,"",INDEX(#REF!,MATCH(E1937,#REF!,0),1)))</f>
        <v>#REF!</v>
      </c>
      <c r="H1937" s="22"/>
      <c r="I1937" s="22"/>
      <c r="J1937" s="59"/>
      <c r="K1937" s="31" t="str">
        <f>IF(MID(J1937,1,1)="a",C1937,IF(COUNTIF(J$2:J1937,J1937)&gt;1,COUNTIF(J$2:J1937,J1937)&amp;"ème rebond",""))</f>
        <v/>
      </c>
      <c r="L1937" s="67"/>
      <c r="M1937" s="32" t="e">
        <f>IF(ISNA(INDEX(#REF!,MATCH(E1937,#REF!,0),1))=TRUE,"",INDEX(#REF!,MATCH(E1937,#REF!,0),1))</f>
        <v>#REF!</v>
      </c>
      <c r="N1937" s="1"/>
      <c r="O1937" s="33"/>
      <c r="P1937" s="34" t="e">
        <f t="shared" si="224"/>
        <v>#REF!</v>
      </c>
      <c r="Q1937" s="35" t="e">
        <f t="shared" si="220"/>
        <v>#REF!</v>
      </c>
      <c r="R1937" s="36"/>
      <c r="S1937" s="1" t="e">
        <f t="shared" si="218"/>
        <v>#REF!</v>
      </c>
      <c r="T1937" s="16" t="e">
        <f>IF(OR(MID(G1937,1,5)="avoir",MID(G1937,1,3)="PMS",MID(J1937,1,1)="a",J1937="",A1937="x",F1937=""),"",IF(COUNTIF(#REF!,F1937)=1,"ok","PAS DE SWAP"))</f>
        <v>#REF!</v>
      </c>
      <c r="U1937" s="37" t="e">
        <f>IF(ISNA(INDEX(#REF!,MATCH(E1937,#REF!,0),1))=TRUE,"-",F1937&amp;" - "&amp;INDEX(#REF!,MATCH(E1937,#REF!,0),1))</f>
        <v>#REF!</v>
      </c>
      <c r="V1937" s="60" t="e">
        <f t="shared" si="221"/>
        <v>#REF!</v>
      </c>
      <c r="W1937" s="38" t="e">
        <f t="shared" si="222"/>
        <v>#REF!</v>
      </c>
      <c r="X1937" s="64"/>
      <c r="Y1937" s="46"/>
      <c r="Z1937" s="57" t="str">
        <f>IF(OR(MID(J1937,1,1)="a",J1937=""),"",IF(COUNTIF(Modèles!C:C,J1937)=0,"absent","présent"))</f>
        <v/>
      </c>
      <c r="AA1937" s="1"/>
    </row>
    <row r="1938" spans="1:27" s="10" customFormat="1">
      <c r="A1938" s="29" t="str">
        <f t="shared" si="223"/>
        <v/>
      </c>
      <c r="B1938" s="29">
        <f t="shared" ca="1" si="219"/>
        <v>0</v>
      </c>
      <c r="C1938" s="42"/>
      <c r="D1938" s="42"/>
      <c r="E1938" s="40"/>
      <c r="F1938" s="41"/>
      <c r="G1938" s="30" t="e">
        <f>IF(MID(J1938,1,1)="a","à valider",IF(ISNA(INDEX(#REF!,MATCH(E1938,#REF!,0),1))=TRUE,"",INDEX(#REF!,MATCH(E1938,#REF!,0),1)))</f>
        <v>#REF!</v>
      </c>
      <c r="H1938" s="22"/>
      <c r="I1938" s="22"/>
      <c r="J1938" s="59"/>
      <c r="K1938" s="31" t="str">
        <f>IF(MID(J1938,1,1)="a",C1938,IF(COUNTIF(J$2:J1938,J1938)&gt;1,COUNTIF(J$2:J1938,J1938)&amp;"ème rebond",""))</f>
        <v/>
      </c>
      <c r="L1938" s="67"/>
      <c r="M1938" s="32" t="e">
        <f>IF(ISNA(INDEX(#REF!,MATCH(E1938,#REF!,0),1))=TRUE,"",INDEX(#REF!,MATCH(E1938,#REF!,0),1))</f>
        <v>#REF!</v>
      </c>
      <c r="N1938" s="1"/>
      <c r="O1938" s="33"/>
      <c r="P1938" s="34" t="e">
        <f t="shared" si="224"/>
        <v>#REF!</v>
      </c>
      <c r="Q1938" s="35" t="e">
        <f t="shared" si="220"/>
        <v>#REF!</v>
      </c>
      <c r="R1938" s="36"/>
      <c r="S1938" s="1" t="e">
        <f t="shared" si="218"/>
        <v>#REF!</v>
      </c>
      <c r="T1938" s="16" t="e">
        <f>IF(OR(MID(G1938,1,5)="avoir",MID(G1938,1,3)="PMS",MID(J1938,1,1)="a",J1938="",A1938="x",F1938=""),"",IF(COUNTIF(#REF!,F1938)=1,"ok","PAS DE SWAP"))</f>
        <v>#REF!</v>
      </c>
      <c r="U1938" s="37" t="e">
        <f>IF(ISNA(INDEX(#REF!,MATCH(E1938,#REF!,0),1))=TRUE,"-",F1938&amp;" - "&amp;INDEX(#REF!,MATCH(E1938,#REF!,0),1))</f>
        <v>#REF!</v>
      </c>
      <c r="V1938" s="60" t="e">
        <f t="shared" si="221"/>
        <v>#REF!</v>
      </c>
      <c r="W1938" s="38" t="e">
        <f t="shared" si="222"/>
        <v>#REF!</v>
      </c>
      <c r="X1938" s="64"/>
      <c r="Y1938" s="46"/>
      <c r="Z1938" s="57" t="str">
        <f>IF(OR(MID(J1938,1,1)="a",J1938=""),"",IF(COUNTIF(Modèles!C:C,J1938)=0,"absent","présent"))</f>
        <v/>
      </c>
      <c r="AA1938" s="1"/>
    </row>
    <row r="1939" spans="1:27" s="10" customFormat="1">
      <c r="A1939" s="29" t="str">
        <f t="shared" si="223"/>
        <v/>
      </c>
      <c r="B1939" s="29">
        <f t="shared" ca="1" si="219"/>
        <v>0</v>
      </c>
      <c r="C1939" s="42"/>
      <c r="D1939" s="42"/>
      <c r="E1939" s="40"/>
      <c r="F1939" s="41"/>
      <c r="G1939" s="30" t="e">
        <f>IF(MID(J1939,1,1)="a","à valider",IF(ISNA(INDEX(#REF!,MATCH(E1939,#REF!,0),1))=TRUE,"",INDEX(#REF!,MATCH(E1939,#REF!,0),1)))</f>
        <v>#REF!</v>
      </c>
      <c r="H1939" s="22"/>
      <c r="I1939" s="22"/>
      <c r="J1939" s="59"/>
      <c r="K1939" s="31" t="str">
        <f>IF(MID(J1939,1,1)="a",C1939,IF(COUNTIF(J$2:J1939,J1939)&gt;1,COUNTIF(J$2:J1939,J1939)&amp;"ème rebond",""))</f>
        <v/>
      </c>
      <c r="L1939" s="67"/>
      <c r="M1939" s="32" t="e">
        <f>IF(ISNA(INDEX(#REF!,MATCH(E1939,#REF!,0),1))=TRUE,"",INDEX(#REF!,MATCH(E1939,#REF!,0),1))</f>
        <v>#REF!</v>
      </c>
      <c r="N1939" s="1"/>
      <c r="O1939" s="33"/>
      <c r="P1939" s="34" t="e">
        <f t="shared" si="224"/>
        <v>#REF!</v>
      </c>
      <c r="Q1939" s="35" t="e">
        <f t="shared" si="220"/>
        <v>#REF!</v>
      </c>
      <c r="R1939" s="36"/>
      <c r="S1939" s="1" t="e">
        <f t="shared" si="218"/>
        <v>#REF!</v>
      </c>
      <c r="T1939" s="16" t="e">
        <f>IF(OR(MID(G1939,1,5)="avoir",MID(G1939,1,3)="PMS",MID(J1939,1,1)="a",J1939="",A1939="x",F1939=""),"",IF(COUNTIF(#REF!,F1939)=1,"ok","PAS DE SWAP"))</f>
        <v>#REF!</v>
      </c>
      <c r="U1939" s="37" t="e">
        <f>IF(ISNA(INDEX(#REF!,MATCH(E1939,#REF!,0),1))=TRUE,"-",F1939&amp;" - "&amp;INDEX(#REF!,MATCH(E1939,#REF!,0),1))</f>
        <v>#REF!</v>
      </c>
      <c r="V1939" s="60" t="e">
        <f t="shared" si="221"/>
        <v>#REF!</v>
      </c>
      <c r="W1939" s="38" t="e">
        <f t="shared" si="222"/>
        <v>#REF!</v>
      </c>
      <c r="X1939" s="64"/>
      <c r="Y1939" s="46"/>
      <c r="Z1939" s="57" t="str">
        <f>IF(OR(MID(J1939,1,1)="a",J1939=""),"",IF(COUNTIF(Modèles!C:C,J1939)=0,"absent","présent"))</f>
        <v/>
      </c>
      <c r="AA1939" s="1"/>
    </row>
    <row r="1940" spans="1:27" s="10" customFormat="1">
      <c r="A1940" s="29" t="str">
        <f t="shared" si="223"/>
        <v/>
      </c>
      <c r="B1940" s="29">
        <f t="shared" ca="1" si="219"/>
        <v>0</v>
      </c>
      <c r="C1940" s="42"/>
      <c r="D1940" s="42"/>
      <c r="E1940" s="40"/>
      <c r="F1940" s="41"/>
      <c r="G1940" s="30" t="e">
        <f>IF(MID(J1940,1,1)="a","à valider",IF(ISNA(INDEX(#REF!,MATCH(E1940,#REF!,0),1))=TRUE,"",INDEX(#REF!,MATCH(E1940,#REF!,0),1)))</f>
        <v>#REF!</v>
      </c>
      <c r="H1940" s="22"/>
      <c r="I1940" s="22"/>
      <c r="J1940" s="59"/>
      <c r="K1940" s="31" t="str">
        <f>IF(MID(J1940,1,1)="a",C1940,IF(COUNTIF(J$2:J1940,J1940)&gt;1,COUNTIF(J$2:J1940,J1940)&amp;"ème rebond",""))</f>
        <v/>
      </c>
      <c r="L1940" s="67"/>
      <c r="M1940" s="32" t="e">
        <f>IF(ISNA(INDEX(#REF!,MATCH(E1940,#REF!,0),1))=TRUE,"",INDEX(#REF!,MATCH(E1940,#REF!,0),1))</f>
        <v>#REF!</v>
      </c>
      <c r="N1940" s="1"/>
      <c r="O1940" s="33"/>
      <c r="P1940" s="34" t="e">
        <f t="shared" si="224"/>
        <v>#REF!</v>
      </c>
      <c r="Q1940" s="35" t="e">
        <f t="shared" si="220"/>
        <v>#REF!</v>
      </c>
      <c r="R1940" s="36"/>
      <c r="S1940" s="1" t="e">
        <f t="shared" si="218"/>
        <v>#REF!</v>
      </c>
      <c r="T1940" s="16" t="e">
        <f>IF(OR(MID(G1940,1,5)="avoir",MID(G1940,1,3)="PMS",MID(J1940,1,1)="a",J1940="",A1940="x",F1940=""),"",IF(COUNTIF(#REF!,F1940)=1,"ok","PAS DE SWAP"))</f>
        <v>#REF!</v>
      </c>
      <c r="U1940" s="37" t="e">
        <f>IF(ISNA(INDEX(#REF!,MATCH(E1940,#REF!,0),1))=TRUE,"-",F1940&amp;" - "&amp;INDEX(#REF!,MATCH(E1940,#REF!,0),1))</f>
        <v>#REF!</v>
      </c>
      <c r="V1940" s="60" t="e">
        <f t="shared" si="221"/>
        <v>#REF!</v>
      </c>
      <c r="W1940" s="38" t="e">
        <f t="shared" si="222"/>
        <v>#REF!</v>
      </c>
      <c r="X1940" s="64"/>
      <c r="Y1940" s="46"/>
      <c r="Z1940" s="57" t="str">
        <f>IF(OR(MID(J1940,1,1)="a",J1940=""),"",IF(COUNTIF(Modèles!C:C,J1940)=0,"absent","présent"))</f>
        <v/>
      </c>
      <c r="AA1940" s="1"/>
    </row>
    <row r="1941" spans="1:27" s="10" customFormat="1">
      <c r="A1941" s="29" t="str">
        <f t="shared" si="223"/>
        <v/>
      </c>
      <c r="B1941" s="29">
        <f t="shared" ca="1" si="219"/>
        <v>0</v>
      </c>
      <c r="C1941" s="42"/>
      <c r="D1941" s="42"/>
      <c r="E1941" s="40"/>
      <c r="F1941" s="41"/>
      <c r="G1941" s="30" t="e">
        <f>IF(MID(J1941,1,1)="a","à valider",IF(ISNA(INDEX(#REF!,MATCH(E1941,#REF!,0),1))=TRUE,"",INDEX(#REF!,MATCH(E1941,#REF!,0),1)))</f>
        <v>#REF!</v>
      </c>
      <c r="H1941" s="22"/>
      <c r="I1941" s="22"/>
      <c r="J1941" s="59"/>
      <c r="K1941" s="31" t="str">
        <f>IF(MID(J1941,1,1)="a",C1941,IF(COUNTIF(J$2:J1941,J1941)&gt;1,COUNTIF(J$2:J1941,J1941)&amp;"ème rebond",""))</f>
        <v/>
      </c>
      <c r="L1941" s="67"/>
      <c r="M1941" s="32" t="e">
        <f>IF(ISNA(INDEX(#REF!,MATCH(E1941,#REF!,0),1))=TRUE,"",INDEX(#REF!,MATCH(E1941,#REF!,0),1))</f>
        <v>#REF!</v>
      </c>
      <c r="N1941" s="1"/>
      <c r="O1941" s="33"/>
      <c r="P1941" s="34" t="e">
        <f t="shared" si="224"/>
        <v>#REF!</v>
      </c>
      <c r="Q1941" s="35" t="e">
        <f t="shared" si="220"/>
        <v>#REF!</v>
      </c>
      <c r="R1941" s="36"/>
      <c r="S1941" s="1" t="e">
        <f t="shared" si="218"/>
        <v>#REF!</v>
      </c>
      <c r="T1941" s="16" t="e">
        <f>IF(OR(MID(G1941,1,5)="avoir",MID(G1941,1,3)="PMS",MID(J1941,1,1)="a",J1941="",A1941="x",F1941=""),"",IF(COUNTIF(#REF!,F1941)=1,"ok","PAS DE SWAP"))</f>
        <v>#REF!</v>
      </c>
      <c r="U1941" s="37" t="e">
        <f>IF(ISNA(INDEX(#REF!,MATCH(E1941,#REF!,0),1))=TRUE,"-",F1941&amp;" - "&amp;INDEX(#REF!,MATCH(E1941,#REF!,0),1))</f>
        <v>#REF!</v>
      </c>
      <c r="V1941" s="60" t="e">
        <f t="shared" si="221"/>
        <v>#REF!</v>
      </c>
      <c r="W1941" s="38" t="e">
        <f t="shared" si="222"/>
        <v>#REF!</v>
      </c>
      <c r="X1941" s="64"/>
      <c r="Y1941" s="46"/>
      <c r="Z1941" s="57" t="str">
        <f>IF(OR(MID(J1941,1,1)="a",J1941=""),"",IF(COUNTIF(Modèles!C:C,J1941)=0,"absent","présent"))</f>
        <v/>
      </c>
      <c r="AA1941" s="1"/>
    </row>
    <row r="1942" spans="1:27" s="10" customFormat="1">
      <c r="A1942" s="29" t="str">
        <f t="shared" si="223"/>
        <v/>
      </c>
      <c r="B1942" s="29">
        <f t="shared" ca="1" si="219"/>
        <v>0</v>
      </c>
      <c r="C1942" s="42"/>
      <c r="D1942" s="42"/>
      <c r="E1942" s="40"/>
      <c r="F1942" s="41"/>
      <c r="G1942" s="30" t="e">
        <f>IF(MID(J1942,1,1)="a","à valider",IF(ISNA(INDEX(#REF!,MATCH(E1942,#REF!,0),1))=TRUE,"",INDEX(#REF!,MATCH(E1942,#REF!,0),1)))</f>
        <v>#REF!</v>
      </c>
      <c r="H1942" s="22"/>
      <c r="I1942" s="22"/>
      <c r="J1942" s="59"/>
      <c r="K1942" s="31" t="str">
        <f>IF(MID(J1942,1,1)="a",C1942,IF(COUNTIF(J$2:J1942,J1942)&gt;1,COUNTIF(J$2:J1942,J1942)&amp;"ème rebond",""))</f>
        <v/>
      </c>
      <c r="L1942" s="67"/>
      <c r="M1942" s="32" t="e">
        <f>IF(ISNA(INDEX(#REF!,MATCH(E1942,#REF!,0),1))=TRUE,"",INDEX(#REF!,MATCH(E1942,#REF!,0),1))</f>
        <v>#REF!</v>
      </c>
      <c r="N1942" s="1"/>
      <c r="O1942" s="33"/>
      <c r="P1942" s="34" t="e">
        <f t="shared" si="224"/>
        <v>#REF!</v>
      </c>
      <c r="Q1942" s="35" t="e">
        <f t="shared" si="220"/>
        <v>#REF!</v>
      </c>
      <c r="R1942" s="36"/>
      <c r="S1942" s="1" t="e">
        <f t="shared" si="218"/>
        <v>#REF!</v>
      </c>
      <c r="T1942" s="16" t="e">
        <f>IF(OR(MID(G1942,1,5)="avoir",MID(G1942,1,3)="PMS",MID(J1942,1,1)="a",J1942="",A1942="x",F1942=""),"",IF(COUNTIF(#REF!,F1942)=1,"ok","PAS DE SWAP"))</f>
        <v>#REF!</v>
      </c>
      <c r="U1942" s="37" t="e">
        <f>IF(ISNA(INDEX(#REF!,MATCH(E1942,#REF!,0),1))=TRUE,"-",F1942&amp;" - "&amp;INDEX(#REF!,MATCH(E1942,#REF!,0),1))</f>
        <v>#REF!</v>
      </c>
      <c r="V1942" s="60" t="e">
        <f t="shared" si="221"/>
        <v>#REF!</v>
      </c>
      <c r="W1942" s="38" t="e">
        <f t="shared" si="222"/>
        <v>#REF!</v>
      </c>
      <c r="X1942" s="64"/>
      <c r="Y1942" s="46"/>
      <c r="Z1942" s="57" t="str">
        <f>IF(OR(MID(J1942,1,1)="a",J1942=""),"",IF(COUNTIF(Modèles!C:C,J1942)=0,"absent","présent"))</f>
        <v/>
      </c>
      <c r="AA1942" s="1"/>
    </row>
    <row r="1943" spans="1:27" s="10" customFormat="1">
      <c r="A1943" s="29" t="str">
        <f t="shared" si="223"/>
        <v/>
      </c>
      <c r="B1943" s="29">
        <f t="shared" ca="1" si="219"/>
        <v>0</v>
      </c>
      <c r="C1943" s="42"/>
      <c r="D1943" s="42"/>
      <c r="E1943" s="40"/>
      <c r="F1943" s="41"/>
      <c r="G1943" s="30" t="e">
        <f>IF(MID(J1943,1,1)="a","à valider",IF(ISNA(INDEX(#REF!,MATCH(E1943,#REF!,0),1))=TRUE,"",INDEX(#REF!,MATCH(E1943,#REF!,0),1)))</f>
        <v>#REF!</v>
      </c>
      <c r="H1943" s="22"/>
      <c r="I1943" s="22"/>
      <c r="J1943" s="59"/>
      <c r="K1943" s="31" t="str">
        <f>IF(MID(J1943,1,1)="a",C1943,IF(COUNTIF(J$2:J1943,J1943)&gt;1,COUNTIF(J$2:J1943,J1943)&amp;"ème rebond",""))</f>
        <v/>
      </c>
      <c r="L1943" s="67"/>
      <c r="M1943" s="32" t="e">
        <f>IF(ISNA(INDEX(#REF!,MATCH(E1943,#REF!,0),1))=TRUE,"",INDEX(#REF!,MATCH(E1943,#REF!,0),1))</f>
        <v>#REF!</v>
      </c>
      <c r="N1943" s="1"/>
      <c r="O1943" s="33"/>
      <c r="P1943" s="34" t="e">
        <f t="shared" si="224"/>
        <v>#REF!</v>
      </c>
      <c r="Q1943" s="35" t="e">
        <f t="shared" si="220"/>
        <v>#REF!</v>
      </c>
      <c r="R1943" s="36"/>
      <c r="S1943" s="1" t="e">
        <f t="shared" si="218"/>
        <v>#REF!</v>
      </c>
      <c r="T1943" s="16" t="e">
        <f>IF(OR(MID(G1943,1,5)="avoir",MID(G1943,1,3)="PMS",MID(J1943,1,1)="a",J1943="",A1943="x",F1943=""),"",IF(COUNTIF(#REF!,F1943)=1,"ok","PAS DE SWAP"))</f>
        <v>#REF!</v>
      </c>
      <c r="U1943" s="37" t="e">
        <f>IF(ISNA(INDEX(#REF!,MATCH(E1943,#REF!,0),1))=TRUE,"-",F1943&amp;" - "&amp;INDEX(#REF!,MATCH(E1943,#REF!,0),1))</f>
        <v>#REF!</v>
      </c>
      <c r="V1943" s="60" t="e">
        <f t="shared" si="221"/>
        <v>#REF!</v>
      </c>
      <c r="W1943" s="38" t="e">
        <f t="shared" si="222"/>
        <v>#REF!</v>
      </c>
      <c r="X1943" s="64"/>
      <c r="Y1943" s="46"/>
      <c r="Z1943" s="57" t="str">
        <f>IF(OR(MID(J1943,1,1)="a",J1943=""),"",IF(COUNTIF(Modèles!C:C,J1943)=0,"absent","présent"))</f>
        <v/>
      </c>
      <c r="AA1943" s="1"/>
    </row>
    <row r="1944" spans="1:27" s="10" customFormat="1">
      <c r="A1944" s="29" t="str">
        <f t="shared" si="223"/>
        <v/>
      </c>
      <c r="B1944" s="29">
        <f t="shared" ca="1" si="219"/>
        <v>0</v>
      </c>
      <c r="C1944" s="42"/>
      <c r="D1944" s="42"/>
      <c r="E1944" s="40"/>
      <c r="F1944" s="41"/>
      <c r="G1944" s="30" t="e">
        <f>IF(MID(J1944,1,1)="a","à valider",IF(ISNA(INDEX(#REF!,MATCH(E1944,#REF!,0),1))=TRUE,"",INDEX(#REF!,MATCH(E1944,#REF!,0),1)))</f>
        <v>#REF!</v>
      </c>
      <c r="H1944" s="22"/>
      <c r="I1944" s="22"/>
      <c r="J1944" s="59"/>
      <c r="K1944" s="31" t="str">
        <f>IF(MID(J1944,1,1)="a",C1944,IF(COUNTIF(J$2:J1944,J1944)&gt;1,COUNTIF(J$2:J1944,J1944)&amp;"ème rebond",""))</f>
        <v/>
      </c>
      <c r="L1944" s="67"/>
      <c r="M1944" s="32" t="e">
        <f>IF(ISNA(INDEX(#REF!,MATCH(E1944,#REF!,0),1))=TRUE,"",INDEX(#REF!,MATCH(E1944,#REF!,0),1))</f>
        <v>#REF!</v>
      </c>
      <c r="N1944" s="1"/>
      <c r="O1944" s="33"/>
      <c r="P1944" s="34" t="e">
        <f t="shared" si="224"/>
        <v>#REF!</v>
      </c>
      <c r="Q1944" s="35" t="e">
        <f t="shared" si="220"/>
        <v>#REF!</v>
      </c>
      <c r="R1944" s="36"/>
      <c r="S1944" s="1" t="e">
        <f t="shared" si="218"/>
        <v>#REF!</v>
      </c>
      <c r="T1944" s="16" t="e">
        <f>IF(OR(MID(G1944,1,5)="avoir",MID(G1944,1,3)="PMS",MID(J1944,1,1)="a",J1944="",A1944="x",F1944=""),"",IF(COUNTIF(#REF!,F1944)=1,"ok","PAS DE SWAP"))</f>
        <v>#REF!</v>
      </c>
      <c r="U1944" s="37" t="e">
        <f>IF(ISNA(INDEX(#REF!,MATCH(E1944,#REF!,0),1))=TRUE,"-",F1944&amp;" - "&amp;INDEX(#REF!,MATCH(E1944,#REF!,0),1))</f>
        <v>#REF!</v>
      </c>
      <c r="V1944" s="60" t="e">
        <f t="shared" si="221"/>
        <v>#REF!</v>
      </c>
      <c r="W1944" s="38" t="e">
        <f t="shared" si="222"/>
        <v>#REF!</v>
      </c>
      <c r="X1944" s="64"/>
      <c r="Y1944" s="46"/>
      <c r="Z1944" s="57" t="str">
        <f>IF(OR(MID(J1944,1,1)="a",J1944=""),"",IF(COUNTIF(Modèles!C:C,J1944)=0,"absent","présent"))</f>
        <v/>
      </c>
      <c r="AA1944" s="1"/>
    </row>
    <row r="1945" spans="1:27" s="10" customFormat="1">
      <c r="A1945" s="29" t="str">
        <f t="shared" si="223"/>
        <v/>
      </c>
      <c r="B1945" s="29">
        <f t="shared" ca="1" si="219"/>
        <v>0</v>
      </c>
      <c r="C1945" s="42"/>
      <c r="D1945" s="42"/>
      <c r="E1945" s="40"/>
      <c r="F1945" s="41"/>
      <c r="G1945" s="30" t="e">
        <f>IF(MID(J1945,1,1)="a","à valider",IF(ISNA(INDEX(#REF!,MATCH(E1945,#REF!,0),1))=TRUE,"",INDEX(#REF!,MATCH(E1945,#REF!,0),1)))</f>
        <v>#REF!</v>
      </c>
      <c r="H1945" s="22"/>
      <c r="I1945" s="22"/>
      <c r="J1945" s="59"/>
      <c r="K1945" s="31" t="str">
        <f>IF(MID(J1945,1,1)="a",C1945,IF(COUNTIF(J$2:J1945,J1945)&gt;1,COUNTIF(J$2:J1945,J1945)&amp;"ème rebond",""))</f>
        <v/>
      </c>
      <c r="L1945" s="67"/>
      <c r="M1945" s="32" t="e">
        <f>IF(ISNA(INDEX(#REF!,MATCH(E1945,#REF!,0),1))=TRUE,"",INDEX(#REF!,MATCH(E1945,#REF!,0),1))</f>
        <v>#REF!</v>
      </c>
      <c r="N1945" s="1"/>
      <c r="O1945" s="33"/>
      <c r="P1945" s="34" t="e">
        <f t="shared" si="224"/>
        <v>#REF!</v>
      </c>
      <c r="Q1945" s="35" t="e">
        <f t="shared" si="220"/>
        <v>#REF!</v>
      </c>
      <c r="R1945" s="36"/>
      <c r="S1945" s="1" t="e">
        <f t="shared" si="218"/>
        <v>#REF!</v>
      </c>
      <c r="T1945" s="16" t="e">
        <f>IF(OR(MID(G1945,1,5)="avoir",MID(G1945,1,3)="PMS",MID(J1945,1,1)="a",J1945="",A1945="x",F1945=""),"",IF(COUNTIF(#REF!,F1945)=1,"ok","PAS DE SWAP"))</f>
        <v>#REF!</v>
      </c>
      <c r="U1945" s="37" t="e">
        <f>IF(ISNA(INDEX(#REF!,MATCH(E1945,#REF!,0),1))=TRUE,"-",F1945&amp;" - "&amp;INDEX(#REF!,MATCH(E1945,#REF!,0),1))</f>
        <v>#REF!</v>
      </c>
      <c r="V1945" s="60" t="e">
        <f t="shared" si="221"/>
        <v>#REF!</v>
      </c>
      <c r="W1945" s="38" t="e">
        <f t="shared" si="222"/>
        <v>#REF!</v>
      </c>
      <c r="X1945" s="64"/>
      <c r="Y1945" s="46"/>
      <c r="Z1945" s="57" t="str">
        <f>IF(OR(MID(J1945,1,1)="a",J1945=""),"",IF(COUNTIF(Modèles!C:C,J1945)=0,"absent","présent"))</f>
        <v/>
      </c>
      <c r="AA1945" s="1"/>
    </row>
    <row r="1946" spans="1:27" s="10" customFormat="1">
      <c r="A1946" s="29" t="str">
        <f t="shared" si="223"/>
        <v/>
      </c>
      <c r="B1946" s="29">
        <f t="shared" ca="1" si="219"/>
        <v>0</v>
      </c>
      <c r="C1946" s="42"/>
      <c r="D1946" s="42"/>
      <c r="E1946" s="40"/>
      <c r="F1946" s="41"/>
      <c r="G1946" s="30" t="e">
        <f>IF(MID(J1946,1,1)="a","à valider",IF(ISNA(INDEX(#REF!,MATCH(E1946,#REF!,0),1))=TRUE,"",INDEX(#REF!,MATCH(E1946,#REF!,0),1)))</f>
        <v>#REF!</v>
      </c>
      <c r="H1946" s="22"/>
      <c r="I1946" s="22"/>
      <c r="J1946" s="59"/>
      <c r="K1946" s="31" t="str">
        <f>IF(MID(J1946,1,1)="a",C1946,IF(COUNTIF(J$2:J1946,J1946)&gt;1,COUNTIF(J$2:J1946,J1946)&amp;"ème rebond",""))</f>
        <v/>
      </c>
      <c r="L1946" s="67"/>
      <c r="M1946" s="32" t="e">
        <f>IF(ISNA(INDEX(#REF!,MATCH(E1946,#REF!,0),1))=TRUE,"",INDEX(#REF!,MATCH(E1946,#REF!,0),1))</f>
        <v>#REF!</v>
      </c>
      <c r="N1946" s="1"/>
      <c r="O1946" s="33"/>
      <c r="P1946" s="34" t="e">
        <f t="shared" si="224"/>
        <v>#REF!</v>
      </c>
      <c r="Q1946" s="35" t="e">
        <f t="shared" si="220"/>
        <v>#REF!</v>
      </c>
      <c r="R1946" s="36"/>
      <c r="S1946" s="1" t="e">
        <f t="shared" si="218"/>
        <v>#REF!</v>
      </c>
      <c r="T1946" s="16" t="e">
        <f>IF(OR(MID(G1946,1,5)="avoir",MID(G1946,1,3)="PMS",MID(J1946,1,1)="a",J1946="",A1946="x",F1946=""),"",IF(COUNTIF(#REF!,F1946)=1,"ok","PAS DE SWAP"))</f>
        <v>#REF!</v>
      </c>
      <c r="U1946" s="37" t="e">
        <f>IF(ISNA(INDEX(#REF!,MATCH(E1946,#REF!,0),1))=TRUE,"-",F1946&amp;" - "&amp;INDEX(#REF!,MATCH(E1946,#REF!,0),1))</f>
        <v>#REF!</v>
      </c>
      <c r="V1946" s="60" t="e">
        <f t="shared" si="221"/>
        <v>#REF!</v>
      </c>
      <c r="W1946" s="38" t="e">
        <f t="shared" si="222"/>
        <v>#REF!</v>
      </c>
      <c r="X1946" s="64"/>
      <c r="Y1946" s="46"/>
      <c r="Z1946" s="57" t="str">
        <f>IF(OR(MID(J1946,1,1)="a",J1946=""),"",IF(COUNTIF(Modèles!C:C,J1946)=0,"absent","présent"))</f>
        <v/>
      </c>
      <c r="AA1946" s="1"/>
    </row>
    <row r="1947" spans="1:27" s="10" customFormat="1">
      <c r="A1947" s="29" t="str">
        <f t="shared" si="223"/>
        <v/>
      </c>
      <c r="B1947" s="29">
        <f t="shared" ca="1" si="219"/>
        <v>0</v>
      </c>
      <c r="C1947" s="42"/>
      <c r="D1947" s="42"/>
      <c r="E1947" s="40"/>
      <c r="F1947" s="41"/>
      <c r="G1947" s="30" t="e">
        <f>IF(MID(J1947,1,1)="a","à valider",IF(ISNA(INDEX(#REF!,MATCH(E1947,#REF!,0),1))=TRUE,"",INDEX(#REF!,MATCH(E1947,#REF!,0),1)))</f>
        <v>#REF!</v>
      </c>
      <c r="H1947" s="22"/>
      <c r="I1947" s="22"/>
      <c r="J1947" s="59"/>
      <c r="K1947" s="31" t="str">
        <f>IF(MID(J1947,1,1)="a",C1947,IF(COUNTIF(J$2:J1947,J1947)&gt;1,COUNTIF(J$2:J1947,J1947)&amp;"ème rebond",""))</f>
        <v/>
      </c>
      <c r="L1947" s="67"/>
      <c r="M1947" s="32" t="e">
        <f>IF(ISNA(INDEX(#REF!,MATCH(E1947,#REF!,0),1))=TRUE,"",INDEX(#REF!,MATCH(E1947,#REF!,0),1))</f>
        <v>#REF!</v>
      </c>
      <c r="N1947" s="1"/>
      <c r="O1947" s="33"/>
      <c r="P1947" s="34" t="e">
        <f t="shared" si="224"/>
        <v>#REF!</v>
      </c>
      <c r="Q1947" s="35" t="e">
        <f t="shared" si="220"/>
        <v>#REF!</v>
      </c>
      <c r="R1947" s="36"/>
      <c r="S1947" s="1" t="e">
        <f t="shared" si="218"/>
        <v>#REF!</v>
      </c>
      <c r="T1947" s="16" t="e">
        <f>IF(OR(MID(G1947,1,5)="avoir",MID(G1947,1,3)="PMS",MID(J1947,1,1)="a",J1947="",A1947="x",F1947=""),"",IF(COUNTIF(#REF!,F1947)=1,"ok","PAS DE SWAP"))</f>
        <v>#REF!</v>
      </c>
      <c r="U1947" s="37" t="e">
        <f>IF(ISNA(INDEX(#REF!,MATCH(E1947,#REF!,0),1))=TRUE,"-",F1947&amp;" - "&amp;INDEX(#REF!,MATCH(E1947,#REF!,0),1))</f>
        <v>#REF!</v>
      </c>
      <c r="V1947" s="60" t="e">
        <f t="shared" si="221"/>
        <v>#REF!</v>
      </c>
      <c r="W1947" s="38" t="e">
        <f t="shared" si="222"/>
        <v>#REF!</v>
      </c>
      <c r="X1947" s="64"/>
      <c r="Y1947" s="46"/>
      <c r="Z1947" s="57" t="str">
        <f>IF(OR(MID(J1947,1,1)="a",J1947=""),"",IF(COUNTIF(Modèles!C:C,J1947)=0,"absent","présent"))</f>
        <v/>
      </c>
      <c r="AA1947" s="1"/>
    </row>
    <row r="1948" spans="1:27" s="10" customFormat="1">
      <c r="A1948" s="29" t="str">
        <f t="shared" si="223"/>
        <v/>
      </c>
      <c r="B1948" s="29">
        <f t="shared" ca="1" si="219"/>
        <v>0</v>
      </c>
      <c r="C1948" s="42"/>
      <c r="D1948" s="42"/>
      <c r="E1948" s="40"/>
      <c r="F1948" s="41"/>
      <c r="G1948" s="30" t="e">
        <f>IF(MID(J1948,1,1)="a","à valider",IF(ISNA(INDEX(#REF!,MATCH(E1948,#REF!,0),1))=TRUE,"",INDEX(#REF!,MATCH(E1948,#REF!,0),1)))</f>
        <v>#REF!</v>
      </c>
      <c r="H1948" s="22"/>
      <c r="I1948" s="22"/>
      <c r="J1948" s="59"/>
      <c r="K1948" s="31" t="str">
        <f>IF(MID(J1948,1,1)="a",C1948,IF(COUNTIF(J$2:J1948,J1948)&gt;1,COUNTIF(J$2:J1948,J1948)&amp;"ème rebond",""))</f>
        <v/>
      </c>
      <c r="L1948" s="67"/>
      <c r="M1948" s="32" t="e">
        <f>IF(ISNA(INDEX(#REF!,MATCH(E1948,#REF!,0),1))=TRUE,"",INDEX(#REF!,MATCH(E1948,#REF!,0),1))</f>
        <v>#REF!</v>
      </c>
      <c r="N1948" s="1"/>
      <c r="O1948" s="33"/>
      <c r="P1948" s="34" t="e">
        <f t="shared" si="224"/>
        <v>#REF!</v>
      </c>
      <c r="Q1948" s="35" t="e">
        <f t="shared" si="220"/>
        <v>#REF!</v>
      </c>
      <c r="R1948" s="36"/>
      <c r="S1948" s="1" t="e">
        <f t="shared" si="218"/>
        <v>#REF!</v>
      </c>
      <c r="T1948" s="16" t="e">
        <f>IF(OR(MID(G1948,1,5)="avoir",MID(G1948,1,3)="PMS",MID(J1948,1,1)="a",J1948="",A1948="x",F1948=""),"",IF(COUNTIF(#REF!,F1948)=1,"ok","PAS DE SWAP"))</f>
        <v>#REF!</v>
      </c>
      <c r="U1948" s="37" t="e">
        <f>IF(ISNA(INDEX(#REF!,MATCH(E1948,#REF!,0),1))=TRUE,"-",F1948&amp;" - "&amp;INDEX(#REF!,MATCH(E1948,#REF!,0),1))</f>
        <v>#REF!</v>
      </c>
      <c r="V1948" s="60" t="e">
        <f t="shared" si="221"/>
        <v>#REF!</v>
      </c>
      <c r="W1948" s="38" t="e">
        <f t="shared" si="222"/>
        <v>#REF!</v>
      </c>
      <c r="X1948" s="64"/>
      <c r="Y1948" s="46"/>
      <c r="Z1948" s="57" t="str">
        <f>IF(OR(MID(J1948,1,1)="a",J1948=""),"",IF(COUNTIF(Modèles!C:C,J1948)=0,"absent","présent"))</f>
        <v/>
      </c>
      <c r="AA1948" s="1"/>
    </row>
    <row r="1949" spans="1:27" s="10" customFormat="1">
      <c r="A1949" s="29" t="str">
        <f t="shared" si="223"/>
        <v/>
      </c>
      <c r="B1949" s="29">
        <f t="shared" ca="1" si="219"/>
        <v>0</v>
      </c>
      <c r="C1949" s="42"/>
      <c r="D1949" s="42"/>
      <c r="E1949" s="40"/>
      <c r="F1949" s="41"/>
      <c r="G1949" s="30" t="e">
        <f>IF(MID(J1949,1,1)="a","à valider",IF(ISNA(INDEX(#REF!,MATCH(E1949,#REF!,0),1))=TRUE,"",INDEX(#REF!,MATCH(E1949,#REF!,0),1)))</f>
        <v>#REF!</v>
      </c>
      <c r="H1949" s="22"/>
      <c r="I1949" s="22"/>
      <c r="J1949" s="59"/>
      <c r="K1949" s="31" t="str">
        <f>IF(MID(J1949,1,1)="a",C1949,IF(COUNTIF(J$2:J1949,J1949)&gt;1,COUNTIF(J$2:J1949,J1949)&amp;"ème rebond",""))</f>
        <v/>
      </c>
      <c r="L1949" s="67"/>
      <c r="M1949" s="32" t="e">
        <f>IF(ISNA(INDEX(#REF!,MATCH(E1949,#REF!,0),1))=TRUE,"",INDEX(#REF!,MATCH(E1949,#REF!,0),1))</f>
        <v>#REF!</v>
      </c>
      <c r="N1949" s="1"/>
      <c r="O1949" s="33"/>
      <c r="P1949" s="34" t="e">
        <f t="shared" si="224"/>
        <v>#REF!</v>
      </c>
      <c r="Q1949" s="35" t="e">
        <f t="shared" si="220"/>
        <v>#REF!</v>
      </c>
      <c r="R1949" s="36"/>
      <c r="S1949" s="1" t="e">
        <f t="shared" ref="S1949:S2000" si="225">IF(OR(P1949="",ISNUMBER(P1949)=TRUE),0,1)</f>
        <v>#REF!</v>
      </c>
      <c r="T1949" s="16" t="e">
        <f>IF(OR(MID(G1949,1,5)="avoir",MID(G1949,1,3)="PMS",MID(J1949,1,1)="a",J1949="",A1949="x",F1949=""),"",IF(COUNTIF(#REF!,F1949)=1,"ok","PAS DE SWAP"))</f>
        <v>#REF!</v>
      </c>
      <c r="U1949" s="37" t="e">
        <f>IF(ISNA(INDEX(#REF!,MATCH(E1949,#REF!,0),1))=TRUE,"-",F1949&amp;" - "&amp;INDEX(#REF!,MATCH(E1949,#REF!,0),1))</f>
        <v>#REF!</v>
      </c>
      <c r="V1949" s="60" t="e">
        <f t="shared" si="221"/>
        <v>#REF!</v>
      </c>
      <c r="W1949" s="38" t="e">
        <f t="shared" si="222"/>
        <v>#REF!</v>
      </c>
      <c r="X1949" s="64"/>
      <c r="Y1949" s="46"/>
      <c r="Z1949" s="57" t="str">
        <f>IF(OR(MID(J1949,1,1)="a",J1949=""),"",IF(COUNTIF(Modèles!C:C,J1949)=0,"absent","présent"))</f>
        <v/>
      </c>
      <c r="AA1949" s="1"/>
    </row>
    <row r="1950" spans="1:27" s="10" customFormat="1">
      <c r="A1950" s="29" t="str">
        <f t="shared" si="223"/>
        <v/>
      </c>
      <c r="B1950" s="29">
        <f t="shared" ref="B1950:B2000" ca="1" si="226">IF(AND(A1950="x",C1950=K$1),1,0)</f>
        <v>0</v>
      </c>
      <c r="C1950" s="42"/>
      <c r="D1950" s="42"/>
      <c r="E1950" s="40"/>
      <c r="F1950" s="41"/>
      <c r="G1950" s="30" t="e">
        <f>IF(MID(J1950,1,1)="a","à valider",IF(ISNA(INDEX(#REF!,MATCH(E1950,#REF!,0),1))=TRUE,"",INDEX(#REF!,MATCH(E1950,#REF!,0),1)))</f>
        <v>#REF!</v>
      </c>
      <c r="H1950" s="22"/>
      <c r="I1950" s="22"/>
      <c r="J1950" s="59"/>
      <c r="K1950" s="31" t="str">
        <f>IF(MID(J1950,1,1)="a",C1950,IF(COUNTIF(J$2:J1950,J1950)&gt;1,COUNTIF(J$2:J1950,J1950)&amp;"ème rebond",""))</f>
        <v/>
      </c>
      <c r="L1950" s="67"/>
      <c r="M1950" s="32" t="e">
        <f>IF(ISNA(INDEX(#REF!,MATCH(E1950,#REF!,0),1))=TRUE,"",INDEX(#REF!,MATCH(E1950,#REF!,0),1))</f>
        <v>#REF!</v>
      </c>
      <c r="N1950" s="1"/>
      <c r="O1950" s="33"/>
      <c r="P1950" s="34" t="e">
        <f t="shared" si="224"/>
        <v>#REF!</v>
      </c>
      <c r="Q1950" s="35" t="e">
        <f t="shared" si="220"/>
        <v>#REF!</v>
      </c>
      <c r="R1950" s="36"/>
      <c r="S1950" s="1" t="e">
        <f t="shared" si="225"/>
        <v>#REF!</v>
      </c>
      <c r="T1950" s="16" t="e">
        <f>IF(OR(MID(G1950,1,5)="avoir",MID(G1950,1,3)="PMS",MID(J1950,1,1)="a",J1950="",A1950="x",F1950=""),"",IF(COUNTIF(#REF!,F1950)=1,"ok","PAS DE SWAP"))</f>
        <v>#REF!</v>
      </c>
      <c r="U1950" s="37" t="e">
        <f>IF(ISNA(INDEX(#REF!,MATCH(E1950,#REF!,0),1))=TRUE,"-",F1950&amp;" - "&amp;INDEX(#REF!,MATCH(E1950,#REF!,0),1))</f>
        <v>#REF!</v>
      </c>
      <c r="V1950" s="60" t="e">
        <f t="shared" si="221"/>
        <v>#REF!</v>
      </c>
      <c r="W1950" s="38" t="e">
        <f t="shared" si="222"/>
        <v>#REF!</v>
      </c>
      <c r="X1950" s="64"/>
      <c r="Y1950" s="46"/>
      <c r="Z1950" s="57" t="str">
        <f>IF(OR(MID(J1950,1,1)="a",J1950=""),"",IF(COUNTIF(Modèles!C:C,J1950)=0,"absent","présent"))</f>
        <v/>
      </c>
      <c r="AA1950" s="1"/>
    </row>
    <row r="1951" spans="1:27" s="10" customFormat="1">
      <c r="A1951" s="29" t="str">
        <f t="shared" si="223"/>
        <v/>
      </c>
      <c r="B1951" s="29">
        <f t="shared" ca="1" si="226"/>
        <v>0</v>
      </c>
      <c r="C1951" s="42"/>
      <c r="D1951" s="42"/>
      <c r="E1951" s="40"/>
      <c r="F1951" s="41"/>
      <c r="G1951" s="30" t="e">
        <f>IF(MID(J1951,1,1)="a","à valider",IF(ISNA(INDEX(#REF!,MATCH(E1951,#REF!,0),1))=TRUE,"",INDEX(#REF!,MATCH(E1951,#REF!,0),1)))</f>
        <v>#REF!</v>
      </c>
      <c r="H1951" s="22"/>
      <c r="I1951" s="22"/>
      <c r="J1951" s="59"/>
      <c r="K1951" s="31" t="str">
        <f>IF(MID(J1951,1,1)="a",C1951,IF(COUNTIF(J$2:J1951,J1951)&gt;1,COUNTIF(J$2:J1951,J1951)&amp;"ème rebond",""))</f>
        <v/>
      </c>
      <c r="L1951" s="67"/>
      <c r="M1951" s="32" t="e">
        <f>IF(ISNA(INDEX(#REF!,MATCH(E1951,#REF!,0),1))=TRUE,"",INDEX(#REF!,MATCH(E1951,#REF!,0),1))</f>
        <v>#REF!</v>
      </c>
      <c r="N1951" s="1"/>
      <c r="O1951" s="33"/>
      <c r="P1951" s="34" t="e">
        <f t="shared" si="224"/>
        <v>#REF!</v>
      </c>
      <c r="Q1951" s="35" t="e">
        <f t="shared" si="220"/>
        <v>#REF!</v>
      </c>
      <c r="R1951" s="36"/>
      <c r="S1951" s="1" t="e">
        <f t="shared" si="225"/>
        <v>#REF!</v>
      </c>
      <c r="T1951" s="16" t="e">
        <f>IF(OR(MID(G1951,1,5)="avoir",MID(G1951,1,3)="PMS",MID(J1951,1,1)="a",J1951="",A1951="x",F1951=""),"",IF(COUNTIF(#REF!,F1951)=1,"ok","PAS DE SWAP"))</f>
        <v>#REF!</v>
      </c>
      <c r="U1951" s="37" t="e">
        <f>IF(ISNA(INDEX(#REF!,MATCH(E1951,#REF!,0),1))=TRUE,"-",F1951&amp;" - "&amp;INDEX(#REF!,MATCH(E1951,#REF!,0),1))</f>
        <v>#REF!</v>
      </c>
      <c r="V1951" s="60" t="e">
        <f t="shared" si="221"/>
        <v>#REF!</v>
      </c>
      <c r="W1951" s="38" t="e">
        <f t="shared" si="222"/>
        <v>#REF!</v>
      </c>
      <c r="X1951" s="64"/>
      <c r="Y1951" s="46"/>
      <c r="Z1951" s="57" t="str">
        <f>IF(OR(MID(J1951,1,1)="a",J1951=""),"",IF(COUNTIF(Modèles!C:C,J1951)=0,"absent","présent"))</f>
        <v/>
      </c>
      <c r="AA1951" s="1"/>
    </row>
    <row r="1952" spans="1:27" s="10" customFormat="1">
      <c r="A1952" s="29" t="str">
        <f t="shared" si="223"/>
        <v/>
      </c>
      <c r="B1952" s="29">
        <f t="shared" ca="1" si="226"/>
        <v>0</v>
      </c>
      <c r="C1952" s="42"/>
      <c r="D1952" s="42"/>
      <c r="E1952" s="40"/>
      <c r="F1952" s="41"/>
      <c r="G1952" s="30" t="e">
        <f>IF(MID(J1952,1,1)="a","à valider",IF(ISNA(INDEX(#REF!,MATCH(E1952,#REF!,0),1))=TRUE,"",INDEX(#REF!,MATCH(E1952,#REF!,0),1)))</f>
        <v>#REF!</v>
      </c>
      <c r="H1952" s="22"/>
      <c r="I1952" s="22"/>
      <c r="J1952" s="59"/>
      <c r="K1952" s="31" t="str">
        <f>IF(MID(J1952,1,1)="a",C1952,IF(COUNTIF(J$2:J1952,J1952)&gt;1,COUNTIF(J$2:J1952,J1952)&amp;"ème rebond",""))</f>
        <v/>
      </c>
      <c r="L1952" s="67"/>
      <c r="M1952" s="32" t="e">
        <f>IF(ISNA(INDEX(#REF!,MATCH(E1952,#REF!,0),1))=TRUE,"",INDEX(#REF!,MATCH(E1952,#REF!,0),1))</f>
        <v>#REF!</v>
      </c>
      <c r="N1952" s="1"/>
      <c r="O1952" s="33"/>
      <c r="P1952" s="34" t="e">
        <f t="shared" si="224"/>
        <v>#REF!</v>
      </c>
      <c r="Q1952" s="35" t="e">
        <f t="shared" si="220"/>
        <v>#REF!</v>
      </c>
      <c r="R1952" s="36"/>
      <c r="S1952" s="1" t="e">
        <f t="shared" si="225"/>
        <v>#REF!</v>
      </c>
      <c r="T1952" s="16" t="e">
        <f>IF(OR(MID(G1952,1,5)="avoir",MID(G1952,1,3)="PMS",MID(J1952,1,1)="a",J1952="",A1952="x",F1952=""),"",IF(COUNTIF(#REF!,F1952)=1,"ok","PAS DE SWAP"))</f>
        <v>#REF!</v>
      </c>
      <c r="U1952" s="37" t="e">
        <f>IF(ISNA(INDEX(#REF!,MATCH(E1952,#REF!,0),1))=TRUE,"-",F1952&amp;" - "&amp;INDEX(#REF!,MATCH(E1952,#REF!,0),1))</f>
        <v>#REF!</v>
      </c>
      <c r="V1952" s="60" t="e">
        <f t="shared" si="221"/>
        <v>#REF!</v>
      </c>
      <c r="W1952" s="38" t="e">
        <f t="shared" si="222"/>
        <v>#REF!</v>
      </c>
      <c r="X1952" s="64"/>
      <c r="Y1952" s="46"/>
      <c r="Z1952" s="57" t="str">
        <f>IF(OR(MID(J1952,1,1)="a",J1952=""),"",IF(COUNTIF(Modèles!C:C,J1952)=0,"absent","présent"))</f>
        <v/>
      </c>
      <c r="AA1952" s="1"/>
    </row>
    <row r="1953" spans="1:27" s="10" customFormat="1">
      <c r="A1953" s="29" t="str">
        <f t="shared" si="223"/>
        <v/>
      </c>
      <c r="B1953" s="29">
        <f t="shared" ca="1" si="226"/>
        <v>0</v>
      </c>
      <c r="C1953" s="42"/>
      <c r="D1953" s="42"/>
      <c r="E1953" s="40"/>
      <c r="F1953" s="41"/>
      <c r="G1953" s="30" t="e">
        <f>IF(MID(J1953,1,1)="a","à valider",IF(ISNA(INDEX(#REF!,MATCH(E1953,#REF!,0),1))=TRUE,"",INDEX(#REF!,MATCH(E1953,#REF!,0),1)))</f>
        <v>#REF!</v>
      </c>
      <c r="H1953" s="22"/>
      <c r="I1953" s="22"/>
      <c r="J1953" s="59"/>
      <c r="K1953" s="31" t="str">
        <f>IF(MID(J1953,1,1)="a",C1953,IF(COUNTIF(J$2:J1953,J1953)&gt;1,COUNTIF(J$2:J1953,J1953)&amp;"ème rebond",""))</f>
        <v/>
      </c>
      <c r="L1953" s="67"/>
      <c r="M1953" s="32" t="e">
        <f>IF(ISNA(INDEX(#REF!,MATCH(E1953,#REF!,0),1))=TRUE,"",INDEX(#REF!,MATCH(E1953,#REF!,0),1))</f>
        <v>#REF!</v>
      </c>
      <c r="N1953" s="1"/>
      <c r="O1953" s="33"/>
      <c r="P1953" s="34" t="e">
        <f t="shared" si="224"/>
        <v>#REF!</v>
      </c>
      <c r="Q1953" s="35" t="e">
        <f t="shared" si="220"/>
        <v>#REF!</v>
      </c>
      <c r="R1953" s="36"/>
      <c r="S1953" s="1" t="e">
        <f t="shared" si="225"/>
        <v>#REF!</v>
      </c>
      <c r="T1953" s="16" t="e">
        <f>IF(OR(MID(G1953,1,5)="avoir",MID(G1953,1,3)="PMS",MID(J1953,1,1)="a",J1953="",A1953="x",F1953=""),"",IF(COUNTIF(#REF!,F1953)=1,"ok","PAS DE SWAP"))</f>
        <v>#REF!</v>
      </c>
      <c r="U1953" s="37" t="e">
        <f>IF(ISNA(INDEX(#REF!,MATCH(E1953,#REF!,0),1))=TRUE,"-",F1953&amp;" - "&amp;INDEX(#REF!,MATCH(E1953,#REF!,0),1))</f>
        <v>#REF!</v>
      </c>
      <c r="V1953" s="60" t="e">
        <f t="shared" si="221"/>
        <v>#REF!</v>
      </c>
      <c r="W1953" s="38" t="e">
        <f t="shared" si="222"/>
        <v>#REF!</v>
      </c>
      <c r="X1953" s="64"/>
      <c r="Y1953" s="46"/>
      <c r="Z1953" s="57" t="str">
        <f>IF(OR(MID(J1953,1,1)="a",J1953=""),"",IF(COUNTIF(Modèles!C:C,J1953)=0,"absent","présent"))</f>
        <v/>
      </c>
      <c r="AA1953" s="1"/>
    </row>
    <row r="1954" spans="1:27" s="10" customFormat="1">
      <c r="A1954" s="29" t="str">
        <f t="shared" si="223"/>
        <v/>
      </c>
      <c r="B1954" s="29">
        <f t="shared" ca="1" si="226"/>
        <v>0</v>
      </c>
      <c r="C1954" s="42"/>
      <c r="D1954" s="42"/>
      <c r="E1954" s="40"/>
      <c r="F1954" s="41"/>
      <c r="G1954" s="30" t="e">
        <f>IF(MID(J1954,1,1)="a","à valider",IF(ISNA(INDEX(#REF!,MATCH(E1954,#REF!,0),1))=TRUE,"",INDEX(#REF!,MATCH(E1954,#REF!,0),1)))</f>
        <v>#REF!</v>
      </c>
      <c r="H1954" s="22"/>
      <c r="I1954" s="22"/>
      <c r="J1954" s="59"/>
      <c r="K1954" s="31" t="str">
        <f>IF(MID(J1954,1,1)="a",C1954,IF(COUNTIF(J$2:J1954,J1954)&gt;1,COUNTIF(J$2:J1954,J1954)&amp;"ème rebond",""))</f>
        <v/>
      </c>
      <c r="L1954" s="67"/>
      <c r="M1954" s="32" t="e">
        <f>IF(ISNA(INDEX(#REF!,MATCH(E1954,#REF!,0),1))=TRUE,"",INDEX(#REF!,MATCH(E1954,#REF!,0),1))</f>
        <v>#REF!</v>
      </c>
      <c r="N1954" s="1"/>
      <c r="O1954" s="33"/>
      <c r="P1954" s="34" t="e">
        <f t="shared" si="224"/>
        <v>#REF!</v>
      </c>
      <c r="Q1954" s="35" t="e">
        <f t="shared" ref="Q1954:Q2000" si="227">IF(OR(ISNUMBER(P1954),P1954=""),"",COUNTIF(P$2:P$1052,P1954))</f>
        <v>#REF!</v>
      </c>
      <c r="R1954" s="36"/>
      <c r="S1954" s="1" t="e">
        <f t="shared" si="225"/>
        <v>#REF!</v>
      </c>
      <c r="T1954" s="16" t="e">
        <f>IF(OR(MID(G1954,1,5)="avoir",MID(G1954,1,3)="PMS",MID(J1954,1,1)="a",J1954="",A1954="x",F1954=""),"",IF(COUNTIF(#REF!,F1954)=1,"ok","PAS DE SWAP"))</f>
        <v>#REF!</v>
      </c>
      <c r="U1954" s="37" t="e">
        <f>IF(ISNA(INDEX(#REF!,MATCH(E1954,#REF!,0),1))=TRUE,"-",F1954&amp;" - "&amp;INDEX(#REF!,MATCH(E1954,#REF!,0),1))</f>
        <v>#REF!</v>
      </c>
      <c r="V1954" s="60" t="e">
        <f t="shared" si="221"/>
        <v>#REF!</v>
      </c>
      <c r="W1954" s="38" t="e">
        <f t="shared" si="222"/>
        <v>#REF!</v>
      </c>
      <c r="X1954" s="64"/>
      <c r="Y1954" s="46"/>
      <c r="Z1954" s="57" t="str">
        <f>IF(OR(MID(J1954,1,1)="a",J1954=""),"",IF(COUNTIF(Modèles!C:C,J1954)=0,"absent","présent"))</f>
        <v/>
      </c>
      <c r="AA1954" s="1"/>
    </row>
    <row r="1955" spans="1:27" s="10" customFormat="1">
      <c r="A1955" s="29" t="str">
        <f t="shared" si="223"/>
        <v/>
      </c>
      <c r="B1955" s="29">
        <f t="shared" ca="1" si="226"/>
        <v>0</v>
      </c>
      <c r="C1955" s="42"/>
      <c r="D1955" s="42"/>
      <c r="E1955" s="40"/>
      <c r="F1955" s="41"/>
      <c r="G1955" s="30" t="e">
        <f>IF(MID(J1955,1,1)="a","à valider",IF(ISNA(INDEX(#REF!,MATCH(E1955,#REF!,0),1))=TRUE,"",INDEX(#REF!,MATCH(E1955,#REF!,0),1)))</f>
        <v>#REF!</v>
      </c>
      <c r="H1955" s="22"/>
      <c r="I1955" s="22"/>
      <c r="J1955" s="59"/>
      <c r="K1955" s="31" t="str">
        <f>IF(MID(J1955,1,1)="a",C1955,IF(COUNTIF(J$2:J1955,J1955)&gt;1,COUNTIF(J$2:J1955,J1955)&amp;"ème rebond",""))</f>
        <v/>
      </c>
      <c r="L1955" s="67"/>
      <c r="M1955" s="32" t="e">
        <f>IF(ISNA(INDEX(#REF!,MATCH(E1955,#REF!,0),1))=TRUE,"",INDEX(#REF!,MATCH(E1955,#REF!,0),1))</f>
        <v>#REF!</v>
      </c>
      <c r="N1955" s="1"/>
      <c r="O1955" s="33"/>
      <c r="P1955" s="34" t="e">
        <f t="shared" si="224"/>
        <v>#REF!</v>
      </c>
      <c r="Q1955" s="35" t="e">
        <f t="shared" si="227"/>
        <v>#REF!</v>
      </c>
      <c r="R1955" s="36"/>
      <c r="S1955" s="1" t="e">
        <f t="shared" si="225"/>
        <v>#REF!</v>
      </c>
      <c r="T1955" s="16" t="e">
        <f>IF(OR(MID(G1955,1,5)="avoir",MID(G1955,1,3)="PMS",MID(J1955,1,1)="a",J1955="",A1955="x",F1955=""),"",IF(COUNTIF(#REF!,F1955)=1,"ok","PAS DE SWAP"))</f>
        <v>#REF!</v>
      </c>
      <c r="U1955" s="37" t="e">
        <f>IF(ISNA(INDEX(#REF!,MATCH(E1955,#REF!,0),1))=TRUE,"-",F1955&amp;" - "&amp;INDEX(#REF!,MATCH(E1955,#REF!,0),1))</f>
        <v>#REF!</v>
      </c>
      <c r="V1955" s="60" t="e">
        <f t="shared" si="221"/>
        <v>#REF!</v>
      </c>
      <c r="W1955" s="38" t="e">
        <f t="shared" si="222"/>
        <v>#REF!</v>
      </c>
      <c r="X1955" s="64"/>
      <c r="Y1955" s="46"/>
      <c r="Z1955" s="57" t="str">
        <f>IF(OR(MID(J1955,1,1)="a",J1955=""),"",IF(COUNTIF(Modèles!C:C,J1955)=0,"absent","présent"))</f>
        <v/>
      </c>
      <c r="AA1955" s="1"/>
    </row>
    <row r="1956" spans="1:27" s="10" customFormat="1">
      <c r="A1956" s="29" t="str">
        <f t="shared" si="223"/>
        <v/>
      </c>
      <c r="B1956" s="29">
        <f t="shared" ca="1" si="226"/>
        <v>0</v>
      </c>
      <c r="C1956" s="42"/>
      <c r="D1956" s="42"/>
      <c r="E1956" s="40"/>
      <c r="F1956" s="41"/>
      <c r="G1956" s="30" t="e">
        <f>IF(MID(J1956,1,1)="a","à valider",IF(ISNA(INDEX(#REF!,MATCH(E1956,#REF!,0),1))=TRUE,"",INDEX(#REF!,MATCH(E1956,#REF!,0),1)))</f>
        <v>#REF!</v>
      </c>
      <c r="H1956" s="22"/>
      <c r="I1956" s="22"/>
      <c r="J1956" s="59"/>
      <c r="K1956" s="31" t="str">
        <f>IF(MID(J1956,1,1)="a",C1956,IF(COUNTIF(J$2:J1956,J1956)&gt;1,COUNTIF(J$2:J1956,J1956)&amp;"ème rebond",""))</f>
        <v/>
      </c>
      <c r="L1956" s="67"/>
      <c r="M1956" s="32" t="e">
        <f>IF(ISNA(INDEX(#REF!,MATCH(E1956,#REF!,0),1))=TRUE,"",INDEX(#REF!,MATCH(E1956,#REF!,0),1))</f>
        <v>#REF!</v>
      </c>
      <c r="N1956" s="1"/>
      <c r="O1956" s="33"/>
      <c r="P1956" s="34" t="e">
        <f t="shared" si="224"/>
        <v>#REF!</v>
      </c>
      <c r="Q1956" s="35" t="e">
        <f t="shared" si="227"/>
        <v>#REF!</v>
      </c>
      <c r="R1956" s="36"/>
      <c r="S1956" s="1" t="e">
        <f t="shared" si="225"/>
        <v>#REF!</v>
      </c>
      <c r="T1956" s="16" t="e">
        <f>IF(OR(MID(G1956,1,5)="avoir",MID(G1956,1,3)="PMS",MID(J1956,1,1)="a",J1956="",A1956="x",F1956=""),"",IF(COUNTIF(#REF!,F1956)=1,"ok","PAS DE SWAP"))</f>
        <v>#REF!</v>
      </c>
      <c r="U1956" s="37" t="e">
        <f>IF(ISNA(INDEX(#REF!,MATCH(E1956,#REF!,0),1))=TRUE,"-",F1956&amp;" - "&amp;INDEX(#REF!,MATCH(E1956,#REF!,0),1))</f>
        <v>#REF!</v>
      </c>
      <c r="V1956" s="60" t="e">
        <f t="shared" si="221"/>
        <v>#REF!</v>
      </c>
      <c r="W1956" s="38" t="e">
        <f t="shared" si="222"/>
        <v>#REF!</v>
      </c>
      <c r="X1956" s="64"/>
      <c r="Y1956" s="46"/>
      <c r="Z1956" s="57" t="str">
        <f>IF(OR(MID(J1956,1,1)="a",J1956=""),"",IF(COUNTIF(Modèles!C:C,J1956)=0,"absent","présent"))</f>
        <v/>
      </c>
      <c r="AA1956" s="1"/>
    </row>
    <row r="1957" spans="1:27" s="10" customFormat="1">
      <c r="A1957" s="29" t="str">
        <f t="shared" si="223"/>
        <v/>
      </c>
      <c r="B1957" s="29">
        <f t="shared" ca="1" si="226"/>
        <v>0</v>
      </c>
      <c r="C1957" s="42"/>
      <c r="D1957" s="42"/>
      <c r="E1957" s="40"/>
      <c r="F1957" s="41"/>
      <c r="G1957" s="30" t="e">
        <f>IF(MID(J1957,1,1)="a","à valider",IF(ISNA(INDEX(#REF!,MATCH(E1957,#REF!,0),1))=TRUE,"",INDEX(#REF!,MATCH(E1957,#REF!,0),1)))</f>
        <v>#REF!</v>
      </c>
      <c r="H1957" s="22"/>
      <c r="I1957" s="22"/>
      <c r="J1957" s="59"/>
      <c r="K1957" s="31" t="str">
        <f>IF(MID(J1957,1,1)="a",C1957,IF(COUNTIF(J$2:J1957,J1957)&gt;1,COUNTIF(J$2:J1957,J1957)&amp;"ème rebond",""))</f>
        <v/>
      </c>
      <c r="L1957" s="67"/>
      <c r="M1957" s="32" t="e">
        <f>IF(ISNA(INDEX(#REF!,MATCH(E1957,#REF!,0),1))=TRUE,"",INDEX(#REF!,MATCH(E1957,#REF!,0),1))</f>
        <v>#REF!</v>
      </c>
      <c r="N1957" s="1"/>
      <c r="O1957" s="33"/>
      <c r="P1957" s="34" t="e">
        <f t="shared" si="224"/>
        <v>#REF!</v>
      </c>
      <c r="Q1957" s="35" t="e">
        <f t="shared" si="227"/>
        <v>#REF!</v>
      </c>
      <c r="R1957" s="36"/>
      <c r="S1957" s="1" t="e">
        <f t="shared" si="225"/>
        <v>#REF!</v>
      </c>
      <c r="T1957" s="16" t="e">
        <f>IF(OR(MID(G1957,1,5)="avoir",MID(G1957,1,3)="PMS",MID(J1957,1,1)="a",J1957="",A1957="x",F1957=""),"",IF(COUNTIF(#REF!,F1957)=1,"ok","PAS DE SWAP"))</f>
        <v>#REF!</v>
      </c>
      <c r="U1957" s="37" t="e">
        <f>IF(ISNA(INDEX(#REF!,MATCH(E1957,#REF!,0),1))=TRUE,"-",F1957&amp;" - "&amp;INDEX(#REF!,MATCH(E1957,#REF!,0),1))</f>
        <v>#REF!</v>
      </c>
      <c r="V1957" s="60" t="e">
        <f t="shared" si="221"/>
        <v>#REF!</v>
      </c>
      <c r="W1957" s="38" t="e">
        <f t="shared" si="222"/>
        <v>#REF!</v>
      </c>
      <c r="X1957" s="64"/>
      <c r="Y1957" s="46"/>
      <c r="Z1957" s="57" t="str">
        <f>IF(OR(MID(J1957,1,1)="a",J1957=""),"",IF(COUNTIF(Modèles!C:C,J1957)=0,"absent","présent"))</f>
        <v/>
      </c>
      <c r="AA1957" s="1"/>
    </row>
    <row r="1958" spans="1:27" s="10" customFormat="1">
      <c r="A1958" s="29" t="str">
        <f t="shared" si="223"/>
        <v/>
      </c>
      <c r="B1958" s="29">
        <f t="shared" ca="1" si="226"/>
        <v>0</v>
      </c>
      <c r="C1958" s="42"/>
      <c r="D1958" s="42"/>
      <c r="E1958" s="40"/>
      <c r="F1958" s="41"/>
      <c r="G1958" s="30" t="e">
        <f>IF(MID(J1958,1,1)="a","à valider",IF(ISNA(INDEX(#REF!,MATCH(E1958,#REF!,0),1))=TRUE,"",INDEX(#REF!,MATCH(E1958,#REF!,0),1)))</f>
        <v>#REF!</v>
      </c>
      <c r="H1958" s="22"/>
      <c r="I1958" s="22"/>
      <c r="J1958" s="59"/>
      <c r="K1958" s="31" t="str">
        <f>IF(MID(J1958,1,1)="a",C1958,IF(COUNTIF(J$2:J1958,J1958)&gt;1,COUNTIF(J$2:J1958,J1958)&amp;"ème rebond",""))</f>
        <v/>
      </c>
      <c r="L1958" s="67"/>
      <c r="M1958" s="32" t="e">
        <f>IF(ISNA(INDEX(#REF!,MATCH(E1958,#REF!,0),1))=TRUE,"",INDEX(#REF!,MATCH(E1958,#REF!,0),1))</f>
        <v>#REF!</v>
      </c>
      <c r="N1958" s="1"/>
      <c r="O1958" s="33"/>
      <c r="P1958" s="34" t="e">
        <f t="shared" si="224"/>
        <v>#REF!</v>
      </c>
      <c r="Q1958" s="35" t="e">
        <f t="shared" si="227"/>
        <v>#REF!</v>
      </c>
      <c r="R1958" s="36"/>
      <c r="S1958" s="1" t="e">
        <f t="shared" si="225"/>
        <v>#REF!</v>
      </c>
      <c r="T1958" s="16" t="e">
        <f>IF(OR(MID(G1958,1,5)="avoir",MID(G1958,1,3)="PMS",MID(J1958,1,1)="a",J1958="",A1958="x",F1958=""),"",IF(COUNTIF(#REF!,F1958)=1,"ok","PAS DE SWAP"))</f>
        <v>#REF!</v>
      </c>
      <c r="U1958" s="37" t="e">
        <f>IF(ISNA(INDEX(#REF!,MATCH(E1958,#REF!,0),1))=TRUE,"-",F1958&amp;" - "&amp;INDEX(#REF!,MATCH(E1958,#REF!,0),1))</f>
        <v>#REF!</v>
      </c>
      <c r="V1958" s="60" t="e">
        <f t="shared" si="221"/>
        <v>#REF!</v>
      </c>
      <c r="W1958" s="38" t="e">
        <f t="shared" si="222"/>
        <v>#REF!</v>
      </c>
      <c r="X1958" s="64"/>
      <c r="Y1958" s="46"/>
      <c r="Z1958" s="57" t="str">
        <f>IF(OR(MID(J1958,1,1)="a",J1958=""),"",IF(COUNTIF(Modèles!C:C,J1958)=0,"absent","présent"))</f>
        <v/>
      </c>
      <c r="AA1958" s="1"/>
    </row>
    <row r="1959" spans="1:27" s="10" customFormat="1">
      <c r="A1959" s="29" t="str">
        <f t="shared" si="223"/>
        <v/>
      </c>
      <c r="B1959" s="29">
        <f t="shared" ca="1" si="226"/>
        <v>0</v>
      </c>
      <c r="C1959" s="42"/>
      <c r="D1959" s="42"/>
      <c r="E1959" s="40"/>
      <c r="F1959" s="41"/>
      <c r="G1959" s="30" t="e">
        <f>IF(MID(J1959,1,1)="a","à valider",IF(ISNA(INDEX(#REF!,MATCH(E1959,#REF!,0),1))=TRUE,"",INDEX(#REF!,MATCH(E1959,#REF!,0),1)))</f>
        <v>#REF!</v>
      </c>
      <c r="H1959" s="22"/>
      <c r="I1959" s="22"/>
      <c r="J1959" s="59"/>
      <c r="K1959" s="31" t="str">
        <f>IF(MID(J1959,1,1)="a",C1959,IF(COUNTIF(J$2:J1959,J1959)&gt;1,COUNTIF(J$2:J1959,J1959)&amp;"ème rebond",""))</f>
        <v/>
      </c>
      <c r="L1959" s="67"/>
      <c r="M1959" s="32" t="e">
        <f>IF(ISNA(INDEX(#REF!,MATCH(E1959,#REF!,0),1))=TRUE,"",INDEX(#REF!,MATCH(E1959,#REF!,0),1))</f>
        <v>#REF!</v>
      </c>
      <c r="N1959" s="1"/>
      <c r="O1959" s="33"/>
      <c r="P1959" s="34" t="e">
        <f t="shared" si="224"/>
        <v>#REF!</v>
      </c>
      <c r="Q1959" s="35" t="e">
        <f t="shared" si="227"/>
        <v>#REF!</v>
      </c>
      <c r="R1959" s="36"/>
      <c r="S1959" s="1" t="e">
        <f t="shared" si="225"/>
        <v>#REF!</v>
      </c>
      <c r="T1959" s="16" t="e">
        <f>IF(OR(MID(G1959,1,5)="avoir",MID(G1959,1,3)="PMS",MID(J1959,1,1)="a",J1959="",A1959="x",F1959=""),"",IF(COUNTIF(#REF!,F1959)=1,"ok","PAS DE SWAP"))</f>
        <v>#REF!</v>
      </c>
      <c r="U1959" s="37" t="e">
        <f>IF(ISNA(INDEX(#REF!,MATCH(E1959,#REF!,0),1))=TRUE,"-",F1959&amp;" - "&amp;INDEX(#REF!,MATCH(E1959,#REF!,0),1))</f>
        <v>#REF!</v>
      </c>
      <c r="V1959" s="60" t="e">
        <f t="shared" si="221"/>
        <v>#REF!</v>
      </c>
      <c r="W1959" s="38" t="e">
        <f t="shared" si="222"/>
        <v>#REF!</v>
      </c>
      <c r="X1959" s="64"/>
      <c r="Y1959" s="46"/>
      <c r="Z1959" s="57" t="str">
        <f>IF(OR(MID(J1959,1,1)="a",J1959=""),"",IF(COUNTIF(Modèles!C:C,J1959)=0,"absent","présent"))</f>
        <v/>
      </c>
      <c r="AA1959" s="1"/>
    </row>
    <row r="1960" spans="1:27" s="10" customFormat="1">
      <c r="A1960" s="29" t="str">
        <f t="shared" si="223"/>
        <v/>
      </c>
      <c r="B1960" s="29">
        <f t="shared" ca="1" si="226"/>
        <v>0</v>
      </c>
      <c r="C1960" s="42"/>
      <c r="D1960" s="42"/>
      <c r="E1960" s="40"/>
      <c r="F1960" s="41"/>
      <c r="G1960" s="30" t="e">
        <f>IF(MID(J1960,1,1)="a","à valider",IF(ISNA(INDEX(#REF!,MATCH(E1960,#REF!,0),1))=TRUE,"",INDEX(#REF!,MATCH(E1960,#REF!,0),1)))</f>
        <v>#REF!</v>
      </c>
      <c r="H1960" s="22"/>
      <c r="I1960" s="22"/>
      <c r="J1960" s="59"/>
      <c r="K1960" s="31" t="str">
        <f>IF(MID(J1960,1,1)="a",C1960,IF(COUNTIF(J$2:J1960,J1960)&gt;1,COUNTIF(J$2:J1960,J1960)&amp;"ème rebond",""))</f>
        <v/>
      </c>
      <c r="L1960" s="67"/>
      <c r="M1960" s="32" t="e">
        <f>IF(ISNA(INDEX(#REF!,MATCH(E1960,#REF!,0),1))=TRUE,"",INDEX(#REF!,MATCH(E1960,#REF!,0),1))</f>
        <v>#REF!</v>
      </c>
      <c r="N1960" s="1"/>
      <c r="O1960" s="33"/>
      <c r="P1960" s="34" t="e">
        <f t="shared" si="224"/>
        <v>#REF!</v>
      </c>
      <c r="Q1960" s="35" t="e">
        <f t="shared" si="227"/>
        <v>#REF!</v>
      </c>
      <c r="R1960" s="36"/>
      <c r="S1960" s="1" t="e">
        <f t="shared" si="225"/>
        <v>#REF!</v>
      </c>
      <c r="T1960" s="16" t="e">
        <f>IF(OR(MID(G1960,1,5)="avoir",MID(G1960,1,3)="PMS",MID(J1960,1,1)="a",J1960="",A1960="x",F1960=""),"",IF(COUNTIF(#REF!,F1960)=1,"ok","PAS DE SWAP"))</f>
        <v>#REF!</v>
      </c>
      <c r="U1960" s="37" t="e">
        <f>IF(ISNA(INDEX(#REF!,MATCH(E1960,#REF!,0),1))=TRUE,"-",F1960&amp;" - "&amp;INDEX(#REF!,MATCH(E1960,#REF!,0),1))</f>
        <v>#REF!</v>
      </c>
      <c r="V1960" s="60" t="e">
        <f t="shared" si="221"/>
        <v>#REF!</v>
      </c>
      <c r="W1960" s="38" t="e">
        <f t="shared" si="222"/>
        <v>#REF!</v>
      </c>
      <c r="X1960" s="64"/>
      <c r="Y1960" s="46"/>
      <c r="Z1960" s="57" t="str">
        <f>IF(OR(MID(J1960,1,1)="a",J1960=""),"",IF(COUNTIF(Modèles!C:C,J1960)=0,"absent","présent"))</f>
        <v/>
      </c>
      <c r="AA1960" s="1"/>
    </row>
    <row r="1961" spans="1:27" s="10" customFormat="1">
      <c r="A1961" s="29" t="str">
        <f t="shared" si="223"/>
        <v/>
      </c>
      <c r="B1961" s="29">
        <f t="shared" ca="1" si="226"/>
        <v>0</v>
      </c>
      <c r="C1961" s="42"/>
      <c r="D1961" s="42"/>
      <c r="E1961" s="40"/>
      <c r="F1961" s="41"/>
      <c r="G1961" s="30" t="e">
        <f>IF(MID(J1961,1,1)="a","à valider",IF(ISNA(INDEX(#REF!,MATCH(E1961,#REF!,0),1))=TRUE,"",INDEX(#REF!,MATCH(E1961,#REF!,0),1)))</f>
        <v>#REF!</v>
      </c>
      <c r="H1961" s="22"/>
      <c r="I1961" s="22"/>
      <c r="J1961" s="59"/>
      <c r="K1961" s="31" t="str">
        <f>IF(MID(J1961,1,1)="a",C1961,IF(COUNTIF(J$2:J1961,J1961)&gt;1,COUNTIF(J$2:J1961,J1961)&amp;"ème rebond",""))</f>
        <v/>
      </c>
      <c r="L1961" s="67"/>
      <c r="M1961" s="32" t="e">
        <f>IF(ISNA(INDEX(#REF!,MATCH(E1961,#REF!,0),1))=TRUE,"",INDEX(#REF!,MATCH(E1961,#REF!,0),1))</f>
        <v>#REF!</v>
      </c>
      <c r="N1961" s="1"/>
      <c r="O1961" s="33"/>
      <c r="P1961" s="34" t="e">
        <f t="shared" si="224"/>
        <v>#REF!</v>
      </c>
      <c r="Q1961" s="35" t="e">
        <f t="shared" si="227"/>
        <v>#REF!</v>
      </c>
      <c r="R1961" s="36"/>
      <c r="S1961" s="1" t="e">
        <f t="shared" si="225"/>
        <v>#REF!</v>
      </c>
      <c r="T1961" s="16" t="e">
        <f>IF(OR(MID(G1961,1,5)="avoir",MID(G1961,1,3)="PMS",MID(J1961,1,1)="a",J1961="",A1961="x",F1961=""),"",IF(COUNTIF(#REF!,F1961)=1,"ok","PAS DE SWAP"))</f>
        <v>#REF!</v>
      </c>
      <c r="U1961" s="37" t="e">
        <f>IF(ISNA(INDEX(#REF!,MATCH(E1961,#REF!,0),1))=TRUE,"-",F1961&amp;" - "&amp;INDEX(#REF!,MATCH(E1961,#REF!,0),1))</f>
        <v>#REF!</v>
      </c>
      <c r="V1961" s="60" t="e">
        <f t="shared" si="221"/>
        <v>#REF!</v>
      </c>
      <c r="W1961" s="38" t="e">
        <f t="shared" si="222"/>
        <v>#REF!</v>
      </c>
      <c r="X1961" s="64"/>
      <c r="Y1961" s="46"/>
      <c r="Z1961" s="57" t="str">
        <f>IF(OR(MID(J1961,1,1)="a",J1961=""),"",IF(COUNTIF(Modèles!C:C,J1961)=0,"absent","présent"))</f>
        <v/>
      </c>
      <c r="AA1961" s="1"/>
    </row>
    <row r="1962" spans="1:27" s="10" customFormat="1">
      <c r="A1962" s="29" t="str">
        <f t="shared" si="223"/>
        <v/>
      </c>
      <c r="B1962" s="29">
        <f t="shared" ca="1" si="226"/>
        <v>0</v>
      </c>
      <c r="C1962" s="42"/>
      <c r="D1962" s="42"/>
      <c r="E1962" s="40"/>
      <c r="F1962" s="41"/>
      <c r="G1962" s="30" t="e">
        <f>IF(MID(J1962,1,1)="a","à valider",IF(ISNA(INDEX(#REF!,MATCH(E1962,#REF!,0),1))=TRUE,"",INDEX(#REF!,MATCH(E1962,#REF!,0),1)))</f>
        <v>#REF!</v>
      </c>
      <c r="H1962" s="22"/>
      <c r="I1962" s="22"/>
      <c r="J1962" s="59"/>
      <c r="K1962" s="31" t="str">
        <f>IF(MID(J1962,1,1)="a",C1962,IF(COUNTIF(J$2:J1962,J1962)&gt;1,COUNTIF(J$2:J1962,J1962)&amp;"ème rebond",""))</f>
        <v/>
      </c>
      <c r="L1962" s="67"/>
      <c r="M1962" s="32" t="e">
        <f>IF(ISNA(INDEX(#REF!,MATCH(E1962,#REF!,0),1))=TRUE,"",INDEX(#REF!,MATCH(E1962,#REF!,0),1))</f>
        <v>#REF!</v>
      </c>
      <c r="N1962" s="1"/>
      <c r="O1962" s="33"/>
      <c r="P1962" s="34" t="e">
        <f t="shared" si="224"/>
        <v>#REF!</v>
      </c>
      <c r="Q1962" s="35" t="e">
        <f t="shared" si="227"/>
        <v>#REF!</v>
      </c>
      <c r="R1962" s="36"/>
      <c r="S1962" s="1" t="e">
        <f t="shared" si="225"/>
        <v>#REF!</v>
      </c>
      <c r="T1962" s="16" t="e">
        <f>IF(OR(MID(G1962,1,5)="avoir",MID(G1962,1,3)="PMS",MID(J1962,1,1)="a",J1962="",A1962="x",F1962=""),"",IF(COUNTIF(#REF!,F1962)=1,"ok","PAS DE SWAP"))</f>
        <v>#REF!</v>
      </c>
      <c r="U1962" s="37" t="e">
        <f>IF(ISNA(INDEX(#REF!,MATCH(E1962,#REF!,0),1))=TRUE,"-",F1962&amp;" - "&amp;INDEX(#REF!,MATCH(E1962,#REF!,0),1))</f>
        <v>#REF!</v>
      </c>
      <c r="V1962" s="60" t="e">
        <f t="shared" si="221"/>
        <v>#REF!</v>
      </c>
      <c r="W1962" s="38" t="e">
        <f t="shared" si="222"/>
        <v>#REF!</v>
      </c>
      <c r="X1962" s="64"/>
      <c r="Y1962" s="46"/>
      <c r="Z1962" s="57" t="str">
        <f>IF(OR(MID(J1962,1,1)="a",J1962=""),"",IF(COUNTIF(Modèles!C:C,J1962)=0,"absent","présent"))</f>
        <v/>
      </c>
      <c r="AA1962" s="1"/>
    </row>
    <row r="1963" spans="1:27" s="10" customFormat="1">
      <c r="A1963" s="29" t="str">
        <f t="shared" si="223"/>
        <v/>
      </c>
      <c r="B1963" s="29">
        <f t="shared" ca="1" si="226"/>
        <v>0</v>
      </c>
      <c r="C1963" s="42"/>
      <c r="D1963" s="42"/>
      <c r="E1963" s="40"/>
      <c r="F1963" s="41"/>
      <c r="G1963" s="30" t="e">
        <f>IF(MID(J1963,1,1)="a","à valider",IF(ISNA(INDEX(#REF!,MATCH(E1963,#REF!,0),1))=TRUE,"",INDEX(#REF!,MATCH(E1963,#REF!,0),1)))</f>
        <v>#REF!</v>
      </c>
      <c r="H1963" s="22"/>
      <c r="I1963" s="22"/>
      <c r="J1963" s="59"/>
      <c r="K1963" s="31" t="str">
        <f>IF(MID(J1963,1,1)="a",C1963,IF(COUNTIF(J$2:J1963,J1963)&gt;1,COUNTIF(J$2:J1963,J1963)&amp;"ème rebond",""))</f>
        <v/>
      </c>
      <c r="L1963" s="67"/>
      <c r="M1963" s="32" t="e">
        <f>IF(ISNA(INDEX(#REF!,MATCH(E1963,#REF!,0),1))=TRUE,"",INDEX(#REF!,MATCH(E1963,#REF!,0),1))</f>
        <v>#REF!</v>
      </c>
      <c r="N1963" s="1"/>
      <c r="O1963" s="33"/>
      <c r="P1963" s="34" t="e">
        <f t="shared" si="224"/>
        <v>#REF!</v>
      </c>
      <c r="Q1963" s="35" t="e">
        <f t="shared" si="227"/>
        <v>#REF!</v>
      </c>
      <c r="R1963" s="36"/>
      <c r="S1963" s="1" t="e">
        <f t="shared" si="225"/>
        <v>#REF!</v>
      </c>
      <c r="T1963" s="16" t="e">
        <f>IF(OR(MID(G1963,1,5)="avoir",MID(G1963,1,3)="PMS",MID(J1963,1,1)="a",J1963="",A1963="x",F1963=""),"",IF(COUNTIF(#REF!,F1963)=1,"ok","PAS DE SWAP"))</f>
        <v>#REF!</v>
      </c>
      <c r="U1963" s="37" t="e">
        <f>IF(ISNA(INDEX(#REF!,MATCH(E1963,#REF!,0),1))=TRUE,"-",F1963&amp;" - "&amp;INDEX(#REF!,MATCH(E1963,#REF!,0),1))</f>
        <v>#REF!</v>
      </c>
      <c r="V1963" s="60" t="e">
        <f t="shared" si="221"/>
        <v>#REF!</v>
      </c>
      <c r="W1963" s="38" t="e">
        <f t="shared" si="222"/>
        <v>#REF!</v>
      </c>
      <c r="X1963" s="64"/>
      <c r="Y1963" s="46"/>
      <c r="Z1963" s="57" t="str">
        <f>IF(OR(MID(J1963,1,1)="a",J1963=""),"",IF(COUNTIF(Modèles!C:C,J1963)=0,"absent","présent"))</f>
        <v/>
      </c>
      <c r="AA1963" s="1"/>
    </row>
    <row r="1964" spans="1:27" s="10" customFormat="1">
      <c r="A1964" s="29" t="str">
        <f t="shared" si="223"/>
        <v/>
      </c>
      <c r="B1964" s="29">
        <f t="shared" ca="1" si="226"/>
        <v>0</v>
      </c>
      <c r="C1964" s="42"/>
      <c r="D1964" s="42"/>
      <c r="E1964" s="40"/>
      <c r="F1964" s="41"/>
      <c r="G1964" s="30" t="e">
        <f>IF(MID(J1964,1,1)="a","à valider",IF(ISNA(INDEX(#REF!,MATCH(E1964,#REF!,0),1))=TRUE,"",INDEX(#REF!,MATCH(E1964,#REF!,0),1)))</f>
        <v>#REF!</v>
      </c>
      <c r="H1964" s="22"/>
      <c r="I1964" s="22"/>
      <c r="J1964" s="59"/>
      <c r="K1964" s="31" t="str">
        <f>IF(MID(J1964,1,1)="a",C1964,IF(COUNTIF(J$2:J1964,J1964)&gt;1,COUNTIF(J$2:J1964,J1964)&amp;"ème rebond",""))</f>
        <v/>
      </c>
      <c r="L1964" s="67"/>
      <c r="M1964" s="32" t="e">
        <f>IF(ISNA(INDEX(#REF!,MATCH(E1964,#REF!,0),1))=TRUE,"",INDEX(#REF!,MATCH(E1964,#REF!,0),1))</f>
        <v>#REF!</v>
      </c>
      <c r="N1964" s="1"/>
      <c r="O1964" s="33"/>
      <c r="P1964" s="34" t="e">
        <f t="shared" si="224"/>
        <v>#REF!</v>
      </c>
      <c r="Q1964" s="35" t="e">
        <f t="shared" si="227"/>
        <v>#REF!</v>
      </c>
      <c r="R1964" s="36"/>
      <c r="S1964" s="1" t="e">
        <f t="shared" si="225"/>
        <v>#REF!</v>
      </c>
      <c r="T1964" s="16" t="e">
        <f>IF(OR(MID(G1964,1,5)="avoir",MID(G1964,1,3)="PMS",MID(J1964,1,1)="a",J1964="",A1964="x",F1964=""),"",IF(COUNTIF(#REF!,F1964)=1,"ok","PAS DE SWAP"))</f>
        <v>#REF!</v>
      </c>
      <c r="U1964" s="37" t="e">
        <f>IF(ISNA(INDEX(#REF!,MATCH(E1964,#REF!,0),1))=TRUE,"-",F1964&amp;" - "&amp;INDEX(#REF!,MATCH(E1964,#REF!,0),1))</f>
        <v>#REF!</v>
      </c>
      <c r="V1964" s="60" t="e">
        <f t="shared" si="221"/>
        <v>#REF!</v>
      </c>
      <c r="W1964" s="38" t="e">
        <f t="shared" si="222"/>
        <v>#REF!</v>
      </c>
      <c r="X1964" s="64"/>
      <c r="Y1964" s="46"/>
      <c r="Z1964" s="57" t="str">
        <f>IF(OR(MID(J1964,1,1)="a",J1964=""),"",IF(COUNTIF(Modèles!C:C,J1964)=0,"absent","présent"))</f>
        <v/>
      </c>
      <c r="AA1964" s="1"/>
    </row>
    <row r="1965" spans="1:27" s="10" customFormat="1">
      <c r="A1965" s="29" t="str">
        <f t="shared" si="223"/>
        <v/>
      </c>
      <c r="B1965" s="29">
        <f t="shared" ca="1" si="226"/>
        <v>0</v>
      </c>
      <c r="C1965" s="42"/>
      <c r="D1965" s="42"/>
      <c r="E1965" s="40"/>
      <c r="F1965" s="41"/>
      <c r="G1965" s="30" t="e">
        <f>IF(MID(J1965,1,1)="a","à valider",IF(ISNA(INDEX(#REF!,MATCH(E1965,#REF!,0),1))=TRUE,"",INDEX(#REF!,MATCH(E1965,#REF!,0),1)))</f>
        <v>#REF!</v>
      </c>
      <c r="H1965" s="22"/>
      <c r="I1965" s="22"/>
      <c r="J1965" s="59"/>
      <c r="K1965" s="31" t="str">
        <f>IF(MID(J1965,1,1)="a",C1965,IF(COUNTIF(J$2:J1965,J1965)&gt;1,COUNTIF(J$2:J1965,J1965)&amp;"ème rebond",""))</f>
        <v/>
      </c>
      <c r="L1965" s="67"/>
      <c r="M1965" s="32" t="e">
        <f>IF(ISNA(INDEX(#REF!,MATCH(E1965,#REF!,0),1))=TRUE,"",INDEX(#REF!,MATCH(E1965,#REF!,0),1))</f>
        <v>#REF!</v>
      </c>
      <c r="N1965" s="1"/>
      <c r="O1965" s="33"/>
      <c r="P1965" s="34" t="e">
        <f t="shared" si="224"/>
        <v>#REF!</v>
      </c>
      <c r="Q1965" s="35" t="e">
        <f t="shared" si="227"/>
        <v>#REF!</v>
      </c>
      <c r="R1965" s="36"/>
      <c r="S1965" s="1" t="e">
        <f t="shared" si="225"/>
        <v>#REF!</v>
      </c>
      <c r="T1965" s="16" t="e">
        <f>IF(OR(MID(G1965,1,5)="avoir",MID(G1965,1,3)="PMS",MID(J1965,1,1)="a",J1965="",A1965="x",F1965=""),"",IF(COUNTIF(#REF!,F1965)=1,"ok","PAS DE SWAP"))</f>
        <v>#REF!</v>
      </c>
      <c r="U1965" s="37" t="e">
        <f>IF(ISNA(INDEX(#REF!,MATCH(E1965,#REF!,0),1))=TRUE,"-",F1965&amp;" - "&amp;INDEX(#REF!,MATCH(E1965,#REF!,0),1))</f>
        <v>#REF!</v>
      </c>
      <c r="V1965" s="60" t="e">
        <f t="shared" si="221"/>
        <v>#REF!</v>
      </c>
      <c r="W1965" s="38" t="e">
        <f t="shared" si="222"/>
        <v>#REF!</v>
      </c>
      <c r="X1965" s="64"/>
      <c r="Y1965" s="46"/>
      <c r="Z1965" s="57" t="str">
        <f>IF(OR(MID(J1965,1,1)="a",J1965=""),"",IF(COUNTIF(Modèles!C:C,J1965)=0,"absent","présent"))</f>
        <v/>
      </c>
      <c r="AA1965" s="1"/>
    </row>
    <row r="1966" spans="1:27" s="10" customFormat="1">
      <c r="A1966" s="29" t="str">
        <f t="shared" si="223"/>
        <v/>
      </c>
      <c r="B1966" s="29">
        <f t="shared" ca="1" si="226"/>
        <v>0</v>
      </c>
      <c r="C1966" s="42"/>
      <c r="D1966" s="42"/>
      <c r="E1966" s="40"/>
      <c r="F1966" s="41"/>
      <c r="G1966" s="30" t="e">
        <f>IF(MID(J1966,1,1)="a","à valider",IF(ISNA(INDEX(#REF!,MATCH(E1966,#REF!,0),1))=TRUE,"",INDEX(#REF!,MATCH(E1966,#REF!,0),1)))</f>
        <v>#REF!</v>
      </c>
      <c r="H1966" s="22"/>
      <c r="I1966" s="22"/>
      <c r="J1966" s="59"/>
      <c r="K1966" s="31" t="str">
        <f>IF(MID(J1966,1,1)="a",C1966,IF(COUNTIF(J$2:J1966,J1966)&gt;1,COUNTIF(J$2:J1966,J1966)&amp;"ème rebond",""))</f>
        <v/>
      </c>
      <c r="L1966" s="67"/>
      <c r="M1966" s="32" t="e">
        <f>IF(ISNA(INDEX(#REF!,MATCH(E1966,#REF!,0),1))=TRUE,"",INDEX(#REF!,MATCH(E1966,#REF!,0),1))</f>
        <v>#REF!</v>
      </c>
      <c r="N1966" s="1"/>
      <c r="O1966" s="33"/>
      <c r="P1966" s="34" t="e">
        <f t="shared" si="224"/>
        <v>#REF!</v>
      </c>
      <c r="Q1966" s="35" t="e">
        <f t="shared" si="227"/>
        <v>#REF!</v>
      </c>
      <c r="R1966" s="36"/>
      <c r="S1966" s="1" t="e">
        <f t="shared" si="225"/>
        <v>#REF!</v>
      </c>
      <c r="T1966" s="16" t="e">
        <f>IF(OR(MID(G1966,1,5)="avoir",MID(G1966,1,3)="PMS",MID(J1966,1,1)="a",J1966="",A1966="x",F1966=""),"",IF(COUNTIF(#REF!,F1966)=1,"ok","PAS DE SWAP"))</f>
        <v>#REF!</v>
      </c>
      <c r="U1966" s="37" t="e">
        <f>IF(ISNA(INDEX(#REF!,MATCH(E1966,#REF!,0),1))=TRUE,"-",F1966&amp;" - "&amp;INDEX(#REF!,MATCH(E1966,#REF!,0),1))</f>
        <v>#REF!</v>
      </c>
      <c r="V1966" s="60" t="e">
        <f t="shared" si="221"/>
        <v>#REF!</v>
      </c>
      <c r="W1966" s="38" t="e">
        <f t="shared" si="222"/>
        <v>#REF!</v>
      </c>
      <c r="X1966" s="64"/>
      <c r="Y1966" s="46"/>
      <c r="Z1966" s="57" t="str">
        <f>IF(OR(MID(J1966,1,1)="a",J1966=""),"",IF(COUNTIF(Modèles!C:C,J1966)=0,"absent","présent"))</f>
        <v/>
      </c>
      <c r="AA1966" s="1"/>
    </row>
    <row r="1967" spans="1:27" s="10" customFormat="1">
      <c r="A1967" s="29" t="str">
        <f t="shared" si="223"/>
        <v/>
      </c>
      <c r="B1967" s="29">
        <f t="shared" ca="1" si="226"/>
        <v>0</v>
      </c>
      <c r="C1967" s="42"/>
      <c r="D1967" s="42"/>
      <c r="E1967" s="40"/>
      <c r="F1967" s="41"/>
      <c r="G1967" s="30" t="e">
        <f>IF(MID(J1967,1,1)="a","à valider",IF(ISNA(INDEX(#REF!,MATCH(E1967,#REF!,0),1))=TRUE,"",INDEX(#REF!,MATCH(E1967,#REF!,0),1)))</f>
        <v>#REF!</v>
      </c>
      <c r="H1967" s="22"/>
      <c r="I1967" s="22"/>
      <c r="J1967" s="59"/>
      <c r="K1967" s="31" t="str">
        <f>IF(MID(J1967,1,1)="a",C1967,IF(COUNTIF(J$2:J1967,J1967)&gt;1,COUNTIF(J$2:J1967,J1967)&amp;"ème rebond",""))</f>
        <v/>
      </c>
      <c r="L1967" s="67"/>
      <c r="M1967" s="32" t="e">
        <f>IF(ISNA(INDEX(#REF!,MATCH(E1967,#REF!,0),1))=TRUE,"",INDEX(#REF!,MATCH(E1967,#REF!,0),1))</f>
        <v>#REF!</v>
      </c>
      <c r="N1967" s="1"/>
      <c r="O1967" s="33"/>
      <c r="P1967" s="34" t="e">
        <f t="shared" si="224"/>
        <v>#REF!</v>
      </c>
      <c r="Q1967" s="35" t="e">
        <f t="shared" si="227"/>
        <v>#REF!</v>
      </c>
      <c r="R1967" s="36"/>
      <c r="S1967" s="1" t="e">
        <f t="shared" si="225"/>
        <v>#REF!</v>
      </c>
      <c r="T1967" s="16" t="e">
        <f>IF(OR(MID(G1967,1,5)="avoir",MID(G1967,1,3)="PMS",MID(J1967,1,1)="a",J1967="",A1967="x",F1967=""),"",IF(COUNTIF(#REF!,F1967)=1,"ok","PAS DE SWAP"))</f>
        <v>#REF!</v>
      </c>
      <c r="U1967" s="37" t="e">
        <f>IF(ISNA(INDEX(#REF!,MATCH(E1967,#REF!,0),1))=TRUE,"-",F1967&amp;" - "&amp;INDEX(#REF!,MATCH(E1967,#REF!,0),1))</f>
        <v>#REF!</v>
      </c>
      <c r="V1967" s="60" t="e">
        <f t="shared" si="221"/>
        <v>#REF!</v>
      </c>
      <c r="W1967" s="38" t="e">
        <f t="shared" si="222"/>
        <v>#REF!</v>
      </c>
      <c r="X1967" s="64"/>
      <c r="Y1967" s="46"/>
      <c r="Z1967" s="57" t="str">
        <f>IF(OR(MID(J1967,1,1)="a",J1967=""),"",IF(COUNTIF(Modèles!C:C,J1967)=0,"absent","présent"))</f>
        <v/>
      </c>
      <c r="AA1967" s="1"/>
    </row>
    <row r="1968" spans="1:27" s="10" customFormat="1">
      <c r="A1968" s="29" t="str">
        <f t="shared" si="223"/>
        <v/>
      </c>
      <c r="B1968" s="29">
        <f t="shared" ca="1" si="226"/>
        <v>0</v>
      </c>
      <c r="C1968" s="42"/>
      <c r="D1968" s="42"/>
      <c r="E1968" s="40"/>
      <c r="F1968" s="41"/>
      <c r="G1968" s="30" t="e">
        <f>IF(MID(J1968,1,1)="a","à valider",IF(ISNA(INDEX(#REF!,MATCH(E1968,#REF!,0),1))=TRUE,"",INDEX(#REF!,MATCH(E1968,#REF!,0),1)))</f>
        <v>#REF!</v>
      </c>
      <c r="H1968" s="22"/>
      <c r="I1968" s="22"/>
      <c r="J1968" s="59"/>
      <c r="K1968" s="31" t="str">
        <f>IF(MID(J1968,1,1)="a",C1968,IF(COUNTIF(J$2:J1968,J1968)&gt;1,COUNTIF(J$2:J1968,J1968)&amp;"ème rebond",""))</f>
        <v/>
      </c>
      <c r="L1968" s="67"/>
      <c r="M1968" s="32" t="e">
        <f>IF(ISNA(INDEX(#REF!,MATCH(E1968,#REF!,0),1))=TRUE,"",INDEX(#REF!,MATCH(E1968,#REF!,0),1))</f>
        <v>#REF!</v>
      </c>
      <c r="N1968" s="1"/>
      <c r="O1968" s="33"/>
      <c r="P1968" s="34" t="e">
        <f t="shared" si="224"/>
        <v>#REF!</v>
      </c>
      <c r="Q1968" s="35" t="e">
        <f t="shared" si="227"/>
        <v>#REF!</v>
      </c>
      <c r="R1968" s="36"/>
      <c r="S1968" s="1" t="e">
        <f t="shared" si="225"/>
        <v>#REF!</v>
      </c>
      <c r="T1968" s="16" t="e">
        <f>IF(OR(MID(G1968,1,5)="avoir",MID(G1968,1,3)="PMS",MID(J1968,1,1)="a",J1968="",A1968="x",F1968=""),"",IF(COUNTIF(#REF!,F1968)=1,"ok","PAS DE SWAP"))</f>
        <v>#REF!</v>
      </c>
      <c r="U1968" s="37" t="e">
        <f>IF(ISNA(INDEX(#REF!,MATCH(E1968,#REF!,0),1))=TRUE,"-",F1968&amp;" - "&amp;INDEX(#REF!,MATCH(E1968,#REF!,0),1))</f>
        <v>#REF!</v>
      </c>
      <c r="V1968" s="60" t="e">
        <f t="shared" si="221"/>
        <v>#REF!</v>
      </c>
      <c r="W1968" s="38" t="e">
        <f t="shared" si="222"/>
        <v>#REF!</v>
      </c>
      <c r="X1968" s="64"/>
      <c r="Y1968" s="46"/>
      <c r="Z1968" s="57" t="str">
        <f>IF(OR(MID(J1968,1,1)="a",J1968=""),"",IF(COUNTIF(Modèles!C:C,J1968)=0,"absent","présent"))</f>
        <v/>
      </c>
      <c r="AA1968" s="1"/>
    </row>
    <row r="1969" spans="1:27" s="10" customFormat="1">
      <c r="A1969" s="29" t="str">
        <f t="shared" si="223"/>
        <v/>
      </c>
      <c r="B1969" s="29">
        <f t="shared" ca="1" si="226"/>
        <v>0</v>
      </c>
      <c r="C1969" s="42"/>
      <c r="D1969" s="42"/>
      <c r="E1969" s="40"/>
      <c r="F1969" s="41"/>
      <c r="G1969" s="30" t="e">
        <f>IF(MID(J1969,1,1)="a","à valider",IF(ISNA(INDEX(#REF!,MATCH(E1969,#REF!,0),1))=TRUE,"",INDEX(#REF!,MATCH(E1969,#REF!,0),1)))</f>
        <v>#REF!</v>
      </c>
      <c r="H1969" s="22"/>
      <c r="I1969" s="22"/>
      <c r="J1969" s="59"/>
      <c r="K1969" s="31" t="str">
        <f>IF(MID(J1969,1,1)="a",C1969,IF(COUNTIF(J$2:J1969,J1969)&gt;1,COUNTIF(J$2:J1969,J1969)&amp;"ème rebond",""))</f>
        <v/>
      </c>
      <c r="L1969" s="67"/>
      <c r="M1969" s="32" t="e">
        <f>IF(ISNA(INDEX(#REF!,MATCH(E1969,#REF!,0),1))=TRUE,"",INDEX(#REF!,MATCH(E1969,#REF!,0),1))</f>
        <v>#REF!</v>
      </c>
      <c r="N1969" s="1"/>
      <c r="O1969" s="33"/>
      <c r="P1969" s="34" t="e">
        <f t="shared" si="224"/>
        <v>#REF!</v>
      </c>
      <c r="Q1969" s="35" t="e">
        <f t="shared" si="227"/>
        <v>#REF!</v>
      </c>
      <c r="R1969" s="36"/>
      <c r="S1969" s="1" t="e">
        <f t="shared" si="225"/>
        <v>#REF!</v>
      </c>
      <c r="T1969" s="16" t="e">
        <f>IF(OR(MID(G1969,1,5)="avoir",MID(G1969,1,3)="PMS",MID(J1969,1,1)="a",J1969="",A1969="x",F1969=""),"",IF(COUNTIF(#REF!,F1969)=1,"ok","PAS DE SWAP"))</f>
        <v>#REF!</v>
      </c>
      <c r="U1969" s="37" t="e">
        <f>IF(ISNA(INDEX(#REF!,MATCH(E1969,#REF!,0),1))=TRUE,"-",F1969&amp;" - "&amp;INDEX(#REF!,MATCH(E1969,#REF!,0),1))</f>
        <v>#REF!</v>
      </c>
      <c r="V1969" s="60" t="e">
        <f t="shared" si="221"/>
        <v>#REF!</v>
      </c>
      <c r="W1969" s="38" t="e">
        <f t="shared" si="222"/>
        <v>#REF!</v>
      </c>
      <c r="X1969" s="64"/>
      <c r="Y1969" s="46"/>
      <c r="Z1969" s="57" t="str">
        <f>IF(OR(MID(J1969,1,1)="a",J1969=""),"",IF(COUNTIF(Modèles!C:C,J1969)=0,"absent","présent"))</f>
        <v/>
      </c>
      <c r="AA1969" s="1"/>
    </row>
    <row r="1970" spans="1:27" s="10" customFormat="1">
      <c r="A1970" s="29" t="str">
        <f t="shared" si="223"/>
        <v/>
      </c>
      <c r="B1970" s="29">
        <f t="shared" ca="1" si="226"/>
        <v>0</v>
      </c>
      <c r="C1970" s="42"/>
      <c r="D1970" s="42"/>
      <c r="E1970" s="40"/>
      <c r="F1970" s="41"/>
      <c r="G1970" s="30" t="e">
        <f>IF(MID(J1970,1,1)="a","à valider",IF(ISNA(INDEX(#REF!,MATCH(E1970,#REF!,0),1))=TRUE,"",INDEX(#REF!,MATCH(E1970,#REF!,0),1)))</f>
        <v>#REF!</v>
      </c>
      <c r="H1970" s="22"/>
      <c r="I1970" s="22"/>
      <c r="J1970" s="59"/>
      <c r="K1970" s="31" t="str">
        <f>IF(MID(J1970,1,1)="a",C1970,IF(COUNTIF(J$2:J1970,J1970)&gt;1,COUNTIF(J$2:J1970,J1970)&amp;"ème rebond",""))</f>
        <v/>
      </c>
      <c r="L1970" s="67"/>
      <c r="M1970" s="32" t="e">
        <f>IF(ISNA(INDEX(#REF!,MATCH(E1970,#REF!,0),1))=TRUE,"",INDEX(#REF!,MATCH(E1970,#REF!,0),1))</f>
        <v>#REF!</v>
      </c>
      <c r="N1970" s="1"/>
      <c r="O1970" s="33"/>
      <c r="P1970" s="34" t="e">
        <f t="shared" si="224"/>
        <v>#REF!</v>
      </c>
      <c r="Q1970" s="35" t="e">
        <f t="shared" si="227"/>
        <v>#REF!</v>
      </c>
      <c r="R1970" s="36"/>
      <c r="S1970" s="1" t="e">
        <f t="shared" si="225"/>
        <v>#REF!</v>
      </c>
      <c r="T1970" s="16" t="e">
        <f>IF(OR(MID(G1970,1,5)="avoir",MID(G1970,1,3)="PMS",MID(J1970,1,1)="a",J1970="",A1970="x",F1970=""),"",IF(COUNTIF(#REF!,F1970)=1,"ok","PAS DE SWAP"))</f>
        <v>#REF!</v>
      </c>
      <c r="U1970" s="37" t="e">
        <f>IF(ISNA(INDEX(#REF!,MATCH(E1970,#REF!,0),1))=TRUE,"-",F1970&amp;" - "&amp;INDEX(#REF!,MATCH(E1970,#REF!,0),1))</f>
        <v>#REF!</v>
      </c>
      <c r="V1970" s="60" t="e">
        <f t="shared" si="221"/>
        <v>#REF!</v>
      </c>
      <c r="W1970" s="38" t="e">
        <f t="shared" si="222"/>
        <v>#REF!</v>
      </c>
      <c r="X1970" s="64"/>
      <c r="Y1970" s="46"/>
      <c r="Z1970" s="57" t="str">
        <f>IF(OR(MID(J1970,1,1)="a",J1970=""),"",IF(COUNTIF(Modèles!C:C,J1970)=0,"absent","présent"))</f>
        <v/>
      </c>
      <c r="AA1970" s="1"/>
    </row>
    <row r="1971" spans="1:27" s="10" customFormat="1">
      <c r="A1971" s="29" t="str">
        <f t="shared" si="223"/>
        <v/>
      </c>
      <c r="B1971" s="29">
        <f t="shared" ca="1" si="226"/>
        <v>0</v>
      </c>
      <c r="C1971" s="42"/>
      <c r="D1971" s="42"/>
      <c r="E1971" s="40"/>
      <c r="F1971" s="41"/>
      <c r="G1971" s="30" t="e">
        <f>IF(MID(J1971,1,1)="a","à valider",IF(ISNA(INDEX(#REF!,MATCH(E1971,#REF!,0),1))=TRUE,"",INDEX(#REF!,MATCH(E1971,#REF!,0),1)))</f>
        <v>#REF!</v>
      </c>
      <c r="H1971" s="22"/>
      <c r="I1971" s="22"/>
      <c r="J1971" s="59"/>
      <c r="K1971" s="31" t="str">
        <f>IF(MID(J1971,1,1)="a",C1971,IF(COUNTIF(J$2:J1971,J1971)&gt;1,COUNTIF(J$2:J1971,J1971)&amp;"ème rebond",""))</f>
        <v/>
      </c>
      <c r="L1971" s="67"/>
      <c r="M1971" s="32" t="e">
        <f>IF(ISNA(INDEX(#REF!,MATCH(E1971,#REF!,0),1))=TRUE,"",INDEX(#REF!,MATCH(E1971,#REF!,0),1))</f>
        <v>#REF!</v>
      </c>
      <c r="N1971" s="1"/>
      <c r="O1971" s="33"/>
      <c r="P1971" s="34" t="e">
        <f t="shared" si="224"/>
        <v>#REF!</v>
      </c>
      <c r="Q1971" s="35" t="e">
        <f t="shared" si="227"/>
        <v>#REF!</v>
      </c>
      <c r="R1971" s="36"/>
      <c r="S1971" s="1" t="e">
        <f t="shared" si="225"/>
        <v>#REF!</v>
      </c>
      <c r="T1971" s="16" t="e">
        <f>IF(OR(MID(G1971,1,5)="avoir",MID(G1971,1,3)="PMS",MID(J1971,1,1)="a",J1971="",A1971="x",F1971=""),"",IF(COUNTIF(#REF!,F1971)=1,"ok","PAS DE SWAP"))</f>
        <v>#REF!</v>
      </c>
      <c r="U1971" s="37" t="e">
        <f>IF(ISNA(INDEX(#REF!,MATCH(E1971,#REF!,0),1))=TRUE,"-",F1971&amp;" - "&amp;INDEX(#REF!,MATCH(E1971,#REF!,0),1))</f>
        <v>#REF!</v>
      </c>
      <c r="V1971" s="60" t="e">
        <f t="shared" si="221"/>
        <v>#REF!</v>
      </c>
      <c r="W1971" s="38" t="e">
        <f t="shared" si="222"/>
        <v>#REF!</v>
      </c>
      <c r="X1971" s="64"/>
      <c r="Y1971" s="46"/>
      <c r="Z1971" s="57" t="str">
        <f>IF(OR(MID(J1971,1,1)="a",J1971=""),"",IF(COUNTIF(Modèles!C:C,J1971)=0,"absent","présent"))</f>
        <v/>
      </c>
      <c r="AA1971" s="1"/>
    </row>
    <row r="1972" spans="1:27" s="10" customFormat="1">
      <c r="A1972" s="29" t="str">
        <f t="shared" si="223"/>
        <v/>
      </c>
      <c r="B1972" s="29">
        <f t="shared" ca="1" si="226"/>
        <v>0</v>
      </c>
      <c r="C1972" s="42"/>
      <c r="D1972" s="42"/>
      <c r="E1972" s="40"/>
      <c r="F1972" s="41"/>
      <c r="G1972" s="30" t="e">
        <f>IF(MID(J1972,1,1)="a","à valider",IF(ISNA(INDEX(#REF!,MATCH(E1972,#REF!,0),1))=TRUE,"",INDEX(#REF!,MATCH(E1972,#REF!,0),1)))</f>
        <v>#REF!</v>
      </c>
      <c r="H1972" s="22"/>
      <c r="I1972" s="22"/>
      <c r="J1972" s="59"/>
      <c r="K1972" s="31" t="str">
        <f>IF(MID(J1972,1,1)="a",C1972,IF(COUNTIF(J$2:J1972,J1972)&gt;1,COUNTIF(J$2:J1972,J1972)&amp;"ème rebond",""))</f>
        <v/>
      </c>
      <c r="L1972" s="67"/>
      <c r="M1972" s="32" t="e">
        <f>IF(ISNA(INDEX(#REF!,MATCH(E1972,#REF!,0),1))=TRUE,"",INDEX(#REF!,MATCH(E1972,#REF!,0),1))</f>
        <v>#REF!</v>
      </c>
      <c r="N1972" s="1"/>
      <c r="O1972" s="33"/>
      <c r="P1972" s="34" t="e">
        <f t="shared" si="224"/>
        <v>#REF!</v>
      </c>
      <c r="Q1972" s="35" t="e">
        <f t="shared" si="227"/>
        <v>#REF!</v>
      </c>
      <c r="R1972" s="36"/>
      <c r="S1972" s="1" t="e">
        <f t="shared" si="225"/>
        <v>#REF!</v>
      </c>
      <c r="T1972" s="16" t="e">
        <f>IF(OR(MID(G1972,1,5)="avoir",MID(G1972,1,3)="PMS",MID(J1972,1,1)="a",J1972="",A1972="x",F1972=""),"",IF(COUNTIF(#REF!,F1972)=1,"ok","PAS DE SWAP"))</f>
        <v>#REF!</v>
      </c>
      <c r="U1972" s="37" t="e">
        <f>IF(ISNA(INDEX(#REF!,MATCH(E1972,#REF!,0),1))=TRUE,"-",F1972&amp;" - "&amp;INDEX(#REF!,MATCH(E1972,#REF!,0),1))</f>
        <v>#REF!</v>
      </c>
      <c r="V1972" s="60" t="e">
        <f t="shared" si="221"/>
        <v>#REF!</v>
      </c>
      <c r="W1972" s="38" t="e">
        <f t="shared" si="222"/>
        <v>#REF!</v>
      </c>
      <c r="X1972" s="64"/>
      <c r="Y1972" s="46"/>
      <c r="Z1972" s="57" t="str">
        <f>IF(OR(MID(J1972,1,1)="a",J1972=""),"",IF(COUNTIF(Modèles!C:C,J1972)=0,"absent","présent"))</f>
        <v/>
      </c>
      <c r="AA1972" s="1"/>
    </row>
    <row r="1973" spans="1:27" s="10" customFormat="1">
      <c r="A1973" s="29" t="str">
        <f t="shared" si="223"/>
        <v/>
      </c>
      <c r="B1973" s="29">
        <f t="shared" ca="1" si="226"/>
        <v>0</v>
      </c>
      <c r="C1973" s="42"/>
      <c r="D1973" s="42"/>
      <c r="E1973" s="40"/>
      <c r="F1973" s="41"/>
      <c r="G1973" s="30" t="e">
        <f>IF(MID(J1973,1,1)="a","à valider",IF(ISNA(INDEX(#REF!,MATCH(E1973,#REF!,0),1))=TRUE,"",INDEX(#REF!,MATCH(E1973,#REF!,0),1)))</f>
        <v>#REF!</v>
      </c>
      <c r="H1973" s="22"/>
      <c r="I1973" s="22"/>
      <c r="J1973" s="59"/>
      <c r="K1973" s="31" t="str">
        <f>IF(MID(J1973,1,1)="a",C1973,IF(COUNTIF(J$2:J1973,J1973)&gt;1,COUNTIF(J$2:J1973,J1973)&amp;"ème rebond",""))</f>
        <v/>
      </c>
      <c r="L1973" s="67"/>
      <c r="M1973" s="32" t="e">
        <f>IF(ISNA(INDEX(#REF!,MATCH(E1973,#REF!,0),1))=TRUE,"",INDEX(#REF!,MATCH(E1973,#REF!,0),1))</f>
        <v>#REF!</v>
      </c>
      <c r="N1973" s="1"/>
      <c r="O1973" s="33"/>
      <c r="P1973" s="34" t="e">
        <f t="shared" si="224"/>
        <v>#REF!</v>
      </c>
      <c r="Q1973" s="35" t="e">
        <f t="shared" si="227"/>
        <v>#REF!</v>
      </c>
      <c r="R1973" s="36"/>
      <c r="S1973" s="1" t="e">
        <f t="shared" si="225"/>
        <v>#REF!</v>
      </c>
      <c r="T1973" s="16" t="e">
        <f>IF(OR(MID(G1973,1,5)="avoir",MID(G1973,1,3)="PMS",MID(J1973,1,1)="a",J1973="",A1973="x",F1973=""),"",IF(COUNTIF(#REF!,F1973)=1,"ok","PAS DE SWAP"))</f>
        <v>#REF!</v>
      </c>
      <c r="U1973" s="37" t="e">
        <f>IF(ISNA(INDEX(#REF!,MATCH(E1973,#REF!,0),1))=TRUE,"-",F1973&amp;" - "&amp;INDEX(#REF!,MATCH(E1973,#REF!,0),1))</f>
        <v>#REF!</v>
      </c>
      <c r="V1973" s="60" t="e">
        <f t="shared" si="221"/>
        <v>#REF!</v>
      </c>
      <c r="W1973" s="38" t="e">
        <f t="shared" si="222"/>
        <v>#REF!</v>
      </c>
      <c r="X1973" s="64"/>
      <c r="Y1973" s="46"/>
      <c r="Z1973" s="57" t="str">
        <f>IF(OR(MID(J1973,1,1)="a",J1973=""),"",IF(COUNTIF(Modèles!C:C,J1973)=0,"absent","présent"))</f>
        <v/>
      </c>
      <c r="AA1973" s="1"/>
    </row>
    <row r="1974" spans="1:27" s="10" customFormat="1">
      <c r="A1974" s="29" t="str">
        <f t="shared" si="223"/>
        <v/>
      </c>
      <c r="B1974" s="29">
        <f t="shared" ca="1" si="226"/>
        <v>0</v>
      </c>
      <c r="C1974" s="42"/>
      <c r="D1974" s="42"/>
      <c r="E1974" s="40"/>
      <c r="F1974" s="41"/>
      <c r="G1974" s="30" t="e">
        <f>IF(MID(J1974,1,1)="a","à valider",IF(ISNA(INDEX(#REF!,MATCH(E1974,#REF!,0),1))=TRUE,"",INDEX(#REF!,MATCH(E1974,#REF!,0),1)))</f>
        <v>#REF!</v>
      </c>
      <c r="H1974" s="22"/>
      <c r="I1974" s="22"/>
      <c r="J1974" s="59"/>
      <c r="K1974" s="31" t="str">
        <f>IF(MID(J1974,1,1)="a",C1974,IF(COUNTIF(J$2:J1974,J1974)&gt;1,COUNTIF(J$2:J1974,J1974)&amp;"ème rebond",""))</f>
        <v/>
      </c>
      <c r="L1974" s="67"/>
      <c r="M1974" s="32" t="e">
        <f>IF(ISNA(INDEX(#REF!,MATCH(E1974,#REF!,0),1))=TRUE,"",INDEX(#REF!,MATCH(E1974,#REF!,0),1))</f>
        <v>#REF!</v>
      </c>
      <c r="N1974" s="1"/>
      <c r="O1974" s="33"/>
      <c r="P1974" s="34" t="e">
        <f t="shared" si="224"/>
        <v>#REF!</v>
      </c>
      <c r="Q1974" s="35" t="e">
        <f t="shared" si="227"/>
        <v>#REF!</v>
      </c>
      <c r="R1974" s="36"/>
      <c r="S1974" s="1" t="e">
        <f t="shared" si="225"/>
        <v>#REF!</v>
      </c>
      <c r="T1974" s="16" t="e">
        <f>IF(OR(MID(G1974,1,5)="avoir",MID(G1974,1,3)="PMS",MID(J1974,1,1)="a",J1974="",A1974="x",F1974=""),"",IF(COUNTIF(#REF!,F1974)=1,"ok","PAS DE SWAP"))</f>
        <v>#REF!</v>
      </c>
      <c r="U1974" s="37" t="e">
        <f>IF(ISNA(INDEX(#REF!,MATCH(E1974,#REF!,0),1))=TRUE,"-",F1974&amp;" - "&amp;INDEX(#REF!,MATCH(E1974,#REF!,0),1))</f>
        <v>#REF!</v>
      </c>
      <c r="V1974" s="60" t="e">
        <f t="shared" si="221"/>
        <v>#REF!</v>
      </c>
      <c r="W1974" s="38" t="e">
        <f t="shared" si="222"/>
        <v>#REF!</v>
      </c>
      <c r="X1974" s="64"/>
      <c r="Y1974" s="46"/>
      <c r="Z1974" s="57" t="str">
        <f>IF(OR(MID(J1974,1,1)="a",J1974=""),"",IF(COUNTIF(Modèles!C:C,J1974)=0,"absent","présent"))</f>
        <v/>
      </c>
      <c r="AA1974" s="1"/>
    </row>
    <row r="1975" spans="1:27" s="10" customFormat="1">
      <c r="A1975" s="29" t="str">
        <f t="shared" si="223"/>
        <v/>
      </c>
      <c r="B1975" s="29">
        <f t="shared" ca="1" si="226"/>
        <v>0</v>
      </c>
      <c r="C1975" s="42"/>
      <c r="D1975" s="42"/>
      <c r="E1975" s="40"/>
      <c r="F1975" s="41"/>
      <c r="G1975" s="30" t="e">
        <f>IF(MID(J1975,1,1)="a","à valider",IF(ISNA(INDEX(#REF!,MATCH(E1975,#REF!,0),1))=TRUE,"",INDEX(#REF!,MATCH(E1975,#REF!,0),1)))</f>
        <v>#REF!</v>
      </c>
      <c r="H1975" s="22"/>
      <c r="I1975" s="22"/>
      <c r="J1975" s="59"/>
      <c r="K1975" s="31" t="str">
        <f>IF(MID(J1975,1,1)="a",C1975,IF(COUNTIF(J$2:J1975,J1975)&gt;1,COUNTIF(J$2:J1975,J1975)&amp;"ème rebond",""))</f>
        <v/>
      </c>
      <c r="L1975" s="67"/>
      <c r="M1975" s="32" t="e">
        <f>IF(ISNA(INDEX(#REF!,MATCH(E1975,#REF!,0),1))=TRUE,"",INDEX(#REF!,MATCH(E1975,#REF!,0),1))</f>
        <v>#REF!</v>
      </c>
      <c r="N1975" s="1"/>
      <c r="O1975" s="33"/>
      <c r="P1975" s="34" t="e">
        <f t="shared" si="224"/>
        <v>#REF!</v>
      </c>
      <c r="Q1975" s="35" t="e">
        <f t="shared" si="227"/>
        <v>#REF!</v>
      </c>
      <c r="R1975" s="36"/>
      <c r="S1975" s="1" t="e">
        <f t="shared" si="225"/>
        <v>#REF!</v>
      </c>
      <c r="T1975" s="16" t="e">
        <f>IF(OR(MID(G1975,1,5)="avoir",MID(G1975,1,3)="PMS",MID(J1975,1,1)="a",J1975="",A1975="x",F1975=""),"",IF(COUNTIF(#REF!,F1975)=1,"ok","PAS DE SWAP"))</f>
        <v>#REF!</v>
      </c>
      <c r="U1975" s="37" t="e">
        <f>IF(ISNA(INDEX(#REF!,MATCH(E1975,#REF!,0),1))=TRUE,"-",F1975&amp;" - "&amp;INDEX(#REF!,MATCH(E1975,#REF!,0),1))</f>
        <v>#REF!</v>
      </c>
      <c r="V1975" s="60" t="e">
        <f t="shared" si="221"/>
        <v>#REF!</v>
      </c>
      <c r="W1975" s="38" t="e">
        <f t="shared" si="222"/>
        <v>#REF!</v>
      </c>
      <c r="X1975" s="64"/>
      <c r="Y1975" s="46"/>
      <c r="Z1975" s="57" t="str">
        <f>IF(OR(MID(J1975,1,1)="a",J1975=""),"",IF(COUNTIF(Modèles!C:C,J1975)=0,"absent","présent"))</f>
        <v/>
      </c>
      <c r="AA1975" s="1"/>
    </row>
    <row r="1976" spans="1:27" s="10" customFormat="1">
      <c r="A1976" s="29" t="str">
        <f t="shared" si="223"/>
        <v/>
      </c>
      <c r="B1976" s="29">
        <f t="shared" ca="1" si="226"/>
        <v>0</v>
      </c>
      <c r="C1976" s="42"/>
      <c r="D1976" s="42"/>
      <c r="E1976" s="40"/>
      <c r="F1976" s="41"/>
      <c r="G1976" s="30" t="e">
        <f>IF(MID(J1976,1,1)="a","à valider",IF(ISNA(INDEX(#REF!,MATCH(E1976,#REF!,0),1))=TRUE,"",INDEX(#REF!,MATCH(E1976,#REF!,0),1)))</f>
        <v>#REF!</v>
      </c>
      <c r="H1976" s="22"/>
      <c r="I1976" s="22"/>
      <c r="J1976" s="59"/>
      <c r="K1976" s="31" t="str">
        <f>IF(MID(J1976,1,1)="a",C1976,IF(COUNTIF(J$2:J1976,J1976)&gt;1,COUNTIF(J$2:J1976,J1976)&amp;"ème rebond",""))</f>
        <v/>
      </c>
      <c r="L1976" s="67"/>
      <c r="M1976" s="32" t="e">
        <f>IF(ISNA(INDEX(#REF!,MATCH(E1976,#REF!,0),1))=TRUE,"",INDEX(#REF!,MATCH(E1976,#REF!,0),1))</f>
        <v>#REF!</v>
      </c>
      <c r="N1976" s="1"/>
      <c r="O1976" s="33"/>
      <c r="P1976" s="34" t="e">
        <f t="shared" si="224"/>
        <v>#REF!</v>
      </c>
      <c r="Q1976" s="35" t="e">
        <f t="shared" si="227"/>
        <v>#REF!</v>
      </c>
      <c r="R1976" s="36"/>
      <c r="S1976" s="1" t="e">
        <f t="shared" si="225"/>
        <v>#REF!</v>
      </c>
      <c r="T1976" s="16" t="e">
        <f>IF(OR(MID(G1976,1,5)="avoir",MID(G1976,1,3)="PMS",MID(J1976,1,1)="a",J1976="",A1976="x",F1976=""),"",IF(COUNTIF(#REF!,F1976)=1,"ok","PAS DE SWAP"))</f>
        <v>#REF!</v>
      </c>
      <c r="U1976" s="37" t="e">
        <f>IF(ISNA(INDEX(#REF!,MATCH(E1976,#REF!,0),1))=TRUE,"-",F1976&amp;" - "&amp;INDEX(#REF!,MATCH(E1976,#REF!,0),1))</f>
        <v>#REF!</v>
      </c>
      <c r="V1976" s="60" t="e">
        <f t="shared" si="221"/>
        <v>#REF!</v>
      </c>
      <c r="W1976" s="38" t="e">
        <f t="shared" si="222"/>
        <v>#REF!</v>
      </c>
      <c r="X1976" s="64"/>
      <c r="Y1976" s="46"/>
      <c r="Z1976" s="57" t="str">
        <f>IF(OR(MID(J1976,1,1)="a",J1976=""),"",IF(COUNTIF(Modèles!C:C,J1976)=0,"absent","présent"))</f>
        <v/>
      </c>
      <c r="AA1976" s="1"/>
    </row>
    <row r="1977" spans="1:27" s="10" customFormat="1">
      <c r="A1977" s="29" t="str">
        <f t="shared" si="223"/>
        <v/>
      </c>
      <c r="B1977" s="29">
        <f t="shared" ca="1" si="226"/>
        <v>0</v>
      </c>
      <c r="C1977" s="42"/>
      <c r="D1977" s="42"/>
      <c r="E1977" s="40"/>
      <c r="F1977" s="41"/>
      <c r="G1977" s="30" t="e">
        <f>IF(MID(J1977,1,1)="a","à valider",IF(ISNA(INDEX(#REF!,MATCH(E1977,#REF!,0),1))=TRUE,"",INDEX(#REF!,MATCH(E1977,#REF!,0),1)))</f>
        <v>#REF!</v>
      </c>
      <c r="H1977" s="22"/>
      <c r="I1977" s="22"/>
      <c r="J1977" s="59"/>
      <c r="K1977" s="31" t="str">
        <f>IF(MID(J1977,1,1)="a",C1977,IF(COUNTIF(J$2:J1977,J1977)&gt;1,COUNTIF(J$2:J1977,J1977)&amp;"ème rebond",""))</f>
        <v/>
      </c>
      <c r="L1977" s="67"/>
      <c r="M1977" s="32" t="e">
        <f>IF(ISNA(INDEX(#REF!,MATCH(E1977,#REF!,0),1))=TRUE,"",INDEX(#REF!,MATCH(E1977,#REF!,0),1))</f>
        <v>#REF!</v>
      </c>
      <c r="N1977" s="1"/>
      <c r="O1977" s="33"/>
      <c r="P1977" s="34" t="e">
        <f t="shared" si="224"/>
        <v>#REF!</v>
      </c>
      <c r="Q1977" s="35" t="e">
        <f t="shared" si="227"/>
        <v>#REF!</v>
      </c>
      <c r="R1977" s="36"/>
      <c r="S1977" s="1" t="e">
        <f t="shared" si="225"/>
        <v>#REF!</v>
      </c>
      <c r="T1977" s="16" t="e">
        <f>IF(OR(MID(G1977,1,5)="avoir",MID(G1977,1,3)="PMS",MID(J1977,1,1)="a",J1977="",A1977="x",F1977=""),"",IF(COUNTIF(#REF!,F1977)=1,"ok","PAS DE SWAP"))</f>
        <v>#REF!</v>
      </c>
      <c r="U1977" s="37" t="e">
        <f>IF(ISNA(INDEX(#REF!,MATCH(E1977,#REF!,0),1))=TRUE,"-",F1977&amp;" - "&amp;INDEX(#REF!,MATCH(E1977,#REF!,0),1))</f>
        <v>#REF!</v>
      </c>
      <c r="V1977" s="60" t="e">
        <f t="shared" si="221"/>
        <v>#REF!</v>
      </c>
      <c r="W1977" s="38" t="e">
        <f t="shared" si="222"/>
        <v>#REF!</v>
      </c>
      <c r="X1977" s="64"/>
      <c r="Y1977" s="46"/>
      <c r="Z1977" s="57" t="str">
        <f>IF(OR(MID(J1977,1,1)="a",J1977=""),"",IF(COUNTIF(Modèles!C:C,J1977)=0,"absent","présent"))</f>
        <v/>
      </c>
      <c r="AA1977" s="1"/>
    </row>
    <row r="1978" spans="1:27" s="10" customFormat="1">
      <c r="A1978" s="29" t="str">
        <f t="shared" si="223"/>
        <v/>
      </c>
      <c r="B1978" s="29">
        <f t="shared" ca="1" si="226"/>
        <v>0</v>
      </c>
      <c r="C1978" s="42"/>
      <c r="D1978" s="42"/>
      <c r="E1978" s="40"/>
      <c r="F1978" s="41"/>
      <c r="G1978" s="30" t="e">
        <f>IF(MID(J1978,1,1)="a","à valider",IF(ISNA(INDEX(#REF!,MATCH(E1978,#REF!,0),1))=TRUE,"",INDEX(#REF!,MATCH(E1978,#REF!,0),1)))</f>
        <v>#REF!</v>
      </c>
      <c r="H1978" s="22"/>
      <c r="I1978" s="22"/>
      <c r="J1978" s="59"/>
      <c r="K1978" s="31" t="str">
        <f>IF(MID(J1978,1,1)="a",C1978,IF(COUNTIF(J$2:J1978,J1978)&gt;1,COUNTIF(J$2:J1978,J1978)&amp;"ème rebond",""))</f>
        <v/>
      </c>
      <c r="L1978" s="67"/>
      <c r="M1978" s="32" t="e">
        <f>IF(ISNA(INDEX(#REF!,MATCH(E1978,#REF!,0),1))=TRUE,"",INDEX(#REF!,MATCH(E1978,#REF!,0),1))</f>
        <v>#REF!</v>
      </c>
      <c r="N1978" s="1"/>
      <c r="O1978" s="33"/>
      <c r="P1978" s="34" t="e">
        <f t="shared" si="224"/>
        <v>#REF!</v>
      </c>
      <c r="Q1978" s="35" t="e">
        <f t="shared" si="227"/>
        <v>#REF!</v>
      </c>
      <c r="R1978" s="36"/>
      <c r="S1978" s="1" t="e">
        <f t="shared" si="225"/>
        <v>#REF!</v>
      </c>
      <c r="T1978" s="16" t="e">
        <f>IF(OR(MID(G1978,1,5)="avoir",MID(G1978,1,3)="PMS",MID(J1978,1,1)="a",J1978="",A1978="x",F1978=""),"",IF(COUNTIF(#REF!,F1978)=1,"ok","PAS DE SWAP"))</f>
        <v>#REF!</v>
      </c>
      <c r="U1978" s="37" t="e">
        <f>IF(ISNA(INDEX(#REF!,MATCH(E1978,#REF!,0),1))=TRUE,"-",F1978&amp;" - "&amp;INDEX(#REF!,MATCH(E1978,#REF!,0),1))</f>
        <v>#REF!</v>
      </c>
      <c r="V1978" s="60" t="e">
        <f t="shared" si="221"/>
        <v>#REF!</v>
      </c>
      <c r="W1978" s="38" t="e">
        <f t="shared" si="222"/>
        <v>#REF!</v>
      </c>
      <c r="X1978" s="64"/>
      <c r="Y1978" s="46"/>
      <c r="Z1978" s="57" t="str">
        <f>IF(OR(MID(J1978,1,1)="a",J1978=""),"",IF(COUNTIF(Modèles!C:C,J1978)=0,"absent","présent"))</f>
        <v/>
      </c>
      <c r="AA1978" s="1"/>
    </row>
    <row r="1979" spans="1:27" s="10" customFormat="1">
      <c r="A1979" s="29" t="str">
        <f t="shared" si="223"/>
        <v/>
      </c>
      <c r="B1979" s="29">
        <f t="shared" ca="1" si="226"/>
        <v>0</v>
      </c>
      <c r="C1979" s="42"/>
      <c r="D1979" s="42"/>
      <c r="E1979" s="40"/>
      <c r="F1979" s="41"/>
      <c r="G1979" s="30" t="e">
        <f>IF(MID(J1979,1,1)="a","à valider",IF(ISNA(INDEX(#REF!,MATCH(E1979,#REF!,0),1))=TRUE,"",INDEX(#REF!,MATCH(E1979,#REF!,0),1)))</f>
        <v>#REF!</v>
      </c>
      <c r="H1979" s="22"/>
      <c r="I1979" s="22"/>
      <c r="J1979" s="59"/>
      <c r="K1979" s="31" t="str">
        <f>IF(MID(J1979,1,1)="a",C1979,IF(COUNTIF(J$2:J1979,J1979)&gt;1,COUNTIF(J$2:J1979,J1979)&amp;"ème rebond",""))</f>
        <v/>
      </c>
      <c r="L1979" s="67"/>
      <c r="M1979" s="32" t="e">
        <f>IF(ISNA(INDEX(#REF!,MATCH(E1979,#REF!,0),1))=TRUE,"",INDEX(#REF!,MATCH(E1979,#REF!,0),1))</f>
        <v>#REF!</v>
      </c>
      <c r="N1979" s="1"/>
      <c r="O1979" s="33"/>
      <c r="P1979" s="34" t="e">
        <f t="shared" si="224"/>
        <v>#REF!</v>
      </c>
      <c r="Q1979" s="35" t="e">
        <f t="shared" si="227"/>
        <v>#REF!</v>
      </c>
      <c r="R1979" s="36"/>
      <c r="S1979" s="1" t="e">
        <f t="shared" si="225"/>
        <v>#REF!</v>
      </c>
      <c r="T1979" s="16" t="e">
        <f>IF(OR(MID(G1979,1,5)="avoir",MID(G1979,1,3)="PMS",MID(J1979,1,1)="a",J1979="",A1979="x",F1979=""),"",IF(COUNTIF(#REF!,F1979)=1,"ok","PAS DE SWAP"))</f>
        <v>#REF!</v>
      </c>
      <c r="U1979" s="37" t="e">
        <f>IF(ISNA(INDEX(#REF!,MATCH(E1979,#REF!,0),1))=TRUE,"-",F1979&amp;" - "&amp;INDEX(#REF!,MATCH(E1979,#REF!,0),1))</f>
        <v>#REF!</v>
      </c>
      <c r="V1979" s="60" t="e">
        <f t="shared" si="221"/>
        <v>#REF!</v>
      </c>
      <c r="W1979" s="38" t="e">
        <f t="shared" si="222"/>
        <v>#REF!</v>
      </c>
      <c r="X1979" s="64"/>
      <c r="Y1979" s="46"/>
      <c r="Z1979" s="57" t="str">
        <f>IF(OR(MID(J1979,1,1)="a",J1979=""),"",IF(COUNTIF(Modèles!C:C,J1979)=0,"absent","présent"))</f>
        <v/>
      </c>
      <c r="AA1979" s="1"/>
    </row>
    <row r="1980" spans="1:27" s="10" customFormat="1">
      <c r="A1980" s="29" t="str">
        <f t="shared" si="223"/>
        <v/>
      </c>
      <c r="B1980" s="29">
        <f t="shared" ca="1" si="226"/>
        <v>0</v>
      </c>
      <c r="C1980" s="42"/>
      <c r="D1980" s="42"/>
      <c r="E1980" s="40"/>
      <c r="F1980" s="41"/>
      <c r="G1980" s="30" t="e">
        <f>IF(MID(J1980,1,1)="a","à valider",IF(ISNA(INDEX(#REF!,MATCH(E1980,#REF!,0),1))=TRUE,"",INDEX(#REF!,MATCH(E1980,#REF!,0),1)))</f>
        <v>#REF!</v>
      </c>
      <c r="H1980" s="22"/>
      <c r="I1980" s="22"/>
      <c r="J1980" s="59"/>
      <c r="K1980" s="31" t="str">
        <f>IF(MID(J1980,1,1)="a",C1980,IF(COUNTIF(J$2:J1980,J1980)&gt;1,COUNTIF(J$2:J1980,J1980)&amp;"ème rebond",""))</f>
        <v/>
      </c>
      <c r="L1980" s="67"/>
      <c r="M1980" s="32" t="e">
        <f>IF(ISNA(INDEX(#REF!,MATCH(E1980,#REF!,0),1))=TRUE,"",INDEX(#REF!,MATCH(E1980,#REF!,0),1))</f>
        <v>#REF!</v>
      </c>
      <c r="N1980" s="1"/>
      <c r="O1980" s="33"/>
      <c r="P1980" s="34" t="e">
        <f t="shared" si="224"/>
        <v>#REF!</v>
      </c>
      <c r="Q1980" s="35" t="e">
        <f t="shared" si="227"/>
        <v>#REF!</v>
      </c>
      <c r="R1980" s="36"/>
      <c r="S1980" s="1" t="e">
        <f t="shared" si="225"/>
        <v>#REF!</v>
      </c>
      <c r="T1980" s="16" t="e">
        <f>IF(OR(MID(G1980,1,5)="avoir",MID(G1980,1,3)="PMS",MID(J1980,1,1)="a",J1980="",A1980="x",F1980=""),"",IF(COUNTIF(#REF!,F1980)=1,"ok","PAS DE SWAP"))</f>
        <v>#REF!</v>
      </c>
      <c r="U1980" s="37" t="e">
        <f>IF(ISNA(INDEX(#REF!,MATCH(E1980,#REF!,0),1))=TRUE,"-",F1980&amp;" - "&amp;INDEX(#REF!,MATCH(E1980,#REF!,0),1))</f>
        <v>#REF!</v>
      </c>
      <c r="V1980" s="60" t="e">
        <f t="shared" si="221"/>
        <v>#REF!</v>
      </c>
      <c r="W1980" s="38" t="e">
        <f t="shared" si="222"/>
        <v>#REF!</v>
      </c>
      <c r="X1980" s="64"/>
      <c r="Y1980" s="46"/>
      <c r="Z1980" s="57" t="str">
        <f>IF(OR(MID(J1980,1,1)="a",J1980=""),"",IF(COUNTIF(Modèles!C:C,J1980)=0,"absent","présent"))</f>
        <v/>
      </c>
      <c r="AA1980" s="1"/>
    </row>
    <row r="1981" spans="1:27" s="10" customFormat="1">
      <c r="A1981" s="29" t="str">
        <f t="shared" si="223"/>
        <v/>
      </c>
      <c r="B1981" s="29">
        <f t="shared" ca="1" si="226"/>
        <v>0</v>
      </c>
      <c r="C1981" s="42"/>
      <c r="D1981" s="42"/>
      <c r="E1981" s="40"/>
      <c r="F1981" s="41"/>
      <c r="G1981" s="30" t="e">
        <f>IF(MID(J1981,1,1)="a","à valider",IF(ISNA(INDEX(#REF!,MATCH(E1981,#REF!,0),1))=TRUE,"",INDEX(#REF!,MATCH(E1981,#REF!,0),1)))</f>
        <v>#REF!</v>
      </c>
      <c r="H1981" s="22"/>
      <c r="I1981" s="22"/>
      <c r="J1981" s="59"/>
      <c r="K1981" s="31" t="str">
        <f>IF(MID(J1981,1,1)="a",C1981,IF(COUNTIF(J$2:J1981,J1981)&gt;1,COUNTIF(J$2:J1981,J1981)&amp;"ème rebond",""))</f>
        <v/>
      </c>
      <c r="L1981" s="67"/>
      <c r="M1981" s="32" t="e">
        <f>IF(ISNA(INDEX(#REF!,MATCH(E1981,#REF!,0),1))=TRUE,"",INDEX(#REF!,MATCH(E1981,#REF!,0),1))</f>
        <v>#REF!</v>
      </c>
      <c r="N1981" s="1"/>
      <c r="O1981" s="33"/>
      <c r="P1981" s="34" t="e">
        <f t="shared" si="224"/>
        <v>#REF!</v>
      </c>
      <c r="Q1981" s="35" t="e">
        <f t="shared" si="227"/>
        <v>#REF!</v>
      </c>
      <c r="R1981" s="36"/>
      <c r="S1981" s="1" t="e">
        <f t="shared" si="225"/>
        <v>#REF!</v>
      </c>
      <c r="T1981" s="16" t="e">
        <f>IF(OR(MID(G1981,1,5)="avoir",MID(G1981,1,3)="PMS",MID(J1981,1,1)="a",J1981="",A1981="x",F1981=""),"",IF(COUNTIF(#REF!,F1981)=1,"ok","PAS DE SWAP"))</f>
        <v>#REF!</v>
      </c>
      <c r="U1981" s="37" t="e">
        <f>IF(ISNA(INDEX(#REF!,MATCH(E1981,#REF!,0),1))=TRUE,"-",F1981&amp;" - "&amp;INDEX(#REF!,MATCH(E1981,#REF!,0),1))</f>
        <v>#REF!</v>
      </c>
      <c r="V1981" s="60" t="e">
        <f t="shared" si="221"/>
        <v>#REF!</v>
      </c>
      <c r="W1981" s="38" t="e">
        <f t="shared" si="222"/>
        <v>#REF!</v>
      </c>
      <c r="X1981" s="64"/>
      <c r="Y1981" s="46"/>
      <c r="Z1981" s="57" t="str">
        <f>IF(OR(MID(J1981,1,1)="a",J1981=""),"",IF(COUNTIF(Modèles!C:C,J1981)=0,"absent","présent"))</f>
        <v/>
      </c>
      <c r="AA1981" s="1"/>
    </row>
    <row r="1982" spans="1:27" s="10" customFormat="1">
      <c r="A1982" s="29" t="str">
        <f t="shared" si="223"/>
        <v/>
      </c>
      <c r="B1982" s="29">
        <f t="shared" ca="1" si="226"/>
        <v>0</v>
      </c>
      <c r="C1982" s="42"/>
      <c r="D1982" s="42"/>
      <c r="E1982" s="40"/>
      <c r="F1982" s="41"/>
      <c r="G1982" s="30" t="e">
        <f>IF(MID(J1982,1,1)="a","à valider",IF(ISNA(INDEX(#REF!,MATCH(E1982,#REF!,0),1))=TRUE,"",INDEX(#REF!,MATCH(E1982,#REF!,0),1)))</f>
        <v>#REF!</v>
      </c>
      <c r="H1982" s="22"/>
      <c r="I1982" s="22"/>
      <c r="J1982" s="59"/>
      <c r="K1982" s="31" t="str">
        <f>IF(MID(J1982,1,1)="a",C1982,IF(COUNTIF(J$2:J1982,J1982)&gt;1,COUNTIF(J$2:J1982,J1982)&amp;"ème rebond",""))</f>
        <v/>
      </c>
      <c r="L1982" s="67"/>
      <c r="M1982" s="32" t="e">
        <f>IF(ISNA(INDEX(#REF!,MATCH(E1982,#REF!,0),1))=TRUE,"",INDEX(#REF!,MATCH(E1982,#REF!,0),1))</f>
        <v>#REF!</v>
      </c>
      <c r="N1982" s="1"/>
      <c r="O1982" s="33"/>
      <c r="P1982" s="34" t="e">
        <f t="shared" si="224"/>
        <v>#REF!</v>
      </c>
      <c r="Q1982" s="35" t="e">
        <f t="shared" si="227"/>
        <v>#REF!</v>
      </c>
      <c r="R1982" s="36"/>
      <c r="S1982" s="1" t="e">
        <f t="shared" si="225"/>
        <v>#REF!</v>
      </c>
      <c r="T1982" s="16" t="e">
        <f>IF(OR(MID(G1982,1,5)="avoir",MID(G1982,1,3)="PMS",MID(J1982,1,1)="a",J1982="",A1982="x",F1982=""),"",IF(COUNTIF(#REF!,F1982)=1,"ok","PAS DE SWAP"))</f>
        <v>#REF!</v>
      </c>
      <c r="U1982" s="37" t="e">
        <f>IF(ISNA(INDEX(#REF!,MATCH(E1982,#REF!,0),1))=TRUE,"-",F1982&amp;" - "&amp;INDEX(#REF!,MATCH(E1982,#REF!,0),1))</f>
        <v>#REF!</v>
      </c>
      <c r="V1982" s="60" t="e">
        <f t="shared" si="221"/>
        <v>#REF!</v>
      </c>
      <c r="W1982" s="38" t="e">
        <f t="shared" si="222"/>
        <v>#REF!</v>
      </c>
      <c r="X1982" s="64"/>
      <c r="Y1982" s="46"/>
      <c r="Z1982" s="57" t="str">
        <f>IF(OR(MID(J1982,1,1)="a",J1982=""),"",IF(COUNTIF(Modèles!C:C,J1982)=0,"absent","présent"))</f>
        <v/>
      </c>
      <c r="AA1982" s="1"/>
    </row>
    <row r="1983" spans="1:27" s="10" customFormat="1">
      <c r="A1983" s="29" t="str">
        <f t="shared" si="223"/>
        <v/>
      </c>
      <c r="B1983" s="29">
        <f t="shared" ca="1" si="226"/>
        <v>0</v>
      </c>
      <c r="C1983" s="42"/>
      <c r="D1983" s="42"/>
      <c r="E1983" s="40"/>
      <c r="F1983" s="41"/>
      <c r="G1983" s="30" t="e">
        <f>IF(MID(J1983,1,1)="a","à valider",IF(ISNA(INDEX(#REF!,MATCH(E1983,#REF!,0),1))=TRUE,"",INDEX(#REF!,MATCH(E1983,#REF!,0),1)))</f>
        <v>#REF!</v>
      </c>
      <c r="H1983" s="22"/>
      <c r="I1983" s="22"/>
      <c r="J1983" s="59"/>
      <c r="K1983" s="31" t="str">
        <f>IF(MID(J1983,1,1)="a",C1983,IF(COUNTIF(J$2:J1983,J1983)&gt;1,COUNTIF(J$2:J1983,J1983)&amp;"ème rebond",""))</f>
        <v/>
      </c>
      <c r="L1983" s="67"/>
      <c r="M1983" s="32" t="e">
        <f>IF(ISNA(INDEX(#REF!,MATCH(E1983,#REF!,0),1))=TRUE,"",INDEX(#REF!,MATCH(E1983,#REF!,0),1))</f>
        <v>#REF!</v>
      </c>
      <c r="N1983" s="1"/>
      <c r="O1983" s="33"/>
      <c r="P1983" s="34" t="e">
        <f t="shared" si="224"/>
        <v>#REF!</v>
      </c>
      <c r="Q1983" s="35" t="e">
        <f t="shared" si="227"/>
        <v>#REF!</v>
      </c>
      <c r="R1983" s="36"/>
      <c r="S1983" s="1" t="e">
        <f t="shared" si="225"/>
        <v>#REF!</v>
      </c>
      <c r="T1983" s="16" t="e">
        <f>IF(OR(MID(G1983,1,5)="avoir",MID(G1983,1,3)="PMS",MID(J1983,1,1)="a",J1983="",A1983="x",F1983=""),"",IF(COUNTIF(#REF!,F1983)=1,"ok","PAS DE SWAP"))</f>
        <v>#REF!</v>
      </c>
      <c r="U1983" s="37" t="e">
        <f>IF(ISNA(INDEX(#REF!,MATCH(E1983,#REF!,0),1))=TRUE,"-",F1983&amp;" - "&amp;INDEX(#REF!,MATCH(E1983,#REF!,0),1))</f>
        <v>#REF!</v>
      </c>
      <c r="V1983" s="60" t="e">
        <f t="shared" si="221"/>
        <v>#REF!</v>
      </c>
      <c r="W1983" s="38" t="e">
        <f t="shared" si="222"/>
        <v>#REF!</v>
      </c>
      <c r="X1983" s="64"/>
      <c r="Y1983" s="46"/>
      <c r="Z1983" s="57" t="str">
        <f>IF(OR(MID(J1983,1,1)="a",J1983=""),"",IF(COUNTIF(Modèles!C:C,J1983)=0,"absent","présent"))</f>
        <v/>
      </c>
      <c r="AA1983" s="1"/>
    </row>
    <row r="1984" spans="1:27" s="10" customFormat="1">
      <c r="A1984" s="29" t="str">
        <f t="shared" si="223"/>
        <v/>
      </c>
      <c r="B1984" s="29">
        <f t="shared" ca="1" si="226"/>
        <v>0</v>
      </c>
      <c r="C1984" s="42"/>
      <c r="D1984" s="42"/>
      <c r="E1984" s="40"/>
      <c r="F1984" s="41"/>
      <c r="G1984" s="30" t="e">
        <f>IF(MID(J1984,1,1)="a","à valider",IF(ISNA(INDEX(#REF!,MATCH(E1984,#REF!,0),1))=TRUE,"",INDEX(#REF!,MATCH(E1984,#REF!,0),1)))</f>
        <v>#REF!</v>
      </c>
      <c r="H1984" s="22"/>
      <c r="I1984" s="22"/>
      <c r="J1984" s="59"/>
      <c r="K1984" s="31" t="str">
        <f>IF(MID(J1984,1,1)="a",C1984,IF(COUNTIF(J$2:J1984,J1984)&gt;1,COUNTIF(J$2:J1984,J1984)&amp;"ème rebond",""))</f>
        <v/>
      </c>
      <c r="L1984" s="67"/>
      <c r="M1984" s="32" t="e">
        <f>IF(ISNA(INDEX(#REF!,MATCH(E1984,#REF!,0),1))=TRUE,"",INDEX(#REF!,MATCH(E1984,#REF!,0),1))</f>
        <v>#REF!</v>
      </c>
      <c r="N1984" s="1"/>
      <c r="O1984" s="33"/>
      <c r="P1984" s="34" t="e">
        <f t="shared" si="224"/>
        <v>#REF!</v>
      </c>
      <c r="Q1984" s="35" t="e">
        <f t="shared" si="227"/>
        <v>#REF!</v>
      </c>
      <c r="R1984" s="36"/>
      <c r="S1984" s="1" t="e">
        <f t="shared" si="225"/>
        <v>#REF!</v>
      </c>
      <c r="T1984" s="16" t="e">
        <f>IF(OR(MID(G1984,1,5)="avoir",MID(G1984,1,3)="PMS",MID(J1984,1,1)="a",J1984="",A1984="x",F1984=""),"",IF(COUNTIF(#REF!,F1984)=1,"ok","PAS DE SWAP"))</f>
        <v>#REF!</v>
      </c>
      <c r="U1984" s="37" t="e">
        <f>IF(ISNA(INDEX(#REF!,MATCH(E1984,#REF!,0),1))=TRUE,"-",F1984&amp;" - "&amp;INDEX(#REF!,MATCH(E1984,#REF!,0),1))</f>
        <v>#REF!</v>
      </c>
      <c r="V1984" s="60" t="e">
        <f t="shared" si="221"/>
        <v>#REF!</v>
      </c>
      <c r="W1984" s="38" t="e">
        <f t="shared" si="222"/>
        <v>#REF!</v>
      </c>
      <c r="X1984" s="64"/>
      <c r="Y1984" s="46"/>
      <c r="Z1984" s="57" t="str">
        <f>IF(OR(MID(J1984,1,1)="a",J1984=""),"",IF(COUNTIF(Modèles!C:C,J1984)=0,"absent","présent"))</f>
        <v/>
      </c>
      <c r="AA1984" s="1"/>
    </row>
    <row r="1985" spans="1:27" s="10" customFormat="1">
      <c r="A1985" s="29" t="str">
        <f t="shared" si="223"/>
        <v/>
      </c>
      <c r="B1985" s="29">
        <f t="shared" ca="1" si="226"/>
        <v>0</v>
      </c>
      <c r="C1985" s="42"/>
      <c r="D1985" s="42"/>
      <c r="E1985" s="40"/>
      <c r="F1985" s="41"/>
      <c r="G1985" s="30" t="e">
        <f>IF(MID(J1985,1,1)="a","à valider",IF(ISNA(INDEX(#REF!,MATCH(E1985,#REF!,0),1))=TRUE,"",INDEX(#REF!,MATCH(E1985,#REF!,0),1)))</f>
        <v>#REF!</v>
      </c>
      <c r="H1985" s="22"/>
      <c r="I1985" s="22"/>
      <c r="J1985" s="59"/>
      <c r="K1985" s="31" t="str">
        <f>IF(MID(J1985,1,1)="a",C1985,IF(COUNTIF(J$2:J1985,J1985)&gt;1,COUNTIF(J$2:J1985,J1985)&amp;"ème rebond",""))</f>
        <v/>
      </c>
      <c r="L1985" s="67"/>
      <c r="M1985" s="32" t="e">
        <f>IF(ISNA(INDEX(#REF!,MATCH(E1985,#REF!,0),1))=TRUE,"",INDEX(#REF!,MATCH(E1985,#REF!,0),1))</f>
        <v>#REF!</v>
      </c>
      <c r="N1985" s="1"/>
      <c r="O1985" s="33"/>
      <c r="P1985" s="34" t="e">
        <f t="shared" si="224"/>
        <v>#REF!</v>
      </c>
      <c r="Q1985" s="35" t="e">
        <f t="shared" si="227"/>
        <v>#REF!</v>
      </c>
      <c r="R1985" s="36"/>
      <c r="S1985" s="1" t="e">
        <f t="shared" si="225"/>
        <v>#REF!</v>
      </c>
      <c r="T1985" s="16" t="e">
        <f>IF(OR(MID(G1985,1,5)="avoir",MID(G1985,1,3)="PMS",MID(J1985,1,1)="a",J1985="",A1985="x",F1985=""),"",IF(COUNTIF(#REF!,F1985)=1,"ok","PAS DE SWAP"))</f>
        <v>#REF!</v>
      </c>
      <c r="U1985" s="37" t="e">
        <f>IF(ISNA(INDEX(#REF!,MATCH(E1985,#REF!,0),1))=TRUE,"-",F1985&amp;" - "&amp;INDEX(#REF!,MATCH(E1985,#REF!,0),1))</f>
        <v>#REF!</v>
      </c>
      <c r="V1985" s="60" t="e">
        <f t="shared" si="221"/>
        <v>#REF!</v>
      </c>
      <c r="W1985" s="38" t="e">
        <f t="shared" si="222"/>
        <v>#REF!</v>
      </c>
      <c r="X1985" s="64"/>
      <c r="Y1985" s="46"/>
      <c r="Z1985" s="57" t="str">
        <f>IF(OR(MID(J1985,1,1)="a",J1985=""),"",IF(COUNTIF(Modèles!C:C,J1985)=0,"absent","présent"))</f>
        <v/>
      </c>
      <c r="AA1985" s="1"/>
    </row>
    <row r="1986" spans="1:27" s="10" customFormat="1">
      <c r="A1986" s="29" t="str">
        <f t="shared" si="223"/>
        <v/>
      </c>
      <c r="B1986" s="29">
        <f t="shared" ref="B1986" ca="1" si="228">IF(AND(A1986="x",C1986=K$1),1,0)</f>
        <v>0</v>
      </c>
      <c r="C1986" s="42"/>
      <c r="D1986" s="42"/>
      <c r="E1986" s="40"/>
      <c r="F1986" s="41"/>
      <c r="G1986" s="30" t="e">
        <f>IF(MID(J1986,1,1)="a","à valider",IF(ISNA(INDEX(#REF!,MATCH(E1986,#REF!,0),1))=TRUE,"",INDEX(#REF!,MATCH(E1986,#REF!,0),1)))</f>
        <v>#REF!</v>
      </c>
      <c r="H1986" s="22"/>
      <c r="I1986" s="22"/>
      <c r="J1986" s="59"/>
      <c r="K1986" s="31" t="str">
        <f>IF(MID(J1986,1,1)="a",C1986,IF(COUNTIF(J$2:J1986,J1986)&gt;1,COUNTIF(J$2:J1986,J1986)&amp;"ème rebond",""))</f>
        <v/>
      </c>
      <c r="L1986" s="67"/>
      <c r="M1986" s="32" t="e">
        <f>IF(ISNA(INDEX(#REF!,MATCH(E1986,#REF!,0),1))=TRUE,"",INDEX(#REF!,MATCH(E1986,#REF!,0),1))</f>
        <v>#REF!</v>
      </c>
      <c r="N1986" s="1"/>
      <c r="O1986" s="33"/>
      <c r="P1986" s="34" t="e">
        <f t="shared" ref="P1986" si="229">IF(AND(MID(G1986,8,1)="",MID(G1986,1,4)="SWAP",A1986="."),F1986,"")</f>
        <v>#REF!</v>
      </c>
      <c r="Q1986" s="35" t="e">
        <f t="shared" si="227"/>
        <v>#REF!</v>
      </c>
      <c r="R1986" s="36"/>
      <c r="S1986" s="1" t="e">
        <f t="shared" ref="S1986" si="230">IF(OR(P1986="",ISNUMBER(P1986)=TRUE),0,1)</f>
        <v>#REF!</v>
      </c>
      <c r="T1986" s="16" t="e">
        <f>IF(OR(MID(G1986,1,5)="avoir",MID(G1986,1,3)="PMS",MID(J1986,1,1)="a",J1986="",A1986="x",F1986=""),"",IF(COUNTIF(#REF!,F1986)=1,"ok","PAS DE SWAP"))</f>
        <v>#REF!</v>
      </c>
      <c r="U1986" s="37" t="e">
        <f>IF(ISNA(INDEX(#REF!,MATCH(E1986,#REF!,0),1))=TRUE,"-",F1986&amp;" - "&amp;INDEX(#REF!,MATCH(E1986,#REF!,0),1))</f>
        <v>#REF!</v>
      </c>
      <c r="V1986" s="68" t="e">
        <f t="shared" ref="V1986:V2000" si="231">IF(ISNA(IF(OR(U1986="",U1986="-"),"",COUNTIF(U:U,U1986)))=TRUE,"",IF(OR(U1986="",U1986="-"),"-",COUNTIF(U:U,U1986)))</f>
        <v>#REF!</v>
      </c>
      <c r="W1986" s="38" t="e">
        <f t="shared" ref="W1986:W2000" si="232">IF(ISNA(IF(V1986="-","",V1986/COUNTIF(F:F,F1986)))=TRUE,"",IF(V1986="-","",V1986/COUNTIF(F:F,F1986)))</f>
        <v>#REF!</v>
      </c>
      <c r="X1986" s="64">
        <v>0.34498842592592593</v>
      </c>
      <c r="Y1986" s="46"/>
      <c r="Z1986" s="57" t="str">
        <f>IF(OR(MID(J1986,1,1)="a",J1986=""),"",IF(COUNTIF(Modèles!C:C,J1986)=0,"absent","présent"))</f>
        <v/>
      </c>
      <c r="AA1986" s="1"/>
    </row>
    <row r="1987" spans="1:27" s="10" customFormat="1">
      <c r="A1987" s="29" t="str">
        <f t="shared" si="223"/>
        <v/>
      </c>
      <c r="B1987" s="29">
        <f t="shared" ca="1" si="226"/>
        <v>0</v>
      </c>
      <c r="C1987" s="42"/>
      <c r="D1987" s="42"/>
      <c r="E1987" s="40"/>
      <c r="F1987" s="41"/>
      <c r="G1987" s="30" t="e">
        <f>IF(MID(J1987,1,1)="a","à valider",IF(ISNA(INDEX(#REF!,MATCH(E1987,#REF!,0),1))=TRUE,"",INDEX(#REF!,MATCH(E1987,#REF!,0),1)))</f>
        <v>#REF!</v>
      </c>
      <c r="H1987" s="22"/>
      <c r="I1987" s="22"/>
      <c r="J1987" s="59"/>
      <c r="K1987" s="31" t="str">
        <f>IF(MID(J1987,1,1)="a",C1987,IF(COUNTIF(J$2:J1987,J1987)&gt;1,COUNTIF(J$2:J1987,J1987)&amp;"ème rebond",""))</f>
        <v/>
      </c>
      <c r="L1987" s="67"/>
      <c r="M1987" s="32" t="e">
        <f>IF(ISNA(INDEX(#REF!,MATCH(E1987,#REF!,0),1))=TRUE,"",INDEX(#REF!,MATCH(E1987,#REF!,0),1))</f>
        <v>#REF!</v>
      </c>
      <c r="N1987" s="1"/>
      <c r="O1987" s="33"/>
      <c r="P1987" s="34" t="e">
        <f t="shared" si="224"/>
        <v>#REF!</v>
      </c>
      <c r="Q1987" s="35" t="e">
        <f t="shared" si="227"/>
        <v>#REF!</v>
      </c>
      <c r="R1987" s="36"/>
      <c r="S1987" s="1" t="e">
        <f t="shared" si="225"/>
        <v>#REF!</v>
      </c>
      <c r="T1987" s="16" t="e">
        <f>IF(OR(MID(G1987,1,5)="avoir",MID(G1987,1,3)="PMS",MID(J1987,1,1)="a",J1987="",A1987="x",F1987=""),"",IF(COUNTIF(#REF!,F1987)=1,"ok","PAS DE SWAP"))</f>
        <v>#REF!</v>
      </c>
      <c r="U1987" s="37" t="e">
        <f>IF(ISNA(INDEX(#REF!,MATCH(E1987,#REF!,0),1))=TRUE,"-",F1987&amp;" - "&amp;INDEX(#REF!,MATCH(E1987,#REF!,0),1))</f>
        <v>#REF!</v>
      </c>
      <c r="V1987" s="60" t="e">
        <f t="shared" si="231"/>
        <v>#REF!</v>
      </c>
      <c r="W1987" s="38" t="e">
        <f t="shared" si="232"/>
        <v>#REF!</v>
      </c>
      <c r="X1987" s="64"/>
      <c r="Y1987" s="46"/>
      <c r="Z1987" s="57" t="str">
        <f>IF(OR(MID(J1987,1,1)="a",J1987=""),"",IF(COUNTIF(Modèles!C:C,J1987)=0,"absent","présent"))</f>
        <v/>
      </c>
      <c r="AA1987" s="1"/>
    </row>
    <row r="1988" spans="1:27" s="10" customFormat="1">
      <c r="A1988" s="29" t="str">
        <f t="shared" ref="A1988:A2000" si="233">IF(F1988="rebut",0,IF(J1988="","","."))</f>
        <v/>
      </c>
      <c r="B1988" s="29">
        <f t="shared" ca="1" si="226"/>
        <v>0</v>
      </c>
      <c r="C1988" s="42"/>
      <c r="D1988" s="42"/>
      <c r="E1988" s="40"/>
      <c r="F1988" s="41"/>
      <c r="G1988" s="30" t="e">
        <f>IF(MID(J1988,1,1)="a","à valider",IF(ISNA(INDEX(#REF!,MATCH(E1988,#REF!,0),1))=TRUE,"",INDEX(#REF!,MATCH(E1988,#REF!,0),1)))</f>
        <v>#REF!</v>
      </c>
      <c r="H1988" s="22"/>
      <c r="I1988" s="22"/>
      <c r="J1988" s="59"/>
      <c r="K1988" s="31" t="str">
        <f>IF(MID(J1988,1,1)="a",C1988,IF(COUNTIF(J$2:J1988,J1988)&gt;1,COUNTIF(J$2:J1988,J1988)&amp;"ème rebond",""))</f>
        <v/>
      </c>
      <c r="L1988" s="67"/>
      <c r="M1988" s="32" t="e">
        <f>IF(ISNA(INDEX(#REF!,MATCH(E1988,#REF!,0),1))=TRUE,"",INDEX(#REF!,MATCH(E1988,#REF!,0),1))</f>
        <v>#REF!</v>
      </c>
      <c r="N1988" s="1"/>
      <c r="O1988" s="33"/>
      <c r="P1988" s="34" t="e">
        <f t="shared" si="224"/>
        <v>#REF!</v>
      </c>
      <c r="Q1988" s="35" t="e">
        <f t="shared" si="227"/>
        <v>#REF!</v>
      </c>
      <c r="R1988" s="36"/>
      <c r="S1988" s="1" t="e">
        <f t="shared" si="225"/>
        <v>#REF!</v>
      </c>
      <c r="T1988" s="16" t="e">
        <f>IF(OR(MID(G1988,1,5)="avoir",MID(G1988,1,3)="PMS",MID(J1988,1,1)="a",J1988="",A1988="x",F1988=""),"",IF(COUNTIF(#REF!,F1988)=1,"ok","PAS DE SWAP"))</f>
        <v>#REF!</v>
      </c>
      <c r="U1988" s="37" t="e">
        <f>IF(ISNA(INDEX(#REF!,MATCH(E1988,#REF!,0),1))=TRUE,"-",F1988&amp;" - "&amp;INDEX(#REF!,MATCH(E1988,#REF!,0),1))</f>
        <v>#REF!</v>
      </c>
      <c r="V1988" s="60" t="e">
        <f t="shared" si="231"/>
        <v>#REF!</v>
      </c>
      <c r="W1988" s="38" t="e">
        <f t="shared" si="232"/>
        <v>#REF!</v>
      </c>
      <c r="X1988" s="64"/>
      <c r="Y1988" s="46"/>
      <c r="Z1988" s="57" t="str">
        <f>IF(OR(MID(J1988,1,1)="a",J1988=""),"",IF(COUNTIF(Modèles!C:C,J1988)=0,"absent","présent"))</f>
        <v/>
      </c>
      <c r="AA1988" s="1"/>
    </row>
    <row r="1989" spans="1:27" s="10" customFormat="1">
      <c r="A1989" s="29" t="str">
        <f t="shared" si="233"/>
        <v/>
      </c>
      <c r="B1989" s="29">
        <f t="shared" ca="1" si="226"/>
        <v>0</v>
      </c>
      <c r="C1989" s="42"/>
      <c r="D1989" s="42"/>
      <c r="E1989" s="40"/>
      <c r="F1989" s="41"/>
      <c r="G1989" s="30" t="e">
        <f>IF(MID(J1989,1,1)="a","à valider",IF(ISNA(INDEX(#REF!,MATCH(E1989,#REF!,0),1))=TRUE,"",INDEX(#REF!,MATCH(E1989,#REF!,0),1)))</f>
        <v>#REF!</v>
      </c>
      <c r="H1989" s="22"/>
      <c r="I1989" s="22"/>
      <c r="J1989" s="59"/>
      <c r="K1989" s="31" t="str">
        <f>IF(MID(J1989,1,1)="a",C1989,IF(COUNTIF(J$2:J1989,J1989)&gt;1,COUNTIF(J$2:J1989,J1989)&amp;"ème rebond",""))</f>
        <v/>
      </c>
      <c r="L1989" s="67"/>
      <c r="M1989" s="32" t="e">
        <f>IF(ISNA(INDEX(#REF!,MATCH(E1989,#REF!,0),1))=TRUE,"",INDEX(#REF!,MATCH(E1989,#REF!,0),1))</f>
        <v>#REF!</v>
      </c>
      <c r="N1989" s="1"/>
      <c r="O1989" s="33"/>
      <c r="P1989" s="34" t="e">
        <f t="shared" ref="P1989:P2000" si="234">IF(AND(MID(G1989,8,1)="",MID(G1989,1,4)="SWAP",A1989="."),F1989,"")</f>
        <v>#REF!</v>
      </c>
      <c r="Q1989" s="35" t="e">
        <f t="shared" si="227"/>
        <v>#REF!</v>
      </c>
      <c r="R1989" s="36"/>
      <c r="S1989" s="1" t="e">
        <f t="shared" si="225"/>
        <v>#REF!</v>
      </c>
      <c r="T1989" s="16" t="e">
        <f>IF(OR(MID(G1989,1,5)="avoir",MID(G1989,1,3)="PMS",MID(J1989,1,1)="a",J1989="",A1989="x",F1989=""),"",IF(COUNTIF(#REF!,F1989)=1,"ok","PAS DE SWAP"))</f>
        <v>#REF!</v>
      </c>
      <c r="U1989" s="37" t="e">
        <f>IF(ISNA(INDEX(#REF!,MATCH(E1989,#REF!,0),1))=TRUE,"-",F1989&amp;" - "&amp;INDEX(#REF!,MATCH(E1989,#REF!,0),1))</f>
        <v>#REF!</v>
      </c>
      <c r="V1989" s="60" t="e">
        <f t="shared" si="231"/>
        <v>#REF!</v>
      </c>
      <c r="W1989" s="38" t="e">
        <f t="shared" si="232"/>
        <v>#REF!</v>
      </c>
      <c r="X1989" s="64"/>
      <c r="Y1989" s="46"/>
      <c r="Z1989" s="57" t="str">
        <f>IF(OR(MID(J1989,1,1)="a",J1989=""),"",IF(COUNTIF(Modèles!C:C,J1989)=0,"absent","présent"))</f>
        <v/>
      </c>
      <c r="AA1989" s="1"/>
    </row>
    <row r="1990" spans="1:27" s="10" customFormat="1">
      <c r="A1990" s="29" t="str">
        <f t="shared" si="233"/>
        <v/>
      </c>
      <c r="B1990" s="29">
        <f t="shared" ca="1" si="226"/>
        <v>0</v>
      </c>
      <c r="C1990" s="42"/>
      <c r="D1990" s="42"/>
      <c r="E1990" s="40"/>
      <c r="F1990" s="41"/>
      <c r="G1990" s="30" t="e">
        <f>IF(MID(J1990,1,1)="a","à valider",IF(ISNA(INDEX(#REF!,MATCH(E1990,#REF!,0),1))=TRUE,"",INDEX(#REF!,MATCH(E1990,#REF!,0),1)))</f>
        <v>#REF!</v>
      </c>
      <c r="H1990" s="22"/>
      <c r="I1990" s="22"/>
      <c r="J1990" s="59"/>
      <c r="K1990" s="31" t="str">
        <f>IF(MID(J1990,1,1)="a",C1990,IF(COUNTIF(J$2:J1990,J1990)&gt;1,COUNTIF(J$2:J1990,J1990)&amp;"ème rebond",""))</f>
        <v/>
      </c>
      <c r="L1990" s="67"/>
      <c r="M1990" s="32" t="e">
        <f>IF(ISNA(INDEX(#REF!,MATCH(E1990,#REF!,0),1))=TRUE,"",INDEX(#REF!,MATCH(E1990,#REF!,0),1))</f>
        <v>#REF!</v>
      </c>
      <c r="N1990" s="1"/>
      <c r="O1990" s="33"/>
      <c r="P1990" s="34" t="e">
        <f t="shared" si="234"/>
        <v>#REF!</v>
      </c>
      <c r="Q1990" s="35" t="e">
        <f t="shared" si="227"/>
        <v>#REF!</v>
      </c>
      <c r="R1990" s="36"/>
      <c r="S1990" s="1" t="e">
        <f t="shared" si="225"/>
        <v>#REF!</v>
      </c>
      <c r="T1990" s="16" t="e">
        <f>IF(OR(MID(G1990,1,5)="avoir",MID(G1990,1,3)="PMS",MID(J1990,1,1)="a",J1990="",A1990="x",F1990=""),"",IF(COUNTIF(#REF!,F1990)=1,"ok","PAS DE SWAP"))</f>
        <v>#REF!</v>
      </c>
      <c r="U1990" s="37" t="e">
        <f>IF(ISNA(INDEX(#REF!,MATCH(E1990,#REF!,0),1))=TRUE,"-",F1990&amp;" - "&amp;INDEX(#REF!,MATCH(E1990,#REF!,0),1))</f>
        <v>#REF!</v>
      </c>
      <c r="V1990" s="60" t="e">
        <f t="shared" si="231"/>
        <v>#REF!</v>
      </c>
      <c r="W1990" s="38" t="e">
        <f t="shared" si="232"/>
        <v>#REF!</v>
      </c>
      <c r="X1990" s="64"/>
      <c r="Y1990" s="46"/>
      <c r="Z1990" s="57" t="str">
        <f>IF(OR(MID(J1990,1,1)="a",J1990=""),"",IF(COUNTIF(Modèles!C:C,J1990)=0,"absent","présent"))</f>
        <v/>
      </c>
      <c r="AA1990" s="1"/>
    </row>
    <row r="1991" spans="1:27" s="10" customFormat="1">
      <c r="A1991" s="29" t="str">
        <f t="shared" si="233"/>
        <v/>
      </c>
      <c r="B1991" s="29">
        <f t="shared" ca="1" si="226"/>
        <v>0</v>
      </c>
      <c r="C1991" s="42"/>
      <c r="D1991" s="42"/>
      <c r="E1991" s="40"/>
      <c r="F1991" s="41"/>
      <c r="G1991" s="30" t="e">
        <f>IF(MID(J1991,1,1)="a","à valider",IF(ISNA(INDEX(#REF!,MATCH(E1991,#REF!,0),1))=TRUE,"",INDEX(#REF!,MATCH(E1991,#REF!,0),1)))</f>
        <v>#REF!</v>
      </c>
      <c r="H1991" s="22"/>
      <c r="I1991" s="22"/>
      <c r="J1991" s="59"/>
      <c r="K1991" s="31" t="str">
        <f>IF(MID(J1991,1,1)="a",C1991,IF(COUNTIF(J$2:J1991,J1991)&gt;1,COUNTIF(J$2:J1991,J1991)&amp;"ème rebond",""))</f>
        <v/>
      </c>
      <c r="L1991" s="67"/>
      <c r="M1991" s="32" t="e">
        <f>IF(ISNA(INDEX(#REF!,MATCH(E1991,#REF!,0),1))=TRUE,"",INDEX(#REF!,MATCH(E1991,#REF!,0),1))</f>
        <v>#REF!</v>
      </c>
      <c r="N1991" s="1"/>
      <c r="O1991" s="33"/>
      <c r="P1991" s="34" t="e">
        <f t="shared" si="234"/>
        <v>#REF!</v>
      </c>
      <c r="Q1991" s="35" t="e">
        <f t="shared" si="227"/>
        <v>#REF!</v>
      </c>
      <c r="R1991" s="36"/>
      <c r="S1991" s="1" t="e">
        <f t="shared" si="225"/>
        <v>#REF!</v>
      </c>
      <c r="T1991" s="16" t="e">
        <f>IF(OR(MID(G1991,1,5)="avoir",MID(G1991,1,3)="PMS",MID(J1991,1,1)="a",J1991="",A1991="x",F1991=""),"",IF(COUNTIF(#REF!,F1991)=1,"ok","PAS DE SWAP"))</f>
        <v>#REF!</v>
      </c>
      <c r="U1991" s="37" t="e">
        <f>IF(ISNA(INDEX(#REF!,MATCH(E1991,#REF!,0),1))=TRUE,"-",F1991&amp;" - "&amp;INDEX(#REF!,MATCH(E1991,#REF!,0),1))</f>
        <v>#REF!</v>
      </c>
      <c r="V1991" s="60" t="e">
        <f t="shared" si="231"/>
        <v>#REF!</v>
      </c>
      <c r="W1991" s="38" t="e">
        <f t="shared" si="232"/>
        <v>#REF!</v>
      </c>
      <c r="X1991" s="64"/>
      <c r="Y1991" s="46"/>
      <c r="Z1991" s="57" t="str">
        <f>IF(OR(MID(J1991,1,1)="a",J1991=""),"",IF(COUNTIF(Modèles!C:C,J1991)=0,"absent","présent"))</f>
        <v/>
      </c>
      <c r="AA1991" s="1"/>
    </row>
    <row r="1992" spans="1:27" s="10" customFormat="1">
      <c r="A1992" s="29" t="str">
        <f t="shared" si="233"/>
        <v/>
      </c>
      <c r="B1992" s="29">
        <f t="shared" ca="1" si="226"/>
        <v>0</v>
      </c>
      <c r="C1992" s="42"/>
      <c r="D1992" s="42"/>
      <c r="E1992" s="40"/>
      <c r="F1992" s="41"/>
      <c r="G1992" s="30" t="e">
        <f>IF(MID(J1992,1,1)="a","à valider",IF(ISNA(INDEX(#REF!,MATCH(E1992,#REF!,0),1))=TRUE,"",INDEX(#REF!,MATCH(E1992,#REF!,0),1)))</f>
        <v>#REF!</v>
      </c>
      <c r="H1992" s="22"/>
      <c r="I1992" s="22"/>
      <c r="J1992" s="59"/>
      <c r="K1992" s="31" t="str">
        <f>IF(MID(J1992,1,1)="a",C1992,IF(COUNTIF(J$2:J1992,J1992)&gt;1,COUNTIF(J$2:J1992,J1992)&amp;"ème rebond",""))</f>
        <v/>
      </c>
      <c r="L1992" s="67"/>
      <c r="M1992" s="32" t="e">
        <f>IF(ISNA(INDEX(#REF!,MATCH(E1992,#REF!,0),1))=TRUE,"",INDEX(#REF!,MATCH(E1992,#REF!,0),1))</f>
        <v>#REF!</v>
      </c>
      <c r="N1992" s="1"/>
      <c r="O1992" s="33"/>
      <c r="P1992" s="34" t="e">
        <f t="shared" si="234"/>
        <v>#REF!</v>
      </c>
      <c r="Q1992" s="35" t="e">
        <f t="shared" si="227"/>
        <v>#REF!</v>
      </c>
      <c r="R1992" s="36"/>
      <c r="S1992" s="1" t="e">
        <f t="shared" si="225"/>
        <v>#REF!</v>
      </c>
      <c r="T1992" s="16" t="e">
        <f>IF(OR(MID(G1992,1,5)="avoir",MID(G1992,1,3)="PMS",MID(J1992,1,1)="a",J1992="",A1992="x",F1992=""),"",IF(COUNTIF(#REF!,F1992)=1,"ok","PAS DE SWAP"))</f>
        <v>#REF!</v>
      </c>
      <c r="U1992" s="37" t="e">
        <f>IF(ISNA(INDEX(#REF!,MATCH(E1992,#REF!,0),1))=TRUE,"-",F1992&amp;" - "&amp;INDEX(#REF!,MATCH(E1992,#REF!,0),1))</f>
        <v>#REF!</v>
      </c>
      <c r="V1992" s="60" t="e">
        <f t="shared" si="231"/>
        <v>#REF!</v>
      </c>
      <c r="W1992" s="38" t="e">
        <f t="shared" si="232"/>
        <v>#REF!</v>
      </c>
      <c r="X1992" s="64"/>
      <c r="Y1992" s="46"/>
      <c r="Z1992" s="57" t="str">
        <f>IF(OR(MID(J1992,1,1)="a",J1992=""),"",IF(COUNTIF(Modèles!C:C,J1992)=0,"absent","présent"))</f>
        <v/>
      </c>
      <c r="AA1992" s="1"/>
    </row>
    <row r="1993" spans="1:27" s="10" customFormat="1">
      <c r="A1993" s="29" t="str">
        <f t="shared" si="233"/>
        <v/>
      </c>
      <c r="B1993" s="29">
        <f t="shared" ca="1" si="226"/>
        <v>0</v>
      </c>
      <c r="C1993" s="42"/>
      <c r="D1993" s="42"/>
      <c r="E1993" s="40"/>
      <c r="F1993" s="41"/>
      <c r="G1993" s="30" t="e">
        <f>IF(MID(J1993,1,1)="a","à valider",IF(ISNA(INDEX(#REF!,MATCH(E1993,#REF!,0),1))=TRUE,"",INDEX(#REF!,MATCH(E1993,#REF!,0),1)))</f>
        <v>#REF!</v>
      </c>
      <c r="H1993" s="22"/>
      <c r="I1993" s="22"/>
      <c r="J1993" s="59"/>
      <c r="K1993" s="31" t="str">
        <f>IF(MID(J1993,1,1)="a",C1993,IF(COUNTIF(J$2:J1993,J1993)&gt;1,COUNTIF(J$2:J1993,J1993)&amp;"ème rebond",""))</f>
        <v/>
      </c>
      <c r="L1993" s="67"/>
      <c r="M1993" s="32" t="e">
        <f>IF(ISNA(INDEX(#REF!,MATCH(E1993,#REF!,0),1))=TRUE,"",INDEX(#REF!,MATCH(E1993,#REF!,0),1))</f>
        <v>#REF!</v>
      </c>
      <c r="N1993" s="1"/>
      <c r="O1993" s="33"/>
      <c r="P1993" s="34" t="e">
        <f t="shared" si="234"/>
        <v>#REF!</v>
      </c>
      <c r="Q1993" s="35" t="e">
        <f t="shared" si="227"/>
        <v>#REF!</v>
      </c>
      <c r="R1993" s="36"/>
      <c r="S1993" s="1" t="e">
        <f t="shared" si="225"/>
        <v>#REF!</v>
      </c>
      <c r="T1993" s="16" t="e">
        <f>IF(OR(MID(G1993,1,5)="avoir",MID(G1993,1,3)="PMS",MID(J1993,1,1)="a",J1993="",A1993="x",F1993=""),"",IF(COUNTIF(#REF!,F1993)=1,"ok","PAS DE SWAP"))</f>
        <v>#REF!</v>
      </c>
      <c r="U1993" s="37" t="e">
        <f>IF(ISNA(INDEX(#REF!,MATCH(E1993,#REF!,0),1))=TRUE,"-",F1993&amp;" - "&amp;INDEX(#REF!,MATCH(E1993,#REF!,0),1))</f>
        <v>#REF!</v>
      </c>
      <c r="V1993" s="60" t="e">
        <f t="shared" si="231"/>
        <v>#REF!</v>
      </c>
      <c r="W1993" s="38" t="e">
        <f t="shared" si="232"/>
        <v>#REF!</v>
      </c>
      <c r="X1993" s="64"/>
      <c r="Y1993" s="46"/>
      <c r="Z1993" s="57" t="str">
        <f>IF(OR(MID(J1993,1,1)="a",J1993=""),"",IF(COUNTIF(Modèles!C:C,J1993)=0,"absent","présent"))</f>
        <v/>
      </c>
      <c r="AA1993" s="1"/>
    </row>
    <row r="1994" spans="1:27" s="10" customFormat="1">
      <c r="A1994" s="29" t="str">
        <f t="shared" si="233"/>
        <v/>
      </c>
      <c r="B1994" s="29">
        <f t="shared" ca="1" si="226"/>
        <v>0</v>
      </c>
      <c r="C1994" s="42"/>
      <c r="D1994" s="42"/>
      <c r="E1994" s="40"/>
      <c r="F1994" s="41"/>
      <c r="G1994" s="30" t="e">
        <f>IF(MID(J1994,1,1)="a","à valider",IF(ISNA(INDEX(#REF!,MATCH(E1994,#REF!,0),1))=TRUE,"",INDEX(#REF!,MATCH(E1994,#REF!,0),1)))</f>
        <v>#REF!</v>
      </c>
      <c r="H1994" s="22"/>
      <c r="I1994" s="22"/>
      <c r="J1994" s="59"/>
      <c r="K1994" s="31" t="str">
        <f>IF(MID(J1994,1,1)="a",C1994,IF(COUNTIF(J$2:J1994,J1994)&gt;1,COUNTIF(J$2:J1994,J1994)&amp;"ème rebond",""))</f>
        <v/>
      </c>
      <c r="L1994" s="67"/>
      <c r="M1994" s="32" t="e">
        <f>IF(ISNA(INDEX(#REF!,MATCH(E1994,#REF!,0),1))=TRUE,"",INDEX(#REF!,MATCH(E1994,#REF!,0),1))</f>
        <v>#REF!</v>
      </c>
      <c r="N1994" s="1"/>
      <c r="O1994" s="33"/>
      <c r="P1994" s="34" t="e">
        <f t="shared" si="234"/>
        <v>#REF!</v>
      </c>
      <c r="Q1994" s="35" t="e">
        <f t="shared" si="227"/>
        <v>#REF!</v>
      </c>
      <c r="R1994" s="36"/>
      <c r="S1994" s="1" t="e">
        <f t="shared" si="225"/>
        <v>#REF!</v>
      </c>
      <c r="T1994" s="16" t="e">
        <f>IF(OR(MID(G1994,1,5)="avoir",MID(G1994,1,3)="PMS",MID(J1994,1,1)="a",J1994="",A1994="x",F1994=""),"",IF(COUNTIF(#REF!,F1994)=1,"ok","PAS DE SWAP"))</f>
        <v>#REF!</v>
      </c>
      <c r="U1994" s="37" t="e">
        <f>IF(ISNA(INDEX(#REF!,MATCH(E1994,#REF!,0),1))=TRUE,"-",F1994&amp;" - "&amp;INDEX(#REF!,MATCH(E1994,#REF!,0),1))</f>
        <v>#REF!</v>
      </c>
      <c r="V1994" s="60" t="e">
        <f t="shared" si="231"/>
        <v>#REF!</v>
      </c>
      <c r="W1994" s="38" t="e">
        <f t="shared" si="232"/>
        <v>#REF!</v>
      </c>
      <c r="X1994" s="64"/>
      <c r="Y1994" s="46"/>
      <c r="Z1994" s="57" t="str">
        <f>IF(OR(MID(J1994,1,1)="a",J1994=""),"",IF(COUNTIF(Modèles!C:C,J1994)=0,"absent","présent"))</f>
        <v/>
      </c>
      <c r="AA1994" s="1"/>
    </row>
    <row r="1995" spans="1:27" s="10" customFormat="1">
      <c r="A1995" s="29" t="str">
        <f t="shared" si="233"/>
        <v/>
      </c>
      <c r="B1995" s="29">
        <f t="shared" ca="1" si="226"/>
        <v>0</v>
      </c>
      <c r="C1995" s="42"/>
      <c r="D1995" s="42"/>
      <c r="E1995" s="40"/>
      <c r="F1995" s="41"/>
      <c r="G1995" s="30" t="e">
        <f>IF(MID(J1995,1,1)="a","à valider",IF(ISNA(INDEX(#REF!,MATCH(E1995,#REF!,0),1))=TRUE,"",INDEX(#REF!,MATCH(E1995,#REF!,0),1)))</f>
        <v>#REF!</v>
      </c>
      <c r="H1995" s="22"/>
      <c r="I1995" s="22"/>
      <c r="J1995" s="59"/>
      <c r="K1995" s="31" t="str">
        <f>IF(MID(J1995,1,1)="a",C1995,IF(COUNTIF(J$2:J1995,J1995)&gt;1,COUNTIF(J$2:J1995,J1995)&amp;"ème rebond",""))</f>
        <v/>
      </c>
      <c r="L1995" s="67"/>
      <c r="M1995" s="32" t="e">
        <f>IF(ISNA(INDEX(#REF!,MATCH(E1995,#REF!,0),1))=TRUE,"",INDEX(#REF!,MATCH(E1995,#REF!,0),1))</f>
        <v>#REF!</v>
      </c>
      <c r="N1995" s="1"/>
      <c r="O1995" s="33"/>
      <c r="P1995" s="34" t="e">
        <f t="shared" si="234"/>
        <v>#REF!</v>
      </c>
      <c r="Q1995" s="35" t="e">
        <f t="shared" si="227"/>
        <v>#REF!</v>
      </c>
      <c r="R1995" s="36"/>
      <c r="S1995" s="1" t="e">
        <f t="shared" si="225"/>
        <v>#REF!</v>
      </c>
      <c r="T1995" s="16" t="e">
        <f>IF(OR(MID(G1995,1,5)="avoir",MID(G1995,1,3)="PMS",MID(J1995,1,1)="a",J1995="",A1995="x",F1995=""),"",IF(COUNTIF(#REF!,F1995)=1,"ok","PAS DE SWAP"))</f>
        <v>#REF!</v>
      </c>
      <c r="U1995" s="37" t="e">
        <f>IF(ISNA(INDEX(#REF!,MATCH(E1995,#REF!,0),1))=TRUE,"-",F1995&amp;" - "&amp;INDEX(#REF!,MATCH(E1995,#REF!,0),1))</f>
        <v>#REF!</v>
      </c>
      <c r="V1995" s="60" t="e">
        <f t="shared" si="231"/>
        <v>#REF!</v>
      </c>
      <c r="W1995" s="38" t="e">
        <f t="shared" si="232"/>
        <v>#REF!</v>
      </c>
      <c r="X1995" s="64"/>
      <c r="Y1995" s="46"/>
      <c r="Z1995" s="57" t="str">
        <f>IF(OR(MID(J1995,1,1)="a",J1995=""),"",IF(COUNTIF(Modèles!C:C,J1995)=0,"absent","présent"))</f>
        <v/>
      </c>
      <c r="AA1995" s="1"/>
    </row>
    <row r="1996" spans="1:27" s="10" customFormat="1">
      <c r="A1996" s="29" t="str">
        <f t="shared" si="233"/>
        <v/>
      </c>
      <c r="B1996" s="29">
        <f t="shared" ca="1" si="226"/>
        <v>0</v>
      </c>
      <c r="C1996" s="42"/>
      <c r="D1996" s="42"/>
      <c r="E1996" s="40"/>
      <c r="F1996" s="41"/>
      <c r="G1996" s="30" t="e">
        <f>IF(MID(J1996,1,1)="a","à valider",IF(ISNA(INDEX(#REF!,MATCH(E1996,#REF!,0),1))=TRUE,"",INDEX(#REF!,MATCH(E1996,#REF!,0),1)))</f>
        <v>#REF!</v>
      </c>
      <c r="H1996" s="22"/>
      <c r="I1996" s="22"/>
      <c r="J1996" s="59"/>
      <c r="K1996" s="31" t="str">
        <f>IF(MID(J1996,1,1)="a",C1996,IF(COUNTIF(J$2:J1996,J1996)&gt;1,COUNTIF(J$2:J1996,J1996)&amp;"ème rebond",""))</f>
        <v/>
      </c>
      <c r="L1996" s="67"/>
      <c r="M1996" s="32" t="e">
        <f>IF(ISNA(INDEX(#REF!,MATCH(E1996,#REF!,0),1))=TRUE,"",INDEX(#REF!,MATCH(E1996,#REF!,0),1))</f>
        <v>#REF!</v>
      </c>
      <c r="N1996" s="1"/>
      <c r="O1996" s="33"/>
      <c r="P1996" s="34" t="e">
        <f t="shared" si="234"/>
        <v>#REF!</v>
      </c>
      <c r="Q1996" s="35" t="e">
        <f t="shared" si="227"/>
        <v>#REF!</v>
      </c>
      <c r="R1996" s="36"/>
      <c r="S1996" s="1" t="e">
        <f t="shared" si="225"/>
        <v>#REF!</v>
      </c>
      <c r="T1996" s="16" t="e">
        <f>IF(OR(MID(G1996,1,5)="avoir",MID(G1996,1,3)="PMS",MID(J1996,1,1)="a",J1996="",A1996="x",F1996=""),"",IF(COUNTIF(#REF!,F1996)=1,"ok","PAS DE SWAP"))</f>
        <v>#REF!</v>
      </c>
      <c r="U1996" s="37" t="e">
        <f>IF(ISNA(INDEX(#REF!,MATCH(E1996,#REF!,0),1))=TRUE,"-",F1996&amp;" - "&amp;INDEX(#REF!,MATCH(E1996,#REF!,0),1))</f>
        <v>#REF!</v>
      </c>
      <c r="V1996" s="60" t="e">
        <f t="shared" si="231"/>
        <v>#REF!</v>
      </c>
      <c r="W1996" s="38" t="e">
        <f t="shared" si="232"/>
        <v>#REF!</v>
      </c>
      <c r="X1996" s="64"/>
      <c r="Y1996" s="46"/>
      <c r="Z1996" s="57" t="str">
        <f>IF(OR(MID(J1996,1,1)="a",J1996=""),"",IF(COUNTIF(Modèles!C:C,J1996)=0,"absent","présent"))</f>
        <v/>
      </c>
      <c r="AA1996" s="1"/>
    </row>
    <row r="1997" spans="1:27" s="10" customFormat="1">
      <c r="A1997" s="29" t="str">
        <f t="shared" si="233"/>
        <v/>
      </c>
      <c r="B1997" s="29">
        <f t="shared" ca="1" si="226"/>
        <v>0</v>
      </c>
      <c r="C1997" s="42"/>
      <c r="D1997" s="42"/>
      <c r="E1997" s="40"/>
      <c r="F1997" s="41"/>
      <c r="G1997" s="30" t="e">
        <f>IF(MID(J1997,1,1)="a","à valider",IF(ISNA(INDEX(#REF!,MATCH(E1997,#REF!,0),1))=TRUE,"",INDEX(#REF!,MATCH(E1997,#REF!,0),1)))</f>
        <v>#REF!</v>
      </c>
      <c r="H1997" s="22"/>
      <c r="I1997" s="22"/>
      <c r="J1997" s="59"/>
      <c r="K1997" s="31" t="str">
        <f>IF(MID(J1997,1,1)="a",C1997,IF(COUNTIF(J$2:J1997,J1997)&gt;1,COUNTIF(J$2:J1997,J1997)&amp;"ème rebond",""))</f>
        <v/>
      </c>
      <c r="L1997" s="67"/>
      <c r="M1997" s="32" t="e">
        <f>IF(ISNA(INDEX(#REF!,MATCH(E1997,#REF!,0),1))=TRUE,"",INDEX(#REF!,MATCH(E1997,#REF!,0),1))</f>
        <v>#REF!</v>
      </c>
      <c r="N1997" s="1"/>
      <c r="O1997" s="33"/>
      <c r="P1997" s="34" t="e">
        <f t="shared" si="234"/>
        <v>#REF!</v>
      </c>
      <c r="Q1997" s="35" t="e">
        <f t="shared" si="227"/>
        <v>#REF!</v>
      </c>
      <c r="R1997" s="36"/>
      <c r="S1997" s="1" t="e">
        <f t="shared" si="225"/>
        <v>#REF!</v>
      </c>
      <c r="T1997" s="16" t="e">
        <f>IF(OR(MID(G1997,1,5)="avoir",MID(G1997,1,3)="PMS",MID(J1997,1,1)="a",J1997="",A1997="x",F1997=""),"",IF(COUNTIF(#REF!,F1997)=1,"ok","PAS DE SWAP"))</f>
        <v>#REF!</v>
      </c>
      <c r="U1997" s="37" t="e">
        <f>IF(ISNA(INDEX(#REF!,MATCH(E1997,#REF!,0),1))=TRUE,"-",F1997&amp;" - "&amp;INDEX(#REF!,MATCH(E1997,#REF!,0),1))</f>
        <v>#REF!</v>
      </c>
      <c r="V1997" s="60" t="e">
        <f t="shared" si="231"/>
        <v>#REF!</v>
      </c>
      <c r="W1997" s="38" t="e">
        <f t="shared" si="232"/>
        <v>#REF!</v>
      </c>
      <c r="X1997" s="64"/>
      <c r="Y1997" s="46"/>
      <c r="Z1997" s="57" t="str">
        <f>IF(OR(MID(J1997,1,1)="a",J1997=""),"",IF(COUNTIF(Modèles!C:C,J1997)=0,"absent","présent"))</f>
        <v/>
      </c>
      <c r="AA1997" s="1"/>
    </row>
    <row r="1998" spans="1:27" s="10" customFormat="1">
      <c r="A1998" s="29" t="str">
        <f t="shared" si="233"/>
        <v/>
      </c>
      <c r="B1998" s="29">
        <f t="shared" ca="1" si="226"/>
        <v>0</v>
      </c>
      <c r="C1998" s="42"/>
      <c r="D1998" s="42"/>
      <c r="E1998" s="40"/>
      <c r="F1998" s="41"/>
      <c r="G1998" s="30" t="e">
        <f>IF(MID(J1998,1,1)="a","à valider",IF(ISNA(INDEX(#REF!,MATCH(E1998,#REF!,0),1))=TRUE,"",INDEX(#REF!,MATCH(E1998,#REF!,0),1)))</f>
        <v>#REF!</v>
      </c>
      <c r="H1998" s="22"/>
      <c r="I1998" s="22"/>
      <c r="J1998" s="59"/>
      <c r="K1998" s="31" t="str">
        <f>IF(MID(J1998,1,1)="a",C1998,IF(COUNTIF(J$2:J1998,J1998)&gt;1,COUNTIF(J$2:J1998,J1998)&amp;"ème rebond",""))</f>
        <v/>
      </c>
      <c r="L1998" s="67"/>
      <c r="M1998" s="32" t="e">
        <f>IF(ISNA(INDEX(#REF!,MATCH(E1998,#REF!,0),1))=TRUE,"",INDEX(#REF!,MATCH(E1998,#REF!,0),1))</f>
        <v>#REF!</v>
      </c>
      <c r="N1998" s="1"/>
      <c r="O1998" s="33"/>
      <c r="P1998" s="34" t="e">
        <f t="shared" si="234"/>
        <v>#REF!</v>
      </c>
      <c r="Q1998" s="35" t="e">
        <f t="shared" si="227"/>
        <v>#REF!</v>
      </c>
      <c r="R1998" s="36"/>
      <c r="S1998" s="1" t="e">
        <f t="shared" si="225"/>
        <v>#REF!</v>
      </c>
      <c r="T1998" s="16" t="e">
        <f>IF(OR(MID(G1998,1,5)="avoir",MID(G1998,1,3)="PMS",MID(J1998,1,1)="a",J1998="",A1998="x",F1998=""),"",IF(COUNTIF(#REF!,F1998)=1,"ok","PAS DE SWAP"))</f>
        <v>#REF!</v>
      </c>
      <c r="U1998" s="37" t="e">
        <f>IF(ISNA(INDEX(#REF!,MATCH(E1998,#REF!,0),1))=TRUE,"-",F1998&amp;" - "&amp;INDEX(#REF!,MATCH(E1998,#REF!,0),1))</f>
        <v>#REF!</v>
      </c>
      <c r="V1998" s="60" t="e">
        <f t="shared" si="231"/>
        <v>#REF!</v>
      </c>
      <c r="W1998" s="38" t="e">
        <f t="shared" si="232"/>
        <v>#REF!</v>
      </c>
      <c r="X1998" s="64"/>
      <c r="Y1998" s="46"/>
      <c r="Z1998" s="57" t="str">
        <f>IF(OR(MID(J1998,1,1)="a",J1998=""),"",IF(COUNTIF(Modèles!C:C,J1998)=0,"absent","présent"))</f>
        <v/>
      </c>
      <c r="AA1998" s="1"/>
    </row>
    <row r="1999" spans="1:27" s="10" customFormat="1">
      <c r="A1999" s="29" t="str">
        <f t="shared" si="233"/>
        <v/>
      </c>
      <c r="B1999" s="29">
        <f t="shared" ca="1" si="226"/>
        <v>0</v>
      </c>
      <c r="C1999" s="42"/>
      <c r="D1999" s="42"/>
      <c r="E1999" s="40"/>
      <c r="F1999" s="41"/>
      <c r="G1999" s="30" t="e">
        <f>IF(MID(J1999,1,1)="a","à valider",IF(ISNA(INDEX(#REF!,MATCH(E1999,#REF!,0),1))=TRUE,"",INDEX(#REF!,MATCH(E1999,#REF!,0),1)))</f>
        <v>#REF!</v>
      </c>
      <c r="H1999" s="22"/>
      <c r="I1999" s="22"/>
      <c r="J1999" s="59"/>
      <c r="K1999" s="31" t="str">
        <f>IF(MID(J1999,1,1)="a",C1999,IF(COUNTIF(J$2:J1999,J1999)&gt;1,COUNTIF(J$2:J1999,J1999)&amp;"ème rebond",""))</f>
        <v/>
      </c>
      <c r="L1999" s="67"/>
      <c r="M1999" s="32" t="e">
        <f>IF(ISNA(INDEX(#REF!,MATCH(E1999,#REF!,0),1))=TRUE,"",INDEX(#REF!,MATCH(E1999,#REF!,0),1))</f>
        <v>#REF!</v>
      </c>
      <c r="N1999" s="1"/>
      <c r="O1999" s="33"/>
      <c r="P1999" s="34" t="e">
        <f t="shared" si="234"/>
        <v>#REF!</v>
      </c>
      <c r="Q1999" s="35" t="e">
        <f t="shared" si="227"/>
        <v>#REF!</v>
      </c>
      <c r="R1999" s="36"/>
      <c r="S1999" s="1" t="e">
        <f t="shared" si="225"/>
        <v>#REF!</v>
      </c>
      <c r="T1999" s="16" t="e">
        <f>IF(OR(MID(G1999,1,5)="avoir",MID(G1999,1,3)="PMS",MID(J1999,1,1)="a",J1999="",A1999="x",F1999=""),"",IF(COUNTIF(#REF!,F1999)=1,"ok","PAS DE SWAP"))</f>
        <v>#REF!</v>
      </c>
      <c r="U1999" s="37" t="e">
        <f>IF(ISNA(INDEX(#REF!,MATCH(E1999,#REF!,0),1))=TRUE,"-",F1999&amp;" - "&amp;INDEX(#REF!,MATCH(E1999,#REF!,0),1))</f>
        <v>#REF!</v>
      </c>
      <c r="V1999" s="60" t="e">
        <f t="shared" si="231"/>
        <v>#REF!</v>
      </c>
      <c r="W1999" s="38" t="e">
        <f t="shared" si="232"/>
        <v>#REF!</v>
      </c>
      <c r="X1999" s="64"/>
      <c r="Y1999" s="46"/>
      <c r="Z1999" s="57" t="str">
        <f>IF(OR(MID(J1999,1,1)="a",J1999=""),"",IF(COUNTIF(Modèles!C:C,J1999)=0,"absent","présent"))</f>
        <v/>
      </c>
      <c r="AA1999" s="1"/>
    </row>
    <row r="2000" spans="1:27" s="10" customFormat="1">
      <c r="A2000" s="29" t="str">
        <f t="shared" si="233"/>
        <v/>
      </c>
      <c r="B2000" s="29">
        <f t="shared" ca="1" si="226"/>
        <v>0</v>
      </c>
      <c r="C2000" s="42"/>
      <c r="D2000" s="42"/>
      <c r="E2000" s="40"/>
      <c r="F2000" s="41"/>
      <c r="G2000" s="30" t="e">
        <f>IF(MID(J2000,1,1)="a","à valider",IF(ISNA(INDEX(#REF!,MATCH(E2000,#REF!,0),1))=TRUE,"",INDEX(#REF!,MATCH(E2000,#REF!,0),1)))</f>
        <v>#REF!</v>
      </c>
      <c r="H2000" s="22"/>
      <c r="I2000" s="22"/>
      <c r="J2000" s="59"/>
      <c r="K2000" s="31" t="str">
        <f>IF(MID(J2000,1,1)="a",C2000,IF(COUNTIF(J$2:J2000,J2000)&gt;1,COUNTIF(J$2:J2000,J2000)&amp;"ème rebond",""))</f>
        <v/>
      </c>
      <c r="L2000" s="67"/>
      <c r="M2000" s="32" t="e">
        <f>IF(ISNA(INDEX(#REF!,MATCH(E2000,#REF!,0),1))=TRUE,"",INDEX(#REF!,MATCH(E2000,#REF!,0),1))</f>
        <v>#REF!</v>
      </c>
      <c r="N2000" s="1"/>
      <c r="O2000" s="33"/>
      <c r="P2000" s="34" t="e">
        <f t="shared" si="234"/>
        <v>#REF!</v>
      </c>
      <c r="Q2000" s="35" t="e">
        <f t="shared" si="227"/>
        <v>#REF!</v>
      </c>
      <c r="R2000" s="36"/>
      <c r="S2000" s="1" t="e">
        <f t="shared" si="225"/>
        <v>#REF!</v>
      </c>
      <c r="T2000" s="16" t="e">
        <f>IF(OR(MID(G2000,1,5)="avoir",MID(G2000,1,3)="PMS",MID(J2000,1,1)="a",J2000="",A2000="x",F2000=""),"",IF(COUNTIF(#REF!,F2000)=1,"ok","PAS DE SWAP"))</f>
        <v>#REF!</v>
      </c>
      <c r="U2000" s="37" t="e">
        <f>IF(ISNA(INDEX(#REF!,MATCH(E2000,#REF!,0),1))=TRUE,"-",F2000&amp;" - "&amp;INDEX(#REF!,MATCH(E2000,#REF!,0),1))</f>
        <v>#REF!</v>
      </c>
      <c r="V2000" s="60" t="e">
        <f t="shared" si="231"/>
        <v>#REF!</v>
      </c>
      <c r="W2000" s="38" t="e">
        <f t="shared" si="232"/>
        <v>#REF!</v>
      </c>
      <c r="X2000" s="64"/>
      <c r="Y2000" s="46"/>
      <c r="Z2000" s="57" t="str">
        <f>IF(OR(MID(J2000,1,1)="a",J2000=""),"",IF(COUNTIF(Modèles!C:C,J2000)=0,"absent","présent"))</f>
        <v/>
      </c>
      <c r="AA2000" s="1"/>
    </row>
    <row r="2001" spans="3:26">
      <c r="C2001" s="61" t="s">
        <v>5</v>
      </c>
      <c r="D2001" s="62" t="s">
        <v>5</v>
      </c>
      <c r="E2001" s="19" t="s">
        <v>5</v>
      </c>
      <c r="F2001" s="19" t="s">
        <v>5</v>
      </c>
      <c r="G2001" s="19" t="s">
        <v>5</v>
      </c>
      <c r="H2001" s="19" t="s">
        <v>5</v>
      </c>
      <c r="I2001" s="19" t="s">
        <v>5</v>
      </c>
      <c r="J2001" s="19" t="s">
        <v>5</v>
      </c>
      <c r="K2001" s="19" t="s">
        <v>5</v>
      </c>
      <c r="L2001" s="19" t="s">
        <v>5</v>
      </c>
      <c r="M2001" s="19" t="s">
        <v>5</v>
      </c>
      <c r="N2001" s="19" t="s">
        <v>5</v>
      </c>
      <c r="O2001" s="19" t="s">
        <v>5</v>
      </c>
      <c r="P2001" s="19" t="s">
        <v>5</v>
      </c>
      <c r="Q2001" s="19" t="s">
        <v>5</v>
      </c>
      <c r="R2001" s="19"/>
      <c r="S2001" s="19" t="s">
        <v>5</v>
      </c>
      <c r="T2001" s="19" t="s">
        <v>5</v>
      </c>
      <c r="U2001" s="19" t="s">
        <v>5</v>
      </c>
      <c r="V2001" s="19" t="s">
        <v>5</v>
      </c>
      <c r="W2001" s="19" t="s">
        <v>5</v>
      </c>
      <c r="X2001" s="65" t="s">
        <v>5</v>
      </c>
      <c r="Y2001" s="19" t="s">
        <v>5</v>
      </c>
      <c r="Z2001" s="19" t="s">
        <v>5</v>
      </c>
    </row>
  </sheetData>
  <autoFilter ref="C1:M1053">
    <filterColumn colId="8" showButton="0"/>
    <filterColumn colId="9" showButton="0"/>
  </autoFilter>
  <sortState ref="A405:Z458">
    <sortCondition descending="1" ref="A405"/>
  </sortState>
  <mergeCells count="2">
    <mergeCell ref="V1:W1"/>
    <mergeCell ref="K1:M1"/>
  </mergeCells>
  <conditionalFormatting sqref="Q2001:Z2001 P2:P2168">
    <cfRule type="expression" dxfId="8" priority="18">
      <formula>ISNUMBER(P2)=TRUE</formula>
    </cfRule>
  </conditionalFormatting>
  <conditionalFormatting sqref="N2000:Q2001">
    <cfRule type="expression" dxfId="7" priority="364">
      <formula>AND($P2000&lt;&gt;"",$T2000="PAS DE SWAP",MID($G2000,8,1)="",MID($G2000,1,4)="SWAP")</formula>
    </cfRule>
  </conditionalFormatting>
  <conditionalFormatting sqref="C2:O2000">
    <cfRule type="expression" dxfId="6" priority="366">
      <formula>OR(ISNA($F2)=TRUE,AND(MID($G2,1,4)="SWAP",MID($M2,1,3)="PMS"))</formula>
    </cfRule>
  </conditionalFormatting>
  <conditionalFormatting sqref="E2:J2000">
    <cfRule type="expression" dxfId="5" priority="1">
      <formula>AND($A2=".",$T2="PAS DE SWAP",MID($G2,1,4)="SWAP",MID($G2,8,1)="")</formula>
    </cfRule>
  </conditionalFormatting>
  <conditionalFormatting sqref="B2:V2000">
    <cfRule type="expression" dxfId="4" priority="368">
      <formula>AND($F2&lt;&gt;"rebut",$M2&lt;&gt;"",$V2="",$V2&gt;10,$W2&gt;0.9)</formula>
    </cfRule>
    <cfRule type="expression" dxfId="3" priority="370">
      <formula>AND($A2=".",MID($G2,1,4)="SWAP",MID($G2,9,1)="")</formula>
    </cfRule>
    <cfRule type="expression" dxfId="2" priority="371">
      <formula>$F2="rebut"</formula>
    </cfRule>
    <cfRule type="expression" dxfId="1" priority="372">
      <formula>OR(AND($A2=".",MID($M2,1,3)="PMS"),AND($A2=".",MID($M2,1,5)="faire"))</formula>
    </cfRule>
    <cfRule type="expression" dxfId="0" priority="373">
      <formula>$A2="."</formula>
    </cfRule>
  </conditionalFormatting>
  <conditionalFormatting sqref="W2:W2000">
    <cfRule type="colorScale" priority="409">
      <colorScale>
        <cfvo type="percent" val="0"/>
        <cfvo type="percent" val="100"/>
        <color theme="0"/>
        <color theme="9" tint="-0.499984740745262"/>
      </colorScale>
    </cfRule>
  </conditionalFormatting>
  <dataValidations count="3">
    <dataValidation type="list" allowBlank="1" showInputMessage="1" showErrorMessage="1" sqref="H2:I2000">
      <formula1>"x"</formula1>
    </dataValidation>
    <dataValidation type="list" allowBlank="1" showInputMessage="1" showErrorMessage="1" sqref="A2:A2000">
      <formula1>"x,.,0"</formula1>
    </dataValidation>
    <dataValidation type="list" allowBlank="1" showInputMessage="1" showErrorMessage="1" sqref="Y2:Y2000">
      <formula1>"sim,sd"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B1:J7731"/>
  <sheetViews>
    <sheetView topLeftCell="A7688" zoomScale="90" zoomScaleNormal="90" workbookViewId="0">
      <selection activeCell="C7706" sqref="C7706"/>
    </sheetView>
  </sheetViews>
  <sheetFormatPr baseColWidth="10" defaultRowHeight="15"/>
  <cols>
    <col min="1" max="1" width="4.7109375" style="13" customWidth="1"/>
    <col min="2" max="2" width="18.5703125" style="27" bestFit="1" customWidth="1"/>
    <col min="3" max="3" width="19.85546875" style="27" bestFit="1" customWidth="1"/>
    <col min="4" max="4" width="14.140625" style="25" customWidth="1"/>
    <col min="5" max="5" width="6.7109375" style="52" customWidth="1"/>
    <col min="6" max="6" width="18.5703125" style="74" bestFit="1" customWidth="1"/>
    <col min="7" max="7" width="19.85546875" style="74" bestFit="1" customWidth="1"/>
    <col min="8" max="8" width="19.85546875" style="75" bestFit="1" customWidth="1"/>
    <col min="9" max="9" width="10.28515625" style="75" bestFit="1" customWidth="1"/>
    <col min="10" max="10" width="9.7109375" style="75" bestFit="1" customWidth="1"/>
    <col min="11" max="16384" width="11.42578125" style="13"/>
  </cols>
  <sheetData>
    <row r="1" spans="2:10" s="51" customFormat="1" ht="15" customHeight="1">
      <c r="B1" s="27" t="s">
        <v>13</v>
      </c>
      <c r="C1" s="27">
        <v>351579080008251</v>
      </c>
      <c r="D1" s="26"/>
      <c r="E1" s="26"/>
      <c r="F1" s="70" t="s">
        <v>0</v>
      </c>
      <c r="G1" s="70" t="s">
        <v>113</v>
      </c>
      <c r="H1" s="70" t="s">
        <v>114</v>
      </c>
      <c r="I1" s="70" t="s">
        <v>115</v>
      </c>
      <c r="J1" s="70" t="s">
        <v>116</v>
      </c>
    </row>
    <row r="2" spans="2:10">
      <c r="B2" s="27" t="s">
        <v>13</v>
      </c>
      <c r="C2" s="27">
        <v>351579080008459</v>
      </c>
      <c r="D2" s="27"/>
      <c r="E2" s="69">
        <f t="shared" ref="E2:E65" si="0">IF(F2="","",ROW(F2))</f>
        <v>2</v>
      </c>
      <c r="F2" s="72" t="s">
        <v>39</v>
      </c>
      <c r="G2" s="72">
        <v>353435081331572</v>
      </c>
      <c r="H2" s="72">
        <v>353435081737273</v>
      </c>
      <c r="I2" s="73">
        <v>405701</v>
      </c>
      <c r="J2" s="71">
        <f t="shared" ref="J2:J65" si="1">COUNTIFS($B:$B,$F2,$C:$C,"&gt;="&amp;$G2,$C:$C,"&lt;="&amp;$H2)</f>
        <v>339</v>
      </c>
    </row>
    <row r="3" spans="2:10">
      <c r="B3" s="29" t="s">
        <v>13</v>
      </c>
      <c r="C3" s="27">
        <v>351579080008616</v>
      </c>
      <c r="D3" s="27"/>
      <c r="E3" s="69">
        <f t="shared" si="0"/>
        <v>3</v>
      </c>
      <c r="F3" s="72" t="s">
        <v>61</v>
      </c>
      <c r="G3" s="72">
        <v>356234081372091</v>
      </c>
      <c r="H3" s="72">
        <v>356234081500782</v>
      </c>
      <c r="I3" s="73">
        <v>128691</v>
      </c>
      <c r="J3" s="71">
        <f t="shared" si="1"/>
        <v>235</v>
      </c>
    </row>
    <row r="4" spans="2:10">
      <c r="B4" s="27" t="s">
        <v>13</v>
      </c>
      <c r="C4" s="27">
        <v>351579080011412</v>
      </c>
      <c r="E4" s="69">
        <f t="shared" si="0"/>
        <v>4</v>
      </c>
      <c r="F4" s="72" t="s">
        <v>67</v>
      </c>
      <c r="G4" s="72">
        <v>356854080000235</v>
      </c>
      <c r="H4" s="72">
        <v>356854080060981</v>
      </c>
      <c r="I4" s="73">
        <v>60746</v>
      </c>
      <c r="J4" s="71">
        <f t="shared" si="1"/>
        <v>178</v>
      </c>
    </row>
    <row r="5" spans="2:10">
      <c r="B5" s="27" t="s">
        <v>13</v>
      </c>
      <c r="C5" s="27">
        <v>351579080013095</v>
      </c>
      <c r="D5" s="27"/>
      <c r="E5" s="69">
        <f t="shared" si="0"/>
        <v>5</v>
      </c>
      <c r="F5" s="72" t="s">
        <v>71</v>
      </c>
      <c r="G5" s="72">
        <v>356854080122526</v>
      </c>
      <c r="H5" s="72">
        <v>356854080163280</v>
      </c>
      <c r="I5" s="73">
        <v>40754</v>
      </c>
      <c r="J5" s="71">
        <f t="shared" si="1"/>
        <v>176</v>
      </c>
    </row>
    <row r="6" spans="2:10">
      <c r="B6" s="27" t="s">
        <v>13</v>
      </c>
      <c r="C6" s="27">
        <v>351579080013137</v>
      </c>
      <c r="D6" s="27"/>
      <c r="E6" s="69">
        <f t="shared" si="0"/>
        <v>6</v>
      </c>
      <c r="F6" s="72" t="s">
        <v>63</v>
      </c>
      <c r="G6" s="72">
        <v>356234081624178</v>
      </c>
      <c r="H6" s="72">
        <v>356234081673928</v>
      </c>
      <c r="I6" s="73">
        <v>49750</v>
      </c>
      <c r="J6" s="71">
        <f t="shared" si="1"/>
        <v>161</v>
      </c>
    </row>
    <row r="7" spans="2:10">
      <c r="B7" s="27" t="s">
        <v>13</v>
      </c>
      <c r="C7" s="27">
        <v>351579080016858</v>
      </c>
      <c r="D7" s="27"/>
      <c r="E7" s="69">
        <f t="shared" si="0"/>
        <v>7</v>
      </c>
      <c r="F7" s="72" t="s">
        <v>20</v>
      </c>
      <c r="G7" s="72">
        <v>351629090104085</v>
      </c>
      <c r="H7" s="71">
        <v>351629090155665</v>
      </c>
      <c r="I7" s="73">
        <v>51580</v>
      </c>
      <c r="J7" s="71">
        <f t="shared" si="1"/>
        <v>161</v>
      </c>
    </row>
    <row r="8" spans="2:10">
      <c r="B8" s="27" t="s">
        <v>13</v>
      </c>
      <c r="C8" s="27">
        <v>351579080020777</v>
      </c>
      <c r="D8" s="27"/>
      <c r="E8" s="69">
        <f t="shared" si="0"/>
        <v>8</v>
      </c>
      <c r="F8" s="72" t="s">
        <v>58</v>
      </c>
      <c r="G8" s="72">
        <v>359082070888271</v>
      </c>
      <c r="H8" s="72">
        <v>359082071006790</v>
      </c>
      <c r="I8" s="73">
        <v>118519</v>
      </c>
      <c r="J8" s="71">
        <f t="shared" si="1"/>
        <v>153</v>
      </c>
    </row>
    <row r="9" spans="2:10">
      <c r="B9" s="27" t="s">
        <v>13</v>
      </c>
      <c r="C9" s="27">
        <v>351579080021098</v>
      </c>
      <c r="D9" s="27"/>
      <c r="E9" s="69">
        <f t="shared" si="0"/>
        <v>9</v>
      </c>
      <c r="F9" s="72" t="s">
        <v>19</v>
      </c>
      <c r="G9" s="72">
        <v>351629090000119</v>
      </c>
      <c r="H9" s="72">
        <v>351629090073868</v>
      </c>
      <c r="I9" s="73">
        <v>73749</v>
      </c>
      <c r="J9" s="73">
        <f t="shared" si="1"/>
        <v>152</v>
      </c>
    </row>
    <row r="10" spans="2:10">
      <c r="B10" s="27" t="s">
        <v>13</v>
      </c>
      <c r="C10" s="27">
        <v>351579080025511</v>
      </c>
      <c r="D10" s="27"/>
      <c r="E10" s="69">
        <f t="shared" si="0"/>
        <v>10</v>
      </c>
      <c r="F10" s="72" t="s">
        <v>50</v>
      </c>
      <c r="G10" s="72">
        <v>353443080428712</v>
      </c>
      <c r="H10" s="72">
        <v>353443080924371</v>
      </c>
      <c r="I10" s="73">
        <v>495659</v>
      </c>
      <c r="J10" s="71">
        <f t="shared" si="1"/>
        <v>136</v>
      </c>
    </row>
    <row r="11" spans="2:10">
      <c r="B11" s="29" t="s">
        <v>13</v>
      </c>
      <c r="C11" s="27">
        <v>351579080029034</v>
      </c>
      <c r="E11" s="69">
        <f t="shared" si="0"/>
        <v>11</v>
      </c>
      <c r="F11" s="72" t="s">
        <v>29</v>
      </c>
      <c r="G11" s="72">
        <v>353434080344371</v>
      </c>
      <c r="H11" s="72">
        <v>353434080656519</v>
      </c>
      <c r="I11" s="73">
        <v>312148</v>
      </c>
      <c r="J11" s="71">
        <f t="shared" si="1"/>
        <v>115</v>
      </c>
    </row>
    <row r="12" spans="2:10">
      <c r="B12" s="27" t="s">
        <v>13</v>
      </c>
      <c r="C12" s="27">
        <v>351579080030974</v>
      </c>
      <c r="E12" s="69">
        <f t="shared" si="0"/>
        <v>12</v>
      </c>
      <c r="F12" s="72" t="s">
        <v>58</v>
      </c>
      <c r="G12" s="72">
        <v>359082070207910</v>
      </c>
      <c r="H12" s="72">
        <v>359082070464750</v>
      </c>
      <c r="I12" s="73">
        <v>256840</v>
      </c>
      <c r="J12" s="71">
        <f t="shared" si="1"/>
        <v>107</v>
      </c>
    </row>
    <row r="13" spans="2:10">
      <c r="B13" s="27" t="s">
        <v>13</v>
      </c>
      <c r="C13" s="27">
        <v>351579080031436</v>
      </c>
      <c r="D13" s="27"/>
      <c r="E13" s="69">
        <f t="shared" si="0"/>
        <v>13</v>
      </c>
      <c r="F13" s="72" t="s">
        <v>75</v>
      </c>
      <c r="G13" s="72">
        <v>356857080000287</v>
      </c>
      <c r="H13" s="72">
        <v>356857080120911</v>
      </c>
      <c r="I13" s="73">
        <v>120624</v>
      </c>
      <c r="J13" s="71">
        <f t="shared" si="1"/>
        <v>101</v>
      </c>
    </row>
    <row r="14" spans="2:10">
      <c r="B14" s="27" t="s">
        <v>13</v>
      </c>
      <c r="C14" s="27">
        <v>351579080034315</v>
      </c>
      <c r="E14" s="69">
        <f t="shared" si="0"/>
        <v>14</v>
      </c>
      <c r="F14" s="72" t="s">
        <v>37</v>
      </c>
      <c r="G14" s="72">
        <v>353435080248777</v>
      </c>
      <c r="H14" s="72">
        <v>353435080407894</v>
      </c>
      <c r="I14" s="73">
        <v>159117</v>
      </c>
      <c r="J14" s="71">
        <f t="shared" si="1"/>
        <v>97</v>
      </c>
    </row>
    <row r="15" spans="2:10">
      <c r="B15" s="27" t="s">
        <v>14</v>
      </c>
      <c r="C15" s="27">
        <v>351579080036450</v>
      </c>
      <c r="D15" s="27"/>
      <c r="E15" s="69">
        <f t="shared" si="0"/>
        <v>15</v>
      </c>
      <c r="F15" s="72" t="s">
        <v>65</v>
      </c>
      <c r="G15" s="72">
        <v>356852080064607</v>
      </c>
      <c r="H15" s="72">
        <v>356852080094331</v>
      </c>
      <c r="I15" s="73">
        <v>29724</v>
      </c>
      <c r="J15" s="71">
        <f t="shared" si="1"/>
        <v>90</v>
      </c>
    </row>
    <row r="16" spans="2:10">
      <c r="B16" s="27" t="s">
        <v>14</v>
      </c>
      <c r="C16" s="27">
        <v>351579080037177</v>
      </c>
      <c r="D16" s="27"/>
      <c r="E16" s="69">
        <f t="shared" si="0"/>
        <v>16</v>
      </c>
      <c r="F16" s="72" t="s">
        <v>28</v>
      </c>
      <c r="G16" s="72">
        <v>353434080000296</v>
      </c>
      <c r="H16" s="72">
        <v>353434080337714</v>
      </c>
      <c r="I16" s="73">
        <v>337418</v>
      </c>
      <c r="J16" s="71">
        <f t="shared" si="1"/>
        <v>87</v>
      </c>
    </row>
    <row r="17" spans="2:10">
      <c r="B17" s="27" t="s">
        <v>13</v>
      </c>
      <c r="C17" s="27">
        <v>351579080048810</v>
      </c>
      <c r="D17" s="27"/>
      <c r="E17" s="69">
        <f t="shared" si="0"/>
        <v>17</v>
      </c>
      <c r="F17" s="72" t="s">
        <v>36</v>
      </c>
      <c r="G17" s="72">
        <v>353435080016455</v>
      </c>
      <c r="H17" s="72">
        <v>353435080234173</v>
      </c>
      <c r="I17" s="73">
        <v>217718</v>
      </c>
      <c r="J17" s="71">
        <f t="shared" si="1"/>
        <v>82</v>
      </c>
    </row>
    <row r="18" spans="2:10">
      <c r="B18" s="27" t="s">
        <v>13</v>
      </c>
      <c r="C18" s="27">
        <v>351579080059098</v>
      </c>
      <c r="D18" s="27"/>
      <c r="E18" s="69">
        <f t="shared" si="0"/>
        <v>18</v>
      </c>
      <c r="F18" s="72" t="s">
        <v>59</v>
      </c>
      <c r="G18" s="72">
        <v>359082070003376</v>
      </c>
      <c r="H18" s="72">
        <v>359082070203695</v>
      </c>
      <c r="I18" s="73">
        <v>200319</v>
      </c>
      <c r="J18" s="71">
        <f t="shared" si="1"/>
        <v>82</v>
      </c>
    </row>
    <row r="19" spans="2:10">
      <c r="B19" s="29" t="s">
        <v>13</v>
      </c>
      <c r="C19" s="27">
        <v>351579080104696</v>
      </c>
      <c r="D19" s="27"/>
      <c r="E19" s="69">
        <f t="shared" si="0"/>
        <v>19</v>
      </c>
      <c r="F19" s="72" t="s">
        <v>30</v>
      </c>
      <c r="G19" s="72">
        <v>353434082505656</v>
      </c>
      <c r="H19" s="72">
        <v>353434082654694</v>
      </c>
      <c r="I19" s="73">
        <v>149038</v>
      </c>
      <c r="J19" s="71">
        <f t="shared" si="1"/>
        <v>80</v>
      </c>
    </row>
    <row r="20" spans="2:10">
      <c r="B20" s="27" t="s">
        <v>14</v>
      </c>
      <c r="C20" s="27">
        <v>351579080112251</v>
      </c>
      <c r="E20" s="69">
        <f t="shared" si="0"/>
        <v>20</v>
      </c>
      <c r="F20" s="72" t="s">
        <v>76</v>
      </c>
      <c r="G20" s="72">
        <v>356857080122602</v>
      </c>
      <c r="H20" s="72">
        <v>356857080162426</v>
      </c>
      <c r="I20" s="73">
        <v>39824</v>
      </c>
      <c r="J20" s="71">
        <f t="shared" si="1"/>
        <v>78</v>
      </c>
    </row>
    <row r="21" spans="2:10">
      <c r="B21" s="27" t="s">
        <v>14</v>
      </c>
      <c r="C21" s="27">
        <v>351579080113135</v>
      </c>
      <c r="D21" s="27"/>
      <c r="E21" s="69">
        <f t="shared" si="0"/>
        <v>21</v>
      </c>
      <c r="F21" s="72" t="s">
        <v>31</v>
      </c>
      <c r="G21" s="72">
        <v>353434082658513</v>
      </c>
      <c r="H21" s="71">
        <v>353434082756556</v>
      </c>
      <c r="I21" s="73">
        <v>98043</v>
      </c>
      <c r="J21" s="71">
        <f t="shared" si="1"/>
        <v>75</v>
      </c>
    </row>
    <row r="22" spans="2:10">
      <c r="B22" s="27" t="s">
        <v>14</v>
      </c>
      <c r="C22" s="27">
        <v>351579080115072</v>
      </c>
      <c r="D22" s="27"/>
      <c r="E22" s="69">
        <f t="shared" si="0"/>
        <v>22</v>
      </c>
      <c r="F22" s="72" t="s">
        <v>50</v>
      </c>
      <c r="G22" s="72">
        <v>353443080925394</v>
      </c>
      <c r="H22" s="72">
        <v>353443080981090</v>
      </c>
      <c r="I22" s="73">
        <v>55696</v>
      </c>
      <c r="J22" s="71">
        <f t="shared" si="1"/>
        <v>74</v>
      </c>
    </row>
    <row r="23" spans="2:10">
      <c r="B23" s="27" t="s">
        <v>14</v>
      </c>
      <c r="C23" s="27">
        <v>351579080115932</v>
      </c>
      <c r="D23" s="27"/>
      <c r="E23" s="69">
        <f t="shared" si="0"/>
        <v>23</v>
      </c>
      <c r="F23" s="72" t="s">
        <v>31</v>
      </c>
      <c r="G23" s="72">
        <v>353434082240338</v>
      </c>
      <c r="H23" s="72">
        <v>353434082381033</v>
      </c>
      <c r="I23" s="73">
        <v>140695</v>
      </c>
      <c r="J23" s="71">
        <f t="shared" si="1"/>
        <v>73</v>
      </c>
    </row>
    <row r="24" spans="2:10">
      <c r="B24" s="27" t="s">
        <v>14</v>
      </c>
      <c r="C24" s="27">
        <v>351579080117235</v>
      </c>
      <c r="D24" s="27"/>
      <c r="E24" s="69">
        <f t="shared" si="0"/>
        <v>24</v>
      </c>
      <c r="F24" s="72" t="s">
        <v>51</v>
      </c>
      <c r="G24" s="72">
        <v>359083070000412</v>
      </c>
      <c r="H24" s="72">
        <v>359083070147015</v>
      </c>
      <c r="I24" s="73">
        <v>146603</v>
      </c>
      <c r="J24" s="71">
        <f t="shared" si="1"/>
        <v>71</v>
      </c>
    </row>
    <row r="25" spans="2:10">
      <c r="B25" s="27" t="s">
        <v>14</v>
      </c>
      <c r="C25" s="27">
        <v>351579080119850</v>
      </c>
      <c r="D25" s="27"/>
      <c r="E25" s="69">
        <f t="shared" si="0"/>
        <v>25</v>
      </c>
      <c r="F25" s="72" t="s">
        <v>36</v>
      </c>
      <c r="G25" s="72">
        <v>353435082102899</v>
      </c>
      <c r="H25" s="72">
        <v>353435082176034</v>
      </c>
      <c r="I25" s="73">
        <v>73135</v>
      </c>
      <c r="J25" s="71">
        <f t="shared" si="1"/>
        <v>70</v>
      </c>
    </row>
    <row r="26" spans="2:10">
      <c r="B26" s="27" t="s">
        <v>14</v>
      </c>
      <c r="C26" s="27">
        <v>351579080121658</v>
      </c>
      <c r="D26" s="27"/>
      <c r="E26" s="69">
        <f t="shared" si="0"/>
        <v>26</v>
      </c>
      <c r="F26" s="72" t="s">
        <v>50</v>
      </c>
      <c r="G26" s="72">
        <v>353443080379279</v>
      </c>
      <c r="H26" s="72">
        <v>353443080428316</v>
      </c>
      <c r="I26" s="73">
        <v>49037</v>
      </c>
      <c r="J26" s="71">
        <f t="shared" si="1"/>
        <v>70</v>
      </c>
    </row>
    <row r="27" spans="2:10">
      <c r="B27" s="27" t="s">
        <v>14</v>
      </c>
      <c r="C27" s="27">
        <v>351579080123555</v>
      </c>
      <c r="D27" s="27"/>
      <c r="E27" s="69">
        <f t="shared" si="0"/>
        <v>27</v>
      </c>
      <c r="F27" s="72" t="s">
        <v>68</v>
      </c>
      <c r="G27" s="72">
        <v>356853080125075</v>
      </c>
      <c r="H27" s="72">
        <v>356853080201967</v>
      </c>
      <c r="I27" s="73">
        <v>76892</v>
      </c>
      <c r="J27" s="71">
        <f t="shared" si="1"/>
        <v>66</v>
      </c>
    </row>
    <row r="28" spans="2:10">
      <c r="B28" s="29" t="s">
        <v>14</v>
      </c>
      <c r="C28" s="27">
        <v>351579080124470</v>
      </c>
      <c r="D28" s="27"/>
      <c r="E28" s="69">
        <f t="shared" si="0"/>
        <v>28</v>
      </c>
      <c r="F28" s="72" t="s">
        <v>100</v>
      </c>
      <c r="G28" s="72">
        <v>359088071398210</v>
      </c>
      <c r="H28" s="72">
        <v>359088071477014</v>
      </c>
      <c r="I28" s="73">
        <v>78804</v>
      </c>
      <c r="J28" s="71">
        <f t="shared" si="1"/>
        <v>65</v>
      </c>
    </row>
    <row r="29" spans="2:10">
      <c r="B29" s="27" t="s">
        <v>14</v>
      </c>
      <c r="C29" s="27">
        <v>351579080132614</v>
      </c>
      <c r="E29" s="69">
        <f t="shared" si="0"/>
        <v>29</v>
      </c>
      <c r="F29" s="72" t="s">
        <v>28</v>
      </c>
      <c r="G29" s="72">
        <v>353434081062113</v>
      </c>
      <c r="H29" s="72">
        <v>353434081202396</v>
      </c>
      <c r="I29" s="73">
        <v>140283</v>
      </c>
      <c r="J29" s="71">
        <f t="shared" si="1"/>
        <v>63</v>
      </c>
    </row>
    <row r="30" spans="2:10">
      <c r="B30" s="27" t="s">
        <v>14</v>
      </c>
      <c r="C30" s="27">
        <v>351579080135336</v>
      </c>
      <c r="E30" s="69">
        <f t="shared" si="0"/>
        <v>30</v>
      </c>
      <c r="F30" s="72" t="s">
        <v>28</v>
      </c>
      <c r="G30" s="71">
        <v>353434082879093</v>
      </c>
      <c r="H30" s="72">
        <v>353434083024954</v>
      </c>
      <c r="I30" s="73">
        <v>145861</v>
      </c>
      <c r="J30" s="71">
        <f t="shared" si="1"/>
        <v>63</v>
      </c>
    </row>
    <row r="31" spans="2:10">
      <c r="B31" s="29" t="s">
        <v>14</v>
      </c>
      <c r="C31" s="27">
        <v>351579080135799</v>
      </c>
      <c r="D31" s="27"/>
      <c r="E31" s="69">
        <f t="shared" si="0"/>
        <v>31</v>
      </c>
      <c r="F31" s="72" t="s">
        <v>64</v>
      </c>
      <c r="G31" s="72">
        <v>356852080000296</v>
      </c>
      <c r="H31" s="72">
        <v>356852080030632</v>
      </c>
      <c r="I31" s="73">
        <v>30336</v>
      </c>
      <c r="J31" s="71">
        <f t="shared" si="1"/>
        <v>63</v>
      </c>
    </row>
    <row r="32" spans="2:10">
      <c r="B32" s="27" t="s">
        <v>14</v>
      </c>
      <c r="C32" s="27">
        <v>351579080136078</v>
      </c>
      <c r="E32" s="69">
        <f t="shared" si="0"/>
        <v>32</v>
      </c>
      <c r="F32" s="72" t="s">
        <v>104</v>
      </c>
      <c r="G32" s="72">
        <v>359095070693392</v>
      </c>
      <c r="H32" s="72">
        <v>359095070818155</v>
      </c>
      <c r="I32" s="73">
        <v>124763</v>
      </c>
      <c r="J32" s="71">
        <f t="shared" si="1"/>
        <v>63</v>
      </c>
    </row>
    <row r="33" spans="2:10">
      <c r="B33" s="27" t="s">
        <v>14</v>
      </c>
      <c r="C33" s="27">
        <v>351579080137837</v>
      </c>
      <c r="D33" s="27"/>
      <c r="E33" s="69">
        <f t="shared" si="0"/>
        <v>33</v>
      </c>
      <c r="F33" s="72" t="s">
        <v>30</v>
      </c>
      <c r="G33" s="72">
        <v>353434080671138</v>
      </c>
      <c r="H33" s="72">
        <v>353434080823952</v>
      </c>
      <c r="I33" s="73">
        <v>152814</v>
      </c>
      <c r="J33" s="71">
        <f t="shared" si="1"/>
        <v>61</v>
      </c>
    </row>
    <row r="34" spans="2:10">
      <c r="B34" s="27" t="s">
        <v>14</v>
      </c>
      <c r="C34" s="27">
        <v>351579080137993</v>
      </c>
      <c r="D34" s="27"/>
      <c r="E34" s="69">
        <f t="shared" si="0"/>
        <v>34</v>
      </c>
      <c r="F34" s="72" t="s">
        <v>29</v>
      </c>
      <c r="G34" s="72">
        <v>353434081203659</v>
      </c>
      <c r="H34" s="72">
        <v>353434081327417</v>
      </c>
      <c r="I34" s="73">
        <v>123758</v>
      </c>
      <c r="J34" s="71">
        <f t="shared" si="1"/>
        <v>60</v>
      </c>
    </row>
    <row r="35" spans="2:10">
      <c r="B35" s="29" t="s">
        <v>14</v>
      </c>
      <c r="C35" s="27">
        <v>351579080144593</v>
      </c>
      <c r="D35" s="27"/>
      <c r="E35" s="69">
        <f t="shared" si="0"/>
        <v>35</v>
      </c>
      <c r="F35" s="72" t="s">
        <v>83</v>
      </c>
      <c r="G35" s="72">
        <v>359083070167096</v>
      </c>
      <c r="H35" s="72">
        <v>359083070225613</v>
      </c>
      <c r="I35" s="73">
        <v>58517</v>
      </c>
      <c r="J35" s="71">
        <f t="shared" si="1"/>
        <v>60</v>
      </c>
    </row>
    <row r="36" spans="2:10">
      <c r="B36" s="27" t="s">
        <v>14</v>
      </c>
      <c r="C36" s="27">
        <v>351579080193772</v>
      </c>
      <c r="E36" s="69">
        <f t="shared" si="0"/>
        <v>36</v>
      </c>
      <c r="F36" s="72" t="s">
        <v>101</v>
      </c>
      <c r="G36" s="72">
        <v>359088071480075</v>
      </c>
      <c r="H36" s="72">
        <v>359088071563011</v>
      </c>
      <c r="I36" s="73">
        <v>82936</v>
      </c>
      <c r="J36" s="71">
        <f t="shared" si="1"/>
        <v>60</v>
      </c>
    </row>
    <row r="37" spans="2:10">
      <c r="B37" s="27" t="s">
        <v>15</v>
      </c>
      <c r="C37" s="27">
        <v>351580080001734</v>
      </c>
      <c r="D37" s="27"/>
      <c r="E37" s="69">
        <f t="shared" si="0"/>
        <v>37</v>
      </c>
      <c r="F37" s="72" t="s">
        <v>39</v>
      </c>
      <c r="G37" s="72">
        <v>353435080661110</v>
      </c>
      <c r="H37" s="72">
        <v>353435081329659</v>
      </c>
      <c r="I37" s="73">
        <v>668549</v>
      </c>
      <c r="J37" s="71">
        <f t="shared" si="1"/>
        <v>59</v>
      </c>
    </row>
    <row r="38" spans="2:10">
      <c r="B38" s="27" t="s">
        <v>15</v>
      </c>
      <c r="C38" s="27">
        <v>351580080004654</v>
      </c>
      <c r="E38" s="69">
        <f t="shared" si="0"/>
        <v>38</v>
      </c>
      <c r="F38" s="72" t="s">
        <v>83</v>
      </c>
      <c r="G38" s="72">
        <v>358429032250077</v>
      </c>
      <c r="H38" s="72">
        <v>358429032739772</v>
      </c>
      <c r="I38" s="73">
        <v>489695</v>
      </c>
      <c r="J38" s="71">
        <f t="shared" si="1"/>
        <v>59</v>
      </c>
    </row>
    <row r="39" spans="2:10">
      <c r="B39" s="27" t="s">
        <v>15</v>
      </c>
      <c r="C39" s="27">
        <v>351580080007053</v>
      </c>
      <c r="D39" s="27"/>
      <c r="E39" s="69">
        <f t="shared" si="0"/>
        <v>39</v>
      </c>
      <c r="F39" s="72" t="s">
        <v>59</v>
      </c>
      <c r="G39" s="72">
        <v>359082070591537</v>
      </c>
      <c r="H39" s="72">
        <v>359082070722892</v>
      </c>
      <c r="I39" s="73">
        <v>131355</v>
      </c>
      <c r="J39" s="71">
        <f t="shared" si="1"/>
        <v>59</v>
      </c>
    </row>
    <row r="40" spans="2:10">
      <c r="B40" s="27" t="s">
        <v>15</v>
      </c>
      <c r="C40" s="27">
        <v>351580080009612</v>
      </c>
      <c r="D40" s="27"/>
      <c r="E40" s="69">
        <f t="shared" si="0"/>
        <v>40</v>
      </c>
      <c r="F40" s="72" t="s">
        <v>54</v>
      </c>
      <c r="G40" s="72">
        <v>359085070410970</v>
      </c>
      <c r="H40" s="72">
        <v>359085070552813</v>
      </c>
      <c r="I40" s="73">
        <v>141843</v>
      </c>
      <c r="J40" s="71">
        <f t="shared" si="1"/>
        <v>59</v>
      </c>
    </row>
    <row r="41" spans="2:10">
      <c r="B41" s="27" t="s">
        <v>15</v>
      </c>
      <c r="C41" s="27">
        <v>351580080012590</v>
      </c>
      <c r="D41" s="27"/>
      <c r="E41" s="69">
        <f t="shared" si="0"/>
        <v>41</v>
      </c>
      <c r="F41" s="72" t="s">
        <v>16</v>
      </c>
      <c r="G41" s="72">
        <v>351580080226059</v>
      </c>
      <c r="H41" s="72">
        <v>351580080328715</v>
      </c>
      <c r="I41" s="73">
        <v>102656</v>
      </c>
      <c r="J41" s="71">
        <f t="shared" si="1"/>
        <v>57</v>
      </c>
    </row>
    <row r="42" spans="2:10">
      <c r="B42" s="27" t="s">
        <v>15</v>
      </c>
      <c r="C42" s="27">
        <v>351580080015312</v>
      </c>
      <c r="D42" s="27"/>
      <c r="E42" s="69">
        <f t="shared" si="0"/>
        <v>42</v>
      </c>
      <c r="F42" s="72" t="s">
        <v>37</v>
      </c>
      <c r="G42" s="72">
        <v>353435081950223</v>
      </c>
      <c r="H42" s="72">
        <v>353435081996564</v>
      </c>
      <c r="I42" s="73">
        <v>46341</v>
      </c>
      <c r="J42" s="71">
        <f t="shared" si="1"/>
        <v>56</v>
      </c>
    </row>
    <row r="43" spans="2:10">
      <c r="B43" s="27" t="s">
        <v>15</v>
      </c>
      <c r="C43" s="27">
        <v>351580080016690</v>
      </c>
      <c r="D43" s="27"/>
      <c r="E43" s="69">
        <f t="shared" si="0"/>
        <v>43</v>
      </c>
      <c r="F43" s="72" t="s">
        <v>51</v>
      </c>
      <c r="G43" s="72">
        <v>358429031632473</v>
      </c>
      <c r="H43" s="72">
        <v>358429032225251</v>
      </c>
      <c r="I43" s="73">
        <v>592778</v>
      </c>
      <c r="J43" s="71">
        <f t="shared" si="1"/>
        <v>55</v>
      </c>
    </row>
    <row r="44" spans="2:10">
      <c r="B44" s="27" t="s">
        <v>15</v>
      </c>
      <c r="C44" s="27">
        <v>351580080023977</v>
      </c>
      <c r="D44" s="27"/>
      <c r="E44" s="69">
        <f t="shared" si="0"/>
        <v>44</v>
      </c>
      <c r="F44" s="72" t="s">
        <v>37</v>
      </c>
      <c r="G44" s="72">
        <v>353435081746357</v>
      </c>
      <c r="H44" s="72">
        <v>353435081794878</v>
      </c>
      <c r="I44" s="73">
        <v>48521</v>
      </c>
      <c r="J44" s="71">
        <f t="shared" si="1"/>
        <v>54</v>
      </c>
    </row>
    <row r="45" spans="2:10">
      <c r="B45" s="27" t="s">
        <v>15</v>
      </c>
      <c r="C45" s="27">
        <v>351580080027952</v>
      </c>
      <c r="D45" s="27"/>
      <c r="E45" s="69">
        <f t="shared" si="0"/>
        <v>45</v>
      </c>
      <c r="F45" s="72" t="s">
        <v>22</v>
      </c>
      <c r="G45" s="72">
        <v>355294083370619</v>
      </c>
      <c r="H45" s="72">
        <v>355294083532317</v>
      </c>
      <c r="I45" s="73">
        <v>161698</v>
      </c>
      <c r="J45" s="71">
        <f t="shared" si="1"/>
        <v>54</v>
      </c>
    </row>
    <row r="46" spans="2:10">
      <c r="B46" s="27" t="s">
        <v>15</v>
      </c>
      <c r="C46" s="27">
        <v>351580080033893</v>
      </c>
      <c r="D46" s="27"/>
      <c r="E46" s="69">
        <f t="shared" si="0"/>
        <v>46</v>
      </c>
      <c r="F46" s="72" t="s">
        <v>51</v>
      </c>
      <c r="G46" s="72">
        <v>358429033055194</v>
      </c>
      <c r="H46" s="72">
        <v>358429033272773</v>
      </c>
      <c r="I46" s="73">
        <v>217579</v>
      </c>
      <c r="J46" s="71">
        <f t="shared" si="1"/>
        <v>54</v>
      </c>
    </row>
    <row r="47" spans="2:10">
      <c r="B47" s="27" t="s">
        <v>15</v>
      </c>
      <c r="C47" s="27">
        <v>351580080036235</v>
      </c>
      <c r="D47" s="27"/>
      <c r="E47" s="69">
        <f t="shared" si="0"/>
        <v>47</v>
      </c>
      <c r="F47" s="72" t="s">
        <v>61</v>
      </c>
      <c r="G47" s="72">
        <v>356234080611051</v>
      </c>
      <c r="H47" s="72">
        <v>356234080782050</v>
      </c>
      <c r="I47" s="73">
        <v>170999</v>
      </c>
      <c r="J47" s="71">
        <f t="shared" si="1"/>
        <v>53</v>
      </c>
    </row>
    <row r="48" spans="2:10">
      <c r="B48" s="27" t="s">
        <v>15</v>
      </c>
      <c r="C48" s="27">
        <v>351580080042993</v>
      </c>
      <c r="D48" s="27"/>
      <c r="E48" s="69">
        <f t="shared" si="0"/>
        <v>48</v>
      </c>
      <c r="F48" s="72" t="s">
        <v>50</v>
      </c>
      <c r="G48" s="72">
        <v>353443080316776</v>
      </c>
      <c r="H48" s="72">
        <v>353443080377836</v>
      </c>
      <c r="I48" s="73">
        <v>61060</v>
      </c>
      <c r="J48" s="71">
        <f t="shared" si="1"/>
        <v>52</v>
      </c>
    </row>
    <row r="49" spans="2:10">
      <c r="B49" s="27" t="s">
        <v>15</v>
      </c>
      <c r="C49" s="27">
        <v>351580080046796</v>
      </c>
      <c r="D49" s="27"/>
      <c r="E49" s="69">
        <f t="shared" si="0"/>
        <v>49</v>
      </c>
      <c r="F49" s="72" t="s">
        <v>29</v>
      </c>
      <c r="G49" s="72">
        <v>353434082383039</v>
      </c>
      <c r="H49" s="72">
        <v>353434082501598</v>
      </c>
      <c r="I49" s="73">
        <v>118559</v>
      </c>
      <c r="J49" s="71">
        <f t="shared" si="1"/>
        <v>50</v>
      </c>
    </row>
    <row r="50" spans="2:10">
      <c r="B50" s="27" t="s">
        <v>15</v>
      </c>
      <c r="C50" s="27">
        <v>351580080050590</v>
      </c>
      <c r="D50" s="27"/>
      <c r="E50" s="69">
        <f t="shared" si="0"/>
        <v>50</v>
      </c>
      <c r="F50" s="72" t="s">
        <v>21</v>
      </c>
      <c r="G50" s="72">
        <v>351630090001289</v>
      </c>
      <c r="H50" s="72">
        <v>351630090049700</v>
      </c>
      <c r="I50" s="73">
        <v>48411</v>
      </c>
      <c r="J50" s="71">
        <f t="shared" si="1"/>
        <v>49</v>
      </c>
    </row>
    <row r="51" spans="2:10">
      <c r="B51" s="27" t="s">
        <v>15</v>
      </c>
      <c r="C51" s="27">
        <v>351580080051499</v>
      </c>
      <c r="D51" s="27"/>
      <c r="E51" s="69">
        <f t="shared" si="0"/>
        <v>51</v>
      </c>
      <c r="F51" s="72" t="s">
        <v>59</v>
      </c>
      <c r="G51" s="72">
        <v>359082070810879</v>
      </c>
      <c r="H51" s="72">
        <v>359082070879270</v>
      </c>
      <c r="I51" s="73">
        <v>68391</v>
      </c>
      <c r="J51" s="71">
        <f t="shared" si="1"/>
        <v>49</v>
      </c>
    </row>
    <row r="52" spans="2:10">
      <c r="B52" s="27" t="s">
        <v>16</v>
      </c>
      <c r="C52" s="27">
        <v>351580080057538</v>
      </c>
      <c r="D52" s="27"/>
      <c r="E52" s="69">
        <f t="shared" si="0"/>
        <v>52</v>
      </c>
      <c r="F52" s="72" t="s">
        <v>61</v>
      </c>
      <c r="G52" s="72">
        <v>356234081730132</v>
      </c>
      <c r="H52" s="72">
        <v>356234081776093</v>
      </c>
      <c r="I52" s="73">
        <v>45961</v>
      </c>
      <c r="J52" s="71">
        <f t="shared" si="1"/>
        <v>48</v>
      </c>
    </row>
    <row r="53" spans="2:10">
      <c r="B53" s="27" t="s">
        <v>16</v>
      </c>
      <c r="C53" s="27">
        <v>351580080067297</v>
      </c>
      <c r="D53" s="27"/>
      <c r="E53" s="69">
        <f t="shared" si="0"/>
        <v>53</v>
      </c>
      <c r="F53" s="72" t="s">
        <v>97</v>
      </c>
      <c r="G53" s="72">
        <v>359088070000759</v>
      </c>
      <c r="H53" s="72">
        <v>359088070123270</v>
      </c>
      <c r="I53" s="73">
        <v>122511</v>
      </c>
      <c r="J53" s="71">
        <f t="shared" si="1"/>
        <v>47</v>
      </c>
    </row>
    <row r="54" spans="2:10">
      <c r="B54" s="29" t="s">
        <v>16</v>
      </c>
      <c r="C54" s="27">
        <v>351580080068758</v>
      </c>
      <c r="D54" s="27"/>
      <c r="E54" s="69">
        <f t="shared" si="0"/>
        <v>54</v>
      </c>
      <c r="F54" s="72" t="s">
        <v>103</v>
      </c>
      <c r="G54" s="72">
        <v>359095070825390</v>
      </c>
      <c r="H54" s="72">
        <v>359095070960338</v>
      </c>
      <c r="I54" s="73">
        <v>134948</v>
      </c>
      <c r="J54" s="71">
        <f t="shared" si="1"/>
        <v>47</v>
      </c>
    </row>
    <row r="55" spans="2:10">
      <c r="B55" s="27" t="s">
        <v>16</v>
      </c>
      <c r="C55" s="27">
        <v>351580080069418</v>
      </c>
      <c r="E55" s="69">
        <f t="shared" si="0"/>
        <v>55</v>
      </c>
      <c r="F55" s="72" t="s">
        <v>31</v>
      </c>
      <c r="G55" s="72">
        <v>353434080840816</v>
      </c>
      <c r="H55" s="72">
        <v>353434080996550</v>
      </c>
      <c r="I55" s="73">
        <v>155734</v>
      </c>
      <c r="J55" s="71">
        <f t="shared" si="1"/>
        <v>44</v>
      </c>
    </row>
    <row r="56" spans="2:10">
      <c r="B56" s="27" t="s">
        <v>16</v>
      </c>
      <c r="C56" s="27">
        <v>351580080071893</v>
      </c>
      <c r="D56" s="27"/>
      <c r="E56" s="69">
        <f t="shared" si="0"/>
        <v>56</v>
      </c>
      <c r="F56" s="72" t="s">
        <v>28</v>
      </c>
      <c r="G56" s="72">
        <v>353434083447379</v>
      </c>
      <c r="H56" s="72">
        <v>353434083482459</v>
      </c>
      <c r="I56" s="73">
        <v>35080</v>
      </c>
      <c r="J56" s="71">
        <f t="shared" si="1"/>
        <v>44</v>
      </c>
    </row>
    <row r="57" spans="2:10">
      <c r="B57" s="27" t="s">
        <v>16</v>
      </c>
      <c r="C57" s="27">
        <v>351580080075233</v>
      </c>
      <c r="D57" s="27"/>
      <c r="E57" s="69">
        <f t="shared" si="0"/>
        <v>57</v>
      </c>
      <c r="F57" s="72" t="s">
        <v>96</v>
      </c>
      <c r="G57" s="72">
        <v>359088070458858</v>
      </c>
      <c r="H57" s="72">
        <v>359088070574654</v>
      </c>
      <c r="I57" s="73">
        <v>115796</v>
      </c>
      <c r="J57" s="71">
        <f t="shared" si="1"/>
        <v>43</v>
      </c>
    </row>
    <row r="58" spans="2:10">
      <c r="B58" s="27" t="s">
        <v>16</v>
      </c>
      <c r="C58" s="27">
        <v>351580080077734</v>
      </c>
      <c r="D58" s="27"/>
      <c r="E58" s="69">
        <f t="shared" si="0"/>
        <v>58</v>
      </c>
      <c r="F58" s="72" t="s">
        <v>66</v>
      </c>
      <c r="G58" s="72">
        <v>356853080017488</v>
      </c>
      <c r="H58" s="72">
        <v>356853080039649</v>
      </c>
      <c r="I58" s="73">
        <v>22161</v>
      </c>
      <c r="J58" s="71">
        <f t="shared" si="1"/>
        <v>42</v>
      </c>
    </row>
    <row r="59" spans="2:10">
      <c r="B59" s="29" t="s">
        <v>16</v>
      </c>
      <c r="C59" s="27">
        <v>351580080078393</v>
      </c>
      <c r="E59" s="69">
        <f t="shared" si="0"/>
        <v>59</v>
      </c>
      <c r="F59" s="72" t="s">
        <v>72</v>
      </c>
      <c r="G59" s="72">
        <v>356854080306368</v>
      </c>
      <c r="H59" s="72">
        <v>356854080356280</v>
      </c>
      <c r="I59" s="73">
        <v>49912</v>
      </c>
      <c r="J59" s="71">
        <f t="shared" si="1"/>
        <v>42</v>
      </c>
    </row>
    <row r="60" spans="2:10">
      <c r="B60" s="27" t="s">
        <v>16</v>
      </c>
      <c r="C60" s="27">
        <v>351580080081033</v>
      </c>
      <c r="E60" s="69">
        <f t="shared" si="0"/>
        <v>60</v>
      </c>
      <c r="F60" s="72" t="s">
        <v>16</v>
      </c>
      <c r="G60" s="72">
        <v>351580080156496</v>
      </c>
      <c r="H60" s="72">
        <v>351580080222496</v>
      </c>
      <c r="I60" s="73">
        <v>66000</v>
      </c>
      <c r="J60" s="71">
        <f t="shared" si="1"/>
        <v>41</v>
      </c>
    </row>
    <row r="61" spans="2:10">
      <c r="B61" s="27" t="s">
        <v>16</v>
      </c>
      <c r="C61" s="27">
        <v>351580080082635</v>
      </c>
      <c r="D61" s="27"/>
      <c r="E61" s="69">
        <f t="shared" si="0"/>
        <v>61</v>
      </c>
      <c r="F61" s="72" t="s">
        <v>67</v>
      </c>
      <c r="G61" s="72">
        <v>356854080212152</v>
      </c>
      <c r="H61" s="72">
        <v>356854080253560</v>
      </c>
      <c r="I61" s="73">
        <v>41408</v>
      </c>
      <c r="J61" s="71">
        <f t="shared" si="1"/>
        <v>41</v>
      </c>
    </row>
    <row r="62" spans="2:10">
      <c r="B62" s="27" t="s">
        <v>16</v>
      </c>
      <c r="C62" s="27">
        <v>351580080085810</v>
      </c>
      <c r="D62" s="27"/>
      <c r="E62" s="69">
        <f t="shared" si="0"/>
        <v>62</v>
      </c>
      <c r="F62" s="72" t="s">
        <v>30</v>
      </c>
      <c r="G62" s="72">
        <v>353434082188354</v>
      </c>
      <c r="H62" s="72">
        <v>353434082238894</v>
      </c>
      <c r="I62" s="73">
        <v>50540</v>
      </c>
      <c r="J62" s="71">
        <f t="shared" si="1"/>
        <v>40</v>
      </c>
    </row>
    <row r="63" spans="2:10">
      <c r="B63" s="27" t="s">
        <v>16</v>
      </c>
      <c r="C63" s="27">
        <v>351580080089432</v>
      </c>
      <c r="D63" s="27"/>
      <c r="E63" s="69">
        <f t="shared" si="0"/>
        <v>63</v>
      </c>
      <c r="F63" s="72" t="s">
        <v>15</v>
      </c>
      <c r="G63" s="72">
        <v>351580080415033</v>
      </c>
      <c r="H63" s="72">
        <v>351580080468255</v>
      </c>
      <c r="I63" s="73">
        <v>53222</v>
      </c>
      <c r="J63" s="71">
        <f t="shared" si="1"/>
        <v>39</v>
      </c>
    </row>
    <row r="64" spans="2:10">
      <c r="B64" s="27" t="s">
        <v>16</v>
      </c>
      <c r="C64" s="27">
        <v>351580080091115</v>
      </c>
      <c r="D64" s="27"/>
      <c r="E64" s="69">
        <f t="shared" si="0"/>
        <v>64</v>
      </c>
      <c r="F64" s="72" t="s">
        <v>30</v>
      </c>
      <c r="G64" s="72">
        <v>353434081638730</v>
      </c>
      <c r="H64" s="72">
        <v>353434081693339</v>
      </c>
      <c r="I64" s="73">
        <v>54609</v>
      </c>
      <c r="J64" s="71">
        <f t="shared" si="1"/>
        <v>39</v>
      </c>
    </row>
    <row r="65" spans="2:10">
      <c r="B65" s="27" t="s">
        <v>16</v>
      </c>
      <c r="C65" s="27">
        <v>351580080099852</v>
      </c>
      <c r="D65" s="27"/>
      <c r="E65" s="69">
        <f t="shared" si="0"/>
        <v>65</v>
      </c>
      <c r="F65" s="72" t="s">
        <v>100</v>
      </c>
      <c r="G65" s="72">
        <v>359088071192811</v>
      </c>
      <c r="H65" s="72">
        <v>359088071262671</v>
      </c>
      <c r="I65" s="73">
        <v>69860</v>
      </c>
      <c r="J65" s="71">
        <f t="shared" si="1"/>
        <v>38</v>
      </c>
    </row>
    <row r="66" spans="2:10">
      <c r="B66" s="27" t="s">
        <v>16</v>
      </c>
      <c r="C66" s="27">
        <v>351580080102698</v>
      </c>
      <c r="D66" s="27"/>
      <c r="E66" s="69">
        <f t="shared" ref="E66:E129" si="2">IF(F66="","",ROW(F66))</f>
        <v>66</v>
      </c>
      <c r="F66" s="72" t="s">
        <v>38</v>
      </c>
      <c r="G66" s="72">
        <v>353435080520555</v>
      </c>
      <c r="H66" s="72">
        <v>353435080659171</v>
      </c>
      <c r="I66" s="73">
        <v>138616</v>
      </c>
      <c r="J66" s="71">
        <f t="shared" ref="J66:J129" si="3">COUNTIFS($B:$B,$F66,$C:$C,"&gt;="&amp;$G66,$C:$C,"&lt;="&amp;$H66)</f>
        <v>37</v>
      </c>
    </row>
    <row r="67" spans="2:10">
      <c r="B67" s="27" t="s">
        <v>15</v>
      </c>
      <c r="C67" s="27">
        <v>351580080104314</v>
      </c>
      <c r="D67" s="27"/>
      <c r="E67" s="69">
        <f t="shared" si="2"/>
        <v>67</v>
      </c>
      <c r="F67" s="72" t="s">
        <v>40</v>
      </c>
      <c r="G67" s="72">
        <v>353435082607863</v>
      </c>
      <c r="H67" s="72">
        <v>353435082663387</v>
      </c>
      <c r="I67" s="73">
        <v>55524</v>
      </c>
      <c r="J67" s="71">
        <f t="shared" si="3"/>
        <v>37</v>
      </c>
    </row>
    <row r="68" spans="2:10">
      <c r="B68" s="27" t="s">
        <v>15</v>
      </c>
      <c r="C68" s="27">
        <v>351580080107259</v>
      </c>
      <c r="D68" s="27"/>
      <c r="E68" s="69">
        <f t="shared" si="2"/>
        <v>68</v>
      </c>
      <c r="F68" s="72" t="s">
        <v>23</v>
      </c>
      <c r="G68" s="72">
        <v>355294083548750</v>
      </c>
      <c r="H68" s="72">
        <v>355294083880633</v>
      </c>
      <c r="I68" s="73">
        <v>331883</v>
      </c>
      <c r="J68" s="71">
        <f t="shared" si="3"/>
        <v>37</v>
      </c>
    </row>
    <row r="69" spans="2:10">
      <c r="B69" s="27" t="s">
        <v>15</v>
      </c>
      <c r="C69" s="27">
        <v>351580080111772</v>
      </c>
      <c r="D69" s="27"/>
      <c r="E69" s="69">
        <f t="shared" si="2"/>
        <v>69</v>
      </c>
      <c r="F69" s="72" t="s">
        <v>28</v>
      </c>
      <c r="G69" s="72">
        <v>353434084147606</v>
      </c>
      <c r="H69" s="72">
        <v>353434084710585</v>
      </c>
      <c r="I69" s="73">
        <v>562979</v>
      </c>
      <c r="J69" s="71">
        <f t="shared" si="3"/>
        <v>35</v>
      </c>
    </row>
    <row r="70" spans="2:10">
      <c r="B70" s="27" t="s">
        <v>15</v>
      </c>
      <c r="C70" s="27">
        <v>351580080112911</v>
      </c>
      <c r="D70" s="27"/>
      <c r="E70" s="69">
        <f t="shared" si="2"/>
        <v>70</v>
      </c>
      <c r="F70" s="72" t="s">
        <v>47</v>
      </c>
      <c r="G70" s="72">
        <v>353438080004810</v>
      </c>
      <c r="H70" s="72">
        <v>353438080060275</v>
      </c>
      <c r="I70" s="73">
        <v>55465</v>
      </c>
      <c r="J70" s="71">
        <f t="shared" si="3"/>
        <v>35</v>
      </c>
    </row>
    <row r="71" spans="2:10">
      <c r="B71" s="27" t="s">
        <v>15</v>
      </c>
      <c r="C71" s="27">
        <v>351580080115690</v>
      </c>
      <c r="E71" s="69">
        <f t="shared" si="2"/>
        <v>71</v>
      </c>
      <c r="F71" s="72" t="s">
        <v>66</v>
      </c>
      <c r="G71" s="72">
        <v>356853080000732</v>
      </c>
      <c r="H71" s="72">
        <v>356853080016001</v>
      </c>
      <c r="I71" s="73">
        <v>15269</v>
      </c>
      <c r="J71" s="71">
        <f t="shared" si="3"/>
        <v>35</v>
      </c>
    </row>
    <row r="72" spans="2:10">
      <c r="B72" s="27" t="s">
        <v>15</v>
      </c>
      <c r="C72" s="27">
        <v>351580080116672</v>
      </c>
      <c r="D72" s="27"/>
      <c r="E72" s="69">
        <f t="shared" si="2"/>
        <v>72</v>
      </c>
      <c r="F72" s="72" t="s">
        <v>99</v>
      </c>
      <c r="G72" s="72">
        <v>359080070020911</v>
      </c>
      <c r="H72" s="72">
        <v>359080070190714</v>
      </c>
      <c r="I72" s="73">
        <v>169803</v>
      </c>
      <c r="J72" s="71">
        <f t="shared" si="3"/>
        <v>35</v>
      </c>
    </row>
    <row r="73" spans="2:10">
      <c r="B73" s="27" t="s">
        <v>15</v>
      </c>
      <c r="C73" s="27">
        <v>351580080116938</v>
      </c>
      <c r="D73" s="27"/>
      <c r="E73" s="69">
        <f t="shared" si="2"/>
        <v>73</v>
      </c>
      <c r="F73" s="72" t="s">
        <v>36</v>
      </c>
      <c r="G73" s="72">
        <v>353435080417372</v>
      </c>
      <c r="H73" s="72">
        <v>353435080514954</v>
      </c>
      <c r="I73" s="73">
        <v>97582</v>
      </c>
      <c r="J73" s="71">
        <f t="shared" si="3"/>
        <v>34</v>
      </c>
    </row>
    <row r="74" spans="2:10">
      <c r="B74" s="27" t="s">
        <v>15</v>
      </c>
      <c r="C74" s="27">
        <v>351580080117258</v>
      </c>
      <c r="D74" s="27"/>
      <c r="E74" s="69">
        <f t="shared" si="2"/>
        <v>74</v>
      </c>
      <c r="F74" s="72" t="s">
        <v>66</v>
      </c>
      <c r="G74" s="72">
        <v>356853080043443</v>
      </c>
      <c r="H74" s="72">
        <v>356853080124821</v>
      </c>
      <c r="I74" s="73">
        <v>81378</v>
      </c>
      <c r="J74" s="71">
        <f t="shared" si="3"/>
        <v>34</v>
      </c>
    </row>
    <row r="75" spans="2:10">
      <c r="B75" s="27" t="s">
        <v>15</v>
      </c>
      <c r="C75" s="27">
        <v>351580080117571</v>
      </c>
      <c r="D75" s="27"/>
      <c r="E75" s="69">
        <f t="shared" si="2"/>
        <v>75</v>
      </c>
      <c r="F75" s="72" t="s">
        <v>15</v>
      </c>
      <c r="G75" s="72">
        <v>351580080104314</v>
      </c>
      <c r="H75" s="72">
        <v>351580080154590</v>
      </c>
      <c r="I75" s="73">
        <v>50276</v>
      </c>
      <c r="J75" s="71">
        <f t="shared" si="3"/>
        <v>33</v>
      </c>
    </row>
    <row r="76" spans="2:10">
      <c r="B76" s="27" t="s">
        <v>15</v>
      </c>
      <c r="C76" s="27">
        <v>351580080121730</v>
      </c>
      <c r="D76" s="27"/>
      <c r="E76" s="69">
        <f t="shared" si="2"/>
        <v>76</v>
      </c>
      <c r="F76" s="72" t="s">
        <v>46</v>
      </c>
      <c r="G76" s="72">
        <v>353438080061612</v>
      </c>
      <c r="H76" s="72">
        <v>353438080101616</v>
      </c>
      <c r="I76" s="73">
        <v>40004</v>
      </c>
      <c r="J76" s="71">
        <f t="shared" si="3"/>
        <v>33</v>
      </c>
    </row>
    <row r="77" spans="2:10">
      <c r="B77" s="27" t="s">
        <v>15</v>
      </c>
      <c r="C77" s="27">
        <v>351580080123017</v>
      </c>
      <c r="D77" s="27"/>
      <c r="E77" s="69">
        <f t="shared" si="2"/>
        <v>77</v>
      </c>
      <c r="F77" s="72" t="s">
        <v>73</v>
      </c>
      <c r="G77" s="72">
        <v>356855080000547</v>
      </c>
      <c r="H77" s="72">
        <v>356855080055889</v>
      </c>
      <c r="I77" s="73">
        <v>55342</v>
      </c>
      <c r="J77" s="71">
        <f t="shared" si="3"/>
        <v>33</v>
      </c>
    </row>
    <row r="78" spans="2:10">
      <c r="B78" s="27" t="s">
        <v>15</v>
      </c>
      <c r="C78" s="27">
        <v>351580080123850</v>
      </c>
      <c r="E78" s="69">
        <f t="shared" si="2"/>
        <v>78</v>
      </c>
      <c r="F78" s="72" t="s">
        <v>28</v>
      </c>
      <c r="G78" s="72">
        <v>353434082037593</v>
      </c>
      <c r="H78" s="72">
        <v>353434082186036</v>
      </c>
      <c r="I78" s="73">
        <v>148443</v>
      </c>
      <c r="J78" s="71">
        <f t="shared" si="3"/>
        <v>32</v>
      </c>
    </row>
    <row r="79" spans="2:10">
      <c r="B79" s="27" t="s">
        <v>15</v>
      </c>
      <c r="C79" s="27">
        <v>351580080124155</v>
      </c>
      <c r="D79" s="27"/>
      <c r="E79" s="69">
        <f t="shared" si="2"/>
        <v>79</v>
      </c>
      <c r="F79" s="72" t="s">
        <v>36</v>
      </c>
      <c r="G79" s="72">
        <v>353435081866007</v>
      </c>
      <c r="H79" s="72">
        <v>353435081949720</v>
      </c>
      <c r="I79" s="73">
        <v>83713</v>
      </c>
      <c r="J79" s="71">
        <f t="shared" si="3"/>
        <v>32</v>
      </c>
    </row>
    <row r="80" spans="2:10">
      <c r="B80" s="27" t="s">
        <v>15</v>
      </c>
      <c r="C80" s="27">
        <v>351580080125178</v>
      </c>
      <c r="D80" s="27"/>
      <c r="E80" s="69">
        <f t="shared" si="2"/>
        <v>80</v>
      </c>
      <c r="F80" s="72" t="s">
        <v>31</v>
      </c>
      <c r="G80" s="72">
        <v>353434084773005</v>
      </c>
      <c r="H80" s="72">
        <v>353434084802200</v>
      </c>
      <c r="I80" s="73">
        <v>29195</v>
      </c>
      <c r="J80" s="71">
        <f t="shared" si="3"/>
        <v>31</v>
      </c>
    </row>
    <row r="81" spans="2:10">
      <c r="B81" s="27" t="s">
        <v>15</v>
      </c>
      <c r="C81" s="27">
        <v>351580080127638</v>
      </c>
      <c r="D81" s="27"/>
      <c r="E81" s="69">
        <f t="shared" si="2"/>
        <v>81</v>
      </c>
      <c r="F81" s="72" t="s">
        <v>93</v>
      </c>
      <c r="G81" s="72">
        <v>358429300617890</v>
      </c>
      <c r="H81" s="72">
        <v>358429300845194</v>
      </c>
      <c r="I81" s="73">
        <v>227304</v>
      </c>
      <c r="J81" s="71">
        <f t="shared" si="3"/>
        <v>30</v>
      </c>
    </row>
    <row r="82" spans="2:10">
      <c r="B82" s="27" t="s">
        <v>15</v>
      </c>
      <c r="C82" s="27">
        <v>351580080127877</v>
      </c>
      <c r="D82" s="27"/>
      <c r="E82" s="69">
        <f t="shared" si="2"/>
        <v>82</v>
      </c>
      <c r="F82" s="72" t="s">
        <v>58</v>
      </c>
      <c r="G82" s="72">
        <v>359082070738716</v>
      </c>
      <c r="H82" s="72">
        <v>359082070802090</v>
      </c>
      <c r="I82" s="73">
        <v>63374</v>
      </c>
      <c r="J82" s="71">
        <f t="shared" si="3"/>
        <v>30</v>
      </c>
    </row>
    <row r="83" spans="2:10">
      <c r="B83" s="29" t="s">
        <v>15</v>
      </c>
      <c r="C83" s="27">
        <v>351580080127935</v>
      </c>
      <c r="D83" s="27"/>
      <c r="E83" s="69">
        <f t="shared" si="2"/>
        <v>83</v>
      </c>
      <c r="F83" s="72" t="s">
        <v>28</v>
      </c>
      <c r="G83" s="72">
        <v>353434083484802</v>
      </c>
      <c r="H83" s="72">
        <v>353434083502884</v>
      </c>
      <c r="I83" s="73">
        <v>18082</v>
      </c>
      <c r="J83" s="71">
        <f t="shared" si="3"/>
        <v>28</v>
      </c>
    </row>
    <row r="84" spans="2:10">
      <c r="B84" s="27" t="s">
        <v>15</v>
      </c>
      <c r="C84" s="74">
        <v>351580080129154</v>
      </c>
      <c r="E84" s="69">
        <f t="shared" si="2"/>
        <v>84</v>
      </c>
      <c r="F84" s="72" t="s">
        <v>36</v>
      </c>
      <c r="G84" s="72">
        <v>353435082259970</v>
      </c>
      <c r="H84" s="72">
        <v>353435082332280</v>
      </c>
      <c r="I84" s="73">
        <v>72310</v>
      </c>
      <c r="J84" s="71">
        <f t="shared" si="3"/>
        <v>28</v>
      </c>
    </row>
    <row r="85" spans="2:10">
      <c r="B85" s="27" t="s">
        <v>15</v>
      </c>
      <c r="C85" s="27">
        <v>351580080129832</v>
      </c>
      <c r="D85" s="27"/>
      <c r="E85" s="69">
        <f t="shared" si="2"/>
        <v>85</v>
      </c>
      <c r="F85" s="72" t="s">
        <v>58</v>
      </c>
      <c r="G85" s="72">
        <v>359082070537316</v>
      </c>
      <c r="H85" s="72">
        <v>359082070590190</v>
      </c>
      <c r="I85" s="73">
        <v>52874</v>
      </c>
      <c r="J85" s="73">
        <f t="shared" si="3"/>
        <v>28</v>
      </c>
    </row>
    <row r="86" spans="2:10">
      <c r="B86" s="27" t="s">
        <v>15</v>
      </c>
      <c r="C86" s="74">
        <v>351580080131853</v>
      </c>
      <c r="D86" s="27"/>
      <c r="E86" s="69">
        <f t="shared" si="2"/>
        <v>86</v>
      </c>
      <c r="F86" s="72" t="s">
        <v>28</v>
      </c>
      <c r="G86" s="72">
        <v>353434082764956</v>
      </c>
      <c r="H86" s="72">
        <v>353434082817770</v>
      </c>
      <c r="I86" s="73">
        <v>52814</v>
      </c>
      <c r="J86" s="71">
        <f t="shared" si="3"/>
        <v>27</v>
      </c>
    </row>
    <row r="87" spans="2:10">
      <c r="B87" s="27" t="s">
        <v>15</v>
      </c>
      <c r="C87" s="27">
        <v>351580080135136</v>
      </c>
      <c r="E87" s="69">
        <f t="shared" si="2"/>
        <v>87</v>
      </c>
      <c r="F87" s="72" t="s">
        <v>31</v>
      </c>
      <c r="G87" s="72">
        <v>353434084944861</v>
      </c>
      <c r="H87" s="72">
        <v>353434084974546</v>
      </c>
      <c r="I87" s="73">
        <v>29685</v>
      </c>
      <c r="J87" s="71">
        <f t="shared" si="3"/>
        <v>27</v>
      </c>
    </row>
    <row r="88" spans="2:10">
      <c r="B88" s="29" t="s">
        <v>15</v>
      </c>
      <c r="C88" s="27">
        <v>351580080135193</v>
      </c>
      <c r="D88" s="27"/>
      <c r="E88" s="69">
        <f t="shared" si="2"/>
        <v>88</v>
      </c>
      <c r="F88" s="72" t="s">
        <v>93</v>
      </c>
      <c r="G88" s="72">
        <v>358429300919619</v>
      </c>
      <c r="H88" s="72">
        <v>358429301007893</v>
      </c>
      <c r="I88" s="73">
        <v>88274</v>
      </c>
      <c r="J88" s="71">
        <f t="shared" si="3"/>
        <v>27</v>
      </c>
    </row>
    <row r="89" spans="2:10">
      <c r="B89" s="27" t="s">
        <v>15</v>
      </c>
      <c r="C89" s="27">
        <v>351580080135276</v>
      </c>
      <c r="D89" s="27"/>
      <c r="E89" s="69">
        <f t="shared" si="2"/>
        <v>89</v>
      </c>
      <c r="F89" s="72" t="s">
        <v>29</v>
      </c>
      <c r="G89" s="72">
        <v>353434082820311</v>
      </c>
      <c r="H89" s="72">
        <v>353434082874656</v>
      </c>
      <c r="I89" s="73">
        <v>54345</v>
      </c>
      <c r="J89" s="71">
        <f t="shared" si="3"/>
        <v>26</v>
      </c>
    </row>
    <row r="90" spans="2:10">
      <c r="B90" s="27" t="s">
        <v>15</v>
      </c>
      <c r="C90" s="74">
        <v>351580080136498</v>
      </c>
      <c r="D90" s="27"/>
      <c r="E90" s="69">
        <f t="shared" si="2"/>
        <v>90</v>
      </c>
      <c r="F90" s="72" t="s">
        <v>59</v>
      </c>
      <c r="G90" s="72">
        <v>355294079236774</v>
      </c>
      <c r="H90" s="72">
        <v>355294079383550</v>
      </c>
      <c r="I90" s="73">
        <v>146776</v>
      </c>
      <c r="J90" s="71">
        <f t="shared" si="3"/>
        <v>26</v>
      </c>
    </row>
    <row r="91" spans="2:10">
      <c r="B91" s="27" t="s">
        <v>15</v>
      </c>
      <c r="C91" s="27">
        <v>351580080142058</v>
      </c>
      <c r="E91" s="69">
        <f t="shared" si="2"/>
        <v>91</v>
      </c>
      <c r="F91" s="72" t="s">
        <v>58</v>
      </c>
      <c r="G91" s="72">
        <v>355294079463113</v>
      </c>
      <c r="H91" s="72">
        <v>355294079596714</v>
      </c>
      <c r="I91" s="73">
        <v>133601</v>
      </c>
      <c r="J91" s="71">
        <f t="shared" si="3"/>
        <v>26</v>
      </c>
    </row>
    <row r="92" spans="2:10">
      <c r="B92" s="27" t="s">
        <v>15</v>
      </c>
      <c r="C92" s="27">
        <v>351580080143833</v>
      </c>
      <c r="D92" s="27"/>
      <c r="E92" s="69">
        <f t="shared" si="2"/>
        <v>92</v>
      </c>
      <c r="F92" s="72" t="s">
        <v>79</v>
      </c>
      <c r="G92" s="72">
        <v>356861080062040</v>
      </c>
      <c r="H92" s="72">
        <v>356861080095198</v>
      </c>
      <c r="I92" s="73">
        <v>33158</v>
      </c>
      <c r="J92" s="71">
        <f t="shared" si="3"/>
        <v>26</v>
      </c>
    </row>
    <row r="93" spans="2:10">
      <c r="B93" s="27" t="s">
        <v>15</v>
      </c>
      <c r="C93" s="27">
        <v>351580080146471</v>
      </c>
      <c r="D93" s="27"/>
      <c r="E93" s="69">
        <f t="shared" si="2"/>
        <v>93</v>
      </c>
      <c r="F93" s="72" t="s">
        <v>93</v>
      </c>
      <c r="G93" s="72">
        <v>358429300373395</v>
      </c>
      <c r="H93" s="72">
        <v>358429300513495</v>
      </c>
      <c r="I93" s="73">
        <v>140100</v>
      </c>
      <c r="J93" s="71">
        <f t="shared" si="3"/>
        <v>26</v>
      </c>
    </row>
    <row r="94" spans="2:10">
      <c r="B94" s="27" t="s">
        <v>15</v>
      </c>
      <c r="C94" s="27">
        <v>351580080146679</v>
      </c>
      <c r="D94" s="27"/>
      <c r="E94" s="69">
        <f t="shared" si="2"/>
        <v>94</v>
      </c>
      <c r="F94" s="72" t="s">
        <v>59</v>
      </c>
      <c r="G94" s="72">
        <v>359082070473835</v>
      </c>
      <c r="H94" s="72">
        <v>359082070524298</v>
      </c>
      <c r="I94" s="73">
        <v>50463</v>
      </c>
      <c r="J94" s="71">
        <f t="shared" si="3"/>
        <v>26</v>
      </c>
    </row>
    <row r="95" spans="2:10">
      <c r="B95" s="27" t="s">
        <v>15</v>
      </c>
      <c r="C95" s="27">
        <v>351580080146752</v>
      </c>
      <c r="D95" s="27"/>
      <c r="E95" s="69">
        <f t="shared" si="2"/>
        <v>95</v>
      </c>
      <c r="F95" s="72" t="s">
        <v>55</v>
      </c>
      <c r="G95" s="72">
        <v>359085070613417</v>
      </c>
      <c r="H95" s="72">
        <v>359085070692973</v>
      </c>
      <c r="I95" s="73">
        <v>79556</v>
      </c>
      <c r="J95" s="73">
        <f t="shared" si="3"/>
        <v>26</v>
      </c>
    </row>
    <row r="96" spans="2:10">
      <c r="B96" s="27" t="s">
        <v>15</v>
      </c>
      <c r="C96" s="27">
        <v>351580080147115</v>
      </c>
      <c r="D96" s="27"/>
      <c r="E96" s="69">
        <f t="shared" si="2"/>
        <v>96</v>
      </c>
      <c r="F96" s="72" t="s">
        <v>29</v>
      </c>
      <c r="G96" s="72">
        <v>353434081695755</v>
      </c>
      <c r="H96" s="72">
        <v>353434081773958</v>
      </c>
      <c r="I96" s="73">
        <v>78203</v>
      </c>
      <c r="J96" s="71">
        <f t="shared" si="3"/>
        <v>25</v>
      </c>
    </row>
    <row r="97" spans="2:10">
      <c r="B97" s="27" t="s">
        <v>15</v>
      </c>
      <c r="C97" s="27">
        <v>351580080147891</v>
      </c>
      <c r="D97" s="27"/>
      <c r="E97" s="69">
        <f t="shared" si="2"/>
        <v>97</v>
      </c>
      <c r="F97" s="72" t="s">
        <v>29</v>
      </c>
      <c r="G97" s="72">
        <v>353434083574941</v>
      </c>
      <c r="H97" s="72">
        <v>353434083602809</v>
      </c>
      <c r="I97" s="73">
        <v>27868</v>
      </c>
      <c r="J97" s="71">
        <f t="shared" si="3"/>
        <v>25</v>
      </c>
    </row>
    <row r="98" spans="2:10">
      <c r="B98" s="27" t="s">
        <v>15</v>
      </c>
      <c r="C98" s="27">
        <v>351580080153154</v>
      </c>
      <c r="E98" s="69">
        <f t="shared" si="2"/>
        <v>98</v>
      </c>
      <c r="F98" s="72" t="s">
        <v>37</v>
      </c>
      <c r="G98" s="72">
        <v>353435082000218</v>
      </c>
      <c r="H98" s="72">
        <v>353435082017535</v>
      </c>
      <c r="I98" s="73">
        <v>17317</v>
      </c>
      <c r="J98" s="71">
        <f t="shared" si="3"/>
        <v>25</v>
      </c>
    </row>
    <row r="99" spans="2:10">
      <c r="B99" s="27" t="s">
        <v>15</v>
      </c>
      <c r="C99" s="27">
        <v>351580080154590</v>
      </c>
      <c r="D99" s="27"/>
      <c r="E99" s="69">
        <f t="shared" si="2"/>
        <v>99</v>
      </c>
      <c r="F99" s="72" t="s">
        <v>58</v>
      </c>
      <c r="G99" s="72">
        <v>355294079070850</v>
      </c>
      <c r="H99" s="72">
        <v>355294079219036</v>
      </c>
      <c r="I99" s="73">
        <v>148186</v>
      </c>
      <c r="J99" s="73">
        <f t="shared" si="3"/>
        <v>23</v>
      </c>
    </row>
    <row r="100" spans="2:10">
      <c r="B100" s="27" t="s">
        <v>16</v>
      </c>
      <c r="C100" s="27">
        <v>351580080156496</v>
      </c>
      <c r="D100" s="27"/>
      <c r="E100" s="69">
        <f t="shared" si="2"/>
        <v>100</v>
      </c>
      <c r="F100" s="72" t="s">
        <v>59</v>
      </c>
      <c r="G100" s="72">
        <v>355294079611877</v>
      </c>
      <c r="H100" s="72">
        <v>355294079801916</v>
      </c>
      <c r="I100" s="73">
        <v>190039</v>
      </c>
      <c r="J100" s="71">
        <f t="shared" si="3"/>
        <v>23</v>
      </c>
    </row>
    <row r="101" spans="2:10">
      <c r="B101" s="27" t="s">
        <v>16</v>
      </c>
      <c r="C101" s="27">
        <v>351580080156611</v>
      </c>
      <c r="E101" s="69">
        <f t="shared" si="2"/>
        <v>101</v>
      </c>
      <c r="F101" s="72" t="s">
        <v>94</v>
      </c>
      <c r="G101" s="72">
        <v>358429301042130</v>
      </c>
      <c r="H101" s="72">
        <v>358429301136692</v>
      </c>
      <c r="I101" s="73">
        <v>94562</v>
      </c>
      <c r="J101" s="71">
        <f t="shared" si="3"/>
        <v>23</v>
      </c>
    </row>
    <row r="102" spans="2:10">
      <c r="B102" s="27" t="s">
        <v>16</v>
      </c>
      <c r="C102" s="27">
        <v>351580080157197</v>
      </c>
      <c r="D102" s="27"/>
      <c r="E102" s="69">
        <f t="shared" si="2"/>
        <v>102</v>
      </c>
      <c r="F102" s="72" t="s">
        <v>31</v>
      </c>
      <c r="G102" s="72">
        <v>353434081474938</v>
      </c>
      <c r="H102" s="72">
        <v>353434081539839</v>
      </c>
      <c r="I102" s="73">
        <v>64901</v>
      </c>
      <c r="J102" s="71">
        <f t="shared" si="3"/>
        <v>22</v>
      </c>
    </row>
    <row r="103" spans="2:10">
      <c r="B103" s="27" t="s">
        <v>16</v>
      </c>
      <c r="C103" s="27">
        <v>351580080157833</v>
      </c>
      <c r="D103" s="27"/>
      <c r="E103" s="69">
        <f t="shared" si="2"/>
        <v>103</v>
      </c>
      <c r="F103" s="72" t="s">
        <v>96</v>
      </c>
      <c r="G103" s="72">
        <v>358429310149256</v>
      </c>
      <c r="H103" s="72">
        <v>358429310234215</v>
      </c>
      <c r="I103" s="73">
        <v>84959</v>
      </c>
      <c r="J103" s="71">
        <f t="shared" si="3"/>
        <v>22</v>
      </c>
    </row>
    <row r="104" spans="2:10">
      <c r="B104" s="27" t="s">
        <v>16</v>
      </c>
      <c r="C104" s="27">
        <v>351580080158211</v>
      </c>
      <c r="D104" s="27"/>
      <c r="E104" s="69">
        <f t="shared" si="2"/>
        <v>104</v>
      </c>
      <c r="F104" s="72" t="s">
        <v>23</v>
      </c>
      <c r="G104" s="72">
        <v>359081070004533</v>
      </c>
      <c r="H104" s="72">
        <v>359081070120834</v>
      </c>
      <c r="I104" s="73">
        <v>116301</v>
      </c>
      <c r="J104" s="71">
        <f t="shared" si="3"/>
        <v>22</v>
      </c>
    </row>
    <row r="105" spans="2:10">
      <c r="B105" s="27" t="s">
        <v>16</v>
      </c>
      <c r="C105" s="27">
        <v>351580080159516</v>
      </c>
      <c r="E105" s="69">
        <f t="shared" si="2"/>
        <v>105</v>
      </c>
      <c r="F105" s="72" t="s">
        <v>101</v>
      </c>
      <c r="G105" s="72">
        <v>359088071278057</v>
      </c>
      <c r="H105" s="72">
        <v>359088071323812</v>
      </c>
      <c r="I105" s="73">
        <v>45755</v>
      </c>
      <c r="J105" s="71">
        <f t="shared" si="3"/>
        <v>22</v>
      </c>
    </row>
    <row r="106" spans="2:10">
      <c r="B106" s="27" t="s">
        <v>16</v>
      </c>
      <c r="C106" s="27">
        <v>351580080160233</v>
      </c>
      <c r="D106" s="27"/>
      <c r="E106" s="69">
        <f t="shared" si="2"/>
        <v>106</v>
      </c>
      <c r="F106" s="72" t="s">
        <v>102</v>
      </c>
      <c r="G106" s="72">
        <v>359088071567236</v>
      </c>
      <c r="H106" s="72">
        <v>359088071604450</v>
      </c>
      <c r="I106" s="73">
        <v>37214</v>
      </c>
      <c r="J106" s="71">
        <f t="shared" si="3"/>
        <v>22</v>
      </c>
    </row>
    <row r="107" spans="2:10">
      <c r="B107" s="27" t="s">
        <v>16</v>
      </c>
      <c r="C107" s="27">
        <v>351580080160712</v>
      </c>
      <c r="E107" s="69">
        <f t="shared" si="2"/>
        <v>107</v>
      </c>
      <c r="F107" s="72" t="s">
        <v>96</v>
      </c>
      <c r="G107" s="72">
        <v>358429310376115</v>
      </c>
      <c r="H107" s="72">
        <v>358429310484695</v>
      </c>
      <c r="I107" s="73">
        <v>108580</v>
      </c>
      <c r="J107" s="71">
        <f t="shared" si="3"/>
        <v>21</v>
      </c>
    </row>
    <row r="108" spans="2:10">
      <c r="B108" s="27" t="s">
        <v>16</v>
      </c>
      <c r="C108" s="27">
        <v>351580080164599</v>
      </c>
      <c r="D108" s="27"/>
      <c r="E108" s="69">
        <f t="shared" si="2"/>
        <v>108</v>
      </c>
      <c r="F108" s="72" t="s">
        <v>30</v>
      </c>
      <c r="G108" s="72">
        <v>353434081413753</v>
      </c>
      <c r="H108" s="72">
        <v>353434081471397</v>
      </c>
      <c r="I108" s="73">
        <v>57644</v>
      </c>
      <c r="J108" s="71">
        <f t="shared" si="3"/>
        <v>20</v>
      </c>
    </row>
    <row r="109" spans="2:10">
      <c r="B109" s="29" t="s">
        <v>16</v>
      </c>
      <c r="C109" s="27">
        <v>351580080165414</v>
      </c>
      <c r="E109" s="69">
        <f t="shared" si="2"/>
        <v>109</v>
      </c>
      <c r="F109" s="72" t="s">
        <v>28</v>
      </c>
      <c r="G109" s="71">
        <v>353434084834476</v>
      </c>
      <c r="H109" s="72">
        <v>353434084878812</v>
      </c>
      <c r="I109" s="73">
        <v>44336</v>
      </c>
      <c r="J109" s="71">
        <f t="shared" si="3"/>
        <v>20</v>
      </c>
    </row>
    <row r="110" spans="2:10">
      <c r="B110" s="27" t="s">
        <v>16</v>
      </c>
      <c r="C110" s="27">
        <v>351580080167592</v>
      </c>
      <c r="D110" s="27"/>
      <c r="E110" s="69">
        <f t="shared" si="2"/>
        <v>110</v>
      </c>
      <c r="F110" s="72" t="s">
        <v>54</v>
      </c>
      <c r="G110" s="72">
        <v>359085070557598</v>
      </c>
      <c r="H110" s="72">
        <v>359085070610595</v>
      </c>
      <c r="I110" s="73">
        <v>52997</v>
      </c>
      <c r="J110" s="71">
        <f t="shared" si="3"/>
        <v>20</v>
      </c>
    </row>
    <row r="111" spans="2:10">
      <c r="B111" s="29" t="s">
        <v>16</v>
      </c>
      <c r="C111" s="27">
        <v>351580080168871</v>
      </c>
      <c r="E111" s="69">
        <f t="shared" si="2"/>
        <v>111</v>
      </c>
      <c r="F111" s="72" t="s">
        <v>83</v>
      </c>
      <c r="G111" s="72">
        <v>358429033319731</v>
      </c>
      <c r="H111" s="72">
        <v>358429033458497</v>
      </c>
      <c r="I111" s="73">
        <v>138766</v>
      </c>
      <c r="J111" s="71">
        <f t="shared" si="3"/>
        <v>19</v>
      </c>
    </row>
    <row r="112" spans="2:10">
      <c r="B112" s="27" t="s">
        <v>16</v>
      </c>
      <c r="C112" s="27">
        <v>351580080171677</v>
      </c>
      <c r="E112" s="69">
        <f t="shared" si="2"/>
        <v>112</v>
      </c>
      <c r="F112" s="72" t="s">
        <v>29</v>
      </c>
      <c r="G112" s="71">
        <v>353434085004947</v>
      </c>
      <c r="H112" s="72">
        <v>353434085034472</v>
      </c>
      <c r="I112" s="73">
        <v>29525</v>
      </c>
      <c r="J112" s="71">
        <f t="shared" si="3"/>
        <v>18</v>
      </c>
    </row>
    <row r="113" spans="2:10">
      <c r="B113" s="29" t="s">
        <v>16</v>
      </c>
      <c r="C113" s="27">
        <v>351580080173210</v>
      </c>
      <c r="D113" s="27"/>
      <c r="E113" s="69">
        <f t="shared" si="2"/>
        <v>113</v>
      </c>
      <c r="F113" s="72" t="s">
        <v>54</v>
      </c>
      <c r="G113" s="72">
        <v>355274060051986</v>
      </c>
      <c r="H113" s="72">
        <v>355274060918408</v>
      </c>
      <c r="I113" s="73">
        <v>866422</v>
      </c>
      <c r="J113" s="71">
        <f t="shared" si="3"/>
        <v>18</v>
      </c>
    </row>
    <row r="114" spans="2:10">
      <c r="B114" s="29" t="s">
        <v>16</v>
      </c>
      <c r="C114" s="27">
        <v>351580080173814</v>
      </c>
      <c r="D114" s="27"/>
      <c r="E114" s="69">
        <f t="shared" si="2"/>
        <v>114</v>
      </c>
      <c r="F114" s="72" t="s">
        <v>14</v>
      </c>
      <c r="G114" s="72">
        <v>351579080112251</v>
      </c>
      <c r="H114" s="72">
        <v>351579080193772</v>
      </c>
      <c r="I114" s="73">
        <v>81521</v>
      </c>
      <c r="J114" s="71">
        <f t="shared" si="3"/>
        <v>17</v>
      </c>
    </row>
    <row r="115" spans="2:10">
      <c r="B115" s="27" t="s">
        <v>16</v>
      </c>
      <c r="C115" s="27">
        <v>351580080179779</v>
      </c>
      <c r="E115" s="69">
        <f t="shared" si="2"/>
        <v>115</v>
      </c>
      <c r="F115" s="72" t="s">
        <v>28</v>
      </c>
      <c r="G115" s="72">
        <v>353434081333753</v>
      </c>
      <c r="H115" s="72">
        <v>353434081407532</v>
      </c>
      <c r="I115" s="73">
        <v>73779</v>
      </c>
      <c r="J115" s="71">
        <f t="shared" si="3"/>
        <v>17</v>
      </c>
    </row>
    <row r="116" spans="2:10">
      <c r="B116" s="27" t="s">
        <v>16</v>
      </c>
      <c r="C116" s="27">
        <v>351580080180033</v>
      </c>
      <c r="D116" s="27"/>
      <c r="E116" s="69">
        <f t="shared" si="2"/>
        <v>116</v>
      </c>
      <c r="F116" s="72" t="s">
        <v>44</v>
      </c>
      <c r="G116" s="72">
        <v>353437080062372</v>
      </c>
      <c r="H116" s="72">
        <v>353437080091413</v>
      </c>
      <c r="I116" s="73">
        <v>29041</v>
      </c>
      <c r="J116" s="71">
        <f t="shared" si="3"/>
        <v>17</v>
      </c>
    </row>
    <row r="117" spans="2:10">
      <c r="B117" s="29" t="s">
        <v>16</v>
      </c>
      <c r="C117" s="27">
        <v>351580080183532</v>
      </c>
      <c r="D117" s="27"/>
      <c r="E117" s="69">
        <f t="shared" si="2"/>
        <v>117</v>
      </c>
      <c r="F117" s="72" t="s">
        <v>23</v>
      </c>
      <c r="G117" s="72">
        <v>355294076466572</v>
      </c>
      <c r="H117" s="72">
        <v>355294076702398</v>
      </c>
      <c r="I117" s="73">
        <v>235826</v>
      </c>
      <c r="J117" s="71">
        <f t="shared" si="3"/>
        <v>17</v>
      </c>
    </row>
    <row r="118" spans="2:10">
      <c r="B118" s="27" t="s">
        <v>16</v>
      </c>
      <c r="C118" s="27">
        <v>351580080183698</v>
      </c>
      <c r="E118" s="69">
        <f t="shared" si="2"/>
        <v>118</v>
      </c>
      <c r="F118" s="72" t="s">
        <v>22</v>
      </c>
      <c r="G118" s="72">
        <v>355294076717834</v>
      </c>
      <c r="H118" s="72">
        <v>355294078939378</v>
      </c>
      <c r="I118" s="73">
        <v>2221544</v>
      </c>
      <c r="J118" s="71">
        <f t="shared" si="3"/>
        <v>17</v>
      </c>
    </row>
    <row r="119" spans="2:10">
      <c r="B119" s="27" t="s">
        <v>16</v>
      </c>
      <c r="C119" s="27">
        <v>351580080183797</v>
      </c>
      <c r="D119" s="27"/>
      <c r="E119" s="69">
        <f t="shared" si="2"/>
        <v>119</v>
      </c>
      <c r="F119" s="72" t="s">
        <v>102</v>
      </c>
      <c r="G119" s="72">
        <v>359088071336350</v>
      </c>
      <c r="H119" s="72">
        <v>359088071392379</v>
      </c>
      <c r="I119" s="73">
        <v>56029</v>
      </c>
      <c r="J119" s="71">
        <f t="shared" si="3"/>
        <v>17</v>
      </c>
    </row>
    <row r="120" spans="2:10">
      <c r="B120" s="27" t="s">
        <v>16</v>
      </c>
      <c r="C120" s="27">
        <v>351580080185131</v>
      </c>
      <c r="D120" s="27"/>
      <c r="E120" s="69">
        <f t="shared" si="2"/>
        <v>120</v>
      </c>
      <c r="F120" s="72" t="s">
        <v>88</v>
      </c>
      <c r="G120" s="72">
        <v>358429100080117</v>
      </c>
      <c r="H120" s="72">
        <v>358429100184851</v>
      </c>
      <c r="I120" s="73">
        <v>104734</v>
      </c>
      <c r="J120" s="71">
        <f t="shared" si="3"/>
        <v>16</v>
      </c>
    </row>
    <row r="121" spans="2:10">
      <c r="B121" s="27" t="s">
        <v>16</v>
      </c>
      <c r="C121" s="27">
        <v>351580080185636</v>
      </c>
      <c r="D121" s="27"/>
      <c r="E121" s="69">
        <f t="shared" si="2"/>
        <v>121</v>
      </c>
      <c r="F121" s="72" t="s">
        <v>98</v>
      </c>
      <c r="G121" s="72">
        <v>358429310320972</v>
      </c>
      <c r="H121" s="72">
        <v>358429310359590</v>
      </c>
      <c r="I121" s="73">
        <v>38618</v>
      </c>
      <c r="J121" s="71">
        <f t="shared" si="3"/>
        <v>16</v>
      </c>
    </row>
    <row r="122" spans="2:10">
      <c r="B122" s="27" t="s">
        <v>16</v>
      </c>
      <c r="C122" s="27">
        <v>351580080189117</v>
      </c>
      <c r="D122" s="27"/>
      <c r="E122" s="69">
        <f t="shared" si="2"/>
        <v>122</v>
      </c>
      <c r="F122" s="72" t="s">
        <v>55</v>
      </c>
      <c r="G122" s="72">
        <v>359085070256373</v>
      </c>
      <c r="H122" s="72">
        <v>359085070304777</v>
      </c>
      <c r="I122" s="73">
        <v>48404</v>
      </c>
      <c r="J122" s="73">
        <f t="shared" si="3"/>
        <v>16</v>
      </c>
    </row>
    <row r="123" spans="2:10">
      <c r="B123" s="27" t="s">
        <v>16</v>
      </c>
      <c r="C123" s="27">
        <v>351580080192459</v>
      </c>
      <c r="D123" s="27"/>
      <c r="E123" s="69">
        <f t="shared" si="2"/>
        <v>123</v>
      </c>
      <c r="F123" s="72" t="s">
        <v>105</v>
      </c>
      <c r="G123" s="72">
        <v>861110016020203</v>
      </c>
      <c r="H123" s="72">
        <v>861110016152568</v>
      </c>
      <c r="I123" s="73">
        <v>132365</v>
      </c>
      <c r="J123" s="71">
        <f t="shared" si="3"/>
        <v>16</v>
      </c>
    </row>
    <row r="124" spans="2:10">
      <c r="B124" s="27" t="s">
        <v>16</v>
      </c>
      <c r="C124" s="27">
        <v>351580080193176</v>
      </c>
      <c r="D124" s="27"/>
      <c r="E124" s="69">
        <f t="shared" si="2"/>
        <v>124</v>
      </c>
      <c r="F124" s="72" t="s">
        <v>15</v>
      </c>
      <c r="G124" s="72">
        <v>351580080001734</v>
      </c>
      <c r="H124" s="72">
        <v>351580080051499</v>
      </c>
      <c r="I124" s="73">
        <v>49765</v>
      </c>
      <c r="J124" s="71">
        <f t="shared" si="3"/>
        <v>15</v>
      </c>
    </row>
    <row r="125" spans="2:10">
      <c r="B125" s="27" t="s">
        <v>16</v>
      </c>
      <c r="C125" s="27">
        <v>351580080193457</v>
      </c>
      <c r="D125" s="27"/>
      <c r="E125" s="69">
        <f t="shared" si="2"/>
        <v>125</v>
      </c>
      <c r="F125" s="72" t="s">
        <v>16</v>
      </c>
      <c r="G125" s="72">
        <v>351580080057538</v>
      </c>
      <c r="H125" s="72">
        <v>351580080102698</v>
      </c>
      <c r="I125" s="73">
        <v>45160</v>
      </c>
      <c r="J125" s="71">
        <f t="shared" si="3"/>
        <v>15</v>
      </c>
    </row>
    <row r="126" spans="2:10">
      <c r="B126" s="27" t="s">
        <v>16</v>
      </c>
      <c r="C126" s="27">
        <v>351580080194018</v>
      </c>
      <c r="D126" s="27"/>
      <c r="E126" s="69">
        <f t="shared" si="2"/>
        <v>126</v>
      </c>
      <c r="F126" s="72" t="s">
        <v>22</v>
      </c>
      <c r="G126" s="72">
        <v>355294079922993</v>
      </c>
      <c r="H126" s="72">
        <v>355294079979472</v>
      </c>
      <c r="I126" s="73">
        <v>56479</v>
      </c>
      <c r="J126" s="71">
        <f t="shared" si="3"/>
        <v>15</v>
      </c>
    </row>
    <row r="127" spans="2:10">
      <c r="B127" s="27" t="s">
        <v>16</v>
      </c>
      <c r="C127" s="27">
        <v>351580080194950</v>
      </c>
      <c r="E127" s="69">
        <f t="shared" si="2"/>
        <v>127</v>
      </c>
      <c r="F127" s="72" t="s">
        <v>82</v>
      </c>
      <c r="G127" s="72">
        <v>356879080122424</v>
      </c>
      <c r="H127" s="71">
        <v>356879080151183</v>
      </c>
      <c r="I127" s="73">
        <v>28759</v>
      </c>
      <c r="J127" s="71">
        <f t="shared" si="3"/>
        <v>15</v>
      </c>
    </row>
    <row r="128" spans="2:10">
      <c r="B128" s="27" t="s">
        <v>16</v>
      </c>
      <c r="C128" s="27">
        <v>351580080197110</v>
      </c>
      <c r="E128" s="69">
        <f t="shared" si="2"/>
        <v>128</v>
      </c>
      <c r="F128" s="72" t="s">
        <v>54</v>
      </c>
      <c r="G128" s="72">
        <v>359085070204456</v>
      </c>
      <c r="H128" s="72">
        <v>359085070253396</v>
      </c>
      <c r="I128" s="73">
        <v>48940</v>
      </c>
      <c r="J128" s="71">
        <f t="shared" si="3"/>
        <v>15</v>
      </c>
    </row>
    <row r="129" spans="2:10">
      <c r="B129" s="29" t="s">
        <v>16</v>
      </c>
      <c r="C129" s="27">
        <v>351580080201193</v>
      </c>
      <c r="D129" s="27"/>
      <c r="E129" s="69">
        <f t="shared" si="2"/>
        <v>129</v>
      </c>
      <c r="F129" s="72" t="s">
        <v>13</v>
      </c>
      <c r="G129" s="72">
        <v>351579080008251</v>
      </c>
      <c r="H129" s="72">
        <v>351579080034315</v>
      </c>
      <c r="I129" s="73">
        <v>26064</v>
      </c>
      <c r="J129" s="71">
        <f t="shared" si="3"/>
        <v>14</v>
      </c>
    </row>
    <row r="130" spans="2:10">
      <c r="B130" s="29" t="s">
        <v>16</v>
      </c>
      <c r="C130" s="27">
        <v>351580080202399</v>
      </c>
      <c r="D130" s="27"/>
      <c r="E130" s="69">
        <f t="shared" ref="E130:E193" si="4">IF(F130="","",ROW(F130))</f>
        <v>130</v>
      </c>
      <c r="F130" s="72" t="s">
        <v>43</v>
      </c>
      <c r="G130" s="72">
        <v>353437080003210</v>
      </c>
      <c r="H130" s="72">
        <v>353437080056531</v>
      </c>
      <c r="I130" s="73">
        <v>53321</v>
      </c>
      <c r="J130" s="71">
        <f t="shared" ref="J130:J193" si="5">COUNTIFS($B:$B,$F130,$C:$C,"&gt;="&amp;$G130,$C:$C,"&lt;="&amp;$H130)</f>
        <v>14</v>
      </c>
    </row>
    <row r="131" spans="2:10">
      <c r="B131" s="27" t="s">
        <v>16</v>
      </c>
      <c r="C131" s="27">
        <v>351580080204676</v>
      </c>
      <c r="D131" s="27"/>
      <c r="E131" s="69">
        <f t="shared" si="4"/>
        <v>131</v>
      </c>
      <c r="F131" s="72" t="s">
        <v>58</v>
      </c>
      <c r="G131" s="72">
        <v>355294079396396</v>
      </c>
      <c r="H131" s="72">
        <v>355294079454294</v>
      </c>
      <c r="I131" s="73">
        <v>57898</v>
      </c>
      <c r="J131" s="71">
        <f t="shared" si="5"/>
        <v>14</v>
      </c>
    </row>
    <row r="132" spans="2:10">
      <c r="B132" s="27" t="s">
        <v>16</v>
      </c>
      <c r="C132" s="27">
        <v>351580080205855</v>
      </c>
      <c r="D132" s="27"/>
      <c r="E132" s="69">
        <f t="shared" si="4"/>
        <v>132</v>
      </c>
      <c r="F132" s="72" t="s">
        <v>104</v>
      </c>
      <c r="G132" s="72">
        <v>359095070065211</v>
      </c>
      <c r="H132" s="72">
        <v>359095070160616</v>
      </c>
      <c r="I132" s="73">
        <v>95405</v>
      </c>
      <c r="J132" s="71">
        <f t="shared" si="5"/>
        <v>14</v>
      </c>
    </row>
    <row r="133" spans="2:10">
      <c r="B133" s="27" t="s">
        <v>16</v>
      </c>
      <c r="C133" s="27">
        <v>351580080206739</v>
      </c>
      <c r="D133" s="27"/>
      <c r="E133" s="69">
        <f t="shared" si="4"/>
        <v>133</v>
      </c>
      <c r="F133" s="72" t="s">
        <v>31</v>
      </c>
      <c r="G133" s="72">
        <v>353434081034211</v>
      </c>
      <c r="H133" s="72">
        <v>353434081058178</v>
      </c>
      <c r="I133" s="73">
        <v>23967</v>
      </c>
      <c r="J133" s="71">
        <f t="shared" si="5"/>
        <v>13</v>
      </c>
    </row>
    <row r="134" spans="2:10">
      <c r="B134" s="27" t="s">
        <v>16</v>
      </c>
      <c r="C134" s="27">
        <v>351580080209311</v>
      </c>
      <c r="D134" s="27"/>
      <c r="E134" s="69">
        <f t="shared" si="4"/>
        <v>134</v>
      </c>
      <c r="F134" s="72" t="s">
        <v>84</v>
      </c>
      <c r="G134" s="72">
        <v>358429032744418</v>
      </c>
      <c r="H134" s="72">
        <v>358429032938457</v>
      </c>
      <c r="I134" s="73">
        <v>194039</v>
      </c>
      <c r="J134" s="71">
        <f t="shared" si="5"/>
        <v>13</v>
      </c>
    </row>
    <row r="135" spans="2:10">
      <c r="B135" s="27" t="s">
        <v>16</v>
      </c>
      <c r="C135" s="27">
        <v>351580080212877</v>
      </c>
      <c r="E135" s="69">
        <f t="shared" si="4"/>
        <v>135</v>
      </c>
      <c r="F135" s="72" t="s">
        <v>96</v>
      </c>
      <c r="G135" s="72">
        <v>358429310002059</v>
      </c>
      <c r="H135" s="72">
        <v>358429310062079</v>
      </c>
      <c r="I135" s="73">
        <v>60020</v>
      </c>
      <c r="J135" s="71">
        <f t="shared" si="5"/>
        <v>13</v>
      </c>
    </row>
    <row r="136" spans="2:10">
      <c r="B136" s="27" t="s">
        <v>16</v>
      </c>
      <c r="C136" s="74">
        <v>351580080213537</v>
      </c>
      <c r="D136" s="27"/>
      <c r="E136" s="69">
        <f t="shared" si="4"/>
        <v>136</v>
      </c>
      <c r="F136" s="72" t="s">
        <v>28</v>
      </c>
      <c r="G136" s="72">
        <v>353434083437784</v>
      </c>
      <c r="H136" s="72">
        <v>353434083447338</v>
      </c>
      <c r="I136" s="73">
        <v>9554</v>
      </c>
      <c r="J136" s="71">
        <f t="shared" si="5"/>
        <v>12</v>
      </c>
    </row>
    <row r="137" spans="2:10">
      <c r="B137" s="27" t="s">
        <v>16</v>
      </c>
      <c r="C137" s="27">
        <v>351580080217090</v>
      </c>
      <c r="D137" s="27"/>
      <c r="E137" s="69">
        <f t="shared" si="4"/>
        <v>137</v>
      </c>
      <c r="F137" s="72" t="s">
        <v>59</v>
      </c>
      <c r="G137" s="72">
        <v>355294080071970</v>
      </c>
      <c r="H137" s="72">
        <v>355294080127194</v>
      </c>
      <c r="I137" s="73">
        <v>55224</v>
      </c>
      <c r="J137" s="71">
        <f t="shared" si="5"/>
        <v>12</v>
      </c>
    </row>
    <row r="138" spans="2:10">
      <c r="B138" s="29" t="s">
        <v>16</v>
      </c>
      <c r="C138" s="27">
        <v>351580080218635</v>
      </c>
      <c r="D138" s="27"/>
      <c r="E138" s="69">
        <f t="shared" si="4"/>
        <v>138</v>
      </c>
      <c r="F138" s="72" t="s">
        <v>74</v>
      </c>
      <c r="G138" s="72">
        <v>356855080132316</v>
      </c>
      <c r="H138" s="72">
        <v>356855080162214</v>
      </c>
      <c r="I138" s="73">
        <v>29898</v>
      </c>
      <c r="J138" s="71">
        <f t="shared" si="5"/>
        <v>12</v>
      </c>
    </row>
    <row r="139" spans="2:10">
      <c r="B139" s="27" t="s">
        <v>16</v>
      </c>
      <c r="C139" s="27">
        <v>351580080221159</v>
      </c>
      <c r="E139" s="69">
        <f t="shared" si="4"/>
        <v>139</v>
      </c>
      <c r="F139" s="72" t="s">
        <v>54</v>
      </c>
      <c r="G139" s="72">
        <v>359085070004476</v>
      </c>
      <c r="H139" s="72">
        <v>359085070068158</v>
      </c>
      <c r="I139" s="73">
        <v>63682</v>
      </c>
      <c r="J139" s="71">
        <f t="shared" si="5"/>
        <v>12</v>
      </c>
    </row>
    <row r="140" spans="2:10">
      <c r="B140" s="27" t="s">
        <v>16</v>
      </c>
      <c r="C140" s="27">
        <v>351580080222496</v>
      </c>
      <c r="D140" s="27"/>
      <c r="E140" s="69">
        <f t="shared" si="4"/>
        <v>140</v>
      </c>
      <c r="F140" s="72" t="s">
        <v>98</v>
      </c>
      <c r="G140" s="72">
        <v>359088070168374</v>
      </c>
      <c r="H140" s="72">
        <v>359088070206216</v>
      </c>
      <c r="I140" s="73">
        <v>37842</v>
      </c>
      <c r="J140" s="71">
        <f t="shared" si="5"/>
        <v>12</v>
      </c>
    </row>
    <row r="141" spans="2:10">
      <c r="B141" s="27" t="s">
        <v>15</v>
      </c>
      <c r="C141" s="27">
        <v>351580080224914</v>
      </c>
      <c r="E141" s="69">
        <f t="shared" si="4"/>
        <v>141</v>
      </c>
      <c r="F141" s="72" t="s">
        <v>101</v>
      </c>
      <c r="G141" s="72">
        <v>359088071611612</v>
      </c>
      <c r="H141" s="72">
        <v>359088071663035</v>
      </c>
      <c r="I141" s="73">
        <v>51423</v>
      </c>
      <c r="J141" s="71">
        <f t="shared" si="5"/>
        <v>12</v>
      </c>
    </row>
    <row r="142" spans="2:10">
      <c r="B142" s="29" t="s">
        <v>16</v>
      </c>
      <c r="C142" s="27">
        <v>351580080226059</v>
      </c>
      <c r="E142" s="69">
        <f t="shared" si="4"/>
        <v>142</v>
      </c>
      <c r="F142" s="72" t="s">
        <v>54</v>
      </c>
      <c r="G142" s="72">
        <v>863433021671408</v>
      </c>
      <c r="H142" s="72">
        <v>863433021754527</v>
      </c>
      <c r="I142" s="73">
        <v>83119</v>
      </c>
      <c r="J142" s="72">
        <f t="shared" si="5"/>
        <v>12</v>
      </c>
    </row>
    <row r="143" spans="2:10">
      <c r="B143" s="27" t="s">
        <v>16</v>
      </c>
      <c r="C143" s="27">
        <v>351580080228352</v>
      </c>
      <c r="E143" s="69">
        <f t="shared" si="4"/>
        <v>143</v>
      </c>
      <c r="F143" s="72" t="s">
        <v>28</v>
      </c>
      <c r="G143" s="72">
        <v>353434083894950</v>
      </c>
      <c r="H143" s="72">
        <v>353434083909592</v>
      </c>
      <c r="I143" s="73">
        <v>14642</v>
      </c>
      <c r="J143" s="71">
        <f t="shared" si="5"/>
        <v>11</v>
      </c>
    </row>
    <row r="144" spans="2:10">
      <c r="B144" s="29" t="s">
        <v>16</v>
      </c>
      <c r="C144" s="27">
        <v>351580080232735</v>
      </c>
      <c r="D144" s="27"/>
      <c r="E144" s="69">
        <f t="shared" si="4"/>
        <v>144</v>
      </c>
      <c r="F144" s="72" t="s">
        <v>36</v>
      </c>
      <c r="G144" s="72">
        <v>353435081859903</v>
      </c>
      <c r="H144" s="72">
        <v>353435081863707</v>
      </c>
      <c r="I144" s="73">
        <v>3804</v>
      </c>
      <c r="J144" s="71">
        <f t="shared" si="5"/>
        <v>11</v>
      </c>
    </row>
    <row r="145" spans="2:10">
      <c r="B145" s="29" t="s">
        <v>16</v>
      </c>
      <c r="C145" s="27">
        <v>351580080234699</v>
      </c>
      <c r="D145" s="27"/>
      <c r="E145" s="69">
        <f t="shared" si="4"/>
        <v>145</v>
      </c>
      <c r="F145" s="72" t="s">
        <v>57</v>
      </c>
      <c r="G145" s="72">
        <v>359084070062477</v>
      </c>
      <c r="H145" s="72">
        <v>359084070100814</v>
      </c>
      <c r="I145" s="73">
        <v>38337</v>
      </c>
      <c r="J145" s="71">
        <f t="shared" si="5"/>
        <v>11</v>
      </c>
    </row>
    <row r="146" spans="2:10">
      <c r="B146" s="27" t="s">
        <v>16</v>
      </c>
      <c r="C146" s="27">
        <v>351580080235290</v>
      </c>
      <c r="D146" s="27"/>
      <c r="E146" s="69">
        <f t="shared" si="4"/>
        <v>146</v>
      </c>
      <c r="F146" s="72" t="s">
        <v>36</v>
      </c>
      <c r="G146" s="72">
        <v>353435081855208</v>
      </c>
      <c r="H146" s="72">
        <v>353435081857352</v>
      </c>
      <c r="I146" s="73">
        <v>2144</v>
      </c>
      <c r="J146" s="71">
        <f t="shared" si="5"/>
        <v>10</v>
      </c>
    </row>
    <row r="147" spans="2:10">
      <c r="B147" s="27" t="s">
        <v>16</v>
      </c>
      <c r="C147" s="27">
        <v>351580080241033</v>
      </c>
      <c r="D147" s="27"/>
      <c r="E147" s="69">
        <f t="shared" si="4"/>
        <v>147</v>
      </c>
      <c r="F147" s="72" t="s">
        <v>58</v>
      </c>
      <c r="G147" s="72">
        <v>355294076017219</v>
      </c>
      <c r="H147" s="72">
        <v>355294076076959</v>
      </c>
      <c r="I147" s="73">
        <v>59740</v>
      </c>
      <c r="J147" s="71">
        <f t="shared" si="5"/>
        <v>10</v>
      </c>
    </row>
    <row r="148" spans="2:10">
      <c r="B148" s="27" t="s">
        <v>16</v>
      </c>
      <c r="C148" s="27">
        <v>351580080243575</v>
      </c>
      <c r="D148" s="27"/>
      <c r="E148" s="69">
        <f t="shared" si="4"/>
        <v>148</v>
      </c>
      <c r="F148" s="72" t="s">
        <v>80</v>
      </c>
      <c r="G148" s="72">
        <v>356862080023222</v>
      </c>
      <c r="H148" s="71">
        <v>356862080035481</v>
      </c>
      <c r="I148" s="73">
        <v>12259</v>
      </c>
      <c r="J148" s="71">
        <f t="shared" si="5"/>
        <v>10</v>
      </c>
    </row>
    <row r="149" spans="2:10">
      <c r="B149" s="27" t="s">
        <v>16</v>
      </c>
      <c r="C149" s="27">
        <v>351580080244839</v>
      </c>
      <c r="E149" s="69">
        <f t="shared" si="4"/>
        <v>149</v>
      </c>
      <c r="F149" s="72" t="s">
        <v>95</v>
      </c>
      <c r="G149" s="72">
        <v>358429301155916</v>
      </c>
      <c r="H149" s="72">
        <v>358429301181177</v>
      </c>
      <c r="I149" s="73">
        <v>25261</v>
      </c>
      <c r="J149" s="71">
        <f t="shared" si="5"/>
        <v>10</v>
      </c>
    </row>
    <row r="150" spans="2:10">
      <c r="B150" s="27" t="s">
        <v>16</v>
      </c>
      <c r="C150" s="27">
        <v>351580080245034</v>
      </c>
      <c r="D150" s="27"/>
      <c r="E150" s="69">
        <f t="shared" si="4"/>
        <v>150</v>
      </c>
      <c r="F150" s="72" t="s">
        <v>103</v>
      </c>
      <c r="G150" s="72">
        <v>359095070162174</v>
      </c>
      <c r="H150" s="72">
        <v>359095070206435</v>
      </c>
      <c r="I150" s="73">
        <v>44261</v>
      </c>
      <c r="J150" s="71">
        <f t="shared" si="5"/>
        <v>10</v>
      </c>
    </row>
    <row r="151" spans="2:10">
      <c r="B151" s="27" t="s">
        <v>16</v>
      </c>
      <c r="C151" s="27">
        <v>351580080253871</v>
      </c>
      <c r="D151" s="27"/>
      <c r="E151" s="69">
        <f t="shared" si="4"/>
        <v>151</v>
      </c>
      <c r="F151" s="72" t="s">
        <v>15</v>
      </c>
      <c r="G151" s="72">
        <v>351580080471853</v>
      </c>
      <c r="H151" s="72">
        <v>351580080494152</v>
      </c>
      <c r="I151" s="73">
        <v>22299</v>
      </c>
      <c r="J151" s="71">
        <f t="shared" si="5"/>
        <v>9</v>
      </c>
    </row>
    <row r="152" spans="2:10">
      <c r="B152" s="29" t="s">
        <v>16</v>
      </c>
      <c r="C152" s="27">
        <v>351580080254614</v>
      </c>
      <c r="E152" s="69">
        <f t="shared" si="4"/>
        <v>152</v>
      </c>
      <c r="F152" s="72" t="s">
        <v>28</v>
      </c>
      <c r="G152" s="72">
        <v>353434081552014</v>
      </c>
      <c r="H152" s="72">
        <v>353434081583175</v>
      </c>
      <c r="I152" s="73">
        <v>31161</v>
      </c>
      <c r="J152" s="71">
        <f t="shared" si="5"/>
        <v>9</v>
      </c>
    </row>
    <row r="153" spans="2:10">
      <c r="B153" s="27" t="s">
        <v>16</v>
      </c>
      <c r="C153" s="27">
        <v>351580080256338</v>
      </c>
      <c r="E153" s="69">
        <f t="shared" si="4"/>
        <v>153</v>
      </c>
      <c r="F153" s="72" t="s">
        <v>28</v>
      </c>
      <c r="G153" s="72">
        <v>353434081980694</v>
      </c>
      <c r="H153" s="72">
        <v>353434082027370</v>
      </c>
      <c r="I153" s="73">
        <v>46676</v>
      </c>
      <c r="J153" s="73">
        <f t="shared" si="5"/>
        <v>9</v>
      </c>
    </row>
    <row r="154" spans="2:10">
      <c r="B154" s="27" t="s">
        <v>16</v>
      </c>
      <c r="C154" s="27">
        <v>351580080257898</v>
      </c>
      <c r="D154" s="27"/>
      <c r="E154" s="69">
        <f t="shared" si="4"/>
        <v>154</v>
      </c>
      <c r="F154" s="72" t="s">
        <v>64</v>
      </c>
      <c r="G154" s="72">
        <v>356852080145364</v>
      </c>
      <c r="H154" s="72">
        <v>356852080161668</v>
      </c>
      <c r="I154" s="73">
        <v>16304</v>
      </c>
      <c r="J154" s="71">
        <f t="shared" si="5"/>
        <v>9</v>
      </c>
    </row>
    <row r="155" spans="2:10">
      <c r="B155" s="29" t="s">
        <v>16</v>
      </c>
      <c r="C155" s="27">
        <v>351580080258011</v>
      </c>
      <c r="D155" s="27"/>
      <c r="E155" s="69">
        <f t="shared" si="4"/>
        <v>155</v>
      </c>
      <c r="F155" s="72" t="s">
        <v>81</v>
      </c>
      <c r="G155" s="71">
        <v>356879080002709</v>
      </c>
      <c r="H155" s="72">
        <v>356879080047373</v>
      </c>
      <c r="I155" s="73">
        <v>44664</v>
      </c>
      <c r="J155" s="71">
        <f t="shared" si="5"/>
        <v>9</v>
      </c>
    </row>
    <row r="156" spans="2:10">
      <c r="B156" s="29" t="s">
        <v>16</v>
      </c>
      <c r="C156" s="27">
        <v>351580080260439</v>
      </c>
      <c r="D156" s="27"/>
      <c r="E156" s="69">
        <f t="shared" si="4"/>
        <v>156</v>
      </c>
      <c r="F156" s="72" t="s">
        <v>98</v>
      </c>
      <c r="G156" s="72">
        <v>358429310119218</v>
      </c>
      <c r="H156" s="72">
        <v>358429310147797</v>
      </c>
      <c r="I156" s="73">
        <v>28579</v>
      </c>
      <c r="J156" s="71">
        <f t="shared" si="5"/>
        <v>9</v>
      </c>
    </row>
    <row r="157" spans="2:10">
      <c r="B157" s="27" t="s">
        <v>16</v>
      </c>
      <c r="C157" s="27">
        <v>351580080260694</v>
      </c>
      <c r="D157" s="27"/>
      <c r="E157" s="69">
        <f t="shared" si="4"/>
        <v>157</v>
      </c>
      <c r="F157" s="72" t="s">
        <v>97</v>
      </c>
      <c r="G157" s="72">
        <v>358429310256010</v>
      </c>
      <c r="H157" s="72">
        <v>358429310313597</v>
      </c>
      <c r="I157" s="73">
        <v>57587</v>
      </c>
      <c r="J157" s="71">
        <f t="shared" si="5"/>
        <v>9</v>
      </c>
    </row>
    <row r="158" spans="2:10">
      <c r="B158" s="27" t="s">
        <v>16</v>
      </c>
      <c r="C158" s="27">
        <v>351580080260959</v>
      </c>
      <c r="D158" s="27"/>
      <c r="E158" s="69">
        <f t="shared" si="4"/>
        <v>158</v>
      </c>
      <c r="F158" s="72" t="s">
        <v>24</v>
      </c>
      <c r="G158" s="72">
        <v>353431058691205</v>
      </c>
      <c r="H158" s="72">
        <v>353431058814682</v>
      </c>
      <c r="I158" s="73">
        <v>123477</v>
      </c>
      <c r="J158" s="71">
        <f t="shared" si="5"/>
        <v>8</v>
      </c>
    </row>
    <row r="159" spans="2:10">
      <c r="B159" s="27" t="s">
        <v>16</v>
      </c>
      <c r="C159" s="27">
        <v>351580080264258</v>
      </c>
      <c r="D159" s="27"/>
      <c r="E159" s="69">
        <f t="shared" si="4"/>
        <v>159</v>
      </c>
      <c r="F159" s="72" t="s">
        <v>29</v>
      </c>
      <c r="G159" s="72">
        <v>353434083169767</v>
      </c>
      <c r="H159" s="72">
        <v>353434083175434</v>
      </c>
      <c r="I159" s="73">
        <v>5667</v>
      </c>
      <c r="J159" s="71">
        <f t="shared" si="5"/>
        <v>8</v>
      </c>
    </row>
    <row r="160" spans="2:10">
      <c r="B160" s="27" t="s">
        <v>16</v>
      </c>
      <c r="C160" s="27">
        <v>351580080264779</v>
      </c>
      <c r="E160" s="69">
        <f t="shared" si="4"/>
        <v>160</v>
      </c>
      <c r="F160" s="72" t="s">
        <v>40</v>
      </c>
      <c r="G160" s="71">
        <v>353435082573149</v>
      </c>
      <c r="H160" s="72">
        <v>353435082578429</v>
      </c>
      <c r="I160" s="73">
        <v>5280</v>
      </c>
      <c r="J160" s="71">
        <f t="shared" si="5"/>
        <v>8</v>
      </c>
    </row>
    <row r="161" spans="2:10">
      <c r="B161" s="27" t="s">
        <v>16</v>
      </c>
      <c r="C161" s="27">
        <v>351580080265818</v>
      </c>
      <c r="D161" s="27"/>
      <c r="E161" s="69">
        <f t="shared" si="4"/>
        <v>161</v>
      </c>
      <c r="F161" s="72" t="s">
        <v>59</v>
      </c>
      <c r="G161" s="72">
        <v>355294079015376</v>
      </c>
      <c r="H161" s="72">
        <v>355294079065611</v>
      </c>
      <c r="I161" s="73">
        <v>50235</v>
      </c>
      <c r="J161" s="71">
        <f t="shared" si="5"/>
        <v>8</v>
      </c>
    </row>
    <row r="162" spans="2:10">
      <c r="B162" s="27" t="s">
        <v>16</v>
      </c>
      <c r="C162" s="27">
        <v>351580080272418</v>
      </c>
      <c r="E162" s="69">
        <f t="shared" si="4"/>
        <v>162</v>
      </c>
      <c r="F162" s="72" t="s">
        <v>78</v>
      </c>
      <c r="G162" s="71">
        <v>356861080016012</v>
      </c>
      <c r="H162" s="72">
        <v>356861080054880</v>
      </c>
      <c r="I162" s="73">
        <v>38868</v>
      </c>
      <c r="J162" s="71">
        <f t="shared" si="5"/>
        <v>9</v>
      </c>
    </row>
    <row r="163" spans="2:10">
      <c r="B163" s="29" t="s">
        <v>16</v>
      </c>
      <c r="C163" s="27">
        <v>351580080273895</v>
      </c>
      <c r="E163" s="69">
        <f t="shared" si="4"/>
        <v>163</v>
      </c>
      <c r="F163" s="72" t="s">
        <v>85</v>
      </c>
      <c r="G163" s="72">
        <v>358429032954454</v>
      </c>
      <c r="H163" s="72">
        <v>358429033042358</v>
      </c>
      <c r="I163" s="73">
        <v>87904</v>
      </c>
      <c r="J163" s="71">
        <f t="shared" si="5"/>
        <v>8</v>
      </c>
    </row>
    <row r="164" spans="2:10">
      <c r="B164" s="27" t="s">
        <v>16</v>
      </c>
      <c r="C164" s="27">
        <v>351580080279173</v>
      </c>
      <c r="E164" s="69">
        <f t="shared" si="4"/>
        <v>164</v>
      </c>
      <c r="F164" s="72" t="s">
        <v>93</v>
      </c>
      <c r="G164" s="72">
        <v>358429300017638</v>
      </c>
      <c r="H164" s="72">
        <v>358429300144275</v>
      </c>
      <c r="I164" s="73">
        <v>126637</v>
      </c>
      <c r="J164" s="71">
        <f t="shared" si="5"/>
        <v>8</v>
      </c>
    </row>
    <row r="165" spans="2:10">
      <c r="B165" s="29" t="s">
        <v>16</v>
      </c>
      <c r="C165" s="27">
        <v>351580080283175</v>
      </c>
      <c r="D165" s="27"/>
      <c r="E165" s="69">
        <f t="shared" si="4"/>
        <v>165</v>
      </c>
      <c r="F165" s="72" t="s">
        <v>55</v>
      </c>
      <c r="G165" s="72">
        <v>359085070161235</v>
      </c>
      <c r="H165" s="72">
        <v>359085070199250</v>
      </c>
      <c r="I165" s="73">
        <v>38015</v>
      </c>
      <c r="J165" s="71">
        <f t="shared" si="5"/>
        <v>8</v>
      </c>
    </row>
    <row r="166" spans="2:10">
      <c r="B166" s="29" t="s">
        <v>16</v>
      </c>
      <c r="C166" s="27">
        <v>351580080284298</v>
      </c>
      <c r="D166" s="27"/>
      <c r="E166" s="69">
        <f t="shared" si="4"/>
        <v>166</v>
      </c>
      <c r="F166" s="72" t="s">
        <v>103</v>
      </c>
      <c r="G166" s="72">
        <v>359095070019812</v>
      </c>
      <c r="H166" s="72">
        <v>359095070047870</v>
      </c>
      <c r="I166" s="73">
        <v>28058</v>
      </c>
      <c r="J166" s="71">
        <f t="shared" si="5"/>
        <v>8</v>
      </c>
    </row>
    <row r="167" spans="2:10">
      <c r="B167" s="29" t="s">
        <v>16</v>
      </c>
      <c r="C167" s="27">
        <v>351580080285733</v>
      </c>
      <c r="D167" s="27"/>
      <c r="E167" s="69">
        <f t="shared" si="4"/>
        <v>167</v>
      </c>
      <c r="F167" s="72" t="s">
        <v>31</v>
      </c>
      <c r="G167" s="72">
        <v>353434083330815</v>
      </c>
      <c r="H167" s="72">
        <v>353434083339048</v>
      </c>
      <c r="I167" s="73">
        <v>8233</v>
      </c>
      <c r="J167" s="71">
        <f t="shared" si="5"/>
        <v>7</v>
      </c>
    </row>
    <row r="168" spans="2:10">
      <c r="B168" s="27" t="s">
        <v>16</v>
      </c>
      <c r="C168" s="27">
        <v>351580080289370</v>
      </c>
      <c r="D168" s="27"/>
      <c r="E168" s="69">
        <f t="shared" si="4"/>
        <v>168</v>
      </c>
      <c r="F168" s="72" t="s">
        <v>59</v>
      </c>
      <c r="G168" s="72">
        <v>355294075429654</v>
      </c>
      <c r="H168" s="72">
        <v>355294075472431</v>
      </c>
      <c r="I168" s="73">
        <v>42777</v>
      </c>
      <c r="J168" s="71">
        <f t="shared" si="5"/>
        <v>7</v>
      </c>
    </row>
    <row r="169" spans="2:10">
      <c r="B169" s="27" t="s">
        <v>16</v>
      </c>
      <c r="C169" s="27">
        <v>351580080289636</v>
      </c>
      <c r="E169" s="69">
        <f t="shared" si="4"/>
        <v>169</v>
      </c>
      <c r="F169" s="72" t="s">
        <v>59</v>
      </c>
      <c r="G169" s="72">
        <v>355294076088657</v>
      </c>
      <c r="H169" s="72">
        <v>355294076123736</v>
      </c>
      <c r="I169" s="73">
        <v>35079</v>
      </c>
      <c r="J169" s="71">
        <f t="shared" si="5"/>
        <v>7</v>
      </c>
    </row>
    <row r="170" spans="2:10">
      <c r="B170" s="27" t="s">
        <v>16</v>
      </c>
      <c r="C170" s="27">
        <v>351580080289990</v>
      </c>
      <c r="D170" s="27"/>
      <c r="E170" s="69">
        <f t="shared" si="4"/>
        <v>170</v>
      </c>
      <c r="F170" s="72" t="s">
        <v>58</v>
      </c>
      <c r="G170" s="72">
        <v>355294080027030</v>
      </c>
      <c r="H170" s="72">
        <v>355294080065535</v>
      </c>
      <c r="I170" s="73">
        <v>38505</v>
      </c>
      <c r="J170" s="71">
        <f t="shared" si="5"/>
        <v>7</v>
      </c>
    </row>
    <row r="171" spans="2:10">
      <c r="B171" s="27" t="s">
        <v>16</v>
      </c>
      <c r="C171" s="27">
        <v>351580080290071</v>
      </c>
      <c r="E171" s="69">
        <f t="shared" si="4"/>
        <v>171</v>
      </c>
      <c r="F171" s="72" t="s">
        <v>62</v>
      </c>
      <c r="G171" s="72">
        <v>356234081214129</v>
      </c>
      <c r="H171" s="72">
        <v>356234081278876</v>
      </c>
      <c r="I171" s="73">
        <v>64747</v>
      </c>
      <c r="J171" s="71">
        <f t="shared" si="5"/>
        <v>7</v>
      </c>
    </row>
    <row r="172" spans="2:10">
      <c r="B172" s="29" t="s">
        <v>16</v>
      </c>
      <c r="C172" s="27">
        <v>351580080292630</v>
      </c>
      <c r="E172" s="69">
        <f t="shared" si="4"/>
        <v>172</v>
      </c>
      <c r="F172" s="72" t="s">
        <v>84</v>
      </c>
      <c r="G172" s="72">
        <v>358429031277717</v>
      </c>
      <c r="H172" s="72">
        <v>358429031291452</v>
      </c>
      <c r="I172" s="73">
        <v>13735</v>
      </c>
      <c r="J172" s="71">
        <f t="shared" si="5"/>
        <v>7</v>
      </c>
    </row>
    <row r="173" spans="2:10">
      <c r="B173" s="27" t="s">
        <v>16</v>
      </c>
      <c r="C173" s="27">
        <v>351580080293430</v>
      </c>
      <c r="D173" s="27"/>
      <c r="E173" s="69">
        <f t="shared" si="4"/>
        <v>173</v>
      </c>
      <c r="F173" s="72" t="s">
        <v>100</v>
      </c>
      <c r="G173" s="72">
        <v>359088071677233</v>
      </c>
      <c r="H173" s="72">
        <v>359088071686077</v>
      </c>
      <c r="I173" s="73">
        <v>8844</v>
      </c>
      <c r="J173" s="71">
        <f t="shared" si="5"/>
        <v>7</v>
      </c>
    </row>
    <row r="174" spans="2:10">
      <c r="B174" s="29" t="s">
        <v>16</v>
      </c>
      <c r="C174" s="27">
        <v>351580080293471</v>
      </c>
      <c r="E174" s="69">
        <f t="shared" si="4"/>
        <v>174</v>
      </c>
      <c r="F174" s="72" t="s">
        <v>112</v>
      </c>
      <c r="G174" s="72">
        <v>867305023132934</v>
      </c>
      <c r="H174" s="72">
        <v>867305023146033</v>
      </c>
      <c r="I174" s="73">
        <v>13099</v>
      </c>
      <c r="J174" s="71">
        <f t="shared" si="5"/>
        <v>7</v>
      </c>
    </row>
    <row r="175" spans="2:10">
      <c r="B175" s="29" t="s">
        <v>16</v>
      </c>
      <c r="C175" s="27">
        <v>351580080293794</v>
      </c>
      <c r="E175" s="69">
        <f t="shared" si="4"/>
        <v>175</v>
      </c>
      <c r="F175" s="72" t="s">
        <v>20</v>
      </c>
      <c r="G175" s="72">
        <v>351629090409526</v>
      </c>
      <c r="H175" s="72">
        <v>351629090436628</v>
      </c>
      <c r="I175" s="73">
        <v>27102</v>
      </c>
      <c r="J175" s="71">
        <f t="shared" si="5"/>
        <v>6</v>
      </c>
    </row>
    <row r="176" spans="2:10">
      <c r="B176" s="27" t="s">
        <v>16</v>
      </c>
      <c r="C176" s="27">
        <v>351580080297050</v>
      </c>
      <c r="D176" s="27"/>
      <c r="E176" s="69">
        <f t="shared" si="4"/>
        <v>176</v>
      </c>
      <c r="F176" s="72" t="s">
        <v>24</v>
      </c>
      <c r="G176" s="72">
        <v>353431057500787</v>
      </c>
      <c r="H176" s="72">
        <v>353431057956898</v>
      </c>
      <c r="I176" s="73">
        <v>456111</v>
      </c>
      <c r="J176" s="71">
        <f t="shared" si="5"/>
        <v>6</v>
      </c>
    </row>
    <row r="177" spans="2:10">
      <c r="B177" s="29" t="s">
        <v>16</v>
      </c>
      <c r="C177" s="27">
        <v>351580080297399</v>
      </c>
      <c r="D177" s="27"/>
      <c r="E177" s="69">
        <f t="shared" si="4"/>
        <v>177</v>
      </c>
      <c r="F177" s="72" t="s">
        <v>31</v>
      </c>
      <c r="G177" s="72">
        <v>353434081020434</v>
      </c>
      <c r="H177" s="72">
        <v>353434081027918</v>
      </c>
      <c r="I177" s="73">
        <v>7484</v>
      </c>
      <c r="J177" s="71">
        <f t="shared" si="5"/>
        <v>6</v>
      </c>
    </row>
    <row r="178" spans="2:10">
      <c r="B178" s="29" t="s">
        <v>16</v>
      </c>
      <c r="C178" s="27">
        <v>351580080298553</v>
      </c>
      <c r="D178" s="27"/>
      <c r="E178" s="69">
        <f t="shared" si="4"/>
        <v>178</v>
      </c>
      <c r="F178" s="72" t="s">
        <v>28</v>
      </c>
      <c r="G178" s="72">
        <v>353434081593737</v>
      </c>
      <c r="H178" s="72">
        <v>353434081612438</v>
      </c>
      <c r="I178" s="73">
        <v>18701</v>
      </c>
      <c r="J178" s="71">
        <f t="shared" si="5"/>
        <v>6</v>
      </c>
    </row>
    <row r="179" spans="2:10">
      <c r="B179" s="27" t="s">
        <v>16</v>
      </c>
      <c r="C179" s="27">
        <v>351580080299395</v>
      </c>
      <c r="D179" s="27"/>
      <c r="E179" s="69">
        <f t="shared" si="4"/>
        <v>179</v>
      </c>
      <c r="F179" s="72" t="s">
        <v>28</v>
      </c>
      <c r="G179" s="72">
        <v>353434081617072</v>
      </c>
      <c r="H179" s="72">
        <v>353434081627352</v>
      </c>
      <c r="I179" s="73">
        <v>10280</v>
      </c>
      <c r="J179" s="71">
        <f t="shared" si="5"/>
        <v>6</v>
      </c>
    </row>
    <row r="180" spans="2:10">
      <c r="B180" s="27" t="s">
        <v>16</v>
      </c>
      <c r="C180" s="27">
        <v>351580080299858</v>
      </c>
      <c r="D180" s="27"/>
      <c r="E180" s="69">
        <f t="shared" si="4"/>
        <v>180</v>
      </c>
      <c r="F180" s="72" t="s">
        <v>29</v>
      </c>
      <c r="G180" s="72">
        <v>353434083166375</v>
      </c>
      <c r="H180" s="72">
        <v>353434083169072</v>
      </c>
      <c r="I180" s="73">
        <v>2697</v>
      </c>
      <c r="J180" s="71">
        <f t="shared" si="5"/>
        <v>6</v>
      </c>
    </row>
    <row r="181" spans="2:10">
      <c r="B181" s="27" t="s">
        <v>16</v>
      </c>
      <c r="C181" s="27">
        <v>351580080301514</v>
      </c>
      <c r="D181" s="27"/>
      <c r="E181" s="69">
        <f t="shared" si="4"/>
        <v>181</v>
      </c>
      <c r="F181" s="72" t="s">
        <v>29</v>
      </c>
      <c r="G181" s="72">
        <v>353434083191134</v>
      </c>
      <c r="H181" s="72">
        <v>353434083195135</v>
      </c>
      <c r="I181" s="73">
        <v>4001</v>
      </c>
      <c r="J181" s="71">
        <f t="shared" si="5"/>
        <v>6</v>
      </c>
    </row>
    <row r="182" spans="2:10">
      <c r="B182" s="27" t="s">
        <v>16</v>
      </c>
      <c r="C182" s="27">
        <v>351580080303635</v>
      </c>
      <c r="D182" s="27"/>
      <c r="E182" s="69">
        <f t="shared" si="4"/>
        <v>182</v>
      </c>
      <c r="F182" s="72" t="s">
        <v>36</v>
      </c>
      <c r="G182" s="72">
        <v>353435080238919</v>
      </c>
      <c r="H182" s="72">
        <v>353435080240899</v>
      </c>
      <c r="I182" s="73">
        <v>1980</v>
      </c>
      <c r="J182" s="71">
        <f t="shared" si="5"/>
        <v>6</v>
      </c>
    </row>
    <row r="183" spans="2:10">
      <c r="B183" s="27" t="s">
        <v>16</v>
      </c>
      <c r="C183" s="27">
        <v>351580080304153</v>
      </c>
      <c r="E183" s="69">
        <f t="shared" si="4"/>
        <v>183</v>
      </c>
      <c r="F183" s="72" t="s">
        <v>77</v>
      </c>
      <c r="G183" s="72">
        <v>356858080001994</v>
      </c>
      <c r="H183" s="72">
        <v>356858080019715</v>
      </c>
      <c r="I183" s="73">
        <v>17721</v>
      </c>
      <c r="J183" s="71">
        <f t="shared" si="5"/>
        <v>6</v>
      </c>
    </row>
    <row r="184" spans="2:10">
      <c r="B184" s="27" t="s">
        <v>16</v>
      </c>
      <c r="C184" s="27">
        <v>351580080306554</v>
      </c>
      <c r="E184" s="69">
        <f t="shared" si="4"/>
        <v>184</v>
      </c>
      <c r="F184" s="72" t="s">
        <v>94</v>
      </c>
      <c r="G184" s="72">
        <v>358429300551792</v>
      </c>
      <c r="H184" s="72">
        <v>358429300592796</v>
      </c>
      <c r="I184" s="73">
        <v>41004</v>
      </c>
      <c r="J184" s="71">
        <f t="shared" si="5"/>
        <v>6</v>
      </c>
    </row>
    <row r="185" spans="2:10">
      <c r="B185" s="27" t="s">
        <v>16</v>
      </c>
      <c r="C185" s="27">
        <v>351580080308378</v>
      </c>
      <c r="E185" s="69">
        <f t="shared" si="4"/>
        <v>185</v>
      </c>
      <c r="F185" s="72" t="s">
        <v>94</v>
      </c>
      <c r="G185" s="72">
        <v>358429300853537</v>
      </c>
      <c r="H185" s="72">
        <v>358429300901732</v>
      </c>
      <c r="I185" s="73">
        <v>48195</v>
      </c>
      <c r="J185" s="71">
        <f t="shared" si="5"/>
        <v>6</v>
      </c>
    </row>
    <row r="186" spans="2:10">
      <c r="B186" s="29" t="s">
        <v>16</v>
      </c>
      <c r="C186" s="27">
        <v>351580080308857</v>
      </c>
      <c r="D186" s="27"/>
      <c r="E186" s="69">
        <f t="shared" si="4"/>
        <v>186</v>
      </c>
      <c r="F186" s="72" t="s">
        <v>97</v>
      </c>
      <c r="G186" s="72">
        <v>358429310066518</v>
      </c>
      <c r="H186" s="72">
        <v>358429310091474</v>
      </c>
      <c r="I186" s="73">
        <v>24956</v>
      </c>
      <c r="J186" s="71">
        <f t="shared" si="5"/>
        <v>6</v>
      </c>
    </row>
    <row r="187" spans="2:10">
      <c r="B187" s="29" t="s">
        <v>16</v>
      </c>
      <c r="C187" s="27">
        <v>351580080309616</v>
      </c>
      <c r="D187" s="27"/>
      <c r="E187" s="69">
        <f t="shared" si="4"/>
        <v>187</v>
      </c>
      <c r="F187" s="72" t="s">
        <v>41</v>
      </c>
      <c r="G187" s="72">
        <v>359084070119939</v>
      </c>
      <c r="H187" s="72">
        <v>359084070147773</v>
      </c>
      <c r="I187" s="73">
        <v>27834</v>
      </c>
      <c r="J187" s="71">
        <f t="shared" si="5"/>
        <v>6</v>
      </c>
    </row>
    <row r="188" spans="2:10">
      <c r="B188" s="29" t="s">
        <v>16</v>
      </c>
      <c r="C188" s="27">
        <v>351580080310697</v>
      </c>
      <c r="D188" s="27"/>
      <c r="E188" s="69">
        <f t="shared" si="4"/>
        <v>188</v>
      </c>
      <c r="F188" s="72" t="s">
        <v>54</v>
      </c>
      <c r="G188" s="72">
        <v>863433020718903</v>
      </c>
      <c r="H188" s="72">
        <v>863433020810684</v>
      </c>
      <c r="I188" s="73">
        <v>91781</v>
      </c>
      <c r="J188" s="71">
        <f t="shared" si="5"/>
        <v>6</v>
      </c>
    </row>
    <row r="189" spans="2:10">
      <c r="B189" s="27" t="s">
        <v>16</v>
      </c>
      <c r="C189" s="27">
        <v>351580080311331</v>
      </c>
      <c r="E189" s="69">
        <f t="shared" si="4"/>
        <v>189</v>
      </c>
      <c r="F189" s="72" t="s">
        <v>19</v>
      </c>
      <c r="G189" s="71">
        <v>351629090222820</v>
      </c>
      <c r="H189" s="72">
        <v>351629090230625</v>
      </c>
      <c r="I189" s="73">
        <v>7805</v>
      </c>
      <c r="J189" s="71">
        <f t="shared" si="5"/>
        <v>5</v>
      </c>
    </row>
    <row r="190" spans="2:10">
      <c r="B190" s="27" t="s">
        <v>16</v>
      </c>
      <c r="C190" s="27">
        <v>351580080311919</v>
      </c>
      <c r="D190" s="27"/>
      <c r="E190" s="69">
        <f t="shared" si="4"/>
        <v>190</v>
      </c>
      <c r="F190" s="72" t="s">
        <v>23</v>
      </c>
      <c r="G190" s="72">
        <v>353222074600308</v>
      </c>
      <c r="H190" s="72">
        <v>353222074631584</v>
      </c>
      <c r="I190" s="73">
        <v>31276</v>
      </c>
      <c r="J190" s="71">
        <f t="shared" si="5"/>
        <v>5</v>
      </c>
    </row>
    <row r="191" spans="2:10">
      <c r="B191" s="27" t="s">
        <v>16</v>
      </c>
      <c r="C191" s="27">
        <v>351580080312271</v>
      </c>
      <c r="D191" s="27"/>
      <c r="E191" s="69">
        <f t="shared" si="4"/>
        <v>191</v>
      </c>
      <c r="F191" s="72" t="s">
        <v>24</v>
      </c>
      <c r="G191" s="72">
        <v>353431057980211</v>
      </c>
      <c r="H191" s="72">
        <v>353431058042771</v>
      </c>
      <c r="I191" s="73">
        <v>62560</v>
      </c>
      <c r="J191" s="71">
        <f t="shared" si="5"/>
        <v>5</v>
      </c>
    </row>
    <row r="192" spans="2:10">
      <c r="B192" s="29" t="s">
        <v>16</v>
      </c>
      <c r="C192" s="27">
        <v>351580080313378</v>
      </c>
      <c r="D192" s="27"/>
      <c r="E192" s="69">
        <f t="shared" si="4"/>
        <v>192</v>
      </c>
      <c r="F192" s="72" t="s">
        <v>29</v>
      </c>
      <c r="G192" s="72">
        <v>353434081014155</v>
      </c>
      <c r="H192" s="72">
        <v>353434081019618</v>
      </c>
      <c r="I192" s="73">
        <v>5463</v>
      </c>
      <c r="J192" s="71">
        <f t="shared" si="5"/>
        <v>5</v>
      </c>
    </row>
    <row r="193" spans="2:10">
      <c r="B193" s="27" t="s">
        <v>16</v>
      </c>
      <c r="C193" s="27">
        <v>351580080313436</v>
      </c>
      <c r="E193" s="69">
        <f t="shared" si="4"/>
        <v>193</v>
      </c>
      <c r="F193" s="72" t="s">
        <v>28</v>
      </c>
      <c r="G193" s="72">
        <v>353434083025522</v>
      </c>
      <c r="H193" s="72">
        <v>353434083060321</v>
      </c>
      <c r="I193" s="73">
        <v>34799</v>
      </c>
      <c r="J193" s="71">
        <f t="shared" si="5"/>
        <v>5</v>
      </c>
    </row>
    <row r="194" spans="2:10">
      <c r="B194" s="27" t="s">
        <v>16</v>
      </c>
      <c r="C194" s="27">
        <v>351580080318351</v>
      </c>
      <c r="D194" s="27"/>
      <c r="E194" s="69">
        <f t="shared" ref="E194:E257" si="6">IF(F194="","",ROW(F194))</f>
        <v>194</v>
      </c>
      <c r="F194" s="72" t="s">
        <v>31</v>
      </c>
      <c r="G194" s="72">
        <v>353434083311864</v>
      </c>
      <c r="H194" s="72">
        <v>353434083313803</v>
      </c>
      <c r="I194" s="73">
        <v>1939</v>
      </c>
      <c r="J194" s="71">
        <f t="shared" ref="J194:J257" si="7">COUNTIFS($B:$B,$F194,$C:$C,"&gt;="&amp;$G194,$C:$C,"&lt;="&amp;$H194)</f>
        <v>5</v>
      </c>
    </row>
    <row r="195" spans="2:10">
      <c r="B195" s="27" t="s">
        <v>16</v>
      </c>
      <c r="C195" s="27">
        <v>351580080320670</v>
      </c>
      <c r="E195" s="69">
        <f t="shared" si="6"/>
        <v>195</v>
      </c>
      <c r="F195" s="72" t="s">
        <v>31</v>
      </c>
      <c r="G195" s="72">
        <v>353434083317440</v>
      </c>
      <c r="H195" s="72">
        <v>353434083318711</v>
      </c>
      <c r="I195" s="73">
        <v>1271</v>
      </c>
      <c r="J195" s="71">
        <f t="shared" si="7"/>
        <v>5</v>
      </c>
    </row>
    <row r="196" spans="2:10">
      <c r="B196" s="29" t="s">
        <v>16</v>
      </c>
      <c r="C196" s="27">
        <v>351580080320837</v>
      </c>
      <c r="E196" s="69">
        <f t="shared" si="6"/>
        <v>196</v>
      </c>
      <c r="F196" s="72" t="s">
        <v>35</v>
      </c>
      <c r="G196" s="71">
        <v>353434083318752</v>
      </c>
      <c r="H196" s="72">
        <v>353434083325278</v>
      </c>
      <c r="I196" s="73">
        <v>6526</v>
      </c>
      <c r="J196" s="71">
        <f t="shared" si="7"/>
        <v>5</v>
      </c>
    </row>
    <row r="197" spans="2:10">
      <c r="B197" s="27" t="s">
        <v>16</v>
      </c>
      <c r="C197" s="27">
        <v>351580080324219</v>
      </c>
      <c r="E197" s="69">
        <f t="shared" si="6"/>
        <v>197</v>
      </c>
      <c r="F197" s="72" t="s">
        <v>34</v>
      </c>
      <c r="G197" s="72">
        <v>353434083377121</v>
      </c>
      <c r="H197" s="72">
        <v>353434083390207</v>
      </c>
      <c r="I197" s="73">
        <v>13086</v>
      </c>
      <c r="J197" s="71">
        <f t="shared" si="7"/>
        <v>5</v>
      </c>
    </row>
    <row r="198" spans="2:10">
      <c r="B198" s="29" t="s">
        <v>16</v>
      </c>
      <c r="C198" s="27">
        <v>351580080328715</v>
      </c>
      <c r="D198" s="27"/>
      <c r="E198" s="69">
        <f t="shared" si="6"/>
        <v>198</v>
      </c>
      <c r="F198" s="72" t="s">
        <v>28</v>
      </c>
      <c r="G198" s="72">
        <v>353434084136385</v>
      </c>
      <c r="H198" s="72">
        <v>353434084142045</v>
      </c>
      <c r="I198" s="73">
        <v>5660</v>
      </c>
      <c r="J198" s="71">
        <f t="shared" si="7"/>
        <v>5</v>
      </c>
    </row>
    <row r="199" spans="2:10">
      <c r="B199" s="29" t="s">
        <v>15</v>
      </c>
      <c r="C199" s="27">
        <v>351580080415033</v>
      </c>
      <c r="E199" s="69">
        <f t="shared" si="6"/>
        <v>199</v>
      </c>
      <c r="F199" s="72" t="s">
        <v>30</v>
      </c>
      <c r="G199" s="72">
        <v>353434085338956</v>
      </c>
      <c r="H199" s="71">
        <v>353434085362386</v>
      </c>
      <c r="I199" s="73">
        <v>23430</v>
      </c>
      <c r="J199" s="71">
        <f t="shared" si="7"/>
        <v>5</v>
      </c>
    </row>
    <row r="200" spans="2:10">
      <c r="B200" s="27" t="s">
        <v>15</v>
      </c>
      <c r="C200" s="27">
        <v>351580080415355</v>
      </c>
      <c r="D200" s="27"/>
      <c r="E200" s="69">
        <f t="shared" si="6"/>
        <v>200</v>
      </c>
      <c r="F200" s="72" t="s">
        <v>36</v>
      </c>
      <c r="G200" s="72">
        <v>353435081851975</v>
      </c>
      <c r="H200" s="72">
        <v>353435081853179</v>
      </c>
      <c r="I200" s="73">
        <v>1204</v>
      </c>
      <c r="J200" s="71">
        <f t="shared" si="7"/>
        <v>5</v>
      </c>
    </row>
    <row r="201" spans="2:10">
      <c r="B201" s="27" t="s">
        <v>15</v>
      </c>
      <c r="C201" s="27">
        <v>351580080417971</v>
      </c>
      <c r="E201" s="69">
        <f t="shared" si="6"/>
        <v>201</v>
      </c>
      <c r="F201" s="72" t="s">
        <v>40</v>
      </c>
      <c r="G201" s="72">
        <v>353435082598369</v>
      </c>
      <c r="H201" s="72">
        <v>353435082600058</v>
      </c>
      <c r="I201" s="73">
        <v>1689</v>
      </c>
      <c r="J201" s="71">
        <f t="shared" si="7"/>
        <v>5</v>
      </c>
    </row>
    <row r="202" spans="2:10">
      <c r="B202" s="29" t="s">
        <v>15</v>
      </c>
      <c r="C202" s="27">
        <v>351580080419217</v>
      </c>
      <c r="D202" s="27"/>
      <c r="E202" s="69">
        <f t="shared" si="6"/>
        <v>202</v>
      </c>
      <c r="F202" s="72" t="s">
        <v>49</v>
      </c>
      <c r="G202" s="72">
        <v>353441067831726</v>
      </c>
      <c r="H202" s="72">
        <v>353442060340566</v>
      </c>
      <c r="I202" s="73">
        <v>992508840</v>
      </c>
      <c r="J202" s="71">
        <f t="shared" si="7"/>
        <v>5</v>
      </c>
    </row>
    <row r="203" spans="2:10">
      <c r="B203" s="27" t="s">
        <v>15</v>
      </c>
      <c r="C203" s="27">
        <v>351580080419316</v>
      </c>
      <c r="D203" s="27"/>
      <c r="E203" s="69">
        <f t="shared" si="6"/>
        <v>203</v>
      </c>
      <c r="F203" s="72" t="s">
        <v>54</v>
      </c>
      <c r="G203" s="72">
        <v>355274061603116</v>
      </c>
      <c r="H203" s="72">
        <v>355274061609105</v>
      </c>
      <c r="I203" s="73">
        <v>5989</v>
      </c>
      <c r="J203" s="71">
        <f t="shared" si="7"/>
        <v>5</v>
      </c>
    </row>
    <row r="204" spans="2:10">
      <c r="B204" s="29" t="s">
        <v>15</v>
      </c>
      <c r="C204" s="27">
        <v>351580080419498</v>
      </c>
      <c r="E204" s="69">
        <f t="shared" si="6"/>
        <v>204</v>
      </c>
      <c r="F204" s="72" t="s">
        <v>57</v>
      </c>
      <c r="G204" s="72">
        <v>355274062226982</v>
      </c>
      <c r="H204" s="72">
        <v>355274062255841</v>
      </c>
      <c r="I204" s="73">
        <v>28859</v>
      </c>
      <c r="J204" s="71">
        <f t="shared" si="7"/>
        <v>5</v>
      </c>
    </row>
    <row r="205" spans="2:10">
      <c r="B205" s="27" t="s">
        <v>15</v>
      </c>
      <c r="C205" s="27">
        <v>351580080421494</v>
      </c>
      <c r="D205" s="27"/>
      <c r="E205" s="69">
        <f t="shared" si="6"/>
        <v>205</v>
      </c>
      <c r="F205" s="72" t="s">
        <v>87</v>
      </c>
      <c r="G205" s="72">
        <v>358429100050276</v>
      </c>
      <c r="H205" s="72">
        <v>358429100074631</v>
      </c>
      <c r="I205" s="73">
        <v>24355</v>
      </c>
      <c r="J205" s="71">
        <f t="shared" si="7"/>
        <v>5</v>
      </c>
    </row>
    <row r="206" spans="2:10">
      <c r="B206" s="27" t="s">
        <v>15</v>
      </c>
      <c r="C206" s="27">
        <v>351580080422096</v>
      </c>
      <c r="D206" s="27"/>
      <c r="E206" s="69">
        <f t="shared" si="6"/>
        <v>206</v>
      </c>
      <c r="F206" s="72" t="s">
        <v>83</v>
      </c>
      <c r="G206" s="72">
        <v>359083070154557</v>
      </c>
      <c r="H206" s="72">
        <v>359083070162733</v>
      </c>
      <c r="I206" s="73">
        <v>8176</v>
      </c>
      <c r="J206" s="71">
        <f t="shared" si="7"/>
        <v>5</v>
      </c>
    </row>
    <row r="207" spans="2:10">
      <c r="B207" s="29" t="s">
        <v>15</v>
      </c>
      <c r="C207" s="27">
        <v>351580080423094</v>
      </c>
      <c r="D207" s="27"/>
      <c r="E207" s="69">
        <f t="shared" si="6"/>
        <v>207</v>
      </c>
      <c r="F207" s="72" t="s">
        <v>41</v>
      </c>
      <c r="G207" s="72">
        <v>359084070008678</v>
      </c>
      <c r="H207" s="72">
        <v>359084070042891</v>
      </c>
      <c r="I207" s="73">
        <v>34213</v>
      </c>
      <c r="J207" s="71">
        <f t="shared" si="7"/>
        <v>5</v>
      </c>
    </row>
    <row r="208" spans="2:10">
      <c r="B208" s="27" t="s">
        <v>15</v>
      </c>
      <c r="C208" s="27">
        <v>351580080425610</v>
      </c>
      <c r="D208" s="27"/>
      <c r="E208" s="69">
        <f t="shared" si="6"/>
        <v>208</v>
      </c>
      <c r="F208" s="72" t="s">
        <v>41</v>
      </c>
      <c r="G208" s="72">
        <v>359084070248456</v>
      </c>
      <c r="H208" s="72">
        <v>359084070355038</v>
      </c>
      <c r="I208" s="73">
        <v>106582</v>
      </c>
      <c r="J208" s="71">
        <f t="shared" si="7"/>
        <v>5</v>
      </c>
    </row>
    <row r="209" spans="2:10">
      <c r="B209" s="27" t="s">
        <v>15</v>
      </c>
      <c r="C209" s="27">
        <v>351580080426477</v>
      </c>
      <c r="D209" s="27"/>
      <c r="E209" s="69">
        <f t="shared" si="6"/>
        <v>209</v>
      </c>
      <c r="F209" s="72" t="s">
        <v>55</v>
      </c>
      <c r="G209" s="72">
        <v>863433021769129</v>
      </c>
      <c r="H209" s="72">
        <v>863433021794945</v>
      </c>
      <c r="I209" s="73">
        <v>25816</v>
      </c>
      <c r="J209" s="71">
        <f t="shared" si="7"/>
        <v>5</v>
      </c>
    </row>
    <row r="210" spans="2:10">
      <c r="B210" s="27" t="s">
        <v>15</v>
      </c>
      <c r="C210" s="27">
        <v>351580080428713</v>
      </c>
      <c r="E210" s="69">
        <f t="shared" si="6"/>
        <v>210</v>
      </c>
      <c r="F210" s="72" t="s">
        <v>41</v>
      </c>
      <c r="G210" s="72">
        <v>867305023036895</v>
      </c>
      <c r="H210" s="72">
        <v>867305023103133</v>
      </c>
      <c r="I210" s="73">
        <v>66238</v>
      </c>
      <c r="J210" s="71">
        <f t="shared" si="7"/>
        <v>5</v>
      </c>
    </row>
    <row r="211" spans="2:10">
      <c r="B211" s="27" t="s">
        <v>15</v>
      </c>
      <c r="C211" s="27">
        <v>351580080431212</v>
      </c>
      <c r="D211" s="27"/>
      <c r="E211" s="69">
        <f t="shared" si="6"/>
        <v>211</v>
      </c>
      <c r="F211" s="72" t="s">
        <v>25</v>
      </c>
      <c r="G211" s="72">
        <v>353431059199315</v>
      </c>
      <c r="H211" s="72">
        <v>353431059211995</v>
      </c>
      <c r="I211" s="73">
        <v>12680</v>
      </c>
      <c r="J211" s="71">
        <f t="shared" si="7"/>
        <v>4</v>
      </c>
    </row>
    <row r="212" spans="2:10">
      <c r="B212" s="27" t="s">
        <v>15</v>
      </c>
      <c r="C212" s="27">
        <v>351580080432376</v>
      </c>
      <c r="D212" s="27"/>
      <c r="E212" s="69">
        <f t="shared" si="6"/>
        <v>212</v>
      </c>
      <c r="F212" s="72" t="s">
        <v>30</v>
      </c>
      <c r="G212" s="72">
        <v>353434081006839</v>
      </c>
      <c r="H212" s="71">
        <v>353434081009213</v>
      </c>
      <c r="I212" s="73">
        <v>2374</v>
      </c>
      <c r="J212" s="71">
        <f t="shared" si="7"/>
        <v>4</v>
      </c>
    </row>
    <row r="213" spans="2:10">
      <c r="B213" s="29" t="s">
        <v>15</v>
      </c>
      <c r="C213" s="27">
        <v>351580080436138</v>
      </c>
      <c r="E213" s="69">
        <f t="shared" si="6"/>
        <v>213</v>
      </c>
      <c r="F213" s="72" t="s">
        <v>35</v>
      </c>
      <c r="G213" s="72">
        <v>353434083313837</v>
      </c>
      <c r="H213" s="72">
        <v>353434083316046</v>
      </c>
      <c r="I213" s="73">
        <v>2209</v>
      </c>
      <c r="J213" s="71">
        <f t="shared" si="7"/>
        <v>4</v>
      </c>
    </row>
    <row r="214" spans="2:10">
      <c r="B214" s="27" t="s">
        <v>15</v>
      </c>
      <c r="C214" s="27">
        <v>351580080439330</v>
      </c>
      <c r="D214" s="27"/>
      <c r="E214" s="69">
        <f t="shared" si="6"/>
        <v>214</v>
      </c>
      <c r="F214" s="72" t="s">
        <v>32</v>
      </c>
      <c r="G214" s="72">
        <v>353434083714588</v>
      </c>
      <c r="H214" s="72">
        <v>353434083841589</v>
      </c>
      <c r="I214" s="73">
        <v>127001</v>
      </c>
      <c r="J214" s="71">
        <f t="shared" si="7"/>
        <v>4</v>
      </c>
    </row>
    <row r="215" spans="2:10">
      <c r="B215" s="27" t="s">
        <v>15</v>
      </c>
      <c r="C215" s="27">
        <v>351580080439595</v>
      </c>
      <c r="E215" s="69">
        <f t="shared" si="6"/>
        <v>215</v>
      </c>
      <c r="F215" s="72" t="s">
        <v>28</v>
      </c>
      <c r="G215" s="72">
        <v>353434083843270</v>
      </c>
      <c r="H215" s="72">
        <v>353434083846281</v>
      </c>
      <c r="I215" s="73">
        <v>3011</v>
      </c>
      <c r="J215" s="71">
        <f t="shared" si="7"/>
        <v>4</v>
      </c>
    </row>
    <row r="216" spans="2:10">
      <c r="B216" s="29" t="s">
        <v>15</v>
      </c>
      <c r="C216" s="27">
        <v>351580080439975</v>
      </c>
      <c r="D216" s="27"/>
      <c r="E216" s="69">
        <f t="shared" si="6"/>
        <v>216</v>
      </c>
      <c r="F216" s="72" t="s">
        <v>32</v>
      </c>
      <c r="G216" s="72">
        <v>353434083847537</v>
      </c>
      <c r="H216" s="72">
        <v>353434083850598</v>
      </c>
      <c r="I216" s="73">
        <v>3061</v>
      </c>
      <c r="J216" s="71">
        <f t="shared" si="7"/>
        <v>4</v>
      </c>
    </row>
    <row r="217" spans="2:10">
      <c r="B217" s="27" t="s">
        <v>15</v>
      </c>
      <c r="C217" s="27">
        <v>351580080440213</v>
      </c>
      <c r="D217" s="27"/>
      <c r="E217" s="69">
        <f t="shared" si="6"/>
        <v>217</v>
      </c>
      <c r="F217" s="72" t="s">
        <v>28</v>
      </c>
      <c r="G217" s="72">
        <v>353434083858849</v>
      </c>
      <c r="H217" s="72">
        <v>353434083869325</v>
      </c>
      <c r="I217" s="73">
        <v>10476</v>
      </c>
      <c r="J217" s="71">
        <f t="shared" si="7"/>
        <v>4</v>
      </c>
    </row>
    <row r="218" spans="2:10">
      <c r="B218" s="29" t="s">
        <v>15</v>
      </c>
      <c r="C218" s="27">
        <v>351580080440510</v>
      </c>
      <c r="D218" s="27"/>
      <c r="E218" s="69">
        <f t="shared" si="6"/>
        <v>218</v>
      </c>
      <c r="F218" s="72" t="s">
        <v>32</v>
      </c>
      <c r="G218" s="72">
        <v>353434084143720</v>
      </c>
      <c r="H218" s="71">
        <v>353434084146392</v>
      </c>
      <c r="I218" s="73">
        <v>2672</v>
      </c>
      <c r="J218" s="71">
        <f t="shared" si="7"/>
        <v>4</v>
      </c>
    </row>
    <row r="219" spans="2:10">
      <c r="B219" s="27" t="s">
        <v>15</v>
      </c>
      <c r="C219" s="27">
        <v>351580080440734</v>
      </c>
      <c r="D219" s="27"/>
      <c r="E219" s="69">
        <f t="shared" si="6"/>
        <v>219</v>
      </c>
      <c r="F219" s="72" t="s">
        <v>31</v>
      </c>
      <c r="G219" s="72">
        <v>353434085275083</v>
      </c>
      <c r="H219" s="72">
        <v>353434085290256</v>
      </c>
      <c r="I219" s="73">
        <v>15173</v>
      </c>
      <c r="J219" s="71">
        <f t="shared" si="7"/>
        <v>4</v>
      </c>
    </row>
    <row r="220" spans="2:10">
      <c r="B220" s="27" t="s">
        <v>15</v>
      </c>
      <c r="C220" s="27">
        <v>351580080440791</v>
      </c>
      <c r="E220" s="69">
        <f t="shared" si="6"/>
        <v>220</v>
      </c>
      <c r="F220" s="72" t="s">
        <v>29</v>
      </c>
      <c r="G220" s="72">
        <v>353434085417768</v>
      </c>
      <c r="H220" s="71">
        <v>353434085432635</v>
      </c>
      <c r="I220" s="73">
        <v>14867</v>
      </c>
      <c r="J220" s="71">
        <f t="shared" si="7"/>
        <v>4</v>
      </c>
    </row>
    <row r="221" spans="2:10">
      <c r="B221" s="27" t="s">
        <v>15</v>
      </c>
      <c r="C221" s="27">
        <v>351580080442714</v>
      </c>
      <c r="D221" s="27"/>
      <c r="E221" s="69">
        <f t="shared" si="6"/>
        <v>221</v>
      </c>
      <c r="F221" s="72" t="s">
        <v>40</v>
      </c>
      <c r="G221" s="72">
        <v>353435082586497</v>
      </c>
      <c r="H221" s="72">
        <v>353435082587008</v>
      </c>
      <c r="I221" s="73">
        <v>511</v>
      </c>
      <c r="J221" s="71">
        <f t="shared" si="7"/>
        <v>4</v>
      </c>
    </row>
    <row r="222" spans="2:10">
      <c r="B222" s="27" t="s">
        <v>15</v>
      </c>
      <c r="C222" s="27">
        <v>351580080444454</v>
      </c>
      <c r="D222" s="27"/>
      <c r="E222" s="69">
        <f t="shared" si="6"/>
        <v>222</v>
      </c>
      <c r="F222" s="72" t="s">
        <v>43</v>
      </c>
      <c r="G222" s="71">
        <v>353437080059154</v>
      </c>
      <c r="H222" s="72">
        <v>353437080060731</v>
      </c>
      <c r="I222" s="73">
        <v>1577</v>
      </c>
      <c r="J222" s="71">
        <f t="shared" si="7"/>
        <v>4</v>
      </c>
    </row>
    <row r="223" spans="2:10">
      <c r="B223" s="29" t="s">
        <v>15</v>
      </c>
      <c r="C223" s="27">
        <v>351580080447994</v>
      </c>
      <c r="D223" s="27"/>
      <c r="E223" s="69">
        <f t="shared" si="6"/>
        <v>223</v>
      </c>
      <c r="F223" s="72" t="s">
        <v>54</v>
      </c>
      <c r="G223" s="72">
        <v>355274063415006</v>
      </c>
      <c r="H223" s="72">
        <v>355274063474466</v>
      </c>
      <c r="I223" s="73">
        <v>59460</v>
      </c>
      <c r="J223" s="71">
        <f t="shared" si="7"/>
        <v>4</v>
      </c>
    </row>
    <row r="224" spans="2:10">
      <c r="B224" s="27" t="s">
        <v>15</v>
      </c>
      <c r="C224" s="27">
        <v>351580080448059</v>
      </c>
      <c r="D224" s="27"/>
      <c r="E224" s="69">
        <f t="shared" si="6"/>
        <v>224</v>
      </c>
      <c r="F224" s="72" t="s">
        <v>54</v>
      </c>
      <c r="G224" s="72">
        <v>355274064325428</v>
      </c>
      <c r="H224" s="72">
        <v>355274064376264</v>
      </c>
      <c r="I224" s="73">
        <v>50836</v>
      </c>
      <c r="J224" s="71">
        <f t="shared" si="7"/>
        <v>4</v>
      </c>
    </row>
    <row r="225" spans="2:10">
      <c r="B225" s="27" t="s">
        <v>15</v>
      </c>
      <c r="C225" s="27">
        <v>351580080450071</v>
      </c>
      <c r="D225" s="27"/>
      <c r="E225" s="69">
        <f t="shared" si="6"/>
        <v>225</v>
      </c>
      <c r="F225" s="72" t="s">
        <v>58</v>
      </c>
      <c r="G225" s="72">
        <v>355294075376319</v>
      </c>
      <c r="H225" s="72">
        <v>355294075416990</v>
      </c>
      <c r="I225" s="73">
        <v>40671</v>
      </c>
      <c r="J225" s="71">
        <f t="shared" si="7"/>
        <v>4</v>
      </c>
    </row>
    <row r="226" spans="2:10">
      <c r="B226" s="27" t="s">
        <v>15</v>
      </c>
      <c r="C226" s="27">
        <v>351580080450295</v>
      </c>
      <c r="D226" s="27"/>
      <c r="E226" s="69">
        <f t="shared" si="6"/>
        <v>226</v>
      </c>
      <c r="F226" s="72" t="s">
        <v>58</v>
      </c>
      <c r="G226" s="72">
        <v>355294078969870</v>
      </c>
      <c r="H226" s="72">
        <v>355294078986114</v>
      </c>
      <c r="I226" s="73">
        <v>16244</v>
      </c>
      <c r="J226" s="71">
        <f t="shared" si="7"/>
        <v>4</v>
      </c>
    </row>
    <row r="227" spans="2:10">
      <c r="B227" s="27" t="s">
        <v>15</v>
      </c>
      <c r="C227" s="27">
        <v>351580080451111</v>
      </c>
      <c r="D227" s="27"/>
      <c r="E227" s="69">
        <f t="shared" si="6"/>
        <v>227</v>
      </c>
      <c r="F227" s="72" t="s">
        <v>118</v>
      </c>
      <c r="G227" s="71">
        <v>356859080005118</v>
      </c>
      <c r="H227" s="72">
        <v>356859080042012</v>
      </c>
      <c r="I227" s="73">
        <v>36894</v>
      </c>
      <c r="J227" s="71">
        <f t="shared" si="7"/>
        <v>4</v>
      </c>
    </row>
    <row r="228" spans="2:10">
      <c r="B228" s="27" t="s">
        <v>15</v>
      </c>
      <c r="C228" s="27">
        <v>351580080451475</v>
      </c>
      <c r="D228" s="27"/>
      <c r="E228" s="69">
        <f t="shared" si="6"/>
        <v>228</v>
      </c>
      <c r="F228" s="72" t="s">
        <v>90</v>
      </c>
      <c r="G228" s="72">
        <v>358429280006726</v>
      </c>
      <c r="H228" s="72">
        <v>358429280041434</v>
      </c>
      <c r="I228" s="73">
        <v>34708</v>
      </c>
      <c r="J228" s="71">
        <f t="shared" si="7"/>
        <v>4</v>
      </c>
    </row>
    <row r="229" spans="2:10">
      <c r="B229" s="27" t="s">
        <v>15</v>
      </c>
      <c r="C229" s="27">
        <v>351580080452259</v>
      </c>
      <c r="D229" s="27"/>
      <c r="E229" s="69">
        <f t="shared" si="6"/>
        <v>229</v>
      </c>
      <c r="F229" s="72" t="s">
        <v>91</v>
      </c>
      <c r="G229" s="72">
        <v>358429280124016</v>
      </c>
      <c r="H229" s="72">
        <v>358429280144998</v>
      </c>
      <c r="I229" s="73">
        <v>20982</v>
      </c>
      <c r="J229" s="71">
        <f t="shared" si="7"/>
        <v>4</v>
      </c>
    </row>
    <row r="230" spans="2:10">
      <c r="B230" s="27" t="s">
        <v>15</v>
      </c>
      <c r="C230" s="27">
        <v>351580080452630</v>
      </c>
      <c r="D230" s="27"/>
      <c r="E230" s="69">
        <f t="shared" si="6"/>
        <v>230</v>
      </c>
      <c r="F230" s="72" t="s">
        <v>57</v>
      </c>
      <c r="G230" s="72">
        <v>359084070222634</v>
      </c>
      <c r="H230" s="72">
        <v>359084070241378</v>
      </c>
      <c r="I230" s="73">
        <v>18744</v>
      </c>
      <c r="J230" s="71">
        <f t="shared" si="7"/>
        <v>4</v>
      </c>
    </row>
    <row r="231" spans="2:10">
      <c r="B231" s="27" t="s">
        <v>15</v>
      </c>
      <c r="C231" s="27">
        <v>351580080453539</v>
      </c>
      <c r="D231" s="27"/>
      <c r="E231" s="69">
        <f t="shared" si="6"/>
        <v>231</v>
      </c>
      <c r="F231" s="72" t="s">
        <v>54</v>
      </c>
      <c r="G231" s="72">
        <v>359085070107758</v>
      </c>
      <c r="H231" s="72">
        <v>359085070131519</v>
      </c>
      <c r="I231" s="73">
        <v>23761</v>
      </c>
      <c r="J231" s="71">
        <f t="shared" si="7"/>
        <v>4</v>
      </c>
    </row>
    <row r="232" spans="2:10">
      <c r="B232" s="27" t="s">
        <v>15</v>
      </c>
      <c r="C232" s="27">
        <v>351580080455377</v>
      </c>
      <c r="D232" s="27"/>
      <c r="E232" s="69">
        <f t="shared" si="6"/>
        <v>232</v>
      </c>
      <c r="F232" s="72" t="s">
        <v>54</v>
      </c>
      <c r="G232" s="72">
        <v>863434020632862</v>
      </c>
      <c r="H232" s="72">
        <v>863434020647746</v>
      </c>
      <c r="I232" s="73">
        <v>14884</v>
      </c>
      <c r="J232" s="71">
        <f t="shared" si="7"/>
        <v>4</v>
      </c>
    </row>
    <row r="233" spans="2:10">
      <c r="B233" s="27" t="s">
        <v>15</v>
      </c>
      <c r="C233" s="27">
        <v>351580080455450</v>
      </c>
      <c r="D233" s="27"/>
      <c r="E233" s="69">
        <f t="shared" si="6"/>
        <v>233</v>
      </c>
      <c r="F233" s="72" t="s">
        <v>55</v>
      </c>
      <c r="G233" s="72">
        <v>863434020659543</v>
      </c>
      <c r="H233" s="72">
        <v>863434020738180</v>
      </c>
      <c r="I233" s="73">
        <v>78637</v>
      </c>
      <c r="J233" s="71">
        <f t="shared" si="7"/>
        <v>4</v>
      </c>
    </row>
    <row r="234" spans="2:10">
      <c r="B234" s="27" t="s">
        <v>15</v>
      </c>
      <c r="C234" s="27">
        <v>351580080459916</v>
      </c>
      <c r="D234" s="27"/>
      <c r="E234" s="69">
        <f t="shared" si="6"/>
        <v>234</v>
      </c>
      <c r="F234" s="72" t="s">
        <v>55</v>
      </c>
      <c r="G234" s="72">
        <v>867305023258259</v>
      </c>
      <c r="H234" s="72">
        <v>867305023275733</v>
      </c>
      <c r="I234" s="73">
        <v>17474</v>
      </c>
      <c r="J234" s="71">
        <f t="shared" si="7"/>
        <v>4</v>
      </c>
    </row>
    <row r="235" spans="2:10">
      <c r="B235" s="27" t="s">
        <v>15</v>
      </c>
      <c r="C235" s="27">
        <v>351580080461771</v>
      </c>
      <c r="D235" s="27"/>
      <c r="E235" s="69">
        <f t="shared" si="6"/>
        <v>235</v>
      </c>
      <c r="F235" s="72" t="s">
        <v>54</v>
      </c>
      <c r="G235" s="72">
        <v>867305023281798</v>
      </c>
      <c r="H235" s="72">
        <v>867305023298396</v>
      </c>
      <c r="I235" s="73">
        <v>16598</v>
      </c>
      <c r="J235" s="71">
        <f t="shared" si="7"/>
        <v>4</v>
      </c>
    </row>
    <row r="236" spans="2:10">
      <c r="B236" s="27" t="s">
        <v>15</v>
      </c>
      <c r="C236" s="27">
        <v>351580080468131</v>
      </c>
      <c r="D236" s="27"/>
      <c r="E236" s="69">
        <f t="shared" si="6"/>
        <v>236</v>
      </c>
      <c r="F236" s="72" t="s">
        <v>13</v>
      </c>
      <c r="G236" s="72">
        <v>351579080048810</v>
      </c>
      <c r="H236" s="72">
        <v>351579080104696</v>
      </c>
      <c r="I236" s="73">
        <v>55886</v>
      </c>
      <c r="J236" s="71">
        <f t="shared" si="7"/>
        <v>3</v>
      </c>
    </row>
    <row r="237" spans="2:10">
      <c r="B237" s="27" t="s">
        <v>15</v>
      </c>
      <c r="C237" s="27">
        <v>351580080468255</v>
      </c>
      <c r="D237" s="27"/>
      <c r="E237" s="69">
        <f t="shared" si="6"/>
        <v>237</v>
      </c>
      <c r="F237" s="72" t="s">
        <v>22</v>
      </c>
      <c r="G237" s="72">
        <v>353222070614493</v>
      </c>
      <c r="H237" s="72">
        <v>353222074559421</v>
      </c>
      <c r="I237" s="73">
        <v>3944928</v>
      </c>
      <c r="J237" s="71">
        <f t="shared" si="7"/>
        <v>3</v>
      </c>
    </row>
    <row r="238" spans="2:10">
      <c r="B238" s="27" t="s">
        <v>16</v>
      </c>
      <c r="C238" s="27">
        <v>351580080471614</v>
      </c>
      <c r="E238" s="69">
        <f t="shared" si="6"/>
        <v>238</v>
      </c>
      <c r="F238" s="72" t="s">
        <v>24</v>
      </c>
      <c r="G238" s="72">
        <v>353431058082579</v>
      </c>
      <c r="H238" s="72">
        <v>353431058129735</v>
      </c>
      <c r="I238" s="73">
        <v>47156</v>
      </c>
      <c r="J238" s="71">
        <f t="shared" si="7"/>
        <v>3</v>
      </c>
    </row>
    <row r="239" spans="2:10">
      <c r="B239" s="27" t="s">
        <v>15</v>
      </c>
      <c r="C239" s="27">
        <v>351580080471853</v>
      </c>
      <c r="D239" s="27"/>
      <c r="E239" s="69">
        <f t="shared" si="6"/>
        <v>239</v>
      </c>
      <c r="F239" s="72" t="s">
        <v>27</v>
      </c>
      <c r="G239" s="72">
        <v>353431058911835</v>
      </c>
      <c r="H239" s="72">
        <v>353431059093419</v>
      </c>
      <c r="I239" s="73">
        <v>181584</v>
      </c>
      <c r="J239" s="71">
        <f t="shared" si="7"/>
        <v>3</v>
      </c>
    </row>
    <row r="240" spans="2:10">
      <c r="B240" s="27" t="s">
        <v>15</v>
      </c>
      <c r="C240" s="27">
        <v>351580080472430</v>
      </c>
      <c r="E240" s="69">
        <f t="shared" si="6"/>
        <v>240</v>
      </c>
      <c r="F240" s="72" t="s">
        <v>30</v>
      </c>
      <c r="G240" s="72">
        <v>353434083106231</v>
      </c>
      <c r="H240" s="72">
        <v>353434083111645</v>
      </c>
      <c r="I240" s="73">
        <v>5414</v>
      </c>
      <c r="J240" s="71">
        <f t="shared" si="7"/>
        <v>3</v>
      </c>
    </row>
    <row r="241" spans="2:10">
      <c r="B241" s="29" t="s">
        <v>15</v>
      </c>
      <c r="C241" s="27">
        <v>351580080473891</v>
      </c>
      <c r="E241" s="69">
        <f t="shared" si="6"/>
        <v>241</v>
      </c>
      <c r="F241" s="72" t="s">
        <v>29</v>
      </c>
      <c r="G241" s="72">
        <v>353434083180384</v>
      </c>
      <c r="H241" s="72">
        <v>353434083181689</v>
      </c>
      <c r="I241" s="73">
        <v>1305</v>
      </c>
      <c r="J241" s="71">
        <f t="shared" si="7"/>
        <v>3</v>
      </c>
    </row>
    <row r="242" spans="2:10">
      <c r="B242" s="27" t="s">
        <v>15</v>
      </c>
      <c r="C242" s="27">
        <v>351580080478411</v>
      </c>
      <c r="D242" s="27"/>
      <c r="E242" s="69">
        <f t="shared" si="6"/>
        <v>242</v>
      </c>
      <c r="F242" s="72" t="s">
        <v>34</v>
      </c>
      <c r="G242" s="72">
        <v>353434083190441</v>
      </c>
      <c r="H242" s="72">
        <v>353434083190615</v>
      </c>
      <c r="I242" s="73">
        <v>174</v>
      </c>
      <c r="J242" s="71">
        <f t="shared" si="7"/>
        <v>3</v>
      </c>
    </row>
    <row r="243" spans="2:10">
      <c r="B243" s="29" t="s">
        <v>15</v>
      </c>
      <c r="C243" s="27">
        <v>351580080479039</v>
      </c>
      <c r="D243" s="27"/>
      <c r="E243" s="69">
        <f t="shared" si="6"/>
        <v>243</v>
      </c>
      <c r="F243" s="72" t="s">
        <v>31</v>
      </c>
      <c r="G243" s="72">
        <v>353434083433007</v>
      </c>
      <c r="H243" s="72">
        <v>353434083437750</v>
      </c>
      <c r="I243" s="73">
        <v>4743</v>
      </c>
      <c r="J243" s="71">
        <f t="shared" si="7"/>
        <v>3</v>
      </c>
    </row>
    <row r="244" spans="2:10">
      <c r="B244" s="29" t="s">
        <v>15</v>
      </c>
      <c r="C244" s="27">
        <v>351580080484633</v>
      </c>
      <c r="E244" s="69">
        <f t="shared" si="6"/>
        <v>244</v>
      </c>
      <c r="F244" s="72" t="s">
        <v>32</v>
      </c>
      <c r="G244" s="72">
        <v>353434084101595</v>
      </c>
      <c r="H244" s="72">
        <v>353434084128721</v>
      </c>
      <c r="I244" s="73">
        <v>27126</v>
      </c>
      <c r="J244" s="71">
        <f t="shared" si="7"/>
        <v>3</v>
      </c>
    </row>
    <row r="245" spans="2:10">
      <c r="B245" s="27" t="s">
        <v>15</v>
      </c>
      <c r="C245" s="27">
        <v>351580080484997</v>
      </c>
      <c r="E245" s="69">
        <f t="shared" si="6"/>
        <v>245</v>
      </c>
      <c r="F245" s="72" t="s">
        <v>31</v>
      </c>
      <c r="G245" s="72">
        <v>353434085882862</v>
      </c>
      <c r="H245" s="71">
        <v>353434085896359</v>
      </c>
      <c r="I245" s="73">
        <v>13497</v>
      </c>
      <c r="J245" s="71">
        <f t="shared" si="7"/>
        <v>3</v>
      </c>
    </row>
    <row r="246" spans="2:10">
      <c r="B246" s="27" t="s">
        <v>15</v>
      </c>
      <c r="C246" s="27">
        <v>351580080485796</v>
      </c>
      <c r="D246" s="27"/>
      <c r="E246" s="69">
        <f t="shared" si="6"/>
        <v>246</v>
      </c>
      <c r="F246" s="72" t="s">
        <v>30</v>
      </c>
      <c r="G246" s="72">
        <v>353434085971129</v>
      </c>
      <c r="H246" s="72">
        <v>353435080000459</v>
      </c>
      <c r="I246" s="73">
        <v>994029330</v>
      </c>
      <c r="J246" s="71">
        <f t="shared" si="7"/>
        <v>3</v>
      </c>
    </row>
    <row r="247" spans="2:10">
      <c r="B247" s="29" t="s">
        <v>15</v>
      </c>
      <c r="C247" s="27">
        <v>351580080494152</v>
      </c>
      <c r="D247" s="27"/>
      <c r="E247" s="69">
        <f t="shared" si="6"/>
        <v>247</v>
      </c>
      <c r="F247" s="72" t="s">
        <v>38</v>
      </c>
      <c r="G247" s="72">
        <v>353435081743578</v>
      </c>
      <c r="H247" s="72">
        <v>353435081746159</v>
      </c>
      <c r="I247" s="73">
        <v>2581</v>
      </c>
      <c r="J247" s="71">
        <f t="shared" si="7"/>
        <v>3</v>
      </c>
    </row>
    <row r="248" spans="2:10">
      <c r="B248" s="29" t="s">
        <v>46</v>
      </c>
      <c r="C248" s="27">
        <v>351581080005600</v>
      </c>
      <c r="D248" s="27"/>
      <c r="E248" s="69">
        <f t="shared" si="6"/>
        <v>248</v>
      </c>
      <c r="F248" s="72" t="s">
        <v>36</v>
      </c>
      <c r="G248" s="72">
        <v>353435081849151</v>
      </c>
      <c r="H248" s="72">
        <v>353435081851553</v>
      </c>
      <c r="I248" s="73">
        <v>2402</v>
      </c>
      <c r="J248" s="71">
        <f t="shared" si="7"/>
        <v>3</v>
      </c>
    </row>
    <row r="249" spans="2:10">
      <c r="B249" s="27" t="s">
        <v>17</v>
      </c>
      <c r="C249" s="74">
        <v>351581080006707</v>
      </c>
      <c r="D249" s="27"/>
      <c r="E249" s="69">
        <f t="shared" si="6"/>
        <v>249</v>
      </c>
      <c r="F249" s="72" t="s">
        <v>37</v>
      </c>
      <c r="G249" s="72">
        <v>353435082254294</v>
      </c>
      <c r="H249" s="72">
        <v>353435082256786</v>
      </c>
      <c r="I249" s="73">
        <v>2492</v>
      </c>
      <c r="J249" s="71">
        <f t="shared" si="7"/>
        <v>3</v>
      </c>
    </row>
    <row r="250" spans="2:10">
      <c r="B250" s="27" t="s">
        <v>30</v>
      </c>
      <c r="C250" s="74">
        <v>351581080006707</v>
      </c>
      <c r="D250" s="27"/>
      <c r="E250" s="69">
        <f t="shared" si="6"/>
        <v>250</v>
      </c>
      <c r="F250" s="72" t="s">
        <v>39</v>
      </c>
      <c r="G250" s="72">
        <v>353435082571598</v>
      </c>
      <c r="H250" s="72">
        <v>353435082572299</v>
      </c>
      <c r="I250" s="73">
        <v>701</v>
      </c>
      <c r="J250" s="71">
        <f t="shared" si="7"/>
        <v>3</v>
      </c>
    </row>
    <row r="251" spans="2:10">
      <c r="B251" s="27" t="s">
        <v>17</v>
      </c>
      <c r="C251" s="27">
        <v>351581080025483</v>
      </c>
      <c r="E251" s="69">
        <f t="shared" si="6"/>
        <v>251</v>
      </c>
      <c r="F251" s="72" t="s">
        <v>39</v>
      </c>
      <c r="G251" s="72">
        <v>353435082587032</v>
      </c>
      <c r="H251" s="72">
        <v>353435082587800</v>
      </c>
      <c r="I251" s="73">
        <v>768</v>
      </c>
      <c r="J251" s="71">
        <f t="shared" si="7"/>
        <v>3</v>
      </c>
    </row>
    <row r="252" spans="2:10">
      <c r="B252" s="27" t="s">
        <v>17</v>
      </c>
      <c r="C252" s="27">
        <v>351581080032885</v>
      </c>
      <c r="D252" s="27"/>
      <c r="E252" s="69">
        <f t="shared" si="6"/>
        <v>252</v>
      </c>
      <c r="F252" s="72" t="s">
        <v>44</v>
      </c>
      <c r="G252" s="72">
        <v>353437080099812</v>
      </c>
      <c r="H252" s="72">
        <v>353437080104174</v>
      </c>
      <c r="I252" s="73">
        <v>4362</v>
      </c>
      <c r="J252" s="71">
        <f t="shared" si="7"/>
        <v>3</v>
      </c>
    </row>
    <row r="253" spans="2:10">
      <c r="B253" s="27" t="s">
        <v>46</v>
      </c>
      <c r="C253" s="27">
        <v>351581080034527</v>
      </c>
      <c r="D253" s="27"/>
      <c r="E253" s="69">
        <f t="shared" si="6"/>
        <v>253</v>
      </c>
      <c r="F253" s="72" t="s">
        <v>49</v>
      </c>
      <c r="G253" s="72">
        <v>353442060372288</v>
      </c>
      <c r="H253" s="72">
        <v>353442060386049</v>
      </c>
      <c r="I253" s="73">
        <v>13761</v>
      </c>
      <c r="J253" s="73">
        <f t="shared" si="7"/>
        <v>3</v>
      </c>
    </row>
    <row r="254" spans="2:10">
      <c r="B254" s="27" t="s">
        <v>17</v>
      </c>
      <c r="C254" s="27">
        <v>351581080037322</v>
      </c>
      <c r="D254" s="27"/>
      <c r="E254" s="69">
        <f t="shared" si="6"/>
        <v>254</v>
      </c>
      <c r="F254" s="72" t="s">
        <v>41</v>
      </c>
      <c r="G254" s="72">
        <v>355274061078319</v>
      </c>
      <c r="H254" s="72">
        <v>355274061121721</v>
      </c>
      <c r="I254" s="73">
        <v>43402</v>
      </c>
      <c r="J254" s="71">
        <f t="shared" si="7"/>
        <v>3</v>
      </c>
    </row>
    <row r="255" spans="2:10">
      <c r="B255" s="27" t="s">
        <v>17</v>
      </c>
      <c r="C255" s="27">
        <v>351581080038148</v>
      </c>
      <c r="E255" s="69">
        <f t="shared" si="6"/>
        <v>255</v>
      </c>
      <c r="F255" s="72" t="s">
        <v>23</v>
      </c>
      <c r="G255" s="72">
        <v>355294079994133</v>
      </c>
      <c r="H255" s="72">
        <v>355294080006554</v>
      </c>
      <c r="I255" s="73">
        <v>12421</v>
      </c>
      <c r="J255" s="71">
        <f t="shared" si="7"/>
        <v>3</v>
      </c>
    </row>
    <row r="256" spans="2:10">
      <c r="B256" s="29" t="s">
        <v>18</v>
      </c>
      <c r="C256" s="27">
        <v>351581080064284</v>
      </c>
      <c r="E256" s="69">
        <f t="shared" si="6"/>
        <v>256</v>
      </c>
      <c r="F256" s="72" t="s">
        <v>122</v>
      </c>
      <c r="G256" s="72">
        <v>355328062541368</v>
      </c>
      <c r="H256" s="72">
        <v>355328062571928</v>
      </c>
      <c r="I256" s="73">
        <v>30560</v>
      </c>
      <c r="J256" s="71">
        <f t="shared" si="7"/>
        <v>3</v>
      </c>
    </row>
    <row r="257" spans="2:10">
      <c r="B257" s="27" t="s">
        <v>19</v>
      </c>
      <c r="C257" s="27">
        <v>351629090000119</v>
      </c>
      <c r="D257" s="27"/>
      <c r="E257" s="69">
        <f t="shared" si="6"/>
        <v>257</v>
      </c>
      <c r="F257" s="72" t="s">
        <v>122</v>
      </c>
      <c r="G257" s="72">
        <v>355328062638784</v>
      </c>
      <c r="H257" s="72">
        <v>355328062643867</v>
      </c>
      <c r="I257" s="73">
        <v>5083</v>
      </c>
      <c r="J257" s="71">
        <f t="shared" si="7"/>
        <v>3</v>
      </c>
    </row>
    <row r="258" spans="2:10">
      <c r="B258" s="27" t="s">
        <v>19</v>
      </c>
      <c r="C258" s="27">
        <v>351629090000184</v>
      </c>
      <c r="D258" s="27"/>
      <c r="E258" s="69">
        <f t="shared" ref="E258:E321" si="8">IF(F258="","",ROW(F258))</f>
        <v>258</v>
      </c>
      <c r="F258" s="72" t="s">
        <v>123</v>
      </c>
      <c r="G258" s="72">
        <v>355328062662222</v>
      </c>
      <c r="H258" s="72">
        <v>355328062690306</v>
      </c>
      <c r="I258" s="73">
        <v>28084</v>
      </c>
      <c r="J258" s="71">
        <f t="shared" ref="J258:J321" si="9">COUNTIFS($B:$B,$F258,$C:$C,"&gt;="&amp;$G258,$C:$C,"&lt;="&amp;$H258)</f>
        <v>3</v>
      </c>
    </row>
    <row r="259" spans="2:10">
      <c r="B259" s="27" t="s">
        <v>19</v>
      </c>
      <c r="C259" s="27">
        <v>351629090000408</v>
      </c>
      <c r="E259" s="69">
        <f t="shared" si="8"/>
        <v>259</v>
      </c>
      <c r="F259" s="72" t="s">
        <v>69</v>
      </c>
      <c r="G259" s="72">
        <v>356853080333760</v>
      </c>
      <c r="H259" s="72">
        <v>356853080352893</v>
      </c>
      <c r="I259" s="73">
        <v>19133</v>
      </c>
      <c r="J259" s="71">
        <f t="shared" si="9"/>
        <v>3</v>
      </c>
    </row>
    <row r="260" spans="2:10">
      <c r="B260" s="27" t="s">
        <v>19</v>
      </c>
      <c r="C260" s="27">
        <v>351629090000465</v>
      </c>
      <c r="D260" s="27"/>
      <c r="E260" s="69">
        <f t="shared" si="8"/>
        <v>260</v>
      </c>
      <c r="F260" s="72" t="s">
        <v>86</v>
      </c>
      <c r="G260" s="72">
        <v>358429100005056</v>
      </c>
      <c r="H260" s="72">
        <v>358429100032019</v>
      </c>
      <c r="I260" s="73">
        <v>26963</v>
      </c>
      <c r="J260" s="71">
        <f t="shared" si="9"/>
        <v>3</v>
      </c>
    </row>
    <row r="261" spans="2:10">
      <c r="B261" s="29" t="s">
        <v>19</v>
      </c>
      <c r="C261" s="27">
        <v>351629090000796</v>
      </c>
      <c r="D261" s="27"/>
      <c r="E261" s="69">
        <f t="shared" si="8"/>
        <v>261</v>
      </c>
      <c r="F261" s="72" t="s">
        <v>95</v>
      </c>
      <c r="G261" s="72">
        <v>358429300326450</v>
      </c>
      <c r="H261" s="72">
        <v>358429300333274</v>
      </c>
      <c r="I261" s="73">
        <v>6824</v>
      </c>
      <c r="J261" s="71">
        <f t="shared" si="9"/>
        <v>3</v>
      </c>
    </row>
    <row r="262" spans="2:10">
      <c r="B262" s="27" t="s">
        <v>19</v>
      </c>
      <c r="C262" s="27">
        <v>351629090001414</v>
      </c>
      <c r="D262" s="27"/>
      <c r="E262" s="69">
        <f t="shared" si="8"/>
        <v>262</v>
      </c>
      <c r="F262" s="72" t="s">
        <v>108</v>
      </c>
      <c r="G262" s="72">
        <v>862892008812726</v>
      </c>
      <c r="H262" s="72">
        <v>862892008823905</v>
      </c>
      <c r="I262" s="73">
        <v>11179</v>
      </c>
      <c r="J262" s="71">
        <f t="shared" si="9"/>
        <v>3</v>
      </c>
    </row>
    <row r="263" spans="2:10">
      <c r="B263" s="27" t="s">
        <v>19</v>
      </c>
      <c r="C263" s="27">
        <v>351629090001554</v>
      </c>
      <c r="D263" s="27"/>
      <c r="E263" s="69">
        <f t="shared" si="8"/>
        <v>263</v>
      </c>
      <c r="F263" s="72" t="s">
        <v>57</v>
      </c>
      <c r="G263" s="72">
        <v>867305023206456</v>
      </c>
      <c r="H263" s="72">
        <v>867305023238756</v>
      </c>
      <c r="I263" s="73">
        <v>32300</v>
      </c>
      <c r="J263" s="71">
        <f t="shared" si="9"/>
        <v>3</v>
      </c>
    </row>
    <row r="264" spans="2:10">
      <c r="B264" s="29" t="s">
        <v>19</v>
      </c>
      <c r="C264" s="27">
        <v>351629090001950</v>
      </c>
      <c r="D264" s="27"/>
      <c r="E264" s="69">
        <f t="shared" si="8"/>
        <v>264</v>
      </c>
      <c r="F264" s="72" t="s">
        <v>14</v>
      </c>
      <c r="G264" s="72">
        <v>351579080036450</v>
      </c>
      <c r="H264" s="72">
        <v>351579080037177</v>
      </c>
      <c r="I264" s="73">
        <v>727</v>
      </c>
      <c r="J264" s="71">
        <f t="shared" si="9"/>
        <v>2</v>
      </c>
    </row>
    <row r="265" spans="2:10">
      <c r="B265" s="27" t="s">
        <v>19</v>
      </c>
      <c r="C265" s="27">
        <v>351629090001984</v>
      </c>
      <c r="D265" s="27"/>
      <c r="E265" s="69">
        <f t="shared" si="8"/>
        <v>265</v>
      </c>
      <c r="F265" s="72" t="s">
        <v>17</v>
      </c>
      <c r="G265" s="72">
        <v>351581080025483</v>
      </c>
      <c r="H265" s="72">
        <v>351581080032885</v>
      </c>
      <c r="I265" s="73">
        <v>7402</v>
      </c>
      <c r="J265" s="71">
        <f t="shared" si="9"/>
        <v>2</v>
      </c>
    </row>
    <row r="266" spans="2:10">
      <c r="B266" s="27" t="s">
        <v>19</v>
      </c>
      <c r="C266" s="27">
        <v>351629090002552</v>
      </c>
      <c r="D266" s="27"/>
      <c r="E266" s="69">
        <f t="shared" si="8"/>
        <v>266</v>
      </c>
      <c r="F266" s="72" t="s">
        <v>17</v>
      </c>
      <c r="G266" s="72">
        <v>351581080037322</v>
      </c>
      <c r="H266" s="72">
        <v>351581080038148</v>
      </c>
      <c r="I266" s="73">
        <v>826</v>
      </c>
      <c r="J266" s="71">
        <f t="shared" si="9"/>
        <v>2</v>
      </c>
    </row>
    <row r="267" spans="2:10">
      <c r="B267" s="27" t="s">
        <v>19</v>
      </c>
      <c r="C267" s="27">
        <v>351629090002883</v>
      </c>
      <c r="D267" s="27"/>
      <c r="E267" s="69">
        <f t="shared" si="8"/>
        <v>267</v>
      </c>
      <c r="F267" s="72" t="s">
        <v>26</v>
      </c>
      <c r="G267" s="72">
        <v>353431058151614</v>
      </c>
      <c r="H267" s="72">
        <v>353431058434473</v>
      </c>
      <c r="I267" s="73">
        <v>282859</v>
      </c>
      <c r="J267" s="71">
        <f t="shared" si="9"/>
        <v>2</v>
      </c>
    </row>
    <row r="268" spans="2:10">
      <c r="B268" s="27" t="s">
        <v>19</v>
      </c>
      <c r="C268" s="27">
        <v>351629090002933</v>
      </c>
      <c r="D268" s="27"/>
      <c r="E268" s="69">
        <f t="shared" si="8"/>
        <v>268</v>
      </c>
      <c r="F268" s="72" t="s">
        <v>25</v>
      </c>
      <c r="G268" s="72">
        <v>353431058862632</v>
      </c>
      <c r="H268" s="72">
        <v>353431058890377</v>
      </c>
      <c r="I268" s="73">
        <v>27745</v>
      </c>
      <c r="J268" s="71">
        <f t="shared" si="9"/>
        <v>2</v>
      </c>
    </row>
    <row r="269" spans="2:10">
      <c r="B269" s="27" t="s">
        <v>19</v>
      </c>
      <c r="C269" s="27">
        <v>351629090003121</v>
      </c>
      <c r="E269" s="69">
        <f t="shared" si="8"/>
        <v>269</v>
      </c>
      <c r="F269" s="72" t="s">
        <v>29</v>
      </c>
      <c r="G269" s="72">
        <v>353434081541298</v>
      </c>
      <c r="H269" s="72">
        <v>353434081547634</v>
      </c>
      <c r="I269" s="73">
        <v>6336</v>
      </c>
      <c r="J269" s="71">
        <f t="shared" si="9"/>
        <v>2</v>
      </c>
    </row>
    <row r="270" spans="2:10">
      <c r="B270" s="27" t="s">
        <v>19</v>
      </c>
      <c r="C270" s="27">
        <v>351629090003386</v>
      </c>
      <c r="D270" s="27"/>
      <c r="E270" s="69">
        <f t="shared" si="8"/>
        <v>270</v>
      </c>
      <c r="F270" s="72" t="s">
        <v>34</v>
      </c>
      <c r="G270" s="72">
        <v>353434083179220</v>
      </c>
      <c r="H270" s="72">
        <v>353434083180087</v>
      </c>
      <c r="I270" s="73">
        <v>867</v>
      </c>
      <c r="J270" s="71">
        <f t="shared" si="9"/>
        <v>2</v>
      </c>
    </row>
    <row r="271" spans="2:10">
      <c r="B271" s="27" t="s">
        <v>19</v>
      </c>
      <c r="C271" s="27">
        <v>351629090003857</v>
      </c>
      <c r="D271" s="27"/>
      <c r="E271" s="69">
        <f t="shared" si="8"/>
        <v>271</v>
      </c>
      <c r="F271" s="72" t="s">
        <v>29</v>
      </c>
      <c r="G271" s="72">
        <v>353434083184972</v>
      </c>
      <c r="H271" s="72">
        <v>353434083185227</v>
      </c>
      <c r="I271" s="73">
        <v>255</v>
      </c>
      <c r="J271" s="71">
        <f t="shared" si="9"/>
        <v>2</v>
      </c>
    </row>
    <row r="272" spans="2:10">
      <c r="B272" s="27" t="s">
        <v>19</v>
      </c>
      <c r="C272" s="27">
        <v>351629090003865</v>
      </c>
      <c r="D272" s="27"/>
      <c r="E272" s="69">
        <f t="shared" si="8"/>
        <v>272</v>
      </c>
      <c r="F272" s="72" t="s">
        <v>29</v>
      </c>
      <c r="G272" s="72">
        <v>353434083187280</v>
      </c>
      <c r="H272" s="72">
        <v>353434083188296</v>
      </c>
      <c r="I272" s="73">
        <v>1016</v>
      </c>
      <c r="J272" s="71">
        <f t="shared" si="9"/>
        <v>2</v>
      </c>
    </row>
    <row r="273" spans="2:10">
      <c r="B273" s="27" t="s">
        <v>19</v>
      </c>
      <c r="C273" s="27">
        <v>351629090004004</v>
      </c>
      <c r="D273" s="27"/>
      <c r="E273" s="69">
        <f t="shared" si="8"/>
        <v>273</v>
      </c>
      <c r="F273" s="72" t="s">
        <v>29</v>
      </c>
      <c r="G273" s="72">
        <v>353434083483127</v>
      </c>
      <c r="H273" s="72">
        <v>353434083483747</v>
      </c>
      <c r="I273" s="73">
        <v>620</v>
      </c>
      <c r="J273" s="71">
        <f t="shared" si="9"/>
        <v>2</v>
      </c>
    </row>
    <row r="274" spans="2:10">
      <c r="B274" s="27" t="s">
        <v>19</v>
      </c>
      <c r="C274" s="27">
        <v>351629090004178</v>
      </c>
      <c r="D274" s="27"/>
      <c r="E274" s="69">
        <f t="shared" si="8"/>
        <v>274</v>
      </c>
      <c r="F274" s="72" t="s">
        <v>28</v>
      </c>
      <c r="G274" s="72">
        <v>353434083850663</v>
      </c>
      <c r="H274" s="72">
        <v>353434083851927</v>
      </c>
      <c r="I274" s="73">
        <v>1264</v>
      </c>
      <c r="J274" s="71">
        <f t="shared" si="9"/>
        <v>2</v>
      </c>
    </row>
    <row r="275" spans="2:10">
      <c r="B275" s="27" t="s">
        <v>19</v>
      </c>
      <c r="C275" s="27">
        <v>351629090004186</v>
      </c>
      <c r="D275" s="27"/>
      <c r="E275" s="69">
        <f t="shared" si="8"/>
        <v>275</v>
      </c>
      <c r="F275" s="72" t="s">
        <v>32</v>
      </c>
      <c r="G275" s="72">
        <v>353434083872436</v>
      </c>
      <c r="H275" s="72">
        <v>353434083877948</v>
      </c>
      <c r="I275" s="73">
        <v>5512</v>
      </c>
      <c r="J275" s="71">
        <f t="shared" si="9"/>
        <v>2</v>
      </c>
    </row>
    <row r="276" spans="2:10">
      <c r="B276" s="27" t="s">
        <v>19</v>
      </c>
      <c r="C276" s="27">
        <v>351629090004319</v>
      </c>
      <c r="D276" s="27"/>
      <c r="E276" s="69">
        <f t="shared" si="8"/>
        <v>276</v>
      </c>
      <c r="F276" s="72" t="s">
        <v>28</v>
      </c>
      <c r="G276" s="72">
        <v>353434083878961</v>
      </c>
      <c r="H276" s="72">
        <v>353434083879092</v>
      </c>
      <c r="I276" s="73">
        <v>131</v>
      </c>
      <c r="J276" s="71">
        <f t="shared" si="9"/>
        <v>2</v>
      </c>
    </row>
    <row r="277" spans="2:10">
      <c r="B277" s="27" t="s">
        <v>19</v>
      </c>
      <c r="C277" s="27">
        <v>351629090004590</v>
      </c>
      <c r="D277" s="27"/>
      <c r="E277" s="69">
        <f t="shared" si="8"/>
        <v>277</v>
      </c>
      <c r="F277" s="72" t="s">
        <v>28</v>
      </c>
      <c r="G277" s="72">
        <v>353434083886360</v>
      </c>
      <c r="H277" s="72">
        <v>353434083890321</v>
      </c>
      <c r="I277" s="73">
        <v>3961</v>
      </c>
      <c r="J277" s="71">
        <f t="shared" si="9"/>
        <v>2</v>
      </c>
    </row>
    <row r="278" spans="2:10">
      <c r="B278" s="27" t="s">
        <v>19</v>
      </c>
      <c r="C278" s="27">
        <v>351629090004657</v>
      </c>
      <c r="D278" s="27"/>
      <c r="E278" s="69">
        <f t="shared" si="8"/>
        <v>278</v>
      </c>
      <c r="F278" s="72" t="s">
        <v>32</v>
      </c>
      <c r="G278" s="71">
        <v>353434083912158</v>
      </c>
      <c r="H278" s="72">
        <v>353434083912638</v>
      </c>
      <c r="I278" s="73">
        <v>480</v>
      </c>
      <c r="J278" s="71">
        <f t="shared" si="9"/>
        <v>2</v>
      </c>
    </row>
    <row r="279" spans="2:10">
      <c r="B279" s="27" t="s">
        <v>19</v>
      </c>
      <c r="C279" s="27">
        <v>351629090004855</v>
      </c>
      <c r="D279" s="27"/>
      <c r="E279" s="69">
        <f t="shared" si="8"/>
        <v>279</v>
      </c>
      <c r="F279" s="72" t="s">
        <v>28</v>
      </c>
      <c r="G279" s="71">
        <v>353434083915698</v>
      </c>
      <c r="H279" s="72">
        <v>353434083917041</v>
      </c>
      <c r="I279" s="73">
        <v>1343</v>
      </c>
      <c r="J279" s="71">
        <f t="shared" si="9"/>
        <v>2</v>
      </c>
    </row>
    <row r="280" spans="2:10">
      <c r="B280" s="27" t="s">
        <v>19</v>
      </c>
      <c r="C280" s="27">
        <v>351629090004889</v>
      </c>
      <c r="D280" s="27"/>
      <c r="E280" s="69">
        <f t="shared" si="8"/>
        <v>280</v>
      </c>
      <c r="F280" s="72" t="s">
        <v>28</v>
      </c>
      <c r="G280" s="72">
        <v>353434083928451</v>
      </c>
      <c r="H280" s="72">
        <v>353434084048887</v>
      </c>
      <c r="I280" s="73">
        <v>120436</v>
      </c>
      <c r="J280" s="71">
        <f t="shared" si="9"/>
        <v>2</v>
      </c>
    </row>
    <row r="281" spans="2:10">
      <c r="B281" s="27" t="s">
        <v>19</v>
      </c>
      <c r="C281" s="27">
        <v>351629090004897</v>
      </c>
      <c r="D281" s="27"/>
      <c r="E281" s="69">
        <f t="shared" si="8"/>
        <v>281</v>
      </c>
      <c r="F281" s="72" t="s">
        <v>32</v>
      </c>
      <c r="G281" s="72">
        <v>353434084080922</v>
      </c>
      <c r="H281" s="72">
        <v>353434084091408</v>
      </c>
      <c r="I281" s="73">
        <v>10486</v>
      </c>
      <c r="J281" s="71">
        <f t="shared" si="9"/>
        <v>2</v>
      </c>
    </row>
    <row r="282" spans="2:10">
      <c r="B282" s="27" t="s">
        <v>19</v>
      </c>
      <c r="C282" s="27">
        <v>351629090004996</v>
      </c>
      <c r="E282" s="69">
        <f t="shared" si="8"/>
        <v>282</v>
      </c>
      <c r="F282" s="72" t="s">
        <v>37</v>
      </c>
      <c r="G282" s="72">
        <v>353435082019143</v>
      </c>
      <c r="H282" s="72">
        <v>353435082022402</v>
      </c>
      <c r="I282" s="73">
        <v>3259</v>
      </c>
      <c r="J282" s="71">
        <f t="shared" si="9"/>
        <v>2</v>
      </c>
    </row>
    <row r="283" spans="2:10">
      <c r="B283" s="27" t="s">
        <v>19</v>
      </c>
      <c r="C283" s="27">
        <v>351629090005118</v>
      </c>
      <c r="E283" s="69">
        <f t="shared" si="8"/>
        <v>283</v>
      </c>
      <c r="F283" s="72" t="s">
        <v>39</v>
      </c>
      <c r="G283" s="72">
        <v>353435082562159</v>
      </c>
      <c r="H283" s="72">
        <v>353435082562720</v>
      </c>
      <c r="I283" s="73">
        <v>561</v>
      </c>
      <c r="J283" s="71">
        <f t="shared" si="9"/>
        <v>2</v>
      </c>
    </row>
    <row r="284" spans="2:10">
      <c r="B284" s="27" t="s">
        <v>19</v>
      </c>
      <c r="C284" s="27">
        <v>351629090005480</v>
      </c>
      <c r="D284" s="27"/>
      <c r="E284" s="69">
        <f t="shared" si="8"/>
        <v>284</v>
      </c>
      <c r="F284" s="72" t="s">
        <v>39</v>
      </c>
      <c r="G284" s="72">
        <v>353435082569493</v>
      </c>
      <c r="H284" s="72">
        <v>353435082570061</v>
      </c>
      <c r="I284" s="73">
        <v>568</v>
      </c>
      <c r="J284" s="71">
        <f t="shared" si="9"/>
        <v>2</v>
      </c>
    </row>
    <row r="285" spans="2:10">
      <c r="B285" s="27" t="s">
        <v>19</v>
      </c>
      <c r="C285" s="27">
        <v>351629090005563</v>
      </c>
      <c r="E285" s="69">
        <f t="shared" si="8"/>
        <v>285</v>
      </c>
      <c r="F285" s="72" t="s">
        <v>40</v>
      </c>
      <c r="G285" s="71">
        <v>353435082583593</v>
      </c>
      <c r="H285" s="72">
        <v>353435082584245</v>
      </c>
      <c r="I285" s="73">
        <v>652</v>
      </c>
      <c r="J285" s="71">
        <f t="shared" si="9"/>
        <v>2</v>
      </c>
    </row>
    <row r="286" spans="2:10">
      <c r="B286" s="27" t="s">
        <v>19</v>
      </c>
      <c r="C286" s="27">
        <v>351629090005852</v>
      </c>
      <c r="E286" s="69">
        <f t="shared" si="8"/>
        <v>286</v>
      </c>
      <c r="F286" s="72" t="s">
        <v>39</v>
      </c>
      <c r="G286" s="72">
        <v>353435082585101</v>
      </c>
      <c r="H286" s="72">
        <v>353435082585325</v>
      </c>
      <c r="I286" s="73">
        <v>224</v>
      </c>
      <c r="J286" s="71">
        <f t="shared" si="9"/>
        <v>2</v>
      </c>
    </row>
    <row r="287" spans="2:10">
      <c r="B287" s="29" t="s">
        <v>19</v>
      </c>
      <c r="C287" s="27">
        <v>351629090006025</v>
      </c>
      <c r="E287" s="69">
        <f t="shared" si="8"/>
        <v>287</v>
      </c>
      <c r="F287" s="72" t="s">
        <v>40</v>
      </c>
      <c r="G287" s="72">
        <v>353435082585481</v>
      </c>
      <c r="H287" s="72">
        <v>353435082586141</v>
      </c>
      <c r="I287" s="73">
        <v>660</v>
      </c>
      <c r="J287" s="71">
        <f t="shared" si="9"/>
        <v>2</v>
      </c>
    </row>
    <row r="288" spans="2:10">
      <c r="B288" s="29" t="s">
        <v>19</v>
      </c>
      <c r="C288" s="27">
        <v>351629090006140</v>
      </c>
      <c r="D288" s="27"/>
      <c r="E288" s="69">
        <f t="shared" si="8"/>
        <v>288</v>
      </c>
      <c r="F288" s="72" t="s">
        <v>40</v>
      </c>
      <c r="G288" s="72">
        <v>353435082589749</v>
      </c>
      <c r="H288" s="72">
        <v>353435082590473</v>
      </c>
      <c r="I288" s="73">
        <v>724</v>
      </c>
      <c r="J288" s="71">
        <f t="shared" si="9"/>
        <v>2</v>
      </c>
    </row>
    <row r="289" spans="2:10">
      <c r="B289" s="27" t="s">
        <v>19</v>
      </c>
      <c r="C289" s="27">
        <v>351629090006199</v>
      </c>
      <c r="D289" s="27"/>
      <c r="E289" s="69">
        <f t="shared" si="8"/>
        <v>289</v>
      </c>
      <c r="F289" s="72" t="s">
        <v>39</v>
      </c>
      <c r="G289" s="72">
        <v>353435082603482</v>
      </c>
      <c r="H289" s="72">
        <v>353435082603557</v>
      </c>
      <c r="I289" s="77">
        <v>75</v>
      </c>
      <c r="J289" s="71">
        <f t="shared" si="9"/>
        <v>2</v>
      </c>
    </row>
    <row r="290" spans="2:10">
      <c r="B290" s="29" t="s">
        <v>19</v>
      </c>
      <c r="C290" s="27">
        <v>351629090006306</v>
      </c>
      <c r="D290" s="27"/>
      <c r="E290" s="69">
        <f t="shared" si="8"/>
        <v>290</v>
      </c>
      <c r="F290" s="72" t="s">
        <v>40</v>
      </c>
      <c r="G290" s="71">
        <v>353435082603896</v>
      </c>
      <c r="H290" s="72">
        <v>353435082604365</v>
      </c>
      <c r="I290" s="73">
        <v>469</v>
      </c>
      <c r="J290" s="71">
        <f t="shared" si="9"/>
        <v>2</v>
      </c>
    </row>
    <row r="291" spans="2:10">
      <c r="B291" s="29" t="s">
        <v>19</v>
      </c>
      <c r="C291" s="27">
        <v>351629090006330</v>
      </c>
      <c r="D291" s="27"/>
      <c r="E291" s="69">
        <f t="shared" si="8"/>
        <v>291</v>
      </c>
      <c r="F291" s="72" t="s">
        <v>39</v>
      </c>
      <c r="G291" s="72">
        <v>353435082604555</v>
      </c>
      <c r="H291" s="72">
        <v>353435082604761</v>
      </c>
      <c r="I291" s="73">
        <v>206</v>
      </c>
      <c r="J291" s="71">
        <f t="shared" si="9"/>
        <v>2</v>
      </c>
    </row>
    <row r="292" spans="2:10">
      <c r="B292" s="29" t="s">
        <v>19</v>
      </c>
      <c r="C292" s="27">
        <v>351629090006710</v>
      </c>
      <c r="D292" s="27"/>
      <c r="E292" s="69">
        <f t="shared" si="8"/>
        <v>292</v>
      </c>
      <c r="F292" s="72" t="s">
        <v>40</v>
      </c>
      <c r="G292" s="72">
        <v>353435082606006</v>
      </c>
      <c r="H292" s="72">
        <v>353435082606253</v>
      </c>
      <c r="I292" s="73">
        <v>247</v>
      </c>
      <c r="J292" s="71">
        <f t="shared" si="9"/>
        <v>2</v>
      </c>
    </row>
    <row r="293" spans="2:10">
      <c r="B293" s="27" t="s">
        <v>19</v>
      </c>
      <c r="C293" s="27">
        <v>351629090006769</v>
      </c>
      <c r="D293" s="27"/>
      <c r="E293" s="69">
        <f t="shared" si="8"/>
        <v>293</v>
      </c>
      <c r="F293" s="72" t="s">
        <v>46</v>
      </c>
      <c r="G293" s="72">
        <v>353438080001972</v>
      </c>
      <c r="H293" s="72">
        <v>353438080003952</v>
      </c>
      <c r="I293" s="73">
        <v>1980</v>
      </c>
      <c r="J293" s="71">
        <f t="shared" si="9"/>
        <v>2</v>
      </c>
    </row>
    <row r="294" spans="2:10">
      <c r="B294" s="27" t="s">
        <v>19</v>
      </c>
      <c r="C294" s="27">
        <v>351629090006967</v>
      </c>
      <c r="D294" s="27"/>
      <c r="E294" s="69">
        <f t="shared" si="8"/>
        <v>294</v>
      </c>
      <c r="F294" s="72" t="s">
        <v>23</v>
      </c>
      <c r="G294" s="72">
        <v>353442062634727</v>
      </c>
      <c r="H294" s="72">
        <v>353442062672149</v>
      </c>
      <c r="I294" s="73">
        <v>37422</v>
      </c>
      <c r="J294" s="71">
        <f t="shared" si="9"/>
        <v>2</v>
      </c>
    </row>
    <row r="295" spans="2:10">
      <c r="B295" s="27" t="s">
        <v>19</v>
      </c>
      <c r="C295" s="27">
        <v>351629090007114</v>
      </c>
      <c r="D295" s="27"/>
      <c r="E295" s="69">
        <f t="shared" si="8"/>
        <v>295</v>
      </c>
      <c r="F295" s="72" t="s">
        <v>22</v>
      </c>
      <c r="G295" s="72">
        <v>353442062774580</v>
      </c>
      <c r="H295" s="72">
        <v>353442062794802</v>
      </c>
      <c r="I295" s="73">
        <v>20222</v>
      </c>
      <c r="J295" s="71">
        <f t="shared" si="9"/>
        <v>2</v>
      </c>
    </row>
    <row r="296" spans="2:10">
      <c r="B296" s="27" t="s">
        <v>19</v>
      </c>
      <c r="C296" s="27">
        <v>351629090007197</v>
      </c>
      <c r="D296" s="27"/>
      <c r="E296" s="69">
        <f t="shared" si="8"/>
        <v>296</v>
      </c>
      <c r="F296" s="72" t="s">
        <v>54</v>
      </c>
      <c r="G296" s="72">
        <v>355274060011485</v>
      </c>
      <c r="H296" s="72">
        <v>355274060019751</v>
      </c>
      <c r="I296" s="73">
        <v>8266</v>
      </c>
      <c r="J296" s="71">
        <f t="shared" si="9"/>
        <v>2</v>
      </c>
    </row>
    <row r="297" spans="2:10">
      <c r="B297" s="27" t="s">
        <v>19</v>
      </c>
      <c r="C297" s="27">
        <v>351629090007411</v>
      </c>
      <c r="D297" s="27"/>
      <c r="E297" s="69">
        <f t="shared" si="8"/>
        <v>297</v>
      </c>
      <c r="F297" s="72" t="s">
        <v>57</v>
      </c>
      <c r="G297" s="72">
        <v>355274063814547</v>
      </c>
      <c r="H297" s="72">
        <v>355274063826988</v>
      </c>
      <c r="I297" s="73">
        <v>12441</v>
      </c>
      <c r="J297" s="71">
        <f t="shared" si="9"/>
        <v>2</v>
      </c>
    </row>
    <row r="298" spans="2:10">
      <c r="B298" s="27" t="s">
        <v>19</v>
      </c>
      <c r="C298" s="27">
        <v>351629090007569</v>
      </c>
      <c r="D298" s="27"/>
      <c r="E298" s="69">
        <f t="shared" si="8"/>
        <v>298</v>
      </c>
      <c r="F298" s="72" t="s">
        <v>23</v>
      </c>
      <c r="G298" s="72">
        <v>355294078944832</v>
      </c>
      <c r="H298" s="72">
        <v>355294078951134</v>
      </c>
      <c r="I298" s="73">
        <v>6302</v>
      </c>
      <c r="J298" s="71">
        <f t="shared" si="9"/>
        <v>2</v>
      </c>
    </row>
    <row r="299" spans="2:10">
      <c r="B299" s="27" t="s">
        <v>19</v>
      </c>
      <c r="C299" s="27">
        <v>351629090007593</v>
      </c>
      <c r="E299" s="69">
        <f t="shared" si="8"/>
        <v>299</v>
      </c>
      <c r="F299" s="72" t="s">
        <v>122</v>
      </c>
      <c r="G299" s="72">
        <v>355328062031048</v>
      </c>
      <c r="H299" s="72">
        <v>355328062033242</v>
      </c>
      <c r="I299" s="73">
        <v>2194</v>
      </c>
      <c r="J299" s="71">
        <f t="shared" si="9"/>
        <v>2</v>
      </c>
    </row>
    <row r="300" spans="2:10">
      <c r="B300" s="27" t="s">
        <v>19</v>
      </c>
      <c r="C300" s="27">
        <v>351629090008369</v>
      </c>
      <c r="E300" s="69">
        <f t="shared" si="8"/>
        <v>300</v>
      </c>
      <c r="F300" s="72" t="s">
        <v>122</v>
      </c>
      <c r="G300" s="72">
        <v>355328062445677</v>
      </c>
      <c r="H300" s="72">
        <v>355328062482878</v>
      </c>
      <c r="I300" s="73">
        <v>37201</v>
      </c>
      <c r="J300" s="71">
        <f t="shared" si="9"/>
        <v>2</v>
      </c>
    </row>
    <row r="301" spans="2:10">
      <c r="B301" s="27" t="s">
        <v>19</v>
      </c>
      <c r="C301" s="27">
        <v>351629090008559</v>
      </c>
      <c r="D301" s="27"/>
      <c r="E301" s="69">
        <f t="shared" si="8"/>
        <v>301</v>
      </c>
      <c r="F301" s="72" t="s">
        <v>122</v>
      </c>
      <c r="G301" s="72">
        <v>355328062693920</v>
      </c>
      <c r="H301" s="72">
        <v>355328062695545</v>
      </c>
      <c r="I301" s="73">
        <v>1625</v>
      </c>
      <c r="J301" s="71">
        <f t="shared" si="9"/>
        <v>2</v>
      </c>
    </row>
    <row r="302" spans="2:10">
      <c r="B302" s="27" t="s">
        <v>19</v>
      </c>
      <c r="C302" s="27">
        <v>351629090008666</v>
      </c>
      <c r="D302" s="27"/>
      <c r="E302" s="69">
        <f t="shared" si="8"/>
        <v>302</v>
      </c>
      <c r="F302" s="72" t="s">
        <v>66</v>
      </c>
      <c r="G302" s="72">
        <v>356853080040142</v>
      </c>
      <c r="H302" s="72">
        <v>356853080040779</v>
      </c>
      <c r="I302" s="73">
        <v>637</v>
      </c>
      <c r="J302" s="71">
        <f t="shared" si="9"/>
        <v>2</v>
      </c>
    </row>
    <row r="303" spans="2:10">
      <c r="B303" s="27" t="s">
        <v>19</v>
      </c>
      <c r="C303" s="27">
        <v>351629090008773</v>
      </c>
      <c r="E303" s="69">
        <f t="shared" si="8"/>
        <v>303</v>
      </c>
      <c r="F303" s="72" t="s">
        <v>67</v>
      </c>
      <c r="G303" s="72">
        <v>356853080041249</v>
      </c>
      <c r="H303" s="72">
        <v>356853080041280</v>
      </c>
      <c r="I303" s="73">
        <v>31</v>
      </c>
      <c r="J303" s="71">
        <f t="shared" si="9"/>
        <v>2</v>
      </c>
    </row>
    <row r="304" spans="2:10">
      <c r="B304" s="29" t="s">
        <v>19</v>
      </c>
      <c r="C304" s="27">
        <v>351629090008815</v>
      </c>
      <c r="D304" s="27"/>
      <c r="E304" s="69">
        <f t="shared" si="8"/>
        <v>304</v>
      </c>
      <c r="F304" s="72" t="s">
        <v>66</v>
      </c>
      <c r="G304" s="72">
        <v>356853080207030</v>
      </c>
      <c r="H304" s="72">
        <v>356853080210380</v>
      </c>
      <c r="I304" s="73">
        <v>3350</v>
      </c>
      <c r="J304" s="71">
        <f t="shared" si="9"/>
        <v>2</v>
      </c>
    </row>
    <row r="305" spans="2:10">
      <c r="B305" s="29" t="s">
        <v>19</v>
      </c>
      <c r="C305" s="27">
        <v>351629090008849</v>
      </c>
      <c r="E305" s="69">
        <f t="shared" si="8"/>
        <v>305</v>
      </c>
      <c r="F305" s="72" t="s">
        <v>70</v>
      </c>
      <c r="G305" s="72">
        <v>356853080394580</v>
      </c>
      <c r="H305" s="72">
        <v>356853080408109</v>
      </c>
      <c r="I305" s="73">
        <v>13529</v>
      </c>
      <c r="J305" s="71">
        <f t="shared" si="9"/>
        <v>2</v>
      </c>
    </row>
    <row r="306" spans="2:10">
      <c r="B306" s="27" t="s">
        <v>19</v>
      </c>
      <c r="C306" s="27">
        <v>351629090009672</v>
      </c>
      <c r="E306" s="69">
        <f t="shared" si="8"/>
        <v>306</v>
      </c>
      <c r="F306" s="72" t="s">
        <v>89</v>
      </c>
      <c r="G306" s="72">
        <v>358429200082351</v>
      </c>
      <c r="H306" s="72">
        <v>358429200098217</v>
      </c>
      <c r="I306" s="73">
        <v>15866</v>
      </c>
      <c r="J306" s="71">
        <f t="shared" si="9"/>
        <v>2</v>
      </c>
    </row>
    <row r="307" spans="2:10">
      <c r="B307" s="27" t="s">
        <v>19</v>
      </c>
      <c r="C307" s="27">
        <v>351629090009847</v>
      </c>
      <c r="D307" s="27"/>
      <c r="E307" s="69">
        <f t="shared" si="8"/>
        <v>307</v>
      </c>
      <c r="F307" s="72" t="s">
        <v>51</v>
      </c>
      <c r="G307" s="72">
        <v>359083070148757</v>
      </c>
      <c r="H307" s="72">
        <v>359083070151058</v>
      </c>
      <c r="I307" s="73">
        <v>2301</v>
      </c>
      <c r="J307" s="71">
        <f t="shared" si="9"/>
        <v>2</v>
      </c>
    </row>
    <row r="308" spans="2:10">
      <c r="B308" s="29" t="s">
        <v>19</v>
      </c>
      <c r="C308" s="27">
        <v>351629090009961</v>
      </c>
      <c r="E308" s="69">
        <f t="shared" si="8"/>
        <v>308</v>
      </c>
      <c r="F308" s="72" t="s">
        <v>51</v>
      </c>
      <c r="G308" s="72">
        <v>359083070306439</v>
      </c>
      <c r="H308" s="72">
        <v>359083070341576</v>
      </c>
      <c r="I308" s="73">
        <v>35137</v>
      </c>
      <c r="J308" s="71">
        <f t="shared" si="9"/>
        <v>2</v>
      </c>
    </row>
    <row r="309" spans="2:10">
      <c r="B309" s="27" t="s">
        <v>19</v>
      </c>
      <c r="C309" s="27">
        <v>351629090010282</v>
      </c>
      <c r="D309" s="27"/>
      <c r="E309" s="69">
        <f t="shared" si="8"/>
        <v>309</v>
      </c>
      <c r="F309" s="72" t="s">
        <v>56</v>
      </c>
      <c r="G309" s="72">
        <v>359084070178596</v>
      </c>
      <c r="H309" s="72">
        <v>359084070203253</v>
      </c>
      <c r="I309" s="73">
        <v>24657</v>
      </c>
      <c r="J309" s="71">
        <f t="shared" si="9"/>
        <v>2</v>
      </c>
    </row>
    <row r="310" spans="2:10">
      <c r="B310" s="29" t="s">
        <v>19</v>
      </c>
      <c r="C310" s="27">
        <v>351629090010753</v>
      </c>
      <c r="D310" s="27"/>
      <c r="E310" s="69">
        <f t="shared" si="8"/>
        <v>310</v>
      </c>
      <c r="F310" s="72" t="s">
        <v>54</v>
      </c>
      <c r="G310" s="72">
        <v>863433021758106</v>
      </c>
      <c r="H310" s="72">
        <v>863433021767529</v>
      </c>
      <c r="I310" s="73">
        <v>9423</v>
      </c>
      <c r="J310" s="73">
        <f t="shared" si="9"/>
        <v>2</v>
      </c>
    </row>
    <row r="311" spans="2:10">
      <c r="B311" s="29" t="s">
        <v>19</v>
      </c>
      <c r="C311" s="27">
        <v>351629090011207</v>
      </c>
      <c r="D311" s="27"/>
      <c r="E311" s="69">
        <f t="shared" si="8"/>
        <v>311</v>
      </c>
      <c r="F311" s="72" t="s">
        <v>41</v>
      </c>
      <c r="G311" s="72">
        <v>863433021878169</v>
      </c>
      <c r="H311" s="72">
        <v>863433021878367</v>
      </c>
      <c r="I311" s="73">
        <v>198</v>
      </c>
      <c r="J311" s="71">
        <f t="shared" si="9"/>
        <v>2</v>
      </c>
    </row>
    <row r="312" spans="2:10">
      <c r="B312" s="27" t="s">
        <v>19</v>
      </c>
      <c r="C312" s="27">
        <v>351629090011850</v>
      </c>
      <c r="E312" s="69">
        <f t="shared" si="8"/>
        <v>312</v>
      </c>
      <c r="F312" s="72" t="s">
        <v>55</v>
      </c>
      <c r="G312" s="72">
        <v>863434020606387</v>
      </c>
      <c r="H312" s="72">
        <v>863434020620560</v>
      </c>
      <c r="I312" s="73">
        <v>14173</v>
      </c>
      <c r="J312" s="71">
        <f t="shared" si="9"/>
        <v>2</v>
      </c>
    </row>
    <row r="313" spans="2:10">
      <c r="B313" s="29" t="s">
        <v>19</v>
      </c>
      <c r="C313" s="27">
        <v>351629090011892</v>
      </c>
      <c r="D313" s="27"/>
      <c r="E313" s="69">
        <f t="shared" si="8"/>
        <v>313</v>
      </c>
      <c r="F313" s="72" t="s">
        <v>15</v>
      </c>
      <c r="G313" s="72">
        <v>351580080224914</v>
      </c>
      <c r="H313" s="72">
        <v>351580080224914</v>
      </c>
      <c r="I313" s="73" t="s">
        <v>5</v>
      </c>
      <c r="J313" s="71">
        <f t="shared" si="9"/>
        <v>1</v>
      </c>
    </row>
    <row r="314" spans="2:10">
      <c r="B314" s="27" t="s">
        <v>19</v>
      </c>
      <c r="C314" s="27">
        <v>351629090011959</v>
      </c>
      <c r="D314" s="27"/>
      <c r="E314" s="69">
        <f t="shared" si="8"/>
        <v>314</v>
      </c>
      <c r="F314" s="72" t="s">
        <v>16</v>
      </c>
      <c r="G314" s="72">
        <v>351580080471614</v>
      </c>
      <c r="H314" s="72">
        <v>351580080471614</v>
      </c>
      <c r="I314" s="73" t="s">
        <v>5</v>
      </c>
      <c r="J314" s="71">
        <f t="shared" si="9"/>
        <v>1</v>
      </c>
    </row>
    <row r="315" spans="2:10">
      <c r="B315" s="27" t="s">
        <v>19</v>
      </c>
      <c r="C315" s="27">
        <v>351629090012247</v>
      </c>
      <c r="D315" s="27"/>
      <c r="E315" s="69">
        <f t="shared" si="8"/>
        <v>315</v>
      </c>
      <c r="F315" s="72" t="s">
        <v>46</v>
      </c>
      <c r="G315" s="72">
        <v>351581080005600</v>
      </c>
      <c r="H315" s="72">
        <v>351581080005600</v>
      </c>
      <c r="I315" s="73" t="s">
        <v>5</v>
      </c>
      <c r="J315" s="71">
        <f t="shared" si="9"/>
        <v>1</v>
      </c>
    </row>
    <row r="316" spans="2:10">
      <c r="B316" s="27" t="s">
        <v>19</v>
      </c>
      <c r="C316" s="27">
        <v>351629090012502</v>
      </c>
      <c r="D316" s="27"/>
      <c r="E316" s="69">
        <f t="shared" si="8"/>
        <v>316</v>
      </c>
      <c r="F316" s="72" t="s">
        <v>17</v>
      </c>
      <c r="G316" s="71">
        <v>351581080006707</v>
      </c>
      <c r="H316" s="71">
        <v>351581080006707</v>
      </c>
      <c r="I316" s="73" t="s">
        <v>5</v>
      </c>
      <c r="J316" s="71">
        <f t="shared" si="9"/>
        <v>1</v>
      </c>
    </row>
    <row r="317" spans="2:10">
      <c r="B317" s="29" t="s">
        <v>19</v>
      </c>
      <c r="C317" s="27">
        <v>351629090012536</v>
      </c>
      <c r="E317" s="69">
        <f t="shared" si="8"/>
        <v>317</v>
      </c>
      <c r="F317" s="72" t="s">
        <v>30</v>
      </c>
      <c r="G317" s="71">
        <v>351581080006707</v>
      </c>
      <c r="H317" s="71">
        <v>351581080006707</v>
      </c>
      <c r="I317" s="73" t="s">
        <v>5</v>
      </c>
      <c r="J317" s="71">
        <f t="shared" si="9"/>
        <v>1</v>
      </c>
    </row>
    <row r="318" spans="2:10">
      <c r="B318" s="27" t="s">
        <v>19</v>
      </c>
      <c r="C318" s="27">
        <v>351629090012569</v>
      </c>
      <c r="D318" s="27"/>
      <c r="E318" s="69">
        <f t="shared" si="8"/>
        <v>318</v>
      </c>
      <c r="F318" s="72" t="s">
        <v>46</v>
      </c>
      <c r="G318" s="72">
        <v>351581080034527</v>
      </c>
      <c r="H318" s="72">
        <v>351581080034527</v>
      </c>
      <c r="I318" s="73" t="s">
        <v>5</v>
      </c>
      <c r="J318" s="71">
        <f t="shared" si="9"/>
        <v>1</v>
      </c>
    </row>
    <row r="319" spans="2:10">
      <c r="B319" s="27" t="s">
        <v>19</v>
      </c>
      <c r="C319" s="27">
        <v>351629090013039</v>
      </c>
      <c r="D319" s="27"/>
      <c r="E319" s="69">
        <f t="shared" si="8"/>
        <v>319</v>
      </c>
      <c r="F319" s="72" t="s">
        <v>18</v>
      </c>
      <c r="G319" s="72">
        <v>351581080064284</v>
      </c>
      <c r="H319" s="72">
        <v>351581080064284</v>
      </c>
      <c r="I319" s="73" t="s">
        <v>5</v>
      </c>
      <c r="J319" s="73">
        <f t="shared" si="9"/>
        <v>1</v>
      </c>
    </row>
    <row r="320" spans="2:10">
      <c r="B320" s="27" t="s">
        <v>19</v>
      </c>
      <c r="C320" s="27">
        <v>351629090013161</v>
      </c>
      <c r="E320" s="69">
        <f t="shared" si="8"/>
        <v>320</v>
      </c>
      <c r="F320" s="72" t="s">
        <v>24</v>
      </c>
      <c r="G320" s="72">
        <v>353431055216915</v>
      </c>
      <c r="H320" s="72">
        <v>353431055216915</v>
      </c>
      <c r="I320" s="73" t="s">
        <v>5</v>
      </c>
      <c r="J320" s="71">
        <f t="shared" si="9"/>
        <v>1</v>
      </c>
    </row>
    <row r="321" spans="2:10">
      <c r="B321" s="27" t="s">
        <v>19</v>
      </c>
      <c r="C321" s="27">
        <v>351629090013476</v>
      </c>
      <c r="E321" s="69">
        <f t="shared" si="8"/>
        <v>321</v>
      </c>
      <c r="F321" s="72" t="s">
        <v>25</v>
      </c>
      <c r="G321" s="72">
        <v>353431055336416</v>
      </c>
      <c r="H321" s="72">
        <v>353431055336416</v>
      </c>
      <c r="I321" s="73" t="s">
        <v>5</v>
      </c>
      <c r="J321" s="71">
        <f t="shared" si="9"/>
        <v>1</v>
      </c>
    </row>
    <row r="322" spans="2:10">
      <c r="B322" s="29" t="s">
        <v>19</v>
      </c>
      <c r="C322" s="27">
        <v>351629090014318</v>
      </c>
      <c r="D322" s="27"/>
      <c r="E322" s="69">
        <f t="shared" ref="E322:E385" si="10">IF(F322="","",ROW(F322))</f>
        <v>322</v>
      </c>
      <c r="F322" s="72" t="s">
        <v>26</v>
      </c>
      <c r="G322" s="72">
        <v>353431056675556</v>
      </c>
      <c r="H322" s="72">
        <v>353431056675556</v>
      </c>
      <c r="I322" s="73" t="s">
        <v>5</v>
      </c>
      <c r="J322" s="71">
        <f t="shared" ref="J322:J385" si="11">COUNTIFS($B:$B,$F322,$C:$C,"&gt;="&amp;$G322,$C:$C,"&lt;="&amp;$H322)</f>
        <v>1</v>
      </c>
    </row>
    <row r="323" spans="2:10">
      <c r="B323" s="27" t="s">
        <v>19</v>
      </c>
      <c r="C323" s="27">
        <v>351629090014367</v>
      </c>
      <c r="E323" s="69">
        <f t="shared" si="10"/>
        <v>323</v>
      </c>
      <c r="F323" s="72" t="s">
        <v>25</v>
      </c>
      <c r="G323" s="72">
        <v>353431057977233</v>
      </c>
      <c r="H323" s="72">
        <v>353431057977233</v>
      </c>
      <c r="I323" s="73" t="s">
        <v>5</v>
      </c>
      <c r="J323" s="71">
        <f t="shared" si="11"/>
        <v>1</v>
      </c>
    </row>
    <row r="324" spans="2:10">
      <c r="B324" s="27" t="s">
        <v>19</v>
      </c>
      <c r="C324" s="27">
        <v>351629090014474</v>
      </c>
      <c r="D324" s="27"/>
      <c r="E324" s="69">
        <f t="shared" si="10"/>
        <v>324</v>
      </c>
      <c r="F324" s="72" t="s">
        <v>25</v>
      </c>
      <c r="G324" s="72">
        <v>353431058054636</v>
      </c>
      <c r="H324" s="72">
        <v>353431058054636</v>
      </c>
      <c r="I324" s="73" t="s">
        <v>5</v>
      </c>
      <c r="J324" s="71">
        <f t="shared" si="11"/>
        <v>1</v>
      </c>
    </row>
    <row r="325" spans="2:10">
      <c r="B325" s="29" t="s">
        <v>19</v>
      </c>
      <c r="C325" s="27">
        <v>351629090014631</v>
      </c>
      <c r="D325" s="27"/>
      <c r="E325" s="69">
        <f t="shared" si="10"/>
        <v>325</v>
      </c>
      <c r="F325" s="72" t="s">
        <v>24</v>
      </c>
      <c r="G325" s="72">
        <v>353431058459736</v>
      </c>
      <c r="H325" s="72">
        <v>353431058459736</v>
      </c>
      <c r="I325" s="73" t="s">
        <v>5</v>
      </c>
      <c r="J325" s="71">
        <f t="shared" si="11"/>
        <v>1</v>
      </c>
    </row>
    <row r="326" spans="2:10">
      <c r="B326" s="29" t="s">
        <v>19</v>
      </c>
      <c r="C326" s="27">
        <v>351629090014664</v>
      </c>
      <c r="D326" s="27"/>
      <c r="E326" s="69">
        <f t="shared" si="10"/>
        <v>326</v>
      </c>
      <c r="F326" s="72" t="s">
        <v>25</v>
      </c>
      <c r="G326" s="72">
        <v>353431058495920</v>
      </c>
      <c r="H326" s="72">
        <v>353431058495920</v>
      </c>
      <c r="I326" s="73" t="s">
        <v>5</v>
      </c>
      <c r="J326" s="71">
        <f t="shared" si="11"/>
        <v>1</v>
      </c>
    </row>
    <row r="327" spans="2:10">
      <c r="B327" s="27" t="s">
        <v>19</v>
      </c>
      <c r="C327" s="27">
        <v>351629090014680</v>
      </c>
      <c r="E327" s="69">
        <f t="shared" si="10"/>
        <v>327</v>
      </c>
      <c r="F327" s="72" t="s">
        <v>24</v>
      </c>
      <c r="G327" s="72">
        <v>353431059135574</v>
      </c>
      <c r="H327" s="72">
        <v>353431059135574</v>
      </c>
      <c r="I327" s="73" t="s">
        <v>5</v>
      </c>
      <c r="J327" s="71">
        <f t="shared" si="11"/>
        <v>1</v>
      </c>
    </row>
    <row r="328" spans="2:10">
      <c r="B328" s="29" t="s">
        <v>19</v>
      </c>
      <c r="C328" s="27">
        <v>351629090014714</v>
      </c>
      <c r="D328" s="27"/>
      <c r="E328" s="69">
        <f t="shared" si="10"/>
        <v>328</v>
      </c>
      <c r="F328" s="72" t="s">
        <v>26</v>
      </c>
      <c r="G328" s="72">
        <v>353431059139337</v>
      </c>
      <c r="H328" s="72">
        <v>353431059139337</v>
      </c>
      <c r="I328" s="73" t="s">
        <v>5</v>
      </c>
      <c r="J328" s="71">
        <f t="shared" si="11"/>
        <v>1</v>
      </c>
    </row>
    <row r="329" spans="2:10">
      <c r="B329" s="27" t="s">
        <v>19</v>
      </c>
      <c r="C329" s="27">
        <v>351629090014763</v>
      </c>
      <c r="E329" s="69">
        <f t="shared" si="10"/>
        <v>329</v>
      </c>
      <c r="F329" s="72" t="s">
        <v>28</v>
      </c>
      <c r="G329" s="72">
        <v>353434081002754</v>
      </c>
      <c r="H329" s="72">
        <v>353434081002754</v>
      </c>
      <c r="I329" s="73" t="s">
        <v>5</v>
      </c>
      <c r="J329" s="71">
        <f t="shared" si="11"/>
        <v>1</v>
      </c>
    </row>
    <row r="330" spans="2:10">
      <c r="B330" s="27" t="s">
        <v>19</v>
      </c>
      <c r="C330" s="27">
        <v>351629090014888</v>
      </c>
      <c r="D330" s="27"/>
      <c r="E330" s="69">
        <f t="shared" si="10"/>
        <v>330</v>
      </c>
      <c r="F330" s="72" t="s">
        <v>31</v>
      </c>
      <c r="G330" s="72">
        <v>353434081011094</v>
      </c>
      <c r="H330" s="72">
        <v>353434081011094</v>
      </c>
      <c r="I330" s="73" t="s">
        <v>5</v>
      </c>
      <c r="J330" s="71">
        <f t="shared" si="11"/>
        <v>1</v>
      </c>
    </row>
    <row r="331" spans="2:10">
      <c r="B331" s="27" t="s">
        <v>19</v>
      </c>
      <c r="C331" s="27">
        <v>351629090015141</v>
      </c>
      <c r="D331" s="27"/>
      <c r="E331" s="69">
        <f t="shared" si="10"/>
        <v>331</v>
      </c>
      <c r="F331" s="72" t="s">
        <v>30</v>
      </c>
      <c r="G331" s="72">
        <v>353434081028239</v>
      </c>
      <c r="H331" s="72">
        <v>353434081028239</v>
      </c>
      <c r="I331" s="73" t="s">
        <v>5</v>
      </c>
      <c r="J331" s="71">
        <f t="shared" si="11"/>
        <v>1</v>
      </c>
    </row>
    <row r="332" spans="2:10">
      <c r="B332" s="27" t="s">
        <v>19</v>
      </c>
      <c r="C332" s="27">
        <v>351629090015570</v>
      </c>
      <c r="D332" s="27"/>
      <c r="E332" s="69">
        <f t="shared" si="10"/>
        <v>332</v>
      </c>
      <c r="F332" s="72" t="s">
        <v>31</v>
      </c>
      <c r="G332" s="72">
        <v>353434081549812</v>
      </c>
      <c r="H332" s="72">
        <v>353434081549812</v>
      </c>
      <c r="I332" s="73" t="s">
        <v>5</v>
      </c>
      <c r="J332" s="71">
        <f t="shared" si="11"/>
        <v>1</v>
      </c>
    </row>
    <row r="333" spans="2:10">
      <c r="B333" s="27" t="s">
        <v>19</v>
      </c>
      <c r="C333" s="27">
        <v>351629090015786</v>
      </c>
      <c r="D333" s="27"/>
      <c r="E333" s="69">
        <f t="shared" si="10"/>
        <v>333</v>
      </c>
      <c r="F333" s="72" t="s">
        <v>31</v>
      </c>
      <c r="G333" s="72">
        <v>353434081591855</v>
      </c>
      <c r="H333" s="72">
        <v>353434081591855</v>
      </c>
      <c r="I333" s="73" t="s">
        <v>5</v>
      </c>
      <c r="J333" s="71">
        <f t="shared" si="11"/>
        <v>1</v>
      </c>
    </row>
    <row r="334" spans="2:10">
      <c r="B334" s="29" t="s">
        <v>19</v>
      </c>
      <c r="C334" s="27">
        <v>351629090015901</v>
      </c>
      <c r="D334" s="27"/>
      <c r="E334" s="69">
        <f t="shared" si="10"/>
        <v>334</v>
      </c>
      <c r="F334" s="72" t="s">
        <v>31</v>
      </c>
      <c r="G334" s="72">
        <v>353434081615738</v>
      </c>
      <c r="H334" s="72">
        <v>353434081615738</v>
      </c>
      <c r="I334" s="73" t="s">
        <v>5</v>
      </c>
      <c r="J334" s="71">
        <f t="shared" si="11"/>
        <v>1</v>
      </c>
    </row>
    <row r="335" spans="2:10">
      <c r="B335" s="27" t="s">
        <v>19</v>
      </c>
      <c r="C335" s="27">
        <v>351629090017204</v>
      </c>
      <c r="D335" s="27"/>
      <c r="E335" s="69">
        <f t="shared" si="10"/>
        <v>335</v>
      </c>
      <c r="F335" s="72" t="s">
        <v>29</v>
      </c>
      <c r="G335" s="72">
        <v>353434082037577</v>
      </c>
      <c r="H335" s="72">
        <v>353434082037577</v>
      </c>
      <c r="I335" s="73" t="s">
        <v>5</v>
      </c>
      <c r="J335" s="71">
        <f t="shared" si="11"/>
        <v>1</v>
      </c>
    </row>
    <row r="336" spans="2:10">
      <c r="B336" s="27" t="s">
        <v>19</v>
      </c>
      <c r="C336" s="27">
        <v>351629090017378</v>
      </c>
      <c r="D336" s="27"/>
      <c r="E336" s="69">
        <f t="shared" si="10"/>
        <v>336</v>
      </c>
      <c r="F336" s="72" t="s">
        <v>32</v>
      </c>
      <c r="G336" s="72">
        <v>353434083025357</v>
      </c>
      <c r="H336" s="72">
        <v>353434083025357</v>
      </c>
      <c r="I336" s="73" t="s">
        <v>5</v>
      </c>
      <c r="J336" s="71">
        <f t="shared" si="11"/>
        <v>1</v>
      </c>
    </row>
    <row r="337" spans="2:10">
      <c r="B337" s="27" t="s">
        <v>19</v>
      </c>
      <c r="C337" s="27">
        <v>351629090017972</v>
      </c>
      <c r="E337" s="69">
        <f t="shared" si="10"/>
        <v>337</v>
      </c>
      <c r="F337" s="72" t="s">
        <v>33</v>
      </c>
      <c r="G337" s="72">
        <v>353434083103626</v>
      </c>
      <c r="H337" s="72">
        <v>353434083103626</v>
      </c>
      <c r="I337" s="73" t="s">
        <v>5</v>
      </c>
      <c r="J337" s="71">
        <f t="shared" si="11"/>
        <v>1</v>
      </c>
    </row>
    <row r="338" spans="2:10">
      <c r="B338" s="27" t="s">
        <v>19</v>
      </c>
      <c r="C338" s="27">
        <v>351629090018780</v>
      </c>
      <c r="E338" s="69">
        <f t="shared" si="10"/>
        <v>338</v>
      </c>
      <c r="F338" s="72" t="s">
        <v>30</v>
      </c>
      <c r="G338" s="72">
        <v>353434083103857</v>
      </c>
      <c r="H338" s="72">
        <v>353434083103857</v>
      </c>
      <c r="I338" s="73" t="s">
        <v>5</v>
      </c>
      <c r="J338" s="71">
        <f t="shared" si="11"/>
        <v>1</v>
      </c>
    </row>
    <row r="339" spans="2:10">
      <c r="B339" s="27" t="s">
        <v>19</v>
      </c>
      <c r="C339" s="27">
        <v>351629090019168</v>
      </c>
      <c r="D339" s="27"/>
      <c r="E339" s="69">
        <f t="shared" si="10"/>
        <v>339</v>
      </c>
      <c r="F339" s="72" t="s">
        <v>33</v>
      </c>
      <c r="G339" s="72">
        <v>353434083105035</v>
      </c>
      <c r="H339" s="72">
        <v>353434083105035</v>
      </c>
      <c r="I339" s="73" t="s">
        <v>5</v>
      </c>
      <c r="J339" s="71">
        <f t="shared" si="11"/>
        <v>1</v>
      </c>
    </row>
    <row r="340" spans="2:10">
      <c r="B340" s="27" t="s">
        <v>19</v>
      </c>
      <c r="C340" s="27">
        <v>351629090019465</v>
      </c>
      <c r="E340" s="69">
        <f t="shared" si="10"/>
        <v>340</v>
      </c>
      <c r="F340" s="72" t="s">
        <v>34</v>
      </c>
      <c r="G340" s="72">
        <v>353434083165773</v>
      </c>
      <c r="H340" s="72">
        <v>353434083165773</v>
      </c>
      <c r="I340" s="73" t="s">
        <v>5</v>
      </c>
      <c r="J340" s="71">
        <f t="shared" si="11"/>
        <v>1</v>
      </c>
    </row>
    <row r="341" spans="2:10">
      <c r="B341" s="27" t="s">
        <v>19</v>
      </c>
      <c r="C341" s="27">
        <v>351629090019473</v>
      </c>
      <c r="E341" s="69">
        <f t="shared" si="10"/>
        <v>341</v>
      </c>
      <c r="F341" s="72" t="s">
        <v>34</v>
      </c>
      <c r="G341" s="72">
        <v>353434083169502</v>
      </c>
      <c r="H341" s="72">
        <v>353434083169502</v>
      </c>
      <c r="I341" s="73" t="s">
        <v>5</v>
      </c>
      <c r="J341" s="71">
        <f t="shared" si="11"/>
        <v>1</v>
      </c>
    </row>
    <row r="342" spans="2:10">
      <c r="B342" s="29" t="s">
        <v>19</v>
      </c>
      <c r="C342" s="27">
        <v>351629090019499</v>
      </c>
      <c r="D342" s="27"/>
      <c r="E342" s="69">
        <f t="shared" si="10"/>
        <v>342</v>
      </c>
      <c r="F342" s="72" t="s">
        <v>34</v>
      </c>
      <c r="G342" s="72">
        <v>353434083183271</v>
      </c>
      <c r="H342" s="72">
        <v>353434083183271</v>
      </c>
      <c r="I342" s="73" t="s">
        <v>5</v>
      </c>
      <c r="J342" s="71">
        <f t="shared" si="11"/>
        <v>1</v>
      </c>
    </row>
    <row r="343" spans="2:10">
      <c r="B343" s="29" t="s">
        <v>19</v>
      </c>
      <c r="C343" s="27">
        <v>351629090019606</v>
      </c>
      <c r="D343" s="27"/>
      <c r="E343" s="69">
        <f t="shared" si="10"/>
        <v>343</v>
      </c>
      <c r="F343" s="72" t="s">
        <v>34</v>
      </c>
      <c r="G343" s="72">
        <v>353434083185979</v>
      </c>
      <c r="H343" s="72">
        <v>353434083185979</v>
      </c>
      <c r="I343" s="73" t="s">
        <v>5</v>
      </c>
      <c r="J343" s="71">
        <f t="shared" si="11"/>
        <v>1</v>
      </c>
    </row>
    <row r="344" spans="2:10">
      <c r="B344" s="27" t="s">
        <v>19</v>
      </c>
      <c r="C344" s="27">
        <v>351629090019911</v>
      </c>
      <c r="D344" s="27"/>
      <c r="E344" s="69">
        <f t="shared" si="10"/>
        <v>344</v>
      </c>
      <c r="F344" s="72" t="s">
        <v>34</v>
      </c>
      <c r="G344" s="72">
        <v>353434083189088</v>
      </c>
      <c r="H344" s="72">
        <v>353434083189088</v>
      </c>
      <c r="I344" s="73" t="s">
        <v>5</v>
      </c>
      <c r="J344" s="71">
        <f t="shared" si="11"/>
        <v>1</v>
      </c>
    </row>
    <row r="345" spans="2:10">
      <c r="B345" s="29" t="s">
        <v>19</v>
      </c>
      <c r="C345" s="27">
        <v>351629090020000</v>
      </c>
      <c r="E345" s="69">
        <f t="shared" si="10"/>
        <v>345</v>
      </c>
      <c r="F345" s="72" t="s">
        <v>29</v>
      </c>
      <c r="G345" s="72">
        <v>353434083189898</v>
      </c>
      <c r="H345" s="72">
        <v>353434083189898</v>
      </c>
      <c r="I345" s="73" t="s">
        <v>5</v>
      </c>
      <c r="J345" s="71">
        <f t="shared" si="11"/>
        <v>1</v>
      </c>
    </row>
    <row r="346" spans="2:10">
      <c r="B346" s="29" t="s">
        <v>19</v>
      </c>
      <c r="C346" s="27">
        <v>351629090020372</v>
      </c>
      <c r="E346" s="69">
        <f t="shared" si="10"/>
        <v>346</v>
      </c>
      <c r="F346" s="72" t="s">
        <v>34</v>
      </c>
      <c r="G346" s="72">
        <v>353434083190243</v>
      </c>
      <c r="H346" s="72">
        <v>353434083190243</v>
      </c>
      <c r="I346" s="73" t="s">
        <v>5</v>
      </c>
      <c r="J346" s="71">
        <f t="shared" si="11"/>
        <v>1</v>
      </c>
    </row>
    <row r="347" spans="2:10">
      <c r="B347" s="27" t="s">
        <v>19</v>
      </c>
      <c r="C347" s="27">
        <v>351629090020455</v>
      </c>
      <c r="D347" s="27"/>
      <c r="E347" s="69">
        <f t="shared" si="10"/>
        <v>347</v>
      </c>
      <c r="F347" s="72" t="s">
        <v>29</v>
      </c>
      <c r="G347" s="72">
        <v>353434083190268</v>
      </c>
      <c r="H347" s="72">
        <v>353434083190268</v>
      </c>
      <c r="I347" s="73" t="s">
        <v>5</v>
      </c>
      <c r="J347" s="71">
        <f t="shared" si="11"/>
        <v>1</v>
      </c>
    </row>
    <row r="348" spans="2:10">
      <c r="B348" s="27" t="s">
        <v>19</v>
      </c>
      <c r="C348" s="27">
        <v>351629090020463</v>
      </c>
      <c r="D348" s="27"/>
      <c r="E348" s="69">
        <f t="shared" si="10"/>
        <v>348</v>
      </c>
      <c r="F348" s="72" t="s">
        <v>31</v>
      </c>
      <c r="G348" s="72">
        <v>353434083309835</v>
      </c>
      <c r="H348" s="72">
        <v>353434083309835</v>
      </c>
      <c r="I348" s="73" t="s">
        <v>5</v>
      </c>
      <c r="J348" s="71">
        <f t="shared" si="11"/>
        <v>1</v>
      </c>
    </row>
    <row r="349" spans="2:10">
      <c r="B349" s="27" t="s">
        <v>19</v>
      </c>
      <c r="C349" s="27">
        <v>351629090020554</v>
      </c>
      <c r="E349" s="69">
        <f t="shared" si="10"/>
        <v>349</v>
      </c>
      <c r="F349" s="72" t="s">
        <v>35</v>
      </c>
      <c r="G349" s="72">
        <v>353434083311252</v>
      </c>
      <c r="H349" s="72">
        <v>353434083311252</v>
      </c>
      <c r="I349" s="73" t="s">
        <v>5</v>
      </c>
      <c r="J349" s="71">
        <f t="shared" si="11"/>
        <v>1</v>
      </c>
    </row>
    <row r="350" spans="2:10">
      <c r="B350" s="27" t="s">
        <v>19</v>
      </c>
      <c r="C350" s="27">
        <v>351629090020893</v>
      </c>
      <c r="D350" s="27"/>
      <c r="E350" s="69">
        <f t="shared" si="10"/>
        <v>350</v>
      </c>
      <c r="F350" s="72" t="s">
        <v>32</v>
      </c>
      <c r="G350" s="71">
        <v>353434083447361</v>
      </c>
      <c r="H350" s="71">
        <v>353434083447361</v>
      </c>
      <c r="I350" s="73" t="s">
        <v>5</v>
      </c>
      <c r="J350" s="71">
        <f t="shared" si="11"/>
        <v>1</v>
      </c>
    </row>
    <row r="351" spans="2:10">
      <c r="B351" s="27" t="s">
        <v>19</v>
      </c>
      <c r="C351" s="27">
        <v>351629090021032</v>
      </c>
      <c r="D351" s="27"/>
      <c r="E351" s="69">
        <f t="shared" si="10"/>
        <v>351</v>
      </c>
      <c r="F351" s="72" t="s">
        <v>28</v>
      </c>
      <c r="G351" s="72">
        <v>353434083680607</v>
      </c>
      <c r="H351" s="72">
        <v>353434083680607</v>
      </c>
      <c r="I351" s="73" t="s">
        <v>5</v>
      </c>
      <c r="J351" s="71">
        <f t="shared" si="11"/>
        <v>1</v>
      </c>
    </row>
    <row r="352" spans="2:10">
      <c r="B352" s="27" t="s">
        <v>19</v>
      </c>
      <c r="C352" s="27">
        <v>351629090021115</v>
      </c>
      <c r="D352" s="27"/>
      <c r="E352" s="69">
        <f t="shared" si="10"/>
        <v>352</v>
      </c>
      <c r="F352" s="72" t="s">
        <v>32</v>
      </c>
      <c r="G352" s="72">
        <v>353434083846562</v>
      </c>
      <c r="H352" s="72">
        <v>353434083846562</v>
      </c>
      <c r="I352" s="73" t="s">
        <v>5</v>
      </c>
      <c r="J352" s="71">
        <f t="shared" si="11"/>
        <v>1</v>
      </c>
    </row>
    <row r="353" spans="2:10">
      <c r="B353" s="27" t="s">
        <v>19</v>
      </c>
      <c r="C353" s="27">
        <v>351629090021230</v>
      </c>
      <c r="E353" s="69">
        <f t="shared" si="10"/>
        <v>353</v>
      </c>
      <c r="F353" s="72" t="s">
        <v>28</v>
      </c>
      <c r="G353" s="72">
        <v>353434083847107</v>
      </c>
      <c r="H353" s="72">
        <v>353434083847107</v>
      </c>
      <c r="I353" s="73" t="s">
        <v>5</v>
      </c>
      <c r="J353" s="71">
        <f t="shared" si="11"/>
        <v>1</v>
      </c>
    </row>
    <row r="354" spans="2:10">
      <c r="B354" s="27" t="s">
        <v>19</v>
      </c>
      <c r="C354" s="27">
        <v>351629090021735</v>
      </c>
      <c r="D354" s="27"/>
      <c r="E354" s="69">
        <f t="shared" si="10"/>
        <v>354</v>
      </c>
      <c r="F354" s="72" t="s">
        <v>32</v>
      </c>
      <c r="G354" s="71">
        <v>353434083856314</v>
      </c>
      <c r="H354" s="71">
        <v>353434083856314</v>
      </c>
      <c r="I354" s="73" t="s">
        <v>5</v>
      </c>
      <c r="J354" s="71">
        <f t="shared" si="11"/>
        <v>1</v>
      </c>
    </row>
    <row r="355" spans="2:10">
      <c r="B355" s="27" t="s">
        <v>19</v>
      </c>
      <c r="C355" s="27">
        <v>351629090021966</v>
      </c>
      <c r="D355" s="27"/>
      <c r="E355" s="69">
        <f t="shared" si="10"/>
        <v>355</v>
      </c>
      <c r="F355" s="72" t="s">
        <v>32</v>
      </c>
      <c r="G355" s="72">
        <v>353434083884423</v>
      </c>
      <c r="H355" s="72">
        <v>353434083884423</v>
      </c>
      <c r="I355" s="73" t="s">
        <v>5</v>
      </c>
      <c r="J355" s="71">
        <f t="shared" si="11"/>
        <v>1</v>
      </c>
    </row>
    <row r="356" spans="2:10">
      <c r="B356" s="27" t="s">
        <v>19</v>
      </c>
      <c r="C356" s="27">
        <v>351629090022170</v>
      </c>
      <c r="D356" s="27"/>
      <c r="E356" s="69">
        <f t="shared" si="10"/>
        <v>356</v>
      </c>
      <c r="F356" s="72" t="s">
        <v>32</v>
      </c>
      <c r="G356" s="72">
        <v>353434083893259</v>
      </c>
      <c r="H356" s="72">
        <v>353434083893259</v>
      </c>
      <c r="I356" s="73" t="s">
        <v>5</v>
      </c>
      <c r="J356" s="71">
        <f t="shared" si="11"/>
        <v>1</v>
      </c>
    </row>
    <row r="357" spans="2:10">
      <c r="B357" s="27" t="s">
        <v>19</v>
      </c>
      <c r="C357" s="27">
        <v>351629090022444</v>
      </c>
      <c r="D357" s="27"/>
      <c r="E357" s="69">
        <f t="shared" si="10"/>
        <v>357</v>
      </c>
      <c r="F357" s="72" t="s">
        <v>32</v>
      </c>
      <c r="G357" s="72">
        <v>353434083917520</v>
      </c>
      <c r="H357" s="72">
        <v>353434083917520</v>
      </c>
      <c r="I357" s="73" t="s">
        <v>5</v>
      </c>
      <c r="J357" s="71">
        <f t="shared" si="11"/>
        <v>1</v>
      </c>
    </row>
    <row r="358" spans="2:10">
      <c r="B358" s="27" t="s">
        <v>19</v>
      </c>
      <c r="C358" s="27">
        <v>351629090022766</v>
      </c>
      <c r="E358" s="69">
        <f t="shared" si="10"/>
        <v>358</v>
      </c>
      <c r="F358" s="72" t="s">
        <v>28</v>
      </c>
      <c r="G358" s="72">
        <v>353434083917587</v>
      </c>
      <c r="H358" s="72">
        <v>353434083917587</v>
      </c>
      <c r="I358" s="73" t="s">
        <v>5</v>
      </c>
      <c r="J358" s="71">
        <f t="shared" si="11"/>
        <v>1</v>
      </c>
    </row>
    <row r="359" spans="2:10">
      <c r="B359" s="27" t="s">
        <v>19</v>
      </c>
      <c r="C359" s="27">
        <v>351629090022816</v>
      </c>
      <c r="D359" s="27"/>
      <c r="E359" s="69">
        <f t="shared" si="10"/>
        <v>359</v>
      </c>
      <c r="F359" s="72" t="s">
        <v>32</v>
      </c>
      <c r="G359" s="72">
        <v>353434083918098</v>
      </c>
      <c r="H359" s="72">
        <v>353434083918098</v>
      </c>
      <c r="I359" s="73" t="s">
        <v>5</v>
      </c>
      <c r="J359" s="71">
        <f t="shared" si="11"/>
        <v>1</v>
      </c>
    </row>
    <row r="360" spans="2:10">
      <c r="B360" s="27" t="s">
        <v>19</v>
      </c>
      <c r="C360" s="27">
        <v>351629090022956</v>
      </c>
      <c r="D360" s="27"/>
      <c r="E360" s="69">
        <f t="shared" si="10"/>
        <v>360</v>
      </c>
      <c r="F360" s="72" t="s">
        <v>32</v>
      </c>
      <c r="G360" s="72">
        <v>353434084055635</v>
      </c>
      <c r="H360" s="72">
        <v>353434084055635</v>
      </c>
      <c r="I360" s="73" t="s">
        <v>5</v>
      </c>
      <c r="J360" s="71">
        <f t="shared" si="11"/>
        <v>1</v>
      </c>
    </row>
    <row r="361" spans="2:10">
      <c r="B361" s="27" t="s">
        <v>19</v>
      </c>
      <c r="C361" s="27">
        <v>351629090023012</v>
      </c>
      <c r="E361" s="69">
        <f t="shared" si="10"/>
        <v>361</v>
      </c>
      <c r="F361" s="72" t="s">
        <v>117</v>
      </c>
      <c r="G361" s="72">
        <v>353434084072432</v>
      </c>
      <c r="H361" s="72">
        <v>353434084072432</v>
      </c>
      <c r="I361" s="73" t="s">
        <v>5</v>
      </c>
      <c r="J361" s="71">
        <f t="shared" si="11"/>
        <v>1</v>
      </c>
    </row>
    <row r="362" spans="2:10">
      <c r="B362" s="27" t="s">
        <v>19</v>
      </c>
      <c r="C362" s="27">
        <v>351629090023129</v>
      </c>
      <c r="E362" s="69">
        <f t="shared" si="10"/>
        <v>362</v>
      </c>
      <c r="F362" s="72" t="s">
        <v>35</v>
      </c>
      <c r="G362" s="72">
        <v>353434084098817</v>
      </c>
      <c r="H362" s="72">
        <v>353434084098817</v>
      </c>
      <c r="I362" s="73" t="s">
        <v>5</v>
      </c>
      <c r="J362" s="71">
        <f t="shared" si="11"/>
        <v>1</v>
      </c>
    </row>
    <row r="363" spans="2:10">
      <c r="B363" s="29" t="s">
        <v>19</v>
      </c>
      <c r="C363" s="27">
        <v>351629090023368</v>
      </c>
      <c r="D363" s="27"/>
      <c r="E363" s="69">
        <f t="shared" si="10"/>
        <v>363</v>
      </c>
      <c r="F363" s="72" t="s">
        <v>28</v>
      </c>
      <c r="G363" s="71">
        <v>353434085135543</v>
      </c>
      <c r="H363" s="71">
        <v>353434085135543</v>
      </c>
      <c r="I363" s="73" t="s">
        <v>5</v>
      </c>
      <c r="J363" s="71">
        <f t="shared" si="11"/>
        <v>1</v>
      </c>
    </row>
    <row r="364" spans="2:10">
      <c r="B364" s="27" t="s">
        <v>19</v>
      </c>
      <c r="C364" s="27">
        <v>351629090023640</v>
      </c>
      <c r="D364" s="27"/>
      <c r="E364" s="69">
        <f t="shared" si="10"/>
        <v>364</v>
      </c>
      <c r="F364" s="72" t="s">
        <v>121</v>
      </c>
      <c r="G364" s="71">
        <v>353434085772683</v>
      </c>
      <c r="H364" s="71">
        <v>353434085772683</v>
      </c>
      <c r="I364" s="73" t="s">
        <v>5</v>
      </c>
      <c r="J364" s="71">
        <f t="shared" si="11"/>
        <v>1</v>
      </c>
    </row>
    <row r="365" spans="2:10">
      <c r="B365" s="27" t="s">
        <v>19</v>
      </c>
      <c r="C365" s="27">
        <v>351629090023806</v>
      </c>
      <c r="D365" s="27"/>
      <c r="E365" s="69">
        <f t="shared" si="10"/>
        <v>365</v>
      </c>
      <c r="F365" s="72" t="s">
        <v>29</v>
      </c>
      <c r="G365" s="71">
        <v>353434085778953</v>
      </c>
      <c r="H365" s="71">
        <v>353434085778953</v>
      </c>
      <c r="I365" s="73" t="s">
        <v>5</v>
      </c>
      <c r="J365" s="71">
        <f t="shared" si="11"/>
        <v>1</v>
      </c>
    </row>
    <row r="366" spans="2:10">
      <c r="B366" s="29" t="s">
        <v>19</v>
      </c>
      <c r="C366" s="27">
        <v>351629090023830</v>
      </c>
      <c r="E366" s="69">
        <f t="shared" si="10"/>
        <v>366</v>
      </c>
      <c r="F366" s="72" t="s">
        <v>37</v>
      </c>
      <c r="G366" s="72">
        <v>353435080235139</v>
      </c>
      <c r="H366" s="72">
        <v>353435080235139</v>
      </c>
      <c r="I366" s="73" t="s">
        <v>5</v>
      </c>
      <c r="J366" s="71">
        <f t="shared" si="11"/>
        <v>1</v>
      </c>
    </row>
    <row r="367" spans="2:10">
      <c r="B367" s="29" t="s">
        <v>19</v>
      </c>
      <c r="C367" s="27">
        <v>351629090024374</v>
      </c>
      <c r="D367" s="27"/>
      <c r="E367" s="69">
        <f t="shared" si="10"/>
        <v>367</v>
      </c>
      <c r="F367" s="72" t="s">
        <v>40</v>
      </c>
      <c r="G367" s="72">
        <v>353435081330830</v>
      </c>
      <c r="H367" s="72">
        <v>353435081330830</v>
      </c>
      <c r="I367" s="73" t="s">
        <v>5</v>
      </c>
      <c r="J367" s="71">
        <f t="shared" si="11"/>
        <v>1</v>
      </c>
    </row>
    <row r="368" spans="2:10">
      <c r="B368" s="27" t="s">
        <v>19</v>
      </c>
      <c r="C368" s="27">
        <v>351629090024515</v>
      </c>
      <c r="E368" s="69">
        <f t="shared" si="10"/>
        <v>368</v>
      </c>
      <c r="F368" s="72" t="s">
        <v>37</v>
      </c>
      <c r="G368" s="72">
        <v>353435081746258</v>
      </c>
      <c r="H368" s="72">
        <v>353435081746258</v>
      </c>
      <c r="I368" s="73" t="s">
        <v>5</v>
      </c>
      <c r="J368" s="73">
        <f t="shared" si="11"/>
        <v>1</v>
      </c>
    </row>
    <row r="369" spans="2:10">
      <c r="B369" s="27" t="s">
        <v>19</v>
      </c>
      <c r="C369" s="27">
        <v>351629090024754</v>
      </c>
      <c r="E369" s="69">
        <f t="shared" si="10"/>
        <v>369</v>
      </c>
      <c r="F369" s="72" t="s">
        <v>38</v>
      </c>
      <c r="G369" s="72">
        <v>353435081746332</v>
      </c>
      <c r="H369" s="72">
        <v>353435081746332</v>
      </c>
      <c r="I369" s="73" t="s">
        <v>5</v>
      </c>
      <c r="J369" s="71">
        <f t="shared" si="11"/>
        <v>1</v>
      </c>
    </row>
    <row r="370" spans="2:10">
      <c r="B370" s="27" t="s">
        <v>19</v>
      </c>
      <c r="C370" s="27">
        <v>351629090025488</v>
      </c>
      <c r="D370" s="27"/>
      <c r="E370" s="69">
        <f t="shared" si="10"/>
        <v>370</v>
      </c>
      <c r="F370" s="72" t="s">
        <v>21</v>
      </c>
      <c r="G370" s="72">
        <v>353435081851595</v>
      </c>
      <c r="H370" s="72">
        <v>353435081851595</v>
      </c>
      <c r="I370" s="73" t="s">
        <v>5</v>
      </c>
      <c r="J370" s="71">
        <f t="shared" si="11"/>
        <v>1</v>
      </c>
    </row>
    <row r="371" spans="2:10">
      <c r="B371" s="27" t="s">
        <v>19</v>
      </c>
      <c r="C371" s="27">
        <v>351629090025546</v>
      </c>
      <c r="D371" s="27"/>
      <c r="E371" s="69">
        <f t="shared" si="10"/>
        <v>371</v>
      </c>
      <c r="F371" s="72" t="s">
        <v>37</v>
      </c>
      <c r="G371" s="72">
        <v>353435081853245</v>
      </c>
      <c r="H371" s="72">
        <v>353435081853245</v>
      </c>
      <c r="I371" s="73" t="s">
        <v>5</v>
      </c>
      <c r="J371" s="71">
        <f t="shared" si="11"/>
        <v>1</v>
      </c>
    </row>
    <row r="372" spans="2:10">
      <c r="B372" s="27" t="s">
        <v>19</v>
      </c>
      <c r="C372" s="27">
        <v>351629090026056</v>
      </c>
      <c r="D372" s="27"/>
      <c r="E372" s="69">
        <f t="shared" si="10"/>
        <v>372</v>
      </c>
      <c r="F372" s="72" t="s">
        <v>37</v>
      </c>
      <c r="G372" s="72">
        <v>353435081857642</v>
      </c>
      <c r="H372" s="72">
        <v>353435081857642</v>
      </c>
      <c r="I372" s="73" t="s">
        <v>5</v>
      </c>
      <c r="J372" s="71">
        <f t="shared" si="11"/>
        <v>1</v>
      </c>
    </row>
    <row r="373" spans="2:10">
      <c r="B373" s="27" t="s">
        <v>19</v>
      </c>
      <c r="C373" s="27">
        <v>351629090026569</v>
      </c>
      <c r="D373" s="27"/>
      <c r="E373" s="69">
        <f t="shared" si="10"/>
        <v>373</v>
      </c>
      <c r="F373" s="72" t="s">
        <v>37</v>
      </c>
      <c r="G373" s="72">
        <v>353435081864143</v>
      </c>
      <c r="H373" s="72">
        <v>353435081864143</v>
      </c>
      <c r="I373" s="73" t="s">
        <v>5</v>
      </c>
      <c r="J373" s="71">
        <f t="shared" si="11"/>
        <v>1</v>
      </c>
    </row>
    <row r="374" spans="2:10">
      <c r="B374" s="29" t="s">
        <v>19</v>
      </c>
      <c r="C374" s="27">
        <v>351629090026726</v>
      </c>
      <c r="E374" s="69">
        <f t="shared" si="10"/>
        <v>374</v>
      </c>
      <c r="F374" s="72" t="s">
        <v>36</v>
      </c>
      <c r="G374" s="72">
        <v>353435081998016</v>
      </c>
      <c r="H374" s="72">
        <v>353435081998016</v>
      </c>
      <c r="I374" s="73" t="s">
        <v>5</v>
      </c>
      <c r="J374" s="71">
        <f t="shared" si="11"/>
        <v>1</v>
      </c>
    </row>
    <row r="375" spans="2:10">
      <c r="B375" s="27" t="s">
        <v>19</v>
      </c>
      <c r="C375" s="27">
        <v>351629090026981</v>
      </c>
      <c r="D375" s="27"/>
      <c r="E375" s="69">
        <f t="shared" si="10"/>
        <v>375</v>
      </c>
      <c r="F375" s="72" t="s">
        <v>41</v>
      </c>
      <c r="G375" s="72">
        <v>353435082018160</v>
      </c>
      <c r="H375" s="72">
        <v>353435082018160</v>
      </c>
      <c r="I375" s="73" t="s">
        <v>5</v>
      </c>
      <c r="J375" s="71">
        <f t="shared" si="11"/>
        <v>1</v>
      </c>
    </row>
    <row r="376" spans="2:10">
      <c r="B376" s="27" t="s">
        <v>19</v>
      </c>
      <c r="C376" s="27">
        <v>351629090027112</v>
      </c>
      <c r="D376" s="27"/>
      <c r="E376" s="69">
        <f t="shared" si="10"/>
        <v>376</v>
      </c>
      <c r="F376" s="72" t="s">
        <v>36</v>
      </c>
      <c r="G376" s="72">
        <v>353435082256927</v>
      </c>
      <c r="H376" s="72">
        <v>353435082256927</v>
      </c>
      <c r="I376" s="73" t="s">
        <v>5</v>
      </c>
      <c r="J376" s="71">
        <f t="shared" si="11"/>
        <v>1</v>
      </c>
    </row>
    <row r="377" spans="2:10">
      <c r="B377" s="27" t="s">
        <v>19</v>
      </c>
      <c r="C377" s="27">
        <v>351629090027229</v>
      </c>
      <c r="E377" s="69">
        <f t="shared" si="10"/>
        <v>377</v>
      </c>
      <c r="F377" s="72" t="s">
        <v>37</v>
      </c>
      <c r="G377" s="72">
        <v>353435082257826</v>
      </c>
      <c r="H377" s="72">
        <v>353435082257826</v>
      </c>
      <c r="I377" s="73" t="s">
        <v>5</v>
      </c>
      <c r="J377" s="71">
        <f t="shared" si="11"/>
        <v>1</v>
      </c>
    </row>
    <row r="378" spans="2:10">
      <c r="B378" s="27" t="s">
        <v>19</v>
      </c>
      <c r="C378" s="27">
        <v>351629090027377</v>
      </c>
      <c r="E378" s="69">
        <f t="shared" si="10"/>
        <v>378</v>
      </c>
      <c r="F378" s="72" t="s">
        <v>119</v>
      </c>
      <c r="G378" s="72">
        <v>353435082561987</v>
      </c>
      <c r="H378" s="72">
        <v>353435082561987</v>
      </c>
      <c r="I378" s="73" t="s">
        <v>5</v>
      </c>
      <c r="J378" s="71">
        <f t="shared" si="11"/>
        <v>1</v>
      </c>
    </row>
    <row r="379" spans="2:10">
      <c r="B379" s="29" t="s">
        <v>19</v>
      </c>
      <c r="C379" s="27">
        <v>351629090027393</v>
      </c>
      <c r="D379" s="27"/>
      <c r="E379" s="69">
        <f t="shared" si="10"/>
        <v>379</v>
      </c>
      <c r="F379" s="72" t="s">
        <v>40</v>
      </c>
      <c r="G379" s="72">
        <v>353435082564270</v>
      </c>
      <c r="H379" s="72">
        <v>353435082564270</v>
      </c>
      <c r="I379" s="73" t="s">
        <v>5</v>
      </c>
      <c r="J379" s="71">
        <f t="shared" si="11"/>
        <v>1</v>
      </c>
    </row>
    <row r="380" spans="2:10">
      <c r="B380" s="27" t="s">
        <v>19</v>
      </c>
      <c r="C380" s="27">
        <v>351629090027476</v>
      </c>
      <c r="E380" s="69">
        <f t="shared" si="10"/>
        <v>380</v>
      </c>
      <c r="F380" s="72" t="s">
        <v>40</v>
      </c>
      <c r="G380" s="72">
        <v>353435082570673</v>
      </c>
      <c r="H380" s="72">
        <v>353435082570673</v>
      </c>
      <c r="I380" s="73" t="s">
        <v>5</v>
      </c>
      <c r="J380" s="71">
        <f t="shared" si="11"/>
        <v>1</v>
      </c>
    </row>
    <row r="381" spans="2:10">
      <c r="B381" s="27" t="s">
        <v>19</v>
      </c>
      <c r="C381" s="27">
        <v>351629090027831</v>
      </c>
      <c r="D381" s="27"/>
      <c r="E381" s="69">
        <f t="shared" si="10"/>
        <v>381</v>
      </c>
      <c r="F381" s="72" t="s">
        <v>39</v>
      </c>
      <c r="G381" s="72">
        <v>353435082579468</v>
      </c>
      <c r="H381" s="72">
        <v>353435082579468</v>
      </c>
      <c r="I381" s="73" t="s">
        <v>5</v>
      </c>
      <c r="J381" s="71">
        <f t="shared" si="11"/>
        <v>1</v>
      </c>
    </row>
    <row r="382" spans="2:10">
      <c r="B382" s="27" t="s">
        <v>19</v>
      </c>
      <c r="C382" s="27">
        <v>351629090028045</v>
      </c>
      <c r="D382" s="27"/>
      <c r="E382" s="69">
        <f t="shared" si="10"/>
        <v>382</v>
      </c>
      <c r="F382" s="72" t="s">
        <v>40</v>
      </c>
      <c r="G382" s="72">
        <v>353435082579641</v>
      </c>
      <c r="H382" s="72">
        <v>353435082579641</v>
      </c>
      <c r="I382" s="73" t="s">
        <v>5</v>
      </c>
      <c r="J382" s="71">
        <f t="shared" si="11"/>
        <v>1</v>
      </c>
    </row>
    <row r="383" spans="2:10">
      <c r="B383" s="29" t="s">
        <v>19</v>
      </c>
      <c r="C383" s="27">
        <v>351629090028086</v>
      </c>
      <c r="E383" s="69">
        <f t="shared" si="10"/>
        <v>383</v>
      </c>
      <c r="F383" s="72" t="s">
        <v>39</v>
      </c>
      <c r="G383" s="72">
        <v>353435082579823</v>
      </c>
      <c r="H383" s="72">
        <v>353435082579823</v>
      </c>
      <c r="I383" s="73" t="s">
        <v>5</v>
      </c>
      <c r="J383" s="71">
        <f t="shared" si="11"/>
        <v>1</v>
      </c>
    </row>
    <row r="384" spans="2:10">
      <c r="B384" s="27" t="s">
        <v>19</v>
      </c>
      <c r="C384" s="27">
        <v>351629090028367</v>
      </c>
      <c r="D384" s="27"/>
      <c r="E384" s="69">
        <f t="shared" si="10"/>
        <v>384</v>
      </c>
      <c r="F384" s="72" t="s">
        <v>40</v>
      </c>
      <c r="G384" s="72">
        <v>353435082581001</v>
      </c>
      <c r="H384" s="72">
        <v>353435082581001</v>
      </c>
      <c r="I384" s="73" t="s">
        <v>5</v>
      </c>
      <c r="J384" s="71">
        <f t="shared" si="11"/>
        <v>1</v>
      </c>
    </row>
    <row r="385" spans="2:10">
      <c r="B385" s="27" t="s">
        <v>19</v>
      </c>
      <c r="C385" s="27">
        <v>351629090028920</v>
      </c>
      <c r="E385" s="69">
        <f t="shared" si="10"/>
        <v>385</v>
      </c>
      <c r="F385" s="72" t="s">
        <v>39</v>
      </c>
      <c r="G385" s="72">
        <v>353435082581522</v>
      </c>
      <c r="H385" s="72">
        <v>353435082581522</v>
      </c>
      <c r="I385" s="73" t="s">
        <v>5</v>
      </c>
      <c r="J385" s="71">
        <f t="shared" si="11"/>
        <v>1</v>
      </c>
    </row>
    <row r="386" spans="2:10">
      <c r="B386" s="27" t="s">
        <v>19</v>
      </c>
      <c r="C386" s="27">
        <v>351629090029308</v>
      </c>
      <c r="E386" s="69">
        <f t="shared" ref="E386:E449" si="12">IF(F386="","",ROW(F386))</f>
        <v>386</v>
      </c>
      <c r="F386" s="72" t="s">
        <v>40</v>
      </c>
      <c r="G386" s="72">
        <v>353435082581696</v>
      </c>
      <c r="H386" s="72">
        <v>353435082581696</v>
      </c>
      <c r="I386" s="73" t="s">
        <v>5</v>
      </c>
      <c r="J386" s="71">
        <f t="shared" ref="J386:J450" si="13">COUNTIFS($B:$B,$F386,$C:$C,"&gt;="&amp;$G386,$C:$C,"&lt;="&amp;$H386)</f>
        <v>1</v>
      </c>
    </row>
    <row r="387" spans="2:10">
      <c r="B387" s="27" t="s">
        <v>19</v>
      </c>
      <c r="C387" s="74">
        <v>351629090029563</v>
      </c>
      <c r="D387" s="27"/>
      <c r="E387" s="69">
        <f t="shared" si="12"/>
        <v>387</v>
      </c>
      <c r="F387" s="72" t="s">
        <v>39</v>
      </c>
      <c r="G387" s="72">
        <v>353435082583437</v>
      </c>
      <c r="H387" s="72">
        <v>353435082583437</v>
      </c>
      <c r="I387" s="73" t="s">
        <v>5</v>
      </c>
      <c r="J387" s="71">
        <f t="shared" si="13"/>
        <v>1</v>
      </c>
    </row>
    <row r="388" spans="2:10">
      <c r="B388" s="27" t="s">
        <v>19</v>
      </c>
      <c r="C388" s="27">
        <v>351629090029753</v>
      </c>
      <c r="E388" s="69">
        <f t="shared" si="12"/>
        <v>388</v>
      </c>
      <c r="F388" s="72" t="s">
        <v>39</v>
      </c>
      <c r="G388" s="72">
        <v>353435082586174</v>
      </c>
      <c r="H388" s="72">
        <v>353435082586174</v>
      </c>
      <c r="I388" s="73" t="s">
        <v>5</v>
      </c>
      <c r="J388" s="71">
        <f t="shared" si="13"/>
        <v>1</v>
      </c>
    </row>
    <row r="389" spans="2:10">
      <c r="B389" s="29" t="s">
        <v>19</v>
      </c>
      <c r="C389" s="27">
        <v>351629090029878</v>
      </c>
      <c r="D389" s="27"/>
      <c r="E389" s="69">
        <f t="shared" si="12"/>
        <v>389</v>
      </c>
      <c r="F389" s="72" t="s">
        <v>40</v>
      </c>
      <c r="G389" s="71">
        <v>353435082588139</v>
      </c>
      <c r="H389" s="71">
        <v>353435082588139</v>
      </c>
      <c r="I389" s="73" t="s">
        <v>5</v>
      </c>
      <c r="J389" s="71">
        <f t="shared" si="13"/>
        <v>1</v>
      </c>
    </row>
    <row r="390" spans="2:10">
      <c r="B390" s="27" t="s">
        <v>19</v>
      </c>
      <c r="C390" s="27">
        <v>351629090030579</v>
      </c>
      <c r="E390" s="69">
        <f t="shared" si="12"/>
        <v>390</v>
      </c>
      <c r="F390" s="72" t="s">
        <v>39</v>
      </c>
      <c r="G390" s="72">
        <v>353435082589012</v>
      </c>
      <c r="H390" s="72">
        <v>353435082589012</v>
      </c>
      <c r="I390" s="73" t="s">
        <v>5</v>
      </c>
      <c r="J390" s="71">
        <f t="shared" si="13"/>
        <v>1</v>
      </c>
    </row>
    <row r="391" spans="2:10">
      <c r="B391" s="27" t="s">
        <v>19</v>
      </c>
      <c r="C391" s="27">
        <v>351629090031064</v>
      </c>
      <c r="D391" s="27"/>
      <c r="E391" s="69">
        <f t="shared" si="12"/>
        <v>391</v>
      </c>
      <c r="F391" s="72" t="s">
        <v>39</v>
      </c>
      <c r="G391" s="72">
        <v>353435082592354</v>
      </c>
      <c r="H391" s="72">
        <v>353435082592354</v>
      </c>
      <c r="I391" s="73" t="s">
        <v>5</v>
      </c>
      <c r="J391" s="71">
        <f t="shared" si="13"/>
        <v>1</v>
      </c>
    </row>
    <row r="392" spans="2:10">
      <c r="B392" s="29" t="s">
        <v>19</v>
      </c>
      <c r="C392" s="27">
        <v>351629090031288</v>
      </c>
      <c r="D392" s="27"/>
      <c r="E392" s="69">
        <f t="shared" si="12"/>
        <v>392</v>
      </c>
      <c r="F392" s="72" t="s">
        <v>40</v>
      </c>
      <c r="G392" s="72">
        <v>353435082593691</v>
      </c>
      <c r="H392" s="72">
        <v>353435082593691</v>
      </c>
      <c r="I392" s="73" t="s">
        <v>5</v>
      </c>
      <c r="J392" s="71">
        <f t="shared" si="13"/>
        <v>1</v>
      </c>
    </row>
    <row r="393" spans="2:10">
      <c r="B393" s="27" t="s">
        <v>19</v>
      </c>
      <c r="C393" s="27">
        <v>351629090032021</v>
      </c>
      <c r="D393" s="27"/>
      <c r="E393" s="69">
        <f t="shared" si="12"/>
        <v>393</v>
      </c>
      <c r="F393" s="72" t="s">
        <v>39</v>
      </c>
      <c r="G393" s="72">
        <v>353435082595399</v>
      </c>
      <c r="H393" s="72">
        <v>353435082595399</v>
      </c>
      <c r="I393" s="73" t="s">
        <v>5</v>
      </c>
      <c r="J393" s="73">
        <f t="shared" si="13"/>
        <v>1</v>
      </c>
    </row>
    <row r="394" spans="2:10">
      <c r="B394" s="27" t="s">
        <v>19</v>
      </c>
      <c r="C394" s="27">
        <v>351629090033342</v>
      </c>
      <c r="D394" s="27"/>
      <c r="E394" s="69">
        <f t="shared" si="12"/>
        <v>394</v>
      </c>
      <c r="F394" s="72" t="s">
        <v>39</v>
      </c>
      <c r="G394" s="72">
        <v>353435082606840</v>
      </c>
      <c r="H394" s="72">
        <v>353435082606840</v>
      </c>
      <c r="I394" s="73" t="s">
        <v>5</v>
      </c>
      <c r="J394" s="71">
        <f t="shared" si="13"/>
        <v>1</v>
      </c>
    </row>
    <row r="395" spans="2:10">
      <c r="B395" s="27" t="s">
        <v>19</v>
      </c>
      <c r="C395" s="27">
        <v>351629090034092</v>
      </c>
      <c r="D395" s="27"/>
      <c r="E395" s="69">
        <f t="shared" si="12"/>
        <v>395</v>
      </c>
      <c r="F395" s="72" t="s">
        <v>42</v>
      </c>
      <c r="G395" s="72">
        <v>353437080001552</v>
      </c>
      <c r="H395" s="72">
        <v>353437080001552</v>
      </c>
      <c r="I395" s="73" t="s">
        <v>5</v>
      </c>
      <c r="J395" s="71">
        <f t="shared" si="13"/>
        <v>1</v>
      </c>
    </row>
    <row r="396" spans="2:10">
      <c r="B396" s="27" t="s">
        <v>19</v>
      </c>
      <c r="C396" s="27">
        <v>351629090034621</v>
      </c>
      <c r="E396" s="69">
        <f t="shared" si="12"/>
        <v>396</v>
      </c>
      <c r="F396" s="72" t="s">
        <v>42</v>
      </c>
      <c r="G396" s="72">
        <v>353437080058537</v>
      </c>
      <c r="H396" s="72">
        <v>353437080058537</v>
      </c>
      <c r="I396" s="73" t="s">
        <v>5</v>
      </c>
      <c r="J396" s="71">
        <f t="shared" si="13"/>
        <v>1</v>
      </c>
    </row>
    <row r="397" spans="2:10">
      <c r="B397" s="27" t="s">
        <v>19</v>
      </c>
      <c r="C397" s="27">
        <v>351629090036162</v>
      </c>
      <c r="D397" s="27"/>
      <c r="E397" s="69">
        <f t="shared" si="12"/>
        <v>397</v>
      </c>
      <c r="F397" s="72" t="s">
        <v>45</v>
      </c>
      <c r="G397" s="72">
        <v>353437080097998</v>
      </c>
      <c r="H397" s="72">
        <v>353437080097998</v>
      </c>
      <c r="I397" s="73" t="s">
        <v>5</v>
      </c>
      <c r="J397" s="71">
        <f t="shared" si="13"/>
        <v>1</v>
      </c>
    </row>
    <row r="398" spans="2:10">
      <c r="B398" s="27" t="s">
        <v>19</v>
      </c>
      <c r="C398" s="27">
        <v>351629090040982</v>
      </c>
      <c r="D398" s="27"/>
      <c r="E398" s="69">
        <f t="shared" si="12"/>
        <v>398</v>
      </c>
      <c r="F398" s="72" t="s">
        <v>23</v>
      </c>
      <c r="G398" s="72">
        <v>353441063153158</v>
      </c>
      <c r="H398" s="72">
        <v>353441063153158</v>
      </c>
      <c r="I398" s="73" t="s">
        <v>5</v>
      </c>
      <c r="J398" s="71">
        <f t="shared" si="13"/>
        <v>1</v>
      </c>
    </row>
    <row r="399" spans="2:10">
      <c r="B399" s="27" t="s">
        <v>19</v>
      </c>
      <c r="C399" s="27">
        <v>351629090042517</v>
      </c>
      <c r="E399" s="69">
        <f t="shared" si="12"/>
        <v>399</v>
      </c>
      <c r="F399" s="72" t="s">
        <v>48</v>
      </c>
      <c r="G399" s="72">
        <v>353441066399931</v>
      </c>
      <c r="H399" s="72">
        <v>353441066399931</v>
      </c>
      <c r="I399" s="73" t="s">
        <v>5</v>
      </c>
      <c r="J399" s="71">
        <f t="shared" si="13"/>
        <v>1</v>
      </c>
    </row>
    <row r="400" spans="2:10">
      <c r="B400" s="27" t="s">
        <v>19</v>
      </c>
      <c r="C400" s="27">
        <v>351629090043119</v>
      </c>
      <c r="D400" s="27"/>
      <c r="E400" s="69">
        <f t="shared" si="12"/>
        <v>400</v>
      </c>
      <c r="F400" s="72" t="s">
        <v>23</v>
      </c>
      <c r="G400" s="72">
        <v>353442060347249</v>
      </c>
      <c r="H400" s="72">
        <v>353442060347249</v>
      </c>
      <c r="I400" s="73" t="s">
        <v>5</v>
      </c>
      <c r="J400" s="71">
        <f t="shared" si="13"/>
        <v>1</v>
      </c>
    </row>
    <row r="401" spans="2:10">
      <c r="B401" s="27" t="s">
        <v>19</v>
      </c>
      <c r="C401" s="74">
        <v>351629090045486</v>
      </c>
      <c r="D401" s="27"/>
      <c r="E401" s="69">
        <f t="shared" si="12"/>
        <v>401</v>
      </c>
      <c r="F401" s="72" t="s">
        <v>22</v>
      </c>
      <c r="G401" s="72">
        <v>353442061178361</v>
      </c>
      <c r="H401" s="72">
        <v>353442061178361</v>
      </c>
      <c r="I401" s="73" t="s">
        <v>5</v>
      </c>
      <c r="J401" s="71">
        <f t="shared" si="13"/>
        <v>1</v>
      </c>
    </row>
    <row r="402" spans="2:10">
      <c r="B402" s="27" t="s">
        <v>19</v>
      </c>
      <c r="C402" s="27">
        <v>351629090046104</v>
      </c>
      <c r="D402" s="27"/>
      <c r="E402" s="69">
        <f t="shared" si="12"/>
        <v>402</v>
      </c>
      <c r="F402" s="72" t="s">
        <v>23</v>
      </c>
      <c r="G402" s="72">
        <v>353442063136029</v>
      </c>
      <c r="H402" s="72">
        <v>353442063136029</v>
      </c>
      <c r="I402" s="73" t="s">
        <v>5</v>
      </c>
      <c r="J402" s="71">
        <f t="shared" si="13"/>
        <v>1</v>
      </c>
    </row>
    <row r="403" spans="2:10">
      <c r="B403" s="29" t="s">
        <v>19</v>
      </c>
      <c r="C403" s="27">
        <v>351629090048159</v>
      </c>
      <c r="D403" s="27"/>
      <c r="E403" s="69">
        <f t="shared" si="12"/>
        <v>403</v>
      </c>
      <c r="F403" s="72" t="s">
        <v>51</v>
      </c>
      <c r="G403" s="72">
        <v>353443080378651</v>
      </c>
      <c r="H403" s="72">
        <v>353443080378651</v>
      </c>
      <c r="I403" s="73" t="s">
        <v>5</v>
      </c>
      <c r="J403" s="71">
        <f t="shared" si="13"/>
        <v>1</v>
      </c>
    </row>
    <row r="404" spans="2:10">
      <c r="B404" s="27" t="s">
        <v>19</v>
      </c>
      <c r="C404" s="27">
        <v>351629090048241</v>
      </c>
      <c r="D404" s="27"/>
      <c r="E404" s="69">
        <f t="shared" si="12"/>
        <v>404</v>
      </c>
      <c r="F404" s="72" t="s">
        <v>52</v>
      </c>
      <c r="G404" s="72">
        <v>353443080428696</v>
      </c>
      <c r="H404" s="72">
        <v>353443080428696</v>
      </c>
      <c r="I404" s="73" t="s">
        <v>5</v>
      </c>
      <c r="J404" s="71">
        <f t="shared" si="13"/>
        <v>1</v>
      </c>
    </row>
    <row r="405" spans="2:10">
      <c r="B405" s="27" t="s">
        <v>19</v>
      </c>
      <c r="C405" s="27">
        <v>351629090048266</v>
      </c>
      <c r="D405" s="27"/>
      <c r="E405" s="69">
        <f t="shared" si="12"/>
        <v>405</v>
      </c>
      <c r="F405" s="72" t="s">
        <v>53</v>
      </c>
      <c r="G405" s="72">
        <v>353443080925352</v>
      </c>
      <c r="H405" s="72">
        <v>353443080925352</v>
      </c>
      <c r="I405" s="73" t="s">
        <v>5</v>
      </c>
      <c r="J405" s="71">
        <f t="shared" si="13"/>
        <v>1</v>
      </c>
    </row>
    <row r="406" spans="2:10">
      <c r="B406" s="29" t="s">
        <v>19</v>
      </c>
      <c r="C406" s="27">
        <v>351629090049793</v>
      </c>
      <c r="E406" s="69">
        <f t="shared" si="12"/>
        <v>406</v>
      </c>
      <c r="F406" s="72" t="s">
        <v>55</v>
      </c>
      <c r="G406" s="72">
        <v>355274060044353</v>
      </c>
      <c r="H406" s="72">
        <v>355274060044353</v>
      </c>
      <c r="I406" s="73" t="s">
        <v>5</v>
      </c>
      <c r="J406" s="71">
        <f t="shared" si="13"/>
        <v>1</v>
      </c>
    </row>
    <row r="407" spans="2:10">
      <c r="B407" s="27" t="s">
        <v>19</v>
      </c>
      <c r="C407" s="27">
        <v>351629090051435</v>
      </c>
      <c r="E407" s="69">
        <f t="shared" si="12"/>
        <v>407</v>
      </c>
      <c r="F407" s="72" t="s">
        <v>56</v>
      </c>
      <c r="G407" s="72">
        <v>355274061159234</v>
      </c>
      <c r="H407" s="72">
        <v>355274061159234</v>
      </c>
      <c r="I407" s="73" t="s">
        <v>5</v>
      </c>
      <c r="J407" s="71">
        <f t="shared" si="13"/>
        <v>1</v>
      </c>
    </row>
    <row r="408" spans="2:10">
      <c r="B408" s="27" t="s">
        <v>19</v>
      </c>
      <c r="C408" s="27">
        <v>351629090073868</v>
      </c>
      <c r="D408" s="27"/>
      <c r="E408" s="69">
        <f t="shared" si="12"/>
        <v>408</v>
      </c>
      <c r="F408" s="72" t="s">
        <v>56</v>
      </c>
      <c r="G408" s="72">
        <v>355274061853000</v>
      </c>
      <c r="H408" s="72">
        <v>355274061853000</v>
      </c>
      <c r="I408" s="73" t="s">
        <v>5</v>
      </c>
      <c r="J408" s="71">
        <f t="shared" si="13"/>
        <v>1</v>
      </c>
    </row>
    <row r="409" spans="2:10">
      <c r="B409" s="27" t="s">
        <v>20</v>
      </c>
      <c r="C409" s="27">
        <v>351629090104085</v>
      </c>
      <c r="D409" s="27"/>
      <c r="E409" s="69">
        <f t="shared" si="12"/>
        <v>409</v>
      </c>
      <c r="F409" s="72" t="s">
        <v>112</v>
      </c>
      <c r="G409" s="71">
        <v>355274063859963</v>
      </c>
      <c r="H409" s="71">
        <v>355274063859963</v>
      </c>
      <c r="I409" s="73" t="s">
        <v>5</v>
      </c>
      <c r="J409" s="71">
        <f t="shared" si="13"/>
        <v>1</v>
      </c>
    </row>
    <row r="410" spans="2:10">
      <c r="B410" s="27" t="s">
        <v>20</v>
      </c>
      <c r="C410" s="27">
        <v>351629090104127</v>
      </c>
      <c r="E410" s="69">
        <f t="shared" si="12"/>
        <v>410</v>
      </c>
      <c r="F410" s="72" t="s">
        <v>22</v>
      </c>
      <c r="G410" s="72">
        <v>355294079460390</v>
      </c>
      <c r="H410" s="72">
        <v>355294079460390</v>
      </c>
      <c r="I410" s="73" t="s">
        <v>5</v>
      </c>
      <c r="J410" s="71">
        <f t="shared" si="13"/>
        <v>1</v>
      </c>
    </row>
    <row r="411" spans="2:10">
      <c r="B411" s="27" t="s">
        <v>20</v>
      </c>
      <c r="C411" s="27">
        <v>351629090104234</v>
      </c>
      <c r="E411" s="69">
        <f t="shared" si="12"/>
        <v>411</v>
      </c>
      <c r="F411" s="72" t="s">
        <v>123</v>
      </c>
      <c r="G411" s="72">
        <v>355328061869885</v>
      </c>
      <c r="H411" s="72">
        <v>355328061869885</v>
      </c>
      <c r="I411" s="73" t="s">
        <v>5</v>
      </c>
      <c r="J411" s="71">
        <f t="shared" si="13"/>
        <v>1</v>
      </c>
    </row>
    <row r="412" spans="2:10">
      <c r="B412" s="27" t="s">
        <v>20</v>
      </c>
      <c r="C412" s="27">
        <v>351629090104325</v>
      </c>
      <c r="E412" s="69">
        <f t="shared" si="12"/>
        <v>412</v>
      </c>
      <c r="F412" s="72" t="s">
        <v>123</v>
      </c>
      <c r="G412" s="72">
        <v>355328062064593</v>
      </c>
      <c r="H412" s="72">
        <v>355328062064593</v>
      </c>
      <c r="I412" s="73" t="s">
        <v>5</v>
      </c>
      <c r="J412" s="71">
        <f t="shared" si="13"/>
        <v>1</v>
      </c>
    </row>
    <row r="413" spans="2:10">
      <c r="B413" s="27" t="s">
        <v>20</v>
      </c>
      <c r="C413" s="27">
        <v>351629090104374</v>
      </c>
      <c r="D413" s="27"/>
      <c r="E413" s="69">
        <f t="shared" si="12"/>
        <v>413</v>
      </c>
      <c r="F413" s="72" t="s">
        <v>122</v>
      </c>
      <c r="G413" s="72">
        <v>355328062320573</v>
      </c>
      <c r="H413" s="72">
        <v>355328062320573</v>
      </c>
      <c r="I413" s="73" t="s">
        <v>5</v>
      </c>
      <c r="J413" s="71">
        <f t="shared" si="13"/>
        <v>1</v>
      </c>
    </row>
    <row r="414" spans="2:10">
      <c r="B414" s="29" t="s">
        <v>20</v>
      </c>
      <c r="C414" s="27">
        <v>351629090104721</v>
      </c>
      <c r="D414" s="27"/>
      <c r="E414" s="69">
        <f t="shared" si="12"/>
        <v>414</v>
      </c>
      <c r="F414" s="72" t="s">
        <v>123</v>
      </c>
      <c r="G414" s="72">
        <v>355328062387374</v>
      </c>
      <c r="H414" s="72">
        <v>355328062387374</v>
      </c>
      <c r="I414" s="73" t="s">
        <v>5</v>
      </c>
      <c r="J414" s="71">
        <f t="shared" si="13"/>
        <v>1</v>
      </c>
    </row>
    <row r="415" spans="2:10">
      <c r="B415" s="27" t="s">
        <v>20</v>
      </c>
      <c r="C415" s="27">
        <v>351629090105033</v>
      </c>
      <c r="D415" s="27"/>
      <c r="E415" s="69">
        <f t="shared" si="12"/>
        <v>415</v>
      </c>
      <c r="F415" s="72" t="s">
        <v>123</v>
      </c>
      <c r="G415" s="72">
        <v>355328062486473</v>
      </c>
      <c r="H415" s="72">
        <v>355328062486473</v>
      </c>
      <c r="I415" s="73" t="s">
        <v>5</v>
      </c>
      <c r="J415" s="71">
        <f t="shared" si="13"/>
        <v>1</v>
      </c>
    </row>
    <row r="416" spans="2:10">
      <c r="B416" s="27" t="s">
        <v>20</v>
      </c>
      <c r="C416" s="27">
        <v>351629090105108</v>
      </c>
      <c r="E416" s="69">
        <f t="shared" si="12"/>
        <v>416</v>
      </c>
      <c r="F416" s="72" t="s">
        <v>123</v>
      </c>
      <c r="G416" s="72">
        <v>355328062609264</v>
      </c>
      <c r="H416" s="72">
        <v>355328062609264</v>
      </c>
      <c r="I416" s="73" t="s">
        <v>5</v>
      </c>
      <c r="J416" s="71">
        <f t="shared" si="13"/>
        <v>1</v>
      </c>
    </row>
    <row r="417" spans="2:10">
      <c r="B417" s="29" t="s">
        <v>20</v>
      </c>
      <c r="C417" s="27">
        <v>351629090105165</v>
      </c>
      <c r="D417" s="27"/>
      <c r="E417" s="69">
        <f t="shared" si="12"/>
        <v>417</v>
      </c>
      <c r="F417" s="72" t="s">
        <v>123</v>
      </c>
      <c r="G417" s="72">
        <v>355328062719543</v>
      </c>
      <c r="H417" s="72">
        <v>355328062719543</v>
      </c>
      <c r="I417" s="73" t="s">
        <v>5</v>
      </c>
      <c r="J417" s="71">
        <f t="shared" si="13"/>
        <v>1</v>
      </c>
    </row>
    <row r="418" spans="2:10">
      <c r="B418" s="29" t="s">
        <v>20</v>
      </c>
      <c r="C418" s="27">
        <v>351629090105280</v>
      </c>
      <c r="D418" s="27"/>
      <c r="E418" s="69">
        <f t="shared" si="12"/>
        <v>418</v>
      </c>
      <c r="F418" s="72" t="s">
        <v>122</v>
      </c>
      <c r="G418" s="72">
        <v>355328062722224</v>
      </c>
      <c r="H418" s="72">
        <v>355328062722224</v>
      </c>
      <c r="I418" s="73" t="s">
        <v>5</v>
      </c>
      <c r="J418" s="71">
        <f t="shared" si="13"/>
        <v>1</v>
      </c>
    </row>
    <row r="419" spans="2:10">
      <c r="B419" s="27" t="s">
        <v>20</v>
      </c>
      <c r="C419" s="27">
        <v>351629090105355</v>
      </c>
      <c r="D419" s="27"/>
      <c r="E419" s="69">
        <f t="shared" si="12"/>
        <v>419</v>
      </c>
      <c r="F419" s="72" t="s">
        <v>123</v>
      </c>
      <c r="G419" s="72">
        <v>355328062734542</v>
      </c>
      <c r="H419" s="72">
        <v>355328062734542</v>
      </c>
      <c r="I419" s="73" t="s">
        <v>5</v>
      </c>
      <c r="J419" s="71">
        <f t="shared" si="13"/>
        <v>1</v>
      </c>
    </row>
    <row r="420" spans="2:10">
      <c r="B420" s="27" t="s">
        <v>20</v>
      </c>
      <c r="C420" s="27">
        <v>351629090105405</v>
      </c>
      <c r="D420" s="27"/>
      <c r="E420" s="69">
        <f t="shared" si="12"/>
        <v>420</v>
      </c>
      <c r="F420" s="72" t="s">
        <v>60</v>
      </c>
      <c r="G420" s="72">
        <v>356120068697404</v>
      </c>
      <c r="H420" s="72">
        <v>356120068697404</v>
      </c>
      <c r="I420" s="73" t="s">
        <v>5</v>
      </c>
      <c r="J420" s="71">
        <f t="shared" si="13"/>
        <v>1</v>
      </c>
    </row>
    <row r="421" spans="2:10">
      <c r="B421" s="27" t="s">
        <v>20</v>
      </c>
      <c r="C421" s="27">
        <v>351629090105694</v>
      </c>
      <c r="D421" s="27"/>
      <c r="E421" s="69">
        <f t="shared" si="12"/>
        <v>421</v>
      </c>
      <c r="F421" s="72" t="s">
        <v>67</v>
      </c>
      <c r="G421" s="72">
        <v>356853080016373</v>
      </c>
      <c r="H421" s="72">
        <v>356853080016373</v>
      </c>
      <c r="I421" s="73" t="s">
        <v>5</v>
      </c>
      <c r="J421" s="71">
        <f t="shared" si="13"/>
        <v>1</v>
      </c>
    </row>
    <row r="422" spans="2:10">
      <c r="B422" s="27" t="s">
        <v>20</v>
      </c>
      <c r="C422" s="27">
        <v>351629090105819</v>
      </c>
      <c r="D422" s="27"/>
      <c r="E422" s="69">
        <f t="shared" si="12"/>
        <v>422</v>
      </c>
      <c r="F422" s="72" t="s">
        <v>67</v>
      </c>
      <c r="G422" s="72">
        <v>356853080040100</v>
      </c>
      <c r="H422" s="72">
        <v>356853080040100</v>
      </c>
      <c r="I422" s="73" t="s">
        <v>5</v>
      </c>
      <c r="J422" s="71">
        <f t="shared" si="13"/>
        <v>1</v>
      </c>
    </row>
    <row r="423" spans="2:10">
      <c r="B423" s="29" t="s">
        <v>20</v>
      </c>
      <c r="C423" s="27">
        <v>351629090105983</v>
      </c>
      <c r="E423" s="69">
        <f t="shared" si="12"/>
        <v>423</v>
      </c>
      <c r="F423" s="72" t="s">
        <v>120</v>
      </c>
      <c r="G423" s="71">
        <v>356860080035287</v>
      </c>
      <c r="H423" s="71">
        <v>356860080035287</v>
      </c>
      <c r="I423" s="73" t="s">
        <v>5</v>
      </c>
      <c r="J423" s="71">
        <f t="shared" si="13"/>
        <v>1</v>
      </c>
    </row>
    <row r="424" spans="2:10">
      <c r="B424" s="27" t="s">
        <v>20</v>
      </c>
      <c r="C424" s="27">
        <v>351629090106403</v>
      </c>
      <c r="E424" s="69">
        <f t="shared" si="12"/>
        <v>424</v>
      </c>
      <c r="F424" s="72" t="s">
        <v>83</v>
      </c>
      <c r="G424" s="72">
        <v>358429030407133</v>
      </c>
      <c r="H424" s="72">
        <v>358429030407133</v>
      </c>
      <c r="I424" s="73" t="s">
        <v>5</v>
      </c>
      <c r="J424" s="71">
        <f t="shared" si="13"/>
        <v>1</v>
      </c>
    </row>
    <row r="425" spans="2:10">
      <c r="B425" s="27" t="s">
        <v>20</v>
      </c>
      <c r="C425" s="27">
        <v>351629090106734</v>
      </c>
      <c r="D425" s="27"/>
      <c r="E425" s="69">
        <f t="shared" si="12"/>
        <v>425</v>
      </c>
      <c r="F425" s="72" t="s">
        <v>83</v>
      </c>
      <c r="G425" s="72">
        <v>358429031365652</v>
      </c>
      <c r="H425" s="72">
        <v>358429031365652</v>
      </c>
      <c r="I425" s="73" t="s">
        <v>5</v>
      </c>
      <c r="J425" s="71">
        <f t="shared" si="13"/>
        <v>1</v>
      </c>
    </row>
    <row r="426" spans="2:10">
      <c r="B426" s="27" t="s">
        <v>20</v>
      </c>
      <c r="C426" s="27">
        <v>351629090107294</v>
      </c>
      <c r="D426" s="27"/>
      <c r="E426" s="69">
        <f t="shared" si="12"/>
        <v>426</v>
      </c>
      <c r="F426" s="72" t="s">
        <v>51</v>
      </c>
      <c r="G426" s="72">
        <v>358429033669952</v>
      </c>
      <c r="H426" s="72">
        <v>358429033669952</v>
      </c>
      <c r="I426" s="73" t="s">
        <v>5</v>
      </c>
      <c r="J426" s="71">
        <f t="shared" si="13"/>
        <v>1</v>
      </c>
    </row>
    <row r="427" spans="2:10">
      <c r="B427" s="27" t="s">
        <v>20</v>
      </c>
      <c r="C427" s="74">
        <v>351629090107625</v>
      </c>
      <c r="D427" s="27"/>
      <c r="E427" s="69">
        <f t="shared" si="12"/>
        <v>427</v>
      </c>
      <c r="F427" s="72" t="s">
        <v>83</v>
      </c>
      <c r="G427" s="72">
        <v>358429033698274</v>
      </c>
      <c r="H427" s="72">
        <v>358429033698274</v>
      </c>
      <c r="I427" s="73" t="s">
        <v>5</v>
      </c>
      <c r="J427" s="71">
        <f t="shared" si="13"/>
        <v>1</v>
      </c>
    </row>
    <row r="428" spans="2:10">
      <c r="B428" s="27" t="s">
        <v>20</v>
      </c>
      <c r="C428" s="27">
        <v>351629090108011</v>
      </c>
      <c r="D428" s="27"/>
      <c r="E428" s="69">
        <f t="shared" si="12"/>
        <v>428</v>
      </c>
      <c r="F428" s="72" t="s">
        <v>92</v>
      </c>
      <c r="G428" s="72">
        <v>358429280192997</v>
      </c>
      <c r="H428" s="72">
        <v>358429280192997</v>
      </c>
      <c r="I428" s="73" t="s">
        <v>5</v>
      </c>
      <c r="J428" s="71">
        <f t="shared" si="13"/>
        <v>1</v>
      </c>
    </row>
    <row r="429" spans="2:10">
      <c r="B429" s="27" t="s">
        <v>20</v>
      </c>
      <c r="C429" s="27">
        <v>351629090108185</v>
      </c>
      <c r="D429" s="27"/>
      <c r="E429" s="69">
        <f t="shared" si="12"/>
        <v>429</v>
      </c>
      <c r="F429" s="72" t="s">
        <v>90</v>
      </c>
      <c r="G429" s="72">
        <v>358429280278176</v>
      </c>
      <c r="H429" s="72">
        <v>358429280278176</v>
      </c>
      <c r="I429" s="73" t="s">
        <v>5</v>
      </c>
      <c r="J429" s="71">
        <f t="shared" si="13"/>
        <v>1</v>
      </c>
    </row>
    <row r="430" spans="2:10">
      <c r="B430" s="27" t="s">
        <v>20</v>
      </c>
      <c r="C430" s="27">
        <v>351629090108227</v>
      </c>
      <c r="D430" s="27"/>
      <c r="E430" s="69">
        <f t="shared" si="12"/>
        <v>430</v>
      </c>
      <c r="F430" s="72" t="s">
        <v>94</v>
      </c>
      <c r="G430" s="72">
        <v>358429300272753</v>
      </c>
      <c r="H430" s="72">
        <v>358429300272753</v>
      </c>
      <c r="I430" s="73" t="s">
        <v>5</v>
      </c>
      <c r="J430" s="71">
        <f t="shared" si="13"/>
        <v>1</v>
      </c>
    </row>
    <row r="431" spans="2:10">
      <c r="B431" s="29" t="s">
        <v>20</v>
      </c>
      <c r="C431" s="27">
        <v>351629090108342</v>
      </c>
      <c r="E431" s="69">
        <f t="shared" si="12"/>
        <v>431</v>
      </c>
      <c r="F431" s="72" t="s">
        <v>97</v>
      </c>
      <c r="G431" s="72">
        <v>358429310247654</v>
      </c>
      <c r="H431" s="72">
        <v>358429310247654</v>
      </c>
      <c r="I431" s="73" t="s">
        <v>5</v>
      </c>
      <c r="J431" s="71">
        <f t="shared" si="13"/>
        <v>1</v>
      </c>
    </row>
    <row r="432" spans="2:10">
      <c r="B432" s="29" t="s">
        <v>20</v>
      </c>
      <c r="C432" s="27">
        <v>351629090108383</v>
      </c>
      <c r="D432" s="27"/>
      <c r="E432" s="69">
        <f t="shared" si="12"/>
        <v>432</v>
      </c>
      <c r="F432" s="72" t="s">
        <v>96</v>
      </c>
      <c r="G432" s="72">
        <v>358429310248413</v>
      </c>
      <c r="H432" s="72">
        <v>358429310248413</v>
      </c>
      <c r="I432" s="73" t="s">
        <v>5</v>
      </c>
      <c r="J432" s="71">
        <f t="shared" si="13"/>
        <v>1</v>
      </c>
    </row>
    <row r="433" spans="2:10">
      <c r="B433" s="27" t="s">
        <v>20</v>
      </c>
      <c r="C433" s="27">
        <v>351629090108441</v>
      </c>
      <c r="D433" s="27"/>
      <c r="E433" s="69">
        <f t="shared" si="12"/>
        <v>433</v>
      </c>
      <c r="F433" s="72" t="s">
        <v>83</v>
      </c>
      <c r="G433" s="72">
        <v>359083070148633</v>
      </c>
      <c r="H433" s="72">
        <v>359083070148633</v>
      </c>
      <c r="I433" s="73" t="s">
        <v>5</v>
      </c>
      <c r="J433" s="71">
        <f t="shared" si="13"/>
        <v>1</v>
      </c>
    </row>
    <row r="434" spans="2:10">
      <c r="B434" s="27" t="s">
        <v>20</v>
      </c>
      <c r="C434" s="27">
        <v>351629090108631</v>
      </c>
      <c r="D434" s="27"/>
      <c r="E434" s="69">
        <f t="shared" si="12"/>
        <v>434</v>
      </c>
      <c r="F434" s="72" t="s">
        <v>51</v>
      </c>
      <c r="G434" s="72">
        <v>359083070164051</v>
      </c>
      <c r="H434" s="72">
        <v>359083070164051</v>
      </c>
      <c r="I434" s="73" t="s">
        <v>5</v>
      </c>
      <c r="J434" s="71">
        <f t="shared" si="13"/>
        <v>1</v>
      </c>
    </row>
    <row r="435" spans="2:10">
      <c r="B435" s="27" t="s">
        <v>20</v>
      </c>
      <c r="C435" s="27">
        <v>351629090108912</v>
      </c>
      <c r="D435" s="27"/>
      <c r="E435" s="69">
        <f t="shared" si="12"/>
        <v>435</v>
      </c>
      <c r="F435" s="72" t="s">
        <v>55</v>
      </c>
      <c r="G435" s="72">
        <v>359085070073117</v>
      </c>
      <c r="H435" s="72">
        <v>359085070073117</v>
      </c>
      <c r="I435" s="73" t="s">
        <v>5</v>
      </c>
      <c r="J435" s="71">
        <f t="shared" si="13"/>
        <v>1</v>
      </c>
    </row>
    <row r="436" spans="2:10">
      <c r="B436" s="27" t="s">
        <v>20</v>
      </c>
      <c r="C436" s="27">
        <v>351629090109035</v>
      </c>
      <c r="D436" s="27"/>
      <c r="E436" s="69">
        <f t="shared" si="12"/>
        <v>436</v>
      </c>
      <c r="F436" s="72" t="s">
        <v>55</v>
      </c>
      <c r="G436" s="72">
        <v>359085070556111</v>
      </c>
      <c r="H436" s="72">
        <v>359085070556111</v>
      </c>
      <c r="I436" s="73" t="s">
        <v>5</v>
      </c>
      <c r="J436" s="71">
        <f t="shared" si="13"/>
        <v>1</v>
      </c>
    </row>
    <row r="437" spans="2:10">
      <c r="B437" s="27" t="s">
        <v>20</v>
      </c>
      <c r="C437" s="27">
        <v>351629090109126</v>
      </c>
      <c r="E437" s="69">
        <f t="shared" si="12"/>
        <v>437</v>
      </c>
      <c r="F437" s="72" t="s">
        <v>106</v>
      </c>
      <c r="G437" s="72">
        <v>862892008775428</v>
      </c>
      <c r="H437" s="72">
        <v>862892008775428</v>
      </c>
      <c r="I437" s="73" t="s">
        <v>5</v>
      </c>
      <c r="J437" s="71">
        <f t="shared" si="13"/>
        <v>1</v>
      </c>
    </row>
    <row r="438" spans="2:10">
      <c r="B438" s="27" t="s">
        <v>20</v>
      </c>
      <c r="C438" s="27">
        <v>351629090109167</v>
      </c>
      <c r="D438" s="27"/>
      <c r="E438" s="69">
        <f t="shared" si="12"/>
        <v>438</v>
      </c>
      <c r="F438" s="72" t="s">
        <v>107</v>
      </c>
      <c r="G438" s="72">
        <v>862892008803006</v>
      </c>
      <c r="H438" s="72">
        <v>862892008803006</v>
      </c>
      <c r="I438" s="73" t="s">
        <v>5</v>
      </c>
      <c r="J438" s="71">
        <f t="shared" si="13"/>
        <v>1</v>
      </c>
    </row>
    <row r="439" spans="2:10">
      <c r="B439" s="29" t="s">
        <v>20</v>
      </c>
      <c r="C439" s="27">
        <v>351629090109233</v>
      </c>
      <c r="E439" s="69">
        <f t="shared" si="12"/>
        <v>439</v>
      </c>
      <c r="F439" s="72" t="s">
        <v>109</v>
      </c>
      <c r="G439" s="72">
        <v>862917028227447</v>
      </c>
      <c r="H439" s="72">
        <v>862917028227447</v>
      </c>
      <c r="I439" s="73" t="s">
        <v>5</v>
      </c>
      <c r="J439" s="71">
        <f t="shared" si="13"/>
        <v>1</v>
      </c>
    </row>
    <row r="440" spans="2:10">
      <c r="B440" s="27" t="s">
        <v>20</v>
      </c>
      <c r="C440" s="27">
        <v>351629090109407</v>
      </c>
      <c r="D440" s="27"/>
      <c r="E440" s="69">
        <f t="shared" si="12"/>
        <v>440</v>
      </c>
      <c r="F440" s="72" t="s">
        <v>110</v>
      </c>
      <c r="G440" s="72">
        <v>863052013964736</v>
      </c>
      <c r="H440" s="72">
        <v>863052013964736</v>
      </c>
      <c r="I440" s="73" t="s">
        <v>5</v>
      </c>
      <c r="J440" s="71">
        <f t="shared" si="13"/>
        <v>1</v>
      </c>
    </row>
    <row r="441" spans="2:10">
      <c r="B441" s="27" t="s">
        <v>20</v>
      </c>
      <c r="C441" s="27">
        <v>351629090109449</v>
      </c>
      <c r="D441" s="27"/>
      <c r="E441" s="69">
        <f t="shared" si="12"/>
        <v>441</v>
      </c>
      <c r="F441" s="72" t="s">
        <v>41</v>
      </c>
      <c r="G441" s="72">
        <v>863433020820162</v>
      </c>
      <c r="H441" s="72">
        <v>863433020820162</v>
      </c>
      <c r="I441" s="73" t="s">
        <v>5</v>
      </c>
      <c r="J441" s="71">
        <f t="shared" si="13"/>
        <v>1</v>
      </c>
    </row>
    <row r="442" spans="2:10">
      <c r="B442" s="27" t="s">
        <v>20</v>
      </c>
      <c r="C442" s="27">
        <v>351629090109530</v>
      </c>
      <c r="D442" s="27"/>
      <c r="E442" s="69">
        <f t="shared" si="12"/>
        <v>442</v>
      </c>
      <c r="F442" s="72" t="s">
        <v>57</v>
      </c>
      <c r="G442" s="72">
        <v>863433021650642</v>
      </c>
      <c r="H442" s="72">
        <v>863433021650642</v>
      </c>
      <c r="I442" s="73" t="s">
        <v>5</v>
      </c>
      <c r="J442" s="71">
        <f t="shared" si="13"/>
        <v>1</v>
      </c>
    </row>
    <row r="443" spans="2:10">
      <c r="B443" s="27" t="s">
        <v>20</v>
      </c>
      <c r="C443" s="27">
        <v>351629090109753</v>
      </c>
      <c r="D443" s="27"/>
      <c r="E443" s="69">
        <f t="shared" si="12"/>
        <v>443</v>
      </c>
      <c r="F443" s="72" t="s">
        <v>54</v>
      </c>
      <c r="G443" s="72">
        <v>863433021654180</v>
      </c>
      <c r="H443" s="72">
        <v>863433021654180</v>
      </c>
      <c r="I443" s="73" t="s">
        <v>5</v>
      </c>
      <c r="J443" s="71">
        <f t="shared" si="13"/>
        <v>1</v>
      </c>
    </row>
    <row r="444" spans="2:10">
      <c r="B444" s="27" t="s">
        <v>20</v>
      </c>
      <c r="C444" s="27">
        <v>351629090109860</v>
      </c>
      <c r="D444" s="27"/>
      <c r="E444" s="69">
        <f t="shared" si="12"/>
        <v>444</v>
      </c>
      <c r="F444" s="72" t="s">
        <v>55</v>
      </c>
      <c r="G444" s="72">
        <v>863433021668941</v>
      </c>
      <c r="H444" s="72">
        <v>863433021668941</v>
      </c>
      <c r="I444" s="73" t="s">
        <v>5</v>
      </c>
      <c r="J444" s="71">
        <f t="shared" si="13"/>
        <v>1</v>
      </c>
    </row>
    <row r="445" spans="2:10">
      <c r="B445" s="27" t="s">
        <v>20</v>
      </c>
      <c r="C445" s="27">
        <v>351629090110439</v>
      </c>
      <c r="D445" s="27"/>
      <c r="E445" s="69">
        <f t="shared" si="12"/>
        <v>445</v>
      </c>
      <c r="F445" s="72" t="s">
        <v>55</v>
      </c>
      <c r="G445" s="72">
        <v>863433021756480</v>
      </c>
      <c r="H445" s="72">
        <v>863433021756480</v>
      </c>
      <c r="I445" s="73" t="s">
        <v>5</v>
      </c>
      <c r="J445" s="71">
        <f t="shared" si="13"/>
        <v>1</v>
      </c>
    </row>
    <row r="446" spans="2:10">
      <c r="B446" s="27" t="s">
        <v>20</v>
      </c>
      <c r="C446" s="27">
        <v>351629090110751</v>
      </c>
      <c r="E446" s="69">
        <f t="shared" si="12"/>
        <v>446</v>
      </c>
      <c r="F446" s="72" t="s">
        <v>56</v>
      </c>
      <c r="G446" s="72">
        <v>863433021812523</v>
      </c>
      <c r="H446" s="72">
        <v>863433021812523</v>
      </c>
      <c r="I446" s="73" t="s">
        <v>5</v>
      </c>
      <c r="J446" s="71">
        <f t="shared" si="13"/>
        <v>1</v>
      </c>
    </row>
    <row r="447" spans="2:10">
      <c r="B447" s="29" t="s">
        <v>20</v>
      </c>
      <c r="C447" s="27">
        <v>351629090110983</v>
      </c>
      <c r="D447" s="27"/>
      <c r="E447" s="69">
        <f t="shared" si="12"/>
        <v>447</v>
      </c>
      <c r="F447" s="72" t="s">
        <v>111</v>
      </c>
      <c r="G447" s="72">
        <v>864258021563662</v>
      </c>
      <c r="H447" s="72">
        <v>864258021563662</v>
      </c>
      <c r="I447" s="73" t="s">
        <v>5</v>
      </c>
      <c r="J447" s="71">
        <f t="shared" si="13"/>
        <v>1</v>
      </c>
    </row>
    <row r="448" spans="2:10">
      <c r="B448" s="27" t="s">
        <v>20</v>
      </c>
      <c r="C448" s="27">
        <v>351629090111072</v>
      </c>
      <c r="D448" s="27"/>
      <c r="E448" s="69">
        <f t="shared" si="12"/>
        <v>448</v>
      </c>
      <c r="F448" s="72" t="s">
        <v>106</v>
      </c>
      <c r="G448" s="72">
        <v>864258022362833</v>
      </c>
      <c r="H448" s="72">
        <v>864258022362833</v>
      </c>
      <c r="I448" s="73" t="s">
        <v>5</v>
      </c>
      <c r="J448" s="71">
        <f t="shared" si="13"/>
        <v>1</v>
      </c>
    </row>
    <row r="449" spans="2:10">
      <c r="B449" s="27" t="s">
        <v>20</v>
      </c>
      <c r="C449" s="27">
        <v>351629090111429</v>
      </c>
      <c r="E449" s="69">
        <f t="shared" si="12"/>
        <v>449</v>
      </c>
      <c r="F449" s="72" t="s">
        <v>56</v>
      </c>
      <c r="G449" s="72">
        <v>867305023180339</v>
      </c>
      <c r="H449" s="72">
        <v>867305023180339</v>
      </c>
      <c r="I449" s="73" t="s">
        <v>5</v>
      </c>
      <c r="J449" s="73">
        <f t="shared" si="13"/>
        <v>1</v>
      </c>
    </row>
    <row r="450" spans="2:10">
      <c r="B450" s="27" t="s">
        <v>20</v>
      </c>
      <c r="C450" s="27">
        <v>351629090111585</v>
      </c>
      <c r="D450" s="27"/>
      <c r="E450" s="69">
        <f t="shared" ref="E450:E473" si="14">IF(F450="","",ROW(F450))</f>
        <v>450</v>
      </c>
      <c r="F450" s="72" t="s">
        <v>41</v>
      </c>
      <c r="G450" s="72">
        <v>867305023199651</v>
      </c>
      <c r="H450" s="72">
        <v>867305023199651</v>
      </c>
      <c r="I450" s="73" t="s">
        <v>5</v>
      </c>
      <c r="J450" s="71">
        <f t="shared" si="13"/>
        <v>1</v>
      </c>
    </row>
    <row r="451" spans="2:10">
      <c r="B451" s="27" t="s">
        <v>20</v>
      </c>
      <c r="C451" s="27">
        <v>351629090111809</v>
      </c>
      <c r="D451" s="27"/>
      <c r="E451" s="69" t="str">
        <f t="shared" si="14"/>
        <v/>
      </c>
      <c r="F451" s="76"/>
      <c r="G451" s="76"/>
      <c r="H451" s="76"/>
      <c r="J451" s="74"/>
    </row>
    <row r="452" spans="2:10">
      <c r="B452" s="27" t="s">
        <v>20</v>
      </c>
      <c r="C452" s="27">
        <v>351629090111957</v>
      </c>
      <c r="E452" s="69" t="str">
        <f t="shared" si="14"/>
        <v/>
      </c>
      <c r="F452" s="76"/>
      <c r="G452" s="76"/>
      <c r="H452" s="76"/>
      <c r="J452" s="74"/>
    </row>
    <row r="453" spans="2:10">
      <c r="B453" s="27" t="s">
        <v>20</v>
      </c>
      <c r="C453" s="27">
        <v>351629090112005</v>
      </c>
      <c r="D453" s="27"/>
      <c r="E453" s="69" t="str">
        <f t="shared" si="14"/>
        <v/>
      </c>
      <c r="F453" s="76"/>
      <c r="H453" s="74"/>
      <c r="J453" s="74"/>
    </row>
    <row r="454" spans="2:10">
      <c r="B454" s="29" t="s">
        <v>20</v>
      </c>
      <c r="C454" s="27">
        <v>351629090112179</v>
      </c>
      <c r="D454" s="27"/>
      <c r="E454" s="69" t="str">
        <f t="shared" si="14"/>
        <v/>
      </c>
      <c r="F454" s="76"/>
      <c r="G454" s="76"/>
      <c r="H454" s="76"/>
      <c r="J454" s="74"/>
    </row>
    <row r="455" spans="2:10">
      <c r="B455" s="27" t="s">
        <v>20</v>
      </c>
      <c r="C455" s="27">
        <v>351629090112492</v>
      </c>
      <c r="E455" s="69" t="str">
        <f t="shared" si="14"/>
        <v/>
      </c>
      <c r="F455" s="76"/>
      <c r="G455" s="76"/>
      <c r="H455" s="76"/>
      <c r="J455" s="74"/>
    </row>
    <row r="456" spans="2:10">
      <c r="B456" s="27" t="s">
        <v>20</v>
      </c>
      <c r="C456" s="27">
        <v>351629090112641</v>
      </c>
      <c r="E456" s="69" t="str">
        <f t="shared" si="14"/>
        <v/>
      </c>
      <c r="F456" s="76"/>
      <c r="G456" s="76"/>
      <c r="H456" s="76"/>
      <c r="J456" s="74"/>
    </row>
    <row r="457" spans="2:10">
      <c r="B457" s="29" t="s">
        <v>20</v>
      </c>
      <c r="C457" s="27">
        <v>351629090112807</v>
      </c>
      <c r="D457" s="27"/>
      <c r="E457" s="69" t="str">
        <f t="shared" si="14"/>
        <v/>
      </c>
      <c r="F457" s="76"/>
      <c r="G457" s="76"/>
      <c r="H457" s="76"/>
      <c r="J457" s="74"/>
    </row>
    <row r="458" spans="2:10">
      <c r="B458" s="27" t="s">
        <v>20</v>
      </c>
      <c r="C458" s="27">
        <v>351629090113482</v>
      </c>
      <c r="E458" s="69" t="str">
        <f t="shared" si="14"/>
        <v/>
      </c>
      <c r="F458" s="76"/>
      <c r="G458" s="76"/>
      <c r="H458" s="76"/>
      <c r="J458" s="74"/>
    </row>
    <row r="459" spans="2:10">
      <c r="B459" s="27" t="s">
        <v>20</v>
      </c>
      <c r="C459" s="27">
        <v>351629090113565</v>
      </c>
      <c r="E459" s="69" t="str">
        <f t="shared" si="14"/>
        <v/>
      </c>
      <c r="F459" s="76"/>
      <c r="G459" s="76"/>
      <c r="H459" s="76"/>
      <c r="J459" s="74"/>
    </row>
    <row r="460" spans="2:10">
      <c r="B460" s="29" t="s">
        <v>20</v>
      </c>
      <c r="C460" s="27">
        <v>351629090113961</v>
      </c>
      <c r="E460" s="69" t="str">
        <f t="shared" si="14"/>
        <v/>
      </c>
      <c r="F460" s="76"/>
      <c r="G460" s="76"/>
      <c r="H460" s="76"/>
      <c r="J460" s="74"/>
    </row>
    <row r="461" spans="2:10">
      <c r="B461" s="27" t="s">
        <v>20</v>
      </c>
      <c r="C461" s="74">
        <v>351629090114159</v>
      </c>
      <c r="E461" s="69" t="str">
        <f t="shared" si="14"/>
        <v/>
      </c>
      <c r="F461" s="76"/>
      <c r="G461" s="76"/>
      <c r="H461" s="76"/>
      <c r="J461" s="74"/>
    </row>
    <row r="462" spans="2:10">
      <c r="B462" s="27" t="s">
        <v>20</v>
      </c>
      <c r="C462" s="74">
        <v>351629090114241</v>
      </c>
      <c r="D462" s="27"/>
      <c r="E462" s="69" t="str">
        <f t="shared" si="14"/>
        <v/>
      </c>
      <c r="F462" s="76"/>
      <c r="G462" s="76"/>
      <c r="H462" s="76"/>
      <c r="J462" s="74"/>
    </row>
    <row r="463" spans="2:10">
      <c r="B463" s="27" t="s">
        <v>20</v>
      </c>
      <c r="C463" s="27">
        <v>351629090115263</v>
      </c>
      <c r="E463" s="69" t="str">
        <f t="shared" si="14"/>
        <v/>
      </c>
      <c r="F463" s="76"/>
      <c r="G463" s="76"/>
      <c r="H463" s="76"/>
      <c r="J463" s="74"/>
    </row>
    <row r="464" spans="2:10">
      <c r="B464" s="27" t="s">
        <v>20</v>
      </c>
      <c r="C464" s="27">
        <v>351629090115271</v>
      </c>
      <c r="D464" s="27"/>
      <c r="E464" s="69" t="str">
        <f t="shared" si="14"/>
        <v/>
      </c>
      <c r="F464" s="76"/>
      <c r="G464" s="76"/>
      <c r="H464" s="76"/>
      <c r="J464" s="74"/>
    </row>
    <row r="465" spans="2:10">
      <c r="B465" s="29" t="s">
        <v>20</v>
      </c>
      <c r="C465" s="27">
        <v>351629090115693</v>
      </c>
      <c r="E465" s="69" t="str">
        <f t="shared" si="14"/>
        <v/>
      </c>
      <c r="F465" s="76"/>
      <c r="G465" s="76"/>
      <c r="H465" s="76"/>
      <c r="J465" s="74"/>
    </row>
    <row r="466" spans="2:10">
      <c r="B466" s="29" t="s">
        <v>20</v>
      </c>
      <c r="C466" s="27">
        <v>351629090115883</v>
      </c>
      <c r="D466" s="27"/>
      <c r="E466" s="69" t="str">
        <f t="shared" si="14"/>
        <v/>
      </c>
      <c r="F466" s="76"/>
      <c r="G466" s="76"/>
      <c r="H466" s="76"/>
      <c r="J466" s="74"/>
    </row>
    <row r="467" spans="2:10">
      <c r="B467" s="27" t="s">
        <v>20</v>
      </c>
      <c r="C467" s="27">
        <v>351629090116063</v>
      </c>
      <c r="D467" s="27"/>
      <c r="E467" s="69" t="str">
        <f t="shared" si="14"/>
        <v/>
      </c>
      <c r="F467" s="76"/>
      <c r="H467" s="74"/>
      <c r="J467" s="74"/>
    </row>
    <row r="468" spans="2:10">
      <c r="B468" s="29" t="s">
        <v>20</v>
      </c>
      <c r="C468" s="27">
        <v>351629090116477</v>
      </c>
      <c r="E468" s="69" t="str">
        <f t="shared" si="14"/>
        <v/>
      </c>
      <c r="F468" s="76"/>
      <c r="G468" s="76"/>
      <c r="H468" s="76"/>
      <c r="J468" s="74"/>
    </row>
    <row r="469" spans="2:10">
      <c r="B469" s="29" t="s">
        <v>20</v>
      </c>
      <c r="C469" s="27">
        <v>351629090116527</v>
      </c>
      <c r="E469" s="69" t="str">
        <f t="shared" si="14"/>
        <v/>
      </c>
      <c r="F469" s="76"/>
      <c r="G469" s="76"/>
      <c r="H469" s="76"/>
      <c r="J469" s="74"/>
    </row>
    <row r="470" spans="2:10">
      <c r="B470" s="29" t="s">
        <v>20</v>
      </c>
      <c r="C470" s="27">
        <v>351629090116600</v>
      </c>
      <c r="E470" s="69" t="str">
        <f t="shared" si="14"/>
        <v/>
      </c>
      <c r="F470" s="76"/>
      <c r="G470" s="76"/>
      <c r="H470" s="76"/>
      <c r="J470" s="74"/>
    </row>
    <row r="471" spans="2:10">
      <c r="B471" s="29" t="s">
        <v>20</v>
      </c>
      <c r="C471" s="27">
        <v>351629090116683</v>
      </c>
      <c r="D471" s="27"/>
      <c r="E471" s="69" t="str">
        <f t="shared" si="14"/>
        <v/>
      </c>
      <c r="F471" s="76"/>
      <c r="G471" s="76"/>
      <c r="H471" s="76"/>
      <c r="J471" s="74"/>
    </row>
    <row r="472" spans="2:10">
      <c r="B472" s="27" t="s">
        <v>20</v>
      </c>
      <c r="C472" s="27">
        <v>351629090116790</v>
      </c>
      <c r="E472" s="69" t="str">
        <f t="shared" si="14"/>
        <v/>
      </c>
      <c r="F472" s="76"/>
      <c r="G472" s="76"/>
      <c r="H472" s="76"/>
      <c r="J472" s="74"/>
    </row>
    <row r="473" spans="2:10">
      <c r="B473" s="29" t="s">
        <v>20</v>
      </c>
      <c r="C473" s="27">
        <v>351629090117681</v>
      </c>
      <c r="D473" s="27"/>
      <c r="E473" s="69" t="str">
        <f t="shared" si="14"/>
        <v/>
      </c>
      <c r="F473" s="76"/>
      <c r="G473" s="76"/>
      <c r="H473" s="76"/>
      <c r="J473" s="74"/>
    </row>
    <row r="474" spans="2:10">
      <c r="B474" s="27" t="s">
        <v>20</v>
      </c>
      <c r="C474" s="27">
        <v>351629090117756</v>
      </c>
      <c r="D474" s="27"/>
      <c r="E474" s="69" t="str">
        <f t="shared" ref="E474:E500" si="15">IF(F474="","",ROW(F474))</f>
        <v/>
      </c>
      <c r="F474" s="76"/>
      <c r="G474" s="76"/>
      <c r="H474" s="76"/>
      <c r="J474" s="74"/>
    </row>
    <row r="475" spans="2:10">
      <c r="B475" s="29" t="s">
        <v>20</v>
      </c>
      <c r="C475" s="27">
        <v>351629090118366</v>
      </c>
      <c r="D475" s="27"/>
      <c r="E475" s="69" t="str">
        <f t="shared" si="15"/>
        <v/>
      </c>
      <c r="F475" s="76"/>
      <c r="G475" s="76"/>
      <c r="H475" s="76"/>
      <c r="J475" s="74"/>
    </row>
    <row r="476" spans="2:10">
      <c r="B476" s="27" t="s">
        <v>20</v>
      </c>
      <c r="C476" s="27">
        <v>351629090118606</v>
      </c>
      <c r="D476" s="27"/>
      <c r="E476" s="69" t="str">
        <f t="shared" si="15"/>
        <v/>
      </c>
      <c r="F476" s="76"/>
      <c r="G476" s="76"/>
      <c r="H476" s="76"/>
      <c r="J476" s="74"/>
    </row>
    <row r="477" spans="2:10">
      <c r="B477" s="27" t="s">
        <v>20</v>
      </c>
      <c r="C477" s="27">
        <v>351629090118812</v>
      </c>
      <c r="D477" s="27"/>
      <c r="E477" s="69" t="str">
        <f t="shared" si="15"/>
        <v/>
      </c>
      <c r="F477" s="76"/>
      <c r="G477" s="76"/>
      <c r="H477" s="76"/>
      <c r="J477" s="74"/>
    </row>
    <row r="478" spans="2:10">
      <c r="B478" s="29" t="s">
        <v>20</v>
      </c>
      <c r="C478" s="27">
        <v>351629090119935</v>
      </c>
      <c r="D478" s="27"/>
      <c r="E478" s="69" t="str">
        <f t="shared" si="15"/>
        <v/>
      </c>
      <c r="F478" s="76"/>
      <c r="G478" s="76"/>
      <c r="H478" s="76"/>
      <c r="J478" s="74"/>
    </row>
    <row r="479" spans="2:10">
      <c r="B479" s="27" t="s">
        <v>20</v>
      </c>
      <c r="C479" s="27">
        <v>351629090120362</v>
      </c>
      <c r="D479" s="27"/>
      <c r="E479" s="69" t="str">
        <f t="shared" si="15"/>
        <v/>
      </c>
      <c r="F479" s="76"/>
      <c r="G479" s="76"/>
      <c r="H479" s="76"/>
      <c r="J479" s="74"/>
    </row>
    <row r="480" spans="2:10">
      <c r="B480" s="29" t="s">
        <v>20</v>
      </c>
      <c r="C480" s="27">
        <v>351629090120388</v>
      </c>
      <c r="E480" s="69" t="str">
        <f t="shared" si="15"/>
        <v/>
      </c>
      <c r="F480" s="76"/>
      <c r="G480" s="76"/>
      <c r="H480" s="76"/>
      <c r="J480" s="74"/>
    </row>
    <row r="481" spans="2:10">
      <c r="B481" s="27" t="s">
        <v>20</v>
      </c>
      <c r="C481" s="27">
        <v>351629090121808</v>
      </c>
      <c r="D481" s="27"/>
      <c r="E481" s="69" t="str">
        <f t="shared" si="15"/>
        <v/>
      </c>
      <c r="F481" s="76"/>
      <c r="G481" s="76"/>
      <c r="H481" s="76"/>
      <c r="J481" s="74"/>
    </row>
    <row r="482" spans="2:10">
      <c r="B482" s="29" t="s">
        <v>20</v>
      </c>
      <c r="C482" s="27">
        <v>351629090121931</v>
      </c>
      <c r="D482" s="27"/>
      <c r="E482" s="69" t="str">
        <f t="shared" si="15"/>
        <v/>
      </c>
      <c r="F482" s="76"/>
      <c r="G482" s="76"/>
      <c r="H482" s="76"/>
    </row>
    <row r="483" spans="2:10">
      <c r="B483" s="27" t="s">
        <v>20</v>
      </c>
      <c r="C483" s="27">
        <v>351629090122111</v>
      </c>
      <c r="D483" s="27"/>
      <c r="E483" s="69" t="str">
        <f t="shared" si="15"/>
        <v/>
      </c>
      <c r="F483" s="76"/>
      <c r="G483" s="76"/>
      <c r="H483" s="76"/>
      <c r="J483" s="74"/>
    </row>
    <row r="484" spans="2:10">
      <c r="B484" s="27" t="s">
        <v>20</v>
      </c>
      <c r="C484" s="27">
        <v>351629090122517</v>
      </c>
      <c r="D484" s="27"/>
      <c r="E484" s="69" t="str">
        <f t="shared" si="15"/>
        <v/>
      </c>
      <c r="F484" s="76"/>
      <c r="G484" s="76"/>
      <c r="H484" s="76"/>
      <c r="J484" s="74"/>
    </row>
    <row r="485" spans="2:10">
      <c r="B485" s="27" t="s">
        <v>20</v>
      </c>
      <c r="C485" s="27">
        <v>351629090122558</v>
      </c>
      <c r="D485" s="27"/>
      <c r="E485" s="69" t="str">
        <f t="shared" si="15"/>
        <v/>
      </c>
      <c r="F485" s="76"/>
      <c r="G485" s="76"/>
      <c r="H485" s="76"/>
      <c r="J485" s="74"/>
    </row>
    <row r="486" spans="2:10">
      <c r="B486" s="27" t="s">
        <v>20</v>
      </c>
      <c r="C486" s="27">
        <v>351629090122707</v>
      </c>
      <c r="E486" s="69" t="str">
        <f t="shared" si="15"/>
        <v/>
      </c>
      <c r="F486" s="76"/>
      <c r="G486" s="76"/>
      <c r="H486" s="76"/>
      <c r="J486" s="74"/>
    </row>
    <row r="487" spans="2:10">
      <c r="B487" s="27" t="s">
        <v>20</v>
      </c>
      <c r="C487" s="27">
        <v>351629090123309</v>
      </c>
      <c r="E487" s="69" t="str">
        <f t="shared" si="15"/>
        <v/>
      </c>
      <c r="F487" s="76"/>
      <c r="G487" s="76"/>
      <c r="H487" s="76"/>
      <c r="J487" s="74"/>
    </row>
    <row r="488" spans="2:10">
      <c r="B488" s="27" t="s">
        <v>20</v>
      </c>
      <c r="C488" s="27">
        <v>351629090123325</v>
      </c>
      <c r="E488" s="69" t="str">
        <f t="shared" si="15"/>
        <v/>
      </c>
      <c r="F488" s="76"/>
      <c r="G488" s="76"/>
      <c r="H488" s="76"/>
      <c r="J488" s="74"/>
    </row>
    <row r="489" spans="2:10">
      <c r="B489" s="27" t="s">
        <v>20</v>
      </c>
      <c r="C489" s="27">
        <v>351629090123374</v>
      </c>
      <c r="D489" s="27"/>
      <c r="E489" s="69" t="str">
        <f t="shared" si="15"/>
        <v/>
      </c>
      <c r="F489" s="76"/>
      <c r="G489" s="76"/>
      <c r="H489" s="76"/>
      <c r="J489" s="74"/>
    </row>
    <row r="490" spans="2:10">
      <c r="B490" s="29" t="s">
        <v>20</v>
      </c>
      <c r="C490" s="27">
        <v>351629090123887</v>
      </c>
      <c r="D490" s="27"/>
      <c r="E490" s="69" t="str">
        <f t="shared" si="15"/>
        <v/>
      </c>
      <c r="F490" s="76"/>
      <c r="G490" s="76"/>
      <c r="H490" s="76"/>
      <c r="J490" s="74"/>
    </row>
    <row r="491" spans="2:10">
      <c r="B491" s="27" t="s">
        <v>20</v>
      </c>
      <c r="C491" s="27">
        <v>351629090123960</v>
      </c>
      <c r="D491" s="27"/>
      <c r="E491" s="69" t="str">
        <f t="shared" si="15"/>
        <v/>
      </c>
      <c r="F491" s="76"/>
      <c r="G491" s="76"/>
      <c r="H491" s="76"/>
      <c r="J491" s="74"/>
    </row>
    <row r="492" spans="2:10">
      <c r="B492" s="27" t="s">
        <v>20</v>
      </c>
      <c r="C492" s="27">
        <v>351629090124224</v>
      </c>
      <c r="D492" s="27"/>
      <c r="E492" s="69" t="str">
        <f t="shared" si="15"/>
        <v/>
      </c>
      <c r="F492" s="76"/>
      <c r="G492" s="76"/>
      <c r="H492" s="76"/>
      <c r="J492" s="74"/>
    </row>
    <row r="493" spans="2:10">
      <c r="B493" s="27" t="s">
        <v>20</v>
      </c>
      <c r="C493" s="27">
        <v>351629090124232</v>
      </c>
      <c r="D493" s="27"/>
      <c r="E493" s="69" t="str">
        <f t="shared" si="15"/>
        <v/>
      </c>
      <c r="F493" s="76"/>
      <c r="G493" s="76"/>
      <c r="H493" s="76"/>
      <c r="J493" s="74"/>
    </row>
    <row r="494" spans="2:10">
      <c r="B494" s="27" t="s">
        <v>20</v>
      </c>
      <c r="C494" s="27">
        <v>351629090125460</v>
      </c>
      <c r="D494" s="27"/>
      <c r="E494" s="69" t="str">
        <f t="shared" si="15"/>
        <v/>
      </c>
      <c r="F494" s="76"/>
      <c r="G494" s="76"/>
      <c r="H494" s="76"/>
      <c r="J494" s="74"/>
    </row>
    <row r="495" spans="2:10">
      <c r="B495" s="27" t="s">
        <v>20</v>
      </c>
      <c r="C495" s="27">
        <v>351629090125601</v>
      </c>
      <c r="E495" s="69" t="str">
        <f t="shared" si="15"/>
        <v/>
      </c>
      <c r="F495" s="76"/>
      <c r="G495" s="76"/>
      <c r="H495" s="76"/>
      <c r="J495" s="74"/>
    </row>
    <row r="496" spans="2:10">
      <c r="B496" s="27" t="s">
        <v>20</v>
      </c>
      <c r="C496" s="27">
        <v>351629090125650</v>
      </c>
      <c r="E496" s="69" t="str">
        <f t="shared" si="15"/>
        <v/>
      </c>
      <c r="F496" s="76"/>
      <c r="G496" s="76"/>
      <c r="H496" s="76"/>
      <c r="J496" s="74"/>
    </row>
    <row r="497" spans="2:8">
      <c r="B497" s="29" t="s">
        <v>20</v>
      </c>
      <c r="C497" s="27">
        <v>351629090125734</v>
      </c>
      <c r="D497" s="27"/>
      <c r="E497" s="69" t="str">
        <f t="shared" si="15"/>
        <v/>
      </c>
      <c r="F497" s="76"/>
      <c r="G497" s="76"/>
      <c r="H497" s="76"/>
    </row>
    <row r="498" spans="2:8">
      <c r="B498" s="27" t="s">
        <v>20</v>
      </c>
      <c r="C498" s="74">
        <v>351629090125767</v>
      </c>
      <c r="D498" s="27"/>
      <c r="E498" s="69" t="str">
        <f t="shared" si="15"/>
        <v/>
      </c>
    </row>
    <row r="499" spans="2:8">
      <c r="B499" s="27" t="s">
        <v>20</v>
      </c>
      <c r="C499" s="27">
        <v>351629090126179</v>
      </c>
      <c r="D499" s="27"/>
      <c r="E499" s="69" t="str">
        <f t="shared" si="15"/>
        <v/>
      </c>
    </row>
    <row r="500" spans="2:8">
      <c r="B500" s="27" t="s">
        <v>20</v>
      </c>
      <c r="C500" s="74">
        <v>351629090126336</v>
      </c>
      <c r="D500" s="27"/>
      <c r="E500" s="69" t="str">
        <f t="shared" si="15"/>
        <v/>
      </c>
    </row>
    <row r="501" spans="2:8">
      <c r="B501" s="27" t="s">
        <v>20</v>
      </c>
      <c r="C501" s="27">
        <v>351629090126575</v>
      </c>
      <c r="D501" s="27"/>
    </row>
    <row r="502" spans="2:8">
      <c r="B502" s="27" t="s">
        <v>20</v>
      </c>
      <c r="C502" s="27">
        <v>351629090126765</v>
      </c>
      <c r="D502" s="27"/>
    </row>
    <row r="503" spans="2:8">
      <c r="B503" s="27" t="s">
        <v>20</v>
      </c>
      <c r="C503" s="27">
        <v>351629090127185</v>
      </c>
    </row>
    <row r="504" spans="2:8">
      <c r="B504" s="27" t="s">
        <v>20</v>
      </c>
      <c r="C504" s="27">
        <v>351629090127359</v>
      </c>
    </row>
    <row r="505" spans="2:8">
      <c r="B505" s="27" t="s">
        <v>20</v>
      </c>
      <c r="C505" s="27">
        <v>351629090127664</v>
      </c>
      <c r="D505" s="27"/>
    </row>
    <row r="506" spans="2:8">
      <c r="B506" s="27" t="s">
        <v>20</v>
      </c>
      <c r="C506" s="27">
        <v>351629090128464</v>
      </c>
    </row>
    <row r="507" spans="2:8">
      <c r="B507" s="29" t="s">
        <v>20</v>
      </c>
      <c r="C507" s="27">
        <v>351629090128704</v>
      </c>
    </row>
    <row r="508" spans="2:8">
      <c r="B508" s="29" t="s">
        <v>20</v>
      </c>
      <c r="C508" s="27">
        <v>351629090128753</v>
      </c>
    </row>
    <row r="509" spans="2:8">
      <c r="B509" s="27" t="s">
        <v>20</v>
      </c>
      <c r="C509" s="27">
        <v>351629090128779</v>
      </c>
    </row>
    <row r="510" spans="2:8">
      <c r="B510" s="27" t="s">
        <v>20</v>
      </c>
      <c r="C510" s="27">
        <v>351629090128829</v>
      </c>
    </row>
    <row r="511" spans="2:8">
      <c r="B511" s="27" t="s">
        <v>20</v>
      </c>
      <c r="C511" s="27">
        <v>351629090129504</v>
      </c>
    </row>
    <row r="512" spans="2:8">
      <c r="B512" s="27" t="s">
        <v>20</v>
      </c>
      <c r="C512" s="27">
        <v>351629090130064</v>
      </c>
    </row>
    <row r="513" spans="2:4">
      <c r="B513" s="27" t="s">
        <v>20</v>
      </c>
      <c r="C513" s="27">
        <v>351629090130692</v>
      </c>
    </row>
    <row r="514" spans="2:4">
      <c r="B514" s="27" t="s">
        <v>20</v>
      </c>
      <c r="C514" s="27">
        <v>351629090131112</v>
      </c>
    </row>
    <row r="515" spans="2:4">
      <c r="B515" s="29" t="s">
        <v>20</v>
      </c>
      <c r="C515" s="27">
        <v>351629090131120</v>
      </c>
    </row>
    <row r="516" spans="2:4">
      <c r="B516" s="29" t="s">
        <v>20</v>
      </c>
      <c r="C516" s="27">
        <v>351629090131153</v>
      </c>
      <c r="D516" s="27"/>
    </row>
    <row r="517" spans="2:4">
      <c r="B517" s="27" t="s">
        <v>20</v>
      </c>
      <c r="C517" s="27">
        <v>351629090131211</v>
      </c>
      <c r="D517" s="27"/>
    </row>
    <row r="518" spans="2:4">
      <c r="B518" s="29" t="s">
        <v>20</v>
      </c>
      <c r="C518" s="27">
        <v>351629090131237</v>
      </c>
      <c r="D518" s="27"/>
    </row>
    <row r="519" spans="2:4">
      <c r="B519" s="29" t="s">
        <v>20</v>
      </c>
      <c r="C519" s="27">
        <v>351629090131385</v>
      </c>
    </row>
    <row r="520" spans="2:4">
      <c r="B520" s="29" t="s">
        <v>20</v>
      </c>
      <c r="C520" s="27">
        <v>351629090132094</v>
      </c>
    </row>
    <row r="521" spans="2:4">
      <c r="B521" s="29" t="s">
        <v>20</v>
      </c>
      <c r="C521" s="27">
        <v>351629090132169</v>
      </c>
      <c r="D521" s="27"/>
    </row>
    <row r="522" spans="2:4">
      <c r="B522" s="27" t="s">
        <v>20</v>
      </c>
      <c r="C522" s="74">
        <v>351629090132284</v>
      </c>
      <c r="D522" s="27"/>
    </row>
    <row r="523" spans="2:4">
      <c r="B523" s="27" t="s">
        <v>20</v>
      </c>
      <c r="C523" s="74">
        <v>351629090132813</v>
      </c>
    </row>
    <row r="524" spans="2:4">
      <c r="B524" s="27" t="s">
        <v>20</v>
      </c>
      <c r="C524" s="27">
        <v>351629090133225</v>
      </c>
      <c r="D524" s="27"/>
    </row>
    <row r="525" spans="2:4">
      <c r="B525" s="27" t="s">
        <v>20</v>
      </c>
      <c r="C525" s="27">
        <v>351629090133290</v>
      </c>
    </row>
    <row r="526" spans="2:4">
      <c r="B526" s="27" t="s">
        <v>20</v>
      </c>
      <c r="C526" s="27">
        <v>351629090133589</v>
      </c>
    </row>
    <row r="527" spans="2:4">
      <c r="B527" s="27" t="s">
        <v>20</v>
      </c>
      <c r="C527" s="27">
        <v>351629090133894</v>
      </c>
    </row>
    <row r="528" spans="2:4">
      <c r="B528" s="27" t="s">
        <v>20</v>
      </c>
      <c r="C528" s="27">
        <v>351629090134009</v>
      </c>
      <c r="D528" s="27"/>
    </row>
    <row r="529" spans="2:5">
      <c r="B529" s="29" t="s">
        <v>20</v>
      </c>
      <c r="C529" s="27">
        <v>351629090134017</v>
      </c>
    </row>
    <row r="530" spans="2:5">
      <c r="B530" s="27" t="s">
        <v>20</v>
      </c>
      <c r="C530" s="27">
        <v>351629090134629</v>
      </c>
    </row>
    <row r="531" spans="2:5">
      <c r="B531" s="27" t="s">
        <v>20</v>
      </c>
      <c r="C531" s="27">
        <v>351629090134801</v>
      </c>
      <c r="D531" s="27"/>
    </row>
    <row r="532" spans="2:5">
      <c r="B532" s="27" t="s">
        <v>20</v>
      </c>
      <c r="C532" s="27">
        <v>351629090134926</v>
      </c>
      <c r="D532" s="27"/>
    </row>
    <row r="533" spans="2:5">
      <c r="B533" s="29" t="s">
        <v>20</v>
      </c>
      <c r="C533" s="27">
        <v>351629090135063</v>
      </c>
      <c r="D533" s="27"/>
    </row>
    <row r="534" spans="2:5">
      <c r="B534" s="27" t="s">
        <v>20</v>
      </c>
      <c r="C534" s="27">
        <v>351629090135113</v>
      </c>
    </row>
    <row r="535" spans="2:5">
      <c r="B535" s="27" t="s">
        <v>20</v>
      </c>
      <c r="C535" s="27">
        <v>351629090135501</v>
      </c>
    </row>
    <row r="536" spans="2:5">
      <c r="B536" s="27" t="s">
        <v>20</v>
      </c>
      <c r="C536" s="27">
        <v>351629090137978</v>
      </c>
      <c r="E536" s="53"/>
    </row>
    <row r="537" spans="2:5">
      <c r="B537" s="29" t="s">
        <v>20</v>
      </c>
      <c r="C537" s="27">
        <v>351629090138752</v>
      </c>
    </row>
    <row r="538" spans="2:5">
      <c r="B538" s="27" t="s">
        <v>20</v>
      </c>
      <c r="C538" s="27">
        <v>351629090139305</v>
      </c>
      <c r="D538" s="27"/>
    </row>
    <row r="539" spans="2:5">
      <c r="B539" s="27" t="s">
        <v>20</v>
      </c>
      <c r="C539" s="27">
        <v>351629090140246</v>
      </c>
    </row>
    <row r="540" spans="2:5">
      <c r="B540" s="27" t="s">
        <v>20</v>
      </c>
      <c r="C540" s="27">
        <v>351629090140964</v>
      </c>
      <c r="D540" s="27"/>
    </row>
    <row r="541" spans="2:5">
      <c r="B541" s="29" t="s">
        <v>20</v>
      </c>
      <c r="C541" s="27">
        <v>351629090141533</v>
      </c>
    </row>
    <row r="542" spans="2:5">
      <c r="B542" s="27" t="s">
        <v>20</v>
      </c>
      <c r="C542" s="27">
        <v>351629090141574</v>
      </c>
      <c r="D542" s="27"/>
    </row>
    <row r="543" spans="2:5">
      <c r="B543" s="27" t="s">
        <v>20</v>
      </c>
      <c r="C543" s="27">
        <v>351629090142838</v>
      </c>
      <c r="D543" s="27"/>
    </row>
    <row r="544" spans="2:5">
      <c r="B544" s="29" t="s">
        <v>20</v>
      </c>
      <c r="C544" s="27">
        <v>351629090142903</v>
      </c>
    </row>
    <row r="545" spans="2:4">
      <c r="B545" s="27" t="s">
        <v>20</v>
      </c>
      <c r="C545" s="27">
        <v>351629090143000</v>
      </c>
    </row>
    <row r="546" spans="2:4">
      <c r="B546" s="27" t="s">
        <v>20</v>
      </c>
      <c r="C546" s="27">
        <v>351629090143174</v>
      </c>
    </row>
    <row r="547" spans="2:4">
      <c r="B547" s="27" t="s">
        <v>20</v>
      </c>
      <c r="C547" s="74">
        <v>351629090143638</v>
      </c>
    </row>
    <row r="548" spans="2:4">
      <c r="B548" s="27" t="s">
        <v>20</v>
      </c>
      <c r="C548" s="27">
        <v>351629090143919</v>
      </c>
    </row>
    <row r="549" spans="2:4">
      <c r="B549" s="27" t="s">
        <v>20</v>
      </c>
      <c r="C549" s="27">
        <v>351629090144479</v>
      </c>
    </row>
    <row r="550" spans="2:4">
      <c r="B550" s="27" t="s">
        <v>20</v>
      </c>
      <c r="C550" s="27">
        <v>351629090145385</v>
      </c>
    </row>
    <row r="551" spans="2:4">
      <c r="B551" s="27" t="s">
        <v>20</v>
      </c>
      <c r="C551" s="27">
        <v>351629090145781</v>
      </c>
    </row>
    <row r="552" spans="2:4">
      <c r="B552" s="29" t="s">
        <v>20</v>
      </c>
      <c r="C552" s="27">
        <v>351629090148629</v>
      </c>
    </row>
    <row r="553" spans="2:4">
      <c r="B553" s="27" t="s">
        <v>20</v>
      </c>
      <c r="C553" s="27">
        <v>351629090149130</v>
      </c>
    </row>
    <row r="554" spans="2:4">
      <c r="B554" s="27" t="s">
        <v>20</v>
      </c>
      <c r="C554" s="27">
        <v>351629090149197</v>
      </c>
    </row>
    <row r="555" spans="2:4">
      <c r="B555" s="27" t="s">
        <v>20</v>
      </c>
      <c r="C555" s="27">
        <v>351629090149569</v>
      </c>
    </row>
    <row r="556" spans="2:4">
      <c r="B556" s="29" t="s">
        <v>20</v>
      </c>
      <c r="C556" s="27">
        <v>351629090150161</v>
      </c>
    </row>
    <row r="557" spans="2:4">
      <c r="B557" s="27" t="s">
        <v>20</v>
      </c>
      <c r="C557" s="27">
        <v>351629090150518</v>
      </c>
    </row>
    <row r="558" spans="2:4">
      <c r="B558" s="27" t="s">
        <v>20</v>
      </c>
      <c r="C558" s="27">
        <v>351629090150724</v>
      </c>
    </row>
    <row r="559" spans="2:4">
      <c r="B559" s="29" t="s">
        <v>20</v>
      </c>
      <c r="C559" s="27">
        <v>351629090151052</v>
      </c>
      <c r="D559" s="27"/>
    </row>
    <row r="560" spans="2:4">
      <c r="B560" s="29" t="s">
        <v>20</v>
      </c>
      <c r="C560" s="27">
        <v>351629090151094</v>
      </c>
    </row>
    <row r="561" spans="2:4">
      <c r="B561" s="27" t="s">
        <v>20</v>
      </c>
      <c r="C561" s="27">
        <v>351629090151482</v>
      </c>
    </row>
    <row r="562" spans="2:4">
      <c r="B562" s="29" t="s">
        <v>20</v>
      </c>
      <c r="C562" s="27">
        <v>351629090152084</v>
      </c>
      <c r="D562" s="27"/>
    </row>
    <row r="563" spans="2:4">
      <c r="B563" s="29" t="s">
        <v>20</v>
      </c>
      <c r="C563" s="27">
        <v>351629090152746</v>
      </c>
    </row>
    <row r="564" spans="2:4">
      <c r="B564" s="29" t="s">
        <v>20</v>
      </c>
      <c r="C564" s="27">
        <v>351629090153215</v>
      </c>
    </row>
    <row r="565" spans="2:4">
      <c r="B565" s="27" t="s">
        <v>20</v>
      </c>
      <c r="C565" s="27">
        <v>351629090153892</v>
      </c>
      <c r="D565" s="27"/>
    </row>
    <row r="566" spans="2:4">
      <c r="B566" s="29" t="s">
        <v>20</v>
      </c>
      <c r="C566" s="27">
        <v>351629090154825</v>
      </c>
    </row>
    <row r="567" spans="2:4">
      <c r="B567" s="29" t="s">
        <v>20</v>
      </c>
      <c r="C567" s="27">
        <v>351629090155343</v>
      </c>
      <c r="D567" s="27"/>
    </row>
    <row r="568" spans="2:4">
      <c r="B568" s="27" t="s">
        <v>20</v>
      </c>
      <c r="C568" s="74">
        <v>351629090155665</v>
      </c>
    </row>
    <row r="569" spans="2:4">
      <c r="B569" s="27" t="s">
        <v>19</v>
      </c>
      <c r="C569" s="74">
        <v>351629090222820</v>
      </c>
      <c r="D569" s="27"/>
    </row>
    <row r="570" spans="2:4">
      <c r="B570" s="27" t="s">
        <v>19</v>
      </c>
      <c r="C570" s="27">
        <v>351629090224040</v>
      </c>
    </row>
    <row r="571" spans="2:4">
      <c r="B571" s="27" t="s">
        <v>19</v>
      </c>
      <c r="C571" s="74">
        <v>351629090224362</v>
      </c>
    </row>
    <row r="572" spans="2:4">
      <c r="B572" s="27" t="s">
        <v>19</v>
      </c>
      <c r="C572" s="74">
        <v>351629090227662</v>
      </c>
    </row>
    <row r="573" spans="2:4">
      <c r="B573" s="27" t="s">
        <v>19</v>
      </c>
      <c r="C573" s="27">
        <v>351629090230625</v>
      </c>
    </row>
    <row r="574" spans="2:4">
      <c r="B574" s="27" t="s">
        <v>20</v>
      </c>
      <c r="C574" s="27">
        <v>351629090409526</v>
      </c>
    </row>
    <row r="575" spans="2:4">
      <c r="B575" s="27" t="s">
        <v>20</v>
      </c>
      <c r="C575" s="27">
        <v>351629090409690</v>
      </c>
    </row>
    <row r="576" spans="2:4">
      <c r="B576" s="27" t="s">
        <v>20</v>
      </c>
      <c r="C576" s="74">
        <v>351629090410417</v>
      </c>
    </row>
    <row r="577" spans="2:4">
      <c r="B577" s="27" t="s">
        <v>20</v>
      </c>
      <c r="C577" s="27">
        <v>351629090410904</v>
      </c>
    </row>
    <row r="578" spans="2:4">
      <c r="B578" s="27" t="s">
        <v>20</v>
      </c>
      <c r="C578" s="27">
        <v>351629090412827</v>
      </c>
      <c r="D578" s="27"/>
    </row>
    <row r="579" spans="2:4">
      <c r="B579" s="27" t="s">
        <v>20</v>
      </c>
      <c r="C579" s="27">
        <v>351629090436628</v>
      </c>
      <c r="D579" s="27"/>
    </row>
    <row r="580" spans="2:4">
      <c r="B580" s="27" t="s">
        <v>21</v>
      </c>
      <c r="C580" s="27">
        <v>351630090001289</v>
      </c>
      <c r="D580" s="27"/>
    </row>
    <row r="581" spans="2:4">
      <c r="B581" s="29" t="s">
        <v>21</v>
      </c>
      <c r="C581" s="27">
        <v>351630090004028</v>
      </c>
      <c r="D581" s="27"/>
    </row>
    <row r="582" spans="2:4">
      <c r="B582" s="27" t="s">
        <v>21</v>
      </c>
      <c r="C582" s="27">
        <v>351630090006619</v>
      </c>
      <c r="D582" s="27"/>
    </row>
    <row r="583" spans="2:4">
      <c r="B583" s="29" t="s">
        <v>21</v>
      </c>
      <c r="C583" s="27">
        <v>351630090007773</v>
      </c>
    </row>
    <row r="584" spans="2:4">
      <c r="B584" s="29" t="s">
        <v>21</v>
      </c>
      <c r="C584" s="27">
        <v>351630090007955</v>
      </c>
      <c r="D584" s="27"/>
    </row>
    <row r="585" spans="2:4">
      <c r="B585" s="27" t="s">
        <v>21</v>
      </c>
      <c r="C585" s="27">
        <v>351630090008060</v>
      </c>
      <c r="D585" s="27"/>
    </row>
    <row r="586" spans="2:4">
      <c r="B586" s="29" t="s">
        <v>21</v>
      </c>
      <c r="C586" s="27">
        <v>351630090008771</v>
      </c>
    </row>
    <row r="587" spans="2:4">
      <c r="B587" s="29" t="s">
        <v>21</v>
      </c>
      <c r="C587" s="27">
        <v>351630090010231</v>
      </c>
      <c r="D587" s="27"/>
    </row>
    <row r="588" spans="2:4">
      <c r="B588" s="27" t="s">
        <v>21</v>
      </c>
      <c r="C588" s="27">
        <v>351630090010371</v>
      </c>
    </row>
    <row r="589" spans="2:4">
      <c r="B589" s="27" t="s">
        <v>21</v>
      </c>
      <c r="C589" s="74">
        <v>351630090010579</v>
      </c>
      <c r="D589" s="27"/>
    </row>
    <row r="590" spans="2:4">
      <c r="B590" s="29" t="s">
        <v>21</v>
      </c>
      <c r="C590" s="27">
        <v>351630090010892</v>
      </c>
      <c r="D590" s="27"/>
    </row>
    <row r="591" spans="2:4">
      <c r="B591" s="27" t="s">
        <v>21</v>
      </c>
      <c r="C591" s="74">
        <v>351630090011577</v>
      </c>
      <c r="D591" s="27"/>
    </row>
    <row r="592" spans="2:4">
      <c r="B592" s="27" t="s">
        <v>21</v>
      </c>
      <c r="C592" s="27">
        <v>351630090012146</v>
      </c>
      <c r="D592" s="27"/>
    </row>
    <row r="593" spans="2:4">
      <c r="B593" s="27" t="s">
        <v>21</v>
      </c>
      <c r="C593" s="27">
        <v>351630090012302</v>
      </c>
      <c r="D593" s="27"/>
    </row>
    <row r="594" spans="2:4">
      <c r="B594" s="27" t="s">
        <v>21</v>
      </c>
      <c r="C594" s="27">
        <v>351630090012591</v>
      </c>
      <c r="D594" s="27"/>
    </row>
    <row r="595" spans="2:4">
      <c r="B595" s="27" t="s">
        <v>21</v>
      </c>
      <c r="C595" s="27">
        <v>351630090013938</v>
      </c>
      <c r="D595" s="27"/>
    </row>
    <row r="596" spans="2:4">
      <c r="B596" s="29" t="s">
        <v>21</v>
      </c>
      <c r="C596" s="27">
        <v>351630090015222</v>
      </c>
      <c r="D596" s="27"/>
    </row>
    <row r="597" spans="2:4">
      <c r="B597" s="27" t="s">
        <v>21</v>
      </c>
      <c r="C597" s="27">
        <v>351630090016410</v>
      </c>
      <c r="D597" s="27"/>
    </row>
    <row r="598" spans="2:4">
      <c r="B598" s="29" t="s">
        <v>21</v>
      </c>
      <c r="C598" s="27">
        <v>351630090017400</v>
      </c>
      <c r="D598" s="27"/>
    </row>
    <row r="599" spans="2:4">
      <c r="B599" s="29" t="s">
        <v>21</v>
      </c>
      <c r="C599" s="27">
        <v>351630090017749</v>
      </c>
    </row>
    <row r="600" spans="2:4">
      <c r="B600" s="29" t="s">
        <v>21</v>
      </c>
      <c r="C600" s="27">
        <v>351630090018754</v>
      </c>
    </row>
    <row r="601" spans="2:4">
      <c r="B601" s="29" t="s">
        <v>21</v>
      </c>
      <c r="C601" s="27">
        <v>351630090018762</v>
      </c>
      <c r="D601" s="27"/>
    </row>
    <row r="602" spans="2:4">
      <c r="B602" s="29" t="s">
        <v>21</v>
      </c>
      <c r="C602" s="27">
        <v>351630090021907</v>
      </c>
      <c r="D602" s="27"/>
    </row>
    <row r="603" spans="2:4">
      <c r="B603" s="27" t="s">
        <v>21</v>
      </c>
      <c r="C603" s="27">
        <v>351630090021964</v>
      </c>
      <c r="D603" s="27"/>
    </row>
    <row r="604" spans="2:4">
      <c r="B604" s="27" t="s">
        <v>21</v>
      </c>
      <c r="C604" s="27">
        <v>351630090022632</v>
      </c>
    </row>
    <row r="605" spans="2:4">
      <c r="B605" s="27" t="s">
        <v>21</v>
      </c>
      <c r="C605" s="27">
        <v>351630090022954</v>
      </c>
      <c r="D605" s="27"/>
    </row>
    <row r="606" spans="2:4">
      <c r="B606" s="27" t="s">
        <v>21</v>
      </c>
      <c r="C606" s="27">
        <v>351630090024042</v>
      </c>
    </row>
    <row r="607" spans="2:4">
      <c r="B607" s="27" t="s">
        <v>21</v>
      </c>
      <c r="C607" s="27">
        <v>351630090024463</v>
      </c>
      <c r="D607" s="27"/>
    </row>
    <row r="608" spans="2:4">
      <c r="B608" s="27" t="s">
        <v>21</v>
      </c>
      <c r="C608" s="27">
        <v>351630090026641</v>
      </c>
      <c r="D608" s="27"/>
    </row>
    <row r="609" spans="2:4">
      <c r="B609" s="27" t="s">
        <v>21</v>
      </c>
      <c r="C609" s="27">
        <v>351630090027052</v>
      </c>
      <c r="D609" s="27"/>
    </row>
    <row r="610" spans="2:4">
      <c r="B610" s="27" t="s">
        <v>21</v>
      </c>
      <c r="C610" s="27">
        <v>351630090027235</v>
      </c>
      <c r="D610" s="27"/>
    </row>
    <row r="611" spans="2:4">
      <c r="B611" s="29" t="s">
        <v>21</v>
      </c>
      <c r="C611" s="27">
        <v>351630090031302</v>
      </c>
      <c r="D611" s="27"/>
    </row>
    <row r="612" spans="2:4">
      <c r="B612" s="27" t="s">
        <v>21</v>
      </c>
      <c r="C612" s="27">
        <v>351630090032839</v>
      </c>
      <c r="D612" s="27"/>
    </row>
    <row r="613" spans="2:4">
      <c r="B613" s="27" t="s">
        <v>21</v>
      </c>
      <c r="C613" s="27">
        <v>351630090033654</v>
      </c>
      <c r="D613" s="27"/>
    </row>
    <row r="614" spans="2:4">
      <c r="B614" s="27" t="s">
        <v>21</v>
      </c>
      <c r="C614" s="27">
        <v>351630090034256</v>
      </c>
      <c r="D614" s="27"/>
    </row>
    <row r="615" spans="2:4">
      <c r="B615" s="27" t="s">
        <v>21</v>
      </c>
      <c r="C615" s="27">
        <v>351630090035568</v>
      </c>
      <c r="D615" s="27"/>
    </row>
    <row r="616" spans="2:4">
      <c r="B616" s="27" t="s">
        <v>21</v>
      </c>
      <c r="C616" s="27">
        <v>351630090035774</v>
      </c>
      <c r="D616" s="27"/>
    </row>
    <row r="617" spans="2:4">
      <c r="B617" s="27" t="s">
        <v>21</v>
      </c>
      <c r="C617" s="27">
        <v>351630090036715</v>
      </c>
      <c r="D617" s="27"/>
    </row>
    <row r="618" spans="2:4">
      <c r="B618" s="27" t="s">
        <v>21</v>
      </c>
      <c r="C618" s="27">
        <v>351630090037010</v>
      </c>
    </row>
    <row r="619" spans="2:4">
      <c r="B619" s="27" t="s">
        <v>21</v>
      </c>
      <c r="C619" s="27">
        <v>351630090037770</v>
      </c>
      <c r="D619" s="27"/>
    </row>
    <row r="620" spans="2:4">
      <c r="B620" s="27" t="s">
        <v>21</v>
      </c>
      <c r="C620" s="27">
        <v>351630090037986</v>
      </c>
    </row>
    <row r="621" spans="2:4">
      <c r="B621" s="27" t="s">
        <v>21</v>
      </c>
      <c r="C621" s="27">
        <v>351630090039867</v>
      </c>
      <c r="D621" s="27"/>
    </row>
    <row r="622" spans="2:4">
      <c r="B622" s="27" t="s">
        <v>21</v>
      </c>
      <c r="C622" s="27">
        <v>351630090041384</v>
      </c>
      <c r="D622" s="27"/>
    </row>
    <row r="623" spans="2:4">
      <c r="B623" s="27" t="s">
        <v>21</v>
      </c>
      <c r="C623" s="74">
        <v>351630090043349</v>
      </c>
      <c r="D623" s="27"/>
    </row>
    <row r="624" spans="2:4">
      <c r="B624" s="27" t="s">
        <v>21</v>
      </c>
      <c r="C624" s="27">
        <v>351630090043372</v>
      </c>
      <c r="D624" s="27"/>
    </row>
    <row r="625" spans="2:4">
      <c r="B625" s="29" t="s">
        <v>21</v>
      </c>
      <c r="C625" s="27">
        <v>351630090045260</v>
      </c>
      <c r="D625" s="27"/>
    </row>
    <row r="626" spans="2:4">
      <c r="B626" s="29" t="s">
        <v>21</v>
      </c>
      <c r="C626" s="27">
        <v>351630090045567</v>
      </c>
      <c r="D626" s="27"/>
    </row>
    <row r="627" spans="2:4">
      <c r="B627" s="27" t="s">
        <v>21</v>
      </c>
      <c r="C627" s="27">
        <v>351630090047860</v>
      </c>
      <c r="D627" s="27"/>
    </row>
    <row r="628" spans="2:4">
      <c r="B628" s="27" t="s">
        <v>21</v>
      </c>
      <c r="C628" s="27">
        <v>351630090049700</v>
      </c>
      <c r="D628" s="27"/>
    </row>
    <row r="629" spans="2:4">
      <c r="B629" s="27" t="s">
        <v>22</v>
      </c>
      <c r="C629" s="27">
        <v>353222070614493</v>
      </c>
      <c r="D629" s="27"/>
    </row>
    <row r="630" spans="2:4">
      <c r="B630" s="29" t="s">
        <v>22</v>
      </c>
      <c r="C630" s="27">
        <v>353222070695575</v>
      </c>
      <c r="D630" s="27"/>
    </row>
    <row r="631" spans="2:4">
      <c r="B631" s="27" t="s">
        <v>22</v>
      </c>
      <c r="C631" s="27">
        <v>353222074559421</v>
      </c>
    </row>
    <row r="632" spans="2:4">
      <c r="B632" s="29" t="s">
        <v>23</v>
      </c>
      <c r="C632" s="27">
        <v>353222074600308</v>
      </c>
      <c r="D632" s="27"/>
    </row>
    <row r="633" spans="2:4">
      <c r="B633" s="27" t="s">
        <v>23</v>
      </c>
      <c r="C633" s="27">
        <v>353222074616403</v>
      </c>
      <c r="D633" s="27"/>
    </row>
    <row r="634" spans="2:4">
      <c r="B634" s="27" t="s">
        <v>23</v>
      </c>
      <c r="C634" s="27">
        <v>353222074622328</v>
      </c>
      <c r="D634" s="27"/>
    </row>
    <row r="635" spans="2:4">
      <c r="B635" s="27" t="s">
        <v>23</v>
      </c>
      <c r="C635" s="27">
        <v>353222074622443</v>
      </c>
    </row>
    <row r="636" spans="2:4">
      <c r="B636" s="27" t="s">
        <v>23</v>
      </c>
      <c r="C636" s="27">
        <v>353222074631584</v>
      </c>
      <c r="D636" s="27"/>
    </row>
    <row r="637" spans="2:4">
      <c r="B637" s="27" t="s">
        <v>24</v>
      </c>
      <c r="C637" s="27">
        <v>353431055216915</v>
      </c>
      <c r="D637" s="27"/>
    </row>
    <row r="638" spans="2:4">
      <c r="B638" s="27" t="s">
        <v>25</v>
      </c>
      <c r="C638" s="27">
        <v>353431055336416</v>
      </c>
    </row>
    <row r="639" spans="2:4">
      <c r="B639" s="27" t="s">
        <v>26</v>
      </c>
      <c r="C639" s="27">
        <v>353431056675556</v>
      </c>
      <c r="D639" s="27"/>
    </row>
    <row r="640" spans="2:4">
      <c r="B640" s="27" t="s">
        <v>24</v>
      </c>
      <c r="C640" s="27">
        <v>353431057500787</v>
      </c>
    </row>
    <row r="641" spans="2:4">
      <c r="B641" s="27" t="s">
        <v>24</v>
      </c>
      <c r="C641" s="27">
        <v>353431057500928</v>
      </c>
      <c r="D641" s="27"/>
    </row>
    <row r="642" spans="2:4">
      <c r="B642" s="27" t="s">
        <v>24</v>
      </c>
      <c r="C642" s="27">
        <v>353431057561144</v>
      </c>
      <c r="D642" s="27"/>
    </row>
    <row r="643" spans="2:4">
      <c r="B643" s="27" t="s">
        <v>24</v>
      </c>
      <c r="C643" s="27">
        <v>353431057603649</v>
      </c>
      <c r="D643" s="27"/>
    </row>
    <row r="644" spans="2:4">
      <c r="B644" s="29" t="s">
        <v>24</v>
      </c>
      <c r="C644" s="27">
        <v>353431057946733</v>
      </c>
      <c r="D644" s="27"/>
    </row>
    <row r="645" spans="2:4">
      <c r="B645" s="27" t="s">
        <v>24</v>
      </c>
      <c r="C645" s="27">
        <v>353431057956898</v>
      </c>
      <c r="D645" s="27"/>
    </row>
    <row r="646" spans="2:4">
      <c r="B646" s="29" t="s">
        <v>25</v>
      </c>
      <c r="C646" s="27">
        <v>353431057977233</v>
      </c>
      <c r="D646" s="27"/>
    </row>
    <row r="647" spans="2:4">
      <c r="B647" s="27" t="s">
        <v>24</v>
      </c>
      <c r="C647" s="27">
        <v>353431057980211</v>
      </c>
      <c r="D647" s="27"/>
    </row>
    <row r="648" spans="2:4">
      <c r="B648" s="27" t="s">
        <v>24</v>
      </c>
      <c r="C648" s="27">
        <v>353431057985517</v>
      </c>
      <c r="D648" s="27"/>
    </row>
    <row r="649" spans="2:4">
      <c r="B649" s="27" t="s">
        <v>24</v>
      </c>
      <c r="C649" s="27">
        <v>353431057990319</v>
      </c>
      <c r="D649" s="27"/>
    </row>
    <row r="650" spans="2:4">
      <c r="B650" s="27" t="s">
        <v>24</v>
      </c>
      <c r="C650" s="27">
        <v>353431058012758</v>
      </c>
      <c r="D650" s="27"/>
    </row>
    <row r="651" spans="2:4">
      <c r="B651" s="27" t="s">
        <v>24</v>
      </c>
      <c r="C651" s="27">
        <v>353431058042771</v>
      </c>
      <c r="D651" s="27"/>
    </row>
    <row r="652" spans="2:4">
      <c r="B652" s="27" t="s">
        <v>25</v>
      </c>
      <c r="C652" s="27">
        <v>353431058054636</v>
      </c>
      <c r="D652" s="27"/>
    </row>
    <row r="653" spans="2:4">
      <c r="B653" s="27" t="s">
        <v>24</v>
      </c>
      <c r="C653" s="27">
        <v>353431058082579</v>
      </c>
      <c r="D653" s="27"/>
    </row>
    <row r="654" spans="2:4">
      <c r="B654" s="27" t="s">
        <v>24</v>
      </c>
      <c r="C654" s="27">
        <v>353431058090135</v>
      </c>
      <c r="D654" s="27"/>
    </row>
    <row r="655" spans="2:4">
      <c r="B655" s="27" t="s">
        <v>24</v>
      </c>
      <c r="C655" s="27">
        <v>353431058129735</v>
      </c>
      <c r="D655" s="27"/>
    </row>
    <row r="656" spans="2:4">
      <c r="B656" s="27" t="s">
        <v>26</v>
      </c>
      <c r="C656" s="27">
        <v>353431058151614</v>
      </c>
      <c r="D656" s="27"/>
    </row>
    <row r="657" spans="2:4">
      <c r="B657" s="27" t="s">
        <v>26</v>
      </c>
      <c r="C657" s="27">
        <v>353431058434473</v>
      </c>
    </row>
    <row r="658" spans="2:4">
      <c r="B658" s="27" t="s">
        <v>24</v>
      </c>
      <c r="C658" s="27">
        <v>353431058459736</v>
      </c>
    </row>
    <row r="659" spans="2:4">
      <c r="B659" s="27" t="s">
        <v>25</v>
      </c>
      <c r="C659" s="27">
        <v>353431058495920</v>
      </c>
      <c r="D659" s="27"/>
    </row>
    <row r="660" spans="2:4">
      <c r="B660" s="27" t="s">
        <v>24</v>
      </c>
      <c r="C660" s="27">
        <v>353431058691205</v>
      </c>
      <c r="D660" s="27"/>
    </row>
    <row r="661" spans="2:4">
      <c r="B661" s="27" t="s">
        <v>24</v>
      </c>
      <c r="C661" s="27">
        <v>353431058737685</v>
      </c>
      <c r="D661" s="27"/>
    </row>
    <row r="662" spans="2:4">
      <c r="B662" s="27" t="s">
        <v>24</v>
      </c>
      <c r="C662" s="27">
        <v>353431058739665</v>
      </c>
      <c r="D662" s="27"/>
    </row>
    <row r="663" spans="2:4">
      <c r="B663" s="27" t="s">
        <v>24</v>
      </c>
      <c r="C663" s="27">
        <v>353431058742149</v>
      </c>
      <c r="D663" s="27"/>
    </row>
    <row r="664" spans="2:4">
      <c r="B664" s="29" t="s">
        <v>24</v>
      </c>
      <c r="C664" s="27">
        <v>353431058749607</v>
      </c>
      <c r="D664" s="27"/>
    </row>
    <row r="665" spans="2:4">
      <c r="B665" s="27" t="s">
        <v>24</v>
      </c>
      <c r="C665" s="27">
        <v>353431058767047</v>
      </c>
      <c r="D665" s="27"/>
    </row>
    <row r="666" spans="2:4">
      <c r="B666" s="27" t="s">
        <v>24</v>
      </c>
      <c r="C666" s="27">
        <v>353431058777681</v>
      </c>
      <c r="D666" s="27"/>
    </row>
    <row r="667" spans="2:4">
      <c r="B667" s="29" t="s">
        <v>24</v>
      </c>
      <c r="C667" s="27">
        <v>353431058814682</v>
      </c>
      <c r="D667" s="27"/>
    </row>
    <row r="668" spans="2:4">
      <c r="B668" s="27" t="s">
        <v>25</v>
      </c>
      <c r="C668" s="27">
        <v>353431058862632</v>
      </c>
      <c r="D668" s="27"/>
    </row>
    <row r="669" spans="2:4">
      <c r="B669" s="29" t="s">
        <v>25</v>
      </c>
      <c r="C669" s="27">
        <v>353431058890377</v>
      </c>
      <c r="D669" s="27"/>
    </row>
    <row r="670" spans="2:4">
      <c r="B670" s="27" t="s">
        <v>27</v>
      </c>
      <c r="C670" s="27">
        <v>353431058911835</v>
      </c>
      <c r="D670" s="27"/>
    </row>
    <row r="671" spans="2:4">
      <c r="B671" s="27" t="s">
        <v>27</v>
      </c>
      <c r="C671" s="27">
        <v>353431058923897</v>
      </c>
    </row>
    <row r="672" spans="2:4">
      <c r="B672" s="27" t="s">
        <v>27</v>
      </c>
      <c r="C672" s="27">
        <v>353431059093419</v>
      </c>
      <c r="D672" s="27"/>
    </row>
    <row r="673" spans="2:4">
      <c r="B673" s="27" t="s">
        <v>24</v>
      </c>
      <c r="C673" s="27">
        <v>353431059135574</v>
      </c>
      <c r="D673" s="27"/>
    </row>
    <row r="674" spans="2:4">
      <c r="B674" s="27" t="s">
        <v>26</v>
      </c>
      <c r="C674" s="27">
        <v>353431059139337</v>
      </c>
      <c r="D674" s="27"/>
    </row>
    <row r="675" spans="2:4">
      <c r="B675" s="27" t="s">
        <v>25</v>
      </c>
      <c r="C675" s="27">
        <v>353431059199315</v>
      </c>
      <c r="D675" s="27"/>
    </row>
    <row r="676" spans="2:4">
      <c r="B676" s="27" t="s">
        <v>25</v>
      </c>
      <c r="C676" s="27">
        <v>353431059204115</v>
      </c>
      <c r="D676" s="27"/>
    </row>
    <row r="677" spans="2:4">
      <c r="B677" s="27" t="s">
        <v>25</v>
      </c>
      <c r="C677" s="27">
        <v>353431059209130</v>
      </c>
      <c r="D677" s="27"/>
    </row>
    <row r="678" spans="2:4">
      <c r="B678" s="27" t="s">
        <v>25</v>
      </c>
      <c r="C678" s="27">
        <v>353431059211995</v>
      </c>
    </row>
    <row r="679" spans="2:4">
      <c r="B679" s="27" t="s">
        <v>28</v>
      </c>
      <c r="C679" s="27">
        <v>353434080000296</v>
      </c>
    </row>
    <row r="680" spans="2:4">
      <c r="B680" s="27" t="s">
        <v>28</v>
      </c>
      <c r="C680" s="27">
        <v>353434080000858</v>
      </c>
      <c r="D680" s="27"/>
    </row>
    <row r="681" spans="2:4">
      <c r="B681" s="27" t="s">
        <v>28</v>
      </c>
      <c r="C681" s="27">
        <v>353434080001674</v>
      </c>
      <c r="D681" s="27"/>
    </row>
    <row r="682" spans="2:4">
      <c r="B682" s="27" t="s">
        <v>28</v>
      </c>
      <c r="C682" s="27">
        <v>353434080005378</v>
      </c>
      <c r="D682" s="27"/>
    </row>
    <row r="683" spans="2:4">
      <c r="B683" s="27" t="s">
        <v>28</v>
      </c>
      <c r="C683" s="27">
        <v>353434080009396</v>
      </c>
      <c r="D683" s="27"/>
    </row>
    <row r="684" spans="2:4">
      <c r="B684" s="27" t="s">
        <v>28</v>
      </c>
      <c r="C684" s="27">
        <v>353434080011731</v>
      </c>
      <c r="D684" s="27"/>
    </row>
    <row r="685" spans="2:4">
      <c r="B685" s="27" t="s">
        <v>28</v>
      </c>
      <c r="C685" s="27">
        <v>353434080016292</v>
      </c>
      <c r="D685" s="27"/>
    </row>
    <row r="686" spans="2:4">
      <c r="B686" s="29" t="s">
        <v>28</v>
      </c>
      <c r="C686" s="27">
        <v>353434080030012</v>
      </c>
      <c r="D686" s="27"/>
    </row>
    <row r="687" spans="2:4">
      <c r="B687" s="29" t="s">
        <v>28</v>
      </c>
      <c r="C687" s="27">
        <v>353434080035516</v>
      </c>
      <c r="D687" s="27"/>
    </row>
    <row r="688" spans="2:4">
      <c r="B688" s="27" t="s">
        <v>28</v>
      </c>
      <c r="C688" s="27">
        <v>353434080036357</v>
      </c>
      <c r="D688" s="27"/>
    </row>
    <row r="689" spans="2:4">
      <c r="B689" s="27" t="s">
        <v>28</v>
      </c>
      <c r="C689" s="27">
        <v>353434080040334</v>
      </c>
      <c r="D689" s="27"/>
    </row>
    <row r="690" spans="2:4">
      <c r="B690" s="27" t="s">
        <v>28</v>
      </c>
      <c r="C690" s="27">
        <v>353434080045697</v>
      </c>
      <c r="D690" s="27"/>
    </row>
    <row r="691" spans="2:4">
      <c r="B691" s="27" t="s">
        <v>28</v>
      </c>
      <c r="C691" s="27">
        <v>353434080057353</v>
      </c>
      <c r="D691" s="27"/>
    </row>
    <row r="692" spans="2:4">
      <c r="B692" s="27" t="s">
        <v>28</v>
      </c>
      <c r="C692" s="27">
        <v>353434080061934</v>
      </c>
      <c r="D692" s="27"/>
    </row>
    <row r="693" spans="2:4">
      <c r="B693" s="27" t="s">
        <v>28</v>
      </c>
      <c r="C693" s="27">
        <v>353434080062254</v>
      </c>
      <c r="D693" s="27"/>
    </row>
    <row r="694" spans="2:4">
      <c r="B694" s="27" t="s">
        <v>28</v>
      </c>
      <c r="C694" s="27">
        <v>353434080065356</v>
      </c>
      <c r="D694" s="27"/>
    </row>
    <row r="695" spans="2:4">
      <c r="B695" s="27" t="s">
        <v>28</v>
      </c>
      <c r="C695" s="27">
        <v>353434080066578</v>
      </c>
      <c r="D695" s="27"/>
    </row>
    <row r="696" spans="2:4">
      <c r="B696" s="27" t="s">
        <v>28</v>
      </c>
      <c r="C696" s="27">
        <v>353434080067097</v>
      </c>
      <c r="D696" s="27"/>
    </row>
    <row r="697" spans="2:4">
      <c r="B697" s="27" t="s">
        <v>28</v>
      </c>
      <c r="C697" s="27">
        <v>353434080068491</v>
      </c>
      <c r="D697" s="27"/>
    </row>
    <row r="698" spans="2:4">
      <c r="B698" s="27" t="s">
        <v>28</v>
      </c>
      <c r="C698" s="27">
        <v>353434080071719</v>
      </c>
      <c r="D698" s="27"/>
    </row>
    <row r="699" spans="2:4">
      <c r="B699" s="27" t="s">
        <v>28</v>
      </c>
      <c r="C699" s="27">
        <v>353434080073731</v>
      </c>
      <c r="D699" s="27"/>
    </row>
    <row r="700" spans="2:4">
      <c r="B700" s="29" t="s">
        <v>28</v>
      </c>
      <c r="C700" s="27">
        <v>353434080074093</v>
      </c>
      <c r="D700" s="27"/>
    </row>
    <row r="701" spans="2:4">
      <c r="B701" s="27" t="s">
        <v>28</v>
      </c>
      <c r="C701" s="27">
        <v>353434080075694</v>
      </c>
      <c r="D701" s="27"/>
    </row>
    <row r="702" spans="2:4">
      <c r="B702" s="27" t="s">
        <v>28</v>
      </c>
      <c r="C702" s="27">
        <v>353434080076791</v>
      </c>
      <c r="D702" s="27"/>
    </row>
    <row r="703" spans="2:4">
      <c r="B703" s="27" t="s">
        <v>28</v>
      </c>
      <c r="C703" s="27">
        <v>353434080077476</v>
      </c>
      <c r="D703" s="27"/>
    </row>
    <row r="704" spans="2:4">
      <c r="B704" s="27" t="s">
        <v>28</v>
      </c>
      <c r="C704" s="27">
        <v>353434080080116</v>
      </c>
      <c r="D704" s="27"/>
    </row>
    <row r="705" spans="2:4">
      <c r="B705" s="27" t="s">
        <v>28</v>
      </c>
      <c r="C705" s="27">
        <v>353434080080819</v>
      </c>
      <c r="D705" s="27"/>
    </row>
    <row r="706" spans="2:4">
      <c r="B706" s="27" t="s">
        <v>28</v>
      </c>
      <c r="C706" s="27">
        <v>353434080087236</v>
      </c>
      <c r="D706" s="27"/>
    </row>
    <row r="707" spans="2:4">
      <c r="B707" s="29" t="s">
        <v>28</v>
      </c>
      <c r="C707" s="27">
        <v>353434080087590</v>
      </c>
      <c r="D707" s="27"/>
    </row>
    <row r="708" spans="2:4">
      <c r="B708" s="29" t="s">
        <v>28</v>
      </c>
      <c r="C708" s="27">
        <v>353434080088150</v>
      </c>
      <c r="D708" s="27"/>
    </row>
    <row r="709" spans="2:4">
      <c r="B709" s="27" t="s">
        <v>28</v>
      </c>
      <c r="C709" s="27">
        <v>353434080089539</v>
      </c>
      <c r="D709" s="27"/>
    </row>
    <row r="710" spans="2:4">
      <c r="B710" s="27" t="s">
        <v>28</v>
      </c>
      <c r="C710" s="27">
        <v>353434080093093</v>
      </c>
      <c r="D710" s="27"/>
    </row>
    <row r="711" spans="2:4">
      <c r="B711" s="27" t="s">
        <v>28</v>
      </c>
      <c r="C711" s="27">
        <v>353434080095338</v>
      </c>
      <c r="D711" s="27"/>
    </row>
    <row r="712" spans="2:4">
      <c r="B712" s="27" t="s">
        <v>28</v>
      </c>
      <c r="C712" s="27">
        <v>353434080113495</v>
      </c>
      <c r="D712" s="27"/>
    </row>
    <row r="713" spans="2:4">
      <c r="B713" s="27" t="s">
        <v>28</v>
      </c>
      <c r="C713" s="27">
        <v>353434080121613</v>
      </c>
      <c r="D713" s="27"/>
    </row>
    <row r="714" spans="2:4">
      <c r="B714" s="27" t="s">
        <v>28</v>
      </c>
      <c r="C714" s="27">
        <v>353434080124534</v>
      </c>
    </row>
    <row r="715" spans="2:4">
      <c r="B715" s="27" t="s">
        <v>28</v>
      </c>
      <c r="C715" s="27">
        <v>353434080125572</v>
      </c>
      <c r="D715" s="27"/>
    </row>
    <row r="716" spans="2:4">
      <c r="B716" s="27" t="s">
        <v>28</v>
      </c>
      <c r="C716" s="27">
        <v>353434080129434</v>
      </c>
      <c r="D716" s="27"/>
    </row>
    <row r="717" spans="2:4">
      <c r="B717" s="27" t="s">
        <v>28</v>
      </c>
      <c r="C717" s="27">
        <v>353434080138013</v>
      </c>
      <c r="D717" s="27"/>
    </row>
    <row r="718" spans="2:4">
      <c r="B718" s="27" t="s">
        <v>28</v>
      </c>
      <c r="C718" s="27">
        <v>353434080138856</v>
      </c>
      <c r="D718" s="27"/>
    </row>
    <row r="719" spans="2:4">
      <c r="B719" s="27" t="s">
        <v>28</v>
      </c>
      <c r="C719" s="27">
        <v>353434080139037</v>
      </c>
    </row>
    <row r="720" spans="2:4">
      <c r="B720" s="27" t="s">
        <v>28</v>
      </c>
      <c r="C720" s="27">
        <v>353434080139235</v>
      </c>
      <c r="D720" s="27"/>
    </row>
    <row r="721" spans="2:4">
      <c r="B721" s="27" t="s">
        <v>28</v>
      </c>
      <c r="C721" s="27">
        <v>353434080145059</v>
      </c>
      <c r="D721" s="27"/>
    </row>
    <row r="722" spans="2:4">
      <c r="B722" s="27" t="s">
        <v>28</v>
      </c>
      <c r="C722" s="27">
        <v>353434080145091</v>
      </c>
      <c r="D722" s="27"/>
    </row>
    <row r="723" spans="2:4">
      <c r="B723" s="27" t="s">
        <v>28</v>
      </c>
      <c r="C723" s="27">
        <v>353434080149457</v>
      </c>
    </row>
    <row r="724" spans="2:4">
      <c r="B724" s="27" t="s">
        <v>28</v>
      </c>
      <c r="C724" s="27">
        <v>353434080149952</v>
      </c>
      <c r="D724" s="27"/>
    </row>
    <row r="725" spans="2:4">
      <c r="B725" s="27" t="s">
        <v>28</v>
      </c>
      <c r="C725" s="27">
        <v>353434080153251</v>
      </c>
      <c r="D725" s="27"/>
    </row>
    <row r="726" spans="2:4">
      <c r="B726" s="27" t="s">
        <v>28</v>
      </c>
      <c r="C726" s="27">
        <v>353434080164175</v>
      </c>
      <c r="D726" s="27"/>
    </row>
    <row r="727" spans="2:4">
      <c r="B727" s="27" t="s">
        <v>28</v>
      </c>
      <c r="C727" s="27">
        <v>353434080166030</v>
      </c>
      <c r="D727" s="27"/>
    </row>
    <row r="728" spans="2:4">
      <c r="B728" s="27" t="s">
        <v>28</v>
      </c>
      <c r="C728" s="27">
        <v>353434080172319</v>
      </c>
      <c r="D728" s="27"/>
    </row>
    <row r="729" spans="2:4">
      <c r="B729" s="27" t="s">
        <v>28</v>
      </c>
      <c r="C729" s="27">
        <v>353434080172632</v>
      </c>
    </row>
    <row r="730" spans="2:4">
      <c r="B730" s="27" t="s">
        <v>28</v>
      </c>
      <c r="C730" s="27">
        <v>353434080178738</v>
      </c>
      <c r="D730" s="27"/>
    </row>
    <row r="731" spans="2:4">
      <c r="B731" s="27" t="s">
        <v>28</v>
      </c>
      <c r="C731" s="27">
        <v>353434080180510</v>
      </c>
      <c r="D731" s="27"/>
    </row>
    <row r="732" spans="2:4">
      <c r="B732" s="27" t="s">
        <v>28</v>
      </c>
      <c r="C732" s="27">
        <v>353434080188950</v>
      </c>
      <c r="D732" s="27"/>
    </row>
    <row r="733" spans="2:4">
      <c r="B733" s="27" t="s">
        <v>28</v>
      </c>
      <c r="C733" s="27">
        <v>353434080189370</v>
      </c>
      <c r="D733" s="27"/>
    </row>
    <row r="734" spans="2:4">
      <c r="B734" s="27" t="s">
        <v>28</v>
      </c>
      <c r="C734" s="27">
        <v>353434080190337</v>
      </c>
      <c r="D734" s="27"/>
    </row>
    <row r="735" spans="2:4">
      <c r="B735" s="27" t="s">
        <v>28</v>
      </c>
      <c r="C735" s="27">
        <v>353434080191350</v>
      </c>
      <c r="D735" s="27"/>
    </row>
    <row r="736" spans="2:4">
      <c r="B736" s="27" t="s">
        <v>28</v>
      </c>
      <c r="C736" s="27">
        <v>353434080192739</v>
      </c>
      <c r="D736" s="27"/>
    </row>
    <row r="737" spans="2:4">
      <c r="B737" s="27" t="s">
        <v>28</v>
      </c>
      <c r="C737" s="27">
        <v>353434080192911</v>
      </c>
    </row>
    <row r="738" spans="2:4">
      <c r="B738" s="27" t="s">
        <v>28</v>
      </c>
      <c r="C738" s="27">
        <v>353434080193992</v>
      </c>
      <c r="D738" s="27"/>
    </row>
    <row r="739" spans="2:4">
      <c r="B739" s="27" t="s">
        <v>28</v>
      </c>
      <c r="C739" s="27">
        <v>353434080202199</v>
      </c>
    </row>
    <row r="740" spans="2:4">
      <c r="B740" s="27" t="s">
        <v>28</v>
      </c>
      <c r="C740" s="27">
        <v>353434080202751</v>
      </c>
      <c r="D740" s="27"/>
    </row>
    <row r="741" spans="2:4">
      <c r="B741" s="27" t="s">
        <v>28</v>
      </c>
      <c r="C741" s="27">
        <v>353434080205739</v>
      </c>
      <c r="D741" s="27"/>
    </row>
    <row r="742" spans="2:4">
      <c r="B742" s="27" t="s">
        <v>28</v>
      </c>
      <c r="C742" s="27">
        <v>353434080211612</v>
      </c>
      <c r="D742" s="27"/>
    </row>
    <row r="743" spans="2:4">
      <c r="B743" s="27" t="s">
        <v>28</v>
      </c>
      <c r="C743" s="27">
        <v>353434080216975</v>
      </c>
      <c r="D743" s="27"/>
    </row>
    <row r="744" spans="2:4">
      <c r="B744" s="27" t="s">
        <v>28</v>
      </c>
      <c r="C744" s="27">
        <v>353434080219912</v>
      </c>
      <c r="D744" s="27"/>
    </row>
    <row r="745" spans="2:4">
      <c r="B745" s="27" t="s">
        <v>28</v>
      </c>
      <c r="C745" s="27">
        <v>353434080220530</v>
      </c>
    </row>
    <row r="746" spans="2:4">
      <c r="B746" s="27" t="s">
        <v>28</v>
      </c>
      <c r="C746" s="27">
        <v>353434080221074</v>
      </c>
      <c r="D746" s="27"/>
    </row>
    <row r="747" spans="2:4">
      <c r="B747" s="27" t="s">
        <v>28</v>
      </c>
      <c r="C747" s="27">
        <v>353434080221173</v>
      </c>
      <c r="D747" s="27"/>
    </row>
    <row r="748" spans="2:4">
      <c r="B748" s="29" t="s">
        <v>28</v>
      </c>
      <c r="C748" s="27">
        <v>353434080234192</v>
      </c>
      <c r="D748" s="27"/>
    </row>
    <row r="749" spans="2:4">
      <c r="B749" s="27" t="s">
        <v>28</v>
      </c>
      <c r="C749" s="27">
        <v>353434080234259</v>
      </c>
      <c r="D749" s="27"/>
    </row>
    <row r="750" spans="2:4">
      <c r="B750" s="27" t="s">
        <v>28</v>
      </c>
      <c r="C750" s="27">
        <v>353434080238334</v>
      </c>
    </row>
    <row r="751" spans="2:4">
      <c r="B751" s="27" t="s">
        <v>28</v>
      </c>
      <c r="C751" s="27">
        <v>353434080243037</v>
      </c>
      <c r="D751" s="27"/>
    </row>
    <row r="752" spans="2:4">
      <c r="B752" s="29" t="s">
        <v>28</v>
      </c>
      <c r="C752" s="27">
        <v>353434080264553</v>
      </c>
      <c r="D752" s="27"/>
    </row>
    <row r="753" spans="2:4">
      <c r="B753" s="27" t="s">
        <v>28</v>
      </c>
      <c r="C753" s="27">
        <v>353434080272697</v>
      </c>
      <c r="D753" s="27"/>
    </row>
    <row r="754" spans="2:4">
      <c r="B754" s="27" t="s">
        <v>28</v>
      </c>
      <c r="C754" s="27">
        <v>353434080317112</v>
      </c>
      <c r="D754" s="27"/>
    </row>
    <row r="755" spans="2:4">
      <c r="B755" s="27" t="s">
        <v>28</v>
      </c>
      <c r="C755" s="27">
        <v>353434080318052</v>
      </c>
      <c r="D755" s="27"/>
    </row>
    <row r="756" spans="2:4">
      <c r="B756" s="27" t="s">
        <v>28</v>
      </c>
      <c r="C756" s="27">
        <v>353434080322518</v>
      </c>
      <c r="D756" s="27"/>
    </row>
    <row r="757" spans="2:4">
      <c r="B757" s="27" t="s">
        <v>28</v>
      </c>
      <c r="C757" s="27">
        <v>353434080323037</v>
      </c>
      <c r="D757" s="27"/>
    </row>
    <row r="758" spans="2:4">
      <c r="B758" s="29" t="s">
        <v>28</v>
      </c>
      <c r="C758" s="27">
        <v>353434080328275</v>
      </c>
      <c r="D758" s="27"/>
    </row>
    <row r="759" spans="2:4">
      <c r="B759" s="27" t="s">
        <v>28</v>
      </c>
      <c r="C759" s="27">
        <v>353434080328291</v>
      </c>
      <c r="D759" s="27"/>
    </row>
    <row r="760" spans="2:4">
      <c r="B760" s="27" t="s">
        <v>28</v>
      </c>
      <c r="C760" s="27">
        <v>353434080328614</v>
      </c>
    </row>
    <row r="761" spans="2:4">
      <c r="B761" s="27" t="s">
        <v>28</v>
      </c>
      <c r="C761" s="27">
        <v>353434080331170</v>
      </c>
      <c r="D761" s="27"/>
    </row>
    <row r="762" spans="2:4">
      <c r="B762" s="27" t="s">
        <v>28</v>
      </c>
      <c r="C762" s="27">
        <v>353434080332111</v>
      </c>
      <c r="D762" s="27"/>
    </row>
    <row r="763" spans="2:4">
      <c r="B763" s="27" t="s">
        <v>28</v>
      </c>
      <c r="C763" s="27">
        <v>353434080333416</v>
      </c>
      <c r="D763" s="27"/>
    </row>
    <row r="764" spans="2:4">
      <c r="B764" s="27" t="s">
        <v>28</v>
      </c>
      <c r="C764" s="27">
        <v>353434080335676</v>
      </c>
      <c r="D764" s="27"/>
    </row>
    <row r="765" spans="2:4">
      <c r="B765" s="27" t="s">
        <v>28</v>
      </c>
      <c r="C765" s="27">
        <v>353434080337714</v>
      </c>
      <c r="D765" s="27"/>
    </row>
    <row r="766" spans="2:4">
      <c r="B766" s="29" t="s">
        <v>29</v>
      </c>
      <c r="C766" s="27">
        <v>353434080344371</v>
      </c>
      <c r="D766" s="27"/>
    </row>
    <row r="767" spans="2:4">
      <c r="B767" s="27" t="s">
        <v>29</v>
      </c>
      <c r="C767" s="27">
        <v>353434080345972</v>
      </c>
      <c r="D767" s="27"/>
    </row>
    <row r="768" spans="2:4">
      <c r="B768" s="29" t="s">
        <v>29</v>
      </c>
      <c r="C768" s="27">
        <v>353434080347796</v>
      </c>
    </row>
    <row r="769" spans="2:4">
      <c r="B769" s="27" t="s">
        <v>29</v>
      </c>
      <c r="C769" s="27">
        <v>353434080348174</v>
      </c>
      <c r="D769" s="27"/>
    </row>
    <row r="770" spans="2:4">
      <c r="B770" s="27" t="s">
        <v>29</v>
      </c>
      <c r="C770" s="27">
        <v>353434080348273</v>
      </c>
      <c r="D770" s="27"/>
    </row>
    <row r="771" spans="2:4">
      <c r="B771" s="27" t="s">
        <v>29</v>
      </c>
      <c r="C771" s="27">
        <v>353434080348596</v>
      </c>
      <c r="D771" s="27"/>
    </row>
    <row r="772" spans="2:4">
      <c r="B772" s="27" t="s">
        <v>29</v>
      </c>
      <c r="C772" s="27">
        <v>353434080349156</v>
      </c>
      <c r="D772" s="27"/>
    </row>
    <row r="773" spans="2:4">
      <c r="B773" s="27" t="s">
        <v>29</v>
      </c>
      <c r="C773" s="27">
        <v>353434080349511</v>
      </c>
      <c r="D773" s="27"/>
    </row>
    <row r="774" spans="2:4">
      <c r="B774" s="29" t="s">
        <v>29</v>
      </c>
      <c r="C774" s="27">
        <v>353434080350212</v>
      </c>
    </row>
    <row r="775" spans="2:4">
      <c r="B775" s="29" t="s">
        <v>29</v>
      </c>
      <c r="C775" s="27">
        <v>353434080355294</v>
      </c>
      <c r="D775" s="27"/>
    </row>
    <row r="776" spans="2:4">
      <c r="B776" s="27" t="s">
        <v>29</v>
      </c>
      <c r="C776" s="27">
        <v>353434080358850</v>
      </c>
      <c r="D776" s="27"/>
    </row>
    <row r="777" spans="2:4">
      <c r="B777" s="27" t="s">
        <v>29</v>
      </c>
      <c r="C777" s="27">
        <v>353434080360336</v>
      </c>
      <c r="D777" s="27"/>
    </row>
    <row r="778" spans="2:4">
      <c r="B778" s="27" t="s">
        <v>29</v>
      </c>
      <c r="C778" s="27">
        <v>353434080361193</v>
      </c>
      <c r="D778" s="27"/>
    </row>
    <row r="779" spans="2:4">
      <c r="B779" s="29" t="s">
        <v>29</v>
      </c>
      <c r="C779" s="27">
        <v>353434080365814</v>
      </c>
      <c r="D779" s="27"/>
    </row>
    <row r="780" spans="2:4">
      <c r="B780" s="27" t="s">
        <v>29</v>
      </c>
      <c r="C780" s="27">
        <v>353434080368354</v>
      </c>
      <c r="D780" s="27"/>
    </row>
    <row r="781" spans="2:4">
      <c r="B781" s="27" t="s">
        <v>29</v>
      </c>
      <c r="C781" s="27">
        <v>353434080376571</v>
      </c>
      <c r="D781" s="27"/>
    </row>
    <row r="782" spans="2:4">
      <c r="B782" s="27" t="s">
        <v>29</v>
      </c>
      <c r="C782" s="27">
        <v>353434080379773</v>
      </c>
      <c r="D782" s="27"/>
    </row>
    <row r="783" spans="2:4">
      <c r="B783" s="27" t="s">
        <v>29</v>
      </c>
      <c r="C783" s="27">
        <v>353434080381050</v>
      </c>
      <c r="D783" s="27"/>
    </row>
    <row r="784" spans="2:4">
      <c r="B784" s="27" t="s">
        <v>29</v>
      </c>
      <c r="C784" s="27">
        <v>353434080381118</v>
      </c>
      <c r="D784" s="27"/>
    </row>
    <row r="785" spans="2:4">
      <c r="B785" s="27" t="s">
        <v>29</v>
      </c>
      <c r="C785" s="27">
        <v>353434080381357</v>
      </c>
      <c r="D785" s="27"/>
    </row>
    <row r="786" spans="2:4">
      <c r="B786" s="27" t="s">
        <v>29</v>
      </c>
      <c r="C786" s="27">
        <v>353434080383874</v>
      </c>
      <c r="D786" s="27"/>
    </row>
    <row r="787" spans="2:4">
      <c r="B787" s="27" t="s">
        <v>29</v>
      </c>
      <c r="C787" s="27">
        <v>353434080384799</v>
      </c>
      <c r="D787" s="27"/>
    </row>
    <row r="788" spans="2:4">
      <c r="B788" s="27" t="s">
        <v>29</v>
      </c>
      <c r="C788" s="27">
        <v>353434080385614</v>
      </c>
      <c r="D788" s="27"/>
    </row>
    <row r="789" spans="2:4">
      <c r="B789" s="29" t="s">
        <v>29</v>
      </c>
      <c r="C789" s="27">
        <v>353434080387297</v>
      </c>
      <c r="D789" s="27"/>
    </row>
    <row r="790" spans="2:4">
      <c r="B790" s="27" t="s">
        <v>29</v>
      </c>
      <c r="C790" s="27">
        <v>353434080389632</v>
      </c>
      <c r="D790" s="27"/>
    </row>
    <row r="791" spans="2:4">
      <c r="B791" s="27" t="s">
        <v>29</v>
      </c>
      <c r="C791" s="27">
        <v>353434080396694</v>
      </c>
      <c r="D791" s="27"/>
    </row>
    <row r="792" spans="2:4">
      <c r="B792" s="27" t="s">
        <v>29</v>
      </c>
      <c r="C792" s="27">
        <v>353434080398138</v>
      </c>
      <c r="D792" s="27"/>
    </row>
    <row r="793" spans="2:4">
      <c r="B793" s="27" t="s">
        <v>29</v>
      </c>
      <c r="C793" s="27">
        <v>353434080400033</v>
      </c>
      <c r="D793" s="27"/>
    </row>
    <row r="794" spans="2:4">
      <c r="B794" s="27" t="s">
        <v>29</v>
      </c>
      <c r="C794" s="27">
        <v>353434080400694</v>
      </c>
      <c r="D794" s="27"/>
    </row>
    <row r="795" spans="2:4">
      <c r="B795" s="27" t="s">
        <v>29</v>
      </c>
      <c r="C795" s="27">
        <v>353434080401411</v>
      </c>
    </row>
    <row r="796" spans="2:4">
      <c r="B796" s="27" t="s">
        <v>29</v>
      </c>
      <c r="C796" s="27">
        <v>353434080404399</v>
      </c>
    </row>
    <row r="797" spans="2:4">
      <c r="B797" s="29" t="s">
        <v>29</v>
      </c>
      <c r="C797" s="27">
        <v>353434080407970</v>
      </c>
    </row>
    <row r="798" spans="2:4">
      <c r="B798" s="27" t="s">
        <v>29</v>
      </c>
      <c r="C798" s="27">
        <v>353434080409372</v>
      </c>
    </row>
    <row r="799" spans="2:4">
      <c r="B799" s="27" t="s">
        <v>29</v>
      </c>
      <c r="C799" s="27">
        <v>353434080419116</v>
      </c>
    </row>
    <row r="800" spans="2:4">
      <c r="B800" s="27" t="s">
        <v>29</v>
      </c>
      <c r="C800" s="27">
        <v>353434080428737</v>
      </c>
      <c r="D800" s="27"/>
    </row>
    <row r="801" spans="2:4">
      <c r="B801" s="27" t="s">
        <v>29</v>
      </c>
      <c r="C801" s="27">
        <v>353434080430113</v>
      </c>
      <c r="D801" s="27"/>
    </row>
    <row r="802" spans="2:4">
      <c r="B802" s="27" t="s">
        <v>29</v>
      </c>
      <c r="C802" s="27">
        <v>353434080435393</v>
      </c>
      <c r="D802" s="27"/>
    </row>
    <row r="803" spans="2:4">
      <c r="B803" s="29" t="s">
        <v>29</v>
      </c>
      <c r="C803" s="27">
        <v>353434080439056</v>
      </c>
      <c r="D803" s="27"/>
    </row>
    <row r="804" spans="2:4">
      <c r="B804" s="27" t="s">
        <v>29</v>
      </c>
      <c r="C804" s="27">
        <v>353434080439932</v>
      </c>
      <c r="D804" s="27"/>
    </row>
    <row r="805" spans="2:4">
      <c r="B805" s="27" t="s">
        <v>29</v>
      </c>
      <c r="C805" s="27">
        <v>353434080447257</v>
      </c>
      <c r="D805" s="27"/>
    </row>
    <row r="806" spans="2:4">
      <c r="B806" s="27" t="s">
        <v>29</v>
      </c>
      <c r="C806" s="27">
        <v>353434080454113</v>
      </c>
      <c r="D806" s="27"/>
    </row>
    <row r="807" spans="2:4">
      <c r="B807" s="27" t="s">
        <v>29</v>
      </c>
      <c r="C807" s="27">
        <v>353434080456118</v>
      </c>
      <c r="D807" s="27"/>
    </row>
    <row r="808" spans="2:4">
      <c r="B808" s="27" t="s">
        <v>29</v>
      </c>
      <c r="C808" s="27">
        <v>353434080460953</v>
      </c>
      <c r="D808" s="27"/>
    </row>
    <row r="809" spans="2:4">
      <c r="B809" s="27" t="s">
        <v>29</v>
      </c>
      <c r="C809" s="27">
        <v>353434080467271</v>
      </c>
    </row>
    <row r="810" spans="2:4">
      <c r="B810" s="27" t="s">
        <v>29</v>
      </c>
      <c r="C810" s="27">
        <v>353434080471091</v>
      </c>
      <c r="D810" s="27"/>
    </row>
    <row r="811" spans="2:4">
      <c r="B811" s="27" t="s">
        <v>29</v>
      </c>
      <c r="C811" s="27">
        <v>353434080471117</v>
      </c>
      <c r="D811" s="27"/>
    </row>
    <row r="812" spans="2:4">
      <c r="B812" s="27" t="s">
        <v>29</v>
      </c>
      <c r="C812" s="27">
        <v>353434080472792</v>
      </c>
      <c r="D812" s="27"/>
    </row>
    <row r="813" spans="2:4">
      <c r="B813" s="27" t="s">
        <v>29</v>
      </c>
      <c r="C813" s="27">
        <v>353434080473493</v>
      </c>
      <c r="D813" s="27"/>
    </row>
    <row r="814" spans="2:4">
      <c r="B814" s="27" t="s">
        <v>29</v>
      </c>
      <c r="C814" s="27">
        <v>353434080478591</v>
      </c>
      <c r="D814" s="27"/>
    </row>
    <row r="815" spans="2:4">
      <c r="B815" s="27" t="s">
        <v>29</v>
      </c>
      <c r="C815" s="27">
        <v>353434080481793</v>
      </c>
      <c r="D815" s="27"/>
    </row>
    <row r="816" spans="2:4">
      <c r="B816" s="27" t="s">
        <v>29</v>
      </c>
      <c r="C816" s="27">
        <v>353434080501533</v>
      </c>
      <c r="D816" s="27"/>
    </row>
    <row r="817" spans="2:4">
      <c r="B817" s="27" t="s">
        <v>29</v>
      </c>
      <c r="C817" s="27">
        <v>353434080502879</v>
      </c>
      <c r="D817" s="27"/>
    </row>
    <row r="818" spans="2:4">
      <c r="B818" s="27" t="s">
        <v>29</v>
      </c>
      <c r="C818" s="27">
        <v>353434080507670</v>
      </c>
      <c r="D818" s="27"/>
    </row>
    <row r="819" spans="2:4">
      <c r="B819" s="27" t="s">
        <v>29</v>
      </c>
      <c r="C819" s="27">
        <v>353434080508595</v>
      </c>
    </row>
    <row r="820" spans="2:4">
      <c r="B820" s="27" t="s">
        <v>29</v>
      </c>
      <c r="C820" s="27">
        <v>353434080510575</v>
      </c>
    </row>
    <row r="821" spans="2:4">
      <c r="B821" s="27" t="s">
        <v>29</v>
      </c>
      <c r="C821" s="27">
        <v>353434080510815</v>
      </c>
      <c r="D821" s="27"/>
    </row>
    <row r="822" spans="2:4">
      <c r="B822" s="27" t="s">
        <v>29</v>
      </c>
      <c r="C822" s="27">
        <v>353434080511334</v>
      </c>
      <c r="D822" s="27"/>
    </row>
    <row r="823" spans="2:4">
      <c r="B823" s="27" t="s">
        <v>29</v>
      </c>
      <c r="C823" s="27">
        <v>353434080514015</v>
      </c>
      <c r="D823" s="27"/>
    </row>
    <row r="824" spans="2:4">
      <c r="B824" s="29" t="s">
        <v>29</v>
      </c>
      <c r="C824" s="27">
        <v>353434080515574</v>
      </c>
      <c r="D824" s="27"/>
    </row>
    <row r="825" spans="2:4">
      <c r="B825" s="29" t="s">
        <v>29</v>
      </c>
      <c r="C825" s="27">
        <v>353434080515756</v>
      </c>
      <c r="D825" s="27"/>
    </row>
    <row r="826" spans="2:4">
      <c r="B826" s="29" t="s">
        <v>29</v>
      </c>
      <c r="C826" s="27">
        <v>353434080521119</v>
      </c>
    </row>
    <row r="827" spans="2:4">
      <c r="B827" s="29" t="s">
        <v>29</v>
      </c>
      <c r="C827" s="27">
        <v>353434080525979</v>
      </c>
      <c r="D827" s="27"/>
    </row>
    <row r="828" spans="2:4">
      <c r="B828" s="29" t="s">
        <v>29</v>
      </c>
      <c r="C828" s="27">
        <v>353434080528072</v>
      </c>
      <c r="D828" s="27"/>
    </row>
    <row r="829" spans="2:4">
      <c r="B829" s="27" t="s">
        <v>29</v>
      </c>
      <c r="C829" s="27">
        <v>353434080528353</v>
      </c>
      <c r="D829" s="27"/>
    </row>
    <row r="830" spans="2:4">
      <c r="B830" s="27" t="s">
        <v>29</v>
      </c>
      <c r="C830" s="27">
        <v>353434080528718</v>
      </c>
      <c r="D830" s="27"/>
    </row>
    <row r="831" spans="2:4">
      <c r="B831" s="27" t="s">
        <v>29</v>
      </c>
      <c r="C831" s="27">
        <v>353434080529450</v>
      </c>
      <c r="D831" s="27"/>
    </row>
    <row r="832" spans="2:4">
      <c r="B832" s="27" t="s">
        <v>29</v>
      </c>
      <c r="C832" s="27">
        <v>353434080532199</v>
      </c>
      <c r="D832" s="27"/>
    </row>
    <row r="833" spans="2:4">
      <c r="B833" s="27" t="s">
        <v>29</v>
      </c>
      <c r="C833" s="27">
        <v>353434080533676</v>
      </c>
      <c r="D833" s="27"/>
    </row>
    <row r="834" spans="2:4">
      <c r="B834" s="27" t="s">
        <v>29</v>
      </c>
      <c r="C834" s="27">
        <v>353434080533932</v>
      </c>
    </row>
    <row r="835" spans="2:4">
      <c r="B835" s="27" t="s">
        <v>29</v>
      </c>
      <c r="C835" s="27">
        <v>353434080538238</v>
      </c>
      <c r="D835" s="27"/>
    </row>
    <row r="836" spans="2:4">
      <c r="B836" s="27" t="s">
        <v>29</v>
      </c>
      <c r="C836" s="27">
        <v>353434080539095</v>
      </c>
      <c r="D836" s="27"/>
    </row>
    <row r="837" spans="2:4">
      <c r="B837" s="27" t="s">
        <v>29</v>
      </c>
      <c r="C837" s="27">
        <v>353434080540655</v>
      </c>
    </row>
    <row r="838" spans="2:4">
      <c r="B838" s="29" t="s">
        <v>29</v>
      </c>
      <c r="C838" s="27">
        <v>353434080542313</v>
      </c>
      <c r="D838" s="27"/>
    </row>
    <row r="839" spans="2:4">
      <c r="B839" s="27" t="s">
        <v>29</v>
      </c>
      <c r="C839" s="27">
        <v>353434080543097</v>
      </c>
      <c r="D839" s="27"/>
    </row>
    <row r="840" spans="2:4">
      <c r="B840" s="27" t="s">
        <v>29</v>
      </c>
      <c r="C840" s="27">
        <v>353434080543477</v>
      </c>
      <c r="D840" s="27"/>
    </row>
    <row r="841" spans="2:4">
      <c r="B841" s="27" t="s">
        <v>29</v>
      </c>
      <c r="C841" s="27">
        <v>353434080546199</v>
      </c>
      <c r="D841" s="27"/>
    </row>
    <row r="842" spans="2:4">
      <c r="B842" s="27" t="s">
        <v>29</v>
      </c>
      <c r="C842" s="27">
        <v>353434080547734</v>
      </c>
      <c r="D842" s="27"/>
    </row>
    <row r="843" spans="2:4">
      <c r="B843" s="27" t="s">
        <v>29</v>
      </c>
      <c r="C843" s="27">
        <v>353434080549276</v>
      </c>
      <c r="D843" s="27"/>
    </row>
    <row r="844" spans="2:4">
      <c r="B844" s="27" t="s">
        <v>29</v>
      </c>
      <c r="C844" s="27">
        <v>353434080549557</v>
      </c>
      <c r="D844" s="27"/>
    </row>
    <row r="845" spans="2:4">
      <c r="B845" s="27" t="s">
        <v>29</v>
      </c>
      <c r="C845" s="27">
        <v>353434080550373</v>
      </c>
    </row>
    <row r="846" spans="2:4">
      <c r="B846" s="27" t="s">
        <v>29</v>
      </c>
      <c r="C846" s="27">
        <v>353434080553294</v>
      </c>
      <c r="D846" s="27"/>
    </row>
    <row r="847" spans="2:4">
      <c r="B847" s="27" t="s">
        <v>29</v>
      </c>
      <c r="C847" s="27">
        <v>353434080554318</v>
      </c>
      <c r="D847" s="27"/>
    </row>
    <row r="848" spans="2:4">
      <c r="B848" s="27" t="s">
        <v>29</v>
      </c>
      <c r="C848" s="27">
        <v>353434080557956</v>
      </c>
      <c r="D848" s="27"/>
    </row>
    <row r="849" spans="2:4">
      <c r="B849" s="29" t="s">
        <v>29</v>
      </c>
      <c r="C849" s="27">
        <v>353434080560455</v>
      </c>
      <c r="D849" s="27"/>
    </row>
    <row r="850" spans="2:4">
      <c r="B850" s="29" t="s">
        <v>29</v>
      </c>
      <c r="C850" s="27">
        <v>353434080560992</v>
      </c>
    </row>
    <row r="851" spans="2:4">
      <c r="B851" s="27" t="s">
        <v>29</v>
      </c>
      <c r="C851" s="27">
        <v>353434080561313</v>
      </c>
    </row>
    <row r="852" spans="2:4">
      <c r="B852" s="27" t="s">
        <v>29</v>
      </c>
      <c r="C852" s="27">
        <v>353434080562071</v>
      </c>
      <c r="D852" s="27"/>
    </row>
    <row r="853" spans="2:4">
      <c r="B853" s="27" t="s">
        <v>29</v>
      </c>
      <c r="C853" s="27">
        <v>353434080567674</v>
      </c>
      <c r="D853" s="27"/>
    </row>
    <row r="854" spans="2:4">
      <c r="B854" s="27" t="s">
        <v>29</v>
      </c>
      <c r="C854" s="27">
        <v>353434080577798</v>
      </c>
      <c r="D854" s="27"/>
    </row>
    <row r="855" spans="2:4">
      <c r="B855" s="27" t="s">
        <v>29</v>
      </c>
      <c r="C855" s="27">
        <v>353434080583978</v>
      </c>
      <c r="D855" s="27"/>
    </row>
    <row r="856" spans="2:4">
      <c r="B856" s="29" t="s">
        <v>29</v>
      </c>
      <c r="C856" s="27">
        <v>353434080585999</v>
      </c>
      <c r="D856" s="27"/>
    </row>
    <row r="857" spans="2:4">
      <c r="B857" s="27" t="s">
        <v>29</v>
      </c>
      <c r="C857" s="27">
        <v>353434080593597</v>
      </c>
      <c r="D857" s="27"/>
    </row>
    <row r="858" spans="2:4">
      <c r="B858" s="27" t="s">
        <v>29</v>
      </c>
      <c r="C858" s="27">
        <v>353434080594314</v>
      </c>
      <c r="D858" s="27"/>
    </row>
    <row r="859" spans="2:4">
      <c r="B859" s="27" t="s">
        <v>29</v>
      </c>
      <c r="C859" s="27">
        <v>353434080601937</v>
      </c>
      <c r="D859" s="27"/>
    </row>
    <row r="860" spans="2:4">
      <c r="B860" s="27" t="s">
        <v>29</v>
      </c>
      <c r="C860" s="27">
        <v>353434080602778</v>
      </c>
      <c r="D860" s="27"/>
    </row>
    <row r="861" spans="2:4">
      <c r="B861" s="27" t="s">
        <v>29</v>
      </c>
      <c r="C861" s="27">
        <v>353434080611217</v>
      </c>
    </row>
    <row r="862" spans="2:4">
      <c r="B862" s="27" t="s">
        <v>29</v>
      </c>
      <c r="C862" s="27">
        <v>353434080614690</v>
      </c>
      <c r="D862" s="27"/>
    </row>
    <row r="863" spans="2:4">
      <c r="B863" s="27" t="s">
        <v>29</v>
      </c>
      <c r="C863" s="27">
        <v>353434080615911</v>
      </c>
      <c r="D863" s="27"/>
    </row>
    <row r="864" spans="2:4">
      <c r="B864" s="27" t="s">
        <v>29</v>
      </c>
      <c r="C864" s="27">
        <v>353434080616851</v>
      </c>
      <c r="D864" s="27"/>
    </row>
    <row r="865" spans="2:4">
      <c r="B865" s="29" t="s">
        <v>29</v>
      </c>
      <c r="C865" s="27">
        <v>353434080620192</v>
      </c>
    </row>
    <row r="866" spans="2:4">
      <c r="B866" s="27" t="s">
        <v>29</v>
      </c>
      <c r="C866" s="27">
        <v>353434080622214</v>
      </c>
    </row>
    <row r="867" spans="2:4">
      <c r="B867" s="27" t="s">
        <v>29</v>
      </c>
      <c r="C867" s="27">
        <v>353434080623634</v>
      </c>
      <c r="D867" s="27"/>
    </row>
    <row r="868" spans="2:4">
      <c r="B868" s="29" t="s">
        <v>29</v>
      </c>
      <c r="C868" s="27">
        <v>353434080627791</v>
      </c>
      <c r="D868" s="27"/>
    </row>
    <row r="869" spans="2:4">
      <c r="B869" s="27" t="s">
        <v>29</v>
      </c>
      <c r="C869" s="27">
        <v>353434080629011</v>
      </c>
      <c r="D869" s="27"/>
    </row>
    <row r="870" spans="2:4">
      <c r="B870" s="27" t="s">
        <v>29</v>
      </c>
      <c r="C870" s="74">
        <v>353434080632890</v>
      </c>
      <c r="D870" s="27"/>
    </row>
    <row r="871" spans="2:4">
      <c r="B871" s="27" t="s">
        <v>29</v>
      </c>
      <c r="C871" s="27">
        <v>353434080637618</v>
      </c>
      <c r="D871" s="27"/>
    </row>
    <row r="872" spans="2:4">
      <c r="B872" s="27" t="s">
        <v>29</v>
      </c>
      <c r="C872" s="27">
        <v>353434080640059</v>
      </c>
      <c r="D872" s="27"/>
    </row>
    <row r="873" spans="2:4">
      <c r="B873" s="27" t="s">
        <v>29</v>
      </c>
      <c r="C873" s="27">
        <v>353434080640075</v>
      </c>
    </row>
    <row r="874" spans="2:4">
      <c r="B874" s="27" t="s">
        <v>29</v>
      </c>
      <c r="C874" s="27">
        <v>353434080640117</v>
      </c>
      <c r="D874" s="27"/>
    </row>
    <row r="875" spans="2:4">
      <c r="B875" s="27" t="s">
        <v>29</v>
      </c>
      <c r="C875" s="27">
        <v>353434080640653</v>
      </c>
      <c r="D875" s="27"/>
    </row>
    <row r="876" spans="2:4">
      <c r="B876" s="27" t="s">
        <v>29</v>
      </c>
      <c r="C876" s="27">
        <v>353434080647773</v>
      </c>
      <c r="D876" s="27"/>
    </row>
    <row r="877" spans="2:4">
      <c r="B877" s="29" t="s">
        <v>29</v>
      </c>
      <c r="C877" s="27">
        <v>353434080652757</v>
      </c>
      <c r="D877" s="27"/>
    </row>
    <row r="878" spans="2:4">
      <c r="B878" s="27" t="s">
        <v>29</v>
      </c>
      <c r="C878" s="27">
        <v>353434080655230</v>
      </c>
      <c r="D878" s="27"/>
    </row>
    <row r="879" spans="2:4">
      <c r="B879" s="27" t="s">
        <v>29</v>
      </c>
      <c r="C879" s="27">
        <v>353434080656113</v>
      </c>
      <c r="D879" s="27"/>
    </row>
    <row r="880" spans="2:4">
      <c r="B880" s="27" t="s">
        <v>29</v>
      </c>
      <c r="C880" s="27">
        <v>353434080656519</v>
      </c>
      <c r="D880" s="27"/>
    </row>
    <row r="881" spans="2:4">
      <c r="B881" s="27" t="s">
        <v>30</v>
      </c>
      <c r="C881" s="27">
        <v>353434080671138</v>
      </c>
      <c r="D881" s="27"/>
    </row>
    <row r="882" spans="2:4">
      <c r="B882" s="29" t="s">
        <v>30</v>
      </c>
      <c r="C882" s="27">
        <v>353434080671732</v>
      </c>
      <c r="D882" s="27"/>
    </row>
    <row r="883" spans="2:4">
      <c r="B883" s="29" t="s">
        <v>30</v>
      </c>
      <c r="C883" s="27">
        <v>353434080674272</v>
      </c>
      <c r="D883" s="27"/>
    </row>
    <row r="884" spans="2:4">
      <c r="B884" s="27" t="s">
        <v>30</v>
      </c>
      <c r="C884" s="27">
        <v>353434080676293</v>
      </c>
      <c r="D884" s="27"/>
    </row>
    <row r="885" spans="2:4">
      <c r="B885" s="27" t="s">
        <v>30</v>
      </c>
      <c r="C885" s="27">
        <v>353434080681491</v>
      </c>
      <c r="D885" s="27"/>
    </row>
    <row r="886" spans="2:4">
      <c r="B886" s="27" t="s">
        <v>30</v>
      </c>
      <c r="C886" s="27">
        <v>353434080683497</v>
      </c>
      <c r="D886" s="27"/>
    </row>
    <row r="887" spans="2:4">
      <c r="B887" s="27" t="s">
        <v>30</v>
      </c>
      <c r="C887" s="27">
        <v>353434080684313</v>
      </c>
      <c r="D887" s="27"/>
    </row>
    <row r="888" spans="2:4">
      <c r="B888" s="27" t="s">
        <v>30</v>
      </c>
      <c r="C888" s="27">
        <v>353434080689239</v>
      </c>
      <c r="D888" s="27"/>
    </row>
    <row r="889" spans="2:4">
      <c r="B889" s="27" t="s">
        <v>30</v>
      </c>
      <c r="C889" s="27">
        <v>353434080690112</v>
      </c>
      <c r="D889" s="27"/>
    </row>
    <row r="890" spans="2:4">
      <c r="B890" s="27" t="s">
        <v>30</v>
      </c>
      <c r="C890" s="27">
        <v>353434080692431</v>
      </c>
      <c r="D890" s="27"/>
    </row>
    <row r="891" spans="2:4">
      <c r="B891" s="27" t="s">
        <v>30</v>
      </c>
      <c r="C891" s="27">
        <v>353434080696150</v>
      </c>
      <c r="D891" s="27"/>
    </row>
    <row r="892" spans="2:4">
      <c r="B892" s="27" t="s">
        <v>30</v>
      </c>
      <c r="C892" s="27">
        <v>353434080702412</v>
      </c>
      <c r="D892" s="27"/>
    </row>
    <row r="893" spans="2:4">
      <c r="B893" s="29" t="s">
        <v>30</v>
      </c>
      <c r="C893" s="27">
        <v>353434080702651</v>
      </c>
      <c r="D893" s="27"/>
    </row>
    <row r="894" spans="2:4">
      <c r="B894" s="27" t="s">
        <v>30</v>
      </c>
      <c r="C894" s="27">
        <v>353434080710233</v>
      </c>
      <c r="D894" s="27"/>
    </row>
    <row r="895" spans="2:4">
      <c r="B895" s="27" t="s">
        <v>30</v>
      </c>
      <c r="C895" s="27">
        <v>353434080714516</v>
      </c>
      <c r="D895" s="27"/>
    </row>
    <row r="896" spans="2:4">
      <c r="B896" s="27" t="s">
        <v>30</v>
      </c>
      <c r="C896" s="27">
        <v>353434080717196</v>
      </c>
      <c r="D896" s="27"/>
    </row>
    <row r="897" spans="2:4">
      <c r="B897" s="29" t="s">
        <v>30</v>
      </c>
      <c r="C897" s="27">
        <v>353434080717436</v>
      </c>
      <c r="D897" s="27"/>
    </row>
    <row r="898" spans="2:4">
      <c r="B898" s="27" t="s">
        <v>30</v>
      </c>
      <c r="C898" s="27">
        <v>353434080721115</v>
      </c>
      <c r="D898" s="27"/>
    </row>
    <row r="899" spans="2:4">
      <c r="B899" s="27" t="s">
        <v>30</v>
      </c>
      <c r="C899" s="27">
        <v>353434080722170</v>
      </c>
      <c r="D899" s="27"/>
    </row>
    <row r="900" spans="2:4">
      <c r="B900" s="27" t="s">
        <v>30</v>
      </c>
      <c r="C900" s="27">
        <v>353434080722378</v>
      </c>
      <c r="D900" s="27"/>
    </row>
    <row r="901" spans="2:4">
      <c r="B901" s="27" t="s">
        <v>30</v>
      </c>
      <c r="C901" s="27">
        <v>353434080722493</v>
      </c>
      <c r="D901" s="27"/>
    </row>
    <row r="902" spans="2:4">
      <c r="B902" s="27" t="s">
        <v>30</v>
      </c>
      <c r="C902" s="27">
        <v>353434080724176</v>
      </c>
      <c r="D902" s="27"/>
    </row>
    <row r="903" spans="2:4">
      <c r="B903" s="27" t="s">
        <v>30</v>
      </c>
      <c r="C903" s="27">
        <v>353434080730959</v>
      </c>
      <c r="D903" s="27"/>
    </row>
    <row r="904" spans="2:4">
      <c r="B904" s="27" t="s">
        <v>30</v>
      </c>
      <c r="C904" s="27">
        <v>353434080734415</v>
      </c>
      <c r="D904" s="27"/>
    </row>
    <row r="905" spans="2:4">
      <c r="B905" s="29" t="s">
        <v>30</v>
      </c>
      <c r="C905" s="27">
        <v>353434080735016</v>
      </c>
      <c r="D905" s="27"/>
    </row>
    <row r="906" spans="2:4">
      <c r="B906" s="27" t="s">
        <v>30</v>
      </c>
      <c r="C906" s="27">
        <v>353434080737715</v>
      </c>
      <c r="D906" s="27"/>
    </row>
    <row r="907" spans="2:4">
      <c r="B907" s="27" t="s">
        <v>30</v>
      </c>
      <c r="C907" s="27">
        <v>353434080741790</v>
      </c>
      <c r="D907" s="27"/>
    </row>
    <row r="908" spans="2:4">
      <c r="B908" s="27" t="s">
        <v>30</v>
      </c>
      <c r="C908" s="27">
        <v>353434080742996</v>
      </c>
      <c r="D908" s="27"/>
    </row>
    <row r="909" spans="2:4">
      <c r="B909" s="27" t="s">
        <v>30</v>
      </c>
      <c r="C909" s="27">
        <v>353434080746195</v>
      </c>
      <c r="D909" s="27"/>
    </row>
    <row r="910" spans="2:4">
      <c r="B910" s="27" t="s">
        <v>30</v>
      </c>
      <c r="C910" s="27">
        <v>353434080748076</v>
      </c>
      <c r="D910" s="27"/>
    </row>
    <row r="911" spans="2:4">
      <c r="B911" s="27" t="s">
        <v>30</v>
      </c>
      <c r="C911" s="27">
        <v>353434080754017</v>
      </c>
      <c r="D911" s="27"/>
    </row>
    <row r="912" spans="2:4">
      <c r="B912" s="27" t="s">
        <v>30</v>
      </c>
      <c r="C912" s="27">
        <v>353434080756194</v>
      </c>
      <c r="D912" s="27"/>
    </row>
    <row r="913" spans="2:4">
      <c r="B913" s="27" t="s">
        <v>30</v>
      </c>
      <c r="C913" s="27">
        <v>353434080759651</v>
      </c>
      <c r="D913" s="27"/>
    </row>
    <row r="914" spans="2:4">
      <c r="B914" s="27" t="s">
        <v>30</v>
      </c>
      <c r="C914" s="27">
        <v>353434080762978</v>
      </c>
      <c r="D914" s="27"/>
    </row>
    <row r="915" spans="2:4">
      <c r="B915" s="27" t="s">
        <v>30</v>
      </c>
      <c r="C915" s="27">
        <v>353434080763190</v>
      </c>
    </row>
    <row r="916" spans="2:4">
      <c r="B916" s="27" t="s">
        <v>30</v>
      </c>
      <c r="C916" s="27">
        <v>353434080765195</v>
      </c>
    </row>
    <row r="917" spans="2:4">
      <c r="B917" s="27" t="s">
        <v>30</v>
      </c>
      <c r="C917" s="27">
        <v>353434080765518</v>
      </c>
      <c r="D917" s="27"/>
    </row>
    <row r="918" spans="2:4">
      <c r="B918" s="27" t="s">
        <v>30</v>
      </c>
      <c r="C918" s="27">
        <v>353434080771896</v>
      </c>
      <c r="D918" s="27"/>
    </row>
    <row r="919" spans="2:4">
      <c r="B919" s="27" t="s">
        <v>30</v>
      </c>
      <c r="C919" s="27">
        <v>353434080774353</v>
      </c>
      <c r="D919" s="27"/>
    </row>
    <row r="920" spans="2:4">
      <c r="B920" s="27" t="s">
        <v>30</v>
      </c>
      <c r="C920" s="27">
        <v>353434080781192</v>
      </c>
      <c r="D920" s="27"/>
    </row>
    <row r="921" spans="2:4">
      <c r="B921" s="27" t="s">
        <v>30</v>
      </c>
      <c r="C921" s="27">
        <v>353434080792736</v>
      </c>
      <c r="D921" s="27"/>
    </row>
    <row r="922" spans="2:4">
      <c r="B922" s="27" t="s">
        <v>30</v>
      </c>
      <c r="C922" s="27">
        <v>353434080793593</v>
      </c>
      <c r="D922" s="27"/>
    </row>
    <row r="923" spans="2:4">
      <c r="B923" s="27" t="s">
        <v>30</v>
      </c>
      <c r="C923" s="27">
        <v>353434080794054</v>
      </c>
      <c r="D923" s="27"/>
    </row>
    <row r="924" spans="2:4">
      <c r="B924" s="27" t="s">
        <v>30</v>
      </c>
      <c r="C924" s="27">
        <v>353434080797578</v>
      </c>
      <c r="D924" s="27"/>
    </row>
    <row r="925" spans="2:4">
      <c r="B925" s="27" t="s">
        <v>30</v>
      </c>
      <c r="C925" s="27">
        <v>353434080797974</v>
      </c>
      <c r="D925" s="27"/>
    </row>
    <row r="926" spans="2:4">
      <c r="B926" s="27" t="s">
        <v>30</v>
      </c>
      <c r="C926" s="27">
        <v>353434080798816</v>
      </c>
      <c r="D926" s="27"/>
    </row>
    <row r="927" spans="2:4">
      <c r="B927" s="27" t="s">
        <v>30</v>
      </c>
      <c r="C927" s="27">
        <v>353434080799657</v>
      </c>
      <c r="D927" s="27"/>
    </row>
    <row r="928" spans="2:4">
      <c r="B928" s="27" t="s">
        <v>30</v>
      </c>
      <c r="C928" s="27">
        <v>353434080799731</v>
      </c>
      <c r="D928" s="27"/>
    </row>
    <row r="929" spans="2:4">
      <c r="B929" s="27" t="s">
        <v>30</v>
      </c>
      <c r="C929" s="27">
        <v>353434080799913</v>
      </c>
      <c r="D929" s="27"/>
    </row>
    <row r="930" spans="2:4">
      <c r="B930" s="27" t="s">
        <v>30</v>
      </c>
      <c r="C930" s="27">
        <v>353434080800059</v>
      </c>
      <c r="D930" s="27"/>
    </row>
    <row r="931" spans="2:4">
      <c r="B931" s="27" t="s">
        <v>30</v>
      </c>
      <c r="C931" s="27">
        <v>353434080801172</v>
      </c>
      <c r="D931" s="27"/>
    </row>
    <row r="932" spans="2:4">
      <c r="B932" s="27" t="s">
        <v>30</v>
      </c>
      <c r="C932" s="27">
        <v>353434080804416</v>
      </c>
      <c r="D932" s="27"/>
    </row>
    <row r="933" spans="2:4">
      <c r="B933" s="27" t="s">
        <v>30</v>
      </c>
      <c r="C933" s="27">
        <v>353434080805116</v>
      </c>
      <c r="D933" s="27"/>
    </row>
    <row r="934" spans="2:4">
      <c r="B934" s="27" t="s">
        <v>30</v>
      </c>
      <c r="C934" s="27">
        <v>353434080807211</v>
      </c>
    </row>
    <row r="935" spans="2:4">
      <c r="B935" s="27" t="s">
        <v>30</v>
      </c>
      <c r="C935" s="27">
        <v>353434080810876</v>
      </c>
      <c r="D935" s="27"/>
    </row>
    <row r="936" spans="2:4">
      <c r="B936" s="27" t="s">
        <v>30</v>
      </c>
      <c r="C936" s="27">
        <v>353434080812716</v>
      </c>
      <c r="D936" s="27"/>
    </row>
    <row r="937" spans="2:4">
      <c r="B937" s="27" t="s">
        <v>30</v>
      </c>
      <c r="C937" s="27">
        <v>353434080814431</v>
      </c>
      <c r="D937" s="27"/>
    </row>
    <row r="938" spans="2:4">
      <c r="B938" s="27" t="s">
        <v>30</v>
      </c>
      <c r="C938" s="27">
        <v>353434080816931</v>
      </c>
      <c r="D938" s="27"/>
    </row>
    <row r="939" spans="2:4">
      <c r="B939" s="27" t="s">
        <v>30</v>
      </c>
      <c r="C939" s="27">
        <v>353434080818457</v>
      </c>
      <c r="D939" s="27"/>
    </row>
    <row r="940" spans="2:4">
      <c r="B940" s="27" t="s">
        <v>30</v>
      </c>
      <c r="C940" s="27">
        <v>353434080822772</v>
      </c>
    </row>
    <row r="941" spans="2:4">
      <c r="B941" s="27" t="s">
        <v>30</v>
      </c>
      <c r="C941" s="27">
        <v>353434080823952</v>
      </c>
      <c r="D941" s="27"/>
    </row>
    <row r="942" spans="2:4">
      <c r="B942" s="27" t="s">
        <v>31</v>
      </c>
      <c r="C942" s="27">
        <v>353434080840816</v>
      </c>
      <c r="D942" s="27"/>
    </row>
    <row r="943" spans="2:4">
      <c r="B943" s="27" t="s">
        <v>31</v>
      </c>
      <c r="C943" s="27">
        <v>353434080844073</v>
      </c>
      <c r="D943" s="27"/>
    </row>
    <row r="944" spans="2:4">
      <c r="B944" s="27" t="s">
        <v>31</v>
      </c>
      <c r="C944" s="27">
        <v>353434080846870</v>
      </c>
      <c r="D944" s="27"/>
    </row>
    <row r="945" spans="2:4">
      <c r="B945" s="27" t="s">
        <v>31</v>
      </c>
      <c r="C945" s="27">
        <v>353434080851771</v>
      </c>
      <c r="D945" s="27"/>
    </row>
    <row r="946" spans="2:4">
      <c r="B946" s="27" t="s">
        <v>31</v>
      </c>
      <c r="C946" s="27">
        <v>353434080859576</v>
      </c>
      <c r="D946" s="27"/>
    </row>
    <row r="947" spans="2:4">
      <c r="B947" s="27" t="s">
        <v>31</v>
      </c>
      <c r="C947" s="27">
        <v>353434080861515</v>
      </c>
      <c r="D947" s="27"/>
    </row>
    <row r="948" spans="2:4">
      <c r="B948" s="29" t="s">
        <v>31</v>
      </c>
      <c r="C948" s="27">
        <v>353434080862091</v>
      </c>
      <c r="D948" s="27"/>
    </row>
    <row r="949" spans="2:4">
      <c r="B949" s="27" t="s">
        <v>31</v>
      </c>
      <c r="C949" s="27">
        <v>353434080866654</v>
      </c>
      <c r="D949" s="27"/>
    </row>
    <row r="950" spans="2:4">
      <c r="B950" s="27" t="s">
        <v>31</v>
      </c>
      <c r="C950" s="27">
        <v>353434080866811</v>
      </c>
      <c r="D950" s="27"/>
    </row>
    <row r="951" spans="2:4">
      <c r="B951" s="27" t="s">
        <v>31</v>
      </c>
      <c r="C951" s="27">
        <v>353434080873411</v>
      </c>
      <c r="D951" s="27"/>
    </row>
    <row r="952" spans="2:4">
      <c r="B952" s="27" t="s">
        <v>31</v>
      </c>
      <c r="C952" s="27">
        <v>353434080873692</v>
      </c>
      <c r="D952" s="27"/>
    </row>
    <row r="953" spans="2:4">
      <c r="B953" s="27" t="s">
        <v>31</v>
      </c>
      <c r="C953" s="27">
        <v>353434080874278</v>
      </c>
      <c r="D953" s="27"/>
    </row>
    <row r="954" spans="2:4">
      <c r="B954" s="27" t="s">
        <v>31</v>
      </c>
      <c r="C954" s="27">
        <v>353434080877891</v>
      </c>
      <c r="D954" s="27"/>
    </row>
    <row r="955" spans="2:4">
      <c r="B955" s="27" t="s">
        <v>31</v>
      </c>
      <c r="C955" s="27">
        <v>353434080881299</v>
      </c>
      <c r="D955" s="27"/>
    </row>
    <row r="956" spans="2:4">
      <c r="B956" s="27" t="s">
        <v>31</v>
      </c>
      <c r="C956" s="27">
        <v>353434080881778</v>
      </c>
      <c r="D956" s="27"/>
    </row>
    <row r="957" spans="2:4">
      <c r="B957" s="27" t="s">
        <v>31</v>
      </c>
      <c r="C957" s="27">
        <v>353434080887213</v>
      </c>
    </row>
    <row r="958" spans="2:4">
      <c r="B958" s="27" t="s">
        <v>31</v>
      </c>
      <c r="C958" s="27">
        <v>353434080890837</v>
      </c>
      <c r="D958" s="27"/>
    </row>
    <row r="959" spans="2:4">
      <c r="B959" s="27" t="s">
        <v>31</v>
      </c>
      <c r="C959" s="27">
        <v>353434080890910</v>
      </c>
      <c r="D959" s="27"/>
    </row>
    <row r="960" spans="2:4">
      <c r="B960" s="27" t="s">
        <v>31</v>
      </c>
      <c r="C960" s="27">
        <v>353434080900016</v>
      </c>
      <c r="D960" s="27"/>
    </row>
    <row r="961" spans="2:4">
      <c r="B961" s="27" t="s">
        <v>31</v>
      </c>
      <c r="C961" s="27">
        <v>353434080906310</v>
      </c>
      <c r="D961" s="27"/>
    </row>
    <row r="962" spans="2:4">
      <c r="B962" s="27" t="s">
        <v>31</v>
      </c>
      <c r="C962" s="27">
        <v>353434080906856</v>
      </c>
      <c r="D962" s="27"/>
    </row>
    <row r="963" spans="2:4">
      <c r="B963" s="27" t="s">
        <v>31</v>
      </c>
      <c r="C963" s="27">
        <v>353434080907078</v>
      </c>
      <c r="D963" s="27"/>
    </row>
    <row r="964" spans="2:4">
      <c r="B964" s="27" t="s">
        <v>31</v>
      </c>
      <c r="C964" s="27">
        <v>353434080908571</v>
      </c>
      <c r="D964" s="27"/>
    </row>
    <row r="965" spans="2:4">
      <c r="B965" s="27" t="s">
        <v>31</v>
      </c>
      <c r="C965" s="27">
        <v>353434080911575</v>
      </c>
      <c r="D965" s="27"/>
    </row>
    <row r="966" spans="2:4">
      <c r="B966" s="29" t="s">
        <v>31</v>
      </c>
      <c r="C966" s="27">
        <v>353434080913654</v>
      </c>
      <c r="D966" s="27"/>
    </row>
    <row r="967" spans="2:4">
      <c r="B967" s="27" t="s">
        <v>31</v>
      </c>
      <c r="C967" s="27">
        <v>353434080915196</v>
      </c>
      <c r="D967" s="27"/>
    </row>
    <row r="968" spans="2:4">
      <c r="B968" s="27" t="s">
        <v>31</v>
      </c>
      <c r="C968" s="27">
        <v>353434080916392</v>
      </c>
      <c r="D968" s="27"/>
    </row>
    <row r="969" spans="2:4">
      <c r="B969" s="27" t="s">
        <v>31</v>
      </c>
      <c r="C969" s="27">
        <v>353434080918216</v>
      </c>
      <c r="D969" s="27"/>
    </row>
    <row r="970" spans="2:4">
      <c r="B970" s="27" t="s">
        <v>31</v>
      </c>
      <c r="C970" s="27">
        <v>353434080924396</v>
      </c>
      <c r="D970" s="27"/>
    </row>
    <row r="971" spans="2:4">
      <c r="B971" s="27" t="s">
        <v>31</v>
      </c>
      <c r="C971" s="27">
        <v>353434080927076</v>
      </c>
      <c r="D971" s="27"/>
    </row>
    <row r="972" spans="2:4">
      <c r="B972" s="29" t="s">
        <v>31</v>
      </c>
      <c r="C972" s="27">
        <v>353434080927316</v>
      </c>
      <c r="D972" s="27"/>
    </row>
    <row r="973" spans="2:4">
      <c r="B973" s="27" t="s">
        <v>31</v>
      </c>
      <c r="C973" s="27">
        <v>353434080929817</v>
      </c>
      <c r="D973" s="27"/>
    </row>
    <row r="974" spans="2:4">
      <c r="B974" s="27" t="s">
        <v>31</v>
      </c>
      <c r="C974" s="27">
        <v>353434080930856</v>
      </c>
      <c r="D974" s="27"/>
    </row>
    <row r="975" spans="2:4">
      <c r="B975" s="27" t="s">
        <v>31</v>
      </c>
      <c r="C975" s="27">
        <v>353434080941531</v>
      </c>
      <c r="D975" s="27"/>
    </row>
    <row r="976" spans="2:4">
      <c r="B976" s="27" t="s">
        <v>31</v>
      </c>
      <c r="C976" s="27">
        <v>353434080945532</v>
      </c>
      <c r="D976" s="27"/>
    </row>
    <row r="977" spans="2:4">
      <c r="B977" s="27" t="s">
        <v>31</v>
      </c>
      <c r="C977" s="27">
        <v>353434080950631</v>
      </c>
      <c r="D977" s="27"/>
    </row>
    <row r="978" spans="2:4">
      <c r="B978" s="27" t="s">
        <v>31</v>
      </c>
      <c r="C978" s="27">
        <v>353434080960499</v>
      </c>
      <c r="D978" s="27"/>
    </row>
    <row r="979" spans="2:4">
      <c r="B979" s="27" t="s">
        <v>31</v>
      </c>
      <c r="C979" s="27">
        <v>353434080965472</v>
      </c>
    </row>
    <row r="980" spans="2:4">
      <c r="B980" s="27" t="s">
        <v>31</v>
      </c>
      <c r="C980" s="27">
        <v>353434080980935</v>
      </c>
      <c r="D980" s="27"/>
    </row>
    <row r="981" spans="2:4">
      <c r="B981" s="27" t="s">
        <v>31</v>
      </c>
      <c r="C981" s="27">
        <v>353434080991031</v>
      </c>
      <c r="D981" s="27"/>
    </row>
    <row r="982" spans="2:4">
      <c r="B982" s="27" t="s">
        <v>31</v>
      </c>
      <c r="C982" s="27">
        <v>353434080991239</v>
      </c>
      <c r="D982" s="27"/>
    </row>
    <row r="983" spans="2:4">
      <c r="B983" s="27" t="s">
        <v>31</v>
      </c>
      <c r="C983" s="27">
        <v>353434080992336</v>
      </c>
    </row>
    <row r="984" spans="2:4">
      <c r="B984" s="27" t="s">
        <v>31</v>
      </c>
      <c r="C984" s="27">
        <v>353434080993433</v>
      </c>
      <c r="D984" s="27"/>
    </row>
    <row r="985" spans="2:4">
      <c r="B985" s="27" t="s">
        <v>31</v>
      </c>
      <c r="C985" s="27">
        <v>353434080996550</v>
      </c>
      <c r="D985" s="27"/>
    </row>
    <row r="986" spans="2:4">
      <c r="B986" s="27" t="s">
        <v>28</v>
      </c>
      <c r="C986" s="27">
        <v>353434081002754</v>
      </c>
      <c r="D986" s="27"/>
    </row>
    <row r="987" spans="2:4">
      <c r="B987" s="27" t="s">
        <v>30</v>
      </c>
      <c r="C987" s="27">
        <v>353434081006839</v>
      </c>
    </row>
    <row r="988" spans="2:4">
      <c r="B988" s="27" t="s">
        <v>30</v>
      </c>
      <c r="C988" s="27">
        <v>353434081007035</v>
      </c>
      <c r="D988" s="27"/>
    </row>
    <row r="989" spans="2:4">
      <c r="B989" s="29" t="s">
        <v>30</v>
      </c>
      <c r="C989" s="27">
        <v>353434081007233</v>
      </c>
      <c r="D989" s="27"/>
    </row>
    <row r="990" spans="2:4">
      <c r="B990" s="27" t="s">
        <v>30</v>
      </c>
      <c r="C990" s="74">
        <v>353434081009213</v>
      </c>
      <c r="D990" s="27"/>
    </row>
    <row r="991" spans="2:4">
      <c r="B991" s="27" t="s">
        <v>31</v>
      </c>
      <c r="C991" s="27">
        <v>353434081011094</v>
      </c>
      <c r="D991" s="27"/>
    </row>
    <row r="992" spans="2:4">
      <c r="B992" s="27" t="s">
        <v>29</v>
      </c>
      <c r="C992" s="27">
        <v>353434081014155</v>
      </c>
      <c r="D992" s="27"/>
    </row>
    <row r="993" spans="2:4">
      <c r="B993" s="27" t="s">
        <v>29</v>
      </c>
      <c r="C993" s="27">
        <v>353434081014239</v>
      </c>
      <c r="D993" s="27"/>
    </row>
    <row r="994" spans="2:4">
      <c r="B994" s="27" t="s">
        <v>29</v>
      </c>
      <c r="C994" s="27">
        <v>353434081015590</v>
      </c>
      <c r="D994" s="27"/>
    </row>
    <row r="995" spans="2:4">
      <c r="B995" s="27" t="s">
        <v>29</v>
      </c>
      <c r="C995" s="27">
        <v>353434081016911</v>
      </c>
    </row>
    <row r="996" spans="2:4">
      <c r="B996" s="27" t="s">
        <v>29</v>
      </c>
      <c r="C996" s="27">
        <v>353434081019618</v>
      </c>
      <c r="D996" s="27"/>
    </row>
    <row r="997" spans="2:4">
      <c r="B997" s="27" t="s">
        <v>31</v>
      </c>
      <c r="C997" s="27">
        <v>353434081020434</v>
      </c>
      <c r="D997" s="27"/>
    </row>
    <row r="998" spans="2:4">
      <c r="B998" s="27" t="s">
        <v>31</v>
      </c>
      <c r="C998" s="27">
        <v>353434081020590</v>
      </c>
      <c r="D998" s="27"/>
    </row>
    <row r="999" spans="2:4">
      <c r="B999" s="27" t="s">
        <v>31</v>
      </c>
      <c r="C999" s="27">
        <v>353434081021697</v>
      </c>
      <c r="D999" s="27"/>
    </row>
    <row r="1000" spans="2:4">
      <c r="B1000" s="27" t="s">
        <v>31</v>
      </c>
      <c r="C1000" s="27">
        <v>353434081024576</v>
      </c>
      <c r="D1000" s="27"/>
    </row>
    <row r="1001" spans="2:4">
      <c r="B1001" s="27" t="s">
        <v>31</v>
      </c>
      <c r="C1001" s="27">
        <v>353434081025599</v>
      </c>
    </row>
    <row r="1002" spans="2:4">
      <c r="B1002" s="27" t="s">
        <v>31</v>
      </c>
      <c r="C1002" s="27">
        <v>353434081027918</v>
      </c>
      <c r="D1002" s="27"/>
    </row>
    <row r="1003" spans="2:4">
      <c r="B1003" s="27" t="s">
        <v>30</v>
      </c>
      <c r="C1003" s="27">
        <v>353434081028239</v>
      </c>
      <c r="D1003" s="27"/>
    </row>
    <row r="1004" spans="2:4">
      <c r="B1004" s="27" t="s">
        <v>31</v>
      </c>
      <c r="C1004" s="27">
        <v>353434081034211</v>
      </c>
    </row>
    <row r="1005" spans="2:4">
      <c r="B1005" s="27" t="s">
        <v>31</v>
      </c>
      <c r="C1005" s="27">
        <v>353434081034799</v>
      </c>
      <c r="D1005" s="27"/>
    </row>
    <row r="1006" spans="2:4">
      <c r="B1006" s="27" t="s">
        <v>31</v>
      </c>
      <c r="C1006" s="27">
        <v>353434081035473</v>
      </c>
      <c r="D1006" s="27"/>
    </row>
    <row r="1007" spans="2:4">
      <c r="B1007" s="27" t="s">
        <v>31</v>
      </c>
      <c r="C1007" s="27">
        <v>353434081036117</v>
      </c>
      <c r="D1007" s="27"/>
    </row>
    <row r="1008" spans="2:4">
      <c r="B1008" s="27" t="s">
        <v>31</v>
      </c>
      <c r="C1008" s="27">
        <v>353434081040747</v>
      </c>
    </row>
    <row r="1009" spans="2:4">
      <c r="B1009" s="27" t="s">
        <v>31</v>
      </c>
      <c r="C1009" s="27">
        <v>353434081041299</v>
      </c>
      <c r="D1009" s="27"/>
    </row>
    <row r="1010" spans="2:4">
      <c r="B1010" s="27" t="s">
        <v>31</v>
      </c>
      <c r="C1010" s="27">
        <v>353434081043196</v>
      </c>
      <c r="D1010" s="27"/>
    </row>
    <row r="1011" spans="2:4">
      <c r="B1011" s="27" t="s">
        <v>31</v>
      </c>
      <c r="C1011" s="27">
        <v>353434081045852</v>
      </c>
      <c r="D1011" s="27"/>
    </row>
    <row r="1012" spans="2:4">
      <c r="B1012" s="29" t="s">
        <v>31</v>
      </c>
      <c r="C1012" s="27">
        <v>353434081046777</v>
      </c>
      <c r="D1012" s="27"/>
    </row>
    <row r="1013" spans="2:4">
      <c r="B1013" s="27" t="s">
        <v>31</v>
      </c>
      <c r="C1013" s="27">
        <v>353434081049359</v>
      </c>
      <c r="D1013" s="27"/>
    </row>
    <row r="1014" spans="2:4">
      <c r="B1014" s="27" t="s">
        <v>31</v>
      </c>
      <c r="C1014" s="27">
        <v>353434081052593</v>
      </c>
      <c r="D1014" s="27"/>
    </row>
    <row r="1015" spans="2:4">
      <c r="B1015" s="27" t="s">
        <v>31</v>
      </c>
      <c r="C1015" s="27">
        <v>353434081056339</v>
      </c>
      <c r="D1015" s="27"/>
    </row>
    <row r="1016" spans="2:4">
      <c r="B1016" s="29" t="s">
        <v>31</v>
      </c>
      <c r="C1016" s="27">
        <v>353434081058178</v>
      </c>
      <c r="D1016" s="27"/>
    </row>
    <row r="1017" spans="2:4">
      <c r="B1017" s="27" t="s">
        <v>28</v>
      </c>
      <c r="C1017" s="27">
        <v>353434081062113</v>
      </c>
      <c r="D1017" s="27"/>
    </row>
    <row r="1018" spans="2:4">
      <c r="B1018" s="27" t="s">
        <v>28</v>
      </c>
      <c r="C1018" s="27">
        <v>353434081065637</v>
      </c>
      <c r="D1018" s="27"/>
    </row>
    <row r="1019" spans="2:4">
      <c r="B1019" s="27" t="s">
        <v>28</v>
      </c>
      <c r="C1019" s="27">
        <v>353434081066395</v>
      </c>
      <c r="D1019" s="27"/>
    </row>
    <row r="1020" spans="2:4">
      <c r="B1020" s="29" t="s">
        <v>28</v>
      </c>
      <c r="C1020" s="27">
        <v>353434081067336</v>
      </c>
      <c r="D1020" s="27"/>
    </row>
    <row r="1021" spans="2:4">
      <c r="B1021" s="27" t="s">
        <v>28</v>
      </c>
      <c r="C1021" s="27">
        <v>353434081068854</v>
      </c>
    </row>
    <row r="1022" spans="2:4">
      <c r="B1022" s="27" t="s">
        <v>28</v>
      </c>
      <c r="C1022" s="27">
        <v>353434081071338</v>
      </c>
      <c r="D1022" s="27"/>
    </row>
    <row r="1023" spans="2:4">
      <c r="B1023" s="27" t="s">
        <v>28</v>
      </c>
      <c r="C1023" s="27">
        <v>353434081076535</v>
      </c>
      <c r="D1023" s="27"/>
    </row>
    <row r="1024" spans="2:4">
      <c r="B1024" s="27" t="s">
        <v>28</v>
      </c>
      <c r="C1024" s="27">
        <v>353434081078010</v>
      </c>
      <c r="D1024" s="27"/>
    </row>
    <row r="1025" spans="2:4">
      <c r="B1025" s="27" t="s">
        <v>28</v>
      </c>
      <c r="C1025" s="27">
        <v>353434081083978</v>
      </c>
    </row>
    <row r="1026" spans="2:4">
      <c r="B1026" s="27" t="s">
        <v>28</v>
      </c>
      <c r="C1026" s="27">
        <v>353434081084455</v>
      </c>
      <c r="D1026" s="27"/>
    </row>
    <row r="1027" spans="2:4">
      <c r="B1027" s="27" t="s">
        <v>28</v>
      </c>
      <c r="C1027" s="27">
        <v>353434081084497</v>
      </c>
      <c r="D1027" s="27"/>
    </row>
    <row r="1028" spans="2:4">
      <c r="B1028" s="29" t="s">
        <v>28</v>
      </c>
      <c r="C1028" s="27">
        <v>353434081093399</v>
      </c>
      <c r="D1028" s="27"/>
    </row>
    <row r="1029" spans="2:4">
      <c r="B1029" s="27" t="s">
        <v>28</v>
      </c>
      <c r="C1029" s="27">
        <v>353434081094355</v>
      </c>
      <c r="D1029" s="27"/>
    </row>
    <row r="1030" spans="2:4">
      <c r="B1030" s="27" t="s">
        <v>28</v>
      </c>
      <c r="C1030" s="27">
        <v>353434081098679</v>
      </c>
      <c r="D1030" s="27"/>
    </row>
    <row r="1031" spans="2:4">
      <c r="B1031" s="27" t="s">
        <v>28</v>
      </c>
      <c r="C1031" s="27">
        <v>353434081101531</v>
      </c>
      <c r="D1031" s="27"/>
    </row>
    <row r="1032" spans="2:4">
      <c r="B1032" s="27" t="s">
        <v>28</v>
      </c>
      <c r="C1032" s="27">
        <v>353434081102075</v>
      </c>
    </row>
    <row r="1033" spans="2:4">
      <c r="B1033" s="27" t="s">
        <v>28</v>
      </c>
      <c r="C1033" s="27">
        <v>353434081102539</v>
      </c>
      <c r="D1033" s="27"/>
    </row>
    <row r="1034" spans="2:4">
      <c r="B1034" s="29" t="s">
        <v>28</v>
      </c>
      <c r="C1034" s="27">
        <v>353434081103198</v>
      </c>
      <c r="D1034" s="27"/>
    </row>
    <row r="1035" spans="2:4">
      <c r="B1035" s="27" t="s">
        <v>28</v>
      </c>
      <c r="C1035" s="27">
        <v>353434081104014</v>
      </c>
      <c r="D1035" s="27"/>
    </row>
    <row r="1036" spans="2:4">
      <c r="B1036" s="27" t="s">
        <v>28</v>
      </c>
      <c r="C1036" s="27">
        <v>353434081109732</v>
      </c>
      <c r="D1036" s="27"/>
    </row>
    <row r="1037" spans="2:4">
      <c r="B1037" s="29" t="s">
        <v>28</v>
      </c>
      <c r="C1037" s="27">
        <v>353434081111779</v>
      </c>
      <c r="D1037" s="27"/>
    </row>
    <row r="1038" spans="2:4">
      <c r="B1038" s="27" t="s">
        <v>28</v>
      </c>
      <c r="C1038" s="27">
        <v>353434081112298</v>
      </c>
      <c r="D1038" s="27"/>
    </row>
    <row r="1039" spans="2:4">
      <c r="B1039" s="27" t="s">
        <v>28</v>
      </c>
      <c r="C1039" s="27">
        <v>353434081113734</v>
      </c>
      <c r="D1039" s="27"/>
    </row>
    <row r="1040" spans="2:4">
      <c r="B1040" s="27" t="s">
        <v>28</v>
      </c>
      <c r="C1040" s="27">
        <v>353434081114419</v>
      </c>
      <c r="D1040" s="27"/>
    </row>
    <row r="1041" spans="2:4">
      <c r="B1041" s="29" t="s">
        <v>28</v>
      </c>
      <c r="C1041" s="27">
        <v>353434081115390</v>
      </c>
      <c r="D1041" s="27"/>
    </row>
    <row r="1042" spans="2:4">
      <c r="B1042" s="27" t="s">
        <v>28</v>
      </c>
      <c r="C1042" s="27">
        <v>353434081116851</v>
      </c>
      <c r="D1042" s="27"/>
    </row>
    <row r="1043" spans="2:4">
      <c r="B1043" s="27" t="s">
        <v>28</v>
      </c>
      <c r="C1043" s="27">
        <v>353434081117735</v>
      </c>
      <c r="D1043" s="27"/>
    </row>
    <row r="1044" spans="2:4">
      <c r="B1044" s="27" t="s">
        <v>28</v>
      </c>
      <c r="C1044" s="27">
        <v>353434081119392</v>
      </c>
      <c r="D1044" s="27"/>
    </row>
    <row r="1045" spans="2:4">
      <c r="B1045" s="27" t="s">
        <v>28</v>
      </c>
      <c r="C1045" s="27">
        <v>353434081120937</v>
      </c>
      <c r="D1045" s="27"/>
    </row>
    <row r="1046" spans="2:4">
      <c r="B1046" s="27" t="s">
        <v>28</v>
      </c>
      <c r="C1046" s="27">
        <v>353434081126157</v>
      </c>
      <c r="D1046" s="27"/>
    </row>
    <row r="1047" spans="2:4">
      <c r="B1047" s="27" t="s">
        <v>28</v>
      </c>
      <c r="C1047" s="27">
        <v>353434081133195</v>
      </c>
      <c r="D1047" s="27"/>
    </row>
    <row r="1048" spans="2:4">
      <c r="B1048" s="27" t="s">
        <v>28</v>
      </c>
      <c r="C1048" s="27">
        <v>353434081135075</v>
      </c>
      <c r="D1048" s="27"/>
    </row>
    <row r="1049" spans="2:4">
      <c r="B1049" s="27" t="s">
        <v>28</v>
      </c>
      <c r="C1049" s="27">
        <v>353434081137790</v>
      </c>
      <c r="D1049" s="27"/>
    </row>
    <row r="1050" spans="2:4">
      <c r="B1050" s="27" t="s">
        <v>28</v>
      </c>
      <c r="C1050" s="27">
        <v>353434081139937</v>
      </c>
    </row>
    <row r="1051" spans="2:4">
      <c r="B1051" s="27" t="s">
        <v>28</v>
      </c>
      <c r="C1051" s="27">
        <v>353434081142915</v>
      </c>
    </row>
    <row r="1052" spans="2:4">
      <c r="B1052" s="27" t="s">
        <v>28</v>
      </c>
      <c r="C1052" s="27">
        <v>353434081143491</v>
      </c>
      <c r="D1052" s="27"/>
    </row>
    <row r="1053" spans="2:4">
      <c r="B1053" s="27" t="s">
        <v>28</v>
      </c>
      <c r="C1053" s="27">
        <v>353434081145231</v>
      </c>
      <c r="D1053" s="27"/>
    </row>
    <row r="1054" spans="2:4">
      <c r="B1054" s="27" t="s">
        <v>28</v>
      </c>
      <c r="C1054" s="27">
        <v>353434081145835</v>
      </c>
      <c r="D1054" s="27"/>
    </row>
    <row r="1055" spans="2:4">
      <c r="B1055" s="27" t="s">
        <v>28</v>
      </c>
      <c r="C1055" s="27">
        <v>353434081150736</v>
      </c>
      <c r="D1055" s="27"/>
    </row>
    <row r="1056" spans="2:4">
      <c r="B1056" s="27" t="s">
        <v>28</v>
      </c>
      <c r="C1056" s="27">
        <v>353434081152096</v>
      </c>
      <c r="D1056" s="27"/>
    </row>
    <row r="1057" spans="2:4">
      <c r="B1057" s="27" t="s">
        <v>28</v>
      </c>
      <c r="C1057" s="27">
        <v>353434081152294</v>
      </c>
      <c r="D1057" s="27"/>
    </row>
    <row r="1058" spans="2:4">
      <c r="B1058" s="29" t="s">
        <v>28</v>
      </c>
      <c r="C1058" s="27">
        <v>353434081154092</v>
      </c>
    </row>
    <row r="1059" spans="2:4">
      <c r="B1059" s="27" t="s">
        <v>28</v>
      </c>
      <c r="C1059" s="27">
        <v>353434081159398</v>
      </c>
      <c r="D1059" s="27"/>
    </row>
    <row r="1060" spans="2:4">
      <c r="B1060" s="27" t="s">
        <v>28</v>
      </c>
      <c r="C1060" s="27">
        <v>353434081160735</v>
      </c>
      <c r="D1060" s="27"/>
    </row>
    <row r="1061" spans="2:4">
      <c r="B1061" s="27" t="s">
        <v>28</v>
      </c>
      <c r="C1061" s="27">
        <v>353434081162954</v>
      </c>
      <c r="D1061" s="27"/>
    </row>
    <row r="1062" spans="2:4">
      <c r="B1062" s="27" t="s">
        <v>28</v>
      </c>
      <c r="C1062" s="27">
        <v>353434081166252</v>
      </c>
      <c r="D1062" s="27"/>
    </row>
    <row r="1063" spans="2:4">
      <c r="B1063" s="27" t="s">
        <v>28</v>
      </c>
      <c r="C1063" s="27">
        <v>353434081170817</v>
      </c>
      <c r="D1063" s="27"/>
    </row>
    <row r="1064" spans="2:4">
      <c r="B1064" s="27" t="s">
        <v>28</v>
      </c>
      <c r="C1064" s="27">
        <v>353434081175295</v>
      </c>
      <c r="D1064" s="27"/>
    </row>
    <row r="1065" spans="2:4">
      <c r="B1065" s="29" t="s">
        <v>28</v>
      </c>
      <c r="C1065" s="27">
        <v>353434081178471</v>
      </c>
      <c r="D1065" s="27"/>
    </row>
    <row r="1066" spans="2:4">
      <c r="B1066" s="27" t="s">
        <v>28</v>
      </c>
      <c r="C1066" s="27">
        <v>353434081178612</v>
      </c>
      <c r="D1066" s="27"/>
    </row>
    <row r="1067" spans="2:4">
      <c r="B1067" s="27" t="s">
        <v>28</v>
      </c>
      <c r="C1067" s="27">
        <v>353434081179339</v>
      </c>
    </row>
    <row r="1068" spans="2:4">
      <c r="B1068" s="27" t="s">
        <v>28</v>
      </c>
      <c r="C1068" s="27">
        <v>353434081179958</v>
      </c>
      <c r="D1068" s="27"/>
    </row>
    <row r="1069" spans="2:4">
      <c r="B1069" s="27" t="s">
        <v>28</v>
      </c>
      <c r="C1069" s="27">
        <v>353434081181277</v>
      </c>
      <c r="D1069" s="27"/>
    </row>
    <row r="1070" spans="2:4">
      <c r="B1070" s="27" t="s">
        <v>28</v>
      </c>
      <c r="C1070" s="27">
        <v>353434081182333</v>
      </c>
      <c r="D1070" s="27"/>
    </row>
    <row r="1071" spans="2:4">
      <c r="B1071" s="27" t="s">
        <v>28</v>
      </c>
      <c r="C1071" s="27">
        <v>353434081185435</v>
      </c>
      <c r="D1071" s="27"/>
    </row>
    <row r="1072" spans="2:4">
      <c r="B1072" s="27" t="s">
        <v>28</v>
      </c>
      <c r="C1072" s="27">
        <v>353434081185575</v>
      </c>
      <c r="D1072" s="27"/>
    </row>
    <row r="1073" spans="2:4">
      <c r="B1073" s="27" t="s">
        <v>28</v>
      </c>
      <c r="C1073" s="27">
        <v>353434081189411</v>
      </c>
      <c r="D1073" s="27"/>
    </row>
    <row r="1074" spans="2:4">
      <c r="B1074" s="27" t="s">
        <v>28</v>
      </c>
      <c r="C1074" s="27">
        <v>353434081193694</v>
      </c>
      <c r="D1074" s="27"/>
    </row>
    <row r="1075" spans="2:4">
      <c r="B1075" s="27" t="s">
        <v>28</v>
      </c>
      <c r="C1075" s="27">
        <v>353434081194635</v>
      </c>
    </row>
    <row r="1076" spans="2:4">
      <c r="B1076" s="27" t="s">
        <v>28</v>
      </c>
      <c r="C1076" s="27">
        <v>353434081196812</v>
      </c>
      <c r="D1076" s="27"/>
    </row>
    <row r="1077" spans="2:4">
      <c r="B1077" s="27" t="s">
        <v>28</v>
      </c>
      <c r="C1077" s="27">
        <v>353434081200119</v>
      </c>
      <c r="D1077" s="27"/>
    </row>
    <row r="1078" spans="2:4">
      <c r="B1078" s="27" t="s">
        <v>28</v>
      </c>
      <c r="C1078" s="27">
        <v>353434081201737</v>
      </c>
      <c r="D1078" s="27"/>
    </row>
    <row r="1079" spans="2:4">
      <c r="B1079" s="27" t="s">
        <v>28</v>
      </c>
      <c r="C1079" s="27">
        <v>353434081202396</v>
      </c>
      <c r="D1079" s="27"/>
    </row>
    <row r="1080" spans="2:4">
      <c r="B1080" s="27" t="s">
        <v>29</v>
      </c>
      <c r="C1080" s="27">
        <v>353434081203659</v>
      </c>
      <c r="D1080" s="27"/>
    </row>
    <row r="1081" spans="2:4">
      <c r="B1081" s="27" t="s">
        <v>29</v>
      </c>
      <c r="C1081" s="27">
        <v>353434081209391</v>
      </c>
      <c r="D1081" s="27"/>
    </row>
    <row r="1082" spans="2:4">
      <c r="B1082" s="27" t="s">
        <v>29</v>
      </c>
      <c r="C1082" s="27">
        <v>353434081213997</v>
      </c>
      <c r="D1082" s="27"/>
    </row>
    <row r="1083" spans="2:4">
      <c r="B1083" s="29" t="s">
        <v>29</v>
      </c>
      <c r="C1083" s="27">
        <v>353434081216313</v>
      </c>
      <c r="D1083" s="27"/>
    </row>
    <row r="1084" spans="2:4">
      <c r="B1084" s="29" t="s">
        <v>29</v>
      </c>
      <c r="C1084" s="27">
        <v>353434081220091</v>
      </c>
      <c r="D1084" s="27"/>
    </row>
    <row r="1085" spans="2:4">
      <c r="B1085" s="27" t="s">
        <v>29</v>
      </c>
      <c r="C1085" s="27">
        <v>353434081223194</v>
      </c>
      <c r="D1085" s="27"/>
    </row>
    <row r="1086" spans="2:4">
      <c r="B1086" s="27" t="s">
        <v>29</v>
      </c>
      <c r="C1086" s="27">
        <v>353434081223699</v>
      </c>
      <c r="D1086" s="27"/>
    </row>
    <row r="1087" spans="2:4">
      <c r="B1087" s="27" t="s">
        <v>29</v>
      </c>
      <c r="C1087" s="27">
        <v>353434081224317</v>
      </c>
      <c r="D1087" s="27"/>
    </row>
    <row r="1088" spans="2:4">
      <c r="B1088" s="27" t="s">
        <v>29</v>
      </c>
      <c r="C1088" s="27">
        <v>353434081224390</v>
      </c>
      <c r="D1088" s="27"/>
    </row>
    <row r="1089" spans="2:4">
      <c r="B1089" s="27" t="s">
        <v>29</v>
      </c>
      <c r="C1089" s="27">
        <v>353434081228250</v>
      </c>
    </row>
    <row r="1090" spans="2:4">
      <c r="B1090" s="27" t="s">
        <v>29</v>
      </c>
      <c r="C1090" s="27">
        <v>353434081231593</v>
      </c>
      <c r="D1090" s="27"/>
    </row>
    <row r="1091" spans="2:4">
      <c r="B1091" s="29" t="s">
        <v>29</v>
      </c>
      <c r="C1091" s="27">
        <v>353434081236733</v>
      </c>
      <c r="D1091" s="27"/>
    </row>
    <row r="1092" spans="2:4">
      <c r="B1092" s="27" t="s">
        <v>29</v>
      </c>
      <c r="C1092" s="27">
        <v>353434081239216</v>
      </c>
      <c r="D1092" s="27"/>
    </row>
    <row r="1093" spans="2:4">
      <c r="B1093" s="27" t="s">
        <v>29</v>
      </c>
      <c r="C1093" s="27">
        <v>353434081244919</v>
      </c>
      <c r="D1093" s="27"/>
    </row>
    <row r="1094" spans="2:4">
      <c r="B1094" s="27" t="s">
        <v>29</v>
      </c>
      <c r="C1094" s="27">
        <v>353434081245734</v>
      </c>
    </row>
    <row r="1095" spans="2:4">
      <c r="B1095" s="27" t="s">
        <v>29</v>
      </c>
      <c r="C1095" s="27">
        <v>353434081245973</v>
      </c>
      <c r="D1095" s="27"/>
    </row>
    <row r="1096" spans="2:4">
      <c r="B1096" s="27" t="s">
        <v>29</v>
      </c>
      <c r="C1096" s="27">
        <v>353434081246054</v>
      </c>
      <c r="D1096" s="27"/>
    </row>
    <row r="1097" spans="2:4">
      <c r="B1097" s="27" t="s">
        <v>29</v>
      </c>
      <c r="C1097" s="27">
        <v>353434081247391</v>
      </c>
      <c r="D1097" s="27"/>
    </row>
    <row r="1098" spans="2:4">
      <c r="B1098" s="27" t="s">
        <v>29</v>
      </c>
      <c r="C1098" s="27">
        <v>353434081252433</v>
      </c>
      <c r="D1098" s="27"/>
    </row>
    <row r="1099" spans="2:4">
      <c r="B1099" s="27" t="s">
        <v>29</v>
      </c>
      <c r="C1099" s="27">
        <v>353434081257135</v>
      </c>
      <c r="D1099" s="27"/>
    </row>
    <row r="1100" spans="2:4">
      <c r="B1100" s="29" t="s">
        <v>29</v>
      </c>
      <c r="C1100" s="27">
        <v>353434081265070</v>
      </c>
      <c r="D1100" s="27"/>
    </row>
    <row r="1101" spans="2:4">
      <c r="B1101" s="27" t="s">
        <v>29</v>
      </c>
      <c r="C1101" s="27">
        <v>353434081265633</v>
      </c>
      <c r="D1101" s="27"/>
    </row>
    <row r="1102" spans="2:4">
      <c r="B1102" s="27" t="s">
        <v>29</v>
      </c>
      <c r="C1102" s="27">
        <v>353434081266698</v>
      </c>
    </row>
    <row r="1103" spans="2:4">
      <c r="B1103" s="27" t="s">
        <v>29</v>
      </c>
      <c r="C1103" s="27">
        <v>353434081267852</v>
      </c>
      <c r="D1103" s="27"/>
    </row>
    <row r="1104" spans="2:4">
      <c r="B1104" s="27" t="s">
        <v>29</v>
      </c>
      <c r="C1104" s="27">
        <v>353434081267936</v>
      </c>
      <c r="D1104" s="27"/>
    </row>
    <row r="1105" spans="2:4">
      <c r="B1105" s="27" t="s">
        <v>29</v>
      </c>
      <c r="C1105" s="27">
        <v>353434081268835</v>
      </c>
    </row>
    <row r="1106" spans="2:4">
      <c r="B1106" s="27" t="s">
        <v>29</v>
      </c>
      <c r="C1106" s="27">
        <v>353434081268850</v>
      </c>
    </row>
    <row r="1107" spans="2:4">
      <c r="B1107" s="27" t="s">
        <v>29</v>
      </c>
      <c r="C1107" s="27">
        <v>353434081272159</v>
      </c>
      <c r="D1107" s="27"/>
    </row>
    <row r="1108" spans="2:4">
      <c r="B1108" s="29" t="s">
        <v>29</v>
      </c>
      <c r="C1108" s="27">
        <v>353434081272415</v>
      </c>
      <c r="D1108" s="27"/>
    </row>
    <row r="1109" spans="2:4">
      <c r="B1109" s="27" t="s">
        <v>29</v>
      </c>
      <c r="C1109" s="27">
        <v>353434081273975</v>
      </c>
      <c r="D1109" s="27"/>
    </row>
    <row r="1110" spans="2:4">
      <c r="B1110" s="27" t="s">
        <v>29</v>
      </c>
      <c r="C1110" s="27">
        <v>353434081275178</v>
      </c>
      <c r="D1110" s="27"/>
    </row>
    <row r="1111" spans="2:4">
      <c r="B1111" s="27" t="s">
        <v>29</v>
      </c>
      <c r="C1111" s="27">
        <v>353434081275558</v>
      </c>
    </row>
    <row r="1112" spans="2:4">
      <c r="B1112" s="27" t="s">
        <v>29</v>
      </c>
      <c r="C1112" s="74">
        <v>353434081279451</v>
      </c>
      <c r="D1112" s="27"/>
    </row>
    <row r="1113" spans="2:4">
      <c r="B1113" s="27" t="s">
        <v>29</v>
      </c>
      <c r="C1113" s="27">
        <v>353434081279774</v>
      </c>
      <c r="D1113" s="27"/>
    </row>
    <row r="1114" spans="2:4">
      <c r="B1114" s="27" t="s">
        <v>29</v>
      </c>
      <c r="C1114" s="27">
        <v>353434081281259</v>
      </c>
      <c r="D1114" s="27"/>
    </row>
    <row r="1115" spans="2:4">
      <c r="B1115" s="27" t="s">
        <v>29</v>
      </c>
      <c r="C1115" s="27">
        <v>353434081283131</v>
      </c>
      <c r="D1115" s="27"/>
    </row>
    <row r="1116" spans="2:4">
      <c r="B1116" s="27" t="s">
        <v>29</v>
      </c>
      <c r="C1116" s="27">
        <v>353434081285656</v>
      </c>
      <c r="D1116" s="27"/>
    </row>
    <row r="1117" spans="2:4">
      <c r="B1117" s="27" t="s">
        <v>29</v>
      </c>
      <c r="C1117" s="27">
        <v>353434081286951</v>
      </c>
      <c r="D1117" s="27"/>
    </row>
    <row r="1118" spans="2:4">
      <c r="B1118" s="27" t="s">
        <v>29</v>
      </c>
      <c r="C1118" s="27">
        <v>353434081287736</v>
      </c>
      <c r="D1118" s="27"/>
    </row>
    <row r="1119" spans="2:4">
      <c r="B1119" s="27" t="s">
        <v>29</v>
      </c>
      <c r="C1119" s="27">
        <v>353434081288759</v>
      </c>
      <c r="D1119" s="27"/>
    </row>
    <row r="1120" spans="2:4">
      <c r="B1120" s="27" t="s">
        <v>29</v>
      </c>
      <c r="C1120" s="27">
        <v>353434081292090</v>
      </c>
      <c r="D1120" s="27"/>
    </row>
    <row r="1121" spans="2:4">
      <c r="B1121" s="27" t="s">
        <v>29</v>
      </c>
      <c r="C1121" s="27">
        <v>353434081293452</v>
      </c>
      <c r="D1121" s="27"/>
    </row>
    <row r="1122" spans="2:4">
      <c r="B1122" s="27" t="s">
        <v>29</v>
      </c>
      <c r="C1122" s="27">
        <v>353434081294518</v>
      </c>
      <c r="D1122" s="27"/>
    </row>
    <row r="1123" spans="2:4">
      <c r="B1123" s="29" t="s">
        <v>29</v>
      </c>
      <c r="C1123" s="27">
        <v>353434081297354</v>
      </c>
      <c r="D1123" s="27"/>
    </row>
    <row r="1124" spans="2:4">
      <c r="B1124" s="27" t="s">
        <v>29</v>
      </c>
      <c r="C1124" s="27">
        <v>353434081298055</v>
      </c>
      <c r="D1124" s="27"/>
    </row>
    <row r="1125" spans="2:4">
      <c r="B1125" s="27" t="s">
        <v>29</v>
      </c>
      <c r="C1125" s="27">
        <v>353434081300133</v>
      </c>
    </row>
    <row r="1126" spans="2:4">
      <c r="B1126" s="27" t="s">
        <v>29</v>
      </c>
      <c r="C1126" s="27">
        <v>353434081303293</v>
      </c>
      <c r="D1126" s="27"/>
    </row>
    <row r="1127" spans="2:4">
      <c r="B1127" s="27" t="s">
        <v>29</v>
      </c>
      <c r="C1127" s="27">
        <v>353434081303434</v>
      </c>
    </row>
    <row r="1128" spans="2:4">
      <c r="B1128" s="29" t="s">
        <v>29</v>
      </c>
      <c r="C1128" s="27">
        <v>353434081304192</v>
      </c>
      <c r="D1128" s="27"/>
    </row>
    <row r="1129" spans="2:4">
      <c r="B1129" s="27" t="s">
        <v>29</v>
      </c>
      <c r="C1129" s="27">
        <v>353434081304416</v>
      </c>
      <c r="D1129" s="27"/>
    </row>
    <row r="1130" spans="2:4">
      <c r="B1130" s="27" t="s">
        <v>29</v>
      </c>
      <c r="C1130" s="27">
        <v>353434081307492</v>
      </c>
      <c r="D1130" s="27"/>
    </row>
    <row r="1131" spans="2:4">
      <c r="B1131" s="27" t="s">
        <v>29</v>
      </c>
      <c r="C1131" s="27">
        <v>353434081308755</v>
      </c>
      <c r="D1131" s="27"/>
    </row>
    <row r="1132" spans="2:4">
      <c r="B1132" s="27" t="s">
        <v>29</v>
      </c>
      <c r="C1132" s="27">
        <v>353434081313219</v>
      </c>
      <c r="D1132" s="27"/>
    </row>
    <row r="1133" spans="2:4">
      <c r="B1133" s="27" t="s">
        <v>29</v>
      </c>
      <c r="C1133" s="27">
        <v>353434081317772</v>
      </c>
      <c r="D1133" s="27"/>
    </row>
    <row r="1134" spans="2:4">
      <c r="B1134" s="27" t="s">
        <v>29</v>
      </c>
      <c r="C1134" s="27">
        <v>353434081318697</v>
      </c>
      <c r="D1134" s="27"/>
    </row>
    <row r="1135" spans="2:4">
      <c r="B1135" s="27" t="s">
        <v>29</v>
      </c>
      <c r="C1135" s="27">
        <v>353434081319570</v>
      </c>
      <c r="D1135" s="27"/>
    </row>
    <row r="1136" spans="2:4">
      <c r="B1136" s="27" t="s">
        <v>29</v>
      </c>
      <c r="C1136" s="27">
        <v>353434081323978</v>
      </c>
      <c r="D1136" s="27"/>
    </row>
    <row r="1137" spans="2:4">
      <c r="B1137" s="27" t="s">
        <v>29</v>
      </c>
      <c r="C1137" s="27">
        <v>353434081324471</v>
      </c>
      <c r="D1137" s="27"/>
    </row>
    <row r="1138" spans="2:4">
      <c r="B1138" s="27" t="s">
        <v>29</v>
      </c>
      <c r="C1138" s="27">
        <v>353434081325114</v>
      </c>
      <c r="D1138" s="27"/>
    </row>
    <row r="1139" spans="2:4">
      <c r="B1139" s="29" t="s">
        <v>29</v>
      </c>
      <c r="C1139" s="27">
        <v>353434081327417</v>
      </c>
      <c r="D1139" s="27"/>
    </row>
    <row r="1140" spans="2:4">
      <c r="B1140" s="29" t="s">
        <v>28</v>
      </c>
      <c r="C1140" s="27">
        <v>353434081333753</v>
      </c>
      <c r="D1140" s="27"/>
    </row>
    <row r="1141" spans="2:4">
      <c r="B1141" s="27" t="s">
        <v>28</v>
      </c>
      <c r="C1141" s="27">
        <v>353434081336970</v>
      </c>
      <c r="D1141" s="27"/>
    </row>
    <row r="1142" spans="2:4">
      <c r="B1142" s="27" t="s">
        <v>28</v>
      </c>
      <c r="C1142" s="27">
        <v>353434081369716</v>
      </c>
      <c r="D1142" s="27"/>
    </row>
    <row r="1143" spans="2:4">
      <c r="B1143" s="27" t="s">
        <v>28</v>
      </c>
      <c r="C1143" s="27">
        <v>353434081377099</v>
      </c>
      <c r="D1143" s="27"/>
    </row>
    <row r="1144" spans="2:4">
      <c r="B1144" s="27" t="s">
        <v>28</v>
      </c>
      <c r="C1144" s="27">
        <v>353434081377990</v>
      </c>
      <c r="D1144" s="27"/>
    </row>
    <row r="1145" spans="2:4">
      <c r="B1145" s="27" t="s">
        <v>28</v>
      </c>
      <c r="C1145" s="27">
        <v>353434081380978</v>
      </c>
      <c r="D1145" s="27"/>
    </row>
    <row r="1146" spans="2:4">
      <c r="B1146" s="27" t="s">
        <v>28</v>
      </c>
      <c r="C1146" s="27">
        <v>353434081382339</v>
      </c>
      <c r="D1146" s="27"/>
    </row>
    <row r="1147" spans="2:4">
      <c r="B1147" s="27" t="s">
        <v>28</v>
      </c>
      <c r="C1147" s="27">
        <v>353434081391777</v>
      </c>
      <c r="D1147" s="27"/>
    </row>
    <row r="1148" spans="2:4">
      <c r="B1148" s="27" t="s">
        <v>28</v>
      </c>
      <c r="C1148" s="27">
        <v>353434081394771</v>
      </c>
      <c r="D1148" s="27"/>
    </row>
    <row r="1149" spans="2:4">
      <c r="B1149" s="27" t="s">
        <v>28</v>
      </c>
      <c r="C1149" s="27">
        <v>353434081395752</v>
      </c>
      <c r="D1149" s="27"/>
    </row>
    <row r="1150" spans="2:4">
      <c r="B1150" s="27" t="s">
        <v>28</v>
      </c>
      <c r="C1150" s="27">
        <v>353434081397873</v>
      </c>
      <c r="D1150" s="27"/>
    </row>
    <row r="1151" spans="2:4">
      <c r="B1151" s="27" t="s">
        <v>28</v>
      </c>
      <c r="C1151" s="27">
        <v>353434081401030</v>
      </c>
      <c r="D1151" s="27"/>
    </row>
    <row r="1152" spans="2:4">
      <c r="B1152" s="27" t="s">
        <v>28</v>
      </c>
      <c r="C1152" s="27">
        <v>353434081402210</v>
      </c>
    </row>
    <row r="1153" spans="2:4">
      <c r="B1153" s="27" t="s">
        <v>28</v>
      </c>
      <c r="C1153" s="27">
        <v>353434081403879</v>
      </c>
      <c r="D1153" s="27"/>
    </row>
    <row r="1154" spans="2:4">
      <c r="B1154" s="27" t="s">
        <v>28</v>
      </c>
      <c r="C1154" s="27">
        <v>353434081403994</v>
      </c>
      <c r="D1154" s="27"/>
    </row>
    <row r="1155" spans="2:4">
      <c r="B1155" s="27" t="s">
        <v>28</v>
      </c>
      <c r="C1155" s="27">
        <v>353434081405916</v>
      </c>
    </row>
    <row r="1156" spans="2:4">
      <c r="B1156" s="27" t="s">
        <v>28</v>
      </c>
      <c r="C1156" s="27">
        <v>353434081407532</v>
      </c>
      <c r="D1156" s="27"/>
    </row>
    <row r="1157" spans="2:4">
      <c r="B1157" s="27" t="s">
        <v>30</v>
      </c>
      <c r="C1157" s="27">
        <v>353434081413753</v>
      </c>
      <c r="D1157" s="27"/>
    </row>
    <row r="1158" spans="2:4">
      <c r="B1158" s="27" t="s">
        <v>30</v>
      </c>
      <c r="C1158" s="27">
        <v>353434081414751</v>
      </c>
      <c r="D1158" s="27"/>
    </row>
    <row r="1159" spans="2:4">
      <c r="B1159" s="29" t="s">
        <v>30</v>
      </c>
      <c r="C1159" s="27">
        <v>353434081416038</v>
      </c>
      <c r="D1159" s="27"/>
    </row>
    <row r="1160" spans="2:4">
      <c r="B1160" s="27" t="s">
        <v>30</v>
      </c>
      <c r="C1160" s="27">
        <v>353434081418653</v>
      </c>
      <c r="D1160" s="27"/>
    </row>
    <row r="1161" spans="2:4">
      <c r="B1161" s="27" t="s">
        <v>30</v>
      </c>
      <c r="C1161" s="27">
        <v>353434081420857</v>
      </c>
    </row>
    <row r="1162" spans="2:4">
      <c r="B1162" s="27" t="s">
        <v>30</v>
      </c>
      <c r="C1162" s="27">
        <v>353434081436432</v>
      </c>
      <c r="D1162" s="27"/>
    </row>
    <row r="1163" spans="2:4">
      <c r="B1163" s="27" t="s">
        <v>30</v>
      </c>
      <c r="C1163" s="27">
        <v>353434081438818</v>
      </c>
      <c r="D1163" s="27"/>
    </row>
    <row r="1164" spans="2:4">
      <c r="B1164" s="27" t="s">
        <v>30</v>
      </c>
      <c r="C1164" s="74">
        <v>353434081440251</v>
      </c>
    </row>
    <row r="1165" spans="2:4">
      <c r="B1165" s="27" t="s">
        <v>30</v>
      </c>
      <c r="C1165" s="27">
        <v>353434081441432</v>
      </c>
      <c r="D1165" s="27"/>
    </row>
    <row r="1166" spans="2:4">
      <c r="B1166" s="27" t="s">
        <v>30</v>
      </c>
      <c r="C1166" s="27">
        <v>353434081441473</v>
      </c>
      <c r="D1166" s="27"/>
    </row>
    <row r="1167" spans="2:4">
      <c r="B1167" s="27" t="s">
        <v>30</v>
      </c>
      <c r="C1167" s="27">
        <v>353434081443495</v>
      </c>
      <c r="D1167" s="27"/>
    </row>
    <row r="1168" spans="2:4">
      <c r="B1168" s="27" t="s">
        <v>30</v>
      </c>
      <c r="C1168" s="27">
        <v>353434081445151</v>
      </c>
      <c r="D1168" s="27"/>
    </row>
    <row r="1169" spans="2:4">
      <c r="B1169" s="27" t="s">
        <v>30</v>
      </c>
      <c r="C1169" s="27">
        <v>353434081445771</v>
      </c>
      <c r="D1169" s="27"/>
    </row>
    <row r="1170" spans="2:4">
      <c r="B1170" s="27" t="s">
        <v>30</v>
      </c>
      <c r="C1170" s="27">
        <v>353434081449393</v>
      </c>
      <c r="D1170" s="27"/>
    </row>
    <row r="1171" spans="2:4">
      <c r="B1171" s="27" t="s">
        <v>30</v>
      </c>
      <c r="C1171" s="27">
        <v>353434081451332</v>
      </c>
      <c r="D1171" s="27"/>
    </row>
    <row r="1172" spans="2:4">
      <c r="B1172" s="27" t="s">
        <v>30</v>
      </c>
      <c r="C1172" s="27">
        <v>353434081453494</v>
      </c>
      <c r="D1172" s="27"/>
    </row>
    <row r="1173" spans="2:4">
      <c r="B1173" s="27" t="s">
        <v>30</v>
      </c>
      <c r="C1173" s="27">
        <v>353434081458519</v>
      </c>
      <c r="D1173" s="27"/>
    </row>
    <row r="1174" spans="2:4">
      <c r="B1174" s="27" t="s">
        <v>30</v>
      </c>
      <c r="C1174" s="27">
        <v>353434081464376</v>
      </c>
      <c r="D1174" s="27"/>
    </row>
    <row r="1175" spans="2:4">
      <c r="B1175" s="27" t="s">
        <v>30</v>
      </c>
      <c r="C1175" s="27">
        <v>353434081470258</v>
      </c>
      <c r="D1175" s="27"/>
    </row>
    <row r="1176" spans="2:4">
      <c r="B1176" s="27" t="s">
        <v>30</v>
      </c>
      <c r="C1176" s="27">
        <v>353434081471397</v>
      </c>
      <c r="D1176" s="27"/>
    </row>
    <row r="1177" spans="2:4">
      <c r="B1177" s="27" t="s">
        <v>31</v>
      </c>
      <c r="C1177" s="27">
        <v>353434081474938</v>
      </c>
      <c r="D1177" s="27"/>
    </row>
    <row r="1178" spans="2:4">
      <c r="B1178" s="27" t="s">
        <v>31</v>
      </c>
      <c r="C1178" s="27">
        <v>353434081475372</v>
      </c>
      <c r="D1178" s="27"/>
    </row>
    <row r="1179" spans="2:4">
      <c r="B1179" s="27" t="s">
        <v>31</v>
      </c>
      <c r="C1179" s="27">
        <v>353434081485892</v>
      </c>
      <c r="D1179" s="27"/>
    </row>
    <row r="1180" spans="2:4">
      <c r="B1180" s="27" t="s">
        <v>31</v>
      </c>
      <c r="C1180" s="27">
        <v>353434081491270</v>
      </c>
      <c r="D1180" s="27"/>
    </row>
    <row r="1181" spans="2:4">
      <c r="B1181" s="27" t="s">
        <v>31</v>
      </c>
      <c r="C1181" s="27">
        <v>353434081492617</v>
      </c>
      <c r="D1181" s="27"/>
    </row>
    <row r="1182" spans="2:4">
      <c r="B1182" s="27" t="s">
        <v>31</v>
      </c>
      <c r="C1182" s="27">
        <v>353434081493896</v>
      </c>
      <c r="D1182" s="27"/>
    </row>
    <row r="1183" spans="2:4">
      <c r="B1183" s="27" t="s">
        <v>31</v>
      </c>
      <c r="C1183" s="27">
        <v>353434081494936</v>
      </c>
      <c r="D1183" s="27"/>
    </row>
    <row r="1184" spans="2:4">
      <c r="B1184" s="27" t="s">
        <v>31</v>
      </c>
      <c r="C1184" s="27">
        <v>353434081497475</v>
      </c>
      <c r="D1184" s="27"/>
    </row>
    <row r="1185" spans="2:4">
      <c r="B1185" s="27" t="s">
        <v>31</v>
      </c>
      <c r="C1185" s="27">
        <v>353434081501318</v>
      </c>
      <c r="D1185" s="27"/>
    </row>
    <row r="1186" spans="2:4">
      <c r="B1186" s="27" t="s">
        <v>31</v>
      </c>
      <c r="C1186" s="27">
        <v>353434081510418</v>
      </c>
      <c r="D1186" s="27"/>
    </row>
    <row r="1187" spans="2:4">
      <c r="B1187" s="29" t="s">
        <v>31</v>
      </c>
      <c r="C1187" s="27">
        <v>353434081510970</v>
      </c>
      <c r="D1187" s="27"/>
    </row>
    <row r="1188" spans="2:4">
      <c r="B1188" s="27" t="s">
        <v>31</v>
      </c>
      <c r="C1188" s="27">
        <v>353434081518197</v>
      </c>
      <c r="D1188" s="27"/>
    </row>
    <row r="1189" spans="2:4">
      <c r="B1189" s="27" t="s">
        <v>31</v>
      </c>
      <c r="C1189" s="27">
        <v>353434081518734</v>
      </c>
    </row>
    <row r="1190" spans="2:4">
      <c r="B1190" s="29" t="s">
        <v>31</v>
      </c>
      <c r="C1190" s="27">
        <v>353434081520615</v>
      </c>
      <c r="D1190" s="27"/>
    </row>
    <row r="1191" spans="2:4">
      <c r="B1191" s="29" t="s">
        <v>31</v>
      </c>
      <c r="C1191" s="27">
        <v>353434081523932</v>
      </c>
      <c r="D1191" s="27"/>
    </row>
    <row r="1192" spans="2:4">
      <c r="B1192" s="27" t="s">
        <v>31</v>
      </c>
      <c r="C1192" s="27">
        <v>353434081526356</v>
      </c>
      <c r="D1192" s="27"/>
    </row>
    <row r="1193" spans="2:4">
      <c r="B1193" s="27" t="s">
        <v>31</v>
      </c>
      <c r="C1193" s="27">
        <v>353434081526471</v>
      </c>
      <c r="D1193" s="27"/>
    </row>
    <row r="1194" spans="2:4">
      <c r="B1194" s="27" t="s">
        <v>31</v>
      </c>
      <c r="C1194" s="27">
        <v>353434081526752</v>
      </c>
      <c r="D1194" s="27"/>
    </row>
    <row r="1195" spans="2:4">
      <c r="B1195" s="27" t="s">
        <v>31</v>
      </c>
      <c r="C1195" s="27">
        <v>353434081528550</v>
      </c>
      <c r="D1195" s="27"/>
    </row>
    <row r="1196" spans="2:4">
      <c r="B1196" s="27" t="s">
        <v>31</v>
      </c>
      <c r="C1196" s="74">
        <v>353434081534319</v>
      </c>
      <c r="D1196" s="27"/>
    </row>
    <row r="1197" spans="2:4">
      <c r="B1197" s="27" t="s">
        <v>31</v>
      </c>
      <c r="C1197" s="27">
        <v>353434081537197</v>
      </c>
      <c r="D1197" s="27"/>
    </row>
    <row r="1198" spans="2:4">
      <c r="B1198" s="27" t="s">
        <v>31</v>
      </c>
      <c r="C1198" s="27">
        <v>353434081539839</v>
      </c>
      <c r="D1198" s="27"/>
    </row>
    <row r="1199" spans="2:4">
      <c r="B1199" s="27" t="s">
        <v>29</v>
      </c>
      <c r="C1199" s="27">
        <v>353434081541298</v>
      </c>
    </row>
    <row r="1200" spans="2:4">
      <c r="B1200" s="29" t="s">
        <v>29</v>
      </c>
      <c r="C1200" s="27">
        <v>353434081547634</v>
      </c>
      <c r="D1200" s="27"/>
    </row>
    <row r="1201" spans="2:4">
      <c r="B1201" s="27" t="s">
        <v>31</v>
      </c>
      <c r="C1201" s="27">
        <v>353434081549812</v>
      </c>
      <c r="D1201" s="27"/>
    </row>
    <row r="1202" spans="2:4">
      <c r="B1202" s="27" t="s">
        <v>28</v>
      </c>
      <c r="C1202" s="27">
        <v>353434081552014</v>
      </c>
      <c r="D1202" s="27"/>
    </row>
    <row r="1203" spans="2:4">
      <c r="B1203" s="27" t="s">
        <v>28</v>
      </c>
      <c r="C1203" s="27">
        <v>353434081558037</v>
      </c>
    </row>
    <row r="1204" spans="2:4">
      <c r="B1204" s="27" t="s">
        <v>28</v>
      </c>
      <c r="C1204" s="27">
        <v>353434081560736</v>
      </c>
    </row>
    <row r="1205" spans="2:4">
      <c r="B1205" s="27" t="s">
        <v>28</v>
      </c>
      <c r="C1205" s="27">
        <v>353434081566055</v>
      </c>
      <c r="D1205" s="27"/>
    </row>
    <row r="1206" spans="2:4">
      <c r="B1206" s="27" t="s">
        <v>28</v>
      </c>
      <c r="C1206" s="27">
        <v>353434081566196</v>
      </c>
      <c r="D1206" s="27"/>
    </row>
    <row r="1207" spans="2:4">
      <c r="B1207" s="27" t="s">
        <v>28</v>
      </c>
      <c r="C1207" s="27">
        <v>353434081568077</v>
      </c>
      <c r="D1207" s="27"/>
    </row>
    <row r="1208" spans="2:4">
      <c r="B1208" s="27" t="s">
        <v>28</v>
      </c>
      <c r="C1208" s="27">
        <v>353434081571576</v>
      </c>
      <c r="D1208" s="27"/>
    </row>
    <row r="1209" spans="2:4">
      <c r="B1209" s="27" t="s">
        <v>28</v>
      </c>
      <c r="C1209" s="27">
        <v>353434081576674</v>
      </c>
      <c r="D1209" s="27"/>
    </row>
    <row r="1210" spans="2:4">
      <c r="B1210" s="27" t="s">
        <v>28</v>
      </c>
      <c r="C1210" s="27">
        <v>353434081583175</v>
      </c>
    </row>
    <row r="1211" spans="2:4">
      <c r="B1211" s="27" t="s">
        <v>31</v>
      </c>
      <c r="C1211" s="27">
        <v>353434081591855</v>
      </c>
      <c r="D1211" s="27"/>
    </row>
    <row r="1212" spans="2:4">
      <c r="B1212" s="27" t="s">
        <v>28</v>
      </c>
      <c r="C1212" s="27">
        <v>353434081593737</v>
      </c>
      <c r="D1212" s="27"/>
    </row>
    <row r="1213" spans="2:4">
      <c r="B1213" s="27" t="s">
        <v>28</v>
      </c>
      <c r="C1213" s="27">
        <v>353434081604195</v>
      </c>
      <c r="D1213" s="27"/>
    </row>
    <row r="1214" spans="2:4">
      <c r="B1214" s="27" t="s">
        <v>28</v>
      </c>
      <c r="C1214" s="27">
        <v>353434081607776</v>
      </c>
      <c r="D1214" s="27"/>
    </row>
    <row r="1215" spans="2:4">
      <c r="B1215" s="27" t="s">
        <v>28</v>
      </c>
      <c r="C1215" s="74">
        <v>353434081610473</v>
      </c>
      <c r="D1215" s="27"/>
    </row>
    <row r="1216" spans="2:4">
      <c r="B1216" s="27" t="s">
        <v>28</v>
      </c>
      <c r="C1216" s="27">
        <v>353434081611893</v>
      </c>
      <c r="D1216" s="27"/>
    </row>
    <row r="1217" spans="2:4">
      <c r="B1217" s="27" t="s">
        <v>28</v>
      </c>
      <c r="C1217" s="27">
        <v>353434081612438</v>
      </c>
      <c r="D1217" s="27"/>
    </row>
    <row r="1218" spans="2:4">
      <c r="B1218" s="27" t="s">
        <v>31</v>
      </c>
      <c r="C1218" s="27">
        <v>353434081615738</v>
      </c>
    </row>
    <row r="1219" spans="2:4">
      <c r="B1219" s="27" t="s">
        <v>28</v>
      </c>
      <c r="C1219" s="27">
        <v>353434081617072</v>
      </c>
    </row>
    <row r="1220" spans="2:4">
      <c r="B1220" s="27" t="s">
        <v>28</v>
      </c>
      <c r="C1220" s="27">
        <v>353434081618559</v>
      </c>
      <c r="D1220" s="27"/>
    </row>
    <row r="1221" spans="2:4">
      <c r="B1221" s="27" t="s">
        <v>28</v>
      </c>
      <c r="C1221" s="27">
        <v>353434081620191</v>
      </c>
      <c r="D1221" s="27"/>
    </row>
    <row r="1222" spans="2:4">
      <c r="B1222" s="27" t="s">
        <v>28</v>
      </c>
      <c r="C1222" s="27">
        <v>353434081622817</v>
      </c>
      <c r="D1222" s="27"/>
    </row>
    <row r="1223" spans="2:4">
      <c r="B1223" s="27" t="s">
        <v>28</v>
      </c>
      <c r="C1223" s="27">
        <v>353434081625216</v>
      </c>
      <c r="D1223" s="27"/>
    </row>
    <row r="1224" spans="2:4">
      <c r="B1224" s="27" t="s">
        <v>28</v>
      </c>
      <c r="C1224" s="27">
        <v>353434081627352</v>
      </c>
      <c r="D1224" s="27"/>
    </row>
    <row r="1225" spans="2:4">
      <c r="B1225" s="27" t="s">
        <v>30</v>
      </c>
      <c r="C1225" s="27">
        <v>353434081638730</v>
      </c>
      <c r="D1225" s="27"/>
    </row>
    <row r="1226" spans="2:4">
      <c r="B1226" s="29" t="s">
        <v>30</v>
      </c>
      <c r="C1226" s="27">
        <v>353434081640090</v>
      </c>
      <c r="D1226" s="27"/>
    </row>
    <row r="1227" spans="2:4">
      <c r="B1227" s="27" t="s">
        <v>30</v>
      </c>
      <c r="C1227" s="27">
        <v>353434081641718</v>
      </c>
      <c r="D1227" s="27"/>
    </row>
    <row r="1228" spans="2:4">
      <c r="B1228" s="27" t="s">
        <v>30</v>
      </c>
      <c r="C1228" s="27">
        <v>353434081642450</v>
      </c>
      <c r="D1228" s="27"/>
    </row>
    <row r="1229" spans="2:4">
      <c r="B1229" s="27" t="s">
        <v>30</v>
      </c>
      <c r="C1229" s="27">
        <v>353434081645818</v>
      </c>
      <c r="D1229" s="27"/>
    </row>
    <row r="1230" spans="2:4">
      <c r="B1230" s="27" t="s">
        <v>30</v>
      </c>
      <c r="C1230" s="27">
        <v>353434081646915</v>
      </c>
      <c r="D1230" s="27"/>
    </row>
    <row r="1231" spans="2:4">
      <c r="B1231" s="27" t="s">
        <v>30</v>
      </c>
      <c r="C1231" s="27">
        <v>353434081646998</v>
      </c>
      <c r="D1231" s="27"/>
    </row>
    <row r="1232" spans="2:4">
      <c r="B1232" s="27" t="s">
        <v>30</v>
      </c>
      <c r="C1232" s="27">
        <v>353434081647418</v>
      </c>
      <c r="D1232" s="27"/>
    </row>
    <row r="1233" spans="2:4">
      <c r="B1233" s="27" t="s">
        <v>30</v>
      </c>
      <c r="C1233" s="27">
        <v>353434081647657</v>
      </c>
      <c r="D1233" s="27"/>
    </row>
    <row r="1234" spans="2:4">
      <c r="B1234" s="27" t="s">
        <v>30</v>
      </c>
      <c r="C1234" s="27">
        <v>353434081651071</v>
      </c>
      <c r="D1234" s="27"/>
    </row>
    <row r="1235" spans="2:4">
      <c r="B1235" s="27" t="s">
        <v>30</v>
      </c>
      <c r="C1235" s="27">
        <v>353434081652038</v>
      </c>
      <c r="D1235" s="27"/>
    </row>
    <row r="1236" spans="2:4">
      <c r="B1236" s="29" t="s">
        <v>30</v>
      </c>
      <c r="C1236" s="27">
        <v>353434081652830</v>
      </c>
    </row>
    <row r="1237" spans="2:4">
      <c r="B1237" s="27" t="s">
        <v>30</v>
      </c>
      <c r="C1237" s="27">
        <v>353434081653077</v>
      </c>
      <c r="D1237" s="27"/>
    </row>
    <row r="1238" spans="2:4">
      <c r="B1238" s="27" t="s">
        <v>30</v>
      </c>
      <c r="C1238" s="27">
        <v>353434081653135</v>
      </c>
      <c r="D1238" s="27"/>
    </row>
    <row r="1239" spans="2:4">
      <c r="B1239" s="27" t="s">
        <v>30</v>
      </c>
      <c r="C1239" s="27">
        <v>353434081654059</v>
      </c>
      <c r="D1239" s="27"/>
    </row>
    <row r="1240" spans="2:4">
      <c r="B1240" s="29" t="s">
        <v>30</v>
      </c>
      <c r="C1240" s="27">
        <v>353434081654232</v>
      </c>
    </row>
    <row r="1241" spans="2:4">
      <c r="B1241" s="29" t="s">
        <v>30</v>
      </c>
      <c r="C1241" s="27">
        <v>353434081654976</v>
      </c>
      <c r="D1241" s="27"/>
    </row>
    <row r="1242" spans="2:4">
      <c r="B1242" s="27" t="s">
        <v>30</v>
      </c>
      <c r="C1242" s="27">
        <v>353434081656054</v>
      </c>
      <c r="D1242" s="27"/>
    </row>
    <row r="1243" spans="2:4">
      <c r="B1243" s="27" t="s">
        <v>30</v>
      </c>
      <c r="C1243" s="27">
        <v>353434081656633</v>
      </c>
    </row>
    <row r="1244" spans="2:4">
      <c r="B1244" s="27" t="s">
        <v>30</v>
      </c>
      <c r="C1244" s="74">
        <v>353434081658217</v>
      </c>
      <c r="D1244" s="27"/>
    </row>
    <row r="1245" spans="2:4">
      <c r="B1245" s="27" t="s">
        <v>30</v>
      </c>
      <c r="C1245" s="27">
        <v>353434081660510</v>
      </c>
      <c r="D1245" s="27"/>
    </row>
    <row r="1246" spans="2:4">
      <c r="B1246" s="27" t="s">
        <v>30</v>
      </c>
      <c r="C1246" s="27">
        <v>353434081661138</v>
      </c>
      <c r="D1246" s="27"/>
    </row>
    <row r="1247" spans="2:4">
      <c r="B1247" s="27" t="s">
        <v>30</v>
      </c>
      <c r="C1247" s="27">
        <v>353434081662755</v>
      </c>
      <c r="D1247" s="27"/>
    </row>
    <row r="1248" spans="2:4">
      <c r="B1248" s="29" t="s">
        <v>30</v>
      </c>
      <c r="C1248" s="27">
        <v>353434081666012</v>
      </c>
      <c r="D1248" s="27"/>
    </row>
    <row r="1249" spans="2:4">
      <c r="B1249" s="27" t="s">
        <v>30</v>
      </c>
      <c r="C1249" s="27">
        <v>353434081666798</v>
      </c>
      <c r="D1249" s="27"/>
    </row>
    <row r="1250" spans="2:4">
      <c r="B1250" s="27" t="s">
        <v>30</v>
      </c>
      <c r="C1250" s="27">
        <v>353434081667374</v>
      </c>
      <c r="D1250" s="27"/>
    </row>
    <row r="1251" spans="2:4">
      <c r="B1251" s="27" t="s">
        <v>30</v>
      </c>
      <c r="C1251" s="27">
        <v>353434081669214</v>
      </c>
    </row>
    <row r="1252" spans="2:4">
      <c r="B1252" s="27" t="s">
        <v>30</v>
      </c>
      <c r="C1252" s="27">
        <v>353434081670816</v>
      </c>
      <c r="D1252" s="27"/>
    </row>
    <row r="1253" spans="2:4">
      <c r="B1253" s="27" t="s">
        <v>30</v>
      </c>
      <c r="C1253" s="27">
        <v>353434081671012</v>
      </c>
      <c r="D1253" s="27"/>
    </row>
    <row r="1254" spans="2:4">
      <c r="B1254" s="27" t="s">
        <v>30</v>
      </c>
      <c r="C1254" s="27">
        <v>353434081671459</v>
      </c>
    </row>
    <row r="1255" spans="2:4">
      <c r="B1255" s="27" t="s">
        <v>30</v>
      </c>
      <c r="C1255" s="27">
        <v>353434081675294</v>
      </c>
      <c r="D1255" s="27"/>
    </row>
    <row r="1256" spans="2:4">
      <c r="B1256" s="27" t="s">
        <v>30</v>
      </c>
      <c r="C1256" s="27">
        <v>353434081676458</v>
      </c>
      <c r="D1256" s="27"/>
    </row>
    <row r="1257" spans="2:4">
      <c r="B1257" s="27" t="s">
        <v>30</v>
      </c>
      <c r="C1257" s="27">
        <v>353434081685111</v>
      </c>
      <c r="D1257" s="27"/>
    </row>
    <row r="1258" spans="2:4">
      <c r="B1258" s="27" t="s">
        <v>30</v>
      </c>
      <c r="C1258" s="27">
        <v>353434081687596</v>
      </c>
      <c r="D1258" s="27"/>
    </row>
    <row r="1259" spans="2:4">
      <c r="B1259" s="27" t="s">
        <v>30</v>
      </c>
      <c r="C1259" s="27">
        <v>353434081688073</v>
      </c>
      <c r="D1259" s="27"/>
    </row>
    <row r="1260" spans="2:4">
      <c r="B1260" s="27" t="s">
        <v>30</v>
      </c>
      <c r="C1260" s="27">
        <v>353434081688792</v>
      </c>
      <c r="D1260" s="27"/>
    </row>
    <row r="1261" spans="2:4">
      <c r="B1261" s="27" t="s">
        <v>30</v>
      </c>
      <c r="C1261" s="27">
        <v>353434081688990</v>
      </c>
      <c r="D1261" s="27"/>
    </row>
    <row r="1262" spans="2:4">
      <c r="B1262" s="27" t="s">
        <v>30</v>
      </c>
      <c r="C1262" s="27">
        <v>353434081690871</v>
      </c>
      <c r="D1262" s="27"/>
    </row>
    <row r="1263" spans="2:4">
      <c r="B1263" s="27" t="s">
        <v>30</v>
      </c>
      <c r="C1263" s="27">
        <v>353434081693339</v>
      </c>
      <c r="D1263" s="27"/>
    </row>
    <row r="1264" spans="2:4">
      <c r="B1264" s="27" t="s">
        <v>29</v>
      </c>
      <c r="C1264" s="27">
        <v>353434081695755</v>
      </c>
      <c r="D1264" s="27"/>
    </row>
    <row r="1265" spans="2:4">
      <c r="B1265" s="27" t="s">
        <v>29</v>
      </c>
      <c r="C1265" s="27">
        <v>353434081700795</v>
      </c>
    </row>
    <row r="1266" spans="2:4">
      <c r="B1266" s="27" t="s">
        <v>29</v>
      </c>
      <c r="C1266" s="27">
        <v>353434081703690</v>
      </c>
      <c r="D1266" s="27"/>
    </row>
    <row r="1267" spans="2:4">
      <c r="B1267" s="27" t="s">
        <v>29</v>
      </c>
      <c r="C1267" s="27">
        <v>353434081704136</v>
      </c>
    </row>
    <row r="1268" spans="2:4">
      <c r="B1268" s="27" t="s">
        <v>29</v>
      </c>
      <c r="C1268" s="27">
        <v>353434081705414</v>
      </c>
    </row>
    <row r="1269" spans="2:4">
      <c r="B1269" s="27" t="s">
        <v>29</v>
      </c>
      <c r="C1269" s="27">
        <v>353434081705430</v>
      </c>
      <c r="D1269" s="27"/>
    </row>
    <row r="1270" spans="2:4">
      <c r="B1270" s="27" t="s">
        <v>29</v>
      </c>
      <c r="C1270" s="27">
        <v>353434081706750</v>
      </c>
      <c r="D1270" s="27"/>
    </row>
    <row r="1271" spans="2:4">
      <c r="B1271" s="27" t="s">
        <v>29</v>
      </c>
      <c r="C1271" s="27">
        <v>353434081707394</v>
      </c>
      <c r="D1271" s="27"/>
    </row>
    <row r="1272" spans="2:4">
      <c r="B1272" s="27" t="s">
        <v>29</v>
      </c>
      <c r="C1272" s="27">
        <v>353434081709739</v>
      </c>
      <c r="D1272" s="27"/>
    </row>
    <row r="1273" spans="2:4">
      <c r="B1273" s="27" t="s">
        <v>29</v>
      </c>
      <c r="C1273" s="27">
        <v>353434081716619</v>
      </c>
      <c r="D1273" s="27"/>
    </row>
    <row r="1274" spans="2:4">
      <c r="B1274" s="29" t="s">
        <v>29</v>
      </c>
      <c r="C1274" s="27">
        <v>353434081720058</v>
      </c>
      <c r="D1274" s="27"/>
    </row>
    <row r="1275" spans="2:4">
      <c r="B1275" s="27" t="s">
        <v>29</v>
      </c>
      <c r="C1275" s="27">
        <v>353434081722799</v>
      </c>
      <c r="D1275" s="27"/>
    </row>
    <row r="1276" spans="2:4">
      <c r="B1276" s="27" t="s">
        <v>29</v>
      </c>
      <c r="C1276" s="27">
        <v>353434081727350</v>
      </c>
      <c r="D1276" s="27"/>
    </row>
    <row r="1277" spans="2:4">
      <c r="B1277" s="27" t="s">
        <v>29</v>
      </c>
      <c r="C1277" s="27">
        <v>353434081746178</v>
      </c>
      <c r="D1277" s="27"/>
    </row>
    <row r="1278" spans="2:4">
      <c r="B1278" s="29" t="s">
        <v>29</v>
      </c>
      <c r="C1278" s="27">
        <v>353434081749776</v>
      </c>
    </row>
    <row r="1279" spans="2:4">
      <c r="B1279" s="27" t="s">
        <v>29</v>
      </c>
      <c r="C1279" s="27">
        <v>353434081752291</v>
      </c>
      <c r="D1279" s="27"/>
    </row>
    <row r="1280" spans="2:4">
      <c r="B1280" s="27" t="s">
        <v>29</v>
      </c>
      <c r="C1280" s="27">
        <v>353434081752358</v>
      </c>
      <c r="D1280" s="27"/>
    </row>
    <row r="1281" spans="2:4">
      <c r="B1281" s="27" t="s">
        <v>29</v>
      </c>
      <c r="C1281" s="27">
        <v>353434081753935</v>
      </c>
      <c r="D1281" s="27"/>
    </row>
    <row r="1282" spans="2:4">
      <c r="B1282" s="27" t="s">
        <v>29</v>
      </c>
      <c r="C1282" s="27">
        <v>353434081755096</v>
      </c>
      <c r="D1282" s="27"/>
    </row>
    <row r="1283" spans="2:4">
      <c r="B1283" s="27" t="s">
        <v>29</v>
      </c>
      <c r="C1283" s="27">
        <v>353434081757530</v>
      </c>
    </row>
    <row r="1284" spans="2:4">
      <c r="B1284" s="27" t="s">
        <v>29</v>
      </c>
      <c r="C1284" s="27">
        <v>353434081761011</v>
      </c>
    </row>
    <row r="1285" spans="2:4">
      <c r="B1285" s="27" t="s">
        <v>29</v>
      </c>
      <c r="C1285" s="27">
        <v>353434081765491</v>
      </c>
      <c r="D1285" s="27"/>
    </row>
    <row r="1286" spans="2:4">
      <c r="B1286" s="27" t="s">
        <v>29</v>
      </c>
      <c r="C1286" s="27">
        <v>353434081766218</v>
      </c>
    </row>
    <row r="1287" spans="2:4">
      <c r="B1287" s="27" t="s">
        <v>29</v>
      </c>
      <c r="C1287" s="27">
        <v>353434081773438</v>
      </c>
      <c r="D1287" s="27"/>
    </row>
    <row r="1288" spans="2:4">
      <c r="B1288" s="27" t="s">
        <v>29</v>
      </c>
      <c r="C1288" s="27">
        <v>353434081773958</v>
      </c>
      <c r="D1288" s="27"/>
    </row>
    <row r="1289" spans="2:4">
      <c r="B1289" s="29" t="s">
        <v>28</v>
      </c>
      <c r="C1289" s="27">
        <v>353434081980694</v>
      </c>
    </row>
    <row r="1290" spans="2:4">
      <c r="B1290" s="27" t="s">
        <v>28</v>
      </c>
      <c r="C1290" s="27">
        <v>353434081987756</v>
      </c>
      <c r="D1290" s="27"/>
    </row>
    <row r="1291" spans="2:4">
      <c r="B1291" s="27" t="s">
        <v>28</v>
      </c>
      <c r="C1291" s="27">
        <v>353434081992137</v>
      </c>
      <c r="D1291" s="27"/>
    </row>
    <row r="1292" spans="2:4">
      <c r="B1292" s="27" t="s">
        <v>28</v>
      </c>
      <c r="C1292" s="27">
        <v>353434081999199</v>
      </c>
      <c r="D1292" s="27"/>
    </row>
    <row r="1293" spans="2:4">
      <c r="B1293" s="27" t="s">
        <v>28</v>
      </c>
      <c r="C1293" s="27">
        <v>353434082008339</v>
      </c>
      <c r="D1293" s="27"/>
    </row>
    <row r="1294" spans="2:4">
      <c r="B1294" s="27" t="s">
        <v>28</v>
      </c>
      <c r="C1294" s="27">
        <v>353434082011812</v>
      </c>
      <c r="D1294" s="27"/>
    </row>
    <row r="1295" spans="2:4">
      <c r="B1295" s="27" t="s">
        <v>28</v>
      </c>
      <c r="C1295" s="27">
        <v>353434082014113</v>
      </c>
      <c r="D1295" s="27"/>
    </row>
    <row r="1296" spans="2:4">
      <c r="B1296" s="27" t="s">
        <v>28</v>
      </c>
      <c r="C1296" s="27">
        <v>353434082014337</v>
      </c>
      <c r="D1296" s="27"/>
    </row>
    <row r="1297" spans="2:4">
      <c r="B1297" s="27" t="s">
        <v>28</v>
      </c>
      <c r="C1297" s="27">
        <v>353434082027370</v>
      </c>
      <c r="D1297" s="27"/>
    </row>
    <row r="1298" spans="2:4">
      <c r="B1298" s="27" t="s">
        <v>29</v>
      </c>
      <c r="C1298" s="27">
        <v>353434082037577</v>
      </c>
      <c r="D1298" s="27"/>
    </row>
    <row r="1299" spans="2:4">
      <c r="B1299" s="27" t="s">
        <v>28</v>
      </c>
      <c r="C1299" s="27">
        <v>353434082037593</v>
      </c>
      <c r="D1299" s="27"/>
    </row>
    <row r="1300" spans="2:4">
      <c r="B1300" s="27" t="s">
        <v>28</v>
      </c>
      <c r="C1300" s="27">
        <v>353434082038617</v>
      </c>
      <c r="D1300" s="27"/>
    </row>
    <row r="1301" spans="2:4">
      <c r="B1301" s="27" t="s">
        <v>28</v>
      </c>
      <c r="C1301" s="27">
        <v>353434082039813</v>
      </c>
      <c r="D1301" s="27"/>
    </row>
    <row r="1302" spans="2:4">
      <c r="B1302" s="27" t="s">
        <v>28</v>
      </c>
      <c r="C1302" s="27">
        <v>353434082056072</v>
      </c>
    </row>
    <row r="1303" spans="2:4">
      <c r="B1303" s="29" t="s">
        <v>28</v>
      </c>
      <c r="C1303" s="27">
        <v>353434082059670</v>
      </c>
    </row>
    <row r="1304" spans="2:4">
      <c r="B1304" s="27" t="s">
        <v>28</v>
      </c>
      <c r="C1304" s="74">
        <v>353434082059779</v>
      </c>
      <c r="D1304" s="27"/>
    </row>
    <row r="1305" spans="2:4">
      <c r="B1305" s="27" t="s">
        <v>28</v>
      </c>
      <c r="C1305" s="27">
        <v>353434082061197</v>
      </c>
      <c r="D1305" s="27"/>
    </row>
    <row r="1306" spans="2:4">
      <c r="B1306" s="29" t="s">
        <v>28</v>
      </c>
      <c r="C1306" s="27">
        <v>353434082061577</v>
      </c>
      <c r="D1306" s="27"/>
    </row>
    <row r="1307" spans="2:4">
      <c r="B1307" s="29" t="s">
        <v>28</v>
      </c>
      <c r="C1307" s="27">
        <v>353434082064639</v>
      </c>
      <c r="D1307" s="27"/>
    </row>
    <row r="1308" spans="2:4">
      <c r="B1308" s="27" t="s">
        <v>28</v>
      </c>
      <c r="C1308" s="27">
        <v>353434082065057</v>
      </c>
      <c r="D1308" s="27"/>
    </row>
    <row r="1309" spans="2:4">
      <c r="B1309" s="27" t="s">
        <v>28</v>
      </c>
      <c r="C1309" s="27">
        <v>353434082065214</v>
      </c>
      <c r="D1309" s="27"/>
    </row>
    <row r="1310" spans="2:4">
      <c r="B1310" s="27" t="s">
        <v>28</v>
      </c>
      <c r="C1310" s="27">
        <v>353434082065271</v>
      </c>
      <c r="D1310" s="27"/>
    </row>
    <row r="1311" spans="2:4">
      <c r="B1311" s="27" t="s">
        <v>28</v>
      </c>
      <c r="C1311" s="27">
        <v>353434082065917</v>
      </c>
      <c r="D1311" s="27"/>
    </row>
    <row r="1312" spans="2:4">
      <c r="B1312" s="27" t="s">
        <v>28</v>
      </c>
      <c r="C1312" s="27">
        <v>353434082068291</v>
      </c>
      <c r="D1312" s="27"/>
    </row>
    <row r="1313" spans="2:4">
      <c r="B1313" s="27" t="s">
        <v>28</v>
      </c>
      <c r="C1313" s="27">
        <v>353434082086616</v>
      </c>
      <c r="D1313" s="27"/>
    </row>
    <row r="1314" spans="2:4">
      <c r="B1314" s="27" t="s">
        <v>28</v>
      </c>
      <c r="C1314" s="27">
        <v>353434082094339</v>
      </c>
      <c r="D1314" s="27"/>
    </row>
    <row r="1315" spans="2:4">
      <c r="B1315" s="27" t="s">
        <v>28</v>
      </c>
      <c r="C1315" s="27">
        <v>353434082094636</v>
      </c>
      <c r="D1315" s="27"/>
    </row>
    <row r="1316" spans="2:4">
      <c r="B1316" s="27" t="s">
        <v>28</v>
      </c>
      <c r="C1316" s="27">
        <v>353434082116652</v>
      </c>
      <c r="D1316" s="27"/>
    </row>
    <row r="1317" spans="2:4">
      <c r="B1317" s="27" t="s">
        <v>28</v>
      </c>
      <c r="C1317" s="27">
        <v>353434082117759</v>
      </c>
      <c r="D1317" s="27"/>
    </row>
    <row r="1318" spans="2:4">
      <c r="B1318" s="27" t="s">
        <v>28</v>
      </c>
      <c r="C1318" s="27">
        <v>353434082142971</v>
      </c>
      <c r="D1318" s="27"/>
    </row>
    <row r="1319" spans="2:4">
      <c r="B1319" s="27" t="s">
        <v>28</v>
      </c>
      <c r="C1319" s="27">
        <v>353434082146972</v>
      </c>
      <c r="D1319" s="27"/>
    </row>
    <row r="1320" spans="2:4">
      <c r="B1320" s="27" t="s">
        <v>28</v>
      </c>
      <c r="C1320" s="27">
        <v>353434082147491</v>
      </c>
      <c r="D1320" s="27"/>
    </row>
    <row r="1321" spans="2:4">
      <c r="B1321" s="27" t="s">
        <v>28</v>
      </c>
      <c r="C1321" s="27">
        <v>353434082153713</v>
      </c>
      <c r="D1321" s="27"/>
    </row>
    <row r="1322" spans="2:4">
      <c r="B1322" s="29" t="s">
        <v>28</v>
      </c>
      <c r="C1322" s="27">
        <v>353434082156377</v>
      </c>
      <c r="D1322" s="27"/>
    </row>
    <row r="1323" spans="2:4">
      <c r="B1323" s="29" t="s">
        <v>28</v>
      </c>
      <c r="C1323" s="27">
        <v>353434082157052</v>
      </c>
      <c r="D1323" s="27"/>
    </row>
    <row r="1324" spans="2:4">
      <c r="B1324" s="27" t="s">
        <v>28</v>
      </c>
      <c r="C1324" s="27">
        <v>353434082161914</v>
      </c>
      <c r="D1324" s="27"/>
    </row>
    <row r="1325" spans="2:4">
      <c r="B1325" s="29" t="s">
        <v>28</v>
      </c>
      <c r="C1325" s="27">
        <v>353434082162458</v>
      </c>
      <c r="D1325" s="27"/>
    </row>
    <row r="1326" spans="2:4">
      <c r="B1326" s="27" t="s">
        <v>28</v>
      </c>
      <c r="C1326" s="27">
        <v>353434082164017</v>
      </c>
      <c r="D1326" s="27"/>
    </row>
    <row r="1327" spans="2:4">
      <c r="B1327" s="27" t="s">
        <v>28</v>
      </c>
      <c r="C1327" s="27">
        <v>353434082171194</v>
      </c>
      <c r="D1327" s="27"/>
    </row>
    <row r="1328" spans="2:4">
      <c r="B1328" s="29" t="s">
        <v>28</v>
      </c>
      <c r="C1328" s="27">
        <v>353434082174610</v>
      </c>
      <c r="D1328" s="27"/>
    </row>
    <row r="1329" spans="2:4">
      <c r="B1329" s="27" t="s">
        <v>28</v>
      </c>
      <c r="C1329" s="27">
        <v>353434082175955</v>
      </c>
      <c r="D1329" s="27"/>
    </row>
    <row r="1330" spans="2:4">
      <c r="B1330" s="27" t="s">
        <v>28</v>
      </c>
      <c r="C1330" s="27">
        <v>353434082186036</v>
      </c>
      <c r="D1330" s="27"/>
    </row>
    <row r="1331" spans="2:4">
      <c r="B1331" s="27" t="s">
        <v>30</v>
      </c>
      <c r="C1331" s="27">
        <v>353434082188354</v>
      </c>
      <c r="D1331" s="27"/>
    </row>
    <row r="1332" spans="2:4">
      <c r="B1332" s="27" t="s">
        <v>30</v>
      </c>
      <c r="C1332" s="27">
        <v>353434082189972</v>
      </c>
      <c r="D1332" s="27"/>
    </row>
    <row r="1333" spans="2:4">
      <c r="B1333" s="27" t="s">
        <v>30</v>
      </c>
      <c r="C1333" s="27">
        <v>353434082190996</v>
      </c>
      <c r="D1333" s="27"/>
    </row>
    <row r="1334" spans="2:4">
      <c r="B1334" s="27" t="s">
        <v>30</v>
      </c>
      <c r="C1334" s="27">
        <v>353434082191218</v>
      </c>
      <c r="D1334" s="27"/>
    </row>
    <row r="1335" spans="2:4">
      <c r="B1335" s="27" t="s">
        <v>30</v>
      </c>
      <c r="C1335" s="27">
        <v>353434082191499</v>
      </c>
      <c r="D1335" s="27"/>
    </row>
    <row r="1336" spans="2:4">
      <c r="B1336" s="27" t="s">
        <v>30</v>
      </c>
      <c r="C1336" s="27">
        <v>353434082191911</v>
      </c>
      <c r="D1336" s="27"/>
    </row>
    <row r="1337" spans="2:4">
      <c r="B1337" s="27" t="s">
        <v>30</v>
      </c>
      <c r="C1337" s="27">
        <v>353434082194519</v>
      </c>
      <c r="D1337" s="27"/>
    </row>
    <row r="1338" spans="2:4">
      <c r="B1338" s="27" t="s">
        <v>30</v>
      </c>
      <c r="C1338" s="27">
        <v>353434082196555</v>
      </c>
      <c r="D1338" s="27"/>
    </row>
    <row r="1339" spans="2:4">
      <c r="B1339" s="27" t="s">
        <v>30</v>
      </c>
      <c r="C1339" s="27">
        <v>353434082197736</v>
      </c>
      <c r="D1339" s="27"/>
    </row>
    <row r="1340" spans="2:4">
      <c r="B1340" s="27" t="s">
        <v>30</v>
      </c>
      <c r="C1340" s="27">
        <v>353434082198551</v>
      </c>
      <c r="D1340" s="27"/>
    </row>
    <row r="1341" spans="2:4">
      <c r="B1341" s="27" t="s">
        <v>30</v>
      </c>
      <c r="C1341" s="27">
        <v>353434082199435</v>
      </c>
      <c r="D1341" s="27"/>
    </row>
    <row r="1342" spans="2:4">
      <c r="B1342" s="27" t="s">
        <v>30</v>
      </c>
      <c r="C1342" s="27">
        <v>353434082202213</v>
      </c>
      <c r="D1342" s="27"/>
    </row>
    <row r="1343" spans="2:4">
      <c r="B1343" s="27" t="s">
        <v>30</v>
      </c>
      <c r="C1343" s="27">
        <v>353434082204094</v>
      </c>
      <c r="D1343" s="27"/>
    </row>
    <row r="1344" spans="2:4">
      <c r="B1344" s="27" t="s">
        <v>30</v>
      </c>
      <c r="C1344" s="27">
        <v>353434082206057</v>
      </c>
      <c r="D1344" s="27"/>
    </row>
    <row r="1345" spans="2:4">
      <c r="B1345" s="27" t="s">
        <v>30</v>
      </c>
      <c r="C1345" s="27">
        <v>353434082207113</v>
      </c>
      <c r="D1345" s="27"/>
    </row>
    <row r="1346" spans="2:4">
      <c r="B1346" s="27" t="s">
        <v>30</v>
      </c>
      <c r="C1346" s="27">
        <v>353434082207436</v>
      </c>
    </row>
    <row r="1347" spans="2:4">
      <c r="B1347" s="27" t="s">
        <v>30</v>
      </c>
      <c r="C1347" s="27">
        <v>353434082208434</v>
      </c>
      <c r="D1347" s="27"/>
    </row>
    <row r="1348" spans="2:4">
      <c r="B1348" s="27" t="s">
        <v>30</v>
      </c>
      <c r="C1348" s="27">
        <v>353434082209937</v>
      </c>
      <c r="D1348" s="27"/>
    </row>
    <row r="1349" spans="2:4">
      <c r="B1349" s="27" t="s">
        <v>30</v>
      </c>
      <c r="C1349" s="27">
        <v>353434082210539</v>
      </c>
      <c r="D1349" s="27"/>
    </row>
    <row r="1350" spans="2:4">
      <c r="B1350" s="27" t="s">
        <v>30</v>
      </c>
      <c r="C1350" s="27">
        <v>353434082212055</v>
      </c>
    </row>
    <row r="1351" spans="2:4">
      <c r="B1351" s="27" t="s">
        <v>30</v>
      </c>
      <c r="C1351" s="27">
        <v>353434082212675</v>
      </c>
    </row>
    <row r="1352" spans="2:4">
      <c r="B1352" s="27" t="s">
        <v>30</v>
      </c>
      <c r="C1352" s="27">
        <v>353434082212972</v>
      </c>
      <c r="D1352" s="27"/>
    </row>
    <row r="1353" spans="2:4">
      <c r="B1353" s="27" t="s">
        <v>30</v>
      </c>
      <c r="C1353" s="27">
        <v>353434082215215</v>
      </c>
      <c r="D1353" s="27"/>
    </row>
    <row r="1354" spans="2:4">
      <c r="B1354" s="27" t="s">
        <v>30</v>
      </c>
      <c r="C1354" s="27">
        <v>353434082215231</v>
      </c>
      <c r="D1354" s="27"/>
    </row>
    <row r="1355" spans="2:4">
      <c r="B1355" s="27" t="s">
        <v>30</v>
      </c>
      <c r="C1355" s="27">
        <v>353434082215835</v>
      </c>
      <c r="D1355" s="27"/>
    </row>
    <row r="1356" spans="2:4">
      <c r="B1356" s="27" t="s">
        <v>30</v>
      </c>
      <c r="C1356" s="27">
        <v>353434082216957</v>
      </c>
      <c r="D1356" s="27"/>
    </row>
    <row r="1357" spans="2:4">
      <c r="B1357" s="27" t="s">
        <v>30</v>
      </c>
      <c r="C1357" s="27">
        <v>353434082218532</v>
      </c>
      <c r="D1357" s="27"/>
    </row>
    <row r="1358" spans="2:4">
      <c r="B1358" s="27" t="s">
        <v>30</v>
      </c>
      <c r="C1358" s="27">
        <v>353434082222237</v>
      </c>
      <c r="D1358" s="27"/>
    </row>
    <row r="1359" spans="2:4">
      <c r="B1359" s="27" t="s">
        <v>30</v>
      </c>
      <c r="C1359" s="27">
        <v>353434082222955</v>
      </c>
      <c r="D1359" s="27"/>
    </row>
    <row r="1360" spans="2:4">
      <c r="B1360" s="27" t="s">
        <v>30</v>
      </c>
      <c r="C1360" s="27">
        <v>353434082227251</v>
      </c>
      <c r="D1360" s="27"/>
    </row>
    <row r="1361" spans="2:4">
      <c r="B1361" s="27" t="s">
        <v>30</v>
      </c>
      <c r="C1361" s="27">
        <v>353434082228077</v>
      </c>
      <c r="D1361" s="27"/>
    </row>
    <row r="1362" spans="2:4">
      <c r="B1362" s="27" t="s">
        <v>30</v>
      </c>
      <c r="C1362" s="27">
        <v>353434082228994</v>
      </c>
    </row>
    <row r="1363" spans="2:4">
      <c r="B1363" s="27" t="s">
        <v>30</v>
      </c>
      <c r="C1363" s="27">
        <v>353434082229653</v>
      </c>
      <c r="D1363" s="27"/>
    </row>
    <row r="1364" spans="2:4">
      <c r="B1364" s="27" t="s">
        <v>30</v>
      </c>
      <c r="C1364" s="27">
        <v>353434082230693</v>
      </c>
      <c r="D1364" s="27"/>
    </row>
    <row r="1365" spans="2:4">
      <c r="B1365" s="27" t="s">
        <v>30</v>
      </c>
      <c r="C1365" s="27">
        <v>353434082232210</v>
      </c>
    </row>
    <row r="1366" spans="2:4">
      <c r="B1366" s="27" t="s">
        <v>30</v>
      </c>
      <c r="C1366" s="27">
        <v>353434082233630</v>
      </c>
      <c r="D1366" s="27"/>
    </row>
    <row r="1367" spans="2:4">
      <c r="B1367" s="27" t="s">
        <v>30</v>
      </c>
      <c r="C1367" s="27">
        <v>353434082235536</v>
      </c>
      <c r="D1367" s="27"/>
    </row>
    <row r="1368" spans="2:4">
      <c r="B1368" s="27" t="s">
        <v>30</v>
      </c>
      <c r="C1368" s="27">
        <v>353434082237375</v>
      </c>
      <c r="D1368" s="27"/>
    </row>
    <row r="1369" spans="2:4">
      <c r="B1369" s="27" t="s">
        <v>30</v>
      </c>
      <c r="C1369" s="27">
        <v>353434082237698</v>
      </c>
      <c r="D1369" s="27"/>
    </row>
    <row r="1370" spans="2:4">
      <c r="B1370" s="27" t="s">
        <v>30</v>
      </c>
      <c r="C1370" s="27">
        <v>353434082238894</v>
      </c>
    </row>
    <row r="1371" spans="2:4">
      <c r="B1371" s="27" t="s">
        <v>31</v>
      </c>
      <c r="C1371" s="27">
        <v>353434082240338</v>
      </c>
      <c r="D1371" s="27"/>
    </row>
    <row r="1372" spans="2:4">
      <c r="B1372" s="27" t="s">
        <v>31</v>
      </c>
      <c r="C1372" s="27">
        <v>353434082244090</v>
      </c>
      <c r="D1372" s="27"/>
    </row>
    <row r="1373" spans="2:4">
      <c r="B1373" s="27" t="s">
        <v>31</v>
      </c>
      <c r="C1373" s="27">
        <v>353434082247036</v>
      </c>
      <c r="D1373" s="27"/>
    </row>
    <row r="1374" spans="2:4">
      <c r="B1374" s="27" t="s">
        <v>31</v>
      </c>
      <c r="C1374" s="27">
        <v>353434082249479</v>
      </c>
      <c r="D1374" s="27"/>
    </row>
    <row r="1375" spans="2:4">
      <c r="B1375" s="27" t="s">
        <v>31</v>
      </c>
      <c r="C1375" s="27">
        <v>353434082250592</v>
      </c>
    </row>
    <row r="1376" spans="2:4">
      <c r="B1376" s="27" t="s">
        <v>31</v>
      </c>
      <c r="C1376" s="27">
        <v>353434082253117</v>
      </c>
      <c r="D1376" s="27"/>
    </row>
    <row r="1377" spans="2:4">
      <c r="B1377" s="27" t="s">
        <v>31</v>
      </c>
      <c r="C1377" s="27">
        <v>353434082253711</v>
      </c>
      <c r="D1377" s="27"/>
    </row>
    <row r="1378" spans="2:4">
      <c r="B1378" s="27" t="s">
        <v>31</v>
      </c>
      <c r="C1378" s="27">
        <v>353434082254438</v>
      </c>
      <c r="D1378" s="27"/>
    </row>
    <row r="1379" spans="2:4">
      <c r="B1379" s="27" t="s">
        <v>31</v>
      </c>
      <c r="C1379" s="27">
        <v>353434082254792</v>
      </c>
      <c r="D1379" s="27"/>
    </row>
    <row r="1380" spans="2:4">
      <c r="B1380" s="27" t="s">
        <v>31</v>
      </c>
      <c r="C1380" s="27">
        <v>353434082254990</v>
      </c>
      <c r="D1380" s="27"/>
    </row>
    <row r="1381" spans="2:4">
      <c r="B1381" s="27" t="s">
        <v>31</v>
      </c>
      <c r="C1381" s="27">
        <v>353434082256714</v>
      </c>
      <c r="D1381" s="27"/>
    </row>
    <row r="1382" spans="2:4">
      <c r="B1382" s="27" t="s">
        <v>31</v>
      </c>
      <c r="C1382" s="27">
        <v>353434082257159</v>
      </c>
      <c r="D1382" s="27"/>
    </row>
    <row r="1383" spans="2:4">
      <c r="B1383" s="27" t="s">
        <v>31</v>
      </c>
      <c r="C1383" s="27">
        <v>353434082257373</v>
      </c>
      <c r="D1383" s="27"/>
    </row>
    <row r="1384" spans="2:4">
      <c r="B1384" s="27" t="s">
        <v>31</v>
      </c>
      <c r="C1384" s="27">
        <v>353434082257555</v>
      </c>
    </row>
    <row r="1385" spans="2:4">
      <c r="B1385" s="29" t="s">
        <v>31</v>
      </c>
      <c r="C1385" s="27">
        <v>353434082259874</v>
      </c>
      <c r="D1385" s="27"/>
    </row>
    <row r="1386" spans="2:4">
      <c r="B1386" s="27" t="s">
        <v>31</v>
      </c>
      <c r="C1386" s="27">
        <v>353434082260351</v>
      </c>
    </row>
    <row r="1387" spans="2:4">
      <c r="B1387" s="27" t="s">
        <v>31</v>
      </c>
      <c r="C1387" s="27">
        <v>353434082261532</v>
      </c>
      <c r="D1387" s="27"/>
    </row>
    <row r="1388" spans="2:4">
      <c r="B1388" s="27" t="s">
        <v>31</v>
      </c>
      <c r="C1388" s="27">
        <v>353434082262258</v>
      </c>
      <c r="D1388" s="27"/>
    </row>
    <row r="1389" spans="2:4">
      <c r="B1389" s="29" t="s">
        <v>31</v>
      </c>
      <c r="C1389" s="27">
        <v>353434082263157</v>
      </c>
      <c r="D1389" s="27"/>
    </row>
    <row r="1390" spans="2:4">
      <c r="B1390" s="29" t="s">
        <v>31</v>
      </c>
      <c r="C1390" s="27">
        <v>353434082267059</v>
      </c>
      <c r="D1390" s="27"/>
    </row>
    <row r="1391" spans="2:4">
      <c r="B1391" s="27" t="s">
        <v>31</v>
      </c>
      <c r="C1391" s="27">
        <v>353434082273198</v>
      </c>
      <c r="D1391" s="27"/>
    </row>
    <row r="1392" spans="2:4">
      <c r="B1392" s="27" t="s">
        <v>31</v>
      </c>
      <c r="C1392" s="27">
        <v>353434082275037</v>
      </c>
      <c r="D1392" s="27"/>
    </row>
    <row r="1393" spans="2:4">
      <c r="B1393" s="27" t="s">
        <v>31</v>
      </c>
      <c r="C1393" s="27">
        <v>353434082277116</v>
      </c>
      <c r="D1393" s="27"/>
    </row>
    <row r="1394" spans="2:4">
      <c r="B1394" s="27" t="s">
        <v>31</v>
      </c>
      <c r="C1394" s="27">
        <v>353434082279336</v>
      </c>
      <c r="D1394" s="27"/>
    </row>
    <row r="1395" spans="2:4">
      <c r="B1395" s="27" t="s">
        <v>31</v>
      </c>
      <c r="C1395" s="27">
        <v>353434082279690</v>
      </c>
      <c r="D1395" s="27"/>
    </row>
    <row r="1396" spans="2:4">
      <c r="B1396" s="27" t="s">
        <v>31</v>
      </c>
      <c r="C1396" s="27">
        <v>353434082280813</v>
      </c>
      <c r="D1396" s="27"/>
    </row>
    <row r="1397" spans="2:4">
      <c r="B1397" s="27" t="s">
        <v>31</v>
      </c>
      <c r="C1397" s="27">
        <v>353434082280953</v>
      </c>
      <c r="D1397" s="27"/>
    </row>
    <row r="1398" spans="2:4">
      <c r="B1398" s="27" t="s">
        <v>31</v>
      </c>
      <c r="C1398" s="27">
        <v>353434082281217</v>
      </c>
      <c r="D1398" s="27"/>
    </row>
    <row r="1399" spans="2:4">
      <c r="B1399" s="27" t="s">
        <v>31</v>
      </c>
      <c r="C1399" s="27">
        <v>353434082283213</v>
      </c>
      <c r="D1399" s="27"/>
    </row>
    <row r="1400" spans="2:4">
      <c r="B1400" s="27" t="s">
        <v>31</v>
      </c>
      <c r="C1400" s="27">
        <v>353434082287776</v>
      </c>
      <c r="D1400" s="27"/>
    </row>
    <row r="1401" spans="2:4">
      <c r="B1401" s="29" t="s">
        <v>31</v>
      </c>
      <c r="C1401" s="27">
        <v>353434082288519</v>
      </c>
      <c r="D1401" s="27"/>
    </row>
    <row r="1402" spans="2:4">
      <c r="B1402" s="27" t="s">
        <v>31</v>
      </c>
      <c r="C1402" s="27">
        <v>353434082290515</v>
      </c>
    </row>
    <row r="1403" spans="2:4">
      <c r="B1403" s="27" t="s">
        <v>31</v>
      </c>
      <c r="C1403" s="27">
        <v>353434082290911</v>
      </c>
      <c r="D1403" s="27"/>
    </row>
    <row r="1404" spans="2:4">
      <c r="B1404" s="29" t="s">
        <v>31</v>
      </c>
      <c r="C1404" s="27">
        <v>353434082291190</v>
      </c>
      <c r="D1404" s="27"/>
    </row>
    <row r="1405" spans="2:4">
      <c r="B1405" s="27" t="s">
        <v>31</v>
      </c>
      <c r="C1405" s="27">
        <v>353434082293071</v>
      </c>
      <c r="D1405" s="27"/>
    </row>
    <row r="1406" spans="2:4">
      <c r="B1406" s="27" t="s">
        <v>31</v>
      </c>
      <c r="C1406" s="27">
        <v>353434082296751</v>
      </c>
      <c r="D1406" s="27"/>
    </row>
    <row r="1407" spans="2:4">
      <c r="B1407" s="27" t="s">
        <v>31</v>
      </c>
      <c r="C1407" s="27">
        <v>353434082297098</v>
      </c>
    </row>
    <row r="1408" spans="2:4">
      <c r="B1408" s="27" t="s">
        <v>31</v>
      </c>
      <c r="C1408" s="27">
        <v>353434082298070</v>
      </c>
      <c r="D1408" s="27"/>
    </row>
    <row r="1409" spans="2:4">
      <c r="B1409" s="29" t="s">
        <v>31</v>
      </c>
      <c r="C1409" s="27">
        <v>353434082299219</v>
      </c>
      <c r="D1409" s="27"/>
    </row>
    <row r="1410" spans="2:4">
      <c r="B1410" s="27" t="s">
        <v>31</v>
      </c>
      <c r="C1410" s="27">
        <v>353434082303433</v>
      </c>
      <c r="D1410" s="27"/>
    </row>
    <row r="1411" spans="2:4">
      <c r="B1411" s="27" t="s">
        <v>31</v>
      </c>
      <c r="C1411" s="27">
        <v>353434082304555</v>
      </c>
    </row>
    <row r="1412" spans="2:4">
      <c r="B1412" s="27" t="s">
        <v>31</v>
      </c>
      <c r="C1412" s="27">
        <v>353434082304878</v>
      </c>
      <c r="D1412" s="27"/>
    </row>
    <row r="1413" spans="2:4">
      <c r="B1413" s="27" t="s">
        <v>31</v>
      </c>
      <c r="C1413" s="27">
        <v>353434082311576</v>
      </c>
      <c r="D1413" s="27"/>
    </row>
    <row r="1414" spans="2:4">
      <c r="B1414" s="29" t="s">
        <v>31</v>
      </c>
      <c r="C1414" s="27">
        <v>353434082313218</v>
      </c>
    </row>
    <row r="1415" spans="2:4">
      <c r="B1415" s="27" t="s">
        <v>31</v>
      </c>
      <c r="C1415" s="27">
        <v>353434082318555</v>
      </c>
    </row>
    <row r="1416" spans="2:4">
      <c r="B1416" s="27" t="s">
        <v>31</v>
      </c>
      <c r="C1416" s="27">
        <v>353434082319090</v>
      </c>
    </row>
    <row r="1417" spans="2:4">
      <c r="B1417" s="27" t="s">
        <v>31</v>
      </c>
      <c r="C1417" s="27">
        <v>353434082322631</v>
      </c>
      <c r="D1417" s="27"/>
    </row>
    <row r="1418" spans="2:4">
      <c r="B1418" s="27" t="s">
        <v>31</v>
      </c>
      <c r="C1418" s="27">
        <v>353434082323472</v>
      </c>
    </row>
    <row r="1419" spans="2:4">
      <c r="B1419" s="27" t="s">
        <v>31</v>
      </c>
      <c r="C1419" s="27">
        <v>353434082323654</v>
      </c>
      <c r="D1419" s="27"/>
    </row>
    <row r="1420" spans="2:4">
      <c r="B1420" s="27" t="s">
        <v>31</v>
      </c>
      <c r="C1420" s="27">
        <v>353434082324439</v>
      </c>
    </row>
    <row r="1421" spans="2:4">
      <c r="B1421" s="27" t="s">
        <v>31</v>
      </c>
      <c r="C1421" s="27">
        <v>353434082329438</v>
      </c>
      <c r="D1421" s="27"/>
    </row>
    <row r="1422" spans="2:4">
      <c r="B1422" s="27" t="s">
        <v>31</v>
      </c>
      <c r="C1422" s="27">
        <v>353434082339452</v>
      </c>
    </row>
    <row r="1423" spans="2:4">
      <c r="B1423" s="29" t="s">
        <v>31</v>
      </c>
      <c r="C1423" s="27">
        <v>353434082346473</v>
      </c>
    </row>
    <row r="1424" spans="2:4">
      <c r="B1424" s="27" t="s">
        <v>31</v>
      </c>
      <c r="C1424" s="74">
        <v>353434082349477</v>
      </c>
      <c r="D1424" s="27"/>
    </row>
    <row r="1425" spans="2:4">
      <c r="B1425" s="27" t="s">
        <v>31</v>
      </c>
      <c r="C1425" s="27">
        <v>353434082349899</v>
      </c>
    </row>
    <row r="1426" spans="2:4">
      <c r="B1426" s="29" t="s">
        <v>31</v>
      </c>
      <c r="C1426" s="27">
        <v>353434082351093</v>
      </c>
      <c r="D1426" s="27"/>
    </row>
    <row r="1427" spans="2:4">
      <c r="B1427" s="27" t="s">
        <v>31</v>
      </c>
      <c r="C1427" s="27">
        <v>353434082351358</v>
      </c>
      <c r="D1427" s="27"/>
    </row>
    <row r="1428" spans="2:4">
      <c r="B1428" s="27" t="s">
        <v>31</v>
      </c>
      <c r="C1428" s="27">
        <v>353434082352158</v>
      </c>
    </row>
    <row r="1429" spans="2:4">
      <c r="B1429" s="27" t="s">
        <v>31</v>
      </c>
      <c r="C1429" s="27">
        <v>353434082352372</v>
      </c>
      <c r="D1429" s="27"/>
    </row>
    <row r="1430" spans="2:4">
      <c r="B1430" s="27" t="s">
        <v>31</v>
      </c>
      <c r="C1430" s="27">
        <v>353434082354592</v>
      </c>
    </row>
    <row r="1431" spans="2:4">
      <c r="B1431" s="27" t="s">
        <v>31</v>
      </c>
      <c r="C1431" s="27">
        <v>353434082355755</v>
      </c>
      <c r="D1431" s="27"/>
    </row>
    <row r="1432" spans="2:4">
      <c r="B1432" s="27" t="s">
        <v>31</v>
      </c>
      <c r="C1432" s="27">
        <v>353434082357231</v>
      </c>
      <c r="D1432" s="27"/>
    </row>
    <row r="1433" spans="2:4">
      <c r="B1433" s="27" t="s">
        <v>31</v>
      </c>
      <c r="C1433" s="27">
        <v>353434082358452</v>
      </c>
      <c r="D1433" s="27"/>
    </row>
    <row r="1434" spans="2:4">
      <c r="B1434" s="27" t="s">
        <v>31</v>
      </c>
      <c r="C1434" s="27">
        <v>353434082359096</v>
      </c>
    </row>
    <row r="1435" spans="2:4">
      <c r="B1435" s="27" t="s">
        <v>31</v>
      </c>
      <c r="C1435" s="27">
        <v>353434082359419</v>
      </c>
      <c r="D1435" s="27"/>
    </row>
    <row r="1436" spans="2:4">
      <c r="B1436" s="27" t="s">
        <v>31</v>
      </c>
      <c r="C1436" s="27">
        <v>353434082360755</v>
      </c>
      <c r="D1436" s="27"/>
    </row>
    <row r="1437" spans="2:4">
      <c r="B1437" s="27" t="s">
        <v>31</v>
      </c>
      <c r="C1437" s="27">
        <v>353434082361050</v>
      </c>
      <c r="D1437" s="27"/>
    </row>
    <row r="1438" spans="2:4">
      <c r="B1438" s="27" t="s">
        <v>31</v>
      </c>
      <c r="C1438" s="27">
        <v>353434082364732</v>
      </c>
      <c r="D1438" s="27"/>
    </row>
    <row r="1439" spans="2:4">
      <c r="B1439" s="27" t="s">
        <v>31</v>
      </c>
      <c r="C1439" s="27">
        <v>353434082375217</v>
      </c>
      <c r="D1439" s="27"/>
    </row>
    <row r="1440" spans="2:4">
      <c r="B1440" s="27" t="s">
        <v>31</v>
      </c>
      <c r="C1440" s="27">
        <v>353434082375456</v>
      </c>
      <c r="D1440" s="27"/>
    </row>
    <row r="1441" spans="2:4">
      <c r="B1441" s="27" t="s">
        <v>31</v>
      </c>
      <c r="C1441" s="27">
        <v>353434082378211</v>
      </c>
      <c r="D1441" s="27"/>
    </row>
    <row r="1442" spans="2:4">
      <c r="B1442" s="29" t="s">
        <v>31</v>
      </c>
      <c r="C1442" s="27">
        <v>353434082380571</v>
      </c>
    </row>
    <row r="1443" spans="2:4">
      <c r="B1443" s="27" t="s">
        <v>31</v>
      </c>
      <c r="C1443" s="27">
        <v>353434082381033</v>
      </c>
      <c r="D1443" s="27"/>
    </row>
    <row r="1444" spans="2:4">
      <c r="B1444" s="27" t="s">
        <v>29</v>
      </c>
      <c r="C1444" s="27">
        <v>353434082383039</v>
      </c>
      <c r="D1444" s="27"/>
    </row>
    <row r="1445" spans="2:4">
      <c r="B1445" s="27" t="s">
        <v>29</v>
      </c>
      <c r="C1445" s="27">
        <v>353434082387857</v>
      </c>
      <c r="D1445" s="27"/>
    </row>
    <row r="1446" spans="2:4">
      <c r="B1446" s="27" t="s">
        <v>29</v>
      </c>
      <c r="C1446" s="27">
        <v>353434082393178</v>
      </c>
      <c r="D1446" s="27"/>
    </row>
    <row r="1447" spans="2:4">
      <c r="B1447" s="29" t="s">
        <v>29</v>
      </c>
      <c r="C1447" s="27">
        <v>353434082395611</v>
      </c>
    </row>
    <row r="1448" spans="2:4">
      <c r="B1448" s="27" t="s">
        <v>29</v>
      </c>
      <c r="C1448" s="27">
        <v>353434082397831</v>
      </c>
      <c r="D1448" s="27"/>
    </row>
    <row r="1449" spans="2:4">
      <c r="B1449" s="27" t="s">
        <v>29</v>
      </c>
      <c r="C1449" s="27">
        <v>353434082398375</v>
      </c>
    </row>
    <row r="1450" spans="2:4">
      <c r="B1450" s="27" t="s">
        <v>29</v>
      </c>
      <c r="C1450" s="27">
        <v>353434082399753</v>
      </c>
      <c r="D1450" s="27"/>
    </row>
    <row r="1451" spans="2:4">
      <c r="B1451" s="29" t="s">
        <v>29</v>
      </c>
      <c r="C1451" s="27">
        <v>353434082399993</v>
      </c>
      <c r="D1451" s="27"/>
    </row>
    <row r="1452" spans="2:4">
      <c r="B1452" s="27" t="s">
        <v>29</v>
      </c>
      <c r="C1452" s="27">
        <v>353434082400536</v>
      </c>
      <c r="D1452" s="27"/>
    </row>
    <row r="1453" spans="2:4">
      <c r="B1453" s="27" t="s">
        <v>29</v>
      </c>
      <c r="C1453" s="27">
        <v>353434082404991</v>
      </c>
      <c r="D1453" s="27"/>
    </row>
    <row r="1454" spans="2:4">
      <c r="B1454" s="29" t="s">
        <v>29</v>
      </c>
      <c r="C1454" s="27">
        <v>353434082408034</v>
      </c>
    </row>
    <row r="1455" spans="2:4">
      <c r="B1455" s="27" t="s">
        <v>29</v>
      </c>
      <c r="C1455" s="27">
        <v>353434082411111</v>
      </c>
    </row>
    <row r="1456" spans="2:4">
      <c r="B1456" s="29" t="s">
        <v>29</v>
      </c>
      <c r="C1456" s="27">
        <v>353434082412952</v>
      </c>
      <c r="D1456" s="27"/>
    </row>
    <row r="1457" spans="2:4">
      <c r="B1457" s="27" t="s">
        <v>29</v>
      </c>
      <c r="C1457" s="27">
        <v>353434082415559</v>
      </c>
      <c r="D1457" s="27"/>
    </row>
    <row r="1458" spans="2:4">
      <c r="B1458" s="29" t="s">
        <v>29</v>
      </c>
      <c r="C1458" s="27">
        <v>353434082417977</v>
      </c>
      <c r="D1458" s="27"/>
    </row>
    <row r="1459" spans="2:4">
      <c r="B1459" s="27" t="s">
        <v>29</v>
      </c>
      <c r="C1459" s="27">
        <v>353434082419056</v>
      </c>
    </row>
    <row r="1460" spans="2:4">
      <c r="B1460" s="29" t="s">
        <v>29</v>
      </c>
      <c r="C1460" s="27">
        <v>353434082419734</v>
      </c>
    </row>
    <row r="1461" spans="2:4">
      <c r="B1461" s="27" t="s">
        <v>29</v>
      </c>
      <c r="C1461" s="27">
        <v>353434082425251</v>
      </c>
      <c r="D1461" s="27"/>
    </row>
    <row r="1462" spans="2:4">
      <c r="B1462" s="27" t="s">
        <v>29</v>
      </c>
      <c r="C1462" s="27">
        <v>353434082431077</v>
      </c>
      <c r="D1462" s="27"/>
    </row>
    <row r="1463" spans="2:4">
      <c r="B1463" s="27" t="s">
        <v>29</v>
      </c>
      <c r="C1463" s="27">
        <v>353434082431853</v>
      </c>
      <c r="D1463" s="27"/>
    </row>
    <row r="1464" spans="2:4">
      <c r="B1464" s="27" t="s">
        <v>29</v>
      </c>
      <c r="C1464" s="27">
        <v>353434082432414</v>
      </c>
      <c r="D1464" s="27"/>
    </row>
    <row r="1465" spans="2:4">
      <c r="B1465" s="29" t="s">
        <v>29</v>
      </c>
      <c r="C1465" s="27">
        <v>353434082433750</v>
      </c>
    </row>
    <row r="1466" spans="2:4">
      <c r="B1466" s="27" t="s">
        <v>29</v>
      </c>
      <c r="C1466" s="27">
        <v>353434082437355</v>
      </c>
    </row>
    <row r="1467" spans="2:4">
      <c r="B1467" s="27" t="s">
        <v>29</v>
      </c>
      <c r="C1467" s="27">
        <v>353434082438114</v>
      </c>
      <c r="D1467" s="27"/>
    </row>
    <row r="1468" spans="2:4">
      <c r="B1468" s="27" t="s">
        <v>29</v>
      </c>
      <c r="C1468" s="27">
        <v>353434082438478</v>
      </c>
      <c r="D1468" s="27"/>
    </row>
    <row r="1469" spans="2:4">
      <c r="B1469" s="27" t="s">
        <v>29</v>
      </c>
      <c r="C1469" s="27">
        <v>353434082441514</v>
      </c>
      <c r="D1469" s="27"/>
    </row>
    <row r="1470" spans="2:4">
      <c r="B1470" s="29" t="s">
        <v>29</v>
      </c>
      <c r="C1470" s="27">
        <v>353434082451133</v>
      </c>
    </row>
    <row r="1471" spans="2:4">
      <c r="B1471" s="27" t="s">
        <v>29</v>
      </c>
      <c r="C1471" s="27">
        <v>353434082455316</v>
      </c>
      <c r="D1471" s="27"/>
    </row>
    <row r="1472" spans="2:4">
      <c r="B1472" s="27" t="s">
        <v>29</v>
      </c>
      <c r="C1472" s="27">
        <v>353434082460654</v>
      </c>
      <c r="D1472" s="27"/>
    </row>
    <row r="1473" spans="2:4">
      <c r="B1473" s="27" t="s">
        <v>29</v>
      </c>
      <c r="C1473" s="27">
        <v>353434082461793</v>
      </c>
      <c r="D1473" s="27"/>
    </row>
    <row r="1474" spans="2:4">
      <c r="B1474" s="29" t="s">
        <v>29</v>
      </c>
      <c r="C1474" s="27">
        <v>353434082466156</v>
      </c>
    </row>
    <row r="1475" spans="2:4">
      <c r="B1475" s="27" t="s">
        <v>29</v>
      </c>
      <c r="C1475" s="27">
        <v>353434082466230</v>
      </c>
    </row>
    <row r="1476" spans="2:4">
      <c r="B1476" s="27" t="s">
        <v>29</v>
      </c>
      <c r="C1476" s="27">
        <v>353434082467055</v>
      </c>
    </row>
    <row r="1477" spans="2:4">
      <c r="B1477" s="27" t="s">
        <v>29</v>
      </c>
      <c r="C1477" s="27">
        <v>353434082467279</v>
      </c>
      <c r="D1477" s="27"/>
    </row>
    <row r="1478" spans="2:4">
      <c r="B1478" s="27" t="s">
        <v>29</v>
      </c>
      <c r="C1478" s="27">
        <v>353434082469697</v>
      </c>
      <c r="D1478" s="27"/>
    </row>
    <row r="1479" spans="2:4">
      <c r="B1479" s="27" t="s">
        <v>29</v>
      </c>
      <c r="C1479" s="27">
        <v>353434082471891</v>
      </c>
      <c r="D1479" s="27"/>
    </row>
    <row r="1480" spans="2:4">
      <c r="B1480" s="27" t="s">
        <v>29</v>
      </c>
      <c r="C1480" s="27">
        <v>353434082474473</v>
      </c>
    </row>
    <row r="1481" spans="2:4">
      <c r="B1481" s="27" t="s">
        <v>29</v>
      </c>
      <c r="C1481" s="27">
        <v>353434082476171</v>
      </c>
      <c r="D1481" s="27"/>
    </row>
    <row r="1482" spans="2:4">
      <c r="B1482" s="29" t="s">
        <v>29</v>
      </c>
      <c r="C1482" s="27">
        <v>353434082479779</v>
      </c>
      <c r="D1482" s="27"/>
    </row>
    <row r="1483" spans="2:4">
      <c r="B1483" s="27" t="s">
        <v>29</v>
      </c>
      <c r="C1483" s="27">
        <v>353434082479837</v>
      </c>
      <c r="D1483" s="27"/>
    </row>
    <row r="1484" spans="2:4">
      <c r="B1484" s="27" t="s">
        <v>29</v>
      </c>
      <c r="C1484" s="27">
        <v>353434082482492</v>
      </c>
      <c r="D1484" s="27"/>
    </row>
    <row r="1485" spans="2:4">
      <c r="B1485" s="27" t="s">
        <v>29</v>
      </c>
      <c r="C1485" s="27">
        <v>353434082483391</v>
      </c>
      <c r="D1485" s="27"/>
    </row>
    <row r="1486" spans="2:4">
      <c r="B1486" s="27" t="s">
        <v>29</v>
      </c>
      <c r="C1486" s="27">
        <v>353434082483995</v>
      </c>
      <c r="D1486" s="27"/>
    </row>
    <row r="1487" spans="2:4">
      <c r="B1487" s="29" t="s">
        <v>29</v>
      </c>
      <c r="C1487" s="27">
        <v>353434082484993</v>
      </c>
      <c r="D1487" s="27"/>
    </row>
    <row r="1488" spans="2:4">
      <c r="B1488" s="27" t="s">
        <v>29</v>
      </c>
      <c r="C1488" s="27">
        <v>353434082487590</v>
      </c>
      <c r="D1488" s="27"/>
    </row>
    <row r="1489" spans="2:4">
      <c r="B1489" s="29" t="s">
        <v>29</v>
      </c>
      <c r="C1489" s="27">
        <v>353434082487939</v>
      </c>
      <c r="D1489" s="27"/>
    </row>
    <row r="1490" spans="2:4">
      <c r="B1490" s="27" t="s">
        <v>29</v>
      </c>
      <c r="C1490" s="27">
        <v>353434082490750</v>
      </c>
      <c r="D1490" s="27"/>
    </row>
    <row r="1491" spans="2:4">
      <c r="B1491" s="27" t="s">
        <v>29</v>
      </c>
      <c r="C1491" s="27">
        <v>353434082495213</v>
      </c>
    </row>
    <row r="1492" spans="2:4">
      <c r="B1492" s="27" t="s">
        <v>29</v>
      </c>
      <c r="C1492" s="27">
        <v>353434082499991</v>
      </c>
      <c r="D1492" s="27"/>
    </row>
    <row r="1493" spans="2:4">
      <c r="B1493" s="27" t="s">
        <v>29</v>
      </c>
      <c r="C1493" s="27">
        <v>353434082501598</v>
      </c>
      <c r="D1493" s="27"/>
    </row>
    <row r="1494" spans="2:4">
      <c r="B1494" s="29" t="s">
        <v>30</v>
      </c>
      <c r="C1494" s="27">
        <v>353434082505656</v>
      </c>
      <c r="D1494" s="27"/>
    </row>
    <row r="1495" spans="2:4">
      <c r="B1495" s="29" t="s">
        <v>30</v>
      </c>
      <c r="C1495" s="27">
        <v>353434082507231</v>
      </c>
      <c r="D1495" s="27"/>
    </row>
    <row r="1496" spans="2:4">
      <c r="B1496" s="27" t="s">
        <v>30</v>
      </c>
      <c r="C1496" s="27">
        <v>353434082517115</v>
      </c>
    </row>
    <row r="1497" spans="2:4">
      <c r="B1497" s="27" t="s">
        <v>30</v>
      </c>
      <c r="C1497" s="27">
        <v>353434082519095</v>
      </c>
    </row>
    <row r="1498" spans="2:4">
      <c r="B1498" s="27" t="s">
        <v>30</v>
      </c>
      <c r="C1498" s="27">
        <v>353434082523634</v>
      </c>
      <c r="D1498" s="27"/>
    </row>
    <row r="1499" spans="2:4">
      <c r="B1499" s="29" t="s">
        <v>30</v>
      </c>
      <c r="C1499" s="27">
        <v>353434082524210</v>
      </c>
      <c r="D1499" s="27"/>
    </row>
    <row r="1500" spans="2:4">
      <c r="B1500" s="29" t="s">
        <v>30</v>
      </c>
      <c r="C1500" s="27">
        <v>353434082524434</v>
      </c>
      <c r="D1500" s="27"/>
    </row>
    <row r="1501" spans="2:4">
      <c r="B1501" s="27" t="s">
        <v>30</v>
      </c>
      <c r="C1501" s="27">
        <v>353434082531611</v>
      </c>
      <c r="D1501" s="27"/>
    </row>
    <row r="1502" spans="2:4">
      <c r="B1502" s="27" t="s">
        <v>30</v>
      </c>
      <c r="C1502" s="27">
        <v>353434082532593</v>
      </c>
      <c r="D1502" s="27"/>
    </row>
    <row r="1503" spans="2:4">
      <c r="B1503" s="27" t="s">
        <v>30</v>
      </c>
      <c r="C1503" s="27">
        <v>353434082533237</v>
      </c>
      <c r="D1503" s="27"/>
    </row>
    <row r="1504" spans="2:4">
      <c r="B1504" s="27" t="s">
        <v>30</v>
      </c>
      <c r="C1504" s="74">
        <v>353434082534953</v>
      </c>
      <c r="D1504" s="27"/>
    </row>
    <row r="1505" spans="2:4">
      <c r="B1505" s="27" t="s">
        <v>30</v>
      </c>
      <c r="C1505" s="27">
        <v>353434082535299</v>
      </c>
      <c r="D1505" s="27"/>
    </row>
    <row r="1506" spans="2:4">
      <c r="B1506" s="29" t="s">
        <v>30</v>
      </c>
      <c r="C1506" s="27">
        <v>353434082535570</v>
      </c>
      <c r="D1506" s="27"/>
    </row>
    <row r="1507" spans="2:4">
      <c r="B1507" s="29" t="s">
        <v>30</v>
      </c>
      <c r="C1507" s="27">
        <v>353434082539655</v>
      </c>
      <c r="D1507" s="27"/>
    </row>
    <row r="1508" spans="2:4">
      <c r="B1508" s="27" t="s">
        <v>30</v>
      </c>
      <c r="C1508" s="27">
        <v>353434082539697</v>
      </c>
      <c r="D1508" s="27"/>
    </row>
    <row r="1509" spans="2:4">
      <c r="B1509" s="27" t="s">
        <v>30</v>
      </c>
      <c r="C1509" s="74">
        <v>353434082540471</v>
      </c>
    </row>
    <row r="1510" spans="2:4">
      <c r="B1510" s="27" t="s">
        <v>30</v>
      </c>
      <c r="C1510" s="27">
        <v>353434082543079</v>
      </c>
      <c r="D1510" s="27"/>
    </row>
    <row r="1511" spans="2:4">
      <c r="B1511" s="27" t="s">
        <v>30</v>
      </c>
      <c r="C1511" s="27">
        <v>353434082547393</v>
      </c>
    </row>
    <row r="1512" spans="2:4">
      <c r="B1512" s="29" t="s">
        <v>30</v>
      </c>
      <c r="C1512" s="27">
        <v>353434082547559</v>
      </c>
      <c r="D1512" s="27"/>
    </row>
    <row r="1513" spans="2:4">
      <c r="B1513" s="27" t="s">
        <v>30</v>
      </c>
      <c r="C1513" s="27">
        <v>353434082551957</v>
      </c>
    </row>
    <row r="1514" spans="2:4">
      <c r="B1514" s="27" t="s">
        <v>30</v>
      </c>
      <c r="C1514" s="27">
        <v>353434082552336</v>
      </c>
      <c r="D1514" s="27"/>
    </row>
    <row r="1515" spans="2:4">
      <c r="B1515" s="27" t="s">
        <v>30</v>
      </c>
      <c r="C1515" s="27">
        <v>353434082553656</v>
      </c>
      <c r="D1515" s="27"/>
    </row>
    <row r="1516" spans="2:4">
      <c r="B1516" s="27" t="s">
        <v>30</v>
      </c>
      <c r="C1516" s="27">
        <v>353434082556337</v>
      </c>
    </row>
    <row r="1517" spans="2:4">
      <c r="B1517" s="29" t="s">
        <v>30</v>
      </c>
      <c r="C1517" s="27">
        <v>353434082556576</v>
      </c>
      <c r="D1517" s="27"/>
    </row>
    <row r="1518" spans="2:4">
      <c r="B1518" s="27" t="s">
        <v>30</v>
      </c>
      <c r="C1518" s="27">
        <v>353434082558739</v>
      </c>
      <c r="D1518" s="27"/>
    </row>
    <row r="1519" spans="2:4">
      <c r="B1519" s="27" t="s">
        <v>30</v>
      </c>
      <c r="C1519" s="27">
        <v>353434082558796</v>
      </c>
      <c r="D1519" s="27"/>
    </row>
    <row r="1520" spans="2:4">
      <c r="B1520" s="27" t="s">
        <v>30</v>
      </c>
      <c r="C1520" s="27">
        <v>353434082560578</v>
      </c>
      <c r="D1520" s="27"/>
    </row>
    <row r="1521" spans="2:4">
      <c r="B1521" s="27" t="s">
        <v>30</v>
      </c>
      <c r="C1521" s="27">
        <v>353434082560719</v>
      </c>
    </row>
    <row r="1522" spans="2:4">
      <c r="B1522" s="29" t="s">
        <v>30</v>
      </c>
      <c r="C1522" s="27">
        <v>353434082560792</v>
      </c>
      <c r="D1522" s="27"/>
    </row>
    <row r="1523" spans="2:4">
      <c r="B1523" s="27" t="s">
        <v>30</v>
      </c>
      <c r="C1523" s="27">
        <v>353434082565379</v>
      </c>
      <c r="D1523" s="27"/>
    </row>
    <row r="1524" spans="2:4">
      <c r="B1524" s="27" t="s">
        <v>30</v>
      </c>
      <c r="C1524" s="27">
        <v>353434082566179</v>
      </c>
      <c r="D1524" s="27"/>
    </row>
    <row r="1525" spans="2:4">
      <c r="B1525" s="27" t="s">
        <v>30</v>
      </c>
      <c r="C1525" s="27">
        <v>353434082566914</v>
      </c>
      <c r="D1525" s="27"/>
    </row>
    <row r="1526" spans="2:4">
      <c r="B1526" s="27" t="s">
        <v>30</v>
      </c>
      <c r="C1526" s="27">
        <v>353434082568894</v>
      </c>
      <c r="D1526" s="27"/>
    </row>
    <row r="1527" spans="2:4">
      <c r="B1527" s="27" t="s">
        <v>30</v>
      </c>
      <c r="C1527" s="27">
        <v>353434082571799</v>
      </c>
      <c r="D1527" s="27"/>
    </row>
    <row r="1528" spans="2:4">
      <c r="B1528" s="27" t="s">
        <v>30</v>
      </c>
      <c r="C1528" s="27">
        <v>353434082575931</v>
      </c>
      <c r="D1528" s="27"/>
    </row>
    <row r="1529" spans="2:4">
      <c r="B1529" s="27" t="s">
        <v>30</v>
      </c>
      <c r="C1529" s="27">
        <v>353434082580394</v>
      </c>
    </row>
    <row r="1530" spans="2:4">
      <c r="B1530" s="27" t="s">
        <v>30</v>
      </c>
      <c r="C1530" s="27">
        <v>353434082588199</v>
      </c>
    </row>
    <row r="1531" spans="2:4">
      <c r="B1531" s="27" t="s">
        <v>30</v>
      </c>
      <c r="C1531" s="27">
        <v>353434082590153</v>
      </c>
      <c r="D1531" s="27"/>
    </row>
    <row r="1532" spans="2:4">
      <c r="B1532" s="27" t="s">
        <v>30</v>
      </c>
      <c r="C1532" s="27">
        <v>353434082592233</v>
      </c>
      <c r="D1532" s="27"/>
    </row>
    <row r="1533" spans="2:4">
      <c r="B1533" s="29" t="s">
        <v>30</v>
      </c>
      <c r="C1533" s="27">
        <v>353434082592811</v>
      </c>
      <c r="D1533" s="27"/>
    </row>
    <row r="1534" spans="2:4">
      <c r="B1534" s="27" t="s">
        <v>30</v>
      </c>
      <c r="C1534" s="27">
        <v>353434082593397</v>
      </c>
    </row>
    <row r="1535" spans="2:4">
      <c r="B1535" s="27" t="s">
        <v>30</v>
      </c>
      <c r="C1535" s="27">
        <v>353434082595236</v>
      </c>
    </row>
    <row r="1536" spans="2:4">
      <c r="B1536" s="27" t="s">
        <v>30</v>
      </c>
      <c r="C1536" s="27">
        <v>353434082595558</v>
      </c>
      <c r="D1536" s="27"/>
    </row>
    <row r="1537" spans="2:4">
      <c r="B1537" s="27" t="s">
        <v>30</v>
      </c>
      <c r="C1537" s="27">
        <v>353434082597851</v>
      </c>
    </row>
    <row r="1538" spans="2:4">
      <c r="B1538" s="27" t="s">
        <v>30</v>
      </c>
      <c r="C1538" s="74">
        <v>353434082600812</v>
      </c>
    </row>
    <row r="1539" spans="2:4">
      <c r="B1539" s="29" t="s">
        <v>30</v>
      </c>
      <c r="C1539" s="27">
        <v>353434082601554</v>
      </c>
      <c r="D1539" s="27"/>
    </row>
    <row r="1540" spans="2:4">
      <c r="B1540" s="29" t="s">
        <v>30</v>
      </c>
      <c r="C1540" s="27">
        <v>353434082602537</v>
      </c>
    </row>
    <row r="1541" spans="2:4">
      <c r="B1541" s="27" t="s">
        <v>30</v>
      </c>
      <c r="C1541" s="27">
        <v>353434082603832</v>
      </c>
    </row>
    <row r="1542" spans="2:4">
      <c r="B1542" s="27" t="s">
        <v>30</v>
      </c>
      <c r="C1542" s="27">
        <v>353434082607213</v>
      </c>
      <c r="D1542" s="27"/>
    </row>
    <row r="1543" spans="2:4">
      <c r="B1543" s="27" t="s">
        <v>30</v>
      </c>
      <c r="C1543" s="27">
        <v>353434082607239</v>
      </c>
      <c r="D1543" s="27"/>
    </row>
    <row r="1544" spans="2:4">
      <c r="B1544" s="27" t="s">
        <v>30</v>
      </c>
      <c r="C1544" s="27">
        <v>353434082607312</v>
      </c>
      <c r="D1544" s="27"/>
    </row>
    <row r="1545" spans="2:4">
      <c r="B1545" s="27" t="s">
        <v>30</v>
      </c>
      <c r="C1545" s="27">
        <v>353434082611132</v>
      </c>
      <c r="D1545" s="27"/>
    </row>
    <row r="1546" spans="2:4">
      <c r="B1546" s="27" t="s">
        <v>30</v>
      </c>
      <c r="C1546" s="27">
        <v>353434082613534</v>
      </c>
      <c r="D1546" s="27"/>
    </row>
    <row r="1547" spans="2:4">
      <c r="B1547" s="27" t="s">
        <v>30</v>
      </c>
      <c r="C1547" s="27">
        <v>353434082618632</v>
      </c>
    </row>
    <row r="1548" spans="2:4">
      <c r="B1548" s="27" t="s">
        <v>30</v>
      </c>
      <c r="C1548" s="27">
        <v>353434082619176</v>
      </c>
      <c r="D1548" s="27"/>
    </row>
    <row r="1549" spans="2:4">
      <c r="B1549" s="27" t="s">
        <v>30</v>
      </c>
      <c r="C1549" s="27">
        <v>353434082619218</v>
      </c>
      <c r="D1549" s="27"/>
    </row>
    <row r="1550" spans="2:4">
      <c r="B1550" s="27" t="s">
        <v>30</v>
      </c>
      <c r="C1550" s="27">
        <v>353434082620091</v>
      </c>
      <c r="D1550" s="27"/>
    </row>
    <row r="1551" spans="2:4">
      <c r="B1551" s="27" t="s">
        <v>30</v>
      </c>
      <c r="C1551" s="27">
        <v>353434082622691</v>
      </c>
    </row>
    <row r="1552" spans="2:4">
      <c r="B1552" s="29" t="s">
        <v>30</v>
      </c>
      <c r="C1552" s="27">
        <v>353434082625892</v>
      </c>
    </row>
    <row r="1553" spans="2:4">
      <c r="B1553" s="27" t="s">
        <v>30</v>
      </c>
      <c r="C1553" s="27">
        <v>353434082626718</v>
      </c>
    </row>
    <row r="1554" spans="2:4">
      <c r="B1554" s="29" t="s">
        <v>30</v>
      </c>
      <c r="C1554" s="27">
        <v>353434082628490</v>
      </c>
      <c r="D1554" s="27"/>
    </row>
    <row r="1555" spans="2:4">
      <c r="B1555" s="27" t="s">
        <v>30</v>
      </c>
      <c r="C1555" s="27">
        <v>353434082628599</v>
      </c>
    </row>
    <row r="1556" spans="2:4">
      <c r="B1556" s="29" t="s">
        <v>30</v>
      </c>
      <c r="C1556" s="27">
        <v>353434082629399</v>
      </c>
      <c r="D1556" s="27"/>
    </row>
    <row r="1557" spans="2:4">
      <c r="B1557" s="27" t="s">
        <v>30</v>
      </c>
      <c r="C1557" s="27">
        <v>353434082630819</v>
      </c>
      <c r="D1557" s="27"/>
    </row>
    <row r="1558" spans="2:4">
      <c r="B1558" s="27" t="s">
        <v>30</v>
      </c>
      <c r="C1558" s="27">
        <v>353434082632534</v>
      </c>
      <c r="D1558" s="27"/>
    </row>
    <row r="1559" spans="2:4">
      <c r="B1559" s="29" t="s">
        <v>30</v>
      </c>
      <c r="C1559" s="27">
        <v>353434082634936</v>
      </c>
      <c r="D1559" s="27"/>
    </row>
    <row r="1560" spans="2:4">
      <c r="B1560" s="27" t="s">
        <v>30</v>
      </c>
      <c r="C1560" s="27">
        <v>353434082636212</v>
      </c>
    </row>
    <row r="1561" spans="2:4">
      <c r="B1561" s="27" t="s">
        <v>30</v>
      </c>
      <c r="C1561" s="27">
        <v>353434082636857</v>
      </c>
    </row>
    <row r="1562" spans="2:4">
      <c r="B1562" s="27" t="s">
        <v>30</v>
      </c>
      <c r="C1562" s="27">
        <v>353434082640719</v>
      </c>
      <c r="D1562" s="27"/>
    </row>
    <row r="1563" spans="2:4">
      <c r="B1563" s="27" t="s">
        <v>30</v>
      </c>
      <c r="C1563" s="27">
        <v>353434082641493</v>
      </c>
      <c r="D1563" s="27"/>
    </row>
    <row r="1564" spans="2:4">
      <c r="B1564" s="29" t="s">
        <v>30</v>
      </c>
      <c r="C1564" s="27">
        <v>353434082641857</v>
      </c>
      <c r="D1564" s="27"/>
    </row>
    <row r="1565" spans="2:4">
      <c r="B1565" s="27" t="s">
        <v>30</v>
      </c>
      <c r="C1565" s="27">
        <v>353434082642111</v>
      </c>
      <c r="D1565" s="27"/>
    </row>
    <row r="1566" spans="2:4">
      <c r="B1566" s="27" t="s">
        <v>30</v>
      </c>
      <c r="C1566" s="27">
        <v>353434082645791</v>
      </c>
      <c r="D1566" s="27"/>
    </row>
    <row r="1567" spans="2:4">
      <c r="B1567" s="27" t="s">
        <v>30</v>
      </c>
      <c r="C1567" s="27">
        <v>353434082646575</v>
      </c>
      <c r="D1567" s="27"/>
    </row>
    <row r="1568" spans="2:4">
      <c r="B1568" s="27" t="s">
        <v>30</v>
      </c>
      <c r="C1568" s="27">
        <v>353434082649132</v>
      </c>
      <c r="D1568" s="27"/>
    </row>
    <row r="1569" spans="2:4">
      <c r="B1569" s="27" t="s">
        <v>30</v>
      </c>
      <c r="C1569" s="27">
        <v>353434082650858</v>
      </c>
    </row>
    <row r="1570" spans="2:4">
      <c r="B1570" s="27" t="s">
        <v>30</v>
      </c>
      <c r="C1570" s="27">
        <v>353434082652250</v>
      </c>
      <c r="D1570" s="27"/>
    </row>
    <row r="1571" spans="2:4">
      <c r="B1571" s="27" t="s">
        <v>30</v>
      </c>
      <c r="C1571" s="27">
        <v>353434082653175</v>
      </c>
      <c r="D1571" s="27"/>
    </row>
    <row r="1572" spans="2:4">
      <c r="B1572" s="29" t="s">
        <v>30</v>
      </c>
      <c r="C1572" s="27">
        <v>353434082653936</v>
      </c>
      <c r="D1572" s="27"/>
    </row>
    <row r="1573" spans="2:4">
      <c r="B1573" s="29" t="s">
        <v>30</v>
      </c>
      <c r="C1573" s="27">
        <v>353434082654694</v>
      </c>
    </row>
    <row r="1574" spans="2:4">
      <c r="B1574" s="27" t="s">
        <v>31</v>
      </c>
      <c r="C1574" s="27">
        <v>353434082658513</v>
      </c>
      <c r="D1574" s="27"/>
    </row>
    <row r="1575" spans="2:4">
      <c r="B1575" s="27" t="s">
        <v>31</v>
      </c>
      <c r="C1575" s="27">
        <v>353434082661350</v>
      </c>
    </row>
    <row r="1576" spans="2:4">
      <c r="B1576" s="27" t="s">
        <v>31</v>
      </c>
      <c r="C1576" s="27">
        <v>353434082663281</v>
      </c>
    </row>
    <row r="1577" spans="2:4">
      <c r="B1577" s="29" t="s">
        <v>31</v>
      </c>
      <c r="C1577" s="27">
        <v>353434082663497</v>
      </c>
      <c r="D1577" s="27"/>
    </row>
    <row r="1578" spans="2:4">
      <c r="B1578" s="27" t="s">
        <v>31</v>
      </c>
      <c r="C1578" s="27">
        <v>353434082664396</v>
      </c>
      <c r="D1578" s="27"/>
    </row>
    <row r="1579" spans="2:4">
      <c r="B1579" s="27" t="s">
        <v>31</v>
      </c>
      <c r="C1579" s="27">
        <v>353434082665179</v>
      </c>
      <c r="D1579" s="27"/>
    </row>
    <row r="1580" spans="2:4">
      <c r="B1580" s="29" t="s">
        <v>31</v>
      </c>
      <c r="C1580" s="27">
        <v>353434082665773</v>
      </c>
      <c r="D1580" s="27"/>
    </row>
    <row r="1581" spans="2:4">
      <c r="B1581" s="29" t="s">
        <v>31</v>
      </c>
      <c r="C1581" s="27">
        <v>353434082666573</v>
      </c>
    </row>
    <row r="1582" spans="2:4">
      <c r="B1582" s="27" t="s">
        <v>31</v>
      </c>
      <c r="C1582" s="27">
        <v>353434082666797</v>
      </c>
      <c r="D1582" s="27"/>
    </row>
    <row r="1583" spans="2:4">
      <c r="B1583" s="29" t="s">
        <v>31</v>
      </c>
      <c r="C1583" s="27">
        <v>353434082666839</v>
      </c>
      <c r="D1583" s="27"/>
    </row>
    <row r="1584" spans="2:4">
      <c r="B1584" s="29" t="s">
        <v>31</v>
      </c>
      <c r="C1584" s="27">
        <v>353434082669353</v>
      </c>
    </row>
    <row r="1585" spans="2:4">
      <c r="B1585" s="27" t="s">
        <v>31</v>
      </c>
      <c r="C1585" s="27">
        <v>353434082676093</v>
      </c>
      <c r="D1585" s="27"/>
    </row>
    <row r="1586" spans="2:4">
      <c r="B1586" s="27" t="s">
        <v>31</v>
      </c>
      <c r="C1586" s="27">
        <v>353434082678834</v>
      </c>
    </row>
    <row r="1587" spans="2:4">
      <c r="B1587" s="27" t="s">
        <v>31</v>
      </c>
      <c r="C1587" s="27">
        <v>353434082680194</v>
      </c>
      <c r="D1587" s="27"/>
    </row>
    <row r="1588" spans="2:4">
      <c r="B1588" s="27" t="s">
        <v>31</v>
      </c>
      <c r="C1588" s="27">
        <v>353434082680657</v>
      </c>
      <c r="D1588" s="27"/>
    </row>
    <row r="1589" spans="2:4">
      <c r="B1589" s="27" t="s">
        <v>31</v>
      </c>
      <c r="C1589" s="27">
        <v>353434082680970</v>
      </c>
      <c r="D1589" s="27"/>
    </row>
    <row r="1590" spans="2:4">
      <c r="B1590" s="29" t="s">
        <v>31</v>
      </c>
      <c r="C1590" s="27">
        <v>353434082682133</v>
      </c>
    </row>
    <row r="1591" spans="2:4">
      <c r="B1591" s="27" t="s">
        <v>31</v>
      </c>
      <c r="C1591" s="27">
        <v>353434082682539</v>
      </c>
      <c r="D1591" s="27"/>
    </row>
    <row r="1592" spans="2:4">
      <c r="B1592" s="27" t="s">
        <v>31</v>
      </c>
      <c r="C1592" s="27">
        <v>353434082684170</v>
      </c>
      <c r="D1592" s="27"/>
    </row>
    <row r="1593" spans="2:4">
      <c r="B1593" s="27" t="s">
        <v>31</v>
      </c>
      <c r="C1593" s="27">
        <v>353434082685458</v>
      </c>
      <c r="D1593" s="27"/>
    </row>
    <row r="1594" spans="2:4">
      <c r="B1594" s="29" t="s">
        <v>31</v>
      </c>
      <c r="C1594" s="27">
        <v>353434082688031</v>
      </c>
      <c r="D1594" s="27"/>
    </row>
    <row r="1595" spans="2:4">
      <c r="B1595" s="29" t="s">
        <v>31</v>
      </c>
      <c r="C1595" s="27">
        <v>353434082688270</v>
      </c>
    </row>
    <row r="1596" spans="2:4">
      <c r="B1596" s="27" t="s">
        <v>31</v>
      </c>
      <c r="C1596" s="27">
        <v>353434082688791</v>
      </c>
    </row>
    <row r="1597" spans="2:4">
      <c r="B1597" s="27" t="s">
        <v>31</v>
      </c>
      <c r="C1597" s="27">
        <v>353434082689773</v>
      </c>
      <c r="D1597" s="27"/>
    </row>
    <row r="1598" spans="2:4">
      <c r="B1598" s="29" t="s">
        <v>31</v>
      </c>
      <c r="C1598" s="27">
        <v>353434082690177</v>
      </c>
    </row>
    <row r="1599" spans="2:4">
      <c r="B1599" s="27" t="s">
        <v>31</v>
      </c>
      <c r="C1599" s="27">
        <v>353434082690490</v>
      </c>
    </row>
    <row r="1600" spans="2:4">
      <c r="B1600" s="27" t="s">
        <v>31</v>
      </c>
      <c r="C1600" s="27">
        <v>353434082690755</v>
      </c>
      <c r="D1600" s="27"/>
    </row>
    <row r="1601" spans="2:4">
      <c r="B1601" s="27" t="s">
        <v>31</v>
      </c>
      <c r="C1601" s="27">
        <v>353434082691035</v>
      </c>
    </row>
    <row r="1602" spans="2:4">
      <c r="B1602" s="27" t="s">
        <v>31</v>
      </c>
      <c r="C1602" s="27">
        <v>353434082692553</v>
      </c>
      <c r="D1602" s="27"/>
    </row>
    <row r="1603" spans="2:4">
      <c r="B1603" s="27" t="s">
        <v>31</v>
      </c>
      <c r="C1603" s="27">
        <v>353434082694310</v>
      </c>
    </row>
    <row r="1604" spans="2:4">
      <c r="B1604" s="27" t="s">
        <v>31</v>
      </c>
      <c r="C1604" s="27">
        <v>353434082697156</v>
      </c>
      <c r="D1604" s="27"/>
    </row>
    <row r="1605" spans="2:4">
      <c r="B1605" s="27" t="s">
        <v>31</v>
      </c>
      <c r="C1605" s="27">
        <v>353434082698113</v>
      </c>
      <c r="D1605" s="27"/>
    </row>
    <row r="1606" spans="2:4">
      <c r="B1606" s="27" t="s">
        <v>31</v>
      </c>
      <c r="C1606" s="27">
        <v>353434082698691</v>
      </c>
      <c r="D1606" s="27"/>
    </row>
    <row r="1607" spans="2:4">
      <c r="B1607" s="27" t="s">
        <v>31</v>
      </c>
      <c r="C1607" s="27">
        <v>353434082698972</v>
      </c>
    </row>
    <row r="1608" spans="2:4">
      <c r="B1608" s="27" t="s">
        <v>31</v>
      </c>
      <c r="C1608" s="27">
        <v>353434082699798</v>
      </c>
      <c r="D1608" s="27"/>
    </row>
    <row r="1609" spans="2:4">
      <c r="B1609" s="27" t="s">
        <v>31</v>
      </c>
      <c r="C1609" s="27">
        <v>353434082700216</v>
      </c>
      <c r="D1609" s="27"/>
    </row>
    <row r="1610" spans="2:4">
      <c r="B1610" s="27" t="s">
        <v>31</v>
      </c>
      <c r="C1610" s="27">
        <v>353434082702451</v>
      </c>
      <c r="D1610" s="27"/>
    </row>
    <row r="1611" spans="2:4">
      <c r="B1611" s="27" t="s">
        <v>31</v>
      </c>
      <c r="C1611" s="27">
        <v>353434082703814</v>
      </c>
    </row>
    <row r="1612" spans="2:4">
      <c r="B1612" s="27" t="s">
        <v>31</v>
      </c>
      <c r="C1612" s="27">
        <v>353434082704515</v>
      </c>
      <c r="D1612" s="27"/>
    </row>
    <row r="1613" spans="2:4">
      <c r="B1613" s="27" t="s">
        <v>31</v>
      </c>
      <c r="C1613" s="27">
        <v>353434082704994</v>
      </c>
      <c r="D1613" s="27"/>
    </row>
    <row r="1614" spans="2:4">
      <c r="B1614" s="27" t="s">
        <v>31</v>
      </c>
      <c r="C1614" s="27">
        <v>353434082705090</v>
      </c>
      <c r="D1614" s="27"/>
    </row>
    <row r="1615" spans="2:4">
      <c r="B1615" s="27" t="s">
        <v>31</v>
      </c>
      <c r="C1615" s="27">
        <v>353434082705132</v>
      </c>
      <c r="D1615" s="27"/>
    </row>
    <row r="1616" spans="2:4">
      <c r="B1616" s="27" t="s">
        <v>31</v>
      </c>
      <c r="C1616" s="27">
        <v>353434082706353</v>
      </c>
      <c r="D1616" s="27"/>
    </row>
    <row r="1617" spans="2:4">
      <c r="B1617" s="27" t="s">
        <v>31</v>
      </c>
      <c r="C1617" s="27">
        <v>353434082709332</v>
      </c>
      <c r="D1617" s="27"/>
    </row>
    <row r="1618" spans="2:4">
      <c r="B1618" s="29" t="s">
        <v>31</v>
      </c>
      <c r="C1618" s="27">
        <v>353434082709357</v>
      </c>
      <c r="D1618" s="27"/>
    </row>
    <row r="1619" spans="2:4">
      <c r="B1619" s="29" t="s">
        <v>31</v>
      </c>
      <c r="C1619" s="27">
        <v>353434082711031</v>
      </c>
      <c r="D1619" s="27"/>
    </row>
    <row r="1620" spans="2:4">
      <c r="B1620" s="27" t="s">
        <v>31</v>
      </c>
      <c r="C1620" s="27">
        <v>353434082711536</v>
      </c>
      <c r="D1620" s="27"/>
    </row>
    <row r="1621" spans="2:4">
      <c r="B1621" s="27" t="s">
        <v>31</v>
      </c>
      <c r="C1621" s="27">
        <v>353434082719216</v>
      </c>
      <c r="D1621" s="27"/>
    </row>
    <row r="1622" spans="2:4">
      <c r="B1622" s="27" t="s">
        <v>31</v>
      </c>
      <c r="C1622" s="27">
        <v>353434082721071</v>
      </c>
      <c r="D1622" s="27"/>
    </row>
    <row r="1623" spans="2:4">
      <c r="B1623" s="27" t="s">
        <v>31</v>
      </c>
      <c r="C1623" s="27">
        <v>353434082722756</v>
      </c>
      <c r="D1623" s="27"/>
    </row>
    <row r="1624" spans="2:4">
      <c r="B1624" s="27" t="s">
        <v>31</v>
      </c>
      <c r="C1624" s="74">
        <v>353434082724414</v>
      </c>
    </row>
    <row r="1625" spans="2:4">
      <c r="B1625" s="29" t="s">
        <v>31</v>
      </c>
      <c r="C1625" s="27">
        <v>353434082725593</v>
      </c>
      <c r="D1625" s="27"/>
    </row>
    <row r="1626" spans="2:4">
      <c r="B1626" s="27" t="s">
        <v>31</v>
      </c>
      <c r="C1626" s="27">
        <v>353434082726195</v>
      </c>
      <c r="D1626" s="27"/>
    </row>
    <row r="1627" spans="2:4">
      <c r="B1627" s="27" t="s">
        <v>31</v>
      </c>
      <c r="C1627" s="27">
        <v>353434082729199</v>
      </c>
      <c r="D1627" s="27"/>
    </row>
    <row r="1628" spans="2:4">
      <c r="B1628" s="29" t="s">
        <v>31</v>
      </c>
      <c r="C1628" s="27">
        <v>353434082730114</v>
      </c>
      <c r="D1628" s="27"/>
    </row>
    <row r="1629" spans="2:4">
      <c r="B1629" s="27" t="s">
        <v>31</v>
      </c>
      <c r="C1629" s="27">
        <v>353434082730650</v>
      </c>
      <c r="D1629" s="27"/>
    </row>
    <row r="1630" spans="2:4">
      <c r="B1630" s="29" t="s">
        <v>31</v>
      </c>
      <c r="C1630" s="27">
        <v>353434082730676</v>
      </c>
      <c r="D1630" s="27"/>
    </row>
    <row r="1631" spans="2:4">
      <c r="B1631" s="27" t="s">
        <v>31</v>
      </c>
      <c r="C1631" s="27">
        <v>353434082730833</v>
      </c>
      <c r="D1631" s="27"/>
    </row>
    <row r="1632" spans="2:4">
      <c r="B1632" s="27" t="s">
        <v>31</v>
      </c>
      <c r="C1632" s="27">
        <v>353434082734272</v>
      </c>
    </row>
    <row r="1633" spans="2:4">
      <c r="B1633" s="27" t="s">
        <v>31</v>
      </c>
      <c r="C1633" s="74">
        <v>353434082736590</v>
      </c>
      <c r="D1633" s="27"/>
    </row>
    <row r="1634" spans="2:4">
      <c r="B1634" s="27" t="s">
        <v>31</v>
      </c>
      <c r="C1634" s="27">
        <v>353434082736897</v>
      </c>
      <c r="D1634" s="27"/>
    </row>
    <row r="1635" spans="2:4">
      <c r="B1635" s="29" t="s">
        <v>31</v>
      </c>
      <c r="C1635" s="27">
        <v>353434082737234</v>
      </c>
      <c r="D1635" s="27"/>
    </row>
    <row r="1636" spans="2:4">
      <c r="B1636" s="27" t="s">
        <v>31</v>
      </c>
      <c r="C1636" s="27">
        <v>353434082741491</v>
      </c>
    </row>
    <row r="1637" spans="2:4">
      <c r="B1637" s="27" t="s">
        <v>31</v>
      </c>
      <c r="C1637" s="27">
        <v>353434082742333</v>
      </c>
      <c r="D1637" s="27"/>
    </row>
    <row r="1638" spans="2:4">
      <c r="B1638" s="27" t="s">
        <v>31</v>
      </c>
      <c r="C1638" s="27">
        <v>353434082746797</v>
      </c>
      <c r="D1638" s="27"/>
    </row>
    <row r="1639" spans="2:4">
      <c r="B1639" s="27" t="s">
        <v>31</v>
      </c>
      <c r="C1639" s="27">
        <v>353434082748439</v>
      </c>
    </row>
    <row r="1640" spans="2:4">
      <c r="B1640" s="29" t="s">
        <v>31</v>
      </c>
      <c r="C1640" s="27">
        <v>353434082750336</v>
      </c>
      <c r="D1640" s="27"/>
    </row>
    <row r="1641" spans="2:4">
      <c r="B1641" s="29" t="s">
        <v>31</v>
      </c>
      <c r="C1641" s="27">
        <v>353434082750955</v>
      </c>
      <c r="D1641" s="27"/>
    </row>
    <row r="1642" spans="2:4">
      <c r="B1642" s="27" t="s">
        <v>31</v>
      </c>
      <c r="C1642" s="27">
        <v>353434082752035</v>
      </c>
      <c r="D1642" s="27"/>
    </row>
    <row r="1643" spans="2:4">
      <c r="B1643" s="29" t="s">
        <v>31</v>
      </c>
      <c r="C1643" s="27">
        <v>353434082752795</v>
      </c>
      <c r="D1643" s="27"/>
    </row>
    <row r="1644" spans="2:4">
      <c r="B1644" s="29" t="s">
        <v>31</v>
      </c>
      <c r="C1644" s="27">
        <v>353434082754353</v>
      </c>
    </row>
    <row r="1645" spans="2:4">
      <c r="B1645" s="27" t="s">
        <v>31</v>
      </c>
      <c r="C1645" s="27">
        <v>353434082754536</v>
      </c>
      <c r="D1645" s="27"/>
    </row>
    <row r="1646" spans="2:4">
      <c r="B1646" s="29" t="s">
        <v>31</v>
      </c>
      <c r="C1646" s="27">
        <v>353434082754635</v>
      </c>
    </row>
    <row r="1647" spans="2:4">
      <c r="B1647" s="27" t="s">
        <v>31</v>
      </c>
      <c r="C1647" s="27">
        <v>353434082755913</v>
      </c>
      <c r="D1647" s="27"/>
    </row>
    <row r="1648" spans="2:4">
      <c r="B1648" s="27" t="s">
        <v>31</v>
      </c>
      <c r="C1648" s="74">
        <v>353434082756556</v>
      </c>
      <c r="D1648" s="27"/>
    </row>
    <row r="1649" spans="2:4">
      <c r="B1649" s="29" t="s">
        <v>28</v>
      </c>
      <c r="C1649" s="27">
        <v>353434082764956</v>
      </c>
      <c r="D1649" s="27"/>
    </row>
    <row r="1650" spans="2:4">
      <c r="B1650" s="27" t="s">
        <v>28</v>
      </c>
      <c r="C1650" s="27">
        <v>353434082765839</v>
      </c>
      <c r="D1650" s="27"/>
    </row>
    <row r="1651" spans="2:4">
      <c r="B1651" s="27" t="s">
        <v>28</v>
      </c>
      <c r="C1651" s="27">
        <v>353434082768452</v>
      </c>
      <c r="D1651" s="27"/>
    </row>
    <row r="1652" spans="2:4">
      <c r="B1652" s="27" t="s">
        <v>28</v>
      </c>
      <c r="C1652" s="27">
        <v>353434082769070</v>
      </c>
      <c r="D1652" s="27"/>
    </row>
    <row r="1653" spans="2:4">
      <c r="B1653" s="29" t="s">
        <v>28</v>
      </c>
      <c r="C1653" s="27">
        <v>353434082769252</v>
      </c>
      <c r="D1653" s="27"/>
    </row>
    <row r="1654" spans="2:4">
      <c r="B1654" s="27" t="s">
        <v>28</v>
      </c>
      <c r="C1654" s="27">
        <v>353434082770573</v>
      </c>
      <c r="D1654" s="27"/>
    </row>
    <row r="1655" spans="2:4">
      <c r="B1655" s="27" t="s">
        <v>28</v>
      </c>
      <c r="C1655" s="27">
        <v>353434082773791</v>
      </c>
      <c r="D1655" s="27"/>
    </row>
    <row r="1656" spans="2:4">
      <c r="B1656" s="27" t="s">
        <v>28</v>
      </c>
      <c r="C1656" s="27">
        <v>353434082774278</v>
      </c>
      <c r="D1656" s="27"/>
    </row>
    <row r="1657" spans="2:4">
      <c r="B1657" s="29" t="s">
        <v>28</v>
      </c>
      <c r="C1657" s="27">
        <v>353434082775853</v>
      </c>
      <c r="D1657" s="27"/>
    </row>
    <row r="1658" spans="2:4">
      <c r="B1658" s="27" t="s">
        <v>28</v>
      </c>
      <c r="C1658" s="27">
        <v>353434082776554</v>
      </c>
      <c r="D1658" s="27"/>
    </row>
    <row r="1659" spans="2:4">
      <c r="B1659" s="27" t="s">
        <v>28</v>
      </c>
      <c r="C1659" s="27">
        <v>353434082778097</v>
      </c>
      <c r="D1659" s="27"/>
    </row>
    <row r="1660" spans="2:4">
      <c r="B1660" s="27" t="s">
        <v>28</v>
      </c>
      <c r="C1660" s="27">
        <v>353434082780853</v>
      </c>
      <c r="D1660" s="27"/>
    </row>
    <row r="1661" spans="2:4">
      <c r="B1661" s="27" t="s">
        <v>28</v>
      </c>
      <c r="C1661" s="27">
        <v>353434082782131</v>
      </c>
    </row>
    <row r="1662" spans="2:4">
      <c r="B1662" s="27" t="s">
        <v>28</v>
      </c>
      <c r="C1662" s="27">
        <v>353434082784491</v>
      </c>
      <c r="D1662" s="27"/>
    </row>
    <row r="1663" spans="2:4">
      <c r="B1663" s="27" t="s">
        <v>28</v>
      </c>
      <c r="C1663" s="27">
        <v>353434082790852</v>
      </c>
      <c r="D1663" s="27"/>
    </row>
    <row r="1664" spans="2:4">
      <c r="B1664" s="27" t="s">
        <v>28</v>
      </c>
      <c r="C1664" s="27">
        <v>353434082797493</v>
      </c>
      <c r="D1664" s="27"/>
    </row>
    <row r="1665" spans="2:4">
      <c r="B1665" s="27" t="s">
        <v>28</v>
      </c>
      <c r="C1665" s="27">
        <v>353434082798137</v>
      </c>
      <c r="D1665" s="27"/>
    </row>
    <row r="1666" spans="2:4">
      <c r="B1666" s="27" t="s">
        <v>28</v>
      </c>
      <c r="C1666" s="27">
        <v>353434082798632</v>
      </c>
    </row>
    <row r="1667" spans="2:4">
      <c r="B1667" s="27" t="s">
        <v>28</v>
      </c>
      <c r="C1667" s="27">
        <v>353434082800990</v>
      </c>
      <c r="D1667" s="27"/>
    </row>
    <row r="1668" spans="2:4">
      <c r="B1668" s="27" t="s">
        <v>28</v>
      </c>
      <c r="C1668" s="27">
        <v>353434082806450</v>
      </c>
    </row>
    <row r="1669" spans="2:4">
      <c r="B1669" s="27" t="s">
        <v>28</v>
      </c>
      <c r="C1669" s="27">
        <v>353434082806658</v>
      </c>
    </row>
    <row r="1670" spans="2:4">
      <c r="B1670" s="27" t="s">
        <v>28</v>
      </c>
      <c r="C1670" s="27">
        <v>353434082806716</v>
      </c>
    </row>
    <row r="1671" spans="2:4">
      <c r="B1671" s="27" t="s">
        <v>28</v>
      </c>
      <c r="C1671" s="27">
        <v>353434082808811</v>
      </c>
      <c r="D1671" s="27"/>
    </row>
    <row r="1672" spans="2:4">
      <c r="B1672" s="27" t="s">
        <v>28</v>
      </c>
      <c r="C1672" s="27">
        <v>353434082812490</v>
      </c>
      <c r="D1672" s="27"/>
    </row>
    <row r="1673" spans="2:4">
      <c r="B1673" s="27" t="s">
        <v>28</v>
      </c>
      <c r="C1673" s="27">
        <v>353434082814074</v>
      </c>
      <c r="D1673" s="27"/>
    </row>
    <row r="1674" spans="2:4">
      <c r="B1674" s="27" t="s">
        <v>28</v>
      </c>
      <c r="C1674" s="27">
        <v>353434082815790</v>
      </c>
    </row>
    <row r="1675" spans="2:4">
      <c r="B1675" s="27" t="s">
        <v>28</v>
      </c>
      <c r="C1675" s="27">
        <v>353434082817770</v>
      </c>
    </row>
    <row r="1676" spans="2:4">
      <c r="B1676" s="27" t="s">
        <v>29</v>
      </c>
      <c r="C1676" s="27">
        <v>353434082820311</v>
      </c>
      <c r="D1676" s="27"/>
    </row>
    <row r="1677" spans="2:4">
      <c r="B1677" s="27" t="s">
        <v>29</v>
      </c>
      <c r="C1677" s="27">
        <v>353434082821079</v>
      </c>
      <c r="D1677" s="27"/>
    </row>
    <row r="1678" spans="2:4">
      <c r="B1678" s="27" t="s">
        <v>29</v>
      </c>
      <c r="C1678" s="27">
        <v>353434082825013</v>
      </c>
    </row>
    <row r="1679" spans="2:4">
      <c r="B1679" s="27" t="s">
        <v>29</v>
      </c>
      <c r="C1679" s="27">
        <v>353434082831292</v>
      </c>
    </row>
    <row r="1680" spans="2:4">
      <c r="B1680" s="27" t="s">
        <v>29</v>
      </c>
      <c r="C1680" s="27">
        <v>353434082832076</v>
      </c>
    </row>
    <row r="1681" spans="2:4">
      <c r="B1681" s="27" t="s">
        <v>29</v>
      </c>
      <c r="C1681" s="27">
        <v>353434082835152</v>
      </c>
    </row>
    <row r="1682" spans="2:4">
      <c r="B1682" s="29" t="s">
        <v>29</v>
      </c>
      <c r="C1682" s="27">
        <v>353434082840475</v>
      </c>
    </row>
    <row r="1683" spans="2:4">
      <c r="B1683" s="27" t="s">
        <v>29</v>
      </c>
      <c r="C1683" s="27">
        <v>353434082840699</v>
      </c>
      <c r="D1683" s="27"/>
    </row>
    <row r="1684" spans="2:4">
      <c r="B1684" s="27" t="s">
        <v>29</v>
      </c>
      <c r="C1684" s="27">
        <v>353434082842794</v>
      </c>
      <c r="D1684" s="27"/>
    </row>
    <row r="1685" spans="2:4">
      <c r="B1685" s="29" t="s">
        <v>29</v>
      </c>
      <c r="C1685" s="27">
        <v>353434082844154</v>
      </c>
      <c r="D1685" s="27"/>
    </row>
    <row r="1686" spans="2:4">
      <c r="B1686" s="27" t="s">
        <v>29</v>
      </c>
      <c r="C1686" s="27">
        <v>353434082846696</v>
      </c>
      <c r="D1686" s="27"/>
    </row>
    <row r="1687" spans="2:4">
      <c r="B1687" s="27" t="s">
        <v>29</v>
      </c>
      <c r="C1687" s="27">
        <v>353434082847991</v>
      </c>
      <c r="D1687" s="27"/>
    </row>
    <row r="1688" spans="2:4">
      <c r="B1688" s="27" t="s">
        <v>29</v>
      </c>
      <c r="C1688" s="27">
        <v>353434082848254</v>
      </c>
    </row>
    <row r="1689" spans="2:4">
      <c r="B1689" s="27" t="s">
        <v>29</v>
      </c>
      <c r="C1689" s="27">
        <v>353434082853379</v>
      </c>
    </row>
    <row r="1690" spans="2:4">
      <c r="B1690" s="29" t="s">
        <v>29</v>
      </c>
      <c r="C1690" s="27">
        <v>353434082854815</v>
      </c>
      <c r="D1690" s="27"/>
    </row>
    <row r="1691" spans="2:4">
      <c r="B1691" s="27" t="s">
        <v>29</v>
      </c>
      <c r="C1691" s="27">
        <v>353434082857537</v>
      </c>
      <c r="D1691" s="27"/>
    </row>
    <row r="1692" spans="2:4">
      <c r="B1692" s="29" t="s">
        <v>29</v>
      </c>
      <c r="C1692" s="27">
        <v>353434082857750</v>
      </c>
    </row>
    <row r="1693" spans="2:4">
      <c r="B1693" s="27" t="s">
        <v>29</v>
      </c>
      <c r="C1693" s="27">
        <v>353434082857776</v>
      </c>
    </row>
    <row r="1694" spans="2:4">
      <c r="B1694" s="27" t="s">
        <v>29</v>
      </c>
      <c r="C1694" s="27">
        <v>353434082858212</v>
      </c>
    </row>
    <row r="1695" spans="2:4">
      <c r="B1695" s="27" t="s">
        <v>29</v>
      </c>
      <c r="C1695" s="27">
        <v>353434082858238</v>
      </c>
    </row>
    <row r="1696" spans="2:4">
      <c r="B1696" s="27" t="s">
        <v>29</v>
      </c>
      <c r="C1696" s="27">
        <v>353434082864152</v>
      </c>
      <c r="D1696" s="27"/>
    </row>
    <row r="1697" spans="2:4">
      <c r="B1697" s="27" t="s">
        <v>29</v>
      </c>
      <c r="C1697" s="27">
        <v>353434082864392</v>
      </c>
    </row>
    <row r="1698" spans="2:4">
      <c r="B1698" s="27" t="s">
        <v>29</v>
      </c>
      <c r="C1698" s="27">
        <v>353434082867130</v>
      </c>
      <c r="D1698" s="27"/>
    </row>
    <row r="1699" spans="2:4">
      <c r="B1699" s="27" t="s">
        <v>29</v>
      </c>
      <c r="C1699" s="27">
        <v>353434082872890</v>
      </c>
      <c r="D1699" s="27"/>
    </row>
    <row r="1700" spans="2:4">
      <c r="B1700" s="27" t="s">
        <v>29</v>
      </c>
      <c r="C1700" s="27">
        <v>353434082873534</v>
      </c>
    </row>
    <row r="1701" spans="2:4">
      <c r="B1701" s="27" t="s">
        <v>29</v>
      </c>
      <c r="C1701" s="27">
        <v>353434082874656</v>
      </c>
    </row>
    <row r="1702" spans="2:4">
      <c r="B1702" s="27" t="s">
        <v>28</v>
      </c>
      <c r="C1702" s="74">
        <v>353434082879093</v>
      </c>
    </row>
    <row r="1703" spans="2:4">
      <c r="B1703" s="27" t="s">
        <v>28</v>
      </c>
      <c r="C1703" s="27">
        <v>353434082880372</v>
      </c>
      <c r="D1703" s="27"/>
    </row>
    <row r="1704" spans="2:4">
      <c r="B1704" s="27" t="s">
        <v>28</v>
      </c>
      <c r="C1704" s="27">
        <v>353434082881636</v>
      </c>
      <c r="D1704" s="27"/>
    </row>
    <row r="1705" spans="2:4">
      <c r="B1705" s="27" t="s">
        <v>28</v>
      </c>
      <c r="C1705" s="27">
        <v>353434082881875</v>
      </c>
      <c r="D1705" s="27"/>
    </row>
    <row r="1706" spans="2:4">
      <c r="B1706" s="27" t="s">
        <v>28</v>
      </c>
      <c r="C1706" s="27">
        <v>353434082883111</v>
      </c>
      <c r="D1706" s="27"/>
    </row>
    <row r="1707" spans="2:4">
      <c r="B1707" s="27" t="s">
        <v>28</v>
      </c>
      <c r="C1707" s="27">
        <v>353434082883194</v>
      </c>
      <c r="D1707" s="27"/>
    </row>
    <row r="1708" spans="2:4">
      <c r="B1708" s="29" t="s">
        <v>28</v>
      </c>
      <c r="C1708" s="27">
        <v>353434082883475</v>
      </c>
      <c r="D1708" s="27"/>
    </row>
    <row r="1709" spans="2:4">
      <c r="B1709" s="27" t="s">
        <v>28</v>
      </c>
      <c r="C1709" s="27">
        <v>353434082884713</v>
      </c>
      <c r="D1709" s="27"/>
    </row>
    <row r="1710" spans="2:4">
      <c r="B1710" s="27" t="s">
        <v>28</v>
      </c>
      <c r="C1710" s="27">
        <v>353434082887336</v>
      </c>
    </row>
    <row r="1711" spans="2:4">
      <c r="B1711" s="27" t="s">
        <v>28</v>
      </c>
      <c r="C1711" s="27">
        <v>353434082887633</v>
      </c>
      <c r="D1711" s="27"/>
    </row>
    <row r="1712" spans="2:4">
      <c r="B1712" s="27" t="s">
        <v>28</v>
      </c>
      <c r="C1712" s="27">
        <v>353434082889837</v>
      </c>
      <c r="D1712" s="27"/>
    </row>
    <row r="1713" spans="2:4">
      <c r="B1713" s="29" t="s">
        <v>28</v>
      </c>
      <c r="C1713" s="27">
        <v>353434082889993</v>
      </c>
      <c r="D1713" s="27"/>
    </row>
    <row r="1714" spans="2:4">
      <c r="B1714" s="27" t="s">
        <v>28</v>
      </c>
      <c r="C1714" s="27">
        <v>353434082890033</v>
      </c>
    </row>
    <row r="1715" spans="2:4">
      <c r="B1715" s="29" t="s">
        <v>28</v>
      </c>
      <c r="C1715" s="27">
        <v>353434082890272</v>
      </c>
    </row>
    <row r="1716" spans="2:4">
      <c r="B1716" s="29" t="s">
        <v>28</v>
      </c>
      <c r="C1716" s="27">
        <v>353434082890579</v>
      </c>
    </row>
    <row r="1717" spans="2:4">
      <c r="B1717" s="29" t="s">
        <v>28</v>
      </c>
      <c r="C1717" s="27">
        <v>353434082892237</v>
      </c>
    </row>
    <row r="1718" spans="2:4">
      <c r="B1718" s="27" t="s">
        <v>28</v>
      </c>
      <c r="C1718" s="27">
        <v>353434082893151</v>
      </c>
      <c r="D1718" s="27"/>
    </row>
    <row r="1719" spans="2:4">
      <c r="B1719" s="27" t="s">
        <v>28</v>
      </c>
      <c r="C1719" s="27">
        <v>353434082898937</v>
      </c>
      <c r="D1719" s="27"/>
    </row>
    <row r="1720" spans="2:4">
      <c r="B1720" s="27" t="s">
        <v>28</v>
      </c>
      <c r="C1720" s="27">
        <v>353434082917356</v>
      </c>
      <c r="D1720" s="27"/>
    </row>
    <row r="1721" spans="2:4">
      <c r="B1721" s="27" t="s">
        <v>28</v>
      </c>
      <c r="C1721" s="74">
        <v>353434082929559</v>
      </c>
    </row>
    <row r="1722" spans="2:4">
      <c r="B1722" s="27" t="s">
        <v>28</v>
      </c>
      <c r="C1722" s="27">
        <v>353434082947031</v>
      </c>
      <c r="D1722" s="27"/>
    </row>
    <row r="1723" spans="2:4">
      <c r="B1723" s="29" t="s">
        <v>28</v>
      </c>
      <c r="C1723" s="27">
        <v>353434082952338</v>
      </c>
    </row>
    <row r="1724" spans="2:4">
      <c r="B1724" s="29" t="s">
        <v>28</v>
      </c>
      <c r="C1724" s="27">
        <v>353434082958533</v>
      </c>
    </row>
    <row r="1725" spans="2:4">
      <c r="B1725" s="27" t="s">
        <v>28</v>
      </c>
      <c r="C1725" s="27">
        <v>353434082959234</v>
      </c>
      <c r="D1725" s="27"/>
    </row>
    <row r="1726" spans="2:4">
      <c r="B1726" s="27" t="s">
        <v>28</v>
      </c>
      <c r="C1726" s="27">
        <v>353434082959754</v>
      </c>
      <c r="D1726" s="27"/>
    </row>
    <row r="1727" spans="2:4">
      <c r="B1727" s="29" t="s">
        <v>28</v>
      </c>
      <c r="C1727" s="27">
        <v>353434082960539</v>
      </c>
      <c r="D1727" s="27"/>
    </row>
    <row r="1728" spans="2:4">
      <c r="B1728" s="29" t="s">
        <v>28</v>
      </c>
      <c r="C1728" s="27">
        <v>353434082961297</v>
      </c>
    </row>
    <row r="1729" spans="2:4">
      <c r="B1729" s="29" t="s">
        <v>28</v>
      </c>
      <c r="C1729" s="27">
        <v>353434082962493</v>
      </c>
    </row>
    <row r="1730" spans="2:4">
      <c r="B1730" s="27" t="s">
        <v>28</v>
      </c>
      <c r="C1730" s="74">
        <v>353434082964036</v>
      </c>
      <c r="D1730" s="27"/>
    </row>
    <row r="1731" spans="2:4">
      <c r="B1731" s="29" t="s">
        <v>28</v>
      </c>
      <c r="C1731" s="27">
        <v>353434082966395</v>
      </c>
    </row>
    <row r="1732" spans="2:4">
      <c r="B1732" s="29" t="s">
        <v>28</v>
      </c>
      <c r="C1732" s="27">
        <v>353434082967674</v>
      </c>
      <c r="D1732" s="27"/>
    </row>
    <row r="1733" spans="2:4">
      <c r="B1733" s="27" t="s">
        <v>28</v>
      </c>
      <c r="C1733" s="27">
        <v>353434082967971</v>
      </c>
      <c r="D1733" s="27"/>
    </row>
    <row r="1734" spans="2:4">
      <c r="B1734" s="27" t="s">
        <v>28</v>
      </c>
      <c r="C1734" s="27">
        <v>353434082969779</v>
      </c>
    </row>
    <row r="1735" spans="2:4">
      <c r="B1735" s="27" t="s">
        <v>28</v>
      </c>
      <c r="C1735" s="27">
        <v>353434082971296</v>
      </c>
    </row>
    <row r="1736" spans="2:4">
      <c r="B1736" s="27" t="s">
        <v>28</v>
      </c>
      <c r="C1736" s="27">
        <v>353434082971577</v>
      </c>
      <c r="D1736" s="27"/>
    </row>
    <row r="1737" spans="2:4">
      <c r="B1737" s="27" t="s">
        <v>28</v>
      </c>
      <c r="C1737" s="27">
        <v>353434082971692</v>
      </c>
      <c r="D1737" s="27"/>
    </row>
    <row r="1738" spans="2:4">
      <c r="B1738" s="29" t="s">
        <v>28</v>
      </c>
      <c r="C1738" s="27">
        <v>353434082973219</v>
      </c>
      <c r="D1738" s="27"/>
    </row>
    <row r="1739" spans="2:4">
      <c r="B1739" s="29" t="s">
        <v>28</v>
      </c>
      <c r="C1739" s="27">
        <v>353434082973417</v>
      </c>
    </row>
    <row r="1740" spans="2:4">
      <c r="B1740" s="27" t="s">
        <v>28</v>
      </c>
      <c r="C1740" s="27">
        <v>353434082974993</v>
      </c>
      <c r="D1740" s="27"/>
    </row>
    <row r="1741" spans="2:4">
      <c r="B1741" s="27" t="s">
        <v>28</v>
      </c>
      <c r="C1741" s="27">
        <v>353434082975859</v>
      </c>
      <c r="D1741" s="27"/>
    </row>
    <row r="1742" spans="2:4">
      <c r="B1742" s="29" t="s">
        <v>28</v>
      </c>
      <c r="C1742" s="27">
        <v>353434082978556</v>
      </c>
      <c r="D1742" s="27"/>
    </row>
    <row r="1743" spans="2:4">
      <c r="B1743" s="29" t="s">
        <v>28</v>
      </c>
      <c r="C1743" s="27">
        <v>353434082979059</v>
      </c>
    </row>
    <row r="1744" spans="2:4">
      <c r="B1744" s="29" t="s">
        <v>28</v>
      </c>
      <c r="C1744" s="27">
        <v>353434082981790</v>
      </c>
      <c r="D1744" s="27"/>
    </row>
    <row r="1745" spans="2:4">
      <c r="B1745" s="29" t="s">
        <v>28</v>
      </c>
      <c r="C1745" s="27">
        <v>353434082983770</v>
      </c>
      <c r="D1745" s="27"/>
    </row>
    <row r="1746" spans="2:4">
      <c r="B1746" s="27" t="s">
        <v>28</v>
      </c>
      <c r="C1746" s="27">
        <v>353434082989413</v>
      </c>
      <c r="D1746" s="27"/>
    </row>
    <row r="1747" spans="2:4">
      <c r="B1747" s="29" t="s">
        <v>28</v>
      </c>
      <c r="C1747" s="27">
        <v>353434082997218</v>
      </c>
    </row>
    <row r="1748" spans="2:4">
      <c r="B1748" s="27" t="s">
        <v>28</v>
      </c>
      <c r="C1748" s="74">
        <v>353434082998992</v>
      </c>
      <c r="D1748" s="27"/>
    </row>
    <row r="1749" spans="2:4">
      <c r="B1749" s="27" t="s">
        <v>28</v>
      </c>
      <c r="C1749" s="27">
        <v>353434083001598</v>
      </c>
      <c r="D1749" s="27"/>
    </row>
    <row r="1750" spans="2:4">
      <c r="B1750" s="27" t="s">
        <v>28</v>
      </c>
      <c r="C1750" s="27">
        <v>353434083003834</v>
      </c>
    </row>
    <row r="1751" spans="2:4">
      <c r="B1751" s="27" t="s">
        <v>28</v>
      </c>
      <c r="C1751" s="27">
        <v>353434083004857</v>
      </c>
    </row>
    <row r="1752" spans="2:4">
      <c r="B1752" s="29" t="s">
        <v>28</v>
      </c>
      <c r="C1752" s="27">
        <v>353434083006936</v>
      </c>
    </row>
    <row r="1753" spans="2:4">
      <c r="B1753" s="29" t="s">
        <v>28</v>
      </c>
      <c r="C1753" s="27">
        <v>353434083007736</v>
      </c>
    </row>
    <row r="1754" spans="2:4">
      <c r="B1754" s="27" t="s">
        <v>28</v>
      </c>
      <c r="C1754" s="27">
        <v>353434083007819</v>
      </c>
      <c r="D1754" s="27"/>
    </row>
    <row r="1755" spans="2:4">
      <c r="B1755" s="27" t="s">
        <v>28</v>
      </c>
      <c r="C1755" s="27">
        <v>353434083009419</v>
      </c>
    </row>
    <row r="1756" spans="2:4">
      <c r="B1756" s="27" t="s">
        <v>28</v>
      </c>
      <c r="C1756" s="27">
        <v>353434083010870</v>
      </c>
    </row>
    <row r="1757" spans="2:4">
      <c r="B1757" s="27" t="s">
        <v>28</v>
      </c>
      <c r="C1757" s="27">
        <v>353434083012751</v>
      </c>
      <c r="D1757" s="27"/>
    </row>
    <row r="1758" spans="2:4">
      <c r="B1758" s="27" t="s">
        <v>28</v>
      </c>
      <c r="C1758" s="27">
        <v>353434083015457</v>
      </c>
      <c r="D1758" s="27"/>
    </row>
    <row r="1759" spans="2:4">
      <c r="B1759" s="27" t="s">
        <v>28</v>
      </c>
      <c r="C1759" s="27">
        <v>353434083016497</v>
      </c>
      <c r="D1759" s="27"/>
    </row>
    <row r="1760" spans="2:4">
      <c r="B1760" s="27" t="s">
        <v>28</v>
      </c>
      <c r="C1760" s="27">
        <v>353434083017594</v>
      </c>
    </row>
    <row r="1761" spans="2:4">
      <c r="B1761" s="29" t="s">
        <v>28</v>
      </c>
      <c r="C1761" s="27">
        <v>353434083018493</v>
      </c>
      <c r="D1761" s="27"/>
    </row>
    <row r="1762" spans="2:4">
      <c r="B1762" s="27" t="s">
        <v>28</v>
      </c>
      <c r="C1762" s="27">
        <v>353434083022743</v>
      </c>
      <c r="D1762" s="27"/>
    </row>
    <row r="1763" spans="2:4">
      <c r="B1763" s="27" t="s">
        <v>28</v>
      </c>
      <c r="C1763" s="27">
        <v>353434083024061</v>
      </c>
    </row>
    <row r="1764" spans="2:4">
      <c r="B1764" s="27" t="s">
        <v>28</v>
      </c>
      <c r="C1764" s="27">
        <v>353434083024954</v>
      </c>
      <c r="D1764" s="27"/>
    </row>
    <row r="1765" spans="2:4">
      <c r="B1765" s="27" t="s">
        <v>32</v>
      </c>
      <c r="C1765" s="27">
        <v>353434083025357</v>
      </c>
      <c r="D1765" s="27"/>
    </row>
    <row r="1766" spans="2:4">
      <c r="B1766" s="29" t="s">
        <v>28</v>
      </c>
      <c r="C1766" s="27">
        <v>353434083025522</v>
      </c>
      <c r="D1766" s="27"/>
    </row>
    <row r="1767" spans="2:4">
      <c r="B1767" s="29" t="s">
        <v>28</v>
      </c>
      <c r="C1767" s="27">
        <v>353434083038046</v>
      </c>
    </row>
    <row r="1768" spans="2:4">
      <c r="B1768" s="29" t="s">
        <v>28</v>
      </c>
      <c r="C1768" s="27">
        <v>353434083040067</v>
      </c>
    </row>
    <row r="1769" spans="2:4">
      <c r="B1769" s="27" t="s">
        <v>28</v>
      </c>
      <c r="C1769" s="27">
        <v>353434083053144</v>
      </c>
      <c r="D1769" s="27"/>
    </row>
    <row r="1770" spans="2:4">
      <c r="B1770" s="27" t="s">
        <v>28</v>
      </c>
      <c r="C1770" s="27">
        <v>353434083060321</v>
      </c>
      <c r="D1770" s="27"/>
    </row>
    <row r="1771" spans="2:4">
      <c r="B1771" s="27" t="s">
        <v>33</v>
      </c>
      <c r="C1771" s="27">
        <v>353434083103626</v>
      </c>
      <c r="D1771" s="27"/>
    </row>
    <row r="1772" spans="2:4">
      <c r="B1772" s="27" t="s">
        <v>30</v>
      </c>
      <c r="C1772" s="27">
        <v>353434083103857</v>
      </c>
      <c r="D1772" s="27"/>
    </row>
    <row r="1773" spans="2:4">
      <c r="B1773" s="27" t="s">
        <v>33</v>
      </c>
      <c r="C1773" s="27">
        <v>353434083105035</v>
      </c>
      <c r="D1773" s="27"/>
    </row>
    <row r="1774" spans="2:4">
      <c r="B1774" s="29" t="s">
        <v>30</v>
      </c>
      <c r="C1774" s="27">
        <v>353434083106231</v>
      </c>
      <c r="D1774" s="27"/>
    </row>
    <row r="1775" spans="2:4">
      <c r="B1775" s="29" t="s">
        <v>30</v>
      </c>
      <c r="C1775" s="27">
        <v>353434083109888</v>
      </c>
    </row>
    <row r="1776" spans="2:4">
      <c r="B1776" s="27" t="s">
        <v>30</v>
      </c>
      <c r="C1776" s="27">
        <v>353434083111645</v>
      </c>
      <c r="D1776" s="27"/>
    </row>
    <row r="1777" spans="2:4">
      <c r="B1777" s="27" t="s">
        <v>34</v>
      </c>
      <c r="C1777" s="27">
        <v>353434083165773</v>
      </c>
      <c r="D1777" s="27"/>
    </row>
    <row r="1778" spans="2:4">
      <c r="B1778" s="27" t="s">
        <v>29</v>
      </c>
      <c r="C1778" s="27">
        <v>353434083166375</v>
      </c>
      <c r="D1778" s="27"/>
    </row>
    <row r="1779" spans="2:4">
      <c r="B1779" s="29" t="s">
        <v>29</v>
      </c>
      <c r="C1779" s="27">
        <v>353434083166524</v>
      </c>
      <c r="D1779" s="27"/>
    </row>
    <row r="1780" spans="2:4">
      <c r="B1780" s="29" t="s">
        <v>29</v>
      </c>
      <c r="C1780" s="27">
        <v>353434083167191</v>
      </c>
    </row>
    <row r="1781" spans="2:4">
      <c r="B1781" s="27" t="s">
        <v>29</v>
      </c>
      <c r="C1781" s="27">
        <v>353434083167969</v>
      </c>
    </row>
    <row r="1782" spans="2:4">
      <c r="B1782" s="29" t="s">
        <v>29</v>
      </c>
      <c r="C1782" s="27">
        <v>353434083167985</v>
      </c>
      <c r="D1782" s="27"/>
    </row>
    <row r="1783" spans="2:4">
      <c r="B1783" s="27" t="s">
        <v>29</v>
      </c>
      <c r="C1783" s="27">
        <v>353434083169072</v>
      </c>
    </row>
    <row r="1784" spans="2:4">
      <c r="B1784" s="27" t="s">
        <v>34</v>
      </c>
      <c r="C1784" s="27">
        <v>353434083169502</v>
      </c>
    </row>
    <row r="1785" spans="2:4">
      <c r="B1785" s="29" t="s">
        <v>29</v>
      </c>
      <c r="C1785" s="27">
        <v>353434083169767</v>
      </c>
    </row>
    <row r="1786" spans="2:4">
      <c r="B1786" s="27" t="s">
        <v>29</v>
      </c>
      <c r="C1786" s="27">
        <v>353434083169874</v>
      </c>
    </row>
    <row r="1787" spans="2:4">
      <c r="B1787" s="27" t="s">
        <v>29</v>
      </c>
      <c r="C1787" s="27">
        <v>353434083172571</v>
      </c>
    </row>
    <row r="1788" spans="2:4">
      <c r="B1788" s="27" t="s">
        <v>29</v>
      </c>
      <c r="C1788" s="27">
        <v>353434083172605</v>
      </c>
      <c r="D1788" s="27"/>
    </row>
    <row r="1789" spans="2:4">
      <c r="B1789" s="27" t="s">
        <v>29</v>
      </c>
      <c r="C1789" s="27">
        <v>353434083174643</v>
      </c>
    </row>
    <row r="1790" spans="2:4">
      <c r="B1790" s="29" t="s">
        <v>29</v>
      </c>
      <c r="C1790" s="27">
        <v>353434083175178</v>
      </c>
      <c r="D1790" s="27"/>
    </row>
    <row r="1791" spans="2:4">
      <c r="B1791" s="27" t="s">
        <v>29</v>
      </c>
      <c r="C1791" s="27">
        <v>353434083175350</v>
      </c>
      <c r="D1791" s="27"/>
    </row>
    <row r="1792" spans="2:4">
      <c r="B1792" s="27" t="s">
        <v>29</v>
      </c>
      <c r="C1792" s="27">
        <v>353434083175434</v>
      </c>
    </row>
    <row r="1793" spans="2:4">
      <c r="B1793" s="27" t="s">
        <v>34</v>
      </c>
      <c r="C1793" s="27">
        <v>353434083179220</v>
      </c>
      <c r="D1793" s="27"/>
    </row>
    <row r="1794" spans="2:4">
      <c r="B1794" s="29" t="s">
        <v>34</v>
      </c>
      <c r="C1794" s="27">
        <v>353434083180087</v>
      </c>
      <c r="D1794" s="27"/>
    </row>
    <row r="1795" spans="2:4">
      <c r="B1795" s="27" t="s">
        <v>29</v>
      </c>
      <c r="C1795" s="27">
        <v>353434083180384</v>
      </c>
      <c r="D1795" s="27"/>
    </row>
    <row r="1796" spans="2:4">
      <c r="B1796" s="27" t="s">
        <v>29</v>
      </c>
      <c r="C1796" s="27">
        <v>353434083180921</v>
      </c>
      <c r="D1796" s="27"/>
    </row>
    <row r="1797" spans="2:4">
      <c r="B1797" s="27" t="s">
        <v>29</v>
      </c>
      <c r="C1797" s="27">
        <v>353434083181689</v>
      </c>
    </row>
    <row r="1798" spans="2:4">
      <c r="B1798" s="27" t="s">
        <v>34</v>
      </c>
      <c r="C1798" s="27">
        <v>353434083183271</v>
      </c>
      <c r="D1798" s="27"/>
    </row>
    <row r="1799" spans="2:4">
      <c r="B1799" s="29" t="s">
        <v>29</v>
      </c>
      <c r="C1799" s="27">
        <v>353434083184972</v>
      </c>
      <c r="D1799" s="27"/>
    </row>
    <row r="1800" spans="2:4">
      <c r="B1800" s="27" t="s">
        <v>29</v>
      </c>
      <c r="C1800" s="27">
        <v>353434083185227</v>
      </c>
      <c r="D1800" s="27"/>
    </row>
    <row r="1801" spans="2:4">
      <c r="B1801" s="27" t="s">
        <v>34</v>
      </c>
      <c r="C1801" s="27">
        <v>353434083185979</v>
      </c>
      <c r="D1801" s="27"/>
    </row>
    <row r="1802" spans="2:4">
      <c r="B1802" s="29" t="s">
        <v>29</v>
      </c>
      <c r="C1802" s="27">
        <v>353434083187280</v>
      </c>
    </row>
    <row r="1803" spans="2:4">
      <c r="B1803" s="29" t="s">
        <v>29</v>
      </c>
      <c r="C1803" s="27">
        <v>353434083188296</v>
      </c>
    </row>
    <row r="1804" spans="2:4">
      <c r="B1804" s="27" t="s">
        <v>34</v>
      </c>
      <c r="C1804" s="27">
        <v>353434083189088</v>
      </c>
    </row>
    <row r="1805" spans="2:4">
      <c r="B1805" s="29" t="s">
        <v>29</v>
      </c>
      <c r="C1805" s="27">
        <v>353434083189898</v>
      </c>
    </row>
    <row r="1806" spans="2:4">
      <c r="B1806" s="27" t="s">
        <v>34</v>
      </c>
      <c r="C1806" s="27">
        <v>353434083190243</v>
      </c>
    </row>
    <row r="1807" spans="2:4">
      <c r="B1807" s="29" t="s">
        <v>29</v>
      </c>
      <c r="C1807" s="27">
        <v>353434083190268</v>
      </c>
      <c r="D1807" s="27"/>
    </row>
    <row r="1808" spans="2:4">
      <c r="B1808" s="27" t="s">
        <v>34</v>
      </c>
      <c r="C1808" s="27">
        <v>353434083190441</v>
      </c>
    </row>
    <row r="1809" spans="2:4">
      <c r="B1809" s="27" t="s">
        <v>34</v>
      </c>
      <c r="C1809" s="74">
        <v>353434083190474</v>
      </c>
      <c r="D1809" s="27"/>
    </row>
    <row r="1810" spans="2:4">
      <c r="B1810" s="27" t="s">
        <v>34</v>
      </c>
      <c r="C1810" s="27">
        <v>353434083190615</v>
      </c>
      <c r="D1810" s="27"/>
    </row>
    <row r="1811" spans="2:4">
      <c r="B1811" s="27" t="s">
        <v>29</v>
      </c>
      <c r="C1811" s="27">
        <v>353434083191134</v>
      </c>
    </row>
    <row r="1812" spans="2:4">
      <c r="B1812" s="27" t="s">
        <v>29</v>
      </c>
      <c r="C1812" s="27">
        <v>353434083191159</v>
      </c>
      <c r="D1812" s="27"/>
    </row>
    <row r="1813" spans="2:4">
      <c r="B1813" s="27" t="s">
        <v>29</v>
      </c>
      <c r="C1813" s="27">
        <v>353434083193908</v>
      </c>
      <c r="D1813" s="27"/>
    </row>
    <row r="1814" spans="2:4">
      <c r="B1814" s="27" t="s">
        <v>29</v>
      </c>
      <c r="C1814" s="27">
        <v>353434083193957</v>
      </c>
      <c r="D1814" s="27"/>
    </row>
    <row r="1815" spans="2:4">
      <c r="B1815" s="29" t="s">
        <v>29</v>
      </c>
      <c r="C1815" s="27">
        <v>353434083194674</v>
      </c>
    </row>
    <row r="1816" spans="2:4">
      <c r="B1816" s="27" t="s">
        <v>29</v>
      </c>
      <c r="C1816" s="27">
        <v>353434083195135</v>
      </c>
      <c r="D1816" s="27"/>
    </row>
    <row r="1817" spans="2:4">
      <c r="B1817" s="27" t="s">
        <v>31</v>
      </c>
      <c r="C1817" s="27">
        <v>353434083309835</v>
      </c>
      <c r="D1817" s="27"/>
    </row>
    <row r="1818" spans="2:4">
      <c r="B1818" s="27" t="s">
        <v>35</v>
      </c>
      <c r="C1818" s="27">
        <v>353434083311252</v>
      </c>
      <c r="D1818" s="27"/>
    </row>
    <row r="1819" spans="2:4">
      <c r="B1819" s="27" t="s">
        <v>31</v>
      </c>
      <c r="C1819" s="27">
        <v>353434083311864</v>
      </c>
      <c r="D1819" s="27"/>
    </row>
    <row r="1820" spans="2:4">
      <c r="B1820" s="27" t="s">
        <v>31</v>
      </c>
      <c r="C1820" s="27">
        <v>353434083311898</v>
      </c>
    </row>
    <row r="1821" spans="2:4">
      <c r="B1821" s="27" t="s">
        <v>31</v>
      </c>
      <c r="C1821" s="27">
        <v>353434083312201</v>
      </c>
      <c r="D1821" s="27"/>
    </row>
    <row r="1822" spans="2:4">
      <c r="B1822" s="29" t="s">
        <v>31</v>
      </c>
      <c r="C1822" s="27">
        <v>353434083313068</v>
      </c>
    </row>
    <row r="1823" spans="2:4">
      <c r="B1823" s="29" t="s">
        <v>31</v>
      </c>
      <c r="C1823" s="27">
        <v>353434083313803</v>
      </c>
      <c r="D1823" s="27"/>
    </row>
    <row r="1824" spans="2:4">
      <c r="B1824" s="27" t="s">
        <v>35</v>
      </c>
      <c r="C1824" s="27">
        <v>353434083313837</v>
      </c>
      <c r="D1824" s="27"/>
    </row>
    <row r="1825" spans="2:4">
      <c r="B1825" s="27" t="s">
        <v>35</v>
      </c>
      <c r="C1825" s="74">
        <v>353434083314868</v>
      </c>
      <c r="D1825" s="27"/>
    </row>
    <row r="1826" spans="2:4">
      <c r="B1826" s="27" t="s">
        <v>35</v>
      </c>
      <c r="C1826" s="27">
        <v>353434083316004</v>
      </c>
    </row>
    <row r="1827" spans="2:4">
      <c r="B1827" s="27" t="s">
        <v>35</v>
      </c>
      <c r="C1827" s="27">
        <v>353434083316046</v>
      </c>
      <c r="D1827" s="27"/>
    </row>
    <row r="1828" spans="2:4">
      <c r="B1828" s="27" t="s">
        <v>31</v>
      </c>
      <c r="C1828" s="27">
        <v>353434083317440</v>
      </c>
      <c r="D1828" s="27"/>
    </row>
    <row r="1829" spans="2:4">
      <c r="B1829" s="27" t="s">
        <v>31</v>
      </c>
      <c r="C1829" s="27">
        <v>353434083317812</v>
      </c>
      <c r="D1829" s="27"/>
    </row>
    <row r="1830" spans="2:4">
      <c r="B1830" s="27" t="s">
        <v>31</v>
      </c>
      <c r="C1830" s="27">
        <v>353434083318158</v>
      </c>
    </row>
    <row r="1831" spans="2:4">
      <c r="B1831" s="27" t="s">
        <v>31</v>
      </c>
      <c r="C1831" s="27">
        <v>353434083318299</v>
      </c>
    </row>
    <row r="1832" spans="2:4">
      <c r="B1832" s="29" t="s">
        <v>31</v>
      </c>
      <c r="C1832" s="27">
        <v>353434083318711</v>
      </c>
    </row>
    <row r="1833" spans="2:4">
      <c r="B1833" s="27" t="s">
        <v>35</v>
      </c>
      <c r="C1833" s="74">
        <v>353434083318752</v>
      </c>
    </row>
    <row r="1834" spans="2:4">
      <c r="B1834" s="27" t="s">
        <v>35</v>
      </c>
      <c r="C1834" s="27">
        <v>353434083319966</v>
      </c>
      <c r="D1834" s="27"/>
    </row>
    <row r="1835" spans="2:4">
      <c r="B1835" s="27" t="s">
        <v>35</v>
      </c>
      <c r="C1835" s="27">
        <v>353434083322051</v>
      </c>
      <c r="D1835" s="27"/>
    </row>
    <row r="1836" spans="2:4">
      <c r="B1836" s="27" t="s">
        <v>35</v>
      </c>
      <c r="C1836" s="74">
        <v>353434083323919</v>
      </c>
    </row>
    <row r="1837" spans="2:4">
      <c r="B1837" s="27" t="s">
        <v>35</v>
      </c>
      <c r="C1837" s="27">
        <v>353434083325278</v>
      </c>
      <c r="D1837" s="27"/>
    </row>
    <row r="1838" spans="2:4">
      <c r="B1838" s="27" t="s">
        <v>31</v>
      </c>
      <c r="C1838" s="27">
        <v>353434083330815</v>
      </c>
      <c r="D1838" s="27"/>
    </row>
    <row r="1839" spans="2:4">
      <c r="B1839" s="27" t="s">
        <v>31</v>
      </c>
      <c r="C1839" s="27">
        <v>353434083335129</v>
      </c>
      <c r="D1839" s="27"/>
    </row>
    <row r="1840" spans="2:4">
      <c r="B1840" s="27" t="s">
        <v>31</v>
      </c>
      <c r="C1840" s="27">
        <v>353434083335962</v>
      </c>
      <c r="D1840" s="27"/>
    </row>
    <row r="1841" spans="2:4">
      <c r="B1841" s="29" t="s">
        <v>31</v>
      </c>
      <c r="C1841" s="27">
        <v>353434083336135</v>
      </c>
      <c r="D1841" s="27"/>
    </row>
    <row r="1842" spans="2:4">
      <c r="B1842" s="29" t="s">
        <v>31</v>
      </c>
      <c r="C1842" s="27">
        <v>353434083337836</v>
      </c>
    </row>
    <row r="1843" spans="2:4">
      <c r="B1843" s="27" t="s">
        <v>31</v>
      </c>
      <c r="C1843" s="27">
        <v>353434083337968</v>
      </c>
      <c r="D1843" s="27"/>
    </row>
    <row r="1844" spans="2:4">
      <c r="B1844" s="29" t="s">
        <v>31</v>
      </c>
      <c r="C1844" s="27">
        <v>353434083339048</v>
      </c>
    </row>
    <row r="1845" spans="2:4">
      <c r="B1845" s="27" t="s">
        <v>34</v>
      </c>
      <c r="C1845" s="27">
        <v>353434083377121</v>
      </c>
    </row>
    <row r="1846" spans="2:4">
      <c r="B1846" s="27" t="s">
        <v>34</v>
      </c>
      <c r="C1846" s="27">
        <v>353434083382881</v>
      </c>
      <c r="D1846" s="27"/>
    </row>
    <row r="1847" spans="2:4">
      <c r="B1847" s="29" t="s">
        <v>34</v>
      </c>
      <c r="C1847" s="27">
        <v>353434083383178</v>
      </c>
    </row>
    <row r="1848" spans="2:4">
      <c r="B1848" s="29" t="s">
        <v>34</v>
      </c>
      <c r="C1848" s="27">
        <v>353434083383293</v>
      </c>
    </row>
    <row r="1849" spans="2:4">
      <c r="B1849" s="29" t="s">
        <v>34</v>
      </c>
      <c r="C1849" s="27">
        <v>353434083390207</v>
      </c>
      <c r="D1849" s="27"/>
    </row>
    <row r="1850" spans="2:4">
      <c r="B1850" s="27" t="s">
        <v>31</v>
      </c>
      <c r="C1850" s="27">
        <v>353434083433007</v>
      </c>
      <c r="D1850" s="27"/>
    </row>
    <row r="1851" spans="2:4">
      <c r="B1851" s="27" t="s">
        <v>31</v>
      </c>
      <c r="C1851" s="27">
        <v>353434083434237</v>
      </c>
      <c r="D1851" s="27"/>
    </row>
    <row r="1852" spans="2:4">
      <c r="B1852" s="27" t="s">
        <v>31</v>
      </c>
      <c r="C1852" s="27">
        <v>353434083437750</v>
      </c>
      <c r="D1852" s="27"/>
    </row>
    <row r="1853" spans="2:4">
      <c r="B1853" s="27" t="s">
        <v>28</v>
      </c>
      <c r="C1853" s="27">
        <v>353434083437784</v>
      </c>
    </row>
    <row r="1854" spans="2:4">
      <c r="B1854" s="29" t="s">
        <v>28</v>
      </c>
      <c r="C1854" s="27">
        <v>353434083438659</v>
      </c>
      <c r="D1854" s="27"/>
    </row>
    <row r="1855" spans="2:4">
      <c r="B1855" s="27" t="s">
        <v>28</v>
      </c>
      <c r="C1855" s="27">
        <v>353434083440374</v>
      </c>
      <c r="D1855" s="27"/>
    </row>
    <row r="1856" spans="2:4">
      <c r="B1856" s="27" t="s">
        <v>28</v>
      </c>
      <c r="C1856" s="27">
        <v>353434083442651</v>
      </c>
      <c r="D1856" s="27"/>
    </row>
    <row r="1857" spans="2:4">
      <c r="B1857" s="27" t="s">
        <v>28</v>
      </c>
      <c r="C1857" s="27">
        <v>353434083442784</v>
      </c>
    </row>
    <row r="1858" spans="2:4">
      <c r="B1858" s="27" t="s">
        <v>28</v>
      </c>
      <c r="C1858" s="27">
        <v>353434083443303</v>
      </c>
    </row>
    <row r="1859" spans="2:4">
      <c r="B1859" s="29" t="s">
        <v>28</v>
      </c>
      <c r="C1859" s="27">
        <v>353434083443642</v>
      </c>
      <c r="D1859" s="27"/>
    </row>
    <row r="1860" spans="2:4">
      <c r="B1860" s="27" t="s">
        <v>28</v>
      </c>
      <c r="C1860" s="27">
        <v>353434083443691</v>
      </c>
      <c r="D1860" s="27"/>
    </row>
    <row r="1861" spans="2:4">
      <c r="B1861" s="29" t="s">
        <v>28</v>
      </c>
      <c r="C1861" s="27">
        <v>353434083444111</v>
      </c>
      <c r="D1861" s="27"/>
    </row>
    <row r="1862" spans="2:4">
      <c r="B1862" s="27" t="s">
        <v>28</v>
      </c>
      <c r="C1862" s="27">
        <v>353434083446223</v>
      </c>
      <c r="D1862" s="27"/>
    </row>
    <row r="1863" spans="2:4">
      <c r="B1863" s="27" t="s">
        <v>28</v>
      </c>
      <c r="C1863" s="27">
        <v>353434083446827</v>
      </c>
    </row>
    <row r="1864" spans="2:4">
      <c r="B1864" s="29" t="s">
        <v>28</v>
      </c>
      <c r="C1864" s="27">
        <v>353434083447338</v>
      </c>
      <c r="D1864" s="27"/>
    </row>
    <row r="1865" spans="2:4">
      <c r="B1865" s="27" t="s">
        <v>32</v>
      </c>
      <c r="C1865" s="74">
        <v>353434083447361</v>
      </c>
    </row>
    <row r="1866" spans="2:4">
      <c r="B1866" s="29" t="s">
        <v>28</v>
      </c>
      <c r="C1866" s="27">
        <v>353434083447379</v>
      </c>
      <c r="D1866" s="27"/>
    </row>
    <row r="1867" spans="2:4">
      <c r="B1867" s="29" t="s">
        <v>28</v>
      </c>
      <c r="C1867" s="27">
        <v>353434083447569</v>
      </c>
      <c r="D1867" s="27"/>
    </row>
    <row r="1868" spans="2:4">
      <c r="B1868" s="29" t="s">
        <v>28</v>
      </c>
      <c r="C1868" s="27">
        <v>353434083448559</v>
      </c>
      <c r="D1868" s="27"/>
    </row>
    <row r="1869" spans="2:4">
      <c r="B1869" s="29" t="s">
        <v>28</v>
      </c>
      <c r="C1869" s="27">
        <v>353434083448575</v>
      </c>
    </row>
    <row r="1870" spans="2:4">
      <c r="B1870" s="27" t="s">
        <v>28</v>
      </c>
      <c r="C1870" s="27">
        <v>353434083449003</v>
      </c>
    </row>
    <row r="1871" spans="2:4">
      <c r="B1871" s="29" t="s">
        <v>28</v>
      </c>
      <c r="C1871" s="27">
        <v>353434083449060</v>
      </c>
      <c r="D1871" s="27"/>
    </row>
    <row r="1872" spans="2:4">
      <c r="B1872" s="27" t="s">
        <v>28</v>
      </c>
      <c r="C1872" s="27">
        <v>353434083449144</v>
      </c>
      <c r="D1872" s="27"/>
    </row>
    <row r="1873" spans="2:4">
      <c r="B1873" s="27" t="s">
        <v>28</v>
      </c>
      <c r="C1873" s="27">
        <v>353434083449524</v>
      </c>
      <c r="D1873" s="27"/>
    </row>
    <row r="1874" spans="2:4">
      <c r="B1874" s="27" t="s">
        <v>28</v>
      </c>
      <c r="C1874" s="27">
        <v>353434083451355</v>
      </c>
    </row>
    <row r="1875" spans="2:4">
      <c r="B1875" s="27" t="s">
        <v>28</v>
      </c>
      <c r="C1875" s="27">
        <v>353434083451553</v>
      </c>
      <c r="D1875" s="27"/>
    </row>
    <row r="1876" spans="2:4">
      <c r="B1876" s="27" t="s">
        <v>28</v>
      </c>
      <c r="C1876" s="27">
        <v>353434083452015</v>
      </c>
      <c r="D1876" s="27"/>
    </row>
    <row r="1877" spans="2:4">
      <c r="B1877" s="27" t="s">
        <v>28</v>
      </c>
      <c r="C1877" s="27">
        <v>353434083452163</v>
      </c>
      <c r="D1877" s="27"/>
    </row>
    <row r="1878" spans="2:4">
      <c r="B1878" s="27" t="s">
        <v>28</v>
      </c>
      <c r="C1878" s="27">
        <v>353434083454011</v>
      </c>
    </row>
    <row r="1879" spans="2:4">
      <c r="B1879" s="27" t="s">
        <v>28</v>
      </c>
      <c r="C1879" s="27">
        <v>353434083454292</v>
      </c>
      <c r="D1879" s="27"/>
    </row>
    <row r="1880" spans="2:4">
      <c r="B1880" s="27" t="s">
        <v>28</v>
      </c>
      <c r="C1880" s="27">
        <v>353434083455448</v>
      </c>
    </row>
    <row r="1881" spans="2:4">
      <c r="B1881" s="27" t="s">
        <v>28</v>
      </c>
      <c r="C1881" s="27">
        <v>353434083455778</v>
      </c>
    </row>
    <row r="1882" spans="2:4">
      <c r="B1882" s="27" t="s">
        <v>28</v>
      </c>
      <c r="C1882" s="27">
        <v>353434083456461</v>
      </c>
    </row>
    <row r="1883" spans="2:4">
      <c r="B1883" s="29" t="s">
        <v>28</v>
      </c>
      <c r="C1883" s="27">
        <v>353434083456768</v>
      </c>
      <c r="D1883" s="27"/>
    </row>
    <row r="1884" spans="2:4">
      <c r="B1884" s="27" t="s">
        <v>28</v>
      </c>
      <c r="C1884" s="27">
        <v>353434083458061</v>
      </c>
      <c r="D1884" s="27"/>
    </row>
    <row r="1885" spans="2:4">
      <c r="B1885" s="29" t="s">
        <v>28</v>
      </c>
      <c r="C1885" s="27">
        <v>353434083458228</v>
      </c>
      <c r="D1885" s="27"/>
    </row>
    <row r="1886" spans="2:4">
      <c r="B1886" s="27" t="s">
        <v>28</v>
      </c>
      <c r="C1886" s="27">
        <v>353434083458459</v>
      </c>
    </row>
    <row r="1887" spans="2:4">
      <c r="B1887" s="27" t="s">
        <v>28</v>
      </c>
      <c r="C1887" s="27">
        <v>353434083460364</v>
      </c>
      <c r="D1887" s="27"/>
    </row>
    <row r="1888" spans="2:4">
      <c r="B1888" s="27" t="s">
        <v>28</v>
      </c>
      <c r="C1888" s="27">
        <v>353434083461396</v>
      </c>
      <c r="D1888" s="27"/>
    </row>
    <row r="1889" spans="2:4">
      <c r="B1889" s="29" t="s">
        <v>28</v>
      </c>
      <c r="C1889" s="27">
        <v>353434083461537</v>
      </c>
      <c r="D1889" s="27"/>
    </row>
    <row r="1890" spans="2:4">
      <c r="B1890" s="27" t="s">
        <v>28</v>
      </c>
      <c r="C1890" s="27">
        <v>353434083462261</v>
      </c>
    </row>
    <row r="1891" spans="2:4">
      <c r="B1891" s="27" t="s">
        <v>28</v>
      </c>
      <c r="C1891" s="27">
        <v>353434083462691</v>
      </c>
    </row>
    <row r="1892" spans="2:4">
      <c r="B1892" s="27" t="s">
        <v>28</v>
      </c>
      <c r="C1892" s="27">
        <v>353434083463665</v>
      </c>
    </row>
    <row r="1893" spans="2:4">
      <c r="B1893" s="29" t="s">
        <v>28</v>
      </c>
      <c r="C1893" s="27">
        <v>353434083464903</v>
      </c>
    </row>
    <row r="1894" spans="2:4">
      <c r="B1894" s="29" t="s">
        <v>28</v>
      </c>
      <c r="C1894" s="27">
        <v>353434083465397</v>
      </c>
      <c r="D1894" s="27"/>
    </row>
    <row r="1895" spans="2:4">
      <c r="B1895" s="29" t="s">
        <v>28</v>
      </c>
      <c r="C1895" s="27">
        <v>353434083465454</v>
      </c>
      <c r="D1895" s="27"/>
    </row>
    <row r="1896" spans="2:4">
      <c r="B1896" s="29" t="s">
        <v>28</v>
      </c>
      <c r="C1896" s="27">
        <v>353434083465736</v>
      </c>
      <c r="D1896" s="27"/>
    </row>
    <row r="1897" spans="2:4">
      <c r="B1897" s="27" t="s">
        <v>28</v>
      </c>
      <c r="C1897" s="27">
        <v>353434083467518</v>
      </c>
    </row>
    <row r="1898" spans="2:4">
      <c r="B1898" s="27" t="s">
        <v>28</v>
      </c>
      <c r="C1898" s="27">
        <v>353434083468433</v>
      </c>
    </row>
    <row r="1899" spans="2:4">
      <c r="B1899" s="29" t="s">
        <v>28</v>
      </c>
      <c r="C1899" s="27">
        <v>353434083470215</v>
      </c>
    </row>
    <row r="1900" spans="2:4">
      <c r="B1900" s="27" t="s">
        <v>28</v>
      </c>
      <c r="C1900" s="27">
        <v>353434083473508</v>
      </c>
    </row>
    <row r="1901" spans="2:4">
      <c r="B1901" s="27" t="s">
        <v>28</v>
      </c>
      <c r="C1901" s="27">
        <v>353434083474134</v>
      </c>
      <c r="D1901" s="27"/>
    </row>
    <row r="1902" spans="2:4">
      <c r="B1902" s="27" t="s">
        <v>28</v>
      </c>
      <c r="C1902" s="27">
        <v>353434083475834</v>
      </c>
    </row>
    <row r="1903" spans="2:4">
      <c r="B1903" s="27" t="s">
        <v>28</v>
      </c>
      <c r="C1903" s="27">
        <v>353434083476006</v>
      </c>
    </row>
    <row r="1904" spans="2:4">
      <c r="B1904" s="27" t="s">
        <v>28</v>
      </c>
      <c r="C1904" s="27">
        <v>353434083476139</v>
      </c>
      <c r="D1904" s="27"/>
    </row>
    <row r="1905" spans="2:4">
      <c r="B1905" s="27" t="s">
        <v>28</v>
      </c>
      <c r="C1905" s="27">
        <v>353434083476717</v>
      </c>
    </row>
    <row r="1906" spans="2:4">
      <c r="B1906" s="27" t="s">
        <v>28</v>
      </c>
      <c r="C1906" s="27">
        <v>353434083479919</v>
      </c>
      <c r="D1906" s="27"/>
    </row>
    <row r="1907" spans="2:4">
      <c r="B1907" s="29" t="s">
        <v>28</v>
      </c>
      <c r="C1907" s="27">
        <v>353434083479935</v>
      </c>
      <c r="D1907" s="27"/>
    </row>
    <row r="1908" spans="2:4">
      <c r="B1908" s="29" t="s">
        <v>28</v>
      </c>
      <c r="C1908" s="27">
        <v>353434083481055</v>
      </c>
      <c r="D1908" s="27"/>
    </row>
    <row r="1909" spans="2:4">
      <c r="B1909" s="27" t="s">
        <v>28</v>
      </c>
      <c r="C1909" s="27">
        <v>353434083482459</v>
      </c>
      <c r="D1909" s="27"/>
    </row>
    <row r="1910" spans="2:4">
      <c r="B1910" s="29" t="s">
        <v>29</v>
      </c>
      <c r="C1910" s="27">
        <v>353434083483127</v>
      </c>
    </row>
    <row r="1911" spans="2:4">
      <c r="B1911" s="27" t="s">
        <v>29</v>
      </c>
      <c r="C1911" s="27">
        <v>353434083483747</v>
      </c>
    </row>
    <row r="1912" spans="2:4">
      <c r="B1912" s="27" t="s">
        <v>28</v>
      </c>
      <c r="C1912" s="27">
        <v>353434083484802</v>
      </c>
      <c r="D1912" s="27"/>
    </row>
    <row r="1913" spans="2:4">
      <c r="B1913" s="27" t="s">
        <v>28</v>
      </c>
      <c r="C1913" s="27">
        <v>353434083485411</v>
      </c>
    </row>
    <row r="1914" spans="2:4">
      <c r="B1914" s="27" t="s">
        <v>28</v>
      </c>
      <c r="C1914" s="27">
        <v>353434083485460</v>
      </c>
      <c r="D1914" s="27"/>
    </row>
    <row r="1915" spans="2:4">
      <c r="B1915" s="27" t="s">
        <v>28</v>
      </c>
      <c r="C1915" s="27">
        <v>353434083485494</v>
      </c>
    </row>
    <row r="1916" spans="2:4">
      <c r="B1916" s="29" t="s">
        <v>28</v>
      </c>
      <c r="C1916" s="27">
        <v>353434083486054</v>
      </c>
    </row>
    <row r="1917" spans="2:4">
      <c r="B1917" s="27" t="s">
        <v>28</v>
      </c>
      <c r="C1917" s="27">
        <v>353434083486260</v>
      </c>
      <c r="D1917" s="27"/>
    </row>
    <row r="1918" spans="2:4">
      <c r="B1918" s="27" t="s">
        <v>28</v>
      </c>
      <c r="C1918" s="27">
        <v>353434083487110</v>
      </c>
      <c r="D1918" s="27"/>
    </row>
    <row r="1919" spans="2:4">
      <c r="B1919" s="27" t="s">
        <v>28</v>
      </c>
      <c r="C1919" s="27">
        <v>353434083488217</v>
      </c>
    </row>
    <row r="1920" spans="2:4">
      <c r="B1920" s="29" t="s">
        <v>28</v>
      </c>
      <c r="C1920" s="27">
        <v>353434083488282</v>
      </c>
      <c r="D1920" s="27"/>
    </row>
    <row r="1921" spans="2:4">
      <c r="B1921" s="27" t="s">
        <v>28</v>
      </c>
      <c r="C1921" s="27">
        <v>353434083488647</v>
      </c>
    </row>
    <row r="1922" spans="2:4">
      <c r="B1922" s="27" t="s">
        <v>28</v>
      </c>
      <c r="C1922" s="27">
        <v>353434083489249</v>
      </c>
      <c r="D1922" s="27"/>
    </row>
    <row r="1923" spans="2:4">
      <c r="B1923" s="27" t="s">
        <v>28</v>
      </c>
      <c r="C1923" s="27">
        <v>353434083489389</v>
      </c>
    </row>
    <row r="1924" spans="2:4">
      <c r="B1924" s="27" t="s">
        <v>28</v>
      </c>
      <c r="C1924" s="27">
        <v>353434083490007</v>
      </c>
      <c r="D1924" s="27"/>
    </row>
    <row r="1925" spans="2:4">
      <c r="B1925" s="27" t="s">
        <v>28</v>
      </c>
      <c r="C1925" s="27">
        <v>353434083490502</v>
      </c>
      <c r="D1925" s="27"/>
    </row>
    <row r="1926" spans="2:4">
      <c r="B1926" s="29" t="s">
        <v>28</v>
      </c>
      <c r="C1926" s="27">
        <v>353434083490759</v>
      </c>
    </row>
    <row r="1927" spans="2:4">
      <c r="B1927" s="27" t="s">
        <v>28</v>
      </c>
      <c r="C1927" s="27">
        <v>353434083490767</v>
      </c>
      <c r="D1927" s="27"/>
    </row>
    <row r="1928" spans="2:4">
      <c r="B1928" s="29" t="s">
        <v>28</v>
      </c>
      <c r="C1928" s="27">
        <v>353434083492094</v>
      </c>
      <c r="D1928" s="27"/>
    </row>
    <row r="1929" spans="2:4">
      <c r="B1929" s="27" t="s">
        <v>28</v>
      </c>
      <c r="C1929" s="27">
        <v>353434083492219</v>
      </c>
      <c r="D1929" s="27"/>
    </row>
    <row r="1930" spans="2:4">
      <c r="B1930" s="27" t="s">
        <v>28</v>
      </c>
      <c r="C1930" s="27">
        <v>353434083496657</v>
      </c>
    </row>
    <row r="1931" spans="2:4">
      <c r="B1931" s="27" t="s">
        <v>28</v>
      </c>
      <c r="C1931" s="27">
        <v>353434083497697</v>
      </c>
    </row>
    <row r="1932" spans="2:4">
      <c r="B1932" s="29" t="s">
        <v>28</v>
      </c>
      <c r="C1932" s="27">
        <v>353434083497853</v>
      </c>
    </row>
    <row r="1933" spans="2:4">
      <c r="B1933" s="29" t="s">
        <v>28</v>
      </c>
      <c r="C1933" s="27">
        <v>353434083497960</v>
      </c>
    </row>
    <row r="1934" spans="2:4">
      <c r="B1934" s="27" t="s">
        <v>28</v>
      </c>
      <c r="C1934" s="27">
        <v>353434083498166</v>
      </c>
      <c r="D1934" s="27"/>
    </row>
    <row r="1935" spans="2:4">
      <c r="B1935" s="27" t="s">
        <v>28</v>
      </c>
      <c r="C1935" s="27">
        <v>353434083498604</v>
      </c>
    </row>
    <row r="1936" spans="2:4">
      <c r="B1936" s="27" t="s">
        <v>28</v>
      </c>
      <c r="C1936" s="27">
        <v>353434083499479</v>
      </c>
    </row>
    <row r="1937" spans="2:4">
      <c r="B1937" s="29" t="s">
        <v>28</v>
      </c>
      <c r="C1937" s="27">
        <v>353434083499610</v>
      </c>
    </row>
    <row r="1938" spans="2:4">
      <c r="B1938" s="27" t="s">
        <v>28</v>
      </c>
      <c r="C1938" s="27">
        <v>353434083502694</v>
      </c>
    </row>
    <row r="1939" spans="2:4">
      <c r="B1939" s="27" t="s">
        <v>28</v>
      </c>
      <c r="C1939" s="27">
        <v>353434083502884</v>
      </c>
    </row>
    <row r="1940" spans="2:4">
      <c r="B1940" s="27" t="s">
        <v>29</v>
      </c>
      <c r="C1940" s="27">
        <v>353434083574941</v>
      </c>
      <c r="D1940" s="27"/>
    </row>
    <row r="1941" spans="2:4">
      <c r="B1941" s="27" t="s">
        <v>29</v>
      </c>
      <c r="C1941" s="27">
        <v>353434083575666</v>
      </c>
    </row>
    <row r="1942" spans="2:4">
      <c r="B1942" s="27" t="s">
        <v>29</v>
      </c>
      <c r="C1942" s="27">
        <v>353434083577613</v>
      </c>
      <c r="D1942" s="27"/>
    </row>
    <row r="1943" spans="2:4">
      <c r="B1943" s="27" t="s">
        <v>29</v>
      </c>
      <c r="C1943" s="27">
        <v>353434083577902</v>
      </c>
    </row>
    <row r="1944" spans="2:4">
      <c r="B1944" s="29" t="s">
        <v>29</v>
      </c>
      <c r="C1944" s="27">
        <v>353434083578389</v>
      </c>
      <c r="D1944" s="27"/>
    </row>
    <row r="1945" spans="2:4">
      <c r="B1945" s="29" t="s">
        <v>29</v>
      </c>
      <c r="C1945" s="27">
        <v>353434083579403</v>
      </c>
      <c r="D1945" s="27"/>
    </row>
    <row r="1946" spans="2:4">
      <c r="B1946" s="27" t="s">
        <v>29</v>
      </c>
      <c r="C1946" s="27">
        <v>353434083580377</v>
      </c>
    </row>
    <row r="1947" spans="2:4">
      <c r="B1947" s="27" t="s">
        <v>29</v>
      </c>
      <c r="C1947" s="27">
        <v>353434083582506</v>
      </c>
    </row>
    <row r="1948" spans="2:4">
      <c r="B1948" s="27" t="s">
        <v>29</v>
      </c>
      <c r="C1948" s="27">
        <v>353434083585855</v>
      </c>
      <c r="D1948" s="27"/>
    </row>
    <row r="1949" spans="2:4">
      <c r="B1949" s="29" t="s">
        <v>29</v>
      </c>
      <c r="C1949" s="27">
        <v>353434083587216</v>
      </c>
      <c r="D1949" s="27"/>
    </row>
    <row r="1950" spans="2:4">
      <c r="B1950" s="27" t="s">
        <v>29</v>
      </c>
      <c r="C1950" s="27">
        <v>353434083587539</v>
      </c>
    </row>
    <row r="1951" spans="2:4">
      <c r="B1951" s="27" t="s">
        <v>29</v>
      </c>
      <c r="C1951" s="27">
        <v>353434083588818</v>
      </c>
    </row>
    <row r="1952" spans="2:4">
      <c r="B1952" s="27" t="s">
        <v>29</v>
      </c>
      <c r="C1952" s="27">
        <v>353434083589097</v>
      </c>
      <c r="D1952" s="27"/>
    </row>
    <row r="1953" spans="2:4">
      <c r="B1953" s="29" t="s">
        <v>29</v>
      </c>
      <c r="C1953" s="27">
        <v>353434083593537</v>
      </c>
    </row>
    <row r="1954" spans="2:4">
      <c r="B1954" s="29" t="s">
        <v>29</v>
      </c>
      <c r="C1954" s="27">
        <v>353434083594543</v>
      </c>
    </row>
    <row r="1955" spans="2:4">
      <c r="B1955" s="29" t="s">
        <v>29</v>
      </c>
      <c r="C1955" s="27">
        <v>353434083594642</v>
      </c>
    </row>
    <row r="1956" spans="2:4">
      <c r="B1956" s="29" t="s">
        <v>29</v>
      </c>
      <c r="C1956" s="27">
        <v>353434083595045</v>
      </c>
    </row>
    <row r="1957" spans="2:4">
      <c r="B1957" s="27" t="s">
        <v>29</v>
      </c>
      <c r="C1957" s="27">
        <v>353434083595425</v>
      </c>
      <c r="D1957" s="27"/>
    </row>
    <row r="1958" spans="2:4">
      <c r="B1958" s="27" t="s">
        <v>29</v>
      </c>
      <c r="C1958" s="27">
        <v>353434083598114</v>
      </c>
      <c r="D1958" s="27"/>
    </row>
    <row r="1959" spans="2:4">
      <c r="B1959" s="27" t="s">
        <v>29</v>
      </c>
      <c r="C1959" s="27">
        <v>353434083599757</v>
      </c>
    </row>
    <row r="1960" spans="2:4">
      <c r="B1960" s="29" t="s">
        <v>29</v>
      </c>
      <c r="C1960" s="27">
        <v>353434083599856</v>
      </c>
    </row>
    <row r="1961" spans="2:4">
      <c r="B1961" s="29" t="s">
        <v>29</v>
      </c>
      <c r="C1961" s="27">
        <v>353434083601215</v>
      </c>
    </row>
    <row r="1962" spans="2:4">
      <c r="B1962" s="29" t="s">
        <v>29</v>
      </c>
      <c r="C1962" s="27">
        <v>353434083601595</v>
      </c>
      <c r="D1962" s="27"/>
    </row>
    <row r="1963" spans="2:4">
      <c r="B1963" s="29" t="s">
        <v>29</v>
      </c>
      <c r="C1963" s="27">
        <v>353434083601967</v>
      </c>
    </row>
    <row r="1964" spans="2:4">
      <c r="B1964" s="29" t="s">
        <v>29</v>
      </c>
      <c r="C1964" s="27">
        <v>353434083602809</v>
      </c>
    </row>
    <row r="1965" spans="2:4">
      <c r="B1965" s="29" t="s">
        <v>28</v>
      </c>
      <c r="C1965" s="27">
        <v>353434083680607</v>
      </c>
    </row>
    <row r="1966" spans="2:4">
      <c r="B1966" s="29" t="s">
        <v>32</v>
      </c>
      <c r="C1966" s="27">
        <v>353434083714588</v>
      </c>
    </row>
    <row r="1967" spans="2:4">
      <c r="B1967" s="27" t="s">
        <v>32</v>
      </c>
      <c r="C1967" s="27">
        <v>353434083840631</v>
      </c>
    </row>
    <row r="1968" spans="2:4">
      <c r="B1968" s="27" t="s">
        <v>32</v>
      </c>
      <c r="C1968" s="27">
        <v>353434083840938</v>
      </c>
    </row>
    <row r="1969" spans="2:4">
      <c r="B1969" s="27" t="s">
        <v>32</v>
      </c>
      <c r="C1969" s="27">
        <v>353434083841589</v>
      </c>
    </row>
    <row r="1970" spans="2:4">
      <c r="B1970" s="27" t="s">
        <v>28</v>
      </c>
      <c r="C1970" s="27">
        <v>353434083843270</v>
      </c>
      <c r="D1970" s="27"/>
    </row>
    <row r="1971" spans="2:4">
      <c r="B1971" s="27" t="s">
        <v>28</v>
      </c>
      <c r="C1971" s="27">
        <v>353434083843809</v>
      </c>
      <c r="D1971" s="27"/>
    </row>
    <row r="1972" spans="2:4">
      <c r="B1972" s="27" t="s">
        <v>28</v>
      </c>
      <c r="C1972" s="27">
        <v>353434083844211</v>
      </c>
      <c r="D1972" s="27"/>
    </row>
    <row r="1973" spans="2:4">
      <c r="B1973" s="27" t="s">
        <v>28</v>
      </c>
      <c r="C1973" s="27">
        <v>353434083846281</v>
      </c>
    </row>
    <row r="1974" spans="2:4">
      <c r="B1974" s="29" t="s">
        <v>32</v>
      </c>
      <c r="C1974" s="27">
        <v>353434083846562</v>
      </c>
    </row>
    <row r="1975" spans="2:4">
      <c r="B1975" s="29" t="s">
        <v>28</v>
      </c>
      <c r="C1975" s="27">
        <v>353434083847107</v>
      </c>
    </row>
    <row r="1976" spans="2:4">
      <c r="B1976" s="27" t="s">
        <v>32</v>
      </c>
      <c r="C1976" s="27">
        <v>353434083847537</v>
      </c>
    </row>
    <row r="1977" spans="2:4">
      <c r="B1977" s="27" t="s">
        <v>32</v>
      </c>
      <c r="C1977" s="27">
        <v>353434083847750</v>
      </c>
    </row>
    <row r="1978" spans="2:4">
      <c r="B1978" s="27" t="s">
        <v>32</v>
      </c>
      <c r="C1978" s="27">
        <v>353434083848154</v>
      </c>
      <c r="D1978" s="27"/>
    </row>
    <row r="1979" spans="2:4">
      <c r="B1979" s="27" t="s">
        <v>32</v>
      </c>
      <c r="C1979" s="27">
        <v>353434083850598</v>
      </c>
      <c r="D1979" s="27"/>
    </row>
    <row r="1980" spans="2:4">
      <c r="B1980" s="27" t="s">
        <v>28</v>
      </c>
      <c r="C1980" s="27">
        <v>353434083850663</v>
      </c>
    </row>
    <row r="1981" spans="2:4">
      <c r="B1981" s="29" t="s">
        <v>28</v>
      </c>
      <c r="C1981" s="27">
        <v>353434083851927</v>
      </c>
      <c r="D1981" s="27"/>
    </row>
    <row r="1982" spans="2:4">
      <c r="B1982" s="27" t="s">
        <v>32</v>
      </c>
      <c r="C1982" s="74">
        <v>353434083856314</v>
      </c>
      <c r="D1982" s="27"/>
    </row>
    <row r="1983" spans="2:4">
      <c r="B1983" s="27" t="s">
        <v>28</v>
      </c>
      <c r="C1983" s="27">
        <v>353434083858849</v>
      </c>
      <c r="D1983" s="27"/>
    </row>
    <row r="1984" spans="2:4">
      <c r="B1984" s="29" t="s">
        <v>28</v>
      </c>
      <c r="C1984" s="27">
        <v>353434083864029</v>
      </c>
    </row>
    <row r="1985" spans="2:4">
      <c r="B1985" s="27" t="s">
        <v>28</v>
      </c>
      <c r="C1985" s="27">
        <v>353434083867675</v>
      </c>
    </row>
    <row r="1986" spans="2:4">
      <c r="B1986" s="29" t="s">
        <v>28</v>
      </c>
      <c r="C1986" s="27">
        <v>353434083869325</v>
      </c>
    </row>
    <row r="1987" spans="2:4">
      <c r="B1987" s="27" t="s">
        <v>32</v>
      </c>
      <c r="C1987" s="27">
        <v>353434083872436</v>
      </c>
    </row>
    <row r="1988" spans="2:4">
      <c r="B1988" s="27" t="s">
        <v>32</v>
      </c>
      <c r="C1988" s="27">
        <v>353434083877948</v>
      </c>
      <c r="D1988" s="27"/>
    </row>
    <row r="1989" spans="2:4">
      <c r="B1989" s="27" t="s">
        <v>28</v>
      </c>
      <c r="C1989" s="27">
        <v>353434083878961</v>
      </c>
    </row>
    <row r="1990" spans="2:4">
      <c r="B1990" s="29" t="s">
        <v>28</v>
      </c>
      <c r="C1990" s="27">
        <v>353434083879092</v>
      </c>
    </row>
    <row r="1991" spans="2:4">
      <c r="B1991" s="27" t="s">
        <v>32</v>
      </c>
      <c r="C1991" s="27">
        <v>353434083884423</v>
      </c>
      <c r="D1991" s="27"/>
    </row>
    <row r="1992" spans="2:4">
      <c r="B1992" s="27" t="s">
        <v>28</v>
      </c>
      <c r="C1992" s="27">
        <v>353434083886360</v>
      </c>
      <c r="D1992" s="27"/>
    </row>
    <row r="1993" spans="2:4">
      <c r="B1993" s="27" t="s">
        <v>28</v>
      </c>
      <c r="C1993" s="27">
        <v>353434083890321</v>
      </c>
    </row>
    <row r="1994" spans="2:4">
      <c r="B1994" s="27" t="s">
        <v>32</v>
      </c>
      <c r="C1994" s="27">
        <v>353434083893259</v>
      </c>
      <c r="D1994" s="27"/>
    </row>
    <row r="1995" spans="2:4">
      <c r="B1995" s="29" t="s">
        <v>28</v>
      </c>
      <c r="C1995" s="27">
        <v>353434083894950</v>
      </c>
    </row>
    <row r="1996" spans="2:4">
      <c r="B1996" s="27" t="s">
        <v>28</v>
      </c>
      <c r="C1996" s="27">
        <v>353434083895338</v>
      </c>
    </row>
    <row r="1997" spans="2:4">
      <c r="B1997" s="27" t="s">
        <v>28</v>
      </c>
      <c r="C1997" s="27">
        <v>353434083897649</v>
      </c>
    </row>
    <row r="1998" spans="2:4">
      <c r="B1998" s="27" t="s">
        <v>28</v>
      </c>
      <c r="C1998" s="27">
        <v>353434083897839</v>
      </c>
      <c r="D1998" s="27"/>
    </row>
    <row r="1999" spans="2:4">
      <c r="B1999" s="29" t="s">
        <v>28</v>
      </c>
      <c r="C1999" s="27">
        <v>353434083898761</v>
      </c>
      <c r="D1999" s="27"/>
    </row>
    <row r="2000" spans="2:4">
      <c r="B2000" s="29" t="s">
        <v>28</v>
      </c>
      <c r="C2000" s="27">
        <v>353434083901359</v>
      </c>
      <c r="D2000" s="27"/>
    </row>
    <row r="2001" spans="2:4">
      <c r="B2001" s="29" t="s">
        <v>28</v>
      </c>
      <c r="C2001" s="27">
        <v>353434083901367</v>
      </c>
      <c r="D2001" s="27"/>
    </row>
    <row r="2002" spans="2:4">
      <c r="B2002" s="29" t="s">
        <v>28</v>
      </c>
      <c r="C2002" s="27">
        <v>353434083902266</v>
      </c>
      <c r="D2002" s="27"/>
    </row>
    <row r="2003" spans="2:4">
      <c r="B2003" s="27" t="s">
        <v>28</v>
      </c>
      <c r="C2003" s="27">
        <v>353434083906572</v>
      </c>
      <c r="D2003" s="27"/>
    </row>
    <row r="2004" spans="2:4">
      <c r="B2004" s="29" t="s">
        <v>28</v>
      </c>
      <c r="C2004" s="27">
        <v>353434083908297</v>
      </c>
      <c r="D2004" s="27"/>
    </row>
    <row r="2005" spans="2:4">
      <c r="B2005" s="29" t="s">
        <v>28</v>
      </c>
      <c r="C2005" s="27">
        <v>353434083909592</v>
      </c>
      <c r="D2005" s="27"/>
    </row>
    <row r="2006" spans="2:4">
      <c r="B2006" s="27" t="s">
        <v>32</v>
      </c>
      <c r="C2006" s="74">
        <v>353434083912158</v>
      </c>
    </row>
    <row r="2007" spans="2:4">
      <c r="B2007" s="27" t="s">
        <v>32</v>
      </c>
      <c r="C2007" s="27">
        <v>353434083912638</v>
      </c>
    </row>
    <row r="2008" spans="2:4">
      <c r="B2008" s="27" t="s">
        <v>28</v>
      </c>
      <c r="C2008" s="74">
        <v>353434083915698</v>
      </c>
      <c r="D2008" s="27"/>
    </row>
    <row r="2009" spans="2:4">
      <c r="B2009" s="29" t="s">
        <v>28</v>
      </c>
      <c r="C2009" s="27">
        <v>353434083917041</v>
      </c>
      <c r="D2009" s="27"/>
    </row>
    <row r="2010" spans="2:4">
      <c r="B2010" s="27" t="s">
        <v>32</v>
      </c>
      <c r="C2010" s="27">
        <v>353434083917520</v>
      </c>
      <c r="D2010" s="27"/>
    </row>
    <row r="2011" spans="2:4">
      <c r="B2011" s="29" t="s">
        <v>28</v>
      </c>
      <c r="C2011" s="27">
        <v>353434083917587</v>
      </c>
      <c r="D2011" s="27"/>
    </row>
    <row r="2012" spans="2:4">
      <c r="B2012" s="27" t="s">
        <v>32</v>
      </c>
      <c r="C2012" s="27">
        <v>353434083918098</v>
      </c>
    </row>
    <row r="2013" spans="2:4">
      <c r="B2013" s="29" t="s">
        <v>28</v>
      </c>
      <c r="C2013" s="27">
        <v>353434083928451</v>
      </c>
      <c r="D2013" s="27"/>
    </row>
    <row r="2014" spans="2:4">
      <c r="B2014" s="27" t="s">
        <v>28</v>
      </c>
      <c r="C2014" s="27">
        <v>353434084048887</v>
      </c>
      <c r="D2014" s="27"/>
    </row>
    <row r="2015" spans="2:4">
      <c r="B2015" s="29" t="s">
        <v>32</v>
      </c>
      <c r="C2015" s="27">
        <v>353434084055635</v>
      </c>
      <c r="D2015" s="27"/>
    </row>
    <row r="2016" spans="2:4">
      <c r="B2016" s="27" t="s">
        <v>117</v>
      </c>
      <c r="C2016" s="27">
        <v>353434084072432</v>
      </c>
      <c r="D2016" s="27"/>
    </row>
    <row r="2017" spans="2:4">
      <c r="B2017" s="27" t="s">
        <v>32</v>
      </c>
      <c r="C2017" s="27">
        <v>353434084080922</v>
      </c>
      <c r="D2017" s="27"/>
    </row>
    <row r="2018" spans="2:4">
      <c r="B2018" s="27" t="s">
        <v>32</v>
      </c>
      <c r="C2018" s="27">
        <v>353434084091408</v>
      </c>
      <c r="D2018" s="27"/>
    </row>
    <row r="2019" spans="2:4">
      <c r="B2019" s="27" t="s">
        <v>35</v>
      </c>
      <c r="C2019" s="27">
        <v>353434084098817</v>
      </c>
      <c r="D2019" s="27"/>
    </row>
    <row r="2020" spans="2:4">
      <c r="B2020" s="27" t="s">
        <v>32</v>
      </c>
      <c r="C2020" s="27">
        <v>353434084101595</v>
      </c>
    </row>
    <row r="2021" spans="2:4">
      <c r="B2021" s="27" t="s">
        <v>32</v>
      </c>
      <c r="C2021" s="27">
        <v>353434084125958</v>
      </c>
      <c r="D2021" s="27"/>
    </row>
    <row r="2022" spans="2:4">
      <c r="B2022" s="27" t="s">
        <v>32</v>
      </c>
      <c r="C2022" s="27">
        <v>353434084128721</v>
      </c>
      <c r="D2022" s="27"/>
    </row>
    <row r="2023" spans="2:4">
      <c r="B2023" s="27" t="s">
        <v>28</v>
      </c>
      <c r="C2023" s="27">
        <v>353434084136385</v>
      </c>
      <c r="D2023" s="27"/>
    </row>
    <row r="2024" spans="2:4">
      <c r="B2024" s="27" t="s">
        <v>28</v>
      </c>
      <c r="C2024" s="27">
        <v>353434084137078</v>
      </c>
      <c r="D2024" s="27"/>
    </row>
    <row r="2025" spans="2:4">
      <c r="B2025" s="29" t="s">
        <v>28</v>
      </c>
      <c r="C2025" s="27">
        <v>353434084138928</v>
      </c>
    </row>
    <row r="2026" spans="2:4">
      <c r="B2026" s="29" t="s">
        <v>28</v>
      </c>
      <c r="C2026" s="27">
        <v>353434084140627</v>
      </c>
      <c r="D2026" s="27"/>
    </row>
    <row r="2027" spans="2:4">
      <c r="B2027" s="27" t="s">
        <v>28</v>
      </c>
      <c r="C2027" s="27">
        <v>353434084142045</v>
      </c>
    </row>
    <row r="2028" spans="2:4">
      <c r="B2028" s="27" t="s">
        <v>32</v>
      </c>
      <c r="C2028" s="27">
        <v>353434084143720</v>
      </c>
      <c r="D2028" s="27"/>
    </row>
    <row r="2029" spans="2:4">
      <c r="B2029" s="27" t="s">
        <v>32</v>
      </c>
      <c r="C2029" s="27">
        <v>353434084143886</v>
      </c>
      <c r="D2029" s="27"/>
    </row>
    <row r="2030" spans="2:4">
      <c r="B2030" s="27" t="s">
        <v>32</v>
      </c>
      <c r="C2030" s="27">
        <v>353434084145840</v>
      </c>
      <c r="D2030" s="27"/>
    </row>
    <row r="2031" spans="2:4">
      <c r="B2031" s="27" t="s">
        <v>32</v>
      </c>
      <c r="C2031" s="74">
        <v>353434084146392</v>
      </c>
      <c r="D2031" s="27"/>
    </row>
    <row r="2032" spans="2:4">
      <c r="B2032" s="29" t="s">
        <v>28</v>
      </c>
      <c r="C2032" s="27">
        <v>353434084147606</v>
      </c>
      <c r="D2032" s="27"/>
    </row>
    <row r="2033" spans="2:4">
      <c r="B2033" s="27" t="s">
        <v>28</v>
      </c>
      <c r="C2033" s="27">
        <v>353434084148836</v>
      </c>
      <c r="D2033" s="27"/>
    </row>
    <row r="2034" spans="2:4">
      <c r="B2034" s="29" t="s">
        <v>28</v>
      </c>
      <c r="C2034" s="27">
        <v>353434084308315</v>
      </c>
    </row>
    <row r="2035" spans="2:4">
      <c r="B2035" s="27" t="s">
        <v>28</v>
      </c>
      <c r="C2035" s="27">
        <v>353434084353378</v>
      </c>
      <c r="D2035" s="27"/>
    </row>
    <row r="2036" spans="2:4">
      <c r="B2036" s="27" t="s">
        <v>28</v>
      </c>
      <c r="C2036" s="27">
        <v>353434084357668</v>
      </c>
      <c r="D2036" s="27"/>
    </row>
    <row r="2037" spans="2:4">
      <c r="B2037" s="29" t="s">
        <v>28</v>
      </c>
      <c r="C2037" s="27">
        <v>353434084381965</v>
      </c>
      <c r="D2037" s="27"/>
    </row>
    <row r="2038" spans="2:4">
      <c r="B2038" s="29" t="s">
        <v>28</v>
      </c>
      <c r="C2038" s="27">
        <v>353434084659253</v>
      </c>
      <c r="D2038" s="27"/>
    </row>
    <row r="2039" spans="2:4">
      <c r="B2039" s="27" t="s">
        <v>28</v>
      </c>
      <c r="C2039" s="27">
        <v>353434084659857</v>
      </c>
    </row>
    <row r="2040" spans="2:4">
      <c r="B2040" s="27" t="s">
        <v>28</v>
      </c>
      <c r="C2040" s="27">
        <v>353434084663560</v>
      </c>
      <c r="D2040" s="27"/>
    </row>
    <row r="2041" spans="2:4">
      <c r="B2041" s="29" t="s">
        <v>28</v>
      </c>
      <c r="C2041" s="27">
        <v>353434084664972</v>
      </c>
      <c r="D2041" s="27"/>
    </row>
    <row r="2042" spans="2:4">
      <c r="B2042" s="27" t="s">
        <v>28</v>
      </c>
      <c r="C2042" s="27">
        <v>353434084665508</v>
      </c>
    </row>
    <row r="2043" spans="2:4">
      <c r="B2043" s="29" t="s">
        <v>28</v>
      </c>
      <c r="C2043" s="27">
        <v>353434084667140</v>
      </c>
      <c r="D2043" s="27"/>
    </row>
    <row r="2044" spans="2:4">
      <c r="B2044" s="27" t="s">
        <v>28</v>
      </c>
      <c r="C2044" s="27">
        <v>353434084667983</v>
      </c>
    </row>
    <row r="2045" spans="2:4">
      <c r="B2045" s="29" t="s">
        <v>28</v>
      </c>
      <c r="C2045" s="27">
        <v>353434084672173</v>
      </c>
      <c r="D2045" s="27"/>
    </row>
    <row r="2046" spans="2:4">
      <c r="B2046" s="27" t="s">
        <v>28</v>
      </c>
      <c r="C2046" s="27">
        <v>353434084672777</v>
      </c>
      <c r="D2046" s="27"/>
    </row>
    <row r="2047" spans="2:4">
      <c r="B2047" s="27" t="s">
        <v>28</v>
      </c>
      <c r="C2047" s="27">
        <v>353434084679624</v>
      </c>
      <c r="D2047" s="27"/>
    </row>
    <row r="2048" spans="2:4">
      <c r="B2048" s="27" t="s">
        <v>28</v>
      </c>
      <c r="C2048" s="27">
        <v>353434084682248</v>
      </c>
      <c r="D2048" s="27"/>
    </row>
    <row r="2049" spans="2:4">
      <c r="B2049" s="27" t="s">
        <v>28</v>
      </c>
      <c r="C2049" s="27">
        <v>353434084685860</v>
      </c>
      <c r="D2049" s="27"/>
    </row>
    <row r="2050" spans="2:4">
      <c r="B2050" s="27" t="s">
        <v>28</v>
      </c>
      <c r="C2050" s="27">
        <v>353434084687312</v>
      </c>
    </row>
    <row r="2051" spans="2:4">
      <c r="B2051" s="27" t="s">
        <v>28</v>
      </c>
      <c r="C2051" s="74">
        <v>353434084688898</v>
      </c>
      <c r="D2051" s="27"/>
    </row>
    <row r="2052" spans="2:4">
      <c r="B2052" s="27" t="s">
        <v>28</v>
      </c>
      <c r="C2052" s="27">
        <v>353434084692197</v>
      </c>
    </row>
    <row r="2053" spans="2:4">
      <c r="B2053" s="27" t="s">
        <v>28</v>
      </c>
      <c r="C2053" s="27">
        <v>353434084694086</v>
      </c>
      <c r="D2053" s="27"/>
    </row>
    <row r="2054" spans="2:4">
      <c r="B2054" s="29" t="s">
        <v>28</v>
      </c>
      <c r="C2054" s="27">
        <v>353434084695539</v>
      </c>
    </row>
    <row r="2055" spans="2:4">
      <c r="B2055" s="29" t="s">
        <v>28</v>
      </c>
      <c r="C2055" s="27">
        <v>353434084697220</v>
      </c>
      <c r="D2055" s="27"/>
    </row>
    <row r="2056" spans="2:4">
      <c r="B2056" s="27" t="s">
        <v>28</v>
      </c>
      <c r="C2056" s="27">
        <v>353434084698038</v>
      </c>
    </row>
    <row r="2057" spans="2:4">
      <c r="B2057" s="27" t="s">
        <v>28</v>
      </c>
      <c r="C2057" s="27">
        <v>353434084698293</v>
      </c>
    </row>
    <row r="2058" spans="2:4">
      <c r="B2058" s="27" t="s">
        <v>28</v>
      </c>
      <c r="C2058" s="27">
        <v>353434084698558</v>
      </c>
      <c r="D2058" s="27"/>
    </row>
    <row r="2059" spans="2:4">
      <c r="B2059" s="29" t="s">
        <v>28</v>
      </c>
      <c r="C2059" s="27">
        <v>353434084699887</v>
      </c>
      <c r="D2059" s="27"/>
    </row>
    <row r="2060" spans="2:4">
      <c r="B2060" s="27" t="s">
        <v>28</v>
      </c>
      <c r="C2060" s="27">
        <v>353434084700305</v>
      </c>
      <c r="D2060" s="27"/>
    </row>
    <row r="2061" spans="2:4">
      <c r="B2061" s="27" t="s">
        <v>28</v>
      </c>
      <c r="C2061" s="74">
        <v>353434084700529</v>
      </c>
      <c r="D2061" s="27"/>
    </row>
    <row r="2062" spans="2:4">
      <c r="B2062" s="27" t="s">
        <v>28</v>
      </c>
      <c r="C2062" s="27">
        <v>353434084702194</v>
      </c>
      <c r="D2062" s="27"/>
    </row>
    <row r="2063" spans="2:4">
      <c r="B2063" s="27" t="s">
        <v>28</v>
      </c>
      <c r="C2063" s="27">
        <v>353434084703077</v>
      </c>
      <c r="D2063" s="27"/>
    </row>
    <row r="2064" spans="2:4">
      <c r="B2064" s="27" t="s">
        <v>28</v>
      </c>
      <c r="C2064" s="27">
        <v>353434084704281</v>
      </c>
      <c r="D2064" s="27"/>
    </row>
    <row r="2065" spans="2:4">
      <c r="B2065" s="29" t="s">
        <v>28</v>
      </c>
      <c r="C2065" s="27">
        <v>353434084708084</v>
      </c>
    </row>
    <row r="2066" spans="2:4">
      <c r="B2066" s="29" t="s">
        <v>28</v>
      </c>
      <c r="C2066" s="27">
        <v>353434084710585</v>
      </c>
    </row>
    <row r="2067" spans="2:4">
      <c r="B2067" s="29" t="s">
        <v>31</v>
      </c>
      <c r="C2067" s="27">
        <v>353434084773005</v>
      </c>
      <c r="D2067" s="27"/>
    </row>
    <row r="2068" spans="2:4">
      <c r="B2068" s="27" t="s">
        <v>31</v>
      </c>
      <c r="C2068" s="27">
        <v>353434084773617</v>
      </c>
      <c r="D2068" s="27"/>
    </row>
    <row r="2069" spans="2:4">
      <c r="B2069" s="29" t="s">
        <v>31</v>
      </c>
      <c r="C2069" s="27">
        <v>353434084774508</v>
      </c>
    </row>
    <row r="2070" spans="2:4">
      <c r="B2070" s="29" t="s">
        <v>31</v>
      </c>
      <c r="C2070" s="27">
        <v>353434084775299</v>
      </c>
    </row>
    <row r="2071" spans="2:4">
      <c r="B2071" s="27" t="s">
        <v>31</v>
      </c>
      <c r="C2071" s="27">
        <v>353434084775760</v>
      </c>
      <c r="D2071" s="27"/>
    </row>
    <row r="2072" spans="2:4">
      <c r="B2072" s="27" t="s">
        <v>31</v>
      </c>
      <c r="C2072" s="27">
        <v>353434084776412</v>
      </c>
    </row>
    <row r="2073" spans="2:4">
      <c r="B2073" s="27" t="s">
        <v>31</v>
      </c>
      <c r="C2073" s="27">
        <v>353434084776669</v>
      </c>
      <c r="D2073" s="27"/>
    </row>
    <row r="2074" spans="2:4">
      <c r="B2074" s="27" t="s">
        <v>31</v>
      </c>
      <c r="C2074" s="27">
        <v>353434084777923</v>
      </c>
      <c r="D2074" s="27"/>
    </row>
    <row r="2075" spans="2:4">
      <c r="B2075" s="27" t="s">
        <v>31</v>
      </c>
      <c r="C2075" s="27">
        <v>353434084778798</v>
      </c>
      <c r="D2075" s="27"/>
    </row>
    <row r="2076" spans="2:4">
      <c r="B2076" s="27" t="s">
        <v>31</v>
      </c>
      <c r="C2076" s="27">
        <v>353434084780273</v>
      </c>
      <c r="D2076" s="27"/>
    </row>
    <row r="2077" spans="2:4">
      <c r="B2077" s="27" t="s">
        <v>31</v>
      </c>
      <c r="C2077" s="27">
        <v>353434084781644</v>
      </c>
      <c r="D2077" s="27"/>
    </row>
    <row r="2078" spans="2:4">
      <c r="B2078" s="27" t="s">
        <v>31</v>
      </c>
      <c r="C2078" s="27">
        <v>353434084782725</v>
      </c>
      <c r="D2078" s="27"/>
    </row>
    <row r="2079" spans="2:4">
      <c r="B2079" s="27" t="s">
        <v>31</v>
      </c>
      <c r="C2079" s="74">
        <v>353434084783426</v>
      </c>
      <c r="D2079" s="27"/>
    </row>
    <row r="2080" spans="2:4">
      <c r="B2080" s="27" t="s">
        <v>31</v>
      </c>
      <c r="C2080" s="27">
        <v>353434084783590</v>
      </c>
      <c r="D2080" s="27"/>
    </row>
    <row r="2081" spans="2:4">
      <c r="B2081" s="27" t="s">
        <v>31</v>
      </c>
      <c r="C2081" s="27">
        <v>353434084784374</v>
      </c>
    </row>
    <row r="2082" spans="2:4">
      <c r="B2082" s="27" t="s">
        <v>31</v>
      </c>
      <c r="C2082" s="27">
        <v>353434084785553</v>
      </c>
      <c r="D2082" s="27"/>
    </row>
    <row r="2083" spans="2:4">
      <c r="B2083" s="27" t="s">
        <v>31</v>
      </c>
      <c r="C2083" s="74">
        <v>353434084786197</v>
      </c>
      <c r="D2083" s="27"/>
    </row>
    <row r="2084" spans="2:4">
      <c r="B2084" s="27" t="s">
        <v>31</v>
      </c>
      <c r="C2084" s="27">
        <v>353434084788011</v>
      </c>
      <c r="D2084" s="27"/>
    </row>
    <row r="2085" spans="2:4">
      <c r="B2085" s="27" t="s">
        <v>31</v>
      </c>
      <c r="C2085" s="27">
        <v>353434084788284</v>
      </c>
      <c r="D2085" s="27"/>
    </row>
    <row r="2086" spans="2:4">
      <c r="B2086" s="27" t="s">
        <v>31</v>
      </c>
      <c r="C2086" s="27">
        <v>353434084788490</v>
      </c>
      <c r="D2086" s="27"/>
    </row>
    <row r="2087" spans="2:4">
      <c r="B2087" s="27" t="s">
        <v>31</v>
      </c>
      <c r="C2087" s="27">
        <v>353434084788656</v>
      </c>
      <c r="D2087" s="27"/>
    </row>
    <row r="2088" spans="2:4">
      <c r="B2088" s="29" t="s">
        <v>31</v>
      </c>
      <c r="C2088" s="27">
        <v>353434084788813</v>
      </c>
    </row>
    <row r="2089" spans="2:4">
      <c r="B2089" s="29" t="s">
        <v>31</v>
      </c>
      <c r="C2089" s="27">
        <v>353434084789753</v>
      </c>
      <c r="D2089" s="27"/>
    </row>
    <row r="2090" spans="2:4">
      <c r="B2090" s="27" t="s">
        <v>31</v>
      </c>
      <c r="C2090" s="27">
        <v>353434084790694</v>
      </c>
      <c r="D2090" s="27"/>
    </row>
    <row r="2091" spans="2:4">
      <c r="B2091" s="27" t="s">
        <v>31</v>
      </c>
      <c r="C2091" s="27">
        <v>353434084790793</v>
      </c>
    </row>
    <row r="2092" spans="2:4">
      <c r="B2092" s="27" t="s">
        <v>31</v>
      </c>
      <c r="C2092" s="27">
        <v>353434084792351</v>
      </c>
      <c r="D2092" s="27"/>
    </row>
    <row r="2093" spans="2:4">
      <c r="B2093" s="27" t="s">
        <v>31</v>
      </c>
      <c r="C2093" s="27">
        <v>353434084792930</v>
      </c>
      <c r="D2093" s="27"/>
    </row>
    <row r="2094" spans="2:4">
      <c r="B2094" s="29" t="s">
        <v>31</v>
      </c>
      <c r="C2094" s="27">
        <v>353434084796113</v>
      </c>
      <c r="D2094" s="27"/>
    </row>
    <row r="2095" spans="2:4">
      <c r="B2095" s="27" t="s">
        <v>31</v>
      </c>
      <c r="C2095" s="27">
        <v>353434084798028</v>
      </c>
      <c r="D2095" s="27"/>
    </row>
    <row r="2096" spans="2:4">
      <c r="B2096" s="27" t="s">
        <v>31</v>
      </c>
      <c r="C2096" s="27">
        <v>353434084801897</v>
      </c>
      <c r="D2096" s="27"/>
    </row>
    <row r="2097" spans="2:4">
      <c r="B2097" s="27" t="s">
        <v>31</v>
      </c>
      <c r="C2097" s="27">
        <v>353434084802200</v>
      </c>
    </row>
    <row r="2098" spans="2:4">
      <c r="B2098" s="27" t="s">
        <v>28</v>
      </c>
      <c r="C2098" s="74">
        <v>353434084834476</v>
      </c>
      <c r="D2098" s="27"/>
    </row>
    <row r="2099" spans="2:4">
      <c r="B2099" s="27" t="s">
        <v>28</v>
      </c>
      <c r="C2099" s="27">
        <v>353434084836422</v>
      </c>
    </row>
    <row r="2100" spans="2:4">
      <c r="B2100" s="27" t="s">
        <v>28</v>
      </c>
      <c r="C2100" s="27">
        <v>353434084837305</v>
      </c>
      <c r="D2100" s="27"/>
    </row>
    <row r="2101" spans="2:4">
      <c r="B2101" s="27" t="s">
        <v>28</v>
      </c>
      <c r="C2101" s="27">
        <v>353434084837834</v>
      </c>
      <c r="D2101" s="27"/>
    </row>
    <row r="2102" spans="2:4">
      <c r="B2102" s="27" t="s">
        <v>28</v>
      </c>
      <c r="C2102" s="27">
        <v>353434084850910</v>
      </c>
      <c r="D2102" s="27"/>
    </row>
    <row r="2103" spans="2:4">
      <c r="B2103" s="27" t="s">
        <v>28</v>
      </c>
      <c r="C2103" s="74">
        <v>353434084851975</v>
      </c>
      <c r="D2103" s="27"/>
    </row>
    <row r="2104" spans="2:4">
      <c r="B2104" s="27" t="s">
        <v>28</v>
      </c>
      <c r="C2104" s="74">
        <v>353434084864606</v>
      </c>
      <c r="D2104" s="27"/>
    </row>
    <row r="2105" spans="2:4">
      <c r="B2105" s="29" t="s">
        <v>28</v>
      </c>
      <c r="C2105" s="27">
        <v>353434084866510</v>
      </c>
      <c r="D2105" s="27"/>
    </row>
    <row r="2106" spans="2:4">
      <c r="B2106" s="27" t="s">
        <v>28</v>
      </c>
      <c r="C2106" s="27">
        <v>353434084866726</v>
      </c>
      <c r="D2106" s="27"/>
    </row>
    <row r="2107" spans="2:4">
      <c r="B2107" s="27" t="s">
        <v>28</v>
      </c>
      <c r="C2107" s="27">
        <v>353434084867211</v>
      </c>
      <c r="D2107" s="27"/>
    </row>
    <row r="2108" spans="2:4">
      <c r="B2108" s="27" t="s">
        <v>28</v>
      </c>
      <c r="C2108" s="27">
        <v>353434084867476</v>
      </c>
      <c r="D2108" s="27"/>
    </row>
    <row r="2109" spans="2:4">
      <c r="B2109" s="27" t="s">
        <v>28</v>
      </c>
      <c r="C2109" s="27">
        <v>353434084867914</v>
      </c>
      <c r="D2109" s="27"/>
    </row>
    <row r="2110" spans="2:4">
      <c r="B2110" s="29" t="s">
        <v>28</v>
      </c>
      <c r="C2110" s="27">
        <v>353434084868680</v>
      </c>
      <c r="D2110" s="27"/>
    </row>
    <row r="2111" spans="2:4">
      <c r="B2111" s="27" t="s">
        <v>28</v>
      </c>
      <c r="C2111" s="27">
        <v>353434084870637</v>
      </c>
      <c r="D2111" s="27"/>
    </row>
    <row r="2112" spans="2:4">
      <c r="B2112" s="29" t="s">
        <v>28</v>
      </c>
      <c r="C2112" s="27">
        <v>353434084871825</v>
      </c>
      <c r="D2112" s="27"/>
    </row>
    <row r="2113" spans="2:4">
      <c r="B2113" s="27" t="s">
        <v>28</v>
      </c>
      <c r="C2113" s="27">
        <v>353434084873136</v>
      </c>
      <c r="D2113" s="27"/>
    </row>
    <row r="2114" spans="2:4">
      <c r="B2114" s="27" t="s">
        <v>28</v>
      </c>
      <c r="C2114" s="27">
        <v>353434084873318</v>
      </c>
      <c r="D2114" s="27"/>
    </row>
    <row r="2115" spans="2:4">
      <c r="B2115" s="27" t="s">
        <v>28</v>
      </c>
      <c r="C2115" s="27">
        <v>353434084877517</v>
      </c>
      <c r="D2115" s="27"/>
    </row>
    <row r="2116" spans="2:4">
      <c r="B2116" s="27" t="s">
        <v>28</v>
      </c>
      <c r="C2116" s="27">
        <v>353434084878317</v>
      </c>
      <c r="D2116" s="27"/>
    </row>
    <row r="2117" spans="2:4">
      <c r="B2117" s="27" t="s">
        <v>28</v>
      </c>
      <c r="C2117" s="27">
        <v>353434084878812</v>
      </c>
    </row>
    <row r="2118" spans="2:4">
      <c r="B2118" s="27" t="s">
        <v>31</v>
      </c>
      <c r="C2118" s="27">
        <v>353434084944861</v>
      </c>
      <c r="D2118" s="27"/>
    </row>
    <row r="2119" spans="2:4">
      <c r="B2119" s="27" t="s">
        <v>31</v>
      </c>
      <c r="C2119" s="27">
        <v>353434084946015</v>
      </c>
      <c r="D2119" s="27"/>
    </row>
    <row r="2120" spans="2:4">
      <c r="B2120" s="29" t="s">
        <v>31</v>
      </c>
      <c r="C2120" s="27">
        <v>353434084950439</v>
      </c>
      <c r="D2120" s="27"/>
    </row>
    <row r="2121" spans="2:4">
      <c r="B2121" s="27" t="s">
        <v>31</v>
      </c>
      <c r="C2121" s="27">
        <v>353434084951056</v>
      </c>
      <c r="D2121" s="27"/>
    </row>
    <row r="2122" spans="2:4">
      <c r="B2122" s="27" t="s">
        <v>31</v>
      </c>
      <c r="C2122" s="74">
        <v>353434084951916</v>
      </c>
      <c r="D2122" s="27"/>
    </row>
    <row r="2123" spans="2:4">
      <c r="B2123" s="27" t="s">
        <v>31</v>
      </c>
      <c r="C2123" s="27">
        <v>353434084952195</v>
      </c>
      <c r="D2123" s="27"/>
    </row>
    <row r="2124" spans="2:4">
      <c r="B2124" s="27" t="s">
        <v>31</v>
      </c>
      <c r="C2124" s="27">
        <v>353434084953730</v>
      </c>
      <c r="D2124" s="27"/>
    </row>
    <row r="2125" spans="2:4">
      <c r="B2125" s="27" t="s">
        <v>31</v>
      </c>
      <c r="C2125" s="27">
        <v>353434084954522</v>
      </c>
      <c r="D2125" s="27"/>
    </row>
    <row r="2126" spans="2:4">
      <c r="B2126" s="29" t="s">
        <v>31</v>
      </c>
      <c r="C2126" s="27">
        <v>353434084956246</v>
      </c>
      <c r="D2126" s="27"/>
    </row>
    <row r="2127" spans="2:4">
      <c r="B2127" s="27" t="s">
        <v>31</v>
      </c>
      <c r="C2127" s="27">
        <v>353434084956485</v>
      </c>
      <c r="D2127" s="27"/>
    </row>
    <row r="2128" spans="2:4">
      <c r="B2128" s="27" t="s">
        <v>31</v>
      </c>
      <c r="C2128" s="74">
        <v>353434084956659</v>
      </c>
      <c r="D2128" s="27"/>
    </row>
    <row r="2129" spans="2:4">
      <c r="B2129" s="27" t="s">
        <v>31</v>
      </c>
      <c r="C2129" s="27">
        <v>353434084957129</v>
      </c>
      <c r="D2129" s="27"/>
    </row>
    <row r="2130" spans="2:4">
      <c r="B2130" s="29" t="s">
        <v>31</v>
      </c>
      <c r="C2130" s="27">
        <v>353434084960347</v>
      </c>
    </row>
    <row r="2131" spans="2:4">
      <c r="B2131" s="27" t="s">
        <v>31</v>
      </c>
      <c r="C2131" s="74">
        <v>353434084960594</v>
      </c>
      <c r="D2131" s="27"/>
    </row>
    <row r="2132" spans="2:4">
      <c r="B2132" s="27" t="s">
        <v>31</v>
      </c>
      <c r="C2132" s="27">
        <v>353434084960693</v>
      </c>
    </row>
    <row r="2133" spans="2:4">
      <c r="B2133" s="27" t="s">
        <v>31</v>
      </c>
      <c r="C2133" s="27">
        <v>353434084962053</v>
      </c>
      <c r="D2133" s="27"/>
    </row>
    <row r="2134" spans="2:4">
      <c r="B2134" s="27" t="s">
        <v>31</v>
      </c>
      <c r="C2134" s="27">
        <v>353434084962459</v>
      </c>
      <c r="D2134" s="27"/>
    </row>
    <row r="2135" spans="2:4">
      <c r="B2135" s="27" t="s">
        <v>31</v>
      </c>
      <c r="C2135" s="74">
        <v>353434084963044</v>
      </c>
      <c r="D2135" s="27"/>
    </row>
    <row r="2136" spans="2:4">
      <c r="B2136" s="27" t="s">
        <v>31</v>
      </c>
      <c r="C2136" s="27">
        <v>353434084964323</v>
      </c>
    </row>
    <row r="2137" spans="2:4">
      <c r="B2137" s="27" t="s">
        <v>31</v>
      </c>
      <c r="C2137" s="27">
        <v>353434084965726</v>
      </c>
    </row>
    <row r="2138" spans="2:4">
      <c r="B2138" s="27" t="s">
        <v>31</v>
      </c>
      <c r="C2138" s="27">
        <v>353434084966583</v>
      </c>
      <c r="D2138" s="27"/>
    </row>
    <row r="2139" spans="2:4">
      <c r="B2139" s="27" t="s">
        <v>31</v>
      </c>
      <c r="C2139" s="27">
        <v>353434084968605</v>
      </c>
      <c r="D2139" s="27"/>
    </row>
    <row r="2140" spans="2:4">
      <c r="B2140" s="27" t="s">
        <v>31</v>
      </c>
      <c r="C2140" s="27">
        <v>353434084969108</v>
      </c>
      <c r="D2140" s="27"/>
    </row>
    <row r="2141" spans="2:4">
      <c r="B2141" s="27" t="s">
        <v>31</v>
      </c>
      <c r="C2141" s="74">
        <v>353434084972763</v>
      </c>
      <c r="D2141" s="27"/>
    </row>
    <row r="2142" spans="2:4">
      <c r="B2142" s="27" t="s">
        <v>31</v>
      </c>
      <c r="C2142" s="27">
        <v>353434084973209</v>
      </c>
      <c r="D2142" s="27"/>
    </row>
    <row r="2143" spans="2:4">
      <c r="B2143" s="29" t="s">
        <v>31</v>
      </c>
      <c r="C2143" s="27">
        <v>353434084973795</v>
      </c>
      <c r="D2143" s="27"/>
    </row>
    <row r="2144" spans="2:4">
      <c r="B2144" s="27" t="s">
        <v>31</v>
      </c>
      <c r="C2144" s="27">
        <v>353434084974546</v>
      </c>
      <c r="D2144" s="27"/>
    </row>
    <row r="2145" spans="2:4">
      <c r="B2145" s="27" t="s">
        <v>29</v>
      </c>
      <c r="C2145" s="74">
        <v>353434085004947</v>
      </c>
    </row>
    <row r="2146" spans="2:4">
      <c r="B2146" s="29" t="s">
        <v>29</v>
      </c>
      <c r="C2146" s="27">
        <v>353434085005837</v>
      </c>
      <c r="D2146" s="27"/>
    </row>
    <row r="2147" spans="2:4">
      <c r="B2147" s="27" t="s">
        <v>29</v>
      </c>
      <c r="C2147" s="74">
        <v>353434085007809</v>
      </c>
      <c r="D2147" s="27"/>
    </row>
    <row r="2148" spans="2:4">
      <c r="B2148" s="29" t="s">
        <v>29</v>
      </c>
      <c r="C2148" s="27">
        <v>353434085010399</v>
      </c>
      <c r="D2148" s="27"/>
    </row>
    <row r="2149" spans="2:4">
      <c r="B2149" s="29" t="s">
        <v>29</v>
      </c>
      <c r="C2149" s="27">
        <v>353434085013088</v>
      </c>
      <c r="D2149" s="27"/>
    </row>
    <row r="2150" spans="2:4">
      <c r="B2150" s="29" t="s">
        <v>29</v>
      </c>
      <c r="C2150" s="27">
        <v>353434085014714</v>
      </c>
    </row>
    <row r="2151" spans="2:4">
      <c r="B2151" s="27" t="s">
        <v>29</v>
      </c>
      <c r="C2151" s="27">
        <v>353434085016495</v>
      </c>
    </row>
    <row r="2152" spans="2:4">
      <c r="B2152" s="27" t="s">
        <v>29</v>
      </c>
      <c r="C2152" s="27">
        <v>353434085017071</v>
      </c>
      <c r="D2152" s="27"/>
    </row>
    <row r="2153" spans="2:4">
      <c r="B2153" s="27" t="s">
        <v>29</v>
      </c>
      <c r="C2153" s="27">
        <v>353434085019614</v>
      </c>
      <c r="D2153" s="27"/>
    </row>
    <row r="2154" spans="2:4">
      <c r="B2154" s="27" t="s">
        <v>29</v>
      </c>
      <c r="C2154" s="74">
        <v>353434085020224</v>
      </c>
      <c r="D2154" s="27"/>
    </row>
    <row r="2155" spans="2:4">
      <c r="B2155" s="27" t="s">
        <v>29</v>
      </c>
      <c r="C2155" s="27">
        <v>353434085021958</v>
      </c>
      <c r="D2155" s="27"/>
    </row>
    <row r="2156" spans="2:4">
      <c r="B2156" s="27" t="s">
        <v>29</v>
      </c>
      <c r="C2156" s="74">
        <v>353434085023434</v>
      </c>
      <c r="D2156" s="27"/>
    </row>
    <row r="2157" spans="2:4">
      <c r="B2157" s="27" t="s">
        <v>29</v>
      </c>
      <c r="C2157" s="27">
        <v>353434085025553</v>
      </c>
      <c r="D2157" s="27"/>
    </row>
    <row r="2158" spans="2:4">
      <c r="B2158" s="27" t="s">
        <v>29</v>
      </c>
      <c r="C2158" s="27">
        <v>353434085029076</v>
      </c>
      <c r="D2158" s="27"/>
    </row>
    <row r="2159" spans="2:4">
      <c r="B2159" s="27" t="s">
        <v>29</v>
      </c>
      <c r="C2159" s="27">
        <v>353434085031221</v>
      </c>
      <c r="D2159" s="27"/>
    </row>
    <row r="2160" spans="2:4">
      <c r="B2160" s="29" t="s">
        <v>29</v>
      </c>
      <c r="C2160" s="27">
        <v>353434085031940</v>
      </c>
      <c r="D2160" s="27"/>
    </row>
    <row r="2161" spans="2:4">
      <c r="B2161" s="29" t="s">
        <v>29</v>
      </c>
      <c r="C2161" s="27">
        <v>353434085032591</v>
      </c>
      <c r="D2161" s="27"/>
    </row>
    <row r="2162" spans="2:4">
      <c r="B2162" s="27" t="s">
        <v>29</v>
      </c>
      <c r="C2162" s="27">
        <v>353434085034472</v>
      </c>
    </row>
    <row r="2163" spans="2:4">
      <c r="B2163" s="27" t="s">
        <v>28</v>
      </c>
      <c r="C2163" s="74">
        <v>353434085135543</v>
      </c>
      <c r="D2163" s="27"/>
    </row>
    <row r="2164" spans="2:4">
      <c r="B2164" s="27" t="s">
        <v>31</v>
      </c>
      <c r="C2164" s="27">
        <v>353434085275083</v>
      </c>
      <c r="D2164" s="27"/>
    </row>
    <row r="2165" spans="2:4">
      <c r="B2165" s="27" t="s">
        <v>31</v>
      </c>
      <c r="C2165" s="27">
        <v>353434085279150</v>
      </c>
      <c r="D2165" s="27"/>
    </row>
    <row r="2166" spans="2:4">
      <c r="B2166" s="27" t="s">
        <v>31</v>
      </c>
      <c r="C2166" s="74">
        <v>353434085285686</v>
      </c>
      <c r="D2166" s="27"/>
    </row>
    <row r="2167" spans="2:4">
      <c r="B2167" s="27" t="s">
        <v>31</v>
      </c>
      <c r="C2167" s="27">
        <v>353434085290256</v>
      </c>
      <c r="D2167" s="27"/>
    </row>
    <row r="2168" spans="2:4">
      <c r="B2168" s="27" t="s">
        <v>30</v>
      </c>
      <c r="C2168" s="27">
        <v>353434085338956</v>
      </c>
      <c r="D2168" s="27"/>
    </row>
    <row r="2169" spans="2:4">
      <c r="B2169" s="27" t="s">
        <v>30</v>
      </c>
      <c r="C2169" s="74">
        <v>353434085350498</v>
      </c>
      <c r="D2169" s="27"/>
    </row>
    <row r="2170" spans="2:4">
      <c r="B2170" s="27" t="s">
        <v>30</v>
      </c>
      <c r="C2170" s="27">
        <v>353434085353575</v>
      </c>
      <c r="D2170" s="27"/>
    </row>
    <row r="2171" spans="2:4">
      <c r="B2171" s="27" t="s">
        <v>30</v>
      </c>
      <c r="C2171" s="27">
        <v>353434085357014</v>
      </c>
    </row>
    <row r="2172" spans="2:4">
      <c r="B2172" s="27" t="s">
        <v>30</v>
      </c>
      <c r="C2172" s="74">
        <v>353434085362386</v>
      </c>
      <c r="D2172" s="27"/>
    </row>
    <row r="2173" spans="2:4">
      <c r="B2173" s="27" t="s">
        <v>29</v>
      </c>
      <c r="C2173" s="27">
        <v>353434085417768</v>
      </c>
      <c r="D2173" s="27"/>
    </row>
    <row r="2174" spans="2:4">
      <c r="B2174" s="27" t="s">
        <v>29</v>
      </c>
      <c r="C2174" s="27">
        <v>353434085423220</v>
      </c>
      <c r="D2174" s="27"/>
    </row>
    <row r="2175" spans="2:4">
      <c r="B2175" s="27" t="s">
        <v>29</v>
      </c>
      <c r="C2175" s="27">
        <v>353434085423634</v>
      </c>
      <c r="D2175" s="27"/>
    </row>
    <row r="2176" spans="2:4">
      <c r="B2176" s="27" t="s">
        <v>29</v>
      </c>
      <c r="C2176" s="74">
        <v>353434085432635</v>
      </c>
      <c r="D2176" s="27"/>
    </row>
    <row r="2177" spans="2:4">
      <c r="B2177" s="27" t="s">
        <v>121</v>
      </c>
      <c r="C2177" s="74">
        <v>353434085772683</v>
      </c>
      <c r="D2177" s="27"/>
    </row>
    <row r="2178" spans="2:4">
      <c r="B2178" s="27" t="s">
        <v>29</v>
      </c>
      <c r="C2178" s="74">
        <v>353434085778953</v>
      </c>
      <c r="D2178" s="27"/>
    </row>
    <row r="2179" spans="2:4">
      <c r="B2179" s="27" t="s">
        <v>31</v>
      </c>
      <c r="C2179" s="27">
        <v>353434085882862</v>
      </c>
      <c r="D2179" s="27"/>
    </row>
    <row r="2180" spans="2:4">
      <c r="B2180" s="27" t="s">
        <v>31</v>
      </c>
      <c r="C2180" s="74">
        <v>353434085891632</v>
      </c>
      <c r="D2180" s="27"/>
    </row>
    <row r="2181" spans="2:4">
      <c r="B2181" s="27" t="s">
        <v>31</v>
      </c>
      <c r="C2181" s="74">
        <v>353434085896359</v>
      </c>
    </row>
    <row r="2182" spans="2:4">
      <c r="B2182" s="27" t="s">
        <v>30</v>
      </c>
      <c r="C2182" s="27">
        <v>353434085971129</v>
      </c>
      <c r="D2182" s="27"/>
    </row>
    <row r="2183" spans="2:4">
      <c r="B2183" s="27" t="s">
        <v>30</v>
      </c>
      <c r="C2183" s="74">
        <v>353434085980245</v>
      </c>
      <c r="D2183" s="27"/>
    </row>
    <row r="2184" spans="2:4">
      <c r="B2184" s="27" t="s">
        <v>30</v>
      </c>
      <c r="C2184" s="27">
        <v>353435080000459</v>
      </c>
      <c r="D2184" s="27"/>
    </row>
    <row r="2185" spans="2:4">
      <c r="B2185" s="27" t="s">
        <v>36</v>
      </c>
      <c r="C2185" s="27">
        <v>353435080016455</v>
      </c>
    </row>
    <row r="2186" spans="2:4">
      <c r="B2186" s="27" t="s">
        <v>36</v>
      </c>
      <c r="C2186" s="27">
        <v>353435080017057</v>
      </c>
      <c r="D2186" s="27"/>
    </row>
    <row r="2187" spans="2:4">
      <c r="B2187" s="27" t="s">
        <v>36</v>
      </c>
      <c r="C2187" s="27">
        <v>353435080023097</v>
      </c>
      <c r="D2187" s="27"/>
    </row>
    <row r="2188" spans="2:4">
      <c r="B2188" s="27" t="s">
        <v>36</v>
      </c>
      <c r="C2188" s="27">
        <v>353435080036891</v>
      </c>
      <c r="D2188" s="27"/>
    </row>
    <row r="2189" spans="2:4">
      <c r="B2189" s="27" t="s">
        <v>36</v>
      </c>
      <c r="C2189" s="27">
        <v>353435080037931</v>
      </c>
      <c r="D2189" s="27"/>
    </row>
    <row r="2190" spans="2:4">
      <c r="B2190" s="27" t="s">
        <v>36</v>
      </c>
      <c r="C2190" s="27">
        <v>353435080043731</v>
      </c>
      <c r="D2190" s="27"/>
    </row>
    <row r="2191" spans="2:4">
      <c r="B2191" s="29" t="s">
        <v>36</v>
      </c>
      <c r="C2191" s="27">
        <v>353435080044630</v>
      </c>
      <c r="D2191" s="27"/>
    </row>
    <row r="2192" spans="2:4">
      <c r="B2192" s="27" t="s">
        <v>36</v>
      </c>
      <c r="C2192" s="27">
        <v>353435080046676</v>
      </c>
    </row>
    <row r="2193" spans="2:4">
      <c r="B2193" s="27" t="s">
        <v>36</v>
      </c>
      <c r="C2193" s="27">
        <v>353435080047237</v>
      </c>
      <c r="D2193" s="27"/>
    </row>
    <row r="2194" spans="2:4">
      <c r="B2194" s="27" t="s">
        <v>36</v>
      </c>
      <c r="C2194" s="27">
        <v>353435080048458</v>
      </c>
      <c r="D2194" s="27"/>
    </row>
    <row r="2195" spans="2:4">
      <c r="B2195" s="27" t="s">
        <v>36</v>
      </c>
      <c r="C2195" s="27">
        <v>353435080049233</v>
      </c>
      <c r="D2195" s="27"/>
    </row>
    <row r="2196" spans="2:4">
      <c r="B2196" s="27" t="s">
        <v>36</v>
      </c>
      <c r="C2196" s="27">
        <v>353435080053490</v>
      </c>
      <c r="D2196" s="27"/>
    </row>
    <row r="2197" spans="2:4">
      <c r="B2197" s="27" t="s">
        <v>36</v>
      </c>
      <c r="C2197" s="27">
        <v>353435080077176</v>
      </c>
    </row>
    <row r="2198" spans="2:4">
      <c r="B2198" s="29" t="s">
        <v>36</v>
      </c>
      <c r="C2198" s="27">
        <v>353435080084594</v>
      </c>
    </row>
    <row r="2199" spans="2:4">
      <c r="B2199" s="27" t="s">
        <v>36</v>
      </c>
      <c r="C2199" s="27">
        <v>353435080088439</v>
      </c>
      <c r="D2199" s="27"/>
    </row>
    <row r="2200" spans="2:4">
      <c r="B2200" s="27" t="s">
        <v>36</v>
      </c>
      <c r="C2200" s="27">
        <v>353435080093579</v>
      </c>
      <c r="D2200" s="27"/>
    </row>
    <row r="2201" spans="2:4">
      <c r="B2201" s="29" t="s">
        <v>36</v>
      </c>
      <c r="C2201" s="27">
        <v>353435080104897</v>
      </c>
      <c r="D2201" s="27"/>
    </row>
    <row r="2202" spans="2:4">
      <c r="B2202" s="27" t="s">
        <v>36</v>
      </c>
      <c r="C2202" s="27">
        <v>353435080111033</v>
      </c>
    </row>
    <row r="2203" spans="2:4">
      <c r="B2203" s="27" t="s">
        <v>36</v>
      </c>
      <c r="C2203" s="27">
        <v>353435080112676</v>
      </c>
    </row>
    <row r="2204" spans="2:4">
      <c r="B2204" s="27" t="s">
        <v>36</v>
      </c>
      <c r="C2204" s="74">
        <v>353435080112957</v>
      </c>
      <c r="D2204" s="27"/>
    </row>
    <row r="2205" spans="2:4">
      <c r="B2205" s="27" t="s">
        <v>36</v>
      </c>
      <c r="C2205" s="27">
        <v>353435080113393</v>
      </c>
      <c r="D2205" s="27"/>
    </row>
    <row r="2206" spans="2:4">
      <c r="B2206" s="27" t="s">
        <v>36</v>
      </c>
      <c r="C2206" s="27">
        <v>353435080113450</v>
      </c>
      <c r="D2206" s="27"/>
    </row>
    <row r="2207" spans="2:4">
      <c r="B2207" s="27" t="s">
        <v>36</v>
      </c>
      <c r="C2207" s="27">
        <v>353435080113914</v>
      </c>
    </row>
    <row r="2208" spans="2:4">
      <c r="B2208" s="29" t="s">
        <v>36</v>
      </c>
      <c r="C2208" s="27">
        <v>353435080115133</v>
      </c>
      <c r="D2208" s="27"/>
    </row>
    <row r="2209" spans="2:4">
      <c r="B2209" s="27" t="s">
        <v>36</v>
      </c>
      <c r="C2209" s="27">
        <v>353435080115877</v>
      </c>
      <c r="D2209" s="27"/>
    </row>
    <row r="2210" spans="2:4">
      <c r="B2210" s="29" t="s">
        <v>36</v>
      </c>
      <c r="C2210" s="27">
        <v>353435080116933</v>
      </c>
      <c r="D2210" s="27"/>
    </row>
    <row r="2211" spans="2:4">
      <c r="B2211" s="27" t="s">
        <v>36</v>
      </c>
      <c r="C2211" s="27">
        <v>353435080118558</v>
      </c>
      <c r="D2211" s="27"/>
    </row>
    <row r="2212" spans="2:4">
      <c r="B2212" s="27" t="s">
        <v>36</v>
      </c>
      <c r="C2212" s="27">
        <v>353435080119838</v>
      </c>
      <c r="D2212" s="27"/>
    </row>
    <row r="2213" spans="2:4">
      <c r="B2213" s="27" t="s">
        <v>36</v>
      </c>
      <c r="C2213" s="27">
        <v>353435080120919</v>
      </c>
      <c r="D2213" s="27"/>
    </row>
    <row r="2214" spans="2:4">
      <c r="B2214" s="27" t="s">
        <v>36</v>
      </c>
      <c r="C2214" s="27">
        <v>353435080124978</v>
      </c>
      <c r="D2214" s="27"/>
    </row>
    <row r="2215" spans="2:4">
      <c r="B2215" s="27" t="s">
        <v>36</v>
      </c>
      <c r="C2215" s="27">
        <v>353435080126098</v>
      </c>
      <c r="D2215" s="27"/>
    </row>
    <row r="2216" spans="2:4">
      <c r="B2216" s="27" t="s">
        <v>36</v>
      </c>
      <c r="C2216" s="27">
        <v>353435080126874</v>
      </c>
      <c r="D2216" s="27"/>
    </row>
    <row r="2217" spans="2:4">
      <c r="B2217" s="27" t="s">
        <v>36</v>
      </c>
      <c r="C2217" s="27">
        <v>353435080128136</v>
      </c>
      <c r="D2217" s="27"/>
    </row>
    <row r="2218" spans="2:4">
      <c r="B2218" s="27" t="s">
        <v>36</v>
      </c>
      <c r="C2218" s="27">
        <v>353435080131056</v>
      </c>
      <c r="D2218" s="27"/>
    </row>
    <row r="2219" spans="2:4">
      <c r="B2219" s="27" t="s">
        <v>36</v>
      </c>
      <c r="C2219" s="27">
        <v>353435080132914</v>
      </c>
      <c r="D2219" s="27"/>
    </row>
    <row r="2220" spans="2:4">
      <c r="B2220" s="27" t="s">
        <v>36</v>
      </c>
      <c r="C2220" s="27">
        <v>353435080143218</v>
      </c>
      <c r="D2220" s="27"/>
    </row>
    <row r="2221" spans="2:4">
      <c r="B2221" s="27" t="s">
        <v>36</v>
      </c>
      <c r="C2221" s="27">
        <v>353435080147573</v>
      </c>
      <c r="D2221" s="27"/>
    </row>
    <row r="2222" spans="2:4">
      <c r="B2222" s="27" t="s">
        <v>36</v>
      </c>
      <c r="C2222" s="27">
        <v>353435080147813</v>
      </c>
      <c r="D2222" s="27"/>
    </row>
    <row r="2223" spans="2:4">
      <c r="B2223" s="27" t="s">
        <v>36</v>
      </c>
      <c r="C2223" s="27">
        <v>353435080149736</v>
      </c>
      <c r="D2223" s="27"/>
    </row>
    <row r="2224" spans="2:4">
      <c r="B2224" s="27" t="s">
        <v>36</v>
      </c>
      <c r="C2224" s="27">
        <v>353435080153696</v>
      </c>
      <c r="D2224" s="27"/>
    </row>
    <row r="2225" spans="2:4">
      <c r="B2225" s="27" t="s">
        <v>36</v>
      </c>
      <c r="C2225" s="74">
        <v>353435080156178</v>
      </c>
      <c r="D2225" s="27"/>
    </row>
    <row r="2226" spans="2:4">
      <c r="B2226" s="27" t="s">
        <v>36</v>
      </c>
      <c r="C2226" s="27">
        <v>353435080158174</v>
      </c>
      <c r="D2226" s="27"/>
    </row>
    <row r="2227" spans="2:4">
      <c r="B2227" s="27" t="s">
        <v>36</v>
      </c>
      <c r="C2227" s="27">
        <v>353435080160436</v>
      </c>
      <c r="D2227" s="27"/>
    </row>
    <row r="2228" spans="2:4">
      <c r="B2228" s="27" t="s">
        <v>36</v>
      </c>
      <c r="C2228" s="27">
        <v>353435080160550</v>
      </c>
      <c r="D2228" s="27"/>
    </row>
    <row r="2229" spans="2:4">
      <c r="B2229" s="29" t="s">
        <v>36</v>
      </c>
      <c r="C2229" s="27">
        <v>353435080164610</v>
      </c>
      <c r="D2229" s="27"/>
    </row>
    <row r="2230" spans="2:4">
      <c r="B2230" s="27" t="s">
        <v>36</v>
      </c>
      <c r="C2230" s="27">
        <v>353435080168454</v>
      </c>
      <c r="D2230" s="27"/>
    </row>
    <row r="2231" spans="2:4">
      <c r="B2231" s="27" t="s">
        <v>36</v>
      </c>
      <c r="C2231" s="27">
        <v>353435080172092</v>
      </c>
      <c r="D2231" s="27"/>
    </row>
    <row r="2232" spans="2:4">
      <c r="B2232" s="27" t="s">
        <v>36</v>
      </c>
      <c r="C2232" s="27">
        <v>353435080172571</v>
      </c>
      <c r="D2232" s="27"/>
    </row>
    <row r="2233" spans="2:4">
      <c r="B2233" s="27" t="s">
        <v>36</v>
      </c>
      <c r="C2233" s="27">
        <v>353435080172910</v>
      </c>
    </row>
    <row r="2234" spans="2:4">
      <c r="B2234" s="27" t="s">
        <v>36</v>
      </c>
      <c r="C2234" s="27">
        <v>353435080176432</v>
      </c>
      <c r="D2234" s="27"/>
    </row>
    <row r="2235" spans="2:4">
      <c r="B2235" s="27" t="s">
        <v>36</v>
      </c>
      <c r="C2235" s="27">
        <v>353435080177877</v>
      </c>
      <c r="D2235" s="27"/>
    </row>
    <row r="2236" spans="2:4">
      <c r="B2236" s="27" t="s">
        <v>36</v>
      </c>
      <c r="C2236" s="27">
        <v>353435080178891</v>
      </c>
      <c r="D2236" s="27"/>
    </row>
    <row r="2237" spans="2:4">
      <c r="B2237" s="27" t="s">
        <v>36</v>
      </c>
      <c r="C2237" s="27">
        <v>353435080179253</v>
      </c>
      <c r="D2237" s="27"/>
    </row>
    <row r="2238" spans="2:4">
      <c r="B2238" s="27" t="s">
        <v>36</v>
      </c>
      <c r="C2238" s="27">
        <v>353435080179592</v>
      </c>
      <c r="D2238" s="27"/>
    </row>
    <row r="2239" spans="2:4">
      <c r="B2239" s="27" t="s">
        <v>36</v>
      </c>
      <c r="C2239" s="27">
        <v>353435080183354</v>
      </c>
      <c r="D2239" s="27"/>
    </row>
    <row r="2240" spans="2:4">
      <c r="B2240" s="27" t="s">
        <v>36</v>
      </c>
      <c r="C2240" s="27">
        <v>353435080186258</v>
      </c>
      <c r="D2240" s="27"/>
    </row>
    <row r="2241" spans="2:4">
      <c r="B2241" s="27" t="s">
        <v>36</v>
      </c>
      <c r="C2241" s="27">
        <v>353435080187371</v>
      </c>
    </row>
    <row r="2242" spans="2:4">
      <c r="B2242" s="29" t="s">
        <v>36</v>
      </c>
      <c r="C2242" s="27">
        <v>353435080192298</v>
      </c>
      <c r="D2242" s="27"/>
    </row>
    <row r="2243" spans="2:4">
      <c r="B2243" s="27" t="s">
        <v>36</v>
      </c>
      <c r="C2243" s="27">
        <v>353435080201636</v>
      </c>
      <c r="D2243" s="27"/>
    </row>
    <row r="2244" spans="2:4">
      <c r="B2244" s="29" t="s">
        <v>36</v>
      </c>
      <c r="C2244" s="27">
        <v>353435080202717</v>
      </c>
      <c r="D2244" s="27"/>
    </row>
    <row r="2245" spans="2:4">
      <c r="B2245" s="27" t="s">
        <v>36</v>
      </c>
      <c r="C2245" s="27">
        <v>353435080207591</v>
      </c>
    </row>
    <row r="2246" spans="2:4">
      <c r="B2246" s="27" t="s">
        <v>36</v>
      </c>
      <c r="C2246" s="27">
        <v>353435080207914</v>
      </c>
      <c r="D2246" s="27"/>
    </row>
    <row r="2247" spans="2:4">
      <c r="B2247" s="27" t="s">
        <v>36</v>
      </c>
      <c r="C2247" s="27">
        <v>353435080208359</v>
      </c>
      <c r="D2247" s="27"/>
    </row>
    <row r="2248" spans="2:4">
      <c r="B2248" s="29" t="s">
        <v>36</v>
      </c>
      <c r="C2248" s="27">
        <v>353435080208953</v>
      </c>
    </row>
    <row r="2249" spans="2:4">
      <c r="B2249" s="29" t="s">
        <v>36</v>
      </c>
      <c r="C2249" s="27">
        <v>353435080210256</v>
      </c>
      <c r="D2249" s="27"/>
    </row>
    <row r="2250" spans="2:4">
      <c r="B2250" s="27" t="s">
        <v>36</v>
      </c>
      <c r="C2250" s="27">
        <v>353435080211379</v>
      </c>
      <c r="D2250" s="27"/>
    </row>
    <row r="2251" spans="2:4">
      <c r="B2251" s="27" t="s">
        <v>36</v>
      </c>
      <c r="C2251" s="27">
        <v>353435080212476</v>
      </c>
      <c r="D2251" s="27"/>
    </row>
    <row r="2252" spans="2:4">
      <c r="B2252" s="27" t="s">
        <v>36</v>
      </c>
      <c r="C2252" s="27">
        <v>353435080218937</v>
      </c>
      <c r="D2252" s="27"/>
    </row>
    <row r="2253" spans="2:4">
      <c r="B2253" s="27" t="s">
        <v>36</v>
      </c>
      <c r="C2253" s="27">
        <v>353435080222632</v>
      </c>
      <c r="D2253" s="27"/>
    </row>
    <row r="2254" spans="2:4">
      <c r="B2254" s="27" t="s">
        <v>36</v>
      </c>
      <c r="C2254" s="27">
        <v>353435080223077</v>
      </c>
      <c r="D2254" s="27"/>
    </row>
    <row r="2255" spans="2:4">
      <c r="B2255" s="27" t="s">
        <v>36</v>
      </c>
      <c r="C2255" s="27">
        <v>353435080223135</v>
      </c>
      <c r="D2255" s="27"/>
    </row>
    <row r="2256" spans="2:4">
      <c r="B2256" s="27" t="s">
        <v>36</v>
      </c>
      <c r="C2256" s="27">
        <v>353435080224554</v>
      </c>
    </row>
    <row r="2257" spans="2:4">
      <c r="B2257" s="29" t="s">
        <v>36</v>
      </c>
      <c r="C2257" s="27">
        <v>353435080224935</v>
      </c>
      <c r="D2257" s="27"/>
    </row>
    <row r="2258" spans="2:4">
      <c r="B2258" s="27" t="s">
        <v>36</v>
      </c>
      <c r="C2258" s="27">
        <v>353435080225239</v>
      </c>
      <c r="D2258" s="27"/>
    </row>
    <row r="2259" spans="2:4">
      <c r="B2259" s="27" t="s">
        <v>36</v>
      </c>
      <c r="C2259" s="27">
        <v>353435080225999</v>
      </c>
      <c r="D2259" s="27"/>
    </row>
    <row r="2260" spans="2:4">
      <c r="B2260" s="27" t="s">
        <v>36</v>
      </c>
      <c r="C2260" s="27">
        <v>353435080226476</v>
      </c>
    </row>
    <row r="2261" spans="2:4">
      <c r="B2261" s="27" t="s">
        <v>36</v>
      </c>
      <c r="C2261" s="27">
        <v>353435080226732</v>
      </c>
      <c r="D2261" s="27"/>
    </row>
    <row r="2262" spans="2:4">
      <c r="B2262" s="29" t="s">
        <v>36</v>
      </c>
      <c r="C2262" s="27">
        <v>353435080228050</v>
      </c>
    </row>
    <row r="2263" spans="2:4">
      <c r="B2263" s="29" t="s">
        <v>36</v>
      </c>
      <c r="C2263" s="27">
        <v>353435080231658</v>
      </c>
      <c r="D2263" s="27"/>
    </row>
    <row r="2264" spans="2:4">
      <c r="B2264" s="27" t="s">
        <v>36</v>
      </c>
      <c r="C2264" s="27">
        <v>353435080232110</v>
      </c>
    </row>
    <row r="2265" spans="2:4">
      <c r="B2265" s="27" t="s">
        <v>36</v>
      </c>
      <c r="C2265" s="27">
        <v>353435080232490</v>
      </c>
      <c r="D2265" s="27"/>
    </row>
    <row r="2266" spans="2:4">
      <c r="B2266" s="27" t="s">
        <v>36</v>
      </c>
      <c r="C2266" s="27">
        <v>353435080234173</v>
      </c>
      <c r="D2266" s="27"/>
    </row>
    <row r="2267" spans="2:4">
      <c r="B2267" s="27" t="s">
        <v>37</v>
      </c>
      <c r="C2267" s="27">
        <v>353435080235139</v>
      </c>
    </row>
    <row r="2268" spans="2:4">
      <c r="B2268" s="27" t="s">
        <v>36</v>
      </c>
      <c r="C2268" s="27">
        <v>353435080238919</v>
      </c>
      <c r="D2268" s="27"/>
    </row>
    <row r="2269" spans="2:4">
      <c r="B2269" s="27" t="s">
        <v>36</v>
      </c>
      <c r="C2269" s="27">
        <v>353435080239016</v>
      </c>
      <c r="D2269" s="27"/>
    </row>
    <row r="2270" spans="2:4">
      <c r="B2270" s="27" t="s">
        <v>36</v>
      </c>
      <c r="C2270" s="27">
        <v>353435080239495</v>
      </c>
      <c r="D2270" s="27"/>
    </row>
    <row r="2271" spans="2:4">
      <c r="B2271" s="27" t="s">
        <v>36</v>
      </c>
      <c r="C2271" s="27">
        <v>353435080239834</v>
      </c>
      <c r="D2271" s="27"/>
    </row>
    <row r="2272" spans="2:4">
      <c r="B2272" s="27" t="s">
        <v>36</v>
      </c>
      <c r="C2272" s="27">
        <v>353435080240832</v>
      </c>
      <c r="D2272" s="27"/>
    </row>
    <row r="2273" spans="2:4">
      <c r="B2273" s="27" t="s">
        <v>36</v>
      </c>
      <c r="C2273" s="27">
        <v>353435080240899</v>
      </c>
    </row>
    <row r="2274" spans="2:4">
      <c r="B2274" s="29" t="s">
        <v>37</v>
      </c>
      <c r="C2274" s="27">
        <v>353435080248777</v>
      </c>
    </row>
    <row r="2275" spans="2:4">
      <c r="B2275" s="27" t="s">
        <v>37</v>
      </c>
      <c r="C2275" s="27">
        <v>353435080248876</v>
      </c>
      <c r="D2275" s="27"/>
    </row>
    <row r="2276" spans="2:4">
      <c r="B2276" s="27" t="s">
        <v>37</v>
      </c>
      <c r="C2276" s="27">
        <v>353435080250336</v>
      </c>
      <c r="D2276" s="27"/>
    </row>
    <row r="2277" spans="2:4">
      <c r="B2277" s="27" t="s">
        <v>37</v>
      </c>
      <c r="C2277" s="27">
        <v>353435080252092</v>
      </c>
      <c r="D2277" s="27"/>
    </row>
    <row r="2278" spans="2:4">
      <c r="B2278" s="27" t="s">
        <v>37</v>
      </c>
      <c r="C2278" s="27">
        <v>353435080252175</v>
      </c>
      <c r="D2278" s="27"/>
    </row>
    <row r="2279" spans="2:4">
      <c r="B2279" s="27" t="s">
        <v>37</v>
      </c>
      <c r="C2279" s="27">
        <v>353435080253637</v>
      </c>
      <c r="D2279" s="27"/>
    </row>
    <row r="2280" spans="2:4">
      <c r="B2280" s="27" t="s">
        <v>37</v>
      </c>
      <c r="C2280" s="27">
        <v>353435080254635</v>
      </c>
      <c r="D2280" s="27"/>
    </row>
    <row r="2281" spans="2:4">
      <c r="B2281" s="27" t="s">
        <v>37</v>
      </c>
      <c r="C2281" s="27">
        <v>353435080260236</v>
      </c>
      <c r="D2281" s="27"/>
    </row>
    <row r="2282" spans="2:4">
      <c r="B2282" s="27" t="s">
        <v>37</v>
      </c>
      <c r="C2282" s="27">
        <v>353435080261259</v>
      </c>
      <c r="D2282" s="27"/>
    </row>
    <row r="2283" spans="2:4">
      <c r="B2283" s="29" t="s">
        <v>37</v>
      </c>
      <c r="C2283" s="27">
        <v>353435080261697</v>
      </c>
      <c r="D2283" s="27"/>
    </row>
    <row r="2284" spans="2:4">
      <c r="B2284" s="27" t="s">
        <v>37</v>
      </c>
      <c r="C2284" s="27">
        <v>353435080261796</v>
      </c>
      <c r="D2284" s="27"/>
    </row>
    <row r="2285" spans="2:4">
      <c r="B2285" s="27" t="s">
        <v>37</v>
      </c>
      <c r="C2285" s="27">
        <v>353435080263131</v>
      </c>
      <c r="D2285" s="27"/>
    </row>
    <row r="2286" spans="2:4">
      <c r="B2286" s="27" t="s">
        <v>37</v>
      </c>
      <c r="C2286" s="27">
        <v>353435080265458</v>
      </c>
      <c r="D2286" s="27"/>
    </row>
    <row r="2287" spans="2:4">
      <c r="B2287" s="27" t="s">
        <v>37</v>
      </c>
      <c r="C2287" s="27">
        <v>353435080265557</v>
      </c>
      <c r="D2287" s="27"/>
    </row>
    <row r="2288" spans="2:4">
      <c r="B2288" s="27" t="s">
        <v>37</v>
      </c>
      <c r="C2288" s="27">
        <v>353435080267355</v>
      </c>
      <c r="D2288" s="27"/>
    </row>
    <row r="2289" spans="2:4">
      <c r="B2289" s="27" t="s">
        <v>37</v>
      </c>
      <c r="C2289" s="27">
        <v>353435080271613</v>
      </c>
      <c r="D2289" s="27"/>
    </row>
    <row r="2290" spans="2:4">
      <c r="B2290" s="27" t="s">
        <v>37</v>
      </c>
      <c r="C2290" s="27">
        <v>353435080271993</v>
      </c>
      <c r="D2290" s="27"/>
    </row>
    <row r="2291" spans="2:4">
      <c r="B2291" s="27" t="s">
        <v>37</v>
      </c>
      <c r="C2291" s="27">
        <v>353435080272256</v>
      </c>
      <c r="D2291" s="27"/>
    </row>
    <row r="2292" spans="2:4">
      <c r="B2292" s="27" t="s">
        <v>37</v>
      </c>
      <c r="C2292" s="27">
        <v>353435080274153</v>
      </c>
      <c r="D2292" s="27"/>
    </row>
    <row r="2293" spans="2:4">
      <c r="B2293" s="29" t="s">
        <v>37</v>
      </c>
      <c r="C2293" s="27">
        <v>353435080276299</v>
      </c>
      <c r="D2293" s="27"/>
    </row>
    <row r="2294" spans="2:4">
      <c r="B2294" s="27" t="s">
        <v>37</v>
      </c>
      <c r="C2294" s="27">
        <v>353435080277537</v>
      </c>
    </row>
    <row r="2295" spans="2:4">
      <c r="B2295" s="27" t="s">
        <v>37</v>
      </c>
      <c r="C2295" s="27">
        <v>353435080279673</v>
      </c>
      <c r="D2295" s="27"/>
    </row>
    <row r="2296" spans="2:4">
      <c r="B2296" s="27" t="s">
        <v>37</v>
      </c>
      <c r="C2296" s="27">
        <v>353435080279830</v>
      </c>
      <c r="D2296" s="27"/>
    </row>
    <row r="2297" spans="2:4">
      <c r="B2297" s="29" t="s">
        <v>37</v>
      </c>
      <c r="C2297" s="27">
        <v>353435080281992</v>
      </c>
      <c r="D2297" s="27"/>
    </row>
    <row r="2298" spans="2:4">
      <c r="B2298" s="27" t="s">
        <v>37</v>
      </c>
      <c r="C2298" s="27">
        <v>353435080283113</v>
      </c>
      <c r="D2298" s="27"/>
    </row>
    <row r="2299" spans="2:4">
      <c r="B2299" s="27" t="s">
        <v>37</v>
      </c>
      <c r="C2299" s="27">
        <v>353435080286132</v>
      </c>
      <c r="D2299" s="27"/>
    </row>
    <row r="2300" spans="2:4">
      <c r="B2300" s="27" t="s">
        <v>37</v>
      </c>
      <c r="C2300" s="27">
        <v>353435080287916</v>
      </c>
      <c r="D2300" s="27"/>
    </row>
    <row r="2301" spans="2:4">
      <c r="B2301" s="27" t="s">
        <v>37</v>
      </c>
      <c r="C2301" s="27">
        <v>353435080288096</v>
      </c>
      <c r="D2301" s="27"/>
    </row>
    <row r="2302" spans="2:4">
      <c r="B2302" s="27" t="s">
        <v>37</v>
      </c>
      <c r="C2302" s="27">
        <v>353435080289391</v>
      </c>
      <c r="D2302" s="27"/>
    </row>
    <row r="2303" spans="2:4">
      <c r="B2303" s="27" t="s">
        <v>37</v>
      </c>
      <c r="C2303" s="27">
        <v>353435080291892</v>
      </c>
      <c r="D2303" s="27"/>
    </row>
    <row r="2304" spans="2:4">
      <c r="B2304" s="29" t="s">
        <v>37</v>
      </c>
      <c r="C2304" s="27">
        <v>353435080293153</v>
      </c>
      <c r="D2304" s="27"/>
    </row>
    <row r="2305" spans="2:4">
      <c r="B2305" s="27" t="s">
        <v>37</v>
      </c>
      <c r="C2305" s="27">
        <v>353435080295638</v>
      </c>
      <c r="D2305" s="27"/>
    </row>
    <row r="2306" spans="2:4">
      <c r="B2306" s="27" t="s">
        <v>37</v>
      </c>
      <c r="C2306" s="27">
        <v>353435080295794</v>
      </c>
      <c r="D2306" s="27"/>
    </row>
    <row r="2307" spans="2:4">
      <c r="B2307" s="27" t="s">
        <v>37</v>
      </c>
      <c r="C2307" s="27">
        <v>353435080295877</v>
      </c>
      <c r="D2307" s="27"/>
    </row>
    <row r="2308" spans="2:4">
      <c r="B2308" s="27" t="s">
        <v>37</v>
      </c>
      <c r="C2308" s="27">
        <v>353435080298095</v>
      </c>
      <c r="D2308" s="27"/>
    </row>
    <row r="2309" spans="2:4">
      <c r="B2309" s="29" t="s">
        <v>37</v>
      </c>
      <c r="C2309" s="27">
        <v>353435080299358</v>
      </c>
      <c r="D2309" s="27"/>
    </row>
    <row r="2310" spans="2:4">
      <c r="B2310" s="29" t="s">
        <v>37</v>
      </c>
      <c r="C2310" s="27">
        <v>353435080300651</v>
      </c>
      <c r="D2310" s="27"/>
    </row>
    <row r="2311" spans="2:4">
      <c r="B2311" s="27" t="s">
        <v>37</v>
      </c>
      <c r="C2311" s="27">
        <v>353435080301592</v>
      </c>
      <c r="D2311" s="27"/>
    </row>
    <row r="2312" spans="2:4">
      <c r="B2312" s="27" t="s">
        <v>37</v>
      </c>
      <c r="C2312" s="27">
        <v>353435080301758</v>
      </c>
      <c r="D2312" s="27"/>
    </row>
    <row r="2313" spans="2:4">
      <c r="B2313" s="27" t="s">
        <v>37</v>
      </c>
      <c r="C2313" s="27">
        <v>353435080303333</v>
      </c>
      <c r="D2313" s="27"/>
    </row>
    <row r="2314" spans="2:4">
      <c r="B2314" s="29" t="s">
        <v>37</v>
      </c>
      <c r="C2314" s="27">
        <v>353435080307334</v>
      </c>
      <c r="D2314" s="27"/>
    </row>
    <row r="2315" spans="2:4">
      <c r="B2315" s="29" t="s">
        <v>37</v>
      </c>
      <c r="C2315" s="27">
        <v>353435080308035</v>
      </c>
      <c r="D2315" s="27"/>
    </row>
    <row r="2316" spans="2:4">
      <c r="B2316" s="27" t="s">
        <v>37</v>
      </c>
      <c r="C2316" s="27">
        <v>353435080309272</v>
      </c>
      <c r="D2316" s="27"/>
    </row>
    <row r="2317" spans="2:4">
      <c r="B2317" s="27" t="s">
        <v>37</v>
      </c>
      <c r="C2317" s="27">
        <v>353435080309819</v>
      </c>
    </row>
    <row r="2318" spans="2:4">
      <c r="B2318" s="27" t="s">
        <v>37</v>
      </c>
      <c r="C2318" s="27">
        <v>353435080310676</v>
      </c>
      <c r="D2318" s="27"/>
    </row>
    <row r="2319" spans="2:4">
      <c r="B2319" s="29" t="s">
        <v>37</v>
      </c>
      <c r="C2319" s="27">
        <v>353435080311393</v>
      </c>
    </row>
    <row r="2320" spans="2:4">
      <c r="B2320" s="27" t="s">
        <v>37</v>
      </c>
      <c r="C2320" s="27">
        <v>353435080312037</v>
      </c>
      <c r="D2320" s="27"/>
    </row>
    <row r="2321" spans="2:4">
      <c r="B2321" s="27" t="s">
        <v>37</v>
      </c>
      <c r="C2321" s="27">
        <v>353435080313217</v>
      </c>
      <c r="D2321" s="27"/>
    </row>
    <row r="2322" spans="2:4">
      <c r="B2322" s="27" t="s">
        <v>37</v>
      </c>
      <c r="C2322" s="27">
        <v>353435080313894</v>
      </c>
      <c r="D2322" s="27"/>
    </row>
    <row r="2323" spans="2:4">
      <c r="B2323" s="27" t="s">
        <v>37</v>
      </c>
      <c r="C2323" s="27">
        <v>353435080314199</v>
      </c>
      <c r="D2323" s="27"/>
    </row>
    <row r="2324" spans="2:4">
      <c r="B2324" s="27" t="s">
        <v>37</v>
      </c>
      <c r="C2324" s="27">
        <v>353435080316772</v>
      </c>
      <c r="D2324" s="27"/>
    </row>
    <row r="2325" spans="2:4">
      <c r="B2325" s="27" t="s">
        <v>37</v>
      </c>
      <c r="C2325" s="27">
        <v>353435080317077</v>
      </c>
      <c r="D2325" s="27"/>
    </row>
    <row r="2326" spans="2:4">
      <c r="B2326" s="27" t="s">
        <v>37</v>
      </c>
      <c r="C2326" s="27">
        <v>353435080317879</v>
      </c>
      <c r="D2326" s="27"/>
    </row>
    <row r="2327" spans="2:4">
      <c r="B2327" s="27" t="s">
        <v>37</v>
      </c>
      <c r="C2327" s="27">
        <v>353435080318018</v>
      </c>
    </row>
    <row r="2328" spans="2:4">
      <c r="B2328" s="27" t="s">
        <v>37</v>
      </c>
      <c r="C2328" s="27">
        <v>353435080319354</v>
      </c>
      <c r="D2328" s="27"/>
    </row>
    <row r="2329" spans="2:4">
      <c r="B2329" s="27" t="s">
        <v>37</v>
      </c>
      <c r="C2329" s="27">
        <v>353435080324933</v>
      </c>
      <c r="D2329" s="27"/>
    </row>
    <row r="2330" spans="2:4">
      <c r="B2330" s="27" t="s">
        <v>37</v>
      </c>
      <c r="C2330" s="27">
        <v>353435080328017</v>
      </c>
      <c r="D2330" s="27"/>
    </row>
    <row r="2331" spans="2:4">
      <c r="B2331" s="27" t="s">
        <v>37</v>
      </c>
      <c r="C2331" s="27">
        <v>353435080328058</v>
      </c>
      <c r="D2331" s="27"/>
    </row>
    <row r="2332" spans="2:4">
      <c r="B2332" s="27" t="s">
        <v>37</v>
      </c>
      <c r="C2332" s="27">
        <v>353435080328439</v>
      </c>
      <c r="D2332" s="27"/>
    </row>
    <row r="2333" spans="2:4">
      <c r="B2333" s="27" t="s">
        <v>37</v>
      </c>
      <c r="C2333" s="27">
        <v>353435080328637</v>
      </c>
      <c r="D2333" s="27"/>
    </row>
    <row r="2334" spans="2:4">
      <c r="B2334" s="27" t="s">
        <v>37</v>
      </c>
      <c r="C2334" s="27">
        <v>353435080328892</v>
      </c>
      <c r="D2334" s="27"/>
    </row>
    <row r="2335" spans="2:4">
      <c r="B2335" s="27" t="s">
        <v>37</v>
      </c>
      <c r="C2335" s="27">
        <v>353435080331136</v>
      </c>
      <c r="D2335" s="27"/>
    </row>
    <row r="2336" spans="2:4">
      <c r="B2336" s="27" t="s">
        <v>37</v>
      </c>
      <c r="C2336" s="27">
        <v>353435080331359</v>
      </c>
    </row>
    <row r="2337" spans="2:4">
      <c r="B2337" s="27" t="s">
        <v>37</v>
      </c>
      <c r="C2337" s="27">
        <v>353435080331557</v>
      </c>
    </row>
    <row r="2338" spans="2:4">
      <c r="B2338" s="27" t="s">
        <v>37</v>
      </c>
      <c r="C2338" s="27">
        <v>353435080332977</v>
      </c>
      <c r="D2338" s="27"/>
    </row>
    <row r="2339" spans="2:4">
      <c r="B2339" s="27" t="s">
        <v>37</v>
      </c>
      <c r="C2339" s="27">
        <v>353435080333371</v>
      </c>
      <c r="D2339" s="27"/>
    </row>
    <row r="2340" spans="2:4">
      <c r="B2340" s="27" t="s">
        <v>37</v>
      </c>
      <c r="C2340" s="27">
        <v>353435080333512</v>
      </c>
      <c r="D2340" s="27"/>
    </row>
    <row r="2341" spans="2:4">
      <c r="B2341" s="27" t="s">
        <v>37</v>
      </c>
      <c r="C2341" s="27">
        <v>353435080334452</v>
      </c>
      <c r="D2341" s="27"/>
    </row>
    <row r="2342" spans="2:4">
      <c r="B2342" s="27" t="s">
        <v>37</v>
      </c>
      <c r="C2342" s="27">
        <v>353435080334510</v>
      </c>
      <c r="D2342" s="27"/>
    </row>
    <row r="2343" spans="2:4">
      <c r="B2343" s="27" t="s">
        <v>37</v>
      </c>
      <c r="C2343" s="27">
        <v>353435080337232</v>
      </c>
    </row>
    <row r="2344" spans="2:4">
      <c r="B2344" s="27" t="s">
        <v>37</v>
      </c>
      <c r="C2344" s="27">
        <v>353435080339337</v>
      </c>
      <c r="D2344" s="27"/>
    </row>
    <row r="2345" spans="2:4">
      <c r="B2345" s="29" t="s">
        <v>37</v>
      </c>
      <c r="C2345" s="27">
        <v>353435080339790</v>
      </c>
    </row>
    <row r="2346" spans="2:4">
      <c r="B2346" s="27" t="s">
        <v>37</v>
      </c>
      <c r="C2346" s="27">
        <v>353435080339998</v>
      </c>
      <c r="D2346" s="27"/>
    </row>
    <row r="2347" spans="2:4">
      <c r="B2347" s="27" t="s">
        <v>37</v>
      </c>
      <c r="C2347" s="27">
        <v>353435080342471</v>
      </c>
    </row>
    <row r="2348" spans="2:4">
      <c r="B2348" s="27" t="s">
        <v>37</v>
      </c>
      <c r="C2348" s="27">
        <v>353435080342679</v>
      </c>
      <c r="D2348" s="27"/>
    </row>
    <row r="2349" spans="2:4">
      <c r="B2349" s="27" t="s">
        <v>37</v>
      </c>
      <c r="C2349" s="27">
        <v>353435080342752</v>
      </c>
      <c r="D2349" s="27"/>
    </row>
    <row r="2350" spans="2:4">
      <c r="B2350" s="27" t="s">
        <v>37</v>
      </c>
      <c r="C2350" s="27">
        <v>353435080344055</v>
      </c>
      <c r="D2350" s="27"/>
    </row>
    <row r="2351" spans="2:4">
      <c r="B2351" s="27" t="s">
        <v>37</v>
      </c>
      <c r="C2351" s="27">
        <v>353435080345813</v>
      </c>
      <c r="D2351" s="27"/>
    </row>
    <row r="2352" spans="2:4">
      <c r="B2352" s="27" t="s">
        <v>37</v>
      </c>
      <c r="C2352" s="27">
        <v>353435080348536</v>
      </c>
    </row>
    <row r="2353" spans="2:4">
      <c r="B2353" s="29" t="s">
        <v>37</v>
      </c>
      <c r="C2353" s="27">
        <v>353435080350318</v>
      </c>
      <c r="D2353" s="27"/>
    </row>
    <row r="2354" spans="2:4">
      <c r="B2354" s="27" t="s">
        <v>37</v>
      </c>
      <c r="C2354" s="27">
        <v>353435080352553</v>
      </c>
      <c r="D2354" s="27"/>
    </row>
    <row r="2355" spans="2:4">
      <c r="B2355" s="27" t="s">
        <v>37</v>
      </c>
      <c r="C2355" s="27">
        <v>353435080357578</v>
      </c>
    </row>
    <row r="2356" spans="2:4">
      <c r="B2356" s="27" t="s">
        <v>37</v>
      </c>
      <c r="C2356" s="27">
        <v>353435080358774</v>
      </c>
      <c r="D2356" s="27"/>
    </row>
    <row r="2357" spans="2:4">
      <c r="B2357" s="29" t="s">
        <v>37</v>
      </c>
      <c r="C2357" s="27">
        <v>353435080361711</v>
      </c>
    </row>
    <row r="2358" spans="2:4">
      <c r="B2358" s="27" t="s">
        <v>37</v>
      </c>
      <c r="C2358" s="27">
        <v>353435080374656</v>
      </c>
      <c r="D2358" s="27"/>
    </row>
    <row r="2359" spans="2:4">
      <c r="B2359" s="27" t="s">
        <v>37</v>
      </c>
      <c r="C2359" s="27">
        <v>353435080381875</v>
      </c>
      <c r="D2359" s="27"/>
    </row>
    <row r="2360" spans="2:4">
      <c r="B2360" s="27" t="s">
        <v>37</v>
      </c>
      <c r="C2360" s="74">
        <v>353435080382139</v>
      </c>
      <c r="D2360" s="27"/>
    </row>
    <row r="2361" spans="2:4">
      <c r="B2361" s="27" t="s">
        <v>37</v>
      </c>
      <c r="C2361" s="74">
        <v>353435080386239</v>
      </c>
      <c r="D2361" s="27"/>
    </row>
    <row r="2362" spans="2:4">
      <c r="B2362" s="29" t="s">
        <v>37</v>
      </c>
      <c r="C2362" s="27">
        <v>353435080390595</v>
      </c>
      <c r="D2362" s="27"/>
    </row>
    <row r="2363" spans="2:4">
      <c r="B2363" s="27" t="s">
        <v>37</v>
      </c>
      <c r="C2363" s="27">
        <v>353435080390777</v>
      </c>
      <c r="D2363" s="27"/>
    </row>
    <row r="2364" spans="2:4">
      <c r="B2364" s="27" t="s">
        <v>37</v>
      </c>
      <c r="C2364" s="27">
        <v>353435080391130</v>
      </c>
      <c r="D2364" s="27"/>
    </row>
    <row r="2365" spans="2:4">
      <c r="B2365" s="27" t="s">
        <v>37</v>
      </c>
      <c r="C2365" s="27">
        <v>353435080395495</v>
      </c>
      <c r="D2365" s="27"/>
    </row>
    <row r="2366" spans="2:4">
      <c r="B2366" s="27" t="s">
        <v>37</v>
      </c>
      <c r="C2366" s="27">
        <v>353435080396790</v>
      </c>
    </row>
    <row r="2367" spans="2:4">
      <c r="B2367" s="27" t="s">
        <v>37</v>
      </c>
      <c r="C2367" s="27">
        <v>353435080402291</v>
      </c>
      <c r="D2367" s="27"/>
    </row>
    <row r="2368" spans="2:4">
      <c r="B2368" s="27" t="s">
        <v>37</v>
      </c>
      <c r="C2368" s="27">
        <v>353435080403877</v>
      </c>
      <c r="D2368" s="27"/>
    </row>
    <row r="2369" spans="2:4">
      <c r="B2369" s="27" t="s">
        <v>37</v>
      </c>
      <c r="C2369" s="27">
        <v>353435080406292</v>
      </c>
      <c r="D2369" s="27"/>
    </row>
    <row r="2370" spans="2:4">
      <c r="B2370" s="29" t="s">
        <v>37</v>
      </c>
      <c r="C2370" s="27">
        <v>353435080407894</v>
      </c>
    </row>
    <row r="2371" spans="2:4">
      <c r="B2371" s="27" t="s">
        <v>36</v>
      </c>
      <c r="C2371" s="27">
        <v>353435080417372</v>
      </c>
      <c r="D2371" s="27"/>
    </row>
    <row r="2372" spans="2:4">
      <c r="B2372" s="27" t="s">
        <v>36</v>
      </c>
      <c r="C2372" s="27">
        <v>353435080418412</v>
      </c>
      <c r="D2372" s="27"/>
    </row>
    <row r="2373" spans="2:4">
      <c r="B2373" s="27" t="s">
        <v>36</v>
      </c>
      <c r="C2373" s="27">
        <v>353435080423255</v>
      </c>
      <c r="D2373" s="27"/>
    </row>
    <row r="2374" spans="2:4">
      <c r="B2374" s="29" t="s">
        <v>36</v>
      </c>
      <c r="C2374" s="27">
        <v>353435080423636</v>
      </c>
      <c r="D2374" s="27"/>
    </row>
    <row r="2375" spans="2:4">
      <c r="B2375" s="27" t="s">
        <v>36</v>
      </c>
      <c r="C2375" s="27">
        <v>353435080427777</v>
      </c>
      <c r="D2375" s="27"/>
    </row>
    <row r="2376" spans="2:4">
      <c r="B2376" s="29" t="s">
        <v>36</v>
      </c>
      <c r="C2376" s="27">
        <v>353435080436810</v>
      </c>
      <c r="D2376" s="27"/>
    </row>
    <row r="2377" spans="2:4">
      <c r="B2377" s="27" t="s">
        <v>36</v>
      </c>
      <c r="C2377" s="27">
        <v>353435080437495</v>
      </c>
      <c r="D2377" s="27"/>
    </row>
    <row r="2378" spans="2:4">
      <c r="B2378" s="29" t="s">
        <v>36</v>
      </c>
      <c r="C2378" s="27">
        <v>353435080439079</v>
      </c>
      <c r="D2378" s="27"/>
    </row>
    <row r="2379" spans="2:4">
      <c r="B2379" s="27" t="s">
        <v>36</v>
      </c>
      <c r="C2379" s="27">
        <v>353435080439392</v>
      </c>
      <c r="D2379" s="27"/>
    </row>
    <row r="2380" spans="2:4">
      <c r="B2380" s="27" t="s">
        <v>36</v>
      </c>
      <c r="C2380" s="27">
        <v>353435080454151</v>
      </c>
      <c r="D2380" s="27"/>
    </row>
    <row r="2381" spans="2:4">
      <c r="B2381" s="29" t="s">
        <v>36</v>
      </c>
      <c r="C2381" s="27">
        <v>353435080459010</v>
      </c>
      <c r="D2381" s="27"/>
    </row>
    <row r="2382" spans="2:4">
      <c r="B2382" s="27" t="s">
        <v>36</v>
      </c>
      <c r="C2382" s="27">
        <v>353435080461198</v>
      </c>
      <c r="D2382" s="27"/>
    </row>
    <row r="2383" spans="2:4">
      <c r="B2383" s="27" t="s">
        <v>36</v>
      </c>
      <c r="C2383" s="27">
        <v>353435080463632</v>
      </c>
      <c r="D2383" s="27"/>
    </row>
    <row r="2384" spans="2:4">
      <c r="B2384" s="27" t="s">
        <v>36</v>
      </c>
      <c r="C2384" s="27">
        <v>353435080468417</v>
      </c>
      <c r="D2384" s="27"/>
    </row>
    <row r="2385" spans="2:4">
      <c r="B2385" s="27" t="s">
        <v>36</v>
      </c>
      <c r="C2385" s="27">
        <v>353435080468532</v>
      </c>
    </row>
    <row r="2386" spans="2:4">
      <c r="B2386" s="27" t="s">
        <v>36</v>
      </c>
      <c r="C2386" s="27">
        <v>353435080468995</v>
      </c>
      <c r="D2386" s="27"/>
    </row>
    <row r="2387" spans="2:4">
      <c r="B2387" s="29" t="s">
        <v>36</v>
      </c>
      <c r="C2387" s="27">
        <v>353435080470413</v>
      </c>
      <c r="D2387" s="27"/>
    </row>
    <row r="2388" spans="2:4">
      <c r="B2388" s="29" t="s">
        <v>36</v>
      </c>
      <c r="C2388" s="27">
        <v>353435080488514</v>
      </c>
      <c r="D2388" s="27"/>
    </row>
    <row r="2389" spans="2:4">
      <c r="B2389" s="27" t="s">
        <v>36</v>
      </c>
      <c r="C2389" s="27">
        <v>353435080495857</v>
      </c>
      <c r="D2389" s="27"/>
    </row>
    <row r="2390" spans="2:4">
      <c r="B2390" s="27" t="s">
        <v>36</v>
      </c>
      <c r="C2390" s="27">
        <v>353435080496038</v>
      </c>
      <c r="D2390" s="27"/>
    </row>
    <row r="2391" spans="2:4">
      <c r="B2391" s="27" t="s">
        <v>36</v>
      </c>
      <c r="C2391" s="27">
        <v>353435080496376</v>
      </c>
      <c r="D2391" s="27"/>
    </row>
    <row r="2392" spans="2:4">
      <c r="B2392" s="27" t="s">
        <v>36</v>
      </c>
      <c r="C2392" s="27">
        <v>353435080498679</v>
      </c>
      <c r="D2392" s="27"/>
    </row>
    <row r="2393" spans="2:4">
      <c r="B2393" s="27" t="s">
        <v>36</v>
      </c>
      <c r="C2393" s="27">
        <v>353435080501175</v>
      </c>
      <c r="D2393" s="27"/>
    </row>
    <row r="2394" spans="2:4">
      <c r="B2394" s="27" t="s">
        <v>36</v>
      </c>
      <c r="C2394" s="27">
        <v>353435080502751</v>
      </c>
      <c r="D2394" s="27"/>
    </row>
    <row r="2395" spans="2:4">
      <c r="B2395" s="27" t="s">
        <v>36</v>
      </c>
      <c r="C2395" s="27">
        <v>353435080503759</v>
      </c>
      <c r="D2395" s="27"/>
    </row>
    <row r="2396" spans="2:4">
      <c r="B2396" s="27" t="s">
        <v>36</v>
      </c>
      <c r="C2396" s="27">
        <v>353435080505614</v>
      </c>
      <c r="D2396" s="27"/>
    </row>
    <row r="2397" spans="2:4">
      <c r="B2397" s="27" t="s">
        <v>36</v>
      </c>
      <c r="C2397" s="27">
        <v>353435080508311</v>
      </c>
      <c r="D2397" s="27"/>
    </row>
    <row r="2398" spans="2:4">
      <c r="B2398" s="27" t="s">
        <v>36</v>
      </c>
      <c r="C2398" s="27">
        <v>353435080508378</v>
      </c>
    </row>
    <row r="2399" spans="2:4">
      <c r="B2399" s="27" t="s">
        <v>36</v>
      </c>
      <c r="C2399" s="27">
        <v>353435080508386</v>
      </c>
      <c r="D2399" s="27"/>
    </row>
    <row r="2400" spans="2:4">
      <c r="B2400" s="27" t="s">
        <v>36</v>
      </c>
      <c r="C2400" s="27">
        <v>353435080509178</v>
      </c>
      <c r="D2400" s="27"/>
    </row>
    <row r="2401" spans="2:4">
      <c r="B2401" s="27" t="s">
        <v>36</v>
      </c>
      <c r="C2401" s="27">
        <v>353435080511471</v>
      </c>
      <c r="D2401" s="27"/>
    </row>
    <row r="2402" spans="2:4">
      <c r="B2402" s="27" t="s">
        <v>36</v>
      </c>
      <c r="C2402" s="27">
        <v>353435080512834</v>
      </c>
      <c r="D2402" s="27"/>
    </row>
    <row r="2403" spans="2:4">
      <c r="B2403" s="27" t="s">
        <v>36</v>
      </c>
      <c r="C2403" s="27">
        <v>353435080514376</v>
      </c>
      <c r="D2403" s="27"/>
    </row>
    <row r="2404" spans="2:4">
      <c r="B2404" s="27" t="s">
        <v>36</v>
      </c>
      <c r="C2404" s="27">
        <v>353435080514954</v>
      </c>
    </row>
    <row r="2405" spans="2:4">
      <c r="B2405" s="27" t="s">
        <v>38</v>
      </c>
      <c r="C2405" s="27">
        <v>353435080520555</v>
      </c>
      <c r="D2405" s="27"/>
    </row>
    <row r="2406" spans="2:4">
      <c r="B2406" s="27" t="s">
        <v>38</v>
      </c>
      <c r="C2406" s="27">
        <v>353435080560890</v>
      </c>
      <c r="D2406" s="27"/>
    </row>
    <row r="2407" spans="2:4">
      <c r="B2407" s="27" t="s">
        <v>38</v>
      </c>
      <c r="C2407" s="27">
        <v>353435080561310</v>
      </c>
      <c r="D2407" s="27"/>
    </row>
    <row r="2408" spans="2:4">
      <c r="B2408" s="29" t="s">
        <v>38</v>
      </c>
      <c r="C2408" s="27">
        <v>353435080562094</v>
      </c>
      <c r="D2408" s="27"/>
    </row>
    <row r="2409" spans="2:4">
      <c r="B2409" s="27" t="s">
        <v>38</v>
      </c>
      <c r="C2409" s="27">
        <v>353435080562276</v>
      </c>
      <c r="D2409" s="27"/>
    </row>
    <row r="2410" spans="2:4">
      <c r="B2410" s="27" t="s">
        <v>38</v>
      </c>
      <c r="C2410" s="27">
        <v>353435080564439</v>
      </c>
      <c r="D2410" s="27"/>
    </row>
    <row r="2411" spans="2:4">
      <c r="B2411" s="27" t="s">
        <v>38</v>
      </c>
      <c r="C2411" s="27">
        <v>353435080564850</v>
      </c>
      <c r="D2411" s="27"/>
    </row>
    <row r="2412" spans="2:4">
      <c r="B2412" s="27" t="s">
        <v>38</v>
      </c>
      <c r="C2412" s="27">
        <v>353435080564876</v>
      </c>
      <c r="D2412" s="27"/>
    </row>
    <row r="2413" spans="2:4">
      <c r="B2413" s="27" t="s">
        <v>38</v>
      </c>
      <c r="C2413" s="27">
        <v>353435080567556</v>
      </c>
      <c r="D2413" s="27"/>
    </row>
    <row r="2414" spans="2:4">
      <c r="B2414" s="27" t="s">
        <v>38</v>
      </c>
      <c r="C2414" s="27">
        <v>353435080571855</v>
      </c>
      <c r="D2414" s="27"/>
    </row>
    <row r="2415" spans="2:4">
      <c r="B2415" s="27" t="s">
        <v>38</v>
      </c>
      <c r="C2415" s="27">
        <v>353435080572572</v>
      </c>
      <c r="D2415" s="27"/>
    </row>
    <row r="2416" spans="2:4">
      <c r="B2416" s="27" t="s">
        <v>38</v>
      </c>
      <c r="C2416" s="27">
        <v>353435080573893</v>
      </c>
      <c r="D2416" s="27"/>
    </row>
    <row r="2417" spans="2:4">
      <c r="B2417" s="27" t="s">
        <v>38</v>
      </c>
      <c r="C2417" s="27">
        <v>353435080576912</v>
      </c>
      <c r="D2417" s="27"/>
    </row>
    <row r="2418" spans="2:4">
      <c r="B2418" s="27" t="s">
        <v>38</v>
      </c>
      <c r="C2418" s="27">
        <v>353435080581813</v>
      </c>
      <c r="D2418" s="27"/>
    </row>
    <row r="2419" spans="2:4">
      <c r="B2419" s="27" t="s">
        <v>38</v>
      </c>
      <c r="C2419" s="27">
        <v>353435080584577</v>
      </c>
      <c r="D2419" s="27"/>
    </row>
    <row r="2420" spans="2:4">
      <c r="B2420" s="27" t="s">
        <v>38</v>
      </c>
      <c r="C2420" s="27">
        <v>353435080589774</v>
      </c>
      <c r="D2420" s="27"/>
    </row>
    <row r="2421" spans="2:4">
      <c r="B2421" s="27" t="s">
        <v>38</v>
      </c>
      <c r="C2421" s="27">
        <v>353435080594998</v>
      </c>
      <c r="D2421" s="27"/>
    </row>
    <row r="2422" spans="2:4">
      <c r="B2422" s="27" t="s">
        <v>38</v>
      </c>
      <c r="C2422" s="27">
        <v>353435080597454</v>
      </c>
      <c r="D2422" s="27"/>
    </row>
    <row r="2423" spans="2:4">
      <c r="B2423" s="27" t="s">
        <v>38</v>
      </c>
      <c r="C2423" s="27">
        <v>353435080600456</v>
      </c>
      <c r="D2423" s="27"/>
    </row>
    <row r="2424" spans="2:4">
      <c r="B2424" s="27" t="s">
        <v>38</v>
      </c>
      <c r="C2424" s="27">
        <v>353435080600738</v>
      </c>
    </row>
    <row r="2425" spans="2:4">
      <c r="B2425" s="27" t="s">
        <v>38</v>
      </c>
      <c r="C2425" s="27">
        <v>353435080601538</v>
      </c>
      <c r="D2425" s="27"/>
    </row>
    <row r="2426" spans="2:4">
      <c r="B2426" s="27" t="s">
        <v>38</v>
      </c>
      <c r="C2426" s="27">
        <v>353435080602270</v>
      </c>
      <c r="D2426" s="27"/>
    </row>
    <row r="2427" spans="2:4">
      <c r="B2427" s="27" t="s">
        <v>38</v>
      </c>
      <c r="C2427" s="27">
        <v>353435080604417</v>
      </c>
      <c r="D2427" s="27"/>
    </row>
    <row r="2428" spans="2:4">
      <c r="B2428" s="27" t="s">
        <v>38</v>
      </c>
      <c r="C2428" s="27">
        <v>353435080636294</v>
      </c>
      <c r="D2428" s="27"/>
    </row>
    <row r="2429" spans="2:4">
      <c r="B2429" s="27" t="s">
        <v>38</v>
      </c>
      <c r="C2429" s="27">
        <v>353435080638290</v>
      </c>
      <c r="D2429" s="27"/>
    </row>
    <row r="2430" spans="2:4">
      <c r="B2430" s="27" t="s">
        <v>38</v>
      </c>
      <c r="C2430" s="27">
        <v>353435080639991</v>
      </c>
      <c r="D2430" s="27"/>
    </row>
    <row r="2431" spans="2:4">
      <c r="B2431" s="29" t="s">
        <v>38</v>
      </c>
      <c r="C2431" s="27">
        <v>353435080647192</v>
      </c>
      <c r="D2431" s="27"/>
    </row>
    <row r="2432" spans="2:4">
      <c r="B2432" s="27" t="s">
        <v>38</v>
      </c>
      <c r="C2432" s="27">
        <v>353435080648299</v>
      </c>
    </row>
    <row r="2433" spans="2:4">
      <c r="B2433" s="29" t="s">
        <v>38</v>
      </c>
      <c r="C2433" s="27">
        <v>353435080652119</v>
      </c>
      <c r="D2433" s="27"/>
    </row>
    <row r="2434" spans="2:4">
      <c r="B2434" s="27" t="s">
        <v>38</v>
      </c>
      <c r="C2434" s="27">
        <v>353435080652234</v>
      </c>
      <c r="D2434" s="27"/>
    </row>
    <row r="2435" spans="2:4">
      <c r="B2435" s="27" t="s">
        <v>38</v>
      </c>
      <c r="C2435" s="27">
        <v>353435080653596</v>
      </c>
    </row>
    <row r="2436" spans="2:4">
      <c r="B2436" s="27" t="s">
        <v>38</v>
      </c>
      <c r="C2436" s="27">
        <v>353435080656037</v>
      </c>
      <c r="D2436" s="27"/>
    </row>
    <row r="2437" spans="2:4">
      <c r="B2437" s="27" t="s">
        <v>38</v>
      </c>
      <c r="C2437" s="27">
        <v>353435080656474</v>
      </c>
      <c r="D2437" s="27"/>
    </row>
    <row r="2438" spans="2:4">
      <c r="B2438" s="27" t="s">
        <v>38</v>
      </c>
      <c r="C2438" s="27">
        <v>353435080657191</v>
      </c>
      <c r="D2438" s="27"/>
    </row>
    <row r="2439" spans="2:4">
      <c r="B2439" s="27" t="s">
        <v>38</v>
      </c>
      <c r="C2439" s="27">
        <v>353435080658413</v>
      </c>
      <c r="D2439" s="27"/>
    </row>
    <row r="2440" spans="2:4">
      <c r="B2440" s="27" t="s">
        <v>38</v>
      </c>
      <c r="C2440" s="27">
        <v>353435080658959</v>
      </c>
      <c r="D2440" s="27"/>
    </row>
    <row r="2441" spans="2:4">
      <c r="B2441" s="29" t="s">
        <v>38</v>
      </c>
      <c r="C2441" s="27">
        <v>353435080659171</v>
      </c>
      <c r="D2441" s="27"/>
    </row>
    <row r="2442" spans="2:4">
      <c r="B2442" s="27" t="s">
        <v>39</v>
      </c>
      <c r="C2442" s="27">
        <v>353435080661110</v>
      </c>
      <c r="D2442" s="27"/>
    </row>
    <row r="2443" spans="2:4">
      <c r="B2443" s="27" t="s">
        <v>39</v>
      </c>
      <c r="C2443" s="27">
        <v>353435080663058</v>
      </c>
      <c r="D2443" s="27"/>
    </row>
    <row r="2444" spans="2:4">
      <c r="B2444" s="27" t="s">
        <v>39</v>
      </c>
      <c r="C2444" s="27">
        <v>353435080663876</v>
      </c>
    </row>
    <row r="2445" spans="2:4">
      <c r="B2445" s="27" t="s">
        <v>39</v>
      </c>
      <c r="C2445" s="27">
        <v>353435080664056</v>
      </c>
      <c r="D2445" s="27"/>
    </row>
    <row r="2446" spans="2:4">
      <c r="B2446" s="27" t="s">
        <v>39</v>
      </c>
      <c r="C2446" s="27">
        <v>353435080664411</v>
      </c>
      <c r="D2446" s="27"/>
    </row>
    <row r="2447" spans="2:4">
      <c r="B2447" s="27" t="s">
        <v>39</v>
      </c>
      <c r="C2447" s="27">
        <v>353435080664593</v>
      </c>
      <c r="D2447" s="27"/>
    </row>
    <row r="2448" spans="2:4">
      <c r="B2448" s="27" t="s">
        <v>39</v>
      </c>
      <c r="C2448" s="27">
        <v>353435080665152</v>
      </c>
      <c r="D2448" s="27"/>
    </row>
    <row r="2449" spans="2:4">
      <c r="B2449" s="27" t="s">
        <v>39</v>
      </c>
      <c r="C2449" s="27">
        <v>353435080665210</v>
      </c>
      <c r="D2449" s="27"/>
    </row>
    <row r="2450" spans="2:4">
      <c r="B2450" s="29" t="s">
        <v>39</v>
      </c>
      <c r="C2450" s="27">
        <v>353435080666499</v>
      </c>
      <c r="D2450" s="27"/>
    </row>
    <row r="2451" spans="2:4">
      <c r="B2451" s="27" t="s">
        <v>39</v>
      </c>
      <c r="C2451" s="27">
        <v>353435080667331</v>
      </c>
    </row>
    <row r="2452" spans="2:4">
      <c r="B2452" s="27" t="s">
        <v>39</v>
      </c>
      <c r="C2452" s="27">
        <v>353435080668016</v>
      </c>
      <c r="D2452" s="27"/>
    </row>
    <row r="2453" spans="2:4">
      <c r="B2453" s="27" t="s">
        <v>39</v>
      </c>
      <c r="C2453" s="27">
        <v>353435080668511</v>
      </c>
      <c r="D2453" s="27"/>
    </row>
    <row r="2454" spans="2:4">
      <c r="B2454" s="27" t="s">
        <v>39</v>
      </c>
      <c r="C2454" s="27">
        <v>353435080668974</v>
      </c>
    </row>
    <row r="2455" spans="2:4">
      <c r="B2455" s="27" t="s">
        <v>39</v>
      </c>
      <c r="C2455" s="27">
        <v>353435080669212</v>
      </c>
      <c r="D2455" s="27"/>
    </row>
    <row r="2456" spans="2:4">
      <c r="B2456" s="27" t="s">
        <v>39</v>
      </c>
      <c r="C2456" s="27">
        <v>353435081283336</v>
      </c>
      <c r="D2456" s="27"/>
    </row>
    <row r="2457" spans="2:4">
      <c r="B2457" s="29" t="s">
        <v>39</v>
      </c>
      <c r="C2457" s="27">
        <v>353435081283450</v>
      </c>
    </row>
    <row r="2458" spans="2:4">
      <c r="B2458" s="27" t="s">
        <v>39</v>
      </c>
      <c r="C2458" s="27">
        <v>353435081283575</v>
      </c>
      <c r="D2458" s="27"/>
    </row>
    <row r="2459" spans="2:4">
      <c r="B2459" s="27" t="s">
        <v>39</v>
      </c>
      <c r="C2459" s="27">
        <v>353435081284730</v>
      </c>
    </row>
    <row r="2460" spans="2:4">
      <c r="B2460" s="27" t="s">
        <v>39</v>
      </c>
      <c r="C2460" s="27">
        <v>353435081285059</v>
      </c>
      <c r="D2460" s="27"/>
    </row>
    <row r="2461" spans="2:4">
      <c r="B2461" s="29" t="s">
        <v>39</v>
      </c>
      <c r="C2461" s="27">
        <v>353435081285257</v>
      </c>
      <c r="D2461" s="27"/>
    </row>
    <row r="2462" spans="2:4">
      <c r="B2462" s="27" t="s">
        <v>39</v>
      </c>
      <c r="C2462" s="27">
        <v>353435081285893</v>
      </c>
      <c r="D2462" s="27"/>
    </row>
    <row r="2463" spans="2:4">
      <c r="B2463" s="27" t="s">
        <v>39</v>
      </c>
      <c r="C2463" s="27">
        <v>353435081287592</v>
      </c>
    </row>
    <row r="2464" spans="2:4">
      <c r="B2464" s="27" t="s">
        <v>39</v>
      </c>
      <c r="C2464" s="27">
        <v>353435081289051</v>
      </c>
      <c r="D2464" s="27"/>
    </row>
    <row r="2465" spans="2:4">
      <c r="B2465" s="27" t="s">
        <v>39</v>
      </c>
      <c r="C2465" s="27">
        <v>353435081289838</v>
      </c>
      <c r="D2465" s="27"/>
    </row>
    <row r="2466" spans="2:4">
      <c r="B2466" s="29" t="s">
        <v>39</v>
      </c>
      <c r="C2466" s="27">
        <v>353435081291610</v>
      </c>
      <c r="D2466" s="27"/>
    </row>
    <row r="2467" spans="2:4">
      <c r="B2467" s="27" t="s">
        <v>39</v>
      </c>
      <c r="C2467" s="27">
        <v>353435081293772</v>
      </c>
      <c r="D2467" s="27"/>
    </row>
    <row r="2468" spans="2:4">
      <c r="B2468" s="27" t="s">
        <v>39</v>
      </c>
      <c r="C2468" s="27">
        <v>353435081295033</v>
      </c>
      <c r="D2468" s="27"/>
    </row>
    <row r="2469" spans="2:4">
      <c r="B2469" s="29" t="s">
        <v>39</v>
      </c>
      <c r="C2469" s="27">
        <v>353435081295199</v>
      </c>
      <c r="D2469" s="27"/>
    </row>
    <row r="2470" spans="2:4">
      <c r="B2470" s="27" t="s">
        <v>39</v>
      </c>
      <c r="C2470" s="27">
        <v>353435081295694</v>
      </c>
      <c r="D2470" s="27"/>
    </row>
    <row r="2471" spans="2:4">
      <c r="B2471" s="29" t="s">
        <v>39</v>
      </c>
      <c r="C2471" s="27">
        <v>353435081295876</v>
      </c>
      <c r="D2471" s="27"/>
    </row>
    <row r="2472" spans="2:4">
      <c r="B2472" s="27" t="s">
        <v>39</v>
      </c>
      <c r="C2472" s="27">
        <v>353435081299118</v>
      </c>
      <c r="D2472" s="27"/>
    </row>
    <row r="2473" spans="2:4">
      <c r="B2473" s="27" t="s">
        <v>39</v>
      </c>
      <c r="C2473" s="27">
        <v>353435081301559</v>
      </c>
      <c r="D2473" s="27"/>
    </row>
    <row r="2474" spans="2:4">
      <c r="B2474" s="27" t="s">
        <v>39</v>
      </c>
      <c r="C2474" s="27">
        <v>353435081301971</v>
      </c>
      <c r="D2474" s="27"/>
    </row>
    <row r="2475" spans="2:4">
      <c r="B2475" s="27" t="s">
        <v>39</v>
      </c>
      <c r="C2475" s="27">
        <v>353435081302094</v>
      </c>
      <c r="D2475" s="27"/>
    </row>
    <row r="2476" spans="2:4">
      <c r="B2476" s="27" t="s">
        <v>39</v>
      </c>
      <c r="C2476" s="27">
        <v>353435081302516</v>
      </c>
      <c r="D2476" s="27"/>
    </row>
    <row r="2477" spans="2:4">
      <c r="B2477" s="27" t="s">
        <v>39</v>
      </c>
      <c r="C2477" s="27">
        <v>353435081302839</v>
      </c>
      <c r="D2477" s="27"/>
    </row>
    <row r="2478" spans="2:4">
      <c r="B2478" s="27" t="s">
        <v>39</v>
      </c>
      <c r="C2478" s="27">
        <v>353435081303050</v>
      </c>
    </row>
    <row r="2479" spans="2:4">
      <c r="B2479" s="27" t="s">
        <v>39</v>
      </c>
      <c r="C2479" s="27">
        <v>353435081303118</v>
      </c>
      <c r="D2479" s="27"/>
    </row>
    <row r="2480" spans="2:4">
      <c r="B2480" s="29" t="s">
        <v>39</v>
      </c>
      <c r="C2480" s="27">
        <v>353435081304652</v>
      </c>
      <c r="D2480" s="27"/>
    </row>
    <row r="2481" spans="2:4">
      <c r="B2481" s="27" t="s">
        <v>39</v>
      </c>
      <c r="C2481" s="27">
        <v>353435081307911</v>
      </c>
      <c r="D2481" s="27"/>
    </row>
    <row r="2482" spans="2:4">
      <c r="B2482" s="27" t="s">
        <v>39</v>
      </c>
      <c r="C2482" s="27">
        <v>353435081308539</v>
      </c>
      <c r="D2482" s="27"/>
    </row>
    <row r="2483" spans="2:4">
      <c r="B2483" s="27" t="s">
        <v>39</v>
      </c>
      <c r="C2483" s="27">
        <v>353435081309339</v>
      </c>
      <c r="D2483" s="27"/>
    </row>
    <row r="2484" spans="2:4">
      <c r="B2484" s="29" t="s">
        <v>39</v>
      </c>
      <c r="C2484" s="27">
        <v>353435081310790</v>
      </c>
      <c r="D2484" s="27"/>
    </row>
    <row r="2485" spans="2:4">
      <c r="B2485" s="27" t="s">
        <v>39</v>
      </c>
      <c r="C2485" s="27">
        <v>353435081310998</v>
      </c>
      <c r="D2485" s="27"/>
    </row>
    <row r="2486" spans="2:4">
      <c r="B2486" s="27" t="s">
        <v>39</v>
      </c>
      <c r="C2486" s="27">
        <v>353435081311178</v>
      </c>
      <c r="D2486" s="27"/>
    </row>
    <row r="2487" spans="2:4">
      <c r="B2487" s="27" t="s">
        <v>39</v>
      </c>
      <c r="C2487" s="27">
        <v>353435081312531</v>
      </c>
      <c r="D2487" s="27"/>
    </row>
    <row r="2488" spans="2:4">
      <c r="B2488" s="27" t="s">
        <v>39</v>
      </c>
      <c r="C2488" s="27">
        <v>353435081312770</v>
      </c>
      <c r="D2488" s="27"/>
    </row>
    <row r="2489" spans="2:4">
      <c r="B2489" s="27" t="s">
        <v>39</v>
      </c>
      <c r="C2489" s="27">
        <v>353435081316250</v>
      </c>
      <c r="D2489" s="27"/>
    </row>
    <row r="2490" spans="2:4">
      <c r="B2490" s="27" t="s">
        <v>39</v>
      </c>
      <c r="C2490" s="27">
        <v>353435081321854</v>
      </c>
      <c r="D2490" s="27"/>
    </row>
    <row r="2491" spans="2:4">
      <c r="B2491" s="27" t="s">
        <v>39</v>
      </c>
      <c r="C2491" s="27">
        <v>353435081322613</v>
      </c>
      <c r="D2491" s="27"/>
    </row>
    <row r="2492" spans="2:4">
      <c r="B2492" s="27" t="s">
        <v>39</v>
      </c>
      <c r="C2492" s="27">
        <v>353435081323173</v>
      </c>
    </row>
    <row r="2493" spans="2:4">
      <c r="B2493" s="27" t="s">
        <v>39</v>
      </c>
      <c r="C2493" s="27">
        <v>353435081323678</v>
      </c>
      <c r="D2493" s="27"/>
    </row>
    <row r="2494" spans="2:4">
      <c r="B2494" s="27" t="s">
        <v>39</v>
      </c>
      <c r="C2494" s="27">
        <v>353435081324536</v>
      </c>
      <c r="D2494" s="27"/>
    </row>
    <row r="2495" spans="2:4">
      <c r="B2495" s="27" t="s">
        <v>39</v>
      </c>
      <c r="C2495" s="27">
        <v>353435081325616</v>
      </c>
      <c r="D2495" s="27"/>
    </row>
    <row r="2496" spans="2:4">
      <c r="B2496" s="27" t="s">
        <v>39</v>
      </c>
      <c r="C2496" s="27">
        <v>353435081325715</v>
      </c>
    </row>
    <row r="2497" spans="2:4">
      <c r="B2497" s="27" t="s">
        <v>39</v>
      </c>
      <c r="C2497" s="27">
        <v>353435081326432</v>
      </c>
      <c r="D2497" s="27"/>
    </row>
    <row r="2498" spans="2:4">
      <c r="B2498" s="27" t="s">
        <v>39</v>
      </c>
      <c r="C2498" s="27">
        <v>353435081327596</v>
      </c>
    </row>
    <row r="2499" spans="2:4">
      <c r="B2499" s="29" t="s">
        <v>39</v>
      </c>
      <c r="C2499" s="27">
        <v>353435081327810</v>
      </c>
    </row>
    <row r="2500" spans="2:4">
      <c r="B2500" s="27" t="s">
        <v>39</v>
      </c>
      <c r="C2500" s="27">
        <v>353435081329659</v>
      </c>
      <c r="D2500" s="27"/>
    </row>
    <row r="2501" spans="2:4">
      <c r="B2501" s="27" t="s">
        <v>40</v>
      </c>
      <c r="C2501" s="27">
        <v>353435081330830</v>
      </c>
      <c r="D2501" s="27"/>
    </row>
    <row r="2502" spans="2:4">
      <c r="B2502" s="27" t="s">
        <v>39</v>
      </c>
      <c r="C2502" s="27">
        <v>353435081331572</v>
      </c>
      <c r="D2502" s="27"/>
    </row>
    <row r="2503" spans="2:4">
      <c r="B2503" s="27" t="s">
        <v>39</v>
      </c>
      <c r="C2503" s="27">
        <v>353435081338833</v>
      </c>
    </row>
    <row r="2504" spans="2:4">
      <c r="B2504" s="27" t="s">
        <v>39</v>
      </c>
      <c r="C2504" s="27">
        <v>353435081340110</v>
      </c>
      <c r="D2504" s="27"/>
    </row>
    <row r="2505" spans="2:4">
      <c r="B2505" s="27" t="s">
        <v>39</v>
      </c>
      <c r="C2505" s="27">
        <v>353435081341092</v>
      </c>
      <c r="D2505" s="27"/>
    </row>
    <row r="2506" spans="2:4">
      <c r="B2506" s="27" t="s">
        <v>39</v>
      </c>
      <c r="C2506" s="27">
        <v>353435081342538</v>
      </c>
      <c r="D2506" s="27"/>
    </row>
    <row r="2507" spans="2:4">
      <c r="B2507" s="27" t="s">
        <v>39</v>
      </c>
      <c r="C2507" s="27">
        <v>353435081345432</v>
      </c>
      <c r="D2507" s="27"/>
    </row>
    <row r="2508" spans="2:4">
      <c r="B2508" s="27" t="s">
        <v>39</v>
      </c>
      <c r="C2508" s="27">
        <v>353435081345739</v>
      </c>
    </row>
    <row r="2509" spans="2:4">
      <c r="B2509" s="27" t="s">
        <v>39</v>
      </c>
      <c r="C2509" s="27">
        <v>353435081346497</v>
      </c>
    </row>
    <row r="2510" spans="2:4">
      <c r="B2510" s="27" t="s">
        <v>39</v>
      </c>
      <c r="C2510" s="27">
        <v>353435081346950</v>
      </c>
      <c r="D2510" s="27"/>
    </row>
    <row r="2511" spans="2:4">
      <c r="B2511" s="27" t="s">
        <v>39</v>
      </c>
      <c r="C2511" s="27">
        <v>353435081347115</v>
      </c>
      <c r="D2511" s="27"/>
    </row>
    <row r="2512" spans="2:4">
      <c r="B2512" s="29" t="s">
        <v>39</v>
      </c>
      <c r="C2512" s="27">
        <v>353435081347453</v>
      </c>
      <c r="D2512" s="27"/>
    </row>
    <row r="2513" spans="2:4">
      <c r="B2513" s="27" t="s">
        <v>39</v>
      </c>
      <c r="C2513" s="27">
        <v>353435081348030</v>
      </c>
      <c r="D2513" s="27"/>
    </row>
    <row r="2514" spans="2:4">
      <c r="B2514" s="27" t="s">
        <v>39</v>
      </c>
      <c r="C2514" s="27">
        <v>353435081349251</v>
      </c>
      <c r="D2514" s="27"/>
    </row>
    <row r="2515" spans="2:4">
      <c r="B2515" s="27" t="s">
        <v>39</v>
      </c>
      <c r="C2515" s="27">
        <v>353435081350879</v>
      </c>
      <c r="D2515" s="27"/>
    </row>
    <row r="2516" spans="2:4">
      <c r="B2516" s="27" t="s">
        <v>39</v>
      </c>
      <c r="C2516" s="27">
        <v>353435081352057</v>
      </c>
      <c r="D2516" s="27"/>
    </row>
    <row r="2517" spans="2:4">
      <c r="B2517" s="27" t="s">
        <v>39</v>
      </c>
      <c r="C2517" s="27">
        <v>353435081352099</v>
      </c>
      <c r="D2517" s="27"/>
    </row>
    <row r="2518" spans="2:4">
      <c r="B2518" s="29" t="s">
        <v>39</v>
      </c>
      <c r="C2518" s="27">
        <v>353435081352875</v>
      </c>
      <c r="D2518" s="27"/>
    </row>
    <row r="2519" spans="2:4">
      <c r="B2519" s="27" t="s">
        <v>39</v>
      </c>
      <c r="C2519" s="27">
        <v>353435081353238</v>
      </c>
      <c r="D2519" s="27"/>
    </row>
    <row r="2520" spans="2:4">
      <c r="B2520" s="27" t="s">
        <v>39</v>
      </c>
      <c r="C2520" s="27">
        <v>353435081353972</v>
      </c>
      <c r="D2520" s="27"/>
    </row>
    <row r="2521" spans="2:4">
      <c r="B2521" s="27" t="s">
        <v>39</v>
      </c>
      <c r="C2521" s="27">
        <v>353435081355290</v>
      </c>
      <c r="D2521" s="27"/>
    </row>
    <row r="2522" spans="2:4">
      <c r="B2522" s="27" t="s">
        <v>39</v>
      </c>
      <c r="C2522" s="27">
        <v>353435081357254</v>
      </c>
      <c r="D2522" s="27"/>
    </row>
    <row r="2523" spans="2:4">
      <c r="B2523" s="27" t="s">
        <v>39</v>
      </c>
      <c r="C2523" s="27">
        <v>353435081358799</v>
      </c>
      <c r="D2523" s="27"/>
    </row>
    <row r="2524" spans="2:4">
      <c r="B2524" s="27" t="s">
        <v>39</v>
      </c>
      <c r="C2524" s="27">
        <v>353435081359599</v>
      </c>
      <c r="D2524" s="27"/>
    </row>
    <row r="2525" spans="2:4">
      <c r="B2525" s="27" t="s">
        <v>39</v>
      </c>
      <c r="C2525" s="74">
        <v>353435081362577</v>
      </c>
    </row>
    <row r="2526" spans="2:4">
      <c r="B2526" s="27" t="s">
        <v>39</v>
      </c>
      <c r="C2526" s="74">
        <v>353435081362692</v>
      </c>
      <c r="D2526" s="27"/>
    </row>
    <row r="2527" spans="2:4">
      <c r="B2527" s="27" t="s">
        <v>39</v>
      </c>
      <c r="C2527" s="27">
        <v>353435081362775</v>
      </c>
      <c r="D2527" s="27"/>
    </row>
    <row r="2528" spans="2:4">
      <c r="B2528" s="27" t="s">
        <v>39</v>
      </c>
      <c r="C2528" s="27">
        <v>353435081363211</v>
      </c>
      <c r="D2528" s="27"/>
    </row>
    <row r="2529" spans="2:4">
      <c r="B2529" s="27" t="s">
        <v>39</v>
      </c>
      <c r="C2529" s="27">
        <v>353435081366776</v>
      </c>
      <c r="D2529" s="27"/>
    </row>
    <row r="2530" spans="2:4">
      <c r="B2530" s="27" t="s">
        <v>39</v>
      </c>
      <c r="C2530" s="27">
        <v>353435081366933</v>
      </c>
      <c r="D2530" s="27"/>
    </row>
    <row r="2531" spans="2:4">
      <c r="B2531" s="27" t="s">
        <v>39</v>
      </c>
      <c r="C2531" s="27">
        <v>353435081367659</v>
      </c>
    </row>
    <row r="2532" spans="2:4">
      <c r="B2532" s="27" t="s">
        <v>39</v>
      </c>
      <c r="C2532" s="27">
        <v>353435081368293</v>
      </c>
      <c r="D2532" s="27"/>
    </row>
    <row r="2533" spans="2:4">
      <c r="B2533" s="27" t="s">
        <v>39</v>
      </c>
      <c r="C2533" s="27">
        <v>353435081368897</v>
      </c>
    </row>
    <row r="2534" spans="2:4">
      <c r="B2534" s="27" t="s">
        <v>39</v>
      </c>
      <c r="C2534" s="27">
        <v>353435081371099</v>
      </c>
      <c r="D2534" s="27"/>
    </row>
    <row r="2535" spans="2:4">
      <c r="B2535" s="27" t="s">
        <v>39</v>
      </c>
      <c r="C2535" s="27">
        <v>353435081371396</v>
      </c>
      <c r="D2535" s="27"/>
    </row>
    <row r="2536" spans="2:4">
      <c r="B2536" s="27" t="s">
        <v>39</v>
      </c>
      <c r="C2536" s="27">
        <v>353435081371412</v>
      </c>
      <c r="D2536" s="27"/>
    </row>
    <row r="2537" spans="2:4">
      <c r="B2537" s="27" t="s">
        <v>39</v>
      </c>
      <c r="C2537" s="27">
        <v>353435081372097</v>
      </c>
      <c r="D2537" s="27"/>
    </row>
    <row r="2538" spans="2:4">
      <c r="B2538" s="27" t="s">
        <v>39</v>
      </c>
      <c r="C2538" s="27">
        <v>353435081372196</v>
      </c>
      <c r="D2538" s="27"/>
    </row>
    <row r="2539" spans="2:4">
      <c r="B2539" s="27" t="s">
        <v>39</v>
      </c>
      <c r="C2539" s="27">
        <v>353435081372550</v>
      </c>
      <c r="D2539" s="27"/>
    </row>
    <row r="2540" spans="2:4">
      <c r="B2540" s="27" t="s">
        <v>39</v>
      </c>
      <c r="C2540" s="27">
        <v>353435081372717</v>
      </c>
      <c r="D2540" s="27"/>
    </row>
    <row r="2541" spans="2:4">
      <c r="B2541" s="27" t="s">
        <v>39</v>
      </c>
      <c r="C2541" s="27">
        <v>353435081374119</v>
      </c>
      <c r="D2541" s="27"/>
    </row>
    <row r="2542" spans="2:4">
      <c r="B2542" s="27" t="s">
        <v>39</v>
      </c>
      <c r="C2542" s="27">
        <v>353435081375793</v>
      </c>
      <c r="D2542" s="27"/>
    </row>
    <row r="2543" spans="2:4">
      <c r="B2543" s="27" t="s">
        <v>39</v>
      </c>
      <c r="C2543" s="27">
        <v>353435081377971</v>
      </c>
      <c r="D2543" s="27"/>
    </row>
    <row r="2544" spans="2:4">
      <c r="B2544" s="27" t="s">
        <v>39</v>
      </c>
      <c r="C2544" s="27">
        <v>353435081378490</v>
      </c>
    </row>
    <row r="2545" spans="2:4">
      <c r="B2545" s="27" t="s">
        <v>39</v>
      </c>
      <c r="C2545" s="27">
        <v>353435081378656</v>
      </c>
      <c r="D2545" s="27"/>
    </row>
    <row r="2546" spans="2:4">
      <c r="B2546" s="27" t="s">
        <v>39</v>
      </c>
      <c r="C2546" s="27">
        <v>353435081378797</v>
      </c>
      <c r="D2546" s="27"/>
    </row>
    <row r="2547" spans="2:4">
      <c r="B2547" s="27" t="s">
        <v>39</v>
      </c>
      <c r="C2547" s="27">
        <v>353435081382252</v>
      </c>
      <c r="D2547" s="27"/>
    </row>
    <row r="2548" spans="2:4">
      <c r="B2548" s="29" t="s">
        <v>39</v>
      </c>
      <c r="C2548" s="27">
        <v>353435081382757</v>
      </c>
      <c r="D2548" s="27"/>
    </row>
    <row r="2549" spans="2:4">
      <c r="B2549" s="27" t="s">
        <v>39</v>
      </c>
      <c r="C2549" s="27">
        <v>353435081383136</v>
      </c>
    </row>
    <row r="2550" spans="2:4">
      <c r="B2550" s="27" t="s">
        <v>39</v>
      </c>
      <c r="C2550" s="27">
        <v>353435081384936</v>
      </c>
      <c r="D2550" s="27"/>
    </row>
    <row r="2551" spans="2:4">
      <c r="B2551" s="29" t="s">
        <v>39</v>
      </c>
      <c r="C2551" s="27">
        <v>353435081385172</v>
      </c>
    </row>
    <row r="2552" spans="2:4">
      <c r="B2552" s="27" t="s">
        <v>39</v>
      </c>
      <c r="C2552" s="27">
        <v>353435081385271</v>
      </c>
      <c r="D2552" s="27"/>
    </row>
    <row r="2553" spans="2:4">
      <c r="B2553" s="27" t="s">
        <v>39</v>
      </c>
      <c r="C2553" s="27">
        <v>353435081385818</v>
      </c>
      <c r="D2553" s="27"/>
    </row>
    <row r="2554" spans="2:4">
      <c r="B2554" s="27" t="s">
        <v>39</v>
      </c>
      <c r="C2554" s="27">
        <v>353435081386311</v>
      </c>
    </row>
    <row r="2555" spans="2:4">
      <c r="B2555" s="27" t="s">
        <v>39</v>
      </c>
      <c r="C2555" s="27">
        <v>353435081386576</v>
      </c>
      <c r="D2555" s="27"/>
    </row>
    <row r="2556" spans="2:4">
      <c r="B2556" s="27" t="s">
        <v>39</v>
      </c>
      <c r="C2556" s="27">
        <v>353435081387376</v>
      </c>
      <c r="D2556" s="27"/>
    </row>
    <row r="2557" spans="2:4">
      <c r="B2557" s="27" t="s">
        <v>39</v>
      </c>
      <c r="C2557" s="27">
        <v>353435081389356</v>
      </c>
    </row>
    <row r="2558" spans="2:4">
      <c r="B2558" s="27" t="s">
        <v>39</v>
      </c>
      <c r="C2558" s="27">
        <v>353435081392095</v>
      </c>
      <c r="D2558" s="27"/>
    </row>
    <row r="2559" spans="2:4">
      <c r="B2559" s="27" t="s">
        <v>39</v>
      </c>
      <c r="C2559" s="27">
        <v>353435081392855</v>
      </c>
    </row>
    <row r="2560" spans="2:4">
      <c r="B2560" s="29" t="s">
        <v>39</v>
      </c>
      <c r="C2560" s="27">
        <v>353435081393176</v>
      </c>
    </row>
    <row r="2561" spans="2:4">
      <c r="B2561" s="27" t="s">
        <v>39</v>
      </c>
      <c r="C2561" s="27">
        <v>353435081394356</v>
      </c>
      <c r="D2561" s="27"/>
    </row>
    <row r="2562" spans="2:4">
      <c r="B2562" s="27" t="s">
        <v>39</v>
      </c>
      <c r="C2562" s="27">
        <v>353435081399090</v>
      </c>
    </row>
    <row r="2563" spans="2:4">
      <c r="B2563" s="27" t="s">
        <v>39</v>
      </c>
      <c r="C2563" s="27">
        <v>353435081399637</v>
      </c>
    </row>
    <row r="2564" spans="2:4">
      <c r="B2564" s="27" t="s">
        <v>39</v>
      </c>
      <c r="C2564" s="27">
        <v>353435081402639</v>
      </c>
      <c r="D2564" s="27"/>
    </row>
    <row r="2565" spans="2:4">
      <c r="B2565" s="27" t="s">
        <v>39</v>
      </c>
      <c r="C2565" s="27">
        <v>353435081402670</v>
      </c>
    </row>
    <row r="2566" spans="2:4">
      <c r="B2566" s="27" t="s">
        <v>39</v>
      </c>
      <c r="C2566" s="27">
        <v>353435081404494</v>
      </c>
      <c r="D2566" s="27"/>
    </row>
    <row r="2567" spans="2:4">
      <c r="B2567" s="29" t="s">
        <v>39</v>
      </c>
      <c r="C2567" s="27">
        <v>353435081404957</v>
      </c>
      <c r="D2567" s="27"/>
    </row>
    <row r="2568" spans="2:4">
      <c r="B2568" s="27" t="s">
        <v>39</v>
      </c>
      <c r="C2568" s="27">
        <v>353435081407133</v>
      </c>
      <c r="D2568" s="27"/>
    </row>
    <row r="2569" spans="2:4">
      <c r="B2569" s="27" t="s">
        <v>39</v>
      </c>
      <c r="C2569" s="27">
        <v>353435081407455</v>
      </c>
      <c r="D2569" s="27"/>
    </row>
    <row r="2570" spans="2:4">
      <c r="B2570" s="29" t="s">
        <v>39</v>
      </c>
      <c r="C2570" s="27">
        <v>353435081407778</v>
      </c>
      <c r="D2570" s="27"/>
    </row>
    <row r="2571" spans="2:4">
      <c r="B2571" s="27" t="s">
        <v>39</v>
      </c>
      <c r="C2571" s="27">
        <v>353435081408297</v>
      </c>
      <c r="D2571" s="27"/>
    </row>
    <row r="2572" spans="2:4">
      <c r="B2572" s="27" t="s">
        <v>39</v>
      </c>
      <c r="C2572" s="27">
        <v>353435081410111</v>
      </c>
      <c r="D2572" s="27"/>
    </row>
    <row r="2573" spans="2:4">
      <c r="B2573" s="27" t="s">
        <v>39</v>
      </c>
      <c r="C2573" s="27">
        <v>353435081411754</v>
      </c>
      <c r="D2573" s="27"/>
    </row>
    <row r="2574" spans="2:4">
      <c r="B2574" s="27" t="s">
        <v>39</v>
      </c>
      <c r="C2574" s="27">
        <v>353435081414170</v>
      </c>
      <c r="D2574" s="27"/>
    </row>
    <row r="2575" spans="2:4">
      <c r="B2575" s="29" t="s">
        <v>39</v>
      </c>
      <c r="C2575" s="27">
        <v>353435081414550</v>
      </c>
      <c r="D2575" s="27"/>
    </row>
    <row r="2576" spans="2:4">
      <c r="B2576" s="27" t="s">
        <v>39</v>
      </c>
      <c r="C2576" s="27">
        <v>353435081417512</v>
      </c>
      <c r="D2576" s="27"/>
    </row>
    <row r="2577" spans="2:4">
      <c r="B2577" s="27" t="s">
        <v>39</v>
      </c>
      <c r="C2577" s="27">
        <v>353435081418197</v>
      </c>
      <c r="D2577" s="27"/>
    </row>
    <row r="2578" spans="2:4">
      <c r="B2578" s="27" t="s">
        <v>39</v>
      </c>
      <c r="C2578" s="27">
        <v>353435081423650</v>
      </c>
      <c r="D2578" s="27"/>
    </row>
    <row r="2579" spans="2:4">
      <c r="B2579" s="29" t="s">
        <v>39</v>
      </c>
      <c r="C2579" s="27">
        <v>353435081425119</v>
      </c>
      <c r="D2579" s="27"/>
    </row>
    <row r="2580" spans="2:4">
      <c r="B2580" s="27" t="s">
        <v>39</v>
      </c>
      <c r="C2580" s="27">
        <v>353435081425317</v>
      </c>
      <c r="D2580" s="27"/>
    </row>
    <row r="2581" spans="2:4">
      <c r="B2581" s="27" t="s">
        <v>39</v>
      </c>
      <c r="C2581" s="27">
        <v>353435081425697</v>
      </c>
      <c r="D2581" s="27"/>
    </row>
    <row r="2582" spans="2:4">
      <c r="B2582" s="27" t="s">
        <v>39</v>
      </c>
      <c r="C2582" s="27">
        <v>353435081427073</v>
      </c>
      <c r="D2582" s="27"/>
    </row>
    <row r="2583" spans="2:4">
      <c r="B2583" s="27" t="s">
        <v>39</v>
      </c>
      <c r="C2583" s="27">
        <v>353435081430259</v>
      </c>
    </row>
    <row r="2584" spans="2:4">
      <c r="B2584" s="27" t="s">
        <v>39</v>
      </c>
      <c r="C2584" s="27">
        <v>353435081433758</v>
      </c>
    </row>
    <row r="2585" spans="2:4">
      <c r="B2585" s="27" t="s">
        <v>39</v>
      </c>
      <c r="C2585" s="27">
        <v>353435081435357</v>
      </c>
    </row>
    <row r="2586" spans="2:4">
      <c r="B2586" s="27" t="s">
        <v>39</v>
      </c>
      <c r="C2586" s="27">
        <v>353435081435738</v>
      </c>
    </row>
    <row r="2587" spans="2:4">
      <c r="B2587" s="27" t="s">
        <v>39</v>
      </c>
      <c r="C2587" s="27">
        <v>353435081437114</v>
      </c>
      <c r="D2587" s="27"/>
    </row>
    <row r="2588" spans="2:4">
      <c r="B2588" s="27" t="s">
        <v>39</v>
      </c>
      <c r="C2588" s="27">
        <v>353435081438559</v>
      </c>
      <c r="D2588" s="27"/>
    </row>
    <row r="2589" spans="2:4">
      <c r="B2589" s="27" t="s">
        <v>39</v>
      </c>
      <c r="C2589" s="27">
        <v>353435081442056</v>
      </c>
      <c r="D2589" s="27"/>
    </row>
    <row r="2590" spans="2:4">
      <c r="B2590" s="27" t="s">
        <v>39</v>
      </c>
      <c r="C2590" s="27">
        <v>353435081442718</v>
      </c>
      <c r="D2590" s="27"/>
    </row>
    <row r="2591" spans="2:4">
      <c r="B2591" s="27" t="s">
        <v>39</v>
      </c>
      <c r="C2591" s="27">
        <v>353435081442858</v>
      </c>
      <c r="D2591" s="27"/>
    </row>
    <row r="2592" spans="2:4">
      <c r="B2592" s="27" t="s">
        <v>39</v>
      </c>
      <c r="C2592" s="27">
        <v>353435081443096</v>
      </c>
      <c r="D2592" s="27"/>
    </row>
    <row r="2593" spans="2:4">
      <c r="B2593" s="27" t="s">
        <v>39</v>
      </c>
      <c r="C2593" s="27">
        <v>353435081443716</v>
      </c>
    </row>
    <row r="2594" spans="2:4">
      <c r="B2594" s="29" t="s">
        <v>39</v>
      </c>
      <c r="C2594" s="27">
        <v>353435081443930</v>
      </c>
      <c r="D2594" s="27"/>
    </row>
    <row r="2595" spans="2:4">
      <c r="B2595" s="27" t="s">
        <v>39</v>
      </c>
      <c r="C2595" s="27">
        <v>353435081444599</v>
      </c>
      <c r="D2595" s="27"/>
    </row>
    <row r="2596" spans="2:4">
      <c r="B2596" s="27" t="s">
        <v>39</v>
      </c>
      <c r="C2596" s="27">
        <v>353435081447816</v>
      </c>
      <c r="D2596" s="27"/>
    </row>
    <row r="2597" spans="2:4">
      <c r="B2597" s="27" t="s">
        <v>39</v>
      </c>
      <c r="C2597" s="27">
        <v>353435081448491</v>
      </c>
      <c r="D2597" s="27"/>
    </row>
    <row r="2598" spans="2:4">
      <c r="B2598" s="27" t="s">
        <v>39</v>
      </c>
      <c r="C2598" s="27">
        <v>353435081449515</v>
      </c>
    </row>
    <row r="2599" spans="2:4">
      <c r="B2599" s="27" t="s">
        <v>39</v>
      </c>
      <c r="C2599" s="27">
        <v>353435081449895</v>
      </c>
      <c r="D2599" s="27"/>
    </row>
    <row r="2600" spans="2:4">
      <c r="B2600" s="27" t="s">
        <v>39</v>
      </c>
      <c r="C2600" s="74">
        <v>353435081450976</v>
      </c>
      <c r="D2600" s="27"/>
    </row>
    <row r="2601" spans="2:4">
      <c r="B2601" s="27" t="s">
        <v>39</v>
      </c>
      <c r="C2601" s="27">
        <v>353435081451198</v>
      </c>
      <c r="D2601" s="27"/>
    </row>
    <row r="2602" spans="2:4">
      <c r="B2602" s="27" t="s">
        <v>39</v>
      </c>
      <c r="C2602" s="27">
        <v>353435081451818</v>
      </c>
      <c r="D2602" s="27"/>
    </row>
    <row r="2603" spans="2:4">
      <c r="B2603" s="27" t="s">
        <v>39</v>
      </c>
      <c r="C2603" s="27">
        <v>353435081454598</v>
      </c>
    </row>
    <row r="2604" spans="2:4">
      <c r="B2604" s="27" t="s">
        <v>39</v>
      </c>
      <c r="C2604" s="27">
        <v>353435081455017</v>
      </c>
      <c r="D2604" s="27"/>
    </row>
    <row r="2605" spans="2:4">
      <c r="B2605" s="27" t="s">
        <v>39</v>
      </c>
      <c r="C2605" s="27">
        <v>353435081457351</v>
      </c>
      <c r="D2605" s="27"/>
    </row>
    <row r="2606" spans="2:4">
      <c r="B2606" s="27" t="s">
        <v>39</v>
      </c>
      <c r="C2606" s="27">
        <v>353435081458250</v>
      </c>
    </row>
    <row r="2607" spans="2:4">
      <c r="B2607" s="27" t="s">
        <v>39</v>
      </c>
      <c r="C2607" s="27">
        <v>353435081458318</v>
      </c>
      <c r="D2607" s="27"/>
    </row>
    <row r="2608" spans="2:4">
      <c r="B2608" s="27" t="s">
        <v>39</v>
      </c>
      <c r="C2608" s="27">
        <v>353435081458813</v>
      </c>
    </row>
    <row r="2609" spans="2:4">
      <c r="B2609" s="29" t="s">
        <v>39</v>
      </c>
      <c r="C2609" s="27">
        <v>353435081459456</v>
      </c>
      <c r="D2609" s="27"/>
    </row>
    <row r="2610" spans="2:4">
      <c r="B2610" s="27" t="s">
        <v>39</v>
      </c>
      <c r="C2610" s="27">
        <v>353435081459894</v>
      </c>
    </row>
    <row r="2611" spans="2:4">
      <c r="B2611" s="27" t="s">
        <v>39</v>
      </c>
      <c r="C2611" s="27">
        <v>353435081460033</v>
      </c>
      <c r="D2611" s="27"/>
    </row>
    <row r="2612" spans="2:4">
      <c r="B2612" s="27" t="s">
        <v>39</v>
      </c>
      <c r="C2612" s="27">
        <v>353435081461916</v>
      </c>
    </row>
    <row r="2613" spans="2:4">
      <c r="B2613" s="29" t="s">
        <v>39</v>
      </c>
      <c r="C2613" s="27">
        <v>353435081470834</v>
      </c>
      <c r="D2613" s="27"/>
    </row>
    <row r="2614" spans="2:4">
      <c r="B2614" s="27" t="s">
        <v>39</v>
      </c>
      <c r="C2614" s="27">
        <v>353435081473333</v>
      </c>
      <c r="D2614" s="27"/>
    </row>
    <row r="2615" spans="2:4">
      <c r="B2615" s="29" t="s">
        <v>39</v>
      </c>
      <c r="C2615" s="27">
        <v>353435081473994</v>
      </c>
      <c r="D2615" s="27"/>
    </row>
    <row r="2616" spans="2:4">
      <c r="B2616" s="29" t="s">
        <v>39</v>
      </c>
      <c r="C2616" s="27">
        <v>353435081475858</v>
      </c>
    </row>
    <row r="2617" spans="2:4">
      <c r="B2617" s="27" t="s">
        <v>39</v>
      </c>
      <c r="C2617" s="27">
        <v>353435081477896</v>
      </c>
      <c r="D2617" s="27"/>
    </row>
    <row r="2618" spans="2:4">
      <c r="B2618" s="27" t="s">
        <v>39</v>
      </c>
      <c r="C2618" s="27">
        <v>353435081479058</v>
      </c>
    </row>
    <row r="2619" spans="2:4">
      <c r="B2619" s="27" t="s">
        <v>39</v>
      </c>
      <c r="C2619" s="27">
        <v>353435081479314</v>
      </c>
      <c r="D2619" s="27"/>
    </row>
    <row r="2620" spans="2:4">
      <c r="B2620" s="27" t="s">
        <v>39</v>
      </c>
      <c r="C2620" s="27">
        <v>353435081479413</v>
      </c>
      <c r="D2620" s="27"/>
    </row>
    <row r="2621" spans="2:4">
      <c r="B2621" s="27" t="s">
        <v>39</v>
      </c>
      <c r="C2621" s="27">
        <v>353435081481393</v>
      </c>
    </row>
    <row r="2622" spans="2:4">
      <c r="B2622" s="27" t="s">
        <v>39</v>
      </c>
      <c r="C2622" s="27">
        <v>353435081483035</v>
      </c>
    </row>
    <row r="2623" spans="2:4">
      <c r="B2623" s="27" t="s">
        <v>39</v>
      </c>
      <c r="C2623" s="27">
        <v>353435081483175</v>
      </c>
      <c r="D2623" s="27"/>
    </row>
    <row r="2624" spans="2:4">
      <c r="B2624" s="27" t="s">
        <v>39</v>
      </c>
      <c r="C2624" s="27">
        <v>353435081483696</v>
      </c>
      <c r="D2624" s="27"/>
    </row>
    <row r="2625" spans="2:4">
      <c r="B2625" s="29" t="s">
        <v>39</v>
      </c>
      <c r="C2625" s="27">
        <v>353435081484413</v>
      </c>
      <c r="D2625" s="27"/>
    </row>
    <row r="2626" spans="2:4">
      <c r="B2626" s="29" t="s">
        <v>39</v>
      </c>
      <c r="C2626" s="27">
        <v>353435081484595</v>
      </c>
      <c r="D2626" s="27"/>
    </row>
    <row r="2627" spans="2:4">
      <c r="B2627" s="27" t="s">
        <v>39</v>
      </c>
      <c r="C2627" s="27">
        <v>353435081484678</v>
      </c>
      <c r="D2627" s="27"/>
    </row>
    <row r="2628" spans="2:4">
      <c r="B2628" s="27" t="s">
        <v>39</v>
      </c>
      <c r="C2628" s="27">
        <v>353435081486178</v>
      </c>
      <c r="D2628" s="27"/>
    </row>
    <row r="2629" spans="2:4">
      <c r="B2629" s="27" t="s">
        <v>39</v>
      </c>
      <c r="C2629" s="27">
        <v>353435081486715</v>
      </c>
    </row>
    <row r="2630" spans="2:4">
      <c r="B2630" s="27" t="s">
        <v>39</v>
      </c>
      <c r="C2630" s="27">
        <v>353435081486756</v>
      </c>
      <c r="D2630" s="27"/>
    </row>
    <row r="2631" spans="2:4">
      <c r="B2631" s="27" t="s">
        <v>39</v>
      </c>
      <c r="C2631" s="27">
        <v>353435081487655</v>
      </c>
    </row>
    <row r="2632" spans="2:4">
      <c r="B2632" s="27" t="s">
        <v>39</v>
      </c>
      <c r="C2632" s="27">
        <v>353435081488695</v>
      </c>
      <c r="D2632" s="27"/>
    </row>
    <row r="2633" spans="2:4">
      <c r="B2633" s="27" t="s">
        <v>39</v>
      </c>
      <c r="C2633" s="27">
        <v>353435081488752</v>
      </c>
      <c r="D2633" s="27"/>
    </row>
    <row r="2634" spans="2:4">
      <c r="B2634" s="27" t="s">
        <v>39</v>
      </c>
      <c r="C2634" s="27">
        <v>353435081489198</v>
      </c>
      <c r="D2634" s="27"/>
    </row>
    <row r="2635" spans="2:4">
      <c r="B2635" s="27" t="s">
        <v>39</v>
      </c>
      <c r="C2635" s="27">
        <v>353435081491111</v>
      </c>
      <c r="D2635" s="27"/>
    </row>
    <row r="2636" spans="2:4">
      <c r="B2636" s="27" t="s">
        <v>39</v>
      </c>
      <c r="C2636" s="27">
        <v>353435081493851</v>
      </c>
      <c r="D2636" s="27"/>
    </row>
    <row r="2637" spans="2:4">
      <c r="B2637" s="27" t="s">
        <v>39</v>
      </c>
      <c r="C2637" s="27">
        <v>353435081495336</v>
      </c>
      <c r="D2637" s="27"/>
    </row>
    <row r="2638" spans="2:4">
      <c r="B2638" s="27" t="s">
        <v>39</v>
      </c>
      <c r="C2638" s="27">
        <v>353435081496797</v>
      </c>
    </row>
    <row r="2639" spans="2:4">
      <c r="B2639" s="27" t="s">
        <v>39</v>
      </c>
      <c r="C2639" s="27">
        <v>353435081498199</v>
      </c>
      <c r="D2639" s="27"/>
    </row>
    <row r="2640" spans="2:4">
      <c r="B2640" s="27" t="s">
        <v>39</v>
      </c>
      <c r="C2640" s="27">
        <v>353435081498918</v>
      </c>
      <c r="D2640" s="27"/>
    </row>
    <row r="2641" spans="2:4">
      <c r="B2641" s="27" t="s">
        <v>39</v>
      </c>
      <c r="C2641" s="27">
        <v>353435081501596</v>
      </c>
      <c r="D2641" s="27"/>
    </row>
    <row r="2642" spans="2:4">
      <c r="B2642" s="29" t="s">
        <v>39</v>
      </c>
      <c r="C2642" s="27">
        <v>353435081501679</v>
      </c>
      <c r="D2642" s="27"/>
    </row>
    <row r="2643" spans="2:4">
      <c r="B2643" s="27" t="s">
        <v>39</v>
      </c>
      <c r="C2643" s="27">
        <v>353435081502198</v>
      </c>
      <c r="D2643" s="27"/>
    </row>
    <row r="2644" spans="2:4">
      <c r="B2644" s="27" t="s">
        <v>39</v>
      </c>
      <c r="C2644" s="27">
        <v>353435081502339</v>
      </c>
    </row>
    <row r="2645" spans="2:4">
      <c r="B2645" s="27" t="s">
        <v>39</v>
      </c>
      <c r="C2645" s="27">
        <v>353435081503154</v>
      </c>
      <c r="D2645" s="27"/>
    </row>
    <row r="2646" spans="2:4">
      <c r="B2646" s="27" t="s">
        <v>39</v>
      </c>
      <c r="C2646" s="27">
        <v>353435081505316</v>
      </c>
      <c r="D2646" s="27"/>
    </row>
    <row r="2647" spans="2:4">
      <c r="B2647" s="27" t="s">
        <v>39</v>
      </c>
      <c r="C2647" s="27">
        <v>353435081505977</v>
      </c>
      <c r="D2647" s="27"/>
    </row>
    <row r="2648" spans="2:4">
      <c r="B2648" s="27" t="s">
        <v>39</v>
      </c>
      <c r="C2648" s="27">
        <v>353435081506058</v>
      </c>
      <c r="D2648" s="27"/>
    </row>
    <row r="2649" spans="2:4">
      <c r="B2649" s="27" t="s">
        <v>39</v>
      </c>
      <c r="C2649" s="27">
        <v>353435081510035</v>
      </c>
      <c r="D2649" s="27"/>
    </row>
    <row r="2650" spans="2:4">
      <c r="B2650" s="29" t="s">
        <v>39</v>
      </c>
      <c r="C2650" s="27">
        <v>353435081510415</v>
      </c>
    </row>
    <row r="2651" spans="2:4">
      <c r="B2651" s="27" t="s">
        <v>39</v>
      </c>
      <c r="C2651" s="27">
        <v>353435081511413</v>
      </c>
      <c r="D2651" s="27"/>
    </row>
    <row r="2652" spans="2:4">
      <c r="B2652" s="27" t="s">
        <v>39</v>
      </c>
      <c r="C2652" s="27">
        <v>353435081512494</v>
      </c>
      <c r="D2652" s="27"/>
    </row>
    <row r="2653" spans="2:4">
      <c r="B2653" s="27" t="s">
        <v>39</v>
      </c>
      <c r="C2653" s="27">
        <v>353435081512973</v>
      </c>
      <c r="D2653" s="27"/>
    </row>
    <row r="2654" spans="2:4">
      <c r="B2654" s="27" t="s">
        <v>39</v>
      </c>
      <c r="C2654" s="27">
        <v>353435081513310</v>
      </c>
      <c r="D2654" s="27"/>
    </row>
    <row r="2655" spans="2:4">
      <c r="B2655" s="27" t="s">
        <v>39</v>
      </c>
      <c r="C2655" s="27">
        <v>353435081514391</v>
      </c>
      <c r="D2655" s="27"/>
    </row>
    <row r="2656" spans="2:4">
      <c r="B2656" s="27" t="s">
        <v>39</v>
      </c>
      <c r="C2656" s="27">
        <v>353435081517311</v>
      </c>
      <c r="D2656" s="27"/>
    </row>
    <row r="2657" spans="2:4">
      <c r="B2657" s="27" t="s">
        <v>39</v>
      </c>
      <c r="C2657" s="74">
        <v>353435081517550</v>
      </c>
      <c r="D2657" s="27"/>
    </row>
    <row r="2658" spans="2:4">
      <c r="B2658" s="27" t="s">
        <v>39</v>
      </c>
      <c r="C2658" s="27">
        <v>353435081519556</v>
      </c>
      <c r="D2658" s="27"/>
    </row>
    <row r="2659" spans="2:4">
      <c r="B2659" s="27" t="s">
        <v>39</v>
      </c>
      <c r="C2659" s="27">
        <v>353435081520893</v>
      </c>
      <c r="D2659" s="27"/>
    </row>
    <row r="2660" spans="2:4">
      <c r="B2660" s="27" t="s">
        <v>39</v>
      </c>
      <c r="C2660" s="27">
        <v>353435081521412</v>
      </c>
      <c r="D2660" s="27"/>
    </row>
    <row r="2661" spans="2:4">
      <c r="B2661" s="27" t="s">
        <v>39</v>
      </c>
      <c r="C2661" s="27">
        <v>353435081521594</v>
      </c>
      <c r="D2661" s="27"/>
    </row>
    <row r="2662" spans="2:4">
      <c r="B2662" s="29" t="s">
        <v>39</v>
      </c>
      <c r="C2662" s="27">
        <v>353435081525736</v>
      </c>
      <c r="D2662" s="27"/>
    </row>
    <row r="2663" spans="2:4">
      <c r="B2663" s="27" t="s">
        <v>39</v>
      </c>
      <c r="C2663" s="27">
        <v>353435081525751</v>
      </c>
      <c r="D2663" s="27"/>
    </row>
    <row r="2664" spans="2:4">
      <c r="B2664" s="27" t="s">
        <v>39</v>
      </c>
      <c r="C2664" s="27">
        <v>353435081529274</v>
      </c>
      <c r="D2664" s="27"/>
    </row>
    <row r="2665" spans="2:4">
      <c r="B2665" s="27" t="s">
        <v>39</v>
      </c>
      <c r="C2665" s="27">
        <v>353435081529597</v>
      </c>
      <c r="D2665" s="27"/>
    </row>
    <row r="2666" spans="2:4">
      <c r="B2666" s="27" t="s">
        <v>39</v>
      </c>
      <c r="C2666" s="27">
        <v>353435081529852</v>
      </c>
      <c r="D2666" s="27"/>
    </row>
    <row r="2667" spans="2:4">
      <c r="B2667" s="29" t="s">
        <v>39</v>
      </c>
      <c r="C2667" s="27">
        <v>353435081533532</v>
      </c>
      <c r="D2667" s="27"/>
    </row>
    <row r="2668" spans="2:4">
      <c r="B2668" s="27" t="s">
        <v>39</v>
      </c>
      <c r="C2668" s="27">
        <v>353435081534977</v>
      </c>
      <c r="D2668" s="27"/>
    </row>
    <row r="2669" spans="2:4">
      <c r="B2669" s="29" t="s">
        <v>39</v>
      </c>
      <c r="C2669" s="27">
        <v>353435081536436</v>
      </c>
    </row>
    <row r="2670" spans="2:4">
      <c r="B2670" s="27" t="s">
        <v>39</v>
      </c>
      <c r="C2670" s="27">
        <v>353435081539299</v>
      </c>
      <c r="D2670" s="27"/>
    </row>
    <row r="2671" spans="2:4">
      <c r="B2671" s="27" t="s">
        <v>39</v>
      </c>
      <c r="C2671" s="27">
        <v>353435081539570</v>
      </c>
      <c r="D2671" s="27"/>
    </row>
    <row r="2672" spans="2:4">
      <c r="B2672" s="29" t="s">
        <v>39</v>
      </c>
      <c r="C2672" s="27">
        <v>353435081541436</v>
      </c>
      <c r="D2672" s="27"/>
    </row>
    <row r="2673" spans="2:4">
      <c r="B2673" s="27" t="s">
        <v>39</v>
      </c>
      <c r="C2673" s="27">
        <v>353435081542277</v>
      </c>
      <c r="D2673" s="27"/>
    </row>
    <row r="2674" spans="2:4">
      <c r="B2674" s="27" t="s">
        <v>39</v>
      </c>
      <c r="C2674" s="27">
        <v>353435081543259</v>
      </c>
      <c r="D2674" s="27"/>
    </row>
    <row r="2675" spans="2:4">
      <c r="B2675" s="27" t="s">
        <v>39</v>
      </c>
      <c r="C2675" s="27">
        <v>353435081543499</v>
      </c>
      <c r="D2675" s="27"/>
    </row>
    <row r="2676" spans="2:4">
      <c r="B2676" s="27" t="s">
        <v>39</v>
      </c>
      <c r="C2676" s="27">
        <v>353435081546757</v>
      </c>
      <c r="D2676" s="27"/>
    </row>
    <row r="2677" spans="2:4">
      <c r="B2677" s="29" t="s">
        <v>39</v>
      </c>
      <c r="C2677" s="27">
        <v>353435081546831</v>
      </c>
      <c r="D2677" s="27"/>
    </row>
    <row r="2678" spans="2:4">
      <c r="B2678" s="29" t="s">
        <v>39</v>
      </c>
      <c r="C2678" s="27">
        <v>353435081546971</v>
      </c>
      <c r="D2678" s="27"/>
    </row>
    <row r="2679" spans="2:4">
      <c r="B2679" s="27" t="s">
        <v>39</v>
      </c>
      <c r="C2679" s="27">
        <v>353435081549298</v>
      </c>
      <c r="D2679" s="27"/>
    </row>
    <row r="2680" spans="2:4">
      <c r="B2680" s="29" t="s">
        <v>39</v>
      </c>
      <c r="C2680" s="27">
        <v>353435081552532</v>
      </c>
    </row>
    <row r="2681" spans="2:4">
      <c r="B2681" s="29" t="s">
        <v>39</v>
      </c>
      <c r="C2681" s="27">
        <v>353435081554074</v>
      </c>
      <c r="D2681" s="27"/>
    </row>
    <row r="2682" spans="2:4">
      <c r="B2682" s="27" t="s">
        <v>39</v>
      </c>
      <c r="C2682" s="27">
        <v>353435081554470</v>
      </c>
      <c r="D2682" s="27"/>
    </row>
    <row r="2683" spans="2:4">
      <c r="B2683" s="29" t="s">
        <v>39</v>
      </c>
      <c r="C2683" s="27">
        <v>353435081555212</v>
      </c>
      <c r="D2683" s="27"/>
    </row>
    <row r="2684" spans="2:4">
      <c r="B2684" s="27" t="s">
        <v>39</v>
      </c>
      <c r="C2684" s="27">
        <v>353435081556236</v>
      </c>
      <c r="D2684" s="27"/>
    </row>
    <row r="2685" spans="2:4">
      <c r="B2685" s="27" t="s">
        <v>39</v>
      </c>
      <c r="C2685" s="27">
        <v>353435081556558</v>
      </c>
    </row>
    <row r="2686" spans="2:4">
      <c r="B2686" s="27" t="s">
        <v>39</v>
      </c>
      <c r="C2686" s="27">
        <v>353435081556970</v>
      </c>
      <c r="D2686" s="27"/>
    </row>
    <row r="2687" spans="2:4">
      <c r="B2687" s="27" t="s">
        <v>39</v>
      </c>
      <c r="C2687" s="27">
        <v>353435081559115</v>
      </c>
      <c r="D2687" s="27"/>
    </row>
    <row r="2688" spans="2:4">
      <c r="B2688" s="27" t="s">
        <v>39</v>
      </c>
      <c r="C2688" s="27">
        <v>353435081559537</v>
      </c>
      <c r="D2688" s="27"/>
    </row>
    <row r="2689" spans="2:4">
      <c r="B2689" s="27" t="s">
        <v>39</v>
      </c>
      <c r="C2689" s="27">
        <v>353435081559651</v>
      </c>
      <c r="D2689" s="27"/>
    </row>
    <row r="2690" spans="2:4">
      <c r="B2690" s="27" t="s">
        <v>39</v>
      </c>
      <c r="C2690" s="27">
        <v>353435081561954</v>
      </c>
      <c r="D2690" s="27"/>
    </row>
    <row r="2691" spans="2:4">
      <c r="B2691" s="27" t="s">
        <v>39</v>
      </c>
      <c r="C2691" s="27">
        <v>353435081562036</v>
      </c>
      <c r="D2691" s="27"/>
    </row>
    <row r="2692" spans="2:4">
      <c r="B2692" s="27" t="s">
        <v>39</v>
      </c>
      <c r="C2692" s="27">
        <v>353435081562176</v>
      </c>
      <c r="D2692" s="27"/>
    </row>
    <row r="2693" spans="2:4">
      <c r="B2693" s="27" t="s">
        <v>39</v>
      </c>
      <c r="C2693" s="27">
        <v>353435081562234</v>
      </c>
      <c r="D2693" s="27"/>
    </row>
    <row r="2694" spans="2:4">
      <c r="B2694" s="27" t="s">
        <v>39</v>
      </c>
      <c r="C2694" s="27">
        <v>353435081565997</v>
      </c>
      <c r="D2694" s="27"/>
    </row>
    <row r="2695" spans="2:4">
      <c r="B2695" s="27" t="s">
        <v>39</v>
      </c>
      <c r="C2695" s="27">
        <v>353435081567712</v>
      </c>
      <c r="D2695" s="27"/>
    </row>
    <row r="2696" spans="2:4">
      <c r="B2696" s="27" t="s">
        <v>39</v>
      </c>
      <c r="C2696" s="27">
        <v>353435081567894</v>
      </c>
      <c r="D2696" s="27"/>
    </row>
    <row r="2697" spans="2:4">
      <c r="B2697" s="27" t="s">
        <v>39</v>
      </c>
      <c r="C2697" s="27">
        <v>353435081568298</v>
      </c>
      <c r="D2697" s="27"/>
    </row>
    <row r="2698" spans="2:4">
      <c r="B2698" s="27" t="s">
        <v>39</v>
      </c>
      <c r="C2698" s="27">
        <v>353435081569072</v>
      </c>
    </row>
    <row r="2699" spans="2:4">
      <c r="B2699" s="27" t="s">
        <v>39</v>
      </c>
      <c r="C2699" s="27">
        <v>353435081569072</v>
      </c>
    </row>
    <row r="2700" spans="2:4">
      <c r="B2700" s="27" t="s">
        <v>39</v>
      </c>
      <c r="C2700" s="27">
        <v>353435081569270</v>
      </c>
      <c r="D2700" s="27"/>
    </row>
    <row r="2701" spans="2:4">
      <c r="B2701" s="29" t="s">
        <v>39</v>
      </c>
      <c r="C2701" s="27">
        <v>353435081569817</v>
      </c>
    </row>
    <row r="2702" spans="2:4">
      <c r="B2702" s="29" t="s">
        <v>39</v>
      </c>
      <c r="C2702" s="27">
        <v>353435081570310</v>
      </c>
      <c r="D2702" s="27"/>
    </row>
    <row r="2703" spans="2:4">
      <c r="B2703" s="29" t="s">
        <v>39</v>
      </c>
      <c r="C2703" s="27">
        <v>353435081571292</v>
      </c>
      <c r="D2703" s="27"/>
    </row>
    <row r="2704" spans="2:4">
      <c r="B2704" s="29" t="s">
        <v>39</v>
      </c>
      <c r="C2704" s="27">
        <v>353435081571490</v>
      </c>
      <c r="D2704" s="27"/>
    </row>
    <row r="2705" spans="2:4">
      <c r="B2705" s="27" t="s">
        <v>39</v>
      </c>
      <c r="C2705" s="27">
        <v>353435081571698</v>
      </c>
      <c r="D2705" s="27"/>
    </row>
    <row r="2706" spans="2:4">
      <c r="B2706" s="27" t="s">
        <v>39</v>
      </c>
      <c r="C2706" s="27">
        <v>353435081572274</v>
      </c>
      <c r="D2706" s="27"/>
    </row>
    <row r="2707" spans="2:4">
      <c r="B2707" s="27" t="s">
        <v>39</v>
      </c>
      <c r="C2707" s="27">
        <v>353435081572654</v>
      </c>
      <c r="D2707" s="27"/>
    </row>
    <row r="2708" spans="2:4">
      <c r="B2708" s="27" t="s">
        <v>39</v>
      </c>
      <c r="C2708" s="27">
        <v>353435081573371</v>
      </c>
      <c r="D2708" s="27"/>
    </row>
    <row r="2709" spans="2:4">
      <c r="B2709" s="27" t="s">
        <v>39</v>
      </c>
      <c r="C2709" s="27">
        <v>353435081575798</v>
      </c>
      <c r="D2709" s="27"/>
    </row>
    <row r="2710" spans="2:4">
      <c r="B2710" s="27" t="s">
        <v>39</v>
      </c>
      <c r="C2710" s="27">
        <v>353435081575913</v>
      </c>
      <c r="D2710" s="27"/>
    </row>
    <row r="2711" spans="2:4">
      <c r="B2711" s="29" t="s">
        <v>39</v>
      </c>
      <c r="C2711" s="27">
        <v>353435081578198</v>
      </c>
      <c r="D2711" s="27"/>
    </row>
    <row r="2712" spans="2:4">
      <c r="B2712" s="27" t="s">
        <v>39</v>
      </c>
      <c r="C2712" s="27">
        <v>353435081578735</v>
      </c>
      <c r="D2712" s="27"/>
    </row>
    <row r="2713" spans="2:4">
      <c r="B2713" s="27" t="s">
        <v>39</v>
      </c>
      <c r="C2713" s="27">
        <v>353435081579337</v>
      </c>
      <c r="D2713" s="27"/>
    </row>
    <row r="2714" spans="2:4">
      <c r="B2714" s="27" t="s">
        <v>39</v>
      </c>
      <c r="C2714" s="27">
        <v>353435081579352</v>
      </c>
      <c r="D2714" s="27"/>
    </row>
    <row r="2715" spans="2:4">
      <c r="B2715" s="27" t="s">
        <v>39</v>
      </c>
      <c r="C2715" s="27">
        <v>353435081579477</v>
      </c>
      <c r="D2715" s="27"/>
    </row>
    <row r="2716" spans="2:4">
      <c r="B2716" s="29" t="s">
        <v>39</v>
      </c>
      <c r="C2716" s="27">
        <v>353435081580111</v>
      </c>
      <c r="D2716" s="27"/>
    </row>
    <row r="2717" spans="2:4">
      <c r="B2717" s="27" t="s">
        <v>39</v>
      </c>
      <c r="C2717" s="27">
        <v>353435081582554</v>
      </c>
      <c r="D2717" s="27"/>
    </row>
    <row r="2718" spans="2:4">
      <c r="B2718" s="27" t="s">
        <v>39</v>
      </c>
      <c r="C2718" s="27">
        <v>353435081583552</v>
      </c>
      <c r="D2718" s="27"/>
    </row>
    <row r="2719" spans="2:4">
      <c r="B2719" s="27" t="s">
        <v>39</v>
      </c>
      <c r="C2719" s="27">
        <v>353435081583834</v>
      </c>
      <c r="D2719" s="27"/>
    </row>
    <row r="2720" spans="2:4">
      <c r="B2720" s="27" t="s">
        <v>39</v>
      </c>
      <c r="C2720" s="27">
        <v>353435081583891</v>
      </c>
      <c r="D2720" s="27"/>
    </row>
    <row r="2721" spans="2:4">
      <c r="B2721" s="27" t="s">
        <v>39</v>
      </c>
      <c r="C2721" s="27">
        <v>353435081584477</v>
      </c>
      <c r="D2721" s="27"/>
    </row>
    <row r="2722" spans="2:4">
      <c r="B2722" s="27" t="s">
        <v>39</v>
      </c>
      <c r="C2722" s="27">
        <v>353435081586431</v>
      </c>
      <c r="D2722" s="27"/>
    </row>
    <row r="2723" spans="2:4">
      <c r="B2723" s="27" t="s">
        <v>39</v>
      </c>
      <c r="C2723" s="27">
        <v>353435081586597</v>
      </c>
      <c r="D2723" s="27"/>
    </row>
    <row r="2724" spans="2:4">
      <c r="B2724" s="27" t="s">
        <v>39</v>
      </c>
      <c r="C2724" s="27">
        <v>353435081590755</v>
      </c>
      <c r="D2724" s="27"/>
    </row>
    <row r="2725" spans="2:4">
      <c r="B2725" s="27" t="s">
        <v>39</v>
      </c>
      <c r="C2725" s="27">
        <v>353435081593098</v>
      </c>
      <c r="D2725" s="27"/>
    </row>
    <row r="2726" spans="2:4">
      <c r="B2726" s="29" t="s">
        <v>39</v>
      </c>
      <c r="C2726" s="27">
        <v>353435081593338</v>
      </c>
      <c r="D2726" s="27"/>
    </row>
    <row r="2727" spans="2:4">
      <c r="B2727" s="27" t="s">
        <v>39</v>
      </c>
      <c r="C2727" s="27">
        <v>353435081596596</v>
      </c>
      <c r="D2727" s="27"/>
    </row>
    <row r="2728" spans="2:4">
      <c r="B2728" s="29" t="s">
        <v>39</v>
      </c>
      <c r="C2728" s="27">
        <v>353435081596810</v>
      </c>
      <c r="D2728" s="27"/>
    </row>
    <row r="2729" spans="2:4">
      <c r="B2729" s="27" t="s">
        <v>39</v>
      </c>
      <c r="C2729" s="27">
        <v>353435081597453</v>
      </c>
      <c r="D2729" s="27"/>
    </row>
    <row r="2730" spans="2:4">
      <c r="B2730" s="29" t="s">
        <v>39</v>
      </c>
      <c r="C2730" s="27">
        <v>353435081597875</v>
      </c>
      <c r="D2730" s="27"/>
    </row>
    <row r="2731" spans="2:4">
      <c r="B2731" s="27" t="s">
        <v>39</v>
      </c>
      <c r="C2731" s="27">
        <v>353435081598253</v>
      </c>
      <c r="D2731" s="27"/>
    </row>
    <row r="2732" spans="2:4">
      <c r="B2732" s="27" t="s">
        <v>39</v>
      </c>
      <c r="C2732" s="27">
        <v>353435081598451</v>
      </c>
      <c r="D2732" s="27"/>
    </row>
    <row r="2733" spans="2:4">
      <c r="B2733" s="27" t="s">
        <v>39</v>
      </c>
      <c r="C2733" s="27">
        <v>353435081598717</v>
      </c>
      <c r="D2733" s="27"/>
    </row>
    <row r="2734" spans="2:4">
      <c r="B2734" s="29" t="s">
        <v>39</v>
      </c>
      <c r="C2734" s="27">
        <v>353435081600273</v>
      </c>
      <c r="D2734" s="27"/>
    </row>
    <row r="2735" spans="2:4">
      <c r="B2735" s="27" t="s">
        <v>39</v>
      </c>
      <c r="C2735" s="27">
        <v>353435081600356</v>
      </c>
      <c r="D2735" s="27"/>
    </row>
    <row r="2736" spans="2:4">
      <c r="B2736" s="29" t="s">
        <v>39</v>
      </c>
      <c r="C2736" s="27">
        <v>353435081600836</v>
      </c>
      <c r="D2736" s="27"/>
    </row>
    <row r="2737" spans="2:4">
      <c r="B2737" s="27" t="s">
        <v>39</v>
      </c>
      <c r="C2737" s="27">
        <v>353435081601271</v>
      </c>
      <c r="D2737" s="27"/>
    </row>
    <row r="2738" spans="2:4">
      <c r="B2738" s="27" t="s">
        <v>39</v>
      </c>
      <c r="C2738" s="27">
        <v>353435081602055</v>
      </c>
    </row>
    <row r="2739" spans="2:4">
      <c r="B2739" s="29" t="s">
        <v>39</v>
      </c>
      <c r="C2739" s="27">
        <v>353435081603194</v>
      </c>
      <c r="D2739" s="27"/>
    </row>
    <row r="2740" spans="2:4">
      <c r="B2740" s="29" t="s">
        <v>39</v>
      </c>
      <c r="C2740" s="27">
        <v>353435081603574</v>
      </c>
    </row>
    <row r="2741" spans="2:4">
      <c r="B2741" s="27" t="s">
        <v>39</v>
      </c>
      <c r="C2741" s="27">
        <v>353435081604135</v>
      </c>
      <c r="D2741" s="27"/>
    </row>
    <row r="2742" spans="2:4">
      <c r="B2742" s="27" t="s">
        <v>39</v>
      </c>
      <c r="C2742" s="27">
        <v>353435081604697</v>
      </c>
      <c r="D2742" s="27"/>
    </row>
    <row r="2743" spans="2:4">
      <c r="B2743" s="27" t="s">
        <v>39</v>
      </c>
      <c r="C2743" s="27">
        <v>353435081606833</v>
      </c>
      <c r="D2743" s="27"/>
    </row>
    <row r="2744" spans="2:4">
      <c r="B2744" s="27" t="s">
        <v>39</v>
      </c>
      <c r="C2744" s="27">
        <v>353435081606973</v>
      </c>
      <c r="D2744" s="27"/>
    </row>
    <row r="2745" spans="2:4">
      <c r="B2745" s="27" t="s">
        <v>39</v>
      </c>
      <c r="C2745" s="27">
        <v>353435081611635</v>
      </c>
      <c r="D2745" s="27"/>
    </row>
    <row r="2746" spans="2:4">
      <c r="B2746" s="27" t="s">
        <v>39</v>
      </c>
      <c r="C2746" s="27">
        <v>353435081612658</v>
      </c>
      <c r="D2746" s="27"/>
    </row>
    <row r="2747" spans="2:4">
      <c r="B2747" s="29" t="s">
        <v>39</v>
      </c>
      <c r="C2747" s="27">
        <v>353435081613557</v>
      </c>
      <c r="D2747" s="27"/>
    </row>
    <row r="2748" spans="2:4">
      <c r="B2748" s="27" t="s">
        <v>39</v>
      </c>
      <c r="C2748" s="27">
        <v>353435081615297</v>
      </c>
      <c r="D2748" s="27"/>
    </row>
    <row r="2749" spans="2:4">
      <c r="B2749" s="29" t="s">
        <v>39</v>
      </c>
      <c r="C2749" s="27">
        <v>353435081616030</v>
      </c>
      <c r="D2749" s="27"/>
    </row>
    <row r="2750" spans="2:4">
      <c r="B2750" s="27" t="s">
        <v>39</v>
      </c>
      <c r="C2750" s="27">
        <v>353435081616618</v>
      </c>
      <c r="D2750" s="27"/>
    </row>
    <row r="2751" spans="2:4">
      <c r="B2751" s="27" t="s">
        <v>39</v>
      </c>
      <c r="C2751" s="27">
        <v>353435081617236</v>
      </c>
      <c r="D2751" s="27"/>
    </row>
    <row r="2752" spans="2:4">
      <c r="B2752" s="27" t="s">
        <v>39</v>
      </c>
      <c r="C2752" s="27">
        <v>353435081617970</v>
      </c>
      <c r="D2752" s="27"/>
    </row>
    <row r="2753" spans="2:4">
      <c r="B2753" s="27" t="s">
        <v>39</v>
      </c>
      <c r="C2753" s="27">
        <v>353435081620933</v>
      </c>
      <c r="D2753" s="27"/>
    </row>
    <row r="2754" spans="2:4">
      <c r="B2754" s="27" t="s">
        <v>39</v>
      </c>
      <c r="C2754" s="27">
        <v>353435081621139</v>
      </c>
      <c r="D2754" s="27"/>
    </row>
    <row r="2755" spans="2:4">
      <c r="B2755" s="27" t="s">
        <v>39</v>
      </c>
      <c r="C2755" s="27">
        <v>353435081623994</v>
      </c>
      <c r="D2755" s="27"/>
    </row>
    <row r="2756" spans="2:4">
      <c r="B2756" s="29" t="s">
        <v>39</v>
      </c>
      <c r="C2756" s="27">
        <v>353435081626096</v>
      </c>
      <c r="D2756" s="27"/>
    </row>
    <row r="2757" spans="2:4">
      <c r="B2757" s="27" t="s">
        <v>39</v>
      </c>
      <c r="C2757" s="27">
        <v>353435081627334</v>
      </c>
      <c r="D2757" s="27"/>
    </row>
    <row r="2758" spans="2:4">
      <c r="B2758" s="27" t="s">
        <v>39</v>
      </c>
      <c r="C2758" s="27">
        <v>353435081629470</v>
      </c>
      <c r="D2758" s="27"/>
    </row>
    <row r="2759" spans="2:4">
      <c r="B2759" s="27" t="s">
        <v>39</v>
      </c>
      <c r="C2759" s="27">
        <v>353435081629777</v>
      </c>
      <c r="D2759" s="27"/>
    </row>
    <row r="2760" spans="2:4">
      <c r="B2760" s="27" t="s">
        <v>39</v>
      </c>
      <c r="C2760" s="27">
        <v>353435081634470</v>
      </c>
      <c r="D2760" s="27"/>
    </row>
    <row r="2761" spans="2:4">
      <c r="B2761" s="27" t="s">
        <v>39</v>
      </c>
      <c r="C2761" s="27">
        <v>353435081641616</v>
      </c>
      <c r="D2761" s="27"/>
    </row>
    <row r="2762" spans="2:4">
      <c r="B2762" s="29" t="s">
        <v>39</v>
      </c>
      <c r="C2762" s="27">
        <v>353435081642051</v>
      </c>
      <c r="D2762" s="27"/>
    </row>
    <row r="2763" spans="2:4">
      <c r="B2763" s="27" t="s">
        <v>39</v>
      </c>
      <c r="C2763" s="27">
        <v>353435081647571</v>
      </c>
      <c r="D2763" s="27"/>
    </row>
    <row r="2764" spans="2:4">
      <c r="B2764" s="27" t="s">
        <v>39</v>
      </c>
      <c r="C2764" s="27">
        <v>353435081648272</v>
      </c>
      <c r="D2764" s="27"/>
    </row>
    <row r="2765" spans="2:4">
      <c r="B2765" s="27" t="s">
        <v>39</v>
      </c>
      <c r="C2765" s="27">
        <v>353435081648298</v>
      </c>
      <c r="D2765" s="27"/>
    </row>
    <row r="2766" spans="2:4">
      <c r="B2766" s="27" t="s">
        <v>39</v>
      </c>
      <c r="C2766" s="27">
        <v>353435081648793</v>
      </c>
      <c r="D2766" s="27"/>
    </row>
    <row r="2767" spans="2:4">
      <c r="B2767" s="27" t="s">
        <v>39</v>
      </c>
      <c r="C2767" s="27">
        <v>353435081649197</v>
      </c>
      <c r="D2767" s="27"/>
    </row>
    <row r="2768" spans="2:4">
      <c r="B2768" s="29" t="s">
        <v>39</v>
      </c>
      <c r="C2768" s="27">
        <v>353435081649452</v>
      </c>
      <c r="D2768" s="27"/>
    </row>
    <row r="2769" spans="2:4">
      <c r="B2769" s="27" t="s">
        <v>39</v>
      </c>
      <c r="C2769" s="27">
        <v>353435081649858</v>
      </c>
      <c r="D2769" s="27"/>
    </row>
    <row r="2770" spans="2:4">
      <c r="B2770" s="27" t="s">
        <v>39</v>
      </c>
      <c r="C2770" s="27">
        <v>353435081650559</v>
      </c>
      <c r="D2770" s="27"/>
    </row>
    <row r="2771" spans="2:4">
      <c r="B2771" s="27" t="s">
        <v>39</v>
      </c>
      <c r="C2771" s="27">
        <v>353435081654577</v>
      </c>
      <c r="D2771" s="27"/>
    </row>
    <row r="2772" spans="2:4">
      <c r="B2772" s="27" t="s">
        <v>39</v>
      </c>
      <c r="C2772" s="27">
        <v>353435081661119</v>
      </c>
      <c r="D2772" s="27"/>
    </row>
    <row r="2773" spans="2:4">
      <c r="B2773" s="27" t="s">
        <v>39</v>
      </c>
      <c r="C2773" s="27">
        <v>353435081661150</v>
      </c>
      <c r="D2773" s="27"/>
    </row>
    <row r="2774" spans="2:4">
      <c r="B2774" s="27" t="s">
        <v>39</v>
      </c>
      <c r="C2774" s="27">
        <v>353435081661275</v>
      </c>
      <c r="D2774" s="27"/>
    </row>
    <row r="2775" spans="2:4">
      <c r="B2775" s="27" t="s">
        <v>39</v>
      </c>
      <c r="C2775" s="27">
        <v>353435081661416</v>
      </c>
      <c r="D2775" s="27"/>
    </row>
    <row r="2776" spans="2:4">
      <c r="B2776" s="27" t="s">
        <v>39</v>
      </c>
      <c r="C2776" s="27">
        <v>353435081664196</v>
      </c>
      <c r="D2776" s="27"/>
    </row>
    <row r="2777" spans="2:4">
      <c r="B2777" s="27" t="s">
        <v>39</v>
      </c>
      <c r="C2777" s="27">
        <v>353435081664394</v>
      </c>
      <c r="D2777" s="27"/>
    </row>
    <row r="2778" spans="2:4">
      <c r="B2778" s="27" t="s">
        <v>39</v>
      </c>
      <c r="C2778" s="27">
        <v>353435081665391</v>
      </c>
    </row>
    <row r="2779" spans="2:4">
      <c r="B2779" s="27" t="s">
        <v>39</v>
      </c>
      <c r="C2779" s="27">
        <v>353435081665615</v>
      </c>
      <c r="D2779" s="27"/>
    </row>
    <row r="2780" spans="2:4">
      <c r="B2780" s="27" t="s">
        <v>39</v>
      </c>
      <c r="C2780" s="27">
        <v>353435081666258</v>
      </c>
      <c r="D2780" s="27"/>
    </row>
    <row r="2781" spans="2:4">
      <c r="B2781" s="27" t="s">
        <v>39</v>
      </c>
      <c r="C2781" s="27">
        <v>353435081667538</v>
      </c>
      <c r="D2781" s="27"/>
    </row>
    <row r="2782" spans="2:4">
      <c r="B2782" s="27" t="s">
        <v>39</v>
      </c>
      <c r="C2782" s="27">
        <v>353435081668957</v>
      </c>
    </row>
    <row r="2783" spans="2:4">
      <c r="B2783" s="27" t="s">
        <v>39</v>
      </c>
      <c r="C2783" s="27">
        <v>353435081670037</v>
      </c>
    </row>
    <row r="2784" spans="2:4">
      <c r="B2784" s="27" t="s">
        <v>39</v>
      </c>
      <c r="C2784" s="27">
        <v>353435081670078</v>
      </c>
      <c r="D2784" s="27"/>
    </row>
    <row r="2785" spans="2:4">
      <c r="B2785" s="27" t="s">
        <v>39</v>
      </c>
      <c r="C2785" s="27">
        <v>353435081673452</v>
      </c>
      <c r="D2785" s="27"/>
    </row>
    <row r="2786" spans="2:4">
      <c r="B2786" s="27" t="s">
        <v>39</v>
      </c>
      <c r="C2786" s="27">
        <v>353435081674278</v>
      </c>
      <c r="D2786" s="27"/>
    </row>
    <row r="2787" spans="2:4">
      <c r="B2787" s="29" t="s">
        <v>39</v>
      </c>
      <c r="C2787" s="27">
        <v>353435081674336</v>
      </c>
      <c r="D2787" s="27"/>
    </row>
    <row r="2788" spans="2:4">
      <c r="B2788" s="27" t="s">
        <v>39</v>
      </c>
      <c r="C2788" s="27">
        <v>353435081675879</v>
      </c>
      <c r="D2788" s="27"/>
    </row>
    <row r="2789" spans="2:4">
      <c r="B2789" s="27" t="s">
        <v>39</v>
      </c>
      <c r="C2789" s="74">
        <v>353435081681257</v>
      </c>
      <c r="D2789" s="27"/>
    </row>
    <row r="2790" spans="2:4">
      <c r="B2790" s="27" t="s">
        <v>39</v>
      </c>
      <c r="C2790" s="27">
        <v>353435081682818</v>
      </c>
      <c r="D2790" s="27"/>
    </row>
    <row r="2791" spans="2:4">
      <c r="B2791" s="27" t="s">
        <v>39</v>
      </c>
      <c r="C2791" s="27">
        <v>353435081684715</v>
      </c>
      <c r="D2791" s="27"/>
    </row>
    <row r="2792" spans="2:4">
      <c r="B2792" s="27" t="s">
        <v>39</v>
      </c>
      <c r="C2792" s="27">
        <v>353435081684756</v>
      </c>
      <c r="D2792" s="27"/>
    </row>
    <row r="2793" spans="2:4">
      <c r="B2793" s="27" t="s">
        <v>39</v>
      </c>
      <c r="C2793" s="27">
        <v>353435081685092</v>
      </c>
      <c r="D2793" s="27"/>
    </row>
    <row r="2794" spans="2:4">
      <c r="B2794" s="27" t="s">
        <v>39</v>
      </c>
      <c r="C2794" s="27">
        <v>353435081687031</v>
      </c>
      <c r="D2794" s="27"/>
    </row>
    <row r="2795" spans="2:4">
      <c r="B2795" s="27" t="s">
        <v>39</v>
      </c>
      <c r="C2795" s="27">
        <v>353435081688237</v>
      </c>
    </row>
    <row r="2796" spans="2:4">
      <c r="B2796" s="27" t="s">
        <v>39</v>
      </c>
      <c r="C2796" s="27">
        <v>353435081689292</v>
      </c>
      <c r="D2796" s="27"/>
    </row>
    <row r="2797" spans="2:4">
      <c r="B2797" s="27" t="s">
        <v>39</v>
      </c>
      <c r="C2797" s="27">
        <v>353435081689995</v>
      </c>
      <c r="D2797" s="27"/>
    </row>
    <row r="2798" spans="2:4">
      <c r="B2798" s="27" t="s">
        <v>39</v>
      </c>
      <c r="C2798" s="27">
        <v>353435081690993</v>
      </c>
    </row>
    <row r="2799" spans="2:4">
      <c r="B2799" s="27" t="s">
        <v>39</v>
      </c>
      <c r="C2799" s="27">
        <v>353435081691090</v>
      </c>
    </row>
    <row r="2800" spans="2:4">
      <c r="B2800" s="27" t="s">
        <v>39</v>
      </c>
      <c r="C2800" s="27">
        <v>353435081691231</v>
      </c>
      <c r="D2800" s="27"/>
    </row>
    <row r="2801" spans="2:4">
      <c r="B2801" s="27" t="s">
        <v>39</v>
      </c>
      <c r="C2801" s="27">
        <v>353435081692155</v>
      </c>
    </row>
    <row r="2802" spans="2:4">
      <c r="B2802" s="27" t="s">
        <v>39</v>
      </c>
      <c r="C2802" s="27">
        <v>353435081692635</v>
      </c>
    </row>
    <row r="2803" spans="2:4">
      <c r="B2803" s="27" t="s">
        <v>39</v>
      </c>
      <c r="C2803" s="27">
        <v>353435081694193</v>
      </c>
      <c r="D2803" s="27"/>
    </row>
    <row r="2804" spans="2:4">
      <c r="B2804" s="29" t="s">
        <v>39</v>
      </c>
      <c r="C2804" s="27">
        <v>353435081696792</v>
      </c>
      <c r="D2804" s="27"/>
    </row>
    <row r="2805" spans="2:4">
      <c r="B2805" s="27" t="s">
        <v>39</v>
      </c>
      <c r="C2805" s="27">
        <v>353435081696834</v>
      </c>
      <c r="D2805" s="27"/>
    </row>
    <row r="2806" spans="2:4">
      <c r="B2806" s="27" t="s">
        <v>39</v>
      </c>
      <c r="C2806" s="27">
        <v>353435081698459</v>
      </c>
      <c r="D2806" s="27"/>
    </row>
    <row r="2807" spans="2:4">
      <c r="B2807" s="27" t="s">
        <v>39</v>
      </c>
      <c r="C2807" s="27">
        <v>353435081699275</v>
      </c>
      <c r="D2807" s="27"/>
    </row>
    <row r="2808" spans="2:4">
      <c r="B2808" s="27" t="s">
        <v>39</v>
      </c>
      <c r="C2808" s="27">
        <v>353435081700479</v>
      </c>
      <c r="D2808" s="27"/>
    </row>
    <row r="2809" spans="2:4">
      <c r="B2809" s="27" t="s">
        <v>39</v>
      </c>
      <c r="C2809" s="74">
        <v>353435081700719</v>
      </c>
    </row>
    <row r="2810" spans="2:4">
      <c r="B2810" s="27" t="s">
        <v>39</v>
      </c>
      <c r="C2810" s="27">
        <v>353435081702194</v>
      </c>
    </row>
    <row r="2811" spans="2:4">
      <c r="B2811" s="27" t="s">
        <v>39</v>
      </c>
      <c r="C2811" s="27">
        <v>353435081702491</v>
      </c>
      <c r="D2811" s="27"/>
    </row>
    <row r="2812" spans="2:4">
      <c r="B2812" s="27" t="s">
        <v>39</v>
      </c>
      <c r="C2812" s="27">
        <v>353435081703119</v>
      </c>
      <c r="D2812" s="27"/>
    </row>
    <row r="2813" spans="2:4">
      <c r="B2813" s="27" t="s">
        <v>39</v>
      </c>
      <c r="C2813" s="27">
        <v>353435081705056</v>
      </c>
      <c r="D2813" s="27"/>
    </row>
    <row r="2814" spans="2:4">
      <c r="B2814" s="27" t="s">
        <v>39</v>
      </c>
      <c r="C2814" s="27">
        <v>353435081705510</v>
      </c>
      <c r="D2814" s="27"/>
    </row>
    <row r="2815" spans="2:4">
      <c r="B2815" s="27" t="s">
        <v>39</v>
      </c>
      <c r="C2815" s="27">
        <v>353435081705593</v>
      </c>
    </row>
    <row r="2816" spans="2:4">
      <c r="B2816" s="27" t="s">
        <v>39</v>
      </c>
      <c r="C2816" s="27">
        <v>353435081706211</v>
      </c>
    </row>
    <row r="2817" spans="2:4">
      <c r="B2817" s="27" t="s">
        <v>39</v>
      </c>
      <c r="C2817" s="27">
        <v>353435081708555</v>
      </c>
    </row>
    <row r="2818" spans="2:4">
      <c r="B2818" s="29" t="s">
        <v>39</v>
      </c>
      <c r="C2818" s="27">
        <v>353435081709090</v>
      </c>
      <c r="D2818" s="27"/>
    </row>
    <row r="2819" spans="2:4">
      <c r="B2819" s="29" t="s">
        <v>39</v>
      </c>
      <c r="C2819" s="27">
        <v>353435081709496</v>
      </c>
      <c r="D2819" s="27"/>
    </row>
    <row r="2820" spans="2:4">
      <c r="B2820" s="27" t="s">
        <v>39</v>
      </c>
      <c r="C2820" s="27">
        <v>353435081710858</v>
      </c>
      <c r="D2820" s="27"/>
    </row>
    <row r="2821" spans="2:4">
      <c r="B2821" s="29" t="s">
        <v>39</v>
      </c>
      <c r="C2821" s="27">
        <v>353435081711930</v>
      </c>
      <c r="D2821" s="27"/>
    </row>
    <row r="2822" spans="2:4">
      <c r="B2822" s="27" t="s">
        <v>39</v>
      </c>
      <c r="C2822" s="27">
        <v>353435081712078</v>
      </c>
    </row>
    <row r="2823" spans="2:4">
      <c r="B2823" s="27" t="s">
        <v>39</v>
      </c>
      <c r="C2823" s="27">
        <v>353435081712417</v>
      </c>
    </row>
    <row r="2824" spans="2:4">
      <c r="B2824" s="27" t="s">
        <v>39</v>
      </c>
      <c r="C2824" s="74">
        <v>353435081713274</v>
      </c>
      <c r="D2824" s="27"/>
    </row>
    <row r="2825" spans="2:4">
      <c r="B2825" s="27" t="s">
        <v>39</v>
      </c>
      <c r="C2825" s="27">
        <v>353435081713514</v>
      </c>
    </row>
    <row r="2826" spans="2:4">
      <c r="B2826" s="27" t="s">
        <v>39</v>
      </c>
      <c r="C2826" s="27">
        <v>353435081715071</v>
      </c>
      <c r="D2826" s="27"/>
    </row>
    <row r="2827" spans="2:4">
      <c r="B2827" s="27" t="s">
        <v>39</v>
      </c>
      <c r="C2827" s="27">
        <v>353435081715493</v>
      </c>
      <c r="D2827" s="27"/>
    </row>
    <row r="2828" spans="2:4">
      <c r="B2828" s="27" t="s">
        <v>39</v>
      </c>
      <c r="C2828" s="27">
        <v>353435081716475</v>
      </c>
      <c r="D2828" s="27"/>
    </row>
    <row r="2829" spans="2:4">
      <c r="B2829" s="27" t="s">
        <v>39</v>
      </c>
      <c r="C2829" s="27">
        <v>353435081717036</v>
      </c>
      <c r="D2829" s="27"/>
    </row>
    <row r="2830" spans="2:4">
      <c r="B2830" s="27" t="s">
        <v>39</v>
      </c>
      <c r="C2830" s="27">
        <v>353435081721897</v>
      </c>
      <c r="D2830" s="27"/>
    </row>
    <row r="2831" spans="2:4">
      <c r="B2831" s="27" t="s">
        <v>39</v>
      </c>
      <c r="C2831" s="27">
        <v>353435081722317</v>
      </c>
      <c r="D2831" s="27"/>
    </row>
    <row r="2832" spans="2:4">
      <c r="B2832" s="27" t="s">
        <v>39</v>
      </c>
      <c r="C2832" s="27">
        <v>353435081722713</v>
      </c>
    </row>
    <row r="2833" spans="2:4">
      <c r="B2833" s="27" t="s">
        <v>39</v>
      </c>
      <c r="C2833" s="27">
        <v>353435081725054</v>
      </c>
      <c r="D2833" s="27"/>
    </row>
    <row r="2834" spans="2:4">
      <c r="B2834" s="27" t="s">
        <v>39</v>
      </c>
      <c r="C2834" s="27">
        <v>353435081729254</v>
      </c>
    </row>
    <row r="2835" spans="2:4">
      <c r="B2835" s="27" t="s">
        <v>39</v>
      </c>
      <c r="C2835" s="27">
        <v>353435081731813</v>
      </c>
      <c r="D2835" s="27"/>
    </row>
    <row r="2836" spans="2:4">
      <c r="B2836" s="27" t="s">
        <v>39</v>
      </c>
      <c r="C2836" s="27">
        <v>353435081732258</v>
      </c>
      <c r="D2836" s="27"/>
    </row>
    <row r="2837" spans="2:4">
      <c r="B2837" s="27" t="s">
        <v>39</v>
      </c>
      <c r="C2837" s="27">
        <v>353435081732332</v>
      </c>
      <c r="D2837" s="27"/>
    </row>
    <row r="2838" spans="2:4">
      <c r="B2838" s="27" t="s">
        <v>39</v>
      </c>
      <c r="C2838" s="27">
        <v>353435081732639</v>
      </c>
      <c r="D2838" s="27"/>
    </row>
    <row r="2839" spans="2:4">
      <c r="B2839" s="27" t="s">
        <v>39</v>
      </c>
      <c r="C2839" s="27">
        <v>353435081733512</v>
      </c>
      <c r="D2839" s="27"/>
    </row>
    <row r="2840" spans="2:4">
      <c r="B2840" s="27" t="s">
        <v>39</v>
      </c>
      <c r="C2840" s="27">
        <v>353435081737273</v>
      </c>
      <c r="D2840" s="27"/>
    </row>
    <row r="2841" spans="2:4">
      <c r="B2841" s="27" t="s">
        <v>38</v>
      </c>
      <c r="C2841" s="27">
        <v>353435081743578</v>
      </c>
      <c r="D2841" s="27"/>
    </row>
    <row r="2842" spans="2:4">
      <c r="B2842" s="27" t="s">
        <v>38</v>
      </c>
      <c r="C2842" s="27">
        <v>353435081744634</v>
      </c>
      <c r="D2842" s="27"/>
    </row>
    <row r="2843" spans="2:4">
      <c r="B2843" s="27" t="s">
        <v>38</v>
      </c>
      <c r="C2843" s="27">
        <v>353435081746159</v>
      </c>
      <c r="D2843" s="27"/>
    </row>
    <row r="2844" spans="2:4">
      <c r="B2844" s="27" t="s">
        <v>37</v>
      </c>
      <c r="C2844" s="27">
        <v>353435081746258</v>
      </c>
      <c r="D2844" s="27"/>
    </row>
    <row r="2845" spans="2:4">
      <c r="B2845" s="27" t="s">
        <v>38</v>
      </c>
      <c r="C2845" s="27">
        <v>353435081746332</v>
      </c>
      <c r="D2845" s="27"/>
    </row>
    <row r="2846" spans="2:4">
      <c r="B2846" s="27" t="s">
        <v>37</v>
      </c>
      <c r="C2846" s="27">
        <v>353435081746357</v>
      </c>
      <c r="D2846" s="27"/>
    </row>
    <row r="2847" spans="2:4">
      <c r="B2847" s="27" t="s">
        <v>37</v>
      </c>
      <c r="C2847" s="27">
        <v>353435081747389</v>
      </c>
      <c r="D2847" s="27"/>
    </row>
    <row r="2848" spans="2:4">
      <c r="B2848" s="27" t="s">
        <v>37</v>
      </c>
      <c r="C2848" s="27">
        <v>353435081747751</v>
      </c>
    </row>
    <row r="2849" spans="2:4">
      <c r="B2849" s="27" t="s">
        <v>37</v>
      </c>
      <c r="C2849" s="27">
        <v>353435081748403</v>
      </c>
      <c r="D2849" s="27"/>
    </row>
    <row r="2850" spans="2:4">
      <c r="B2850" s="27" t="s">
        <v>37</v>
      </c>
      <c r="C2850" s="27">
        <v>353435081749658</v>
      </c>
      <c r="D2850" s="27"/>
    </row>
    <row r="2851" spans="2:4">
      <c r="B2851" s="27" t="s">
        <v>37</v>
      </c>
      <c r="C2851" s="27">
        <v>353435081749708</v>
      </c>
      <c r="D2851" s="27"/>
    </row>
    <row r="2852" spans="2:4">
      <c r="B2852" s="27" t="s">
        <v>37</v>
      </c>
      <c r="C2852" s="27">
        <v>353435081750102</v>
      </c>
      <c r="D2852" s="27"/>
    </row>
    <row r="2853" spans="2:4">
      <c r="B2853" s="27" t="s">
        <v>37</v>
      </c>
      <c r="C2853" s="27">
        <v>353435081750334</v>
      </c>
      <c r="D2853" s="27"/>
    </row>
    <row r="2854" spans="2:4">
      <c r="B2854" s="27" t="s">
        <v>37</v>
      </c>
      <c r="C2854" s="27">
        <v>353435081750649</v>
      </c>
      <c r="D2854" s="27"/>
    </row>
    <row r="2855" spans="2:4">
      <c r="B2855" s="27" t="s">
        <v>37</v>
      </c>
      <c r="C2855" s="27">
        <v>353435081751340</v>
      </c>
      <c r="D2855" s="27"/>
    </row>
    <row r="2856" spans="2:4">
      <c r="B2856" s="27" t="s">
        <v>37</v>
      </c>
      <c r="C2856" s="27">
        <v>353435081752116</v>
      </c>
      <c r="D2856" s="27"/>
    </row>
    <row r="2857" spans="2:4">
      <c r="B2857" s="27" t="s">
        <v>37</v>
      </c>
      <c r="C2857" s="27">
        <v>353435081752710</v>
      </c>
      <c r="D2857" s="27"/>
    </row>
    <row r="2858" spans="2:4">
      <c r="B2858" s="27" t="s">
        <v>37</v>
      </c>
      <c r="C2858" s="27">
        <v>353435081752934</v>
      </c>
      <c r="D2858" s="27"/>
    </row>
    <row r="2859" spans="2:4">
      <c r="B2859" s="29" t="s">
        <v>37</v>
      </c>
      <c r="C2859" s="27">
        <v>353435081753908</v>
      </c>
      <c r="D2859" s="27"/>
    </row>
    <row r="2860" spans="2:4">
      <c r="B2860" s="27" t="s">
        <v>37</v>
      </c>
      <c r="C2860" s="27">
        <v>353435081754070</v>
      </c>
      <c r="D2860" s="27"/>
    </row>
    <row r="2861" spans="2:4">
      <c r="B2861" s="27" t="s">
        <v>37</v>
      </c>
      <c r="C2861" s="27">
        <v>353435081756067</v>
      </c>
      <c r="D2861" s="27"/>
    </row>
    <row r="2862" spans="2:4">
      <c r="B2862" s="27" t="s">
        <v>37</v>
      </c>
      <c r="C2862" s="27">
        <v>353435081759368</v>
      </c>
      <c r="D2862" s="27"/>
    </row>
    <row r="2863" spans="2:4">
      <c r="B2863" s="27" t="s">
        <v>37</v>
      </c>
      <c r="C2863" s="27">
        <v>353435081759483</v>
      </c>
      <c r="D2863" s="27"/>
    </row>
    <row r="2864" spans="2:4">
      <c r="B2864" s="27" t="s">
        <v>37</v>
      </c>
      <c r="C2864" s="27">
        <v>353435081761141</v>
      </c>
      <c r="D2864" s="27"/>
    </row>
    <row r="2865" spans="2:4">
      <c r="B2865" s="27" t="s">
        <v>37</v>
      </c>
      <c r="C2865" s="27">
        <v>353435081763824</v>
      </c>
      <c r="D2865" s="27"/>
    </row>
    <row r="2866" spans="2:4">
      <c r="B2866" s="27" t="s">
        <v>37</v>
      </c>
      <c r="C2866" s="27">
        <v>353435081767742</v>
      </c>
      <c r="D2866" s="27"/>
    </row>
    <row r="2867" spans="2:4">
      <c r="B2867" s="27" t="s">
        <v>37</v>
      </c>
      <c r="C2867" s="27">
        <v>353435081771884</v>
      </c>
      <c r="D2867" s="27"/>
    </row>
    <row r="2868" spans="2:4">
      <c r="B2868" s="27" t="s">
        <v>37</v>
      </c>
      <c r="C2868" s="27">
        <v>353435081776867</v>
      </c>
    </row>
    <row r="2869" spans="2:4">
      <c r="B2869" s="27" t="s">
        <v>37</v>
      </c>
      <c r="C2869" s="27">
        <v>353435081777451</v>
      </c>
    </row>
    <row r="2870" spans="2:4">
      <c r="B2870" s="27" t="s">
        <v>37</v>
      </c>
      <c r="C2870" s="27">
        <v>353435081778061</v>
      </c>
    </row>
    <row r="2871" spans="2:4">
      <c r="B2871" s="27" t="s">
        <v>37</v>
      </c>
      <c r="C2871" s="27">
        <v>353435081778798</v>
      </c>
      <c r="D2871" s="27"/>
    </row>
    <row r="2872" spans="2:4">
      <c r="B2872" s="27" t="s">
        <v>37</v>
      </c>
      <c r="C2872" s="27">
        <v>353435081778970</v>
      </c>
      <c r="D2872" s="27"/>
    </row>
    <row r="2873" spans="2:4">
      <c r="B2873" s="27" t="s">
        <v>37</v>
      </c>
      <c r="C2873" s="27">
        <v>353435081779259</v>
      </c>
      <c r="D2873" s="27"/>
    </row>
    <row r="2874" spans="2:4">
      <c r="B2874" s="27" t="s">
        <v>37</v>
      </c>
      <c r="C2874" s="27">
        <v>353435081781263</v>
      </c>
      <c r="D2874" s="27"/>
    </row>
    <row r="2875" spans="2:4">
      <c r="B2875" s="27" t="s">
        <v>37</v>
      </c>
      <c r="C2875" s="27">
        <v>353435081781321</v>
      </c>
      <c r="D2875" s="27"/>
    </row>
    <row r="2876" spans="2:4">
      <c r="B2876" s="27" t="s">
        <v>37</v>
      </c>
      <c r="C2876" s="27">
        <v>353435081782428</v>
      </c>
    </row>
    <row r="2877" spans="2:4">
      <c r="B2877" s="27" t="s">
        <v>37</v>
      </c>
      <c r="C2877" s="27">
        <v>353435081782915</v>
      </c>
      <c r="D2877" s="27"/>
    </row>
    <row r="2878" spans="2:4">
      <c r="B2878" s="27" t="s">
        <v>37</v>
      </c>
      <c r="C2878" s="27">
        <v>353435081783814</v>
      </c>
      <c r="D2878" s="27"/>
    </row>
    <row r="2879" spans="2:4">
      <c r="B2879" s="27" t="s">
        <v>37</v>
      </c>
      <c r="C2879" s="27">
        <v>353435081784374</v>
      </c>
      <c r="D2879" s="27"/>
    </row>
    <row r="2880" spans="2:4">
      <c r="B2880" s="27" t="s">
        <v>37</v>
      </c>
      <c r="C2880" s="27">
        <v>353435081784648</v>
      </c>
      <c r="D2880" s="27"/>
    </row>
    <row r="2881" spans="2:4">
      <c r="B2881" s="27" t="s">
        <v>37</v>
      </c>
      <c r="C2881" s="27">
        <v>353435081784721</v>
      </c>
      <c r="D2881" s="27"/>
    </row>
    <row r="2882" spans="2:4">
      <c r="B2882" s="27" t="s">
        <v>37</v>
      </c>
      <c r="C2882" s="27">
        <v>353435081784820</v>
      </c>
      <c r="D2882" s="27"/>
    </row>
    <row r="2883" spans="2:4">
      <c r="B2883" s="27" t="s">
        <v>37</v>
      </c>
      <c r="C2883" s="27">
        <v>353435081785124</v>
      </c>
    </row>
    <row r="2884" spans="2:4">
      <c r="B2884" s="27" t="s">
        <v>37</v>
      </c>
      <c r="C2884" s="27">
        <v>353435081785249</v>
      </c>
      <c r="D2884" s="27"/>
    </row>
    <row r="2885" spans="2:4">
      <c r="B2885" s="27" t="s">
        <v>37</v>
      </c>
      <c r="C2885" s="27">
        <v>353435081785587</v>
      </c>
      <c r="D2885" s="27"/>
    </row>
    <row r="2886" spans="2:4">
      <c r="B2886" s="27" t="s">
        <v>37</v>
      </c>
      <c r="C2886" s="27">
        <v>353435081786023</v>
      </c>
      <c r="D2886" s="27"/>
    </row>
    <row r="2887" spans="2:4">
      <c r="B2887" s="27" t="s">
        <v>37</v>
      </c>
      <c r="C2887" s="27">
        <v>353435081787534</v>
      </c>
    </row>
    <row r="2888" spans="2:4">
      <c r="B2888" s="27" t="s">
        <v>37</v>
      </c>
      <c r="C2888" s="27">
        <v>353435081788136</v>
      </c>
      <c r="D2888" s="27"/>
    </row>
    <row r="2889" spans="2:4">
      <c r="B2889" s="27" t="s">
        <v>37</v>
      </c>
      <c r="C2889" s="27">
        <v>353435081790645</v>
      </c>
    </row>
    <row r="2890" spans="2:4">
      <c r="B2890" s="27" t="s">
        <v>37</v>
      </c>
      <c r="C2890" s="27">
        <v>353435081790983</v>
      </c>
      <c r="D2890" s="27"/>
    </row>
    <row r="2891" spans="2:4">
      <c r="B2891" s="27" t="s">
        <v>37</v>
      </c>
      <c r="C2891" s="27">
        <v>353435081791239</v>
      </c>
      <c r="D2891" s="27"/>
    </row>
    <row r="2892" spans="2:4">
      <c r="B2892" s="27" t="s">
        <v>37</v>
      </c>
      <c r="C2892" s="27">
        <v>353435081791528</v>
      </c>
      <c r="D2892" s="27"/>
    </row>
    <row r="2893" spans="2:4">
      <c r="B2893" s="27" t="s">
        <v>37</v>
      </c>
      <c r="C2893" s="27">
        <v>353435081792252</v>
      </c>
      <c r="D2893" s="27"/>
    </row>
    <row r="2894" spans="2:4">
      <c r="B2894" s="27" t="s">
        <v>37</v>
      </c>
      <c r="C2894" s="27">
        <v>353435081792377</v>
      </c>
      <c r="D2894" s="27"/>
    </row>
    <row r="2895" spans="2:4">
      <c r="B2895" s="27" t="s">
        <v>37</v>
      </c>
      <c r="C2895" s="27">
        <v>353435081792906</v>
      </c>
      <c r="D2895" s="27"/>
    </row>
    <row r="2896" spans="2:4">
      <c r="B2896" s="27" t="s">
        <v>37</v>
      </c>
      <c r="C2896" s="27">
        <v>353435081792989</v>
      </c>
    </row>
    <row r="2897" spans="2:4">
      <c r="B2897" s="27" t="s">
        <v>37</v>
      </c>
      <c r="C2897" s="27">
        <v>353435081793003</v>
      </c>
      <c r="D2897" s="27"/>
    </row>
    <row r="2898" spans="2:4">
      <c r="B2898" s="27" t="s">
        <v>37</v>
      </c>
      <c r="C2898" s="27">
        <v>353435081793086</v>
      </c>
      <c r="D2898" s="27"/>
    </row>
    <row r="2899" spans="2:4">
      <c r="B2899" s="29" t="s">
        <v>37</v>
      </c>
      <c r="C2899" s="27">
        <v>353435081794878</v>
      </c>
      <c r="D2899" s="27"/>
    </row>
    <row r="2900" spans="2:4">
      <c r="B2900" s="27" t="s">
        <v>36</v>
      </c>
      <c r="C2900" s="27">
        <v>353435081849151</v>
      </c>
    </row>
    <row r="2901" spans="2:4">
      <c r="B2901" s="27" t="s">
        <v>36</v>
      </c>
      <c r="C2901" s="27">
        <v>353435081850399</v>
      </c>
      <c r="D2901" s="27"/>
    </row>
    <row r="2902" spans="2:4">
      <c r="B2902" s="27" t="s">
        <v>36</v>
      </c>
      <c r="C2902" s="27">
        <v>353435081851553</v>
      </c>
      <c r="D2902" s="27"/>
    </row>
    <row r="2903" spans="2:4">
      <c r="B2903" s="29" t="s">
        <v>21</v>
      </c>
      <c r="C2903" s="27">
        <v>353435081851595</v>
      </c>
      <c r="D2903" s="27"/>
    </row>
    <row r="2904" spans="2:4">
      <c r="B2904" s="27" t="s">
        <v>36</v>
      </c>
      <c r="C2904" s="27">
        <v>353435081851975</v>
      </c>
      <c r="D2904" s="27"/>
    </row>
    <row r="2905" spans="2:4">
      <c r="B2905" s="27" t="s">
        <v>36</v>
      </c>
      <c r="C2905" s="27">
        <v>353435081852254</v>
      </c>
    </row>
    <row r="2906" spans="2:4">
      <c r="B2906" s="27" t="s">
        <v>36</v>
      </c>
      <c r="C2906" s="27">
        <v>353435081852429</v>
      </c>
      <c r="D2906" s="27"/>
    </row>
    <row r="2907" spans="2:4">
      <c r="B2907" s="27" t="s">
        <v>36</v>
      </c>
      <c r="C2907" s="27">
        <v>353435081852700</v>
      </c>
    </row>
    <row r="2908" spans="2:4">
      <c r="B2908" s="27" t="s">
        <v>36</v>
      </c>
      <c r="C2908" s="27">
        <v>353435081853179</v>
      </c>
    </row>
    <row r="2909" spans="2:4">
      <c r="B2909" s="27" t="s">
        <v>37</v>
      </c>
      <c r="C2909" s="27">
        <v>353435081853245</v>
      </c>
    </row>
    <row r="2910" spans="2:4">
      <c r="B2910" s="27" t="s">
        <v>36</v>
      </c>
      <c r="C2910" s="27">
        <v>353435081855208</v>
      </c>
    </row>
    <row r="2911" spans="2:4">
      <c r="B2911" s="27" t="s">
        <v>36</v>
      </c>
      <c r="C2911" s="27">
        <v>353435081855687</v>
      </c>
    </row>
    <row r="2912" spans="2:4">
      <c r="B2912" s="27" t="s">
        <v>36</v>
      </c>
      <c r="C2912" s="27">
        <v>353435081855802</v>
      </c>
    </row>
    <row r="2913" spans="2:4">
      <c r="B2913" s="27" t="s">
        <v>36</v>
      </c>
      <c r="C2913" s="27">
        <v>353435081855968</v>
      </c>
    </row>
    <row r="2914" spans="2:4">
      <c r="B2914" s="27" t="s">
        <v>36</v>
      </c>
      <c r="C2914" s="27">
        <v>353435081856578</v>
      </c>
    </row>
    <row r="2915" spans="2:4">
      <c r="B2915" s="27" t="s">
        <v>36</v>
      </c>
      <c r="C2915" s="27">
        <v>353435081856727</v>
      </c>
    </row>
    <row r="2916" spans="2:4">
      <c r="B2916" s="29" t="s">
        <v>36</v>
      </c>
      <c r="C2916" s="27">
        <v>353435081857014</v>
      </c>
    </row>
    <row r="2917" spans="2:4">
      <c r="B2917" s="27" t="s">
        <v>36</v>
      </c>
      <c r="C2917" s="27">
        <v>353435081857253</v>
      </c>
      <c r="D2917" s="27"/>
    </row>
    <row r="2918" spans="2:4">
      <c r="B2918" s="27" t="s">
        <v>36</v>
      </c>
      <c r="C2918" s="27">
        <v>353435081857279</v>
      </c>
    </row>
    <row r="2919" spans="2:4">
      <c r="B2919" s="29" t="s">
        <v>36</v>
      </c>
      <c r="C2919" s="27">
        <v>353435081857352</v>
      </c>
    </row>
    <row r="2920" spans="2:4">
      <c r="B2920" s="27" t="s">
        <v>37</v>
      </c>
      <c r="C2920" s="27">
        <v>353435081857642</v>
      </c>
      <c r="D2920" s="27"/>
    </row>
    <row r="2921" spans="2:4">
      <c r="B2921" s="27" t="s">
        <v>36</v>
      </c>
      <c r="C2921" s="27">
        <v>353435081859903</v>
      </c>
      <c r="D2921" s="27"/>
    </row>
    <row r="2922" spans="2:4">
      <c r="B2922" s="29" t="s">
        <v>36</v>
      </c>
      <c r="C2922" s="27">
        <v>353435081859986</v>
      </c>
    </row>
    <row r="2923" spans="2:4">
      <c r="B2923" s="27" t="s">
        <v>36</v>
      </c>
      <c r="C2923" s="27">
        <v>353435081860174</v>
      </c>
    </row>
    <row r="2924" spans="2:4">
      <c r="B2924" s="27" t="s">
        <v>36</v>
      </c>
      <c r="C2924" s="27">
        <v>353435081860372</v>
      </c>
    </row>
    <row r="2925" spans="2:4">
      <c r="B2925" s="27" t="s">
        <v>36</v>
      </c>
      <c r="C2925" s="27">
        <v>353435081861446</v>
      </c>
    </row>
    <row r="2926" spans="2:4">
      <c r="B2926" s="27" t="s">
        <v>36</v>
      </c>
      <c r="C2926" s="27">
        <v>353435081861453</v>
      </c>
      <c r="D2926" s="27"/>
    </row>
    <row r="2927" spans="2:4">
      <c r="B2927" s="27" t="s">
        <v>36</v>
      </c>
      <c r="C2927" s="27">
        <v>353435081862238</v>
      </c>
      <c r="D2927" s="27"/>
    </row>
    <row r="2928" spans="2:4">
      <c r="B2928" s="27" t="s">
        <v>36</v>
      </c>
      <c r="C2928" s="27">
        <v>353435081862717</v>
      </c>
      <c r="D2928" s="27"/>
    </row>
    <row r="2929" spans="2:4">
      <c r="B2929" s="27" t="s">
        <v>36</v>
      </c>
      <c r="C2929" s="27">
        <v>353435081863525</v>
      </c>
    </row>
    <row r="2930" spans="2:4">
      <c r="B2930" s="27" t="s">
        <v>36</v>
      </c>
      <c r="C2930" s="27">
        <v>353435081863673</v>
      </c>
    </row>
    <row r="2931" spans="2:4">
      <c r="B2931" s="29" t="s">
        <v>36</v>
      </c>
      <c r="C2931" s="27">
        <v>353435081863707</v>
      </c>
      <c r="D2931" s="27"/>
    </row>
    <row r="2932" spans="2:4">
      <c r="B2932" s="27" t="s">
        <v>37</v>
      </c>
      <c r="C2932" s="27">
        <v>353435081864143</v>
      </c>
    </row>
    <row r="2933" spans="2:4">
      <c r="B2933" s="27" t="s">
        <v>36</v>
      </c>
      <c r="C2933" s="27">
        <v>353435081866007</v>
      </c>
    </row>
    <row r="2934" spans="2:4">
      <c r="B2934" s="27" t="s">
        <v>36</v>
      </c>
      <c r="C2934" s="27">
        <v>353435081866924</v>
      </c>
    </row>
    <row r="2935" spans="2:4">
      <c r="B2935" s="27" t="s">
        <v>36</v>
      </c>
      <c r="C2935" s="27">
        <v>353435081866932</v>
      </c>
      <c r="D2935" s="27"/>
    </row>
    <row r="2936" spans="2:4">
      <c r="B2936" s="29" t="s">
        <v>36</v>
      </c>
      <c r="C2936" s="27">
        <v>353435081868169</v>
      </c>
      <c r="D2936" s="27"/>
    </row>
    <row r="2937" spans="2:4">
      <c r="B2937" s="29" t="s">
        <v>36</v>
      </c>
      <c r="C2937" s="27">
        <v>353435081868532</v>
      </c>
      <c r="D2937" s="27"/>
    </row>
    <row r="2938" spans="2:4">
      <c r="B2938" s="29" t="s">
        <v>36</v>
      </c>
      <c r="C2938" s="27">
        <v>353435081868805</v>
      </c>
    </row>
    <row r="2939" spans="2:4">
      <c r="B2939" s="27" t="s">
        <v>36</v>
      </c>
      <c r="C2939" s="27">
        <v>353435081868870</v>
      </c>
    </row>
    <row r="2940" spans="2:4">
      <c r="B2940" s="27" t="s">
        <v>36</v>
      </c>
      <c r="C2940" s="27">
        <v>353435081870298</v>
      </c>
      <c r="D2940" s="27"/>
    </row>
    <row r="2941" spans="2:4">
      <c r="B2941" s="27" t="s">
        <v>36</v>
      </c>
      <c r="C2941" s="27">
        <v>353435081871270</v>
      </c>
    </row>
    <row r="2942" spans="2:4">
      <c r="B2942" s="27" t="s">
        <v>36</v>
      </c>
      <c r="C2942" s="27">
        <v>353435081872237</v>
      </c>
    </row>
    <row r="2943" spans="2:4">
      <c r="B2943" s="29" t="s">
        <v>36</v>
      </c>
      <c r="C2943" s="27">
        <v>353435081873367</v>
      </c>
    </row>
    <row r="2944" spans="2:4">
      <c r="B2944" s="29" t="s">
        <v>36</v>
      </c>
      <c r="C2944" s="27">
        <v>353435081874043</v>
      </c>
    </row>
    <row r="2945" spans="2:4">
      <c r="B2945" s="27" t="s">
        <v>36</v>
      </c>
      <c r="C2945" s="27">
        <v>353435081874472</v>
      </c>
    </row>
    <row r="2946" spans="2:4">
      <c r="B2946" s="29" t="s">
        <v>36</v>
      </c>
      <c r="C2946" s="27">
        <v>353435081876279</v>
      </c>
    </row>
    <row r="2947" spans="2:4">
      <c r="B2947" s="27" t="s">
        <v>36</v>
      </c>
      <c r="C2947" s="27">
        <v>353435081876493</v>
      </c>
    </row>
    <row r="2948" spans="2:4">
      <c r="B2948" s="27" t="s">
        <v>36</v>
      </c>
      <c r="C2948" s="27">
        <v>353435081879026</v>
      </c>
    </row>
    <row r="2949" spans="2:4">
      <c r="B2949" s="27" t="s">
        <v>36</v>
      </c>
      <c r="C2949" s="27">
        <v>353435081879034</v>
      </c>
      <c r="D2949" s="27"/>
    </row>
    <row r="2950" spans="2:4">
      <c r="B2950" s="27" t="s">
        <v>36</v>
      </c>
      <c r="C2950" s="27">
        <v>353435081879877</v>
      </c>
    </row>
    <row r="2951" spans="2:4">
      <c r="B2951" s="27" t="s">
        <v>36</v>
      </c>
      <c r="C2951" s="27">
        <v>353435081880065</v>
      </c>
      <c r="D2951" s="27"/>
    </row>
    <row r="2952" spans="2:4">
      <c r="B2952" s="27" t="s">
        <v>36</v>
      </c>
      <c r="C2952" s="27">
        <v>353435081881360</v>
      </c>
    </row>
    <row r="2953" spans="2:4">
      <c r="B2953" s="29" t="s">
        <v>36</v>
      </c>
      <c r="C2953" s="27">
        <v>353435081882210</v>
      </c>
      <c r="D2953" s="27"/>
    </row>
    <row r="2954" spans="2:4">
      <c r="B2954" s="27" t="s">
        <v>36</v>
      </c>
      <c r="C2954" s="27">
        <v>353435081882939</v>
      </c>
      <c r="D2954" s="27"/>
    </row>
    <row r="2955" spans="2:4">
      <c r="B2955" s="29" t="s">
        <v>36</v>
      </c>
      <c r="C2955" s="27">
        <v>353435081883069</v>
      </c>
    </row>
    <row r="2956" spans="2:4">
      <c r="B2956" s="27" t="s">
        <v>36</v>
      </c>
      <c r="C2956" s="27">
        <v>353435081883408</v>
      </c>
    </row>
    <row r="2957" spans="2:4">
      <c r="B2957" s="27" t="s">
        <v>36</v>
      </c>
      <c r="C2957" s="27">
        <v>353435081884687</v>
      </c>
      <c r="D2957" s="27"/>
    </row>
    <row r="2958" spans="2:4">
      <c r="B2958" s="27" t="s">
        <v>36</v>
      </c>
      <c r="C2958" s="27">
        <v>353435081885601</v>
      </c>
      <c r="D2958" s="27"/>
    </row>
    <row r="2959" spans="2:4">
      <c r="B2959" s="27" t="s">
        <v>36</v>
      </c>
      <c r="C2959" s="27">
        <v>353435081887060</v>
      </c>
      <c r="D2959" s="27"/>
    </row>
    <row r="2960" spans="2:4">
      <c r="B2960" s="27" t="s">
        <v>36</v>
      </c>
      <c r="C2960" s="27">
        <v>353435081891658</v>
      </c>
    </row>
    <row r="2961" spans="2:4">
      <c r="B2961" s="27" t="s">
        <v>36</v>
      </c>
      <c r="C2961" s="27">
        <v>353435081891757</v>
      </c>
    </row>
    <row r="2962" spans="2:4">
      <c r="B2962" s="27" t="s">
        <v>36</v>
      </c>
      <c r="C2962" s="27">
        <v>353435081891773</v>
      </c>
    </row>
    <row r="2963" spans="2:4">
      <c r="B2963" s="27" t="s">
        <v>36</v>
      </c>
      <c r="C2963" s="27">
        <v>353435081895998</v>
      </c>
    </row>
    <row r="2964" spans="2:4">
      <c r="B2964" s="27" t="s">
        <v>36</v>
      </c>
      <c r="C2964" s="27">
        <v>353435081949720</v>
      </c>
      <c r="D2964" s="27"/>
    </row>
    <row r="2965" spans="2:4">
      <c r="B2965" s="27" t="s">
        <v>37</v>
      </c>
      <c r="C2965" s="27">
        <v>353435081950223</v>
      </c>
    </row>
    <row r="2966" spans="2:4">
      <c r="B2966" s="27" t="s">
        <v>37</v>
      </c>
      <c r="C2966" s="27">
        <v>353435081950553</v>
      </c>
      <c r="D2966" s="27"/>
    </row>
    <row r="2967" spans="2:4">
      <c r="B2967" s="27" t="s">
        <v>37</v>
      </c>
      <c r="C2967" s="27">
        <v>353435081951239</v>
      </c>
    </row>
    <row r="2968" spans="2:4">
      <c r="B2968" s="27" t="s">
        <v>37</v>
      </c>
      <c r="C2968" s="27">
        <v>353435081951544</v>
      </c>
    </row>
    <row r="2969" spans="2:4">
      <c r="B2969" s="29" t="s">
        <v>37</v>
      </c>
      <c r="C2969" s="27">
        <v>353435081951627</v>
      </c>
    </row>
    <row r="2970" spans="2:4">
      <c r="B2970" s="27" t="s">
        <v>37</v>
      </c>
      <c r="C2970" s="27">
        <v>353435081951791</v>
      </c>
    </row>
    <row r="2971" spans="2:4">
      <c r="B2971" s="27" t="s">
        <v>37</v>
      </c>
      <c r="C2971" s="27">
        <v>353435081952286</v>
      </c>
    </row>
    <row r="2972" spans="2:4">
      <c r="B2972" s="27" t="s">
        <v>37</v>
      </c>
      <c r="C2972" s="27">
        <v>353435081952377</v>
      </c>
    </row>
    <row r="2973" spans="2:4">
      <c r="B2973" s="27" t="s">
        <v>37</v>
      </c>
      <c r="C2973" s="27">
        <v>353435081952492</v>
      </c>
    </row>
    <row r="2974" spans="2:4">
      <c r="B2974" s="27" t="s">
        <v>37</v>
      </c>
      <c r="C2974" s="27">
        <v>353435081952609</v>
      </c>
    </row>
    <row r="2975" spans="2:4">
      <c r="B2975" s="27" t="s">
        <v>37</v>
      </c>
      <c r="C2975" s="27">
        <v>353435081953797</v>
      </c>
    </row>
    <row r="2976" spans="2:4">
      <c r="B2976" s="27" t="s">
        <v>37</v>
      </c>
      <c r="C2976" s="27">
        <v>353435081954076</v>
      </c>
    </row>
    <row r="2977" spans="2:4">
      <c r="B2977" s="27" t="s">
        <v>37</v>
      </c>
      <c r="C2977" s="27">
        <v>353435081955511</v>
      </c>
    </row>
    <row r="2978" spans="2:4">
      <c r="B2978" s="27" t="s">
        <v>37</v>
      </c>
      <c r="C2978" s="27">
        <v>353435081955792</v>
      </c>
    </row>
    <row r="2979" spans="2:4">
      <c r="B2979" s="27" t="s">
        <v>37</v>
      </c>
      <c r="C2979" s="27">
        <v>353435081956170</v>
      </c>
    </row>
    <row r="2980" spans="2:4">
      <c r="B2980" s="27" t="s">
        <v>37</v>
      </c>
      <c r="C2980" s="27">
        <v>353435081957863</v>
      </c>
    </row>
    <row r="2981" spans="2:4">
      <c r="B2981" s="27" t="s">
        <v>37</v>
      </c>
      <c r="C2981" s="27">
        <v>353435081958622</v>
      </c>
    </row>
    <row r="2982" spans="2:4">
      <c r="B2982" s="27" t="s">
        <v>37</v>
      </c>
      <c r="C2982" s="27">
        <v>353435081958754</v>
      </c>
      <c r="D2982" s="27"/>
    </row>
    <row r="2983" spans="2:4">
      <c r="B2983" s="27" t="s">
        <v>37</v>
      </c>
      <c r="C2983" s="27">
        <v>353435081960008</v>
      </c>
      <c r="D2983" s="27"/>
    </row>
    <row r="2984" spans="2:4">
      <c r="B2984" s="27" t="s">
        <v>37</v>
      </c>
      <c r="C2984" s="27">
        <v>353435081960198</v>
      </c>
      <c r="D2984" s="27"/>
    </row>
    <row r="2985" spans="2:4">
      <c r="B2985" s="27" t="s">
        <v>37</v>
      </c>
      <c r="C2985" s="27">
        <v>353435081960578</v>
      </c>
      <c r="D2985" s="27"/>
    </row>
    <row r="2986" spans="2:4">
      <c r="B2986" s="27" t="s">
        <v>37</v>
      </c>
      <c r="C2986" s="27">
        <v>353435081961774</v>
      </c>
      <c r="D2986" s="27"/>
    </row>
    <row r="2987" spans="2:4">
      <c r="B2987" s="27" t="s">
        <v>37</v>
      </c>
      <c r="C2987" s="27">
        <v>353435081962103</v>
      </c>
      <c r="D2987" s="27"/>
    </row>
    <row r="2988" spans="2:4">
      <c r="B2988" s="27" t="s">
        <v>37</v>
      </c>
      <c r="C2988" s="74">
        <v>353435081962244</v>
      </c>
      <c r="D2988" s="27"/>
    </row>
    <row r="2989" spans="2:4">
      <c r="B2989" s="27" t="s">
        <v>37</v>
      </c>
      <c r="C2989" s="27">
        <v>353435081962301</v>
      </c>
      <c r="D2989" s="27"/>
    </row>
    <row r="2990" spans="2:4">
      <c r="B2990" s="29" t="s">
        <v>37</v>
      </c>
      <c r="C2990" s="27">
        <v>353435081962673</v>
      </c>
    </row>
    <row r="2991" spans="2:4">
      <c r="B2991" s="29" t="s">
        <v>37</v>
      </c>
      <c r="C2991" s="27">
        <v>353435081963291</v>
      </c>
      <c r="D2991" s="27"/>
    </row>
    <row r="2992" spans="2:4">
      <c r="B2992" s="27" t="s">
        <v>37</v>
      </c>
      <c r="C2992" s="27">
        <v>353435081963317</v>
      </c>
      <c r="D2992" s="27"/>
    </row>
    <row r="2993" spans="2:4">
      <c r="B2993" s="27" t="s">
        <v>37</v>
      </c>
      <c r="C2993" s="27">
        <v>353435081963861</v>
      </c>
    </row>
    <row r="2994" spans="2:4">
      <c r="B2994" s="27" t="s">
        <v>37</v>
      </c>
      <c r="C2994" s="27">
        <v>353435081964372</v>
      </c>
    </row>
    <row r="2995" spans="2:4">
      <c r="B2995" s="27" t="s">
        <v>37</v>
      </c>
      <c r="C2995" s="27">
        <v>353435081965650</v>
      </c>
    </row>
    <row r="2996" spans="2:4">
      <c r="B2996" s="27" t="s">
        <v>37</v>
      </c>
      <c r="C2996" s="27">
        <v>353435081966286</v>
      </c>
      <c r="D2996" s="27"/>
    </row>
    <row r="2997" spans="2:4">
      <c r="B2997" s="27" t="s">
        <v>37</v>
      </c>
      <c r="C2997" s="27">
        <v>353435081966815</v>
      </c>
    </row>
    <row r="2998" spans="2:4">
      <c r="B2998" s="29" t="s">
        <v>37</v>
      </c>
      <c r="C2998" s="27">
        <v>353435081967763</v>
      </c>
      <c r="D2998" s="27"/>
    </row>
    <row r="2999" spans="2:4">
      <c r="B2999" s="27" t="s">
        <v>37</v>
      </c>
      <c r="C2999" s="27">
        <v>353435081969231</v>
      </c>
    </row>
    <row r="3000" spans="2:4">
      <c r="B3000" s="27" t="s">
        <v>37</v>
      </c>
      <c r="C3000" s="27">
        <v>353435081969439</v>
      </c>
    </row>
    <row r="3001" spans="2:4">
      <c r="B3001" s="27" t="s">
        <v>37</v>
      </c>
      <c r="C3001" s="27">
        <v>353435081971468</v>
      </c>
      <c r="D3001" s="27"/>
    </row>
    <row r="3002" spans="2:4">
      <c r="B3002" s="27" t="s">
        <v>37</v>
      </c>
      <c r="C3002" s="27">
        <v>353435081971583</v>
      </c>
      <c r="D3002" s="27"/>
    </row>
    <row r="3003" spans="2:4">
      <c r="B3003" s="27" t="s">
        <v>37</v>
      </c>
      <c r="C3003" s="27">
        <v>353435081971872</v>
      </c>
      <c r="D3003" s="27"/>
    </row>
    <row r="3004" spans="2:4">
      <c r="B3004" s="27" t="s">
        <v>37</v>
      </c>
      <c r="C3004" s="74">
        <v>353435081973811</v>
      </c>
      <c r="D3004" s="27"/>
    </row>
    <row r="3005" spans="2:4">
      <c r="B3005" s="27" t="s">
        <v>37</v>
      </c>
      <c r="C3005" s="74">
        <v>353435081976939</v>
      </c>
      <c r="D3005" s="27"/>
    </row>
    <row r="3006" spans="2:4">
      <c r="B3006" s="27" t="s">
        <v>37</v>
      </c>
      <c r="C3006" s="27">
        <v>353435081976947</v>
      </c>
      <c r="D3006" s="27"/>
    </row>
    <row r="3007" spans="2:4">
      <c r="B3007" s="29" t="s">
        <v>37</v>
      </c>
      <c r="C3007" s="27">
        <v>353435081977572</v>
      </c>
      <c r="D3007" s="27"/>
    </row>
    <row r="3008" spans="2:4">
      <c r="B3008" s="27" t="s">
        <v>37</v>
      </c>
      <c r="C3008" s="27">
        <v>353435081983422</v>
      </c>
      <c r="D3008" s="27"/>
    </row>
    <row r="3009" spans="2:4">
      <c r="B3009" s="27" t="s">
        <v>37</v>
      </c>
      <c r="C3009" s="27">
        <v>353435081983455</v>
      </c>
      <c r="D3009" s="27"/>
    </row>
    <row r="3010" spans="2:4">
      <c r="B3010" s="27" t="s">
        <v>37</v>
      </c>
      <c r="C3010" s="27">
        <v>353435081983729</v>
      </c>
      <c r="D3010" s="27"/>
    </row>
    <row r="3011" spans="2:4">
      <c r="B3011" s="27" t="s">
        <v>37</v>
      </c>
      <c r="C3011" s="27">
        <v>353435081983794</v>
      </c>
      <c r="D3011" s="27"/>
    </row>
    <row r="3012" spans="2:4">
      <c r="B3012" s="27" t="s">
        <v>37</v>
      </c>
      <c r="C3012" s="27">
        <v>353435081986367</v>
      </c>
      <c r="D3012" s="27"/>
    </row>
    <row r="3013" spans="2:4">
      <c r="B3013" s="29" t="s">
        <v>37</v>
      </c>
      <c r="C3013" s="27">
        <v>353435081986383</v>
      </c>
    </row>
    <row r="3014" spans="2:4">
      <c r="B3014" s="27" t="s">
        <v>37</v>
      </c>
      <c r="C3014" s="27">
        <v>353435081986599</v>
      </c>
      <c r="D3014" s="27"/>
    </row>
    <row r="3015" spans="2:4">
      <c r="B3015" s="27" t="s">
        <v>37</v>
      </c>
      <c r="C3015" s="27">
        <v>353435081987340</v>
      </c>
    </row>
    <row r="3016" spans="2:4">
      <c r="B3016" s="27" t="s">
        <v>37</v>
      </c>
      <c r="C3016" s="27">
        <v>353435081987829</v>
      </c>
      <c r="D3016" s="27"/>
    </row>
    <row r="3017" spans="2:4">
      <c r="B3017" s="27" t="s">
        <v>37</v>
      </c>
      <c r="C3017" s="27">
        <v>353435081988504</v>
      </c>
      <c r="D3017" s="27"/>
    </row>
    <row r="3018" spans="2:4">
      <c r="B3018" s="27" t="s">
        <v>37</v>
      </c>
      <c r="C3018" s="74">
        <v>353435081991615</v>
      </c>
      <c r="D3018" s="27"/>
    </row>
    <row r="3019" spans="2:4">
      <c r="B3019" s="27" t="s">
        <v>37</v>
      </c>
      <c r="C3019" s="27">
        <v>353435081996564</v>
      </c>
    </row>
    <row r="3020" spans="2:4">
      <c r="B3020" s="27" t="s">
        <v>36</v>
      </c>
      <c r="C3020" s="27">
        <v>353435081998016</v>
      </c>
      <c r="D3020" s="27"/>
    </row>
    <row r="3021" spans="2:4">
      <c r="B3021" s="29" t="s">
        <v>37</v>
      </c>
      <c r="C3021" s="27">
        <v>353435082000218</v>
      </c>
      <c r="D3021" s="27"/>
    </row>
    <row r="3022" spans="2:4">
      <c r="B3022" s="27" t="s">
        <v>37</v>
      </c>
      <c r="C3022" s="27">
        <v>353435082000929</v>
      </c>
      <c r="D3022" s="27"/>
    </row>
    <row r="3023" spans="2:4">
      <c r="B3023" s="27" t="s">
        <v>37</v>
      </c>
      <c r="C3023" s="74">
        <v>353435082001398</v>
      </c>
      <c r="D3023" s="27"/>
    </row>
    <row r="3024" spans="2:4">
      <c r="B3024" s="27" t="s">
        <v>37</v>
      </c>
      <c r="C3024" s="27">
        <v>353435082001943</v>
      </c>
      <c r="D3024" s="27"/>
    </row>
    <row r="3025" spans="2:4">
      <c r="B3025" s="27" t="s">
        <v>37</v>
      </c>
      <c r="C3025" s="27">
        <v>353435082002172</v>
      </c>
      <c r="D3025" s="27"/>
    </row>
    <row r="3026" spans="2:4">
      <c r="B3026" s="29" t="s">
        <v>37</v>
      </c>
      <c r="C3026" s="27">
        <v>353435082002453</v>
      </c>
    </row>
    <row r="3027" spans="2:4">
      <c r="B3027" s="27" t="s">
        <v>37</v>
      </c>
      <c r="C3027" s="27">
        <v>353435082002560</v>
      </c>
    </row>
    <row r="3028" spans="2:4">
      <c r="B3028" s="27" t="s">
        <v>37</v>
      </c>
      <c r="C3028" s="27">
        <v>353435082002586</v>
      </c>
      <c r="D3028" s="27"/>
    </row>
    <row r="3029" spans="2:4">
      <c r="B3029" s="27" t="s">
        <v>37</v>
      </c>
      <c r="C3029" s="27">
        <v>353435082003527</v>
      </c>
      <c r="D3029" s="27"/>
    </row>
    <row r="3030" spans="2:4">
      <c r="B3030" s="27" t="s">
        <v>37</v>
      </c>
      <c r="C3030" s="27">
        <v>353435082004525</v>
      </c>
      <c r="D3030" s="27"/>
    </row>
    <row r="3031" spans="2:4">
      <c r="B3031" s="29" t="s">
        <v>37</v>
      </c>
      <c r="C3031" s="27">
        <v>353435082005316</v>
      </c>
      <c r="D3031" s="27"/>
    </row>
    <row r="3032" spans="2:4">
      <c r="B3032" s="27" t="s">
        <v>37</v>
      </c>
      <c r="C3032" s="27">
        <v>353435082005985</v>
      </c>
    </row>
    <row r="3033" spans="2:4">
      <c r="B3033" s="29" t="s">
        <v>37</v>
      </c>
      <c r="C3033" s="27">
        <v>353435082007502</v>
      </c>
      <c r="D3033" s="27"/>
    </row>
    <row r="3034" spans="2:4">
      <c r="B3034" s="27" t="s">
        <v>37</v>
      </c>
      <c r="C3034" s="74">
        <v>353435082007726</v>
      </c>
      <c r="D3034" s="27"/>
    </row>
    <row r="3035" spans="2:4">
      <c r="B3035" s="29" t="s">
        <v>37</v>
      </c>
      <c r="C3035" s="27">
        <v>353435082009045</v>
      </c>
      <c r="D3035" s="27"/>
    </row>
    <row r="3036" spans="2:4">
      <c r="B3036" s="29" t="s">
        <v>37</v>
      </c>
      <c r="C3036" s="27">
        <v>353435082010639</v>
      </c>
      <c r="D3036" s="27"/>
    </row>
    <row r="3037" spans="2:4">
      <c r="B3037" s="29" t="s">
        <v>37</v>
      </c>
      <c r="C3037" s="27">
        <v>353435082011652</v>
      </c>
      <c r="D3037" s="27"/>
    </row>
    <row r="3038" spans="2:4">
      <c r="B3038" s="27" t="s">
        <v>37</v>
      </c>
      <c r="C3038" s="27">
        <v>353435082012817</v>
      </c>
    </row>
    <row r="3039" spans="2:4">
      <c r="B3039" s="27" t="s">
        <v>37</v>
      </c>
      <c r="C3039" s="27">
        <v>353435082013542</v>
      </c>
    </row>
    <row r="3040" spans="2:4">
      <c r="B3040" s="27" t="s">
        <v>37</v>
      </c>
      <c r="C3040" s="27">
        <v>353435082013914</v>
      </c>
      <c r="D3040" s="27"/>
    </row>
    <row r="3041" spans="2:4">
      <c r="B3041" s="29" t="s">
        <v>37</v>
      </c>
      <c r="C3041" s="27">
        <v>353435082014607</v>
      </c>
      <c r="D3041" s="27"/>
    </row>
    <row r="3042" spans="2:4">
      <c r="B3042" s="29" t="s">
        <v>37</v>
      </c>
      <c r="C3042" s="27">
        <v>353435082014664</v>
      </c>
      <c r="D3042" s="27"/>
    </row>
    <row r="3043" spans="2:4">
      <c r="B3043" s="27" t="s">
        <v>37</v>
      </c>
      <c r="C3043" s="74">
        <v>353435082015380</v>
      </c>
    </row>
    <row r="3044" spans="2:4">
      <c r="B3044" s="27" t="s">
        <v>37</v>
      </c>
      <c r="C3044" s="74">
        <v>353435082015729</v>
      </c>
      <c r="D3044" s="27"/>
    </row>
    <row r="3045" spans="2:4">
      <c r="B3045" s="29" t="s">
        <v>37</v>
      </c>
      <c r="C3045" s="27">
        <v>353435082017535</v>
      </c>
      <c r="D3045" s="27"/>
    </row>
    <row r="3046" spans="2:4">
      <c r="B3046" s="27" t="s">
        <v>41</v>
      </c>
      <c r="C3046" s="27">
        <v>353435082018160</v>
      </c>
      <c r="D3046" s="27"/>
    </row>
    <row r="3047" spans="2:4">
      <c r="B3047" s="27" t="s">
        <v>37</v>
      </c>
      <c r="C3047" s="27">
        <v>353435082019143</v>
      </c>
      <c r="D3047" s="27"/>
    </row>
    <row r="3048" spans="2:4">
      <c r="B3048" s="29" t="s">
        <v>37</v>
      </c>
      <c r="C3048" s="27">
        <v>353435082022402</v>
      </c>
    </row>
    <row r="3049" spans="2:4">
      <c r="B3049" s="29" t="s">
        <v>36</v>
      </c>
      <c r="C3049" s="27">
        <v>353435082102899</v>
      </c>
      <c r="D3049" s="27"/>
    </row>
    <row r="3050" spans="2:4">
      <c r="B3050" s="27" t="s">
        <v>36</v>
      </c>
      <c r="C3050" s="27">
        <v>353435082104861</v>
      </c>
      <c r="D3050" s="27"/>
    </row>
    <row r="3051" spans="2:4">
      <c r="B3051" s="27" t="s">
        <v>36</v>
      </c>
      <c r="C3051" s="27">
        <v>353435082104879</v>
      </c>
    </row>
    <row r="3052" spans="2:4">
      <c r="B3052" s="29" t="s">
        <v>36</v>
      </c>
      <c r="C3052" s="27">
        <v>353435082105025</v>
      </c>
      <c r="D3052" s="27"/>
    </row>
    <row r="3053" spans="2:4">
      <c r="B3053" s="29" t="s">
        <v>36</v>
      </c>
      <c r="C3053" s="27">
        <v>353435082105058</v>
      </c>
      <c r="D3053" s="27"/>
    </row>
    <row r="3054" spans="2:4">
      <c r="B3054" s="27" t="s">
        <v>36</v>
      </c>
      <c r="C3054" s="27">
        <v>353435082105363</v>
      </c>
      <c r="D3054" s="27"/>
    </row>
    <row r="3055" spans="2:4">
      <c r="B3055" s="29" t="s">
        <v>36</v>
      </c>
      <c r="C3055" s="27">
        <v>353435082106429</v>
      </c>
    </row>
    <row r="3056" spans="2:4">
      <c r="B3056" s="27" t="s">
        <v>36</v>
      </c>
      <c r="C3056" s="27">
        <v>353435082107435</v>
      </c>
      <c r="D3056" s="27"/>
    </row>
    <row r="3057" spans="2:4">
      <c r="B3057" s="27" t="s">
        <v>36</v>
      </c>
      <c r="C3057" s="27">
        <v>353435082107674</v>
      </c>
    </row>
    <row r="3058" spans="2:4">
      <c r="B3058" s="27" t="s">
        <v>36</v>
      </c>
      <c r="C3058" s="27">
        <v>353435082107856</v>
      </c>
      <c r="D3058" s="27"/>
    </row>
    <row r="3059" spans="2:4">
      <c r="B3059" s="29" t="s">
        <v>36</v>
      </c>
      <c r="C3059" s="27">
        <v>353435082109399</v>
      </c>
      <c r="D3059" s="27"/>
    </row>
    <row r="3060" spans="2:4">
      <c r="B3060" s="27" t="s">
        <v>36</v>
      </c>
      <c r="C3060" s="27">
        <v>353435082109886</v>
      </c>
    </row>
    <row r="3061" spans="2:4">
      <c r="B3061" s="27" t="s">
        <v>36</v>
      </c>
      <c r="C3061" s="27">
        <v>353435082111346</v>
      </c>
    </row>
    <row r="3062" spans="2:4">
      <c r="B3062" s="29" t="s">
        <v>36</v>
      </c>
      <c r="C3062" s="27">
        <v>353435082113359</v>
      </c>
    </row>
    <row r="3063" spans="2:4">
      <c r="B3063" s="29" t="s">
        <v>36</v>
      </c>
      <c r="C3063" s="27">
        <v>353435082113722</v>
      </c>
      <c r="D3063" s="27"/>
    </row>
    <row r="3064" spans="2:4">
      <c r="B3064" s="29" t="s">
        <v>36</v>
      </c>
      <c r="C3064" s="27">
        <v>353435082114969</v>
      </c>
    </row>
    <row r="3065" spans="2:4">
      <c r="B3065" s="27" t="s">
        <v>36</v>
      </c>
      <c r="C3065" s="27">
        <v>353435082115610</v>
      </c>
      <c r="D3065" s="27"/>
    </row>
    <row r="3066" spans="2:4">
      <c r="B3066" s="27" t="s">
        <v>36</v>
      </c>
      <c r="C3066" s="27">
        <v>353435082116048</v>
      </c>
    </row>
    <row r="3067" spans="2:4">
      <c r="B3067" s="27" t="s">
        <v>36</v>
      </c>
      <c r="C3067" s="27">
        <v>353435082118010</v>
      </c>
      <c r="D3067" s="27"/>
    </row>
    <row r="3068" spans="2:4">
      <c r="B3068" s="29" t="s">
        <v>36</v>
      </c>
      <c r="C3068" s="27">
        <v>353435082118762</v>
      </c>
      <c r="D3068" s="27"/>
    </row>
    <row r="3069" spans="2:4">
      <c r="B3069" s="29" t="s">
        <v>36</v>
      </c>
      <c r="C3069" s="27">
        <v>353435082119232</v>
      </c>
      <c r="D3069" s="27"/>
    </row>
    <row r="3070" spans="2:4">
      <c r="B3070" s="27" t="s">
        <v>36</v>
      </c>
      <c r="C3070" s="27">
        <v>353435082119687</v>
      </c>
    </row>
    <row r="3071" spans="2:4">
      <c r="B3071" s="29" t="s">
        <v>36</v>
      </c>
      <c r="C3071" s="27">
        <v>353435082120362</v>
      </c>
    </row>
    <row r="3072" spans="2:4">
      <c r="B3072" s="29" t="s">
        <v>36</v>
      </c>
      <c r="C3072" s="27">
        <v>353435082121154</v>
      </c>
      <c r="D3072" s="27"/>
    </row>
    <row r="3073" spans="2:4">
      <c r="B3073" s="27" t="s">
        <v>36</v>
      </c>
      <c r="C3073" s="74">
        <v>353435082122640</v>
      </c>
    </row>
    <row r="3074" spans="2:4">
      <c r="B3074" s="29" t="s">
        <v>36</v>
      </c>
      <c r="C3074" s="27">
        <v>353435082123937</v>
      </c>
      <c r="D3074" s="27"/>
    </row>
    <row r="3075" spans="2:4">
      <c r="B3075" s="29" t="s">
        <v>36</v>
      </c>
      <c r="C3075" s="27">
        <v>353435082124935</v>
      </c>
    </row>
    <row r="3076" spans="2:4">
      <c r="B3076" s="29" t="s">
        <v>36</v>
      </c>
      <c r="C3076" s="27">
        <v>353435082125585</v>
      </c>
      <c r="D3076" s="27"/>
    </row>
    <row r="3077" spans="2:4">
      <c r="B3077" s="27" t="s">
        <v>36</v>
      </c>
      <c r="C3077" s="27">
        <v>353435082130270</v>
      </c>
      <c r="D3077" s="27"/>
    </row>
    <row r="3078" spans="2:4">
      <c r="B3078" s="29" t="s">
        <v>36</v>
      </c>
      <c r="C3078" s="27">
        <v>353435082130718</v>
      </c>
    </row>
    <row r="3079" spans="2:4">
      <c r="B3079" s="27" t="s">
        <v>36</v>
      </c>
      <c r="C3079" s="27">
        <v>353435082130825</v>
      </c>
    </row>
    <row r="3080" spans="2:4">
      <c r="B3080" s="27" t="s">
        <v>36</v>
      </c>
      <c r="C3080" s="27">
        <v>353435082130833</v>
      </c>
      <c r="D3080" s="27"/>
    </row>
    <row r="3081" spans="2:4">
      <c r="B3081" s="29" t="s">
        <v>36</v>
      </c>
      <c r="C3081" s="27">
        <v>353435082131377</v>
      </c>
      <c r="D3081" s="27"/>
    </row>
    <row r="3082" spans="2:4">
      <c r="B3082" s="27" t="s">
        <v>36</v>
      </c>
      <c r="C3082" s="27">
        <v>353435082134306</v>
      </c>
    </row>
    <row r="3083" spans="2:4">
      <c r="B3083" s="29" t="s">
        <v>36</v>
      </c>
      <c r="C3083" s="27">
        <v>353435082134496</v>
      </c>
      <c r="D3083" s="27"/>
    </row>
    <row r="3084" spans="2:4">
      <c r="B3084" s="27" t="s">
        <v>36</v>
      </c>
      <c r="C3084" s="27">
        <v>353435082134512</v>
      </c>
      <c r="D3084" s="27"/>
    </row>
    <row r="3085" spans="2:4">
      <c r="B3085" s="27" t="s">
        <v>36</v>
      </c>
      <c r="C3085" s="27">
        <v>353435082135410</v>
      </c>
      <c r="D3085" s="27"/>
    </row>
    <row r="3086" spans="2:4">
      <c r="B3086" s="29" t="s">
        <v>36</v>
      </c>
      <c r="C3086" s="27">
        <v>353435082135493</v>
      </c>
      <c r="D3086" s="27"/>
    </row>
    <row r="3087" spans="2:4">
      <c r="B3087" s="29" t="s">
        <v>36</v>
      </c>
      <c r="C3087" s="27">
        <v>353435082136053</v>
      </c>
      <c r="D3087" s="27"/>
    </row>
    <row r="3088" spans="2:4">
      <c r="B3088" s="27" t="s">
        <v>36</v>
      </c>
      <c r="C3088" s="27">
        <v>353435082136087</v>
      </c>
    </row>
    <row r="3089" spans="2:4">
      <c r="B3089" s="27" t="s">
        <v>36</v>
      </c>
      <c r="C3089" s="27">
        <v>353435082136509</v>
      </c>
      <c r="D3089" s="27"/>
    </row>
    <row r="3090" spans="2:4">
      <c r="B3090" s="27" t="s">
        <v>36</v>
      </c>
      <c r="C3090" s="27">
        <v>353435082136657</v>
      </c>
      <c r="D3090" s="27"/>
    </row>
    <row r="3091" spans="2:4">
      <c r="B3091" s="29" t="s">
        <v>36</v>
      </c>
      <c r="C3091" s="27">
        <v>353435082137036</v>
      </c>
      <c r="D3091" s="27"/>
    </row>
    <row r="3092" spans="2:4">
      <c r="B3092" s="29" t="s">
        <v>36</v>
      </c>
      <c r="C3092" s="27">
        <v>353435082137077</v>
      </c>
      <c r="D3092" s="27"/>
    </row>
    <row r="3093" spans="2:4">
      <c r="B3093" s="29" t="s">
        <v>36</v>
      </c>
      <c r="C3093" s="27">
        <v>353435082137887</v>
      </c>
      <c r="D3093" s="27"/>
    </row>
    <row r="3094" spans="2:4">
      <c r="B3094" s="29" t="s">
        <v>36</v>
      </c>
      <c r="C3094" s="27">
        <v>353435082138026</v>
      </c>
    </row>
    <row r="3095" spans="2:4">
      <c r="B3095" s="27" t="s">
        <v>36</v>
      </c>
      <c r="C3095" s="27">
        <v>353435082138315</v>
      </c>
      <c r="D3095" s="27"/>
    </row>
    <row r="3096" spans="2:4">
      <c r="B3096" s="29" t="s">
        <v>36</v>
      </c>
      <c r="C3096" s="27">
        <v>353435082138380</v>
      </c>
      <c r="D3096" s="27"/>
    </row>
    <row r="3097" spans="2:4">
      <c r="B3097" s="27" t="s">
        <v>36</v>
      </c>
      <c r="C3097" s="27">
        <v>353435082139370</v>
      </c>
      <c r="D3097" s="27"/>
    </row>
    <row r="3098" spans="2:4">
      <c r="B3098" s="27" t="s">
        <v>36</v>
      </c>
      <c r="C3098" s="27">
        <v>353435082139628</v>
      </c>
      <c r="D3098" s="27"/>
    </row>
    <row r="3099" spans="2:4">
      <c r="B3099" s="29" t="s">
        <v>36</v>
      </c>
      <c r="C3099" s="27">
        <v>353435082139677</v>
      </c>
      <c r="D3099" s="27"/>
    </row>
    <row r="3100" spans="2:4">
      <c r="B3100" s="27" t="s">
        <v>36</v>
      </c>
      <c r="C3100" s="27">
        <v>353435082140212</v>
      </c>
      <c r="D3100" s="27"/>
    </row>
    <row r="3101" spans="2:4">
      <c r="B3101" s="29" t="s">
        <v>36</v>
      </c>
      <c r="C3101" s="27">
        <v>353435082140642</v>
      </c>
      <c r="D3101" s="27"/>
    </row>
    <row r="3102" spans="2:4">
      <c r="B3102" s="27" t="s">
        <v>36</v>
      </c>
      <c r="C3102" s="27">
        <v>353435082141186</v>
      </c>
      <c r="D3102" s="27"/>
    </row>
    <row r="3103" spans="2:4">
      <c r="B3103" s="27" t="s">
        <v>36</v>
      </c>
      <c r="C3103" s="27">
        <v>353435082141343</v>
      </c>
      <c r="D3103" s="27"/>
    </row>
    <row r="3104" spans="2:4">
      <c r="B3104" s="27" t="s">
        <v>36</v>
      </c>
      <c r="C3104" s="27">
        <v>353435082143596</v>
      </c>
      <c r="D3104" s="27"/>
    </row>
    <row r="3105" spans="2:4">
      <c r="B3105" s="27" t="s">
        <v>36</v>
      </c>
      <c r="C3105" s="27">
        <v>353435082146300</v>
      </c>
      <c r="D3105" s="27"/>
    </row>
    <row r="3106" spans="2:4">
      <c r="B3106" s="27" t="s">
        <v>36</v>
      </c>
      <c r="C3106" s="27">
        <v>353435082148686</v>
      </c>
      <c r="D3106" s="27"/>
    </row>
    <row r="3107" spans="2:4">
      <c r="B3107" s="27" t="s">
        <v>36</v>
      </c>
      <c r="C3107" s="27">
        <v>353435082149445</v>
      </c>
      <c r="D3107" s="27"/>
    </row>
    <row r="3108" spans="2:4">
      <c r="B3108" s="27" t="s">
        <v>36</v>
      </c>
      <c r="C3108" s="27">
        <v>353435082151284</v>
      </c>
      <c r="D3108" s="27"/>
    </row>
    <row r="3109" spans="2:4">
      <c r="B3109" s="27" t="s">
        <v>36</v>
      </c>
      <c r="C3109" s="27">
        <v>353435082152654</v>
      </c>
      <c r="D3109" s="27"/>
    </row>
    <row r="3110" spans="2:4">
      <c r="B3110" s="27" t="s">
        <v>36</v>
      </c>
      <c r="C3110" s="27">
        <v>353435082153413</v>
      </c>
      <c r="D3110" s="27"/>
    </row>
    <row r="3111" spans="2:4">
      <c r="B3111" s="27" t="s">
        <v>36</v>
      </c>
      <c r="C3111" s="27">
        <v>353435082158628</v>
      </c>
      <c r="D3111" s="27"/>
    </row>
    <row r="3112" spans="2:4">
      <c r="B3112" s="29" t="s">
        <v>36</v>
      </c>
      <c r="C3112" s="27">
        <v>353435082159816</v>
      </c>
      <c r="D3112" s="27"/>
    </row>
    <row r="3113" spans="2:4">
      <c r="B3113" s="27" t="s">
        <v>36</v>
      </c>
      <c r="C3113" s="27">
        <v>353435082162166</v>
      </c>
      <c r="D3113" s="27"/>
    </row>
    <row r="3114" spans="2:4">
      <c r="B3114" s="27" t="s">
        <v>36</v>
      </c>
      <c r="C3114" s="27">
        <v>353435082164105</v>
      </c>
      <c r="D3114" s="27"/>
    </row>
    <row r="3115" spans="2:4">
      <c r="B3115" s="27" t="s">
        <v>36</v>
      </c>
      <c r="C3115" s="27">
        <v>353435082165318</v>
      </c>
      <c r="D3115" s="27"/>
    </row>
    <row r="3116" spans="2:4">
      <c r="B3116" s="27" t="s">
        <v>36</v>
      </c>
      <c r="C3116" s="27">
        <v>353435082165656</v>
      </c>
      <c r="D3116" s="27"/>
    </row>
    <row r="3117" spans="2:4">
      <c r="B3117" s="27" t="s">
        <v>36</v>
      </c>
      <c r="C3117" s="27">
        <v>353435082174328</v>
      </c>
    </row>
    <row r="3118" spans="2:4">
      <c r="B3118" s="27" t="s">
        <v>36</v>
      </c>
      <c r="C3118" s="27">
        <v>353435082176034</v>
      </c>
      <c r="D3118" s="27"/>
    </row>
    <row r="3119" spans="2:4">
      <c r="B3119" s="27" t="s">
        <v>37</v>
      </c>
      <c r="C3119" s="27">
        <v>353435082254294</v>
      </c>
    </row>
    <row r="3120" spans="2:4">
      <c r="B3120" s="27" t="s">
        <v>37</v>
      </c>
      <c r="C3120" s="27">
        <v>353435082254617</v>
      </c>
      <c r="D3120" s="27"/>
    </row>
    <row r="3121" spans="2:4">
      <c r="B3121" s="27" t="s">
        <v>37</v>
      </c>
      <c r="C3121" s="27">
        <v>353435082256786</v>
      </c>
      <c r="D3121" s="27"/>
    </row>
    <row r="3122" spans="2:4">
      <c r="B3122" s="27" t="s">
        <v>36</v>
      </c>
      <c r="C3122" s="27">
        <v>353435082256927</v>
      </c>
      <c r="D3122" s="27"/>
    </row>
    <row r="3123" spans="2:4">
      <c r="B3123" s="27" t="s">
        <v>37</v>
      </c>
      <c r="C3123" s="27">
        <v>353435082257826</v>
      </c>
      <c r="D3123" s="27"/>
    </row>
    <row r="3124" spans="2:4">
      <c r="B3124" s="27" t="s">
        <v>36</v>
      </c>
      <c r="C3124" s="27">
        <v>353435082259970</v>
      </c>
      <c r="D3124" s="27"/>
    </row>
    <row r="3125" spans="2:4">
      <c r="B3125" s="27" t="s">
        <v>36</v>
      </c>
      <c r="C3125" s="27">
        <v>353435082260150</v>
      </c>
    </row>
    <row r="3126" spans="2:4">
      <c r="B3126" s="27" t="s">
        <v>36</v>
      </c>
      <c r="C3126" s="27">
        <v>353435082263410</v>
      </c>
      <c r="D3126" s="27"/>
    </row>
    <row r="3127" spans="2:4">
      <c r="B3127" s="29" t="s">
        <v>36</v>
      </c>
      <c r="C3127" s="27">
        <v>353435082264715</v>
      </c>
      <c r="D3127" s="27"/>
    </row>
    <row r="3128" spans="2:4">
      <c r="B3128" s="27" t="s">
        <v>36</v>
      </c>
      <c r="C3128" s="27">
        <v>353435082266389</v>
      </c>
      <c r="D3128" s="27"/>
    </row>
    <row r="3129" spans="2:4">
      <c r="B3129" s="27" t="s">
        <v>36</v>
      </c>
      <c r="C3129" s="27">
        <v>353435082267940</v>
      </c>
    </row>
    <row r="3130" spans="2:4">
      <c r="B3130" s="27" t="s">
        <v>36</v>
      </c>
      <c r="C3130" s="27">
        <v>353435082268013</v>
      </c>
    </row>
    <row r="3131" spans="2:4">
      <c r="B3131" s="27" t="s">
        <v>36</v>
      </c>
      <c r="C3131" s="27">
        <v>353435082275562</v>
      </c>
    </row>
    <row r="3132" spans="2:4">
      <c r="B3132" s="27" t="s">
        <v>36</v>
      </c>
      <c r="C3132" s="27">
        <v>353435082281735</v>
      </c>
    </row>
    <row r="3133" spans="2:4">
      <c r="B3133" s="29" t="s">
        <v>36</v>
      </c>
      <c r="C3133" s="27">
        <v>353435082284143</v>
      </c>
      <c r="D3133" s="27"/>
    </row>
    <row r="3134" spans="2:4">
      <c r="B3134" s="29" t="s">
        <v>36</v>
      </c>
      <c r="C3134" s="27">
        <v>353435082291023</v>
      </c>
      <c r="D3134" s="27"/>
    </row>
    <row r="3135" spans="2:4">
      <c r="B3135" s="27" t="s">
        <v>36</v>
      </c>
      <c r="C3135" s="27">
        <v>353435082291858</v>
      </c>
    </row>
    <row r="3136" spans="2:4">
      <c r="B3136" s="27" t="s">
        <v>36</v>
      </c>
      <c r="C3136" s="27">
        <v>353435082292153</v>
      </c>
      <c r="D3136" s="27"/>
    </row>
    <row r="3137" spans="2:4">
      <c r="B3137" s="27" t="s">
        <v>36</v>
      </c>
      <c r="C3137" s="27">
        <v>353435082293045</v>
      </c>
      <c r="D3137" s="27"/>
    </row>
    <row r="3138" spans="2:4">
      <c r="B3138" s="27" t="s">
        <v>36</v>
      </c>
      <c r="C3138" s="27">
        <v>353435082295362</v>
      </c>
    </row>
    <row r="3139" spans="2:4">
      <c r="B3139" s="27" t="s">
        <v>36</v>
      </c>
      <c r="C3139" s="27">
        <v>353435082295461</v>
      </c>
      <c r="D3139" s="27"/>
    </row>
    <row r="3140" spans="2:4">
      <c r="B3140" s="27" t="s">
        <v>36</v>
      </c>
      <c r="C3140" s="27">
        <v>353435082296410</v>
      </c>
      <c r="D3140" s="27"/>
    </row>
    <row r="3141" spans="2:4">
      <c r="B3141" s="27" t="s">
        <v>36</v>
      </c>
      <c r="C3141" s="27">
        <v>353435082297707</v>
      </c>
    </row>
    <row r="3142" spans="2:4">
      <c r="B3142" s="27" t="s">
        <v>36</v>
      </c>
      <c r="C3142" s="74">
        <v>353435082300352</v>
      </c>
      <c r="D3142" s="27"/>
    </row>
    <row r="3143" spans="2:4">
      <c r="B3143" s="27" t="s">
        <v>36</v>
      </c>
      <c r="C3143" s="27">
        <v>353435082303448</v>
      </c>
      <c r="D3143" s="27"/>
    </row>
    <row r="3144" spans="2:4">
      <c r="B3144" s="27" t="s">
        <v>36</v>
      </c>
      <c r="C3144" s="27">
        <v>353435082305922</v>
      </c>
    </row>
    <row r="3145" spans="2:4">
      <c r="B3145" s="27" t="s">
        <v>36</v>
      </c>
      <c r="C3145" s="27">
        <v>353435082312209</v>
      </c>
    </row>
    <row r="3146" spans="2:4">
      <c r="B3146" s="27" t="s">
        <v>36</v>
      </c>
      <c r="C3146" s="27">
        <v>353435082312498</v>
      </c>
      <c r="D3146" s="27"/>
    </row>
    <row r="3147" spans="2:4">
      <c r="B3147" s="27" t="s">
        <v>36</v>
      </c>
      <c r="C3147" s="27">
        <v>353435082314767</v>
      </c>
      <c r="D3147" s="27"/>
    </row>
    <row r="3148" spans="2:4">
      <c r="B3148" s="29" t="s">
        <v>36</v>
      </c>
      <c r="C3148" s="27">
        <v>353435082316390</v>
      </c>
      <c r="D3148" s="27"/>
    </row>
    <row r="3149" spans="2:4">
      <c r="B3149" s="27" t="s">
        <v>36</v>
      </c>
      <c r="C3149" s="27">
        <v>353435082317273</v>
      </c>
    </row>
    <row r="3150" spans="2:4">
      <c r="B3150" s="29" t="s">
        <v>36</v>
      </c>
      <c r="C3150" s="27">
        <v>353435082323420</v>
      </c>
    </row>
    <row r="3151" spans="2:4">
      <c r="B3151" s="27" t="s">
        <v>36</v>
      </c>
      <c r="C3151" s="27">
        <v>353435082332280</v>
      </c>
      <c r="D3151" s="27"/>
    </row>
    <row r="3152" spans="2:4">
      <c r="B3152" s="27" t="s">
        <v>119</v>
      </c>
      <c r="C3152" s="27">
        <v>353435082561987</v>
      </c>
      <c r="D3152" s="27"/>
    </row>
    <row r="3153" spans="2:4">
      <c r="B3153" s="27" t="s">
        <v>39</v>
      </c>
      <c r="C3153" s="27">
        <v>353435082562159</v>
      </c>
    </row>
    <row r="3154" spans="2:4">
      <c r="B3154" s="27" t="s">
        <v>39</v>
      </c>
      <c r="C3154" s="27">
        <v>353435082562720</v>
      </c>
      <c r="D3154" s="27"/>
    </row>
    <row r="3155" spans="2:4">
      <c r="B3155" s="27" t="s">
        <v>40</v>
      </c>
      <c r="C3155" s="27">
        <v>353435082564270</v>
      </c>
      <c r="D3155" s="27"/>
    </row>
    <row r="3156" spans="2:4">
      <c r="B3156" s="27" t="s">
        <v>39</v>
      </c>
      <c r="C3156" s="27">
        <v>353435082569493</v>
      </c>
    </row>
    <row r="3157" spans="2:4">
      <c r="B3157" s="27" t="s">
        <v>39</v>
      </c>
      <c r="C3157" s="27">
        <v>353435082570061</v>
      </c>
      <c r="D3157" s="27"/>
    </row>
    <row r="3158" spans="2:4">
      <c r="B3158" s="27" t="s">
        <v>40</v>
      </c>
      <c r="C3158" s="27">
        <v>353435082570673</v>
      </c>
      <c r="D3158" s="27"/>
    </row>
    <row r="3159" spans="2:4">
      <c r="B3159" s="27" t="s">
        <v>39</v>
      </c>
      <c r="C3159" s="27">
        <v>353435082571598</v>
      </c>
      <c r="D3159" s="27"/>
    </row>
    <row r="3160" spans="2:4">
      <c r="B3160" s="27" t="s">
        <v>39</v>
      </c>
      <c r="C3160" s="27">
        <v>353435082572190</v>
      </c>
    </row>
    <row r="3161" spans="2:4">
      <c r="B3161" s="27" t="s">
        <v>39</v>
      </c>
      <c r="C3161" s="27">
        <v>353435082572299</v>
      </c>
      <c r="D3161" s="27"/>
    </row>
    <row r="3162" spans="2:4">
      <c r="B3162" s="27" t="s">
        <v>40</v>
      </c>
      <c r="C3162" s="74">
        <v>353435082573149</v>
      </c>
      <c r="D3162" s="27"/>
    </row>
    <row r="3163" spans="2:4">
      <c r="B3163" s="27" t="s">
        <v>40</v>
      </c>
      <c r="C3163" s="74">
        <v>353435082573263</v>
      </c>
    </row>
    <row r="3164" spans="2:4">
      <c r="B3164" s="27" t="s">
        <v>40</v>
      </c>
      <c r="C3164" s="27">
        <v>353435082574105</v>
      </c>
      <c r="D3164" s="27"/>
    </row>
    <row r="3165" spans="2:4">
      <c r="B3165" s="27" t="s">
        <v>40</v>
      </c>
      <c r="C3165" s="27">
        <v>353435082574147</v>
      </c>
      <c r="D3165" s="27"/>
    </row>
    <row r="3166" spans="2:4">
      <c r="B3166" s="29" t="s">
        <v>40</v>
      </c>
      <c r="C3166" s="27">
        <v>353435082574832</v>
      </c>
      <c r="D3166" s="27"/>
    </row>
    <row r="3167" spans="2:4">
      <c r="B3167" s="27" t="s">
        <v>40</v>
      </c>
      <c r="C3167" s="27">
        <v>353435082577116</v>
      </c>
      <c r="D3167" s="27"/>
    </row>
    <row r="3168" spans="2:4">
      <c r="B3168" s="27" t="s">
        <v>40</v>
      </c>
      <c r="C3168" s="27">
        <v>353435082577603</v>
      </c>
      <c r="D3168" s="27"/>
    </row>
    <row r="3169" spans="2:4">
      <c r="B3169" s="27" t="s">
        <v>40</v>
      </c>
      <c r="C3169" s="27">
        <v>353435082578429</v>
      </c>
    </row>
    <row r="3170" spans="2:4">
      <c r="B3170" s="27" t="s">
        <v>39</v>
      </c>
      <c r="C3170" s="27">
        <v>353435082579468</v>
      </c>
    </row>
    <row r="3171" spans="2:4">
      <c r="B3171" s="27" t="s">
        <v>40</v>
      </c>
      <c r="C3171" s="27">
        <v>353435082579641</v>
      </c>
      <c r="D3171" s="27"/>
    </row>
    <row r="3172" spans="2:4">
      <c r="B3172" s="27" t="s">
        <v>39</v>
      </c>
      <c r="C3172" s="27">
        <v>353435082579823</v>
      </c>
      <c r="D3172" s="27"/>
    </row>
    <row r="3173" spans="2:4">
      <c r="B3173" s="27" t="s">
        <v>40</v>
      </c>
      <c r="C3173" s="27">
        <v>353435082581001</v>
      </c>
      <c r="D3173" s="27"/>
    </row>
    <row r="3174" spans="2:4">
      <c r="B3174" s="27" t="s">
        <v>39</v>
      </c>
      <c r="C3174" s="27">
        <v>353435082581522</v>
      </c>
      <c r="D3174" s="27"/>
    </row>
    <row r="3175" spans="2:4">
      <c r="B3175" s="27" t="s">
        <v>40</v>
      </c>
      <c r="C3175" s="27">
        <v>353435082581696</v>
      </c>
      <c r="D3175" s="27"/>
    </row>
    <row r="3176" spans="2:4">
      <c r="B3176" s="27" t="s">
        <v>39</v>
      </c>
      <c r="C3176" s="27">
        <v>353435082583437</v>
      </c>
      <c r="D3176" s="27"/>
    </row>
    <row r="3177" spans="2:4">
      <c r="B3177" s="27" t="s">
        <v>40</v>
      </c>
      <c r="C3177" s="74">
        <v>353435082583593</v>
      </c>
      <c r="D3177" s="27"/>
    </row>
    <row r="3178" spans="2:4">
      <c r="B3178" s="27" t="s">
        <v>40</v>
      </c>
      <c r="C3178" s="27">
        <v>353435082584245</v>
      </c>
      <c r="D3178" s="27"/>
    </row>
    <row r="3179" spans="2:4">
      <c r="B3179" s="27" t="s">
        <v>39</v>
      </c>
      <c r="C3179" s="27">
        <v>353435082585101</v>
      </c>
    </row>
    <row r="3180" spans="2:4">
      <c r="B3180" s="27" t="s">
        <v>39</v>
      </c>
      <c r="C3180" s="27">
        <v>353435082585325</v>
      </c>
    </row>
    <row r="3181" spans="2:4">
      <c r="B3181" s="27" t="s">
        <v>40</v>
      </c>
      <c r="C3181" s="27">
        <v>353435082585481</v>
      </c>
      <c r="D3181" s="27"/>
    </row>
    <row r="3182" spans="2:4">
      <c r="B3182" s="27" t="s">
        <v>40</v>
      </c>
      <c r="C3182" s="27">
        <v>353435082586141</v>
      </c>
      <c r="D3182" s="27"/>
    </row>
    <row r="3183" spans="2:4">
      <c r="B3183" s="29" t="s">
        <v>39</v>
      </c>
      <c r="C3183" s="27">
        <v>353435082586174</v>
      </c>
      <c r="D3183" s="27"/>
    </row>
    <row r="3184" spans="2:4">
      <c r="B3184" s="29" t="s">
        <v>40</v>
      </c>
      <c r="C3184" s="27">
        <v>353435082586497</v>
      </c>
      <c r="D3184" s="27"/>
    </row>
    <row r="3185" spans="2:4">
      <c r="B3185" s="29" t="s">
        <v>40</v>
      </c>
      <c r="C3185" s="27">
        <v>353435082586604</v>
      </c>
      <c r="D3185" s="27"/>
    </row>
    <row r="3186" spans="2:4">
      <c r="B3186" s="27" t="s">
        <v>40</v>
      </c>
      <c r="C3186" s="74">
        <v>353435082586620</v>
      </c>
      <c r="D3186" s="27"/>
    </row>
    <row r="3187" spans="2:4">
      <c r="B3187" s="27" t="s">
        <v>40</v>
      </c>
      <c r="C3187" s="27">
        <v>353435082587008</v>
      </c>
      <c r="D3187" s="27"/>
    </row>
    <row r="3188" spans="2:4">
      <c r="B3188" s="27" t="s">
        <v>39</v>
      </c>
      <c r="C3188" s="27">
        <v>353435082587032</v>
      </c>
      <c r="D3188" s="27"/>
    </row>
    <row r="3189" spans="2:4">
      <c r="B3189" s="29" t="s">
        <v>39</v>
      </c>
      <c r="C3189" s="27">
        <v>353435082587362</v>
      </c>
      <c r="D3189" s="27"/>
    </row>
    <row r="3190" spans="2:4">
      <c r="B3190" s="27" t="s">
        <v>39</v>
      </c>
      <c r="C3190" s="27">
        <v>353435082587800</v>
      </c>
      <c r="D3190" s="27"/>
    </row>
    <row r="3191" spans="2:4">
      <c r="B3191" s="27" t="s">
        <v>40</v>
      </c>
      <c r="C3191" s="74">
        <v>353435082588139</v>
      </c>
      <c r="D3191" s="27"/>
    </row>
    <row r="3192" spans="2:4">
      <c r="B3192" s="27" t="s">
        <v>39</v>
      </c>
      <c r="C3192" s="27">
        <v>353435082589012</v>
      </c>
      <c r="D3192" s="27"/>
    </row>
    <row r="3193" spans="2:4">
      <c r="B3193" s="27" t="s">
        <v>40</v>
      </c>
      <c r="C3193" s="27">
        <v>353435082589749</v>
      </c>
      <c r="D3193" s="27"/>
    </row>
    <row r="3194" spans="2:4">
      <c r="B3194" s="27" t="s">
        <v>40</v>
      </c>
      <c r="C3194" s="27">
        <v>353435082590473</v>
      </c>
      <c r="D3194" s="27"/>
    </row>
    <row r="3195" spans="2:4">
      <c r="B3195" s="29" t="s">
        <v>39</v>
      </c>
      <c r="C3195" s="27">
        <v>353435082592354</v>
      </c>
      <c r="D3195" s="27"/>
    </row>
    <row r="3196" spans="2:4">
      <c r="B3196" s="27" t="s">
        <v>40</v>
      </c>
      <c r="C3196" s="27">
        <v>353435082593691</v>
      </c>
      <c r="D3196" s="27"/>
    </row>
    <row r="3197" spans="2:4">
      <c r="B3197" s="27" t="s">
        <v>39</v>
      </c>
      <c r="C3197" s="27">
        <v>353435082595399</v>
      </c>
      <c r="D3197" s="27"/>
    </row>
    <row r="3198" spans="2:4">
      <c r="B3198" s="29" t="s">
        <v>40</v>
      </c>
      <c r="C3198" s="27">
        <v>353435082598369</v>
      </c>
      <c r="D3198" s="27"/>
    </row>
    <row r="3199" spans="2:4">
      <c r="B3199" s="27" t="s">
        <v>40</v>
      </c>
      <c r="C3199" s="27">
        <v>353435082598914</v>
      </c>
      <c r="D3199" s="27"/>
    </row>
    <row r="3200" spans="2:4">
      <c r="B3200" s="27" t="s">
        <v>40</v>
      </c>
      <c r="C3200" s="27">
        <v>353435082599128</v>
      </c>
      <c r="D3200" s="27"/>
    </row>
    <row r="3201" spans="2:4">
      <c r="B3201" s="27" t="s">
        <v>40</v>
      </c>
      <c r="C3201" s="27">
        <v>353435082599391</v>
      </c>
      <c r="D3201" s="27"/>
    </row>
    <row r="3202" spans="2:4">
      <c r="B3202" s="27" t="s">
        <v>40</v>
      </c>
      <c r="C3202" s="27">
        <v>353435082600058</v>
      </c>
      <c r="D3202" s="27"/>
    </row>
    <row r="3203" spans="2:4">
      <c r="B3203" s="29" t="s">
        <v>39</v>
      </c>
      <c r="C3203" s="27">
        <v>353435082603482</v>
      </c>
      <c r="D3203" s="27"/>
    </row>
    <row r="3204" spans="2:4">
      <c r="B3204" s="27" t="s">
        <v>39</v>
      </c>
      <c r="C3204" s="27">
        <v>353435082603557</v>
      </c>
      <c r="D3204" s="27"/>
    </row>
    <row r="3205" spans="2:4">
      <c r="B3205" s="27" t="s">
        <v>40</v>
      </c>
      <c r="C3205" s="74">
        <v>353435082603896</v>
      </c>
      <c r="D3205" s="27"/>
    </row>
    <row r="3206" spans="2:4">
      <c r="B3206" s="27" t="s">
        <v>40</v>
      </c>
      <c r="C3206" s="27">
        <v>353435082604365</v>
      </c>
      <c r="D3206" s="27"/>
    </row>
    <row r="3207" spans="2:4">
      <c r="B3207" s="27" t="s">
        <v>39</v>
      </c>
      <c r="C3207" s="27">
        <v>353435082604555</v>
      </c>
    </row>
    <row r="3208" spans="2:4">
      <c r="B3208" s="27" t="s">
        <v>39</v>
      </c>
      <c r="C3208" s="27">
        <v>353435082604761</v>
      </c>
      <c r="D3208" s="27"/>
    </row>
    <row r="3209" spans="2:4">
      <c r="B3209" s="27" t="s">
        <v>40</v>
      </c>
      <c r="C3209" s="27">
        <v>353435082606006</v>
      </c>
      <c r="D3209" s="27"/>
    </row>
    <row r="3210" spans="2:4">
      <c r="B3210" s="27" t="s">
        <v>40</v>
      </c>
      <c r="C3210" s="27">
        <v>353435082606253</v>
      </c>
      <c r="D3210" s="27"/>
    </row>
    <row r="3211" spans="2:4">
      <c r="B3211" s="29" t="s">
        <v>39</v>
      </c>
      <c r="C3211" s="27">
        <v>353435082606840</v>
      </c>
      <c r="D3211" s="27"/>
    </row>
    <row r="3212" spans="2:4">
      <c r="B3212" s="27" t="s">
        <v>40</v>
      </c>
      <c r="C3212" s="27">
        <v>353435082607863</v>
      </c>
      <c r="D3212" s="27"/>
    </row>
    <row r="3213" spans="2:4">
      <c r="B3213" s="27" t="s">
        <v>40</v>
      </c>
      <c r="C3213" s="74">
        <v>353435082608291</v>
      </c>
      <c r="D3213" s="27"/>
    </row>
    <row r="3214" spans="2:4">
      <c r="B3214" s="27" t="s">
        <v>40</v>
      </c>
      <c r="C3214" s="27">
        <v>353435082609166</v>
      </c>
      <c r="D3214" s="27"/>
    </row>
    <row r="3215" spans="2:4">
      <c r="B3215" s="27" t="s">
        <v>40</v>
      </c>
      <c r="C3215" s="27">
        <v>353435082609240</v>
      </c>
    </row>
    <row r="3216" spans="2:4">
      <c r="B3216" s="27" t="s">
        <v>40</v>
      </c>
      <c r="C3216" s="27">
        <v>353435082610339</v>
      </c>
      <c r="D3216" s="27"/>
    </row>
    <row r="3217" spans="2:4">
      <c r="B3217" s="27" t="s">
        <v>40</v>
      </c>
      <c r="C3217" s="27">
        <v>353435082610453</v>
      </c>
      <c r="D3217" s="27"/>
    </row>
    <row r="3218" spans="2:4">
      <c r="B3218" s="29" t="s">
        <v>40</v>
      </c>
      <c r="C3218" s="27">
        <v>353435082611147</v>
      </c>
      <c r="D3218" s="27"/>
    </row>
    <row r="3219" spans="2:4">
      <c r="B3219" s="27" t="s">
        <v>40</v>
      </c>
      <c r="C3219" s="74">
        <v>353435082614489</v>
      </c>
      <c r="D3219" s="27"/>
    </row>
    <row r="3220" spans="2:4">
      <c r="B3220" s="27" t="s">
        <v>40</v>
      </c>
      <c r="C3220" s="27">
        <v>353435082620916</v>
      </c>
      <c r="D3220" s="27"/>
    </row>
    <row r="3221" spans="2:4">
      <c r="B3221" s="27" t="s">
        <v>40</v>
      </c>
      <c r="C3221" s="27">
        <v>353435082621245</v>
      </c>
      <c r="D3221" s="27"/>
    </row>
    <row r="3222" spans="2:4">
      <c r="B3222" s="27" t="s">
        <v>40</v>
      </c>
      <c r="C3222" s="27">
        <v>353435082622623</v>
      </c>
    </row>
    <row r="3223" spans="2:4">
      <c r="B3223" s="27" t="s">
        <v>40</v>
      </c>
      <c r="C3223" s="74">
        <v>353435082627564</v>
      </c>
    </row>
    <row r="3224" spans="2:4">
      <c r="B3224" s="27" t="s">
        <v>40</v>
      </c>
      <c r="C3224" s="27">
        <v>353435082627655</v>
      </c>
      <c r="D3224" s="27"/>
    </row>
    <row r="3225" spans="2:4">
      <c r="B3225" s="27" t="s">
        <v>40</v>
      </c>
      <c r="C3225" s="27">
        <v>353435082629867</v>
      </c>
      <c r="D3225" s="27"/>
    </row>
    <row r="3226" spans="2:4">
      <c r="B3226" s="27" t="s">
        <v>40</v>
      </c>
      <c r="C3226" s="27">
        <v>353435082631533</v>
      </c>
      <c r="D3226" s="27"/>
    </row>
    <row r="3227" spans="2:4">
      <c r="B3227" s="27" t="s">
        <v>40</v>
      </c>
      <c r="C3227" s="27">
        <v>353435082632754</v>
      </c>
      <c r="D3227" s="27"/>
    </row>
    <row r="3228" spans="2:4">
      <c r="B3228" s="27" t="s">
        <v>40</v>
      </c>
      <c r="C3228" s="74">
        <v>353435082635237</v>
      </c>
      <c r="D3228" s="27"/>
    </row>
    <row r="3229" spans="2:4">
      <c r="B3229" s="27" t="s">
        <v>40</v>
      </c>
      <c r="C3229" s="74">
        <v>353435082636896</v>
      </c>
      <c r="D3229" s="27"/>
    </row>
    <row r="3230" spans="2:4">
      <c r="B3230" s="27" t="s">
        <v>40</v>
      </c>
      <c r="C3230" s="27">
        <v>353435082639619</v>
      </c>
      <c r="D3230" s="27"/>
    </row>
    <row r="3231" spans="2:4">
      <c r="B3231" s="29" t="s">
        <v>40</v>
      </c>
      <c r="C3231" s="27">
        <v>353435082641003</v>
      </c>
      <c r="D3231" s="27"/>
    </row>
    <row r="3232" spans="2:4">
      <c r="B3232" s="27" t="s">
        <v>40</v>
      </c>
      <c r="C3232" s="27">
        <v>353435082642522</v>
      </c>
      <c r="D3232" s="27"/>
    </row>
    <row r="3233" spans="2:4">
      <c r="B3233" s="29" t="s">
        <v>40</v>
      </c>
      <c r="C3233" s="27">
        <v>353435082642837</v>
      </c>
      <c r="D3233" s="27"/>
    </row>
    <row r="3234" spans="2:4">
      <c r="B3234" s="27" t="s">
        <v>40</v>
      </c>
      <c r="C3234" s="74">
        <v>353435082643744</v>
      </c>
      <c r="D3234" s="27"/>
    </row>
    <row r="3235" spans="2:4">
      <c r="B3235" s="27" t="s">
        <v>40</v>
      </c>
      <c r="C3235" s="27">
        <v>353435082644593</v>
      </c>
      <c r="D3235" s="27"/>
    </row>
    <row r="3236" spans="2:4">
      <c r="B3236" s="27" t="s">
        <v>40</v>
      </c>
      <c r="C3236" s="74">
        <v>353435082646523</v>
      </c>
      <c r="D3236" s="27"/>
    </row>
    <row r="3237" spans="2:4">
      <c r="B3237" s="29" t="s">
        <v>40</v>
      </c>
      <c r="C3237" s="27">
        <v>353435082647331</v>
      </c>
      <c r="D3237" s="27"/>
    </row>
    <row r="3238" spans="2:4">
      <c r="B3238" s="27" t="s">
        <v>40</v>
      </c>
      <c r="C3238" s="27">
        <v>353435082648529</v>
      </c>
      <c r="D3238" s="27"/>
    </row>
    <row r="3239" spans="2:4">
      <c r="B3239" s="27" t="s">
        <v>40</v>
      </c>
      <c r="C3239" s="27">
        <v>353435082648818</v>
      </c>
      <c r="D3239" s="27"/>
    </row>
    <row r="3240" spans="2:4">
      <c r="B3240" s="29" t="s">
        <v>40</v>
      </c>
      <c r="C3240" s="27">
        <v>353435082651416</v>
      </c>
      <c r="D3240" s="27"/>
    </row>
    <row r="3241" spans="2:4">
      <c r="B3241" s="27" t="s">
        <v>40</v>
      </c>
      <c r="C3241" s="27">
        <v>353435082652992</v>
      </c>
      <c r="D3241" s="27"/>
    </row>
    <row r="3242" spans="2:4">
      <c r="B3242" s="27" t="s">
        <v>40</v>
      </c>
      <c r="C3242" s="74">
        <v>353435082658841</v>
      </c>
      <c r="D3242" s="27"/>
    </row>
    <row r="3243" spans="2:4">
      <c r="B3243" s="27" t="s">
        <v>40</v>
      </c>
      <c r="C3243" s="27">
        <v>353435082659096</v>
      </c>
    </row>
    <row r="3244" spans="2:4">
      <c r="B3244" s="27" t="s">
        <v>40</v>
      </c>
      <c r="C3244" s="27">
        <v>353435082659344</v>
      </c>
      <c r="D3244" s="27"/>
    </row>
    <row r="3245" spans="2:4">
      <c r="B3245" s="27" t="s">
        <v>40</v>
      </c>
      <c r="C3245" s="27">
        <v>353435082660094</v>
      </c>
      <c r="D3245" s="27"/>
    </row>
    <row r="3246" spans="2:4">
      <c r="B3246" s="27" t="s">
        <v>40</v>
      </c>
      <c r="C3246" s="27">
        <v>353435082661100</v>
      </c>
      <c r="D3246" s="27"/>
    </row>
    <row r="3247" spans="2:4">
      <c r="B3247" s="29" t="s">
        <v>40</v>
      </c>
      <c r="C3247" s="27">
        <v>353435082661811</v>
      </c>
      <c r="D3247" s="27"/>
    </row>
    <row r="3248" spans="2:4">
      <c r="B3248" s="27" t="s">
        <v>40</v>
      </c>
      <c r="C3248" s="27">
        <v>353435082663387</v>
      </c>
      <c r="D3248" s="27"/>
    </row>
    <row r="3249" spans="2:4">
      <c r="B3249" s="27" t="s">
        <v>42</v>
      </c>
      <c r="C3249" s="27">
        <v>353437080001552</v>
      </c>
      <c r="D3249" s="27"/>
    </row>
    <row r="3250" spans="2:4">
      <c r="B3250" s="27" t="s">
        <v>43</v>
      </c>
      <c r="C3250" s="27">
        <v>353437080003210</v>
      </c>
      <c r="D3250" s="27"/>
    </row>
    <row r="3251" spans="2:4">
      <c r="B3251" s="29" t="s">
        <v>43</v>
      </c>
      <c r="C3251" s="27">
        <v>353437080017350</v>
      </c>
      <c r="D3251" s="27"/>
    </row>
    <row r="3252" spans="2:4">
      <c r="B3252" s="27" t="s">
        <v>43</v>
      </c>
      <c r="C3252" s="27">
        <v>353437080017590</v>
      </c>
      <c r="D3252" s="27"/>
    </row>
    <row r="3253" spans="2:4">
      <c r="B3253" s="27" t="s">
        <v>43</v>
      </c>
      <c r="C3253" s="27">
        <v>353437080024190</v>
      </c>
      <c r="D3253" s="27"/>
    </row>
    <row r="3254" spans="2:4">
      <c r="B3254" s="27" t="s">
        <v>43</v>
      </c>
      <c r="C3254" s="27">
        <v>353437080029090</v>
      </c>
      <c r="D3254" s="27"/>
    </row>
    <row r="3255" spans="2:4">
      <c r="B3255" s="27" t="s">
        <v>43</v>
      </c>
      <c r="C3255" s="27">
        <v>353437080032078</v>
      </c>
      <c r="D3255" s="27"/>
    </row>
    <row r="3256" spans="2:4">
      <c r="B3256" s="27" t="s">
        <v>43</v>
      </c>
      <c r="C3256" s="27">
        <v>353437080033811</v>
      </c>
    </row>
    <row r="3257" spans="2:4">
      <c r="B3257" s="29" t="s">
        <v>43</v>
      </c>
      <c r="C3257" s="27">
        <v>353437080035477</v>
      </c>
      <c r="D3257" s="27"/>
    </row>
    <row r="3258" spans="2:4">
      <c r="B3258" s="27" t="s">
        <v>43</v>
      </c>
      <c r="C3258" s="27">
        <v>353437080036277</v>
      </c>
      <c r="D3258" s="27"/>
    </row>
    <row r="3259" spans="2:4">
      <c r="B3259" s="27" t="s">
        <v>43</v>
      </c>
      <c r="C3259" s="27">
        <v>353437080036491</v>
      </c>
      <c r="D3259" s="27"/>
    </row>
    <row r="3260" spans="2:4">
      <c r="B3260" s="27" t="s">
        <v>43</v>
      </c>
      <c r="C3260" s="27">
        <v>353437080038455</v>
      </c>
      <c r="D3260" s="27"/>
    </row>
    <row r="3261" spans="2:4">
      <c r="B3261" s="27" t="s">
        <v>43</v>
      </c>
      <c r="C3261" s="27">
        <v>353437080040774</v>
      </c>
      <c r="D3261" s="27"/>
    </row>
    <row r="3262" spans="2:4">
      <c r="B3262" s="27" t="s">
        <v>43</v>
      </c>
      <c r="C3262" s="27">
        <v>353437080052910</v>
      </c>
      <c r="D3262" s="27"/>
    </row>
    <row r="3263" spans="2:4">
      <c r="B3263" s="27" t="s">
        <v>43</v>
      </c>
      <c r="C3263" s="27">
        <v>353437080056531</v>
      </c>
      <c r="D3263" s="27"/>
    </row>
    <row r="3264" spans="2:4">
      <c r="B3264" s="27" t="s">
        <v>42</v>
      </c>
      <c r="C3264" s="27">
        <v>353437080058537</v>
      </c>
      <c r="D3264" s="27"/>
    </row>
    <row r="3265" spans="2:4">
      <c r="B3265" s="27" t="s">
        <v>43</v>
      </c>
      <c r="C3265" s="74">
        <v>353437080059154</v>
      </c>
      <c r="D3265" s="27"/>
    </row>
    <row r="3266" spans="2:4">
      <c r="B3266" s="27" t="s">
        <v>43</v>
      </c>
      <c r="C3266" s="27">
        <v>353437080060152</v>
      </c>
      <c r="D3266" s="27"/>
    </row>
    <row r="3267" spans="2:4">
      <c r="B3267" s="27" t="s">
        <v>43</v>
      </c>
      <c r="C3267" s="27">
        <v>353437080060194</v>
      </c>
    </row>
    <row r="3268" spans="2:4">
      <c r="B3268" s="27" t="s">
        <v>43</v>
      </c>
      <c r="C3268" s="27">
        <v>353437080060731</v>
      </c>
      <c r="D3268" s="27"/>
    </row>
    <row r="3269" spans="2:4">
      <c r="B3269" s="27" t="s">
        <v>44</v>
      </c>
      <c r="C3269" s="27">
        <v>353437080062372</v>
      </c>
      <c r="D3269" s="27"/>
    </row>
    <row r="3270" spans="2:4">
      <c r="B3270" s="27" t="s">
        <v>44</v>
      </c>
      <c r="C3270" s="27">
        <v>353437080063677</v>
      </c>
      <c r="D3270" s="27"/>
    </row>
    <row r="3271" spans="2:4">
      <c r="B3271" s="27" t="s">
        <v>44</v>
      </c>
      <c r="C3271" s="27">
        <v>353437080065078</v>
      </c>
    </row>
    <row r="3272" spans="2:4">
      <c r="B3272" s="27" t="s">
        <v>44</v>
      </c>
      <c r="C3272" s="27">
        <v>353437080068791</v>
      </c>
      <c r="D3272" s="27"/>
    </row>
    <row r="3273" spans="2:4">
      <c r="B3273" s="27" t="s">
        <v>44</v>
      </c>
      <c r="C3273" s="27">
        <v>353437080075770</v>
      </c>
    </row>
    <row r="3274" spans="2:4">
      <c r="B3274" s="27" t="s">
        <v>44</v>
      </c>
      <c r="C3274" s="27">
        <v>353437080077016</v>
      </c>
      <c r="D3274" s="27"/>
    </row>
    <row r="3275" spans="2:4">
      <c r="B3275" s="27" t="s">
        <v>44</v>
      </c>
      <c r="C3275" s="27">
        <v>353437080077537</v>
      </c>
      <c r="D3275" s="27"/>
    </row>
    <row r="3276" spans="2:4">
      <c r="B3276" s="27" t="s">
        <v>44</v>
      </c>
      <c r="C3276" s="27">
        <v>353437080082131</v>
      </c>
      <c r="D3276" s="27"/>
    </row>
    <row r="3277" spans="2:4">
      <c r="B3277" s="27" t="s">
        <v>44</v>
      </c>
      <c r="C3277" s="27">
        <v>353437080082677</v>
      </c>
      <c r="D3277" s="27"/>
    </row>
    <row r="3278" spans="2:4">
      <c r="B3278" s="27" t="s">
        <v>44</v>
      </c>
      <c r="C3278" s="27">
        <v>353437080082750</v>
      </c>
      <c r="D3278" s="27"/>
    </row>
    <row r="3279" spans="2:4">
      <c r="B3279" s="27" t="s">
        <v>44</v>
      </c>
      <c r="C3279" s="27">
        <v>353437080083279</v>
      </c>
      <c r="D3279" s="27"/>
    </row>
    <row r="3280" spans="2:4">
      <c r="B3280" s="27" t="s">
        <v>44</v>
      </c>
      <c r="C3280" s="27">
        <v>353437080084517</v>
      </c>
      <c r="D3280" s="27"/>
    </row>
    <row r="3281" spans="2:4">
      <c r="B3281" s="27" t="s">
        <v>44</v>
      </c>
      <c r="C3281" s="27">
        <v>353437080084632</v>
      </c>
      <c r="D3281" s="27"/>
    </row>
    <row r="3282" spans="2:4">
      <c r="B3282" s="27" t="s">
        <v>44</v>
      </c>
      <c r="C3282" s="27">
        <v>353437080087312</v>
      </c>
      <c r="D3282" s="27"/>
    </row>
    <row r="3283" spans="2:4">
      <c r="B3283" s="27" t="s">
        <v>44</v>
      </c>
      <c r="C3283" s="27">
        <v>353437080088815</v>
      </c>
      <c r="D3283" s="27"/>
    </row>
    <row r="3284" spans="2:4">
      <c r="B3284" s="27" t="s">
        <v>44</v>
      </c>
      <c r="C3284" s="27">
        <v>353437080090159</v>
      </c>
      <c r="D3284" s="27"/>
    </row>
    <row r="3285" spans="2:4">
      <c r="B3285" s="27" t="s">
        <v>44</v>
      </c>
      <c r="C3285" s="27">
        <v>353437080091413</v>
      </c>
      <c r="D3285" s="27"/>
    </row>
    <row r="3286" spans="2:4">
      <c r="B3286" s="27" t="s">
        <v>45</v>
      </c>
      <c r="C3286" s="27">
        <v>353437080097998</v>
      </c>
      <c r="D3286" s="27"/>
    </row>
    <row r="3287" spans="2:4">
      <c r="B3287" s="27" t="s">
        <v>44</v>
      </c>
      <c r="C3287" s="27">
        <v>353437080099812</v>
      </c>
      <c r="D3287" s="27"/>
    </row>
    <row r="3288" spans="2:4">
      <c r="B3288" s="27" t="s">
        <v>44</v>
      </c>
      <c r="C3288" s="27">
        <v>353437080104018</v>
      </c>
      <c r="D3288" s="27"/>
    </row>
    <row r="3289" spans="2:4">
      <c r="B3289" s="27" t="s">
        <v>44</v>
      </c>
      <c r="C3289" s="27">
        <v>353437080104174</v>
      </c>
      <c r="D3289" s="27"/>
    </row>
    <row r="3290" spans="2:4">
      <c r="B3290" s="29" t="s">
        <v>46</v>
      </c>
      <c r="C3290" s="27">
        <v>353438080001972</v>
      </c>
      <c r="D3290" s="27"/>
    </row>
    <row r="3291" spans="2:4">
      <c r="B3291" s="27" t="s">
        <v>46</v>
      </c>
      <c r="C3291" s="27">
        <v>353438080003952</v>
      </c>
      <c r="D3291" s="27"/>
    </row>
    <row r="3292" spans="2:4">
      <c r="B3292" s="27" t="s">
        <v>47</v>
      </c>
      <c r="C3292" s="27">
        <v>353438080004810</v>
      </c>
      <c r="D3292" s="27"/>
    </row>
    <row r="3293" spans="2:4">
      <c r="B3293" s="27" t="s">
        <v>47</v>
      </c>
      <c r="C3293" s="27">
        <v>353438080004836</v>
      </c>
      <c r="D3293" s="27"/>
    </row>
    <row r="3294" spans="2:4">
      <c r="B3294" s="27" t="s">
        <v>47</v>
      </c>
      <c r="C3294" s="27">
        <v>353438080006856</v>
      </c>
      <c r="D3294" s="27"/>
    </row>
    <row r="3295" spans="2:4">
      <c r="B3295" s="27" t="s">
        <v>47</v>
      </c>
      <c r="C3295" s="27">
        <v>353438080007136</v>
      </c>
      <c r="D3295" s="27"/>
    </row>
    <row r="3296" spans="2:4">
      <c r="B3296" s="29" t="s">
        <v>47</v>
      </c>
      <c r="C3296" s="27">
        <v>353438080008712</v>
      </c>
      <c r="D3296" s="27"/>
    </row>
    <row r="3297" spans="2:4">
      <c r="B3297" s="27" t="s">
        <v>47</v>
      </c>
      <c r="C3297" s="27">
        <v>353438080009918</v>
      </c>
    </row>
    <row r="3298" spans="2:4">
      <c r="B3298" s="27" t="s">
        <v>47</v>
      </c>
      <c r="C3298" s="27">
        <v>353438080010254</v>
      </c>
    </row>
    <row r="3299" spans="2:4">
      <c r="B3299" s="27" t="s">
        <v>47</v>
      </c>
      <c r="C3299" s="27">
        <v>353438080010411</v>
      </c>
    </row>
    <row r="3300" spans="2:4">
      <c r="B3300" s="29" t="s">
        <v>47</v>
      </c>
      <c r="C3300" s="27">
        <v>353438080011252</v>
      </c>
    </row>
    <row r="3301" spans="2:4">
      <c r="B3301" s="27" t="s">
        <v>47</v>
      </c>
      <c r="C3301" s="27">
        <v>353438080020774</v>
      </c>
      <c r="D3301" s="27"/>
    </row>
    <row r="3302" spans="2:4">
      <c r="B3302" s="29" t="s">
        <v>47</v>
      </c>
      <c r="C3302" s="27">
        <v>353438080020956</v>
      </c>
      <c r="D3302" s="27"/>
    </row>
    <row r="3303" spans="2:4">
      <c r="B3303" s="29" t="s">
        <v>47</v>
      </c>
      <c r="C3303" s="27">
        <v>353438080023117</v>
      </c>
      <c r="D3303" s="27"/>
    </row>
    <row r="3304" spans="2:4">
      <c r="B3304" s="27" t="s">
        <v>47</v>
      </c>
      <c r="C3304" s="27">
        <v>353438080027670</v>
      </c>
      <c r="D3304" s="27"/>
    </row>
    <row r="3305" spans="2:4">
      <c r="B3305" s="27" t="s">
        <v>47</v>
      </c>
      <c r="C3305" s="27">
        <v>353438080029957</v>
      </c>
      <c r="D3305" s="27"/>
    </row>
    <row r="3306" spans="2:4">
      <c r="B3306" s="29" t="s">
        <v>47</v>
      </c>
      <c r="C3306" s="27">
        <v>353438080032456</v>
      </c>
      <c r="D3306" s="27"/>
    </row>
    <row r="3307" spans="2:4">
      <c r="B3307" s="27" t="s">
        <v>47</v>
      </c>
      <c r="C3307" s="27">
        <v>353438080033819</v>
      </c>
      <c r="D3307" s="27"/>
    </row>
    <row r="3308" spans="2:4">
      <c r="B3308" s="27" t="s">
        <v>47</v>
      </c>
      <c r="C3308" s="27">
        <v>353438080034353</v>
      </c>
      <c r="D3308" s="27"/>
    </row>
    <row r="3309" spans="2:4">
      <c r="B3309" s="29" t="s">
        <v>47</v>
      </c>
      <c r="C3309" s="27">
        <v>353438080036911</v>
      </c>
      <c r="D3309" s="27"/>
    </row>
    <row r="3310" spans="2:4">
      <c r="B3310" s="27" t="s">
        <v>47</v>
      </c>
      <c r="C3310" s="27">
        <v>353438080037232</v>
      </c>
    </row>
    <row r="3311" spans="2:4">
      <c r="B3311" s="27" t="s">
        <v>47</v>
      </c>
      <c r="C3311" s="74">
        <v>353438080039576</v>
      </c>
      <c r="D3311" s="27"/>
    </row>
    <row r="3312" spans="2:4">
      <c r="B3312" s="27" t="s">
        <v>47</v>
      </c>
      <c r="C3312" s="27">
        <v>353438080043198</v>
      </c>
    </row>
    <row r="3313" spans="2:4">
      <c r="B3313" s="29" t="s">
        <v>47</v>
      </c>
      <c r="C3313" s="27">
        <v>353438080044337</v>
      </c>
      <c r="D3313" s="27"/>
    </row>
    <row r="3314" spans="2:4">
      <c r="B3314" s="27" t="s">
        <v>47</v>
      </c>
      <c r="C3314" s="27">
        <v>353438080044378</v>
      </c>
      <c r="D3314" s="27"/>
    </row>
    <row r="3315" spans="2:4">
      <c r="B3315" s="27" t="s">
        <v>47</v>
      </c>
      <c r="C3315" s="27">
        <v>353438080044477</v>
      </c>
      <c r="D3315" s="27"/>
    </row>
    <row r="3316" spans="2:4">
      <c r="B3316" s="29" t="s">
        <v>47</v>
      </c>
      <c r="C3316" s="27">
        <v>353438080046290</v>
      </c>
      <c r="D3316" s="27"/>
    </row>
    <row r="3317" spans="2:4">
      <c r="B3317" s="29" t="s">
        <v>47</v>
      </c>
      <c r="C3317" s="27">
        <v>353438080046696</v>
      </c>
      <c r="D3317" s="27"/>
    </row>
    <row r="3318" spans="2:4">
      <c r="B3318" s="27" t="s">
        <v>47</v>
      </c>
      <c r="C3318" s="27">
        <v>353438080049476</v>
      </c>
      <c r="D3318" s="27"/>
    </row>
    <row r="3319" spans="2:4">
      <c r="B3319" s="27" t="s">
        <v>47</v>
      </c>
      <c r="C3319" s="27">
        <v>353438080050433</v>
      </c>
    </row>
    <row r="3320" spans="2:4">
      <c r="B3320" s="27" t="s">
        <v>47</v>
      </c>
      <c r="C3320" s="27">
        <v>353438080052595</v>
      </c>
      <c r="D3320" s="27"/>
    </row>
    <row r="3321" spans="2:4">
      <c r="B3321" s="29" t="s">
        <v>47</v>
      </c>
      <c r="C3321" s="27">
        <v>353438080054294</v>
      </c>
      <c r="D3321" s="27"/>
    </row>
    <row r="3322" spans="2:4">
      <c r="B3322" s="29" t="s">
        <v>47</v>
      </c>
      <c r="C3322" s="27">
        <v>353438080057339</v>
      </c>
    </row>
    <row r="3323" spans="2:4">
      <c r="B3323" s="27" t="s">
        <v>47</v>
      </c>
      <c r="C3323" s="27">
        <v>353438080057875</v>
      </c>
      <c r="D3323" s="27"/>
    </row>
    <row r="3324" spans="2:4">
      <c r="B3324" s="27" t="s">
        <v>47</v>
      </c>
      <c r="C3324" s="27">
        <v>353438080058097</v>
      </c>
    </row>
    <row r="3325" spans="2:4">
      <c r="B3325" s="29" t="s">
        <v>47</v>
      </c>
      <c r="C3325" s="27">
        <v>353438080058170</v>
      </c>
      <c r="D3325" s="27"/>
    </row>
    <row r="3326" spans="2:4">
      <c r="B3326" s="27" t="s">
        <v>47</v>
      </c>
      <c r="C3326" s="27">
        <v>353438080060275</v>
      </c>
      <c r="D3326" s="27"/>
    </row>
    <row r="3327" spans="2:4">
      <c r="B3327" s="27" t="s">
        <v>46</v>
      </c>
      <c r="C3327" s="27">
        <v>353438080061612</v>
      </c>
      <c r="D3327" s="27"/>
    </row>
    <row r="3328" spans="2:4">
      <c r="B3328" s="27" t="s">
        <v>46</v>
      </c>
      <c r="C3328" s="27">
        <v>353438080063212</v>
      </c>
      <c r="D3328" s="27"/>
    </row>
    <row r="3329" spans="2:4">
      <c r="B3329" s="27" t="s">
        <v>46</v>
      </c>
      <c r="C3329" s="27">
        <v>353438080064178</v>
      </c>
      <c r="D3329" s="27"/>
    </row>
    <row r="3330" spans="2:4">
      <c r="B3330" s="27" t="s">
        <v>46</v>
      </c>
      <c r="C3330" s="27">
        <v>353438080064277</v>
      </c>
    </row>
    <row r="3331" spans="2:4">
      <c r="B3331" s="27" t="s">
        <v>46</v>
      </c>
      <c r="C3331" s="27">
        <v>353438080064319</v>
      </c>
    </row>
    <row r="3332" spans="2:4">
      <c r="B3332" s="27" t="s">
        <v>46</v>
      </c>
      <c r="C3332" s="27">
        <v>353438080066892</v>
      </c>
      <c r="D3332" s="27"/>
    </row>
    <row r="3333" spans="2:4">
      <c r="B3333" s="29" t="s">
        <v>46</v>
      </c>
      <c r="C3333" s="27">
        <v>353438080067536</v>
      </c>
      <c r="D3333" s="27"/>
    </row>
    <row r="3334" spans="2:4">
      <c r="B3334" s="29" t="s">
        <v>46</v>
      </c>
      <c r="C3334" s="27">
        <v>353438080067577</v>
      </c>
      <c r="D3334" s="27"/>
    </row>
    <row r="3335" spans="2:4">
      <c r="B3335" s="27" t="s">
        <v>46</v>
      </c>
      <c r="C3335" s="27">
        <v>353438080067759</v>
      </c>
    </row>
    <row r="3336" spans="2:4">
      <c r="B3336" s="29" t="s">
        <v>46</v>
      </c>
      <c r="C3336" s="27">
        <v>353438080067957</v>
      </c>
      <c r="D3336" s="27"/>
    </row>
    <row r="3337" spans="2:4">
      <c r="B3337" s="27" t="s">
        <v>46</v>
      </c>
      <c r="C3337" s="27">
        <v>353438080068559</v>
      </c>
    </row>
    <row r="3338" spans="2:4">
      <c r="B3338" s="27" t="s">
        <v>46</v>
      </c>
      <c r="C3338" s="27">
        <v>353438080070357</v>
      </c>
    </row>
    <row r="3339" spans="2:4">
      <c r="B3339" s="27" t="s">
        <v>46</v>
      </c>
      <c r="C3339" s="27">
        <v>353438080077410</v>
      </c>
      <c r="D3339" s="27"/>
    </row>
    <row r="3340" spans="2:4">
      <c r="B3340" s="27" t="s">
        <v>46</v>
      </c>
      <c r="C3340" s="27">
        <v>353438080078350</v>
      </c>
      <c r="D3340" s="27"/>
    </row>
    <row r="3341" spans="2:4">
      <c r="B3341" s="27" t="s">
        <v>46</v>
      </c>
      <c r="C3341" s="27">
        <v>353438080079374</v>
      </c>
      <c r="D3341" s="27"/>
    </row>
    <row r="3342" spans="2:4">
      <c r="B3342" s="29" t="s">
        <v>46</v>
      </c>
      <c r="C3342" s="27">
        <v>353438080084499</v>
      </c>
    </row>
    <row r="3343" spans="2:4">
      <c r="B3343" s="29" t="s">
        <v>46</v>
      </c>
      <c r="C3343" s="27">
        <v>353438080084895</v>
      </c>
    </row>
    <row r="3344" spans="2:4">
      <c r="B3344" s="27" t="s">
        <v>46</v>
      </c>
      <c r="C3344" s="27">
        <v>353438080088557</v>
      </c>
      <c r="D3344" s="27"/>
    </row>
    <row r="3345" spans="2:4">
      <c r="B3345" s="27" t="s">
        <v>46</v>
      </c>
      <c r="C3345" s="74">
        <v>353438080091155</v>
      </c>
      <c r="D3345" s="27"/>
    </row>
    <row r="3346" spans="2:4">
      <c r="B3346" s="27" t="s">
        <v>46</v>
      </c>
      <c r="C3346" s="27">
        <v>353438080092013</v>
      </c>
      <c r="D3346" s="27"/>
    </row>
    <row r="3347" spans="2:4">
      <c r="B3347" s="27" t="s">
        <v>46</v>
      </c>
      <c r="C3347" s="27">
        <v>353438080093136</v>
      </c>
    </row>
    <row r="3348" spans="2:4">
      <c r="B3348" s="27" t="s">
        <v>46</v>
      </c>
      <c r="C3348" s="27">
        <v>353438080093250</v>
      </c>
      <c r="D3348" s="27"/>
    </row>
    <row r="3349" spans="2:4">
      <c r="B3349" s="27" t="s">
        <v>46</v>
      </c>
      <c r="C3349" s="27">
        <v>353438080095495</v>
      </c>
    </row>
    <row r="3350" spans="2:4">
      <c r="B3350" s="27" t="s">
        <v>46</v>
      </c>
      <c r="C3350" s="27">
        <v>353438080096139</v>
      </c>
      <c r="D3350" s="27"/>
    </row>
    <row r="3351" spans="2:4">
      <c r="B3351" s="27" t="s">
        <v>46</v>
      </c>
      <c r="C3351" s="27">
        <v>353438080096212</v>
      </c>
      <c r="D3351" s="27"/>
    </row>
    <row r="3352" spans="2:4">
      <c r="B3352" s="27" t="s">
        <v>46</v>
      </c>
      <c r="C3352" s="27">
        <v>353438080096691</v>
      </c>
    </row>
    <row r="3353" spans="2:4">
      <c r="B3353" s="29" t="s">
        <v>46</v>
      </c>
      <c r="C3353" s="27">
        <v>353438080097012</v>
      </c>
      <c r="D3353" s="27"/>
    </row>
    <row r="3354" spans="2:4">
      <c r="B3354" s="27" t="s">
        <v>46</v>
      </c>
      <c r="C3354" s="27">
        <v>353438080097376</v>
      </c>
      <c r="D3354" s="27"/>
    </row>
    <row r="3355" spans="2:4">
      <c r="B3355" s="27" t="s">
        <v>46</v>
      </c>
      <c r="C3355" s="27">
        <v>353438080097855</v>
      </c>
      <c r="D3355" s="27"/>
    </row>
    <row r="3356" spans="2:4">
      <c r="B3356" s="27" t="s">
        <v>46</v>
      </c>
      <c r="C3356" s="27">
        <v>353438080098812</v>
      </c>
      <c r="D3356" s="27"/>
    </row>
    <row r="3357" spans="2:4">
      <c r="B3357" s="27" t="s">
        <v>46</v>
      </c>
      <c r="C3357" s="27">
        <v>353438080099034</v>
      </c>
      <c r="D3357" s="27"/>
    </row>
    <row r="3358" spans="2:4">
      <c r="B3358" s="27" t="s">
        <v>46</v>
      </c>
      <c r="C3358" s="27">
        <v>353438080099653</v>
      </c>
    </row>
    <row r="3359" spans="2:4">
      <c r="B3359" s="27" t="s">
        <v>46</v>
      </c>
      <c r="C3359" s="27">
        <v>353438080101616</v>
      </c>
    </row>
    <row r="3360" spans="2:4">
      <c r="B3360" s="27" t="s">
        <v>23</v>
      </c>
      <c r="C3360" s="27">
        <v>353441063153158</v>
      </c>
      <c r="D3360" s="27"/>
    </row>
    <row r="3361" spans="2:4">
      <c r="B3361" s="27" t="s">
        <v>48</v>
      </c>
      <c r="C3361" s="27">
        <v>353441066399931</v>
      </c>
      <c r="D3361" s="27"/>
    </row>
    <row r="3362" spans="2:4">
      <c r="B3362" s="27" t="s">
        <v>49</v>
      </c>
      <c r="C3362" s="27">
        <v>353441067831726</v>
      </c>
      <c r="D3362" s="27"/>
    </row>
    <row r="3363" spans="2:4">
      <c r="B3363" s="27" t="s">
        <v>49</v>
      </c>
      <c r="C3363" s="27">
        <v>353441069717733</v>
      </c>
      <c r="D3363" s="27"/>
    </row>
    <row r="3364" spans="2:4">
      <c r="B3364" s="27" t="s">
        <v>49</v>
      </c>
      <c r="C3364" s="27">
        <v>353441069750635</v>
      </c>
    </row>
    <row r="3365" spans="2:4">
      <c r="B3365" s="27" t="s">
        <v>49</v>
      </c>
      <c r="C3365" s="27">
        <v>353441069785391</v>
      </c>
      <c r="D3365" s="27"/>
    </row>
    <row r="3366" spans="2:4">
      <c r="B3366" s="27" t="s">
        <v>49</v>
      </c>
      <c r="C3366" s="27">
        <v>353442060340566</v>
      </c>
    </row>
    <row r="3367" spans="2:4">
      <c r="B3367" s="27" t="s">
        <v>23</v>
      </c>
      <c r="C3367" s="27">
        <v>353442060347249</v>
      </c>
    </row>
    <row r="3368" spans="2:4">
      <c r="B3368" s="27" t="s">
        <v>49</v>
      </c>
      <c r="C3368" s="27">
        <v>353442060372288</v>
      </c>
      <c r="D3368" s="27"/>
    </row>
    <row r="3369" spans="2:4">
      <c r="B3369" s="27" t="s">
        <v>49</v>
      </c>
      <c r="C3369" s="27">
        <v>353442060374169</v>
      </c>
      <c r="D3369" s="27"/>
    </row>
    <row r="3370" spans="2:4">
      <c r="B3370" s="27" t="s">
        <v>49</v>
      </c>
      <c r="C3370" s="27">
        <v>353442060386049</v>
      </c>
    </row>
    <row r="3371" spans="2:4">
      <c r="B3371" s="27" t="s">
        <v>22</v>
      </c>
      <c r="C3371" s="27">
        <v>353442061178361</v>
      </c>
    </row>
    <row r="3372" spans="2:4">
      <c r="B3372" s="27" t="s">
        <v>23</v>
      </c>
      <c r="C3372" s="27">
        <v>353442062634727</v>
      </c>
      <c r="D3372" s="27"/>
    </row>
    <row r="3373" spans="2:4">
      <c r="B3373" s="27" t="s">
        <v>23</v>
      </c>
      <c r="C3373" s="27">
        <v>353442062672149</v>
      </c>
      <c r="D3373" s="27"/>
    </row>
    <row r="3374" spans="2:4">
      <c r="B3374" s="27" t="s">
        <v>22</v>
      </c>
      <c r="C3374" s="27">
        <v>353442062774580</v>
      </c>
    </row>
    <row r="3375" spans="2:4">
      <c r="B3375" s="27" t="s">
        <v>22</v>
      </c>
      <c r="C3375" s="27">
        <v>353442062794802</v>
      </c>
      <c r="D3375" s="27"/>
    </row>
    <row r="3376" spans="2:4">
      <c r="B3376" s="27" t="s">
        <v>23</v>
      </c>
      <c r="C3376" s="27">
        <v>353442063136029</v>
      </c>
      <c r="D3376" s="27"/>
    </row>
    <row r="3377" spans="2:4">
      <c r="B3377" s="27" t="s">
        <v>50</v>
      </c>
      <c r="C3377" s="27">
        <v>353443080316776</v>
      </c>
      <c r="D3377" s="27"/>
    </row>
    <row r="3378" spans="2:4">
      <c r="B3378" s="27" t="s">
        <v>50</v>
      </c>
      <c r="C3378" s="27">
        <v>353443080317592</v>
      </c>
      <c r="D3378" s="27"/>
    </row>
    <row r="3379" spans="2:4">
      <c r="B3379" s="27" t="s">
        <v>50</v>
      </c>
      <c r="C3379" s="27">
        <v>353443080319150</v>
      </c>
      <c r="D3379" s="27"/>
    </row>
    <row r="3380" spans="2:4">
      <c r="B3380" s="27" t="s">
        <v>50</v>
      </c>
      <c r="C3380" s="27">
        <v>353443080320398</v>
      </c>
      <c r="D3380" s="27"/>
    </row>
    <row r="3381" spans="2:4">
      <c r="B3381" s="29" t="s">
        <v>50</v>
      </c>
      <c r="C3381" s="27">
        <v>353443080322071</v>
      </c>
      <c r="D3381" s="27"/>
    </row>
    <row r="3382" spans="2:4">
      <c r="B3382" s="27" t="s">
        <v>50</v>
      </c>
      <c r="C3382" s="27">
        <v>353443080323079</v>
      </c>
      <c r="D3382" s="27"/>
    </row>
    <row r="3383" spans="2:4">
      <c r="B3383" s="27" t="s">
        <v>50</v>
      </c>
      <c r="C3383" s="27">
        <v>353443080323095</v>
      </c>
      <c r="D3383" s="27"/>
    </row>
    <row r="3384" spans="2:4">
      <c r="B3384" s="27" t="s">
        <v>50</v>
      </c>
      <c r="C3384" s="27">
        <v>353443080324895</v>
      </c>
      <c r="D3384" s="27"/>
    </row>
    <row r="3385" spans="2:4">
      <c r="B3385" s="27" t="s">
        <v>50</v>
      </c>
      <c r="C3385" s="27">
        <v>353443080325330</v>
      </c>
      <c r="D3385" s="27"/>
    </row>
    <row r="3386" spans="2:4">
      <c r="B3386" s="27" t="s">
        <v>50</v>
      </c>
      <c r="C3386" s="27">
        <v>353443080325512</v>
      </c>
      <c r="D3386" s="27"/>
    </row>
    <row r="3387" spans="2:4">
      <c r="B3387" s="27" t="s">
        <v>50</v>
      </c>
      <c r="C3387" s="27">
        <v>353443080325538</v>
      </c>
    </row>
    <row r="3388" spans="2:4">
      <c r="B3388" s="27" t="s">
        <v>50</v>
      </c>
      <c r="C3388" s="27">
        <v>353443080325710</v>
      </c>
      <c r="D3388" s="27"/>
    </row>
    <row r="3389" spans="2:4">
      <c r="B3389" s="29" t="s">
        <v>50</v>
      </c>
      <c r="C3389" s="27">
        <v>353443080325892</v>
      </c>
      <c r="D3389" s="27"/>
    </row>
    <row r="3390" spans="2:4">
      <c r="B3390" s="27" t="s">
        <v>50</v>
      </c>
      <c r="C3390" s="27">
        <v>353443080326031</v>
      </c>
    </row>
    <row r="3391" spans="2:4">
      <c r="B3391" s="27" t="s">
        <v>50</v>
      </c>
      <c r="C3391" s="27">
        <v>353443080326551</v>
      </c>
    </row>
    <row r="3392" spans="2:4">
      <c r="B3392" s="27" t="s">
        <v>50</v>
      </c>
      <c r="C3392" s="27">
        <v>353443080327112</v>
      </c>
      <c r="D3392" s="27"/>
    </row>
    <row r="3393" spans="2:4">
      <c r="B3393" s="27" t="s">
        <v>50</v>
      </c>
      <c r="C3393" s="27">
        <v>353443080330595</v>
      </c>
      <c r="D3393" s="27"/>
    </row>
    <row r="3394" spans="2:4">
      <c r="B3394" s="27" t="s">
        <v>50</v>
      </c>
      <c r="C3394" s="27">
        <v>353443080330959</v>
      </c>
      <c r="D3394" s="27"/>
    </row>
    <row r="3395" spans="2:4">
      <c r="B3395" s="27" t="s">
        <v>50</v>
      </c>
      <c r="C3395" s="27">
        <v>353443080331270</v>
      </c>
      <c r="D3395" s="27"/>
    </row>
    <row r="3396" spans="2:4">
      <c r="B3396" s="29" t="s">
        <v>50</v>
      </c>
      <c r="C3396" s="27">
        <v>353443080331353</v>
      </c>
      <c r="D3396" s="27"/>
    </row>
    <row r="3397" spans="2:4">
      <c r="B3397" s="29" t="s">
        <v>50</v>
      </c>
      <c r="C3397" s="27">
        <v>353443080332211</v>
      </c>
      <c r="D3397" s="27"/>
    </row>
    <row r="3398" spans="2:4">
      <c r="B3398" s="27" t="s">
        <v>50</v>
      </c>
      <c r="C3398" s="27">
        <v>353443080334050</v>
      </c>
      <c r="D3398" s="27"/>
    </row>
    <row r="3399" spans="2:4">
      <c r="B3399" s="27" t="s">
        <v>50</v>
      </c>
      <c r="C3399" s="27">
        <v>353443080335156</v>
      </c>
      <c r="D3399" s="27"/>
    </row>
    <row r="3400" spans="2:4">
      <c r="B3400" s="27" t="s">
        <v>50</v>
      </c>
      <c r="C3400" s="27">
        <v>353443080335230</v>
      </c>
      <c r="D3400" s="27"/>
    </row>
    <row r="3401" spans="2:4">
      <c r="B3401" s="27" t="s">
        <v>50</v>
      </c>
      <c r="C3401" s="27">
        <v>353443080335479</v>
      </c>
      <c r="D3401" s="27"/>
    </row>
    <row r="3402" spans="2:4">
      <c r="B3402" s="27" t="s">
        <v>50</v>
      </c>
      <c r="C3402" s="27">
        <v>353443080335594</v>
      </c>
      <c r="D3402" s="27"/>
    </row>
    <row r="3403" spans="2:4">
      <c r="B3403" s="27" t="s">
        <v>50</v>
      </c>
      <c r="C3403" s="27">
        <v>353443080335636</v>
      </c>
    </row>
    <row r="3404" spans="2:4">
      <c r="B3404" s="27" t="s">
        <v>50</v>
      </c>
      <c r="C3404" s="27">
        <v>353443080337277</v>
      </c>
      <c r="D3404" s="27"/>
    </row>
    <row r="3405" spans="2:4">
      <c r="B3405" s="27" t="s">
        <v>50</v>
      </c>
      <c r="C3405" s="27">
        <v>353443080338051</v>
      </c>
      <c r="D3405" s="27"/>
    </row>
    <row r="3406" spans="2:4">
      <c r="B3406" s="27" t="s">
        <v>50</v>
      </c>
      <c r="C3406" s="27">
        <v>353443080338739</v>
      </c>
      <c r="D3406" s="27"/>
    </row>
    <row r="3407" spans="2:4">
      <c r="B3407" s="27" t="s">
        <v>50</v>
      </c>
      <c r="C3407" s="27">
        <v>353443080339679</v>
      </c>
    </row>
    <row r="3408" spans="2:4">
      <c r="B3408" s="27" t="s">
        <v>50</v>
      </c>
      <c r="C3408" s="27">
        <v>353443080340172</v>
      </c>
      <c r="D3408" s="27"/>
    </row>
    <row r="3409" spans="2:10">
      <c r="B3409" s="27" t="s">
        <v>50</v>
      </c>
      <c r="C3409" s="27">
        <v>353443080340776</v>
      </c>
      <c r="D3409" s="27"/>
    </row>
    <row r="3410" spans="2:10">
      <c r="B3410" s="27" t="s">
        <v>50</v>
      </c>
      <c r="C3410" s="27">
        <v>353443080341295</v>
      </c>
      <c r="D3410" s="27"/>
    </row>
    <row r="3411" spans="2:10">
      <c r="B3411" s="27" t="s">
        <v>50</v>
      </c>
      <c r="C3411" s="27">
        <v>353443080342178</v>
      </c>
      <c r="D3411" s="27"/>
    </row>
    <row r="3412" spans="2:10">
      <c r="B3412" s="27" t="s">
        <v>50</v>
      </c>
      <c r="C3412" s="27">
        <v>353443080342756</v>
      </c>
      <c r="D3412" s="27"/>
    </row>
    <row r="3413" spans="2:10">
      <c r="B3413" s="27" t="s">
        <v>50</v>
      </c>
      <c r="C3413" s="27">
        <v>353443080343390</v>
      </c>
      <c r="D3413" s="27"/>
    </row>
    <row r="3414" spans="2:10">
      <c r="B3414" s="27" t="s">
        <v>50</v>
      </c>
      <c r="C3414" s="27">
        <v>353443080343994</v>
      </c>
      <c r="D3414" s="27"/>
    </row>
    <row r="3415" spans="2:10">
      <c r="B3415" s="27" t="s">
        <v>50</v>
      </c>
      <c r="C3415" s="27">
        <v>353443080344133</v>
      </c>
      <c r="D3415" s="27"/>
    </row>
    <row r="3416" spans="2:10">
      <c r="B3416" s="27" t="s">
        <v>50</v>
      </c>
      <c r="C3416" s="27">
        <v>353443080344232</v>
      </c>
    </row>
    <row r="3417" spans="2:10">
      <c r="B3417" s="29" t="s">
        <v>50</v>
      </c>
      <c r="C3417" s="27">
        <v>353443080344794</v>
      </c>
      <c r="D3417" s="27"/>
    </row>
    <row r="3418" spans="2:10">
      <c r="B3418" s="27" t="s">
        <v>50</v>
      </c>
      <c r="C3418" s="27">
        <v>353443080345916</v>
      </c>
    </row>
    <row r="3419" spans="2:10">
      <c r="B3419" s="27" t="s">
        <v>50</v>
      </c>
      <c r="C3419" s="27">
        <v>353443080346112</v>
      </c>
    </row>
    <row r="3420" spans="2:10">
      <c r="B3420" s="27" t="s">
        <v>50</v>
      </c>
      <c r="C3420" s="27">
        <v>353443080347698</v>
      </c>
      <c r="D3420" s="27"/>
    </row>
    <row r="3421" spans="2:10" s="51" customFormat="1" ht="15" customHeight="1">
      <c r="B3421" s="27" t="s">
        <v>50</v>
      </c>
      <c r="C3421" s="27">
        <v>353443080347870</v>
      </c>
      <c r="D3421" s="25"/>
      <c r="E3421" s="52"/>
      <c r="F3421" s="74"/>
      <c r="G3421" s="74"/>
      <c r="H3421" s="75"/>
      <c r="I3421" s="75"/>
      <c r="J3421" s="75"/>
    </row>
    <row r="3422" spans="2:10" s="51" customFormat="1" ht="15" customHeight="1">
      <c r="B3422" s="27" t="s">
        <v>50</v>
      </c>
      <c r="C3422" s="27">
        <v>353443080367951</v>
      </c>
      <c r="D3422" s="27"/>
      <c r="E3422" s="52"/>
      <c r="F3422" s="74"/>
      <c r="G3422" s="74"/>
      <c r="H3422" s="75"/>
      <c r="I3422" s="75"/>
      <c r="J3422" s="75"/>
    </row>
    <row r="3423" spans="2:10">
      <c r="B3423" s="27" t="s">
        <v>50</v>
      </c>
      <c r="C3423" s="27">
        <v>353443080368512</v>
      </c>
    </row>
    <row r="3424" spans="2:10">
      <c r="B3424" s="27" t="s">
        <v>50</v>
      </c>
      <c r="C3424" s="27">
        <v>353443080369619</v>
      </c>
      <c r="D3424" s="27"/>
    </row>
    <row r="3425" spans="2:4">
      <c r="B3425" s="27" t="s">
        <v>50</v>
      </c>
      <c r="C3425" s="27">
        <v>353443080371094</v>
      </c>
      <c r="D3425" s="27"/>
    </row>
    <row r="3426" spans="2:4">
      <c r="B3426" s="27" t="s">
        <v>50</v>
      </c>
      <c r="C3426" s="27">
        <v>353443080372738</v>
      </c>
      <c r="D3426" s="27"/>
    </row>
    <row r="3427" spans="2:4">
      <c r="B3427" s="27" t="s">
        <v>50</v>
      </c>
      <c r="C3427" s="27">
        <v>353443080372878</v>
      </c>
      <c r="D3427" s="27"/>
    </row>
    <row r="3428" spans="2:4">
      <c r="B3428" s="27" t="s">
        <v>50</v>
      </c>
      <c r="C3428" s="27">
        <v>353443080377836</v>
      </c>
      <c r="D3428" s="27"/>
    </row>
    <row r="3429" spans="2:4">
      <c r="B3429" s="27" t="s">
        <v>51</v>
      </c>
      <c r="C3429" s="27">
        <v>353443080378651</v>
      </c>
      <c r="D3429" s="27"/>
    </row>
    <row r="3430" spans="2:4">
      <c r="B3430" s="29" t="s">
        <v>50</v>
      </c>
      <c r="C3430" s="27">
        <v>353443080379279</v>
      </c>
      <c r="D3430" s="27"/>
    </row>
    <row r="3431" spans="2:4">
      <c r="B3431" s="27" t="s">
        <v>50</v>
      </c>
      <c r="C3431" s="27">
        <v>353443080379576</v>
      </c>
      <c r="D3431" s="27"/>
    </row>
    <row r="3432" spans="2:4">
      <c r="B3432" s="27" t="s">
        <v>50</v>
      </c>
      <c r="C3432" s="27">
        <v>353443080380236</v>
      </c>
      <c r="D3432" s="27"/>
    </row>
    <row r="3433" spans="2:4">
      <c r="B3433" s="27" t="s">
        <v>50</v>
      </c>
      <c r="C3433" s="27">
        <v>353443080380475</v>
      </c>
      <c r="D3433" s="27"/>
    </row>
    <row r="3434" spans="2:4">
      <c r="B3434" s="27" t="s">
        <v>50</v>
      </c>
      <c r="C3434" s="27">
        <v>353443080380616</v>
      </c>
      <c r="D3434" s="27"/>
    </row>
    <row r="3435" spans="2:4">
      <c r="B3435" s="27" t="s">
        <v>50</v>
      </c>
      <c r="C3435" s="27">
        <v>353443080382950</v>
      </c>
      <c r="D3435" s="27"/>
    </row>
    <row r="3436" spans="2:4">
      <c r="B3436" s="27" t="s">
        <v>50</v>
      </c>
      <c r="C3436" s="27">
        <v>353443080382976</v>
      </c>
      <c r="D3436" s="27"/>
    </row>
    <row r="3437" spans="2:4">
      <c r="B3437" s="27" t="s">
        <v>50</v>
      </c>
      <c r="C3437" s="27">
        <v>353443080383032</v>
      </c>
      <c r="D3437" s="27"/>
    </row>
    <row r="3438" spans="2:4">
      <c r="B3438" s="27" t="s">
        <v>50</v>
      </c>
      <c r="C3438" s="27">
        <v>353443080383735</v>
      </c>
      <c r="D3438" s="27"/>
    </row>
    <row r="3439" spans="2:4">
      <c r="B3439" s="27" t="s">
        <v>50</v>
      </c>
      <c r="C3439" s="27">
        <v>353443080383750</v>
      </c>
      <c r="D3439" s="27"/>
    </row>
    <row r="3440" spans="2:4">
      <c r="B3440" s="27" t="s">
        <v>50</v>
      </c>
      <c r="C3440" s="27">
        <v>353443080385110</v>
      </c>
      <c r="D3440" s="27"/>
    </row>
    <row r="3441" spans="2:4">
      <c r="B3441" s="29" t="s">
        <v>50</v>
      </c>
      <c r="C3441" s="27">
        <v>353443080386357</v>
      </c>
      <c r="D3441" s="27"/>
    </row>
    <row r="3442" spans="2:4">
      <c r="B3442" s="27" t="s">
        <v>50</v>
      </c>
      <c r="C3442" s="27">
        <v>353443080386712</v>
      </c>
      <c r="D3442" s="27"/>
    </row>
    <row r="3443" spans="2:4">
      <c r="B3443" s="27" t="s">
        <v>50</v>
      </c>
      <c r="C3443" s="27">
        <v>353443080387199</v>
      </c>
      <c r="D3443" s="27"/>
    </row>
    <row r="3444" spans="2:4">
      <c r="B3444" s="27" t="s">
        <v>50</v>
      </c>
      <c r="C3444" s="27">
        <v>353443080387298</v>
      </c>
      <c r="D3444" s="27"/>
    </row>
    <row r="3445" spans="2:4">
      <c r="B3445" s="29" t="s">
        <v>50</v>
      </c>
      <c r="C3445" s="27">
        <v>353443080387579</v>
      </c>
      <c r="D3445" s="27"/>
    </row>
    <row r="3446" spans="2:4">
      <c r="B3446" s="27" t="s">
        <v>50</v>
      </c>
      <c r="C3446" s="27">
        <v>353443080388619</v>
      </c>
      <c r="D3446" s="27"/>
    </row>
    <row r="3447" spans="2:4">
      <c r="B3447" s="29" t="s">
        <v>50</v>
      </c>
      <c r="C3447" s="27">
        <v>353443080388833</v>
      </c>
      <c r="D3447" s="27"/>
    </row>
    <row r="3448" spans="2:4">
      <c r="B3448" s="27" t="s">
        <v>50</v>
      </c>
      <c r="C3448" s="27">
        <v>353443080389237</v>
      </c>
      <c r="D3448" s="27"/>
    </row>
    <row r="3449" spans="2:4">
      <c r="B3449" s="27" t="s">
        <v>50</v>
      </c>
      <c r="C3449" s="27">
        <v>353443080389450</v>
      </c>
      <c r="D3449" s="27"/>
    </row>
    <row r="3450" spans="2:4">
      <c r="B3450" s="27" t="s">
        <v>50</v>
      </c>
      <c r="C3450" s="27">
        <v>353443080389914</v>
      </c>
      <c r="D3450" s="27"/>
    </row>
    <row r="3451" spans="2:4">
      <c r="B3451" s="27" t="s">
        <v>50</v>
      </c>
      <c r="C3451" s="27">
        <v>353443080390136</v>
      </c>
      <c r="D3451" s="27"/>
    </row>
    <row r="3452" spans="2:4">
      <c r="B3452" s="27" t="s">
        <v>50</v>
      </c>
      <c r="C3452" s="27">
        <v>353443080391274</v>
      </c>
    </row>
    <row r="3453" spans="2:4">
      <c r="B3453" s="27" t="s">
        <v>50</v>
      </c>
      <c r="C3453" s="27">
        <v>353443080392496</v>
      </c>
      <c r="D3453" s="27"/>
    </row>
    <row r="3454" spans="2:4">
      <c r="B3454" s="27" t="s">
        <v>50</v>
      </c>
      <c r="C3454" s="27">
        <v>353443080392710</v>
      </c>
      <c r="D3454" s="27"/>
    </row>
    <row r="3455" spans="2:4">
      <c r="B3455" s="27" t="s">
        <v>50</v>
      </c>
      <c r="C3455" s="27">
        <v>353443080393197</v>
      </c>
      <c r="D3455" s="27"/>
    </row>
    <row r="3456" spans="2:4">
      <c r="B3456" s="27" t="s">
        <v>50</v>
      </c>
      <c r="C3456" s="74">
        <v>353443080393650</v>
      </c>
      <c r="D3456" s="27"/>
    </row>
    <row r="3457" spans="2:4">
      <c r="B3457" s="27" t="s">
        <v>50</v>
      </c>
      <c r="C3457" s="27">
        <v>353443080394690</v>
      </c>
      <c r="D3457" s="27"/>
    </row>
    <row r="3458" spans="2:4">
      <c r="B3458" s="27" t="s">
        <v>50</v>
      </c>
      <c r="C3458" s="27">
        <v>353443080394773</v>
      </c>
      <c r="D3458" s="27"/>
    </row>
    <row r="3459" spans="2:4">
      <c r="B3459" s="27" t="s">
        <v>50</v>
      </c>
      <c r="C3459" s="27">
        <v>353443080396471</v>
      </c>
      <c r="D3459" s="27"/>
    </row>
    <row r="3460" spans="2:4">
      <c r="B3460" s="27" t="s">
        <v>50</v>
      </c>
      <c r="C3460" s="27">
        <v>353443080398790</v>
      </c>
      <c r="D3460" s="27"/>
    </row>
    <row r="3461" spans="2:4">
      <c r="B3461" s="27" t="s">
        <v>50</v>
      </c>
      <c r="C3461" s="27">
        <v>353443080400174</v>
      </c>
      <c r="D3461" s="27"/>
    </row>
    <row r="3462" spans="2:4">
      <c r="B3462" s="27" t="s">
        <v>50</v>
      </c>
      <c r="C3462" s="27">
        <v>353443080401735</v>
      </c>
      <c r="D3462" s="27"/>
    </row>
    <row r="3463" spans="2:4">
      <c r="B3463" s="27" t="s">
        <v>50</v>
      </c>
      <c r="C3463" s="27">
        <v>353443080404374</v>
      </c>
      <c r="D3463" s="27"/>
    </row>
    <row r="3464" spans="2:4">
      <c r="B3464" s="27" t="s">
        <v>50</v>
      </c>
      <c r="C3464" s="27">
        <v>353443080404515</v>
      </c>
      <c r="D3464" s="27"/>
    </row>
    <row r="3465" spans="2:4">
      <c r="B3465" s="27" t="s">
        <v>50</v>
      </c>
      <c r="C3465" s="27">
        <v>353443080405793</v>
      </c>
      <c r="D3465" s="27"/>
    </row>
    <row r="3466" spans="2:4">
      <c r="B3466" s="27" t="s">
        <v>50</v>
      </c>
      <c r="C3466" s="27">
        <v>353443080405934</v>
      </c>
      <c r="D3466" s="27"/>
    </row>
    <row r="3467" spans="2:4">
      <c r="B3467" s="27" t="s">
        <v>50</v>
      </c>
      <c r="C3467" s="27">
        <v>353443080406452</v>
      </c>
    </row>
    <row r="3468" spans="2:4">
      <c r="B3468" s="27" t="s">
        <v>50</v>
      </c>
      <c r="C3468" s="27">
        <v>353443080406650</v>
      </c>
    </row>
    <row r="3469" spans="2:4">
      <c r="B3469" s="27" t="s">
        <v>50</v>
      </c>
      <c r="C3469" s="27">
        <v>353443080407377</v>
      </c>
      <c r="D3469" s="27"/>
    </row>
    <row r="3470" spans="2:4">
      <c r="B3470" s="27" t="s">
        <v>50</v>
      </c>
      <c r="C3470" s="27">
        <v>353443080407518</v>
      </c>
    </row>
    <row r="3471" spans="2:4">
      <c r="B3471" s="27" t="s">
        <v>50</v>
      </c>
      <c r="C3471" s="27">
        <v>353443080407997</v>
      </c>
    </row>
    <row r="3472" spans="2:4">
      <c r="B3472" s="29" t="s">
        <v>50</v>
      </c>
      <c r="C3472" s="27">
        <v>353443080409092</v>
      </c>
    </row>
    <row r="3473" spans="2:4">
      <c r="B3473" s="27" t="s">
        <v>50</v>
      </c>
      <c r="C3473" s="27">
        <v>353443080409639</v>
      </c>
      <c r="D3473" s="27"/>
    </row>
    <row r="3474" spans="2:4">
      <c r="B3474" s="27" t="s">
        <v>50</v>
      </c>
      <c r="C3474" s="27">
        <v>353443080410298</v>
      </c>
      <c r="D3474" s="27"/>
    </row>
    <row r="3475" spans="2:4">
      <c r="B3475" s="29" t="s">
        <v>50</v>
      </c>
      <c r="C3475" s="27">
        <v>353443080411114</v>
      </c>
      <c r="D3475" s="27"/>
    </row>
    <row r="3476" spans="2:4">
      <c r="B3476" s="27" t="s">
        <v>50</v>
      </c>
      <c r="C3476" s="27">
        <v>353443080412534</v>
      </c>
      <c r="D3476" s="27"/>
    </row>
    <row r="3477" spans="2:4">
      <c r="B3477" s="27" t="s">
        <v>50</v>
      </c>
      <c r="C3477" s="27">
        <v>353443080413235</v>
      </c>
      <c r="D3477" s="27"/>
    </row>
    <row r="3478" spans="2:4">
      <c r="B3478" s="27" t="s">
        <v>50</v>
      </c>
      <c r="C3478" s="27">
        <v>353443080413656</v>
      </c>
    </row>
    <row r="3479" spans="2:4">
      <c r="B3479" s="27" t="s">
        <v>50</v>
      </c>
      <c r="C3479" s="27">
        <v>353443080413672</v>
      </c>
      <c r="D3479" s="27"/>
    </row>
    <row r="3480" spans="2:4">
      <c r="B3480" s="27" t="s">
        <v>50</v>
      </c>
      <c r="C3480" s="27">
        <v>353443080414159</v>
      </c>
    </row>
    <row r="3481" spans="2:4">
      <c r="B3481" s="27" t="s">
        <v>50</v>
      </c>
      <c r="C3481" s="27">
        <v>353443080414670</v>
      </c>
      <c r="D3481" s="27"/>
    </row>
    <row r="3482" spans="2:4">
      <c r="B3482" s="27" t="s">
        <v>50</v>
      </c>
      <c r="C3482" s="27">
        <v>353443080415198</v>
      </c>
      <c r="D3482" s="27"/>
    </row>
    <row r="3483" spans="2:4">
      <c r="B3483" s="27" t="s">
        <v>50</v>
      </c>
      <c r="C3483" s="27">
        <v>353443080415552</v>
      </c>
      <c r="D3483" s="27"/>
    </row>
    <row r="3484" spans="2:4">
      <c r="B3484" s="27" t="s">
        <v>50</v>
      </c>
      <c r="C3484" s="27">
        <v>353443080416030</v>
      </c>
    </row>
    <row r="3485" spans="2:4">
      <c r="B3485" s="29" t="s">
        <v>50</v>
      </c>
      <c r="C3485" s="27">
        <v>353443080416790</v>
      </c>
      <c r="D3485" s="27"/>
    </row>
    <row r="3486" spans="2:4">
      <c r="B3486" s="27" t="s">
        <v>50</v>
      </c>
      <c r="C3486" s="27">
        <v>353443080418275</v>
      </c>
      <c r="D3486" s="27"/>
    </row>
    <row r="3487" spans="2:4">
      <c r="B3487" s="29" t="s">
        <v>50</v>
      </c>
      <c r="C3487" s="27">
        <v>353443080419075</v>
      </c>
    </row>
    <row r="3488" spans="2:4">
      <c r="B3488" s="27" t="s">
        <v>50</v>
      </c>
      <c r="C3488" s="27">
        <v>353443080419091</v>
      </c>
      <c r="D3488" s="27"/>
    </row>
    <row r="3489" spans="2:4">
      <c r="B3489" s="27" t="s">
        <v>50</v>
      </c>
      <c r="C3489" s="27">
        <v>353443080419158</v>
      </c>
    </row>
    <row r="3490" spans="2:4">
      <c r="B3490" s="27" t="s">
        <v>50</v>
      </c>
      <c r="C3490" s="27">
        <v>353443080420198</v>
      </c>
      <c r="D3490" s="27"/>
    </row>
    <row r="3491" spans="2:4">
      <c r="B3491" s="27" t="s">
        <v>50</v>
      </c>
      <c r="C3491" s="74">
        <v>353443080420479</v>
      </c>
      <c r="D3491" s="27"/>
    </row>
    <row r="3492" spans="2:4">
      <c r="B3492" s="27" t="s">
        <v>50</v>
      </c>
      <c r="C3492" s="27">
        <v>353443080423358</v>
      </c>
      <c r="D3492" s="27"/>
    </row>
    <row r="3493" spans="2:4">
      <c r="B3493" s="27" t="s">
        <v>50</v>
      </c>
      <c r="C3493" s="27">
        <v>353443080423499</v>
      </c>
      <c r="D3493" s="27"/>
    </row>
    <row r="3494" spans="2:4">
      <c r="B3494" s="27" t="s">
        <v>50</v>
      </c>
      <c r="C3494" s="27">
        <v>353443080423911</v>
      </c>
      <c r="D3494" s="27"/>
    </row>
    <row r="3495" spans="2:4">
      <c r="B3495" s="29" t="s">
        <v>50</v>
      </c>
      <c r="C3495" s="27">
        <v>353443080424356</v>
      </c>
      <c r="D3495" s="27"/>
    </row>
    <row r="3496" spans="2:4">
      <c r="B3496" s="27" t="s">
        <v>50</v>
      </c>
      <c r="C3496" s="27">
        <v>353443080426070</v>
      </c>
      <c r="D3496" s="27"/>
    </row>
    <row r="3497" spans="2:4">
      <c r="B3497" s="27" t="s">
        <v>50</v>
      </c>
      <c r="C3497" s="27">
        <v>353443080427235</v>
      </c>
    </row>
    <row r="3498" spans="2:4">
      <c r="B3498" s="27" t="s">
        <v>50</v>
      </c>
      <c r="C3498" s="27">
        <v>353443080428274</v>
      </c>
      <c r="D3498" s="27"/>
    </row>
    <row r="3499" spans="2:4">
      <c r="B3499" s="27" t="s">
        <v>50</v>
      </c>
      <c r="C3499" s="27">
        <v>353443080428316</v>
      </c>
      <c r="D3499" s="27"/>
    </row>
    <row r="3500" spans="2:4">
      <c r="B3500" s="27" t="s">
        <v>52</v>
      </c>
      <c r="C3500" s="27">
        <v>353443080428696</v>
      </c>
      <c r="D3500" s="27"/>
    </row>
    <row r="3501" spans="2:4">
      <c r="B3501" s="27" t="s">
        <v>50</v>
      </c>
      <c r="C3501" s="27">
        <v>353443080428712</v>
      </c>
      <c r="D3501" s="27"/>
    </row>
    <row r="3502" spans="2:4">
      <c r="B3502" s="27" t="s">
        <v>50</v>
      </c>
      <c r="C3502" s="27">
        <v>353443080429132</v>
      </c>
      <c r="D3502" s="27"/>
    </row>
    <row r="3503" spans="2:4">
      <c r="B3503" s="27" t="s">
        <v>50</v>
      </c>
      <c r="C3503" s="27">
        <v>353443080429371</v>
      </c>
      <c r="D3503" s="27"/>
    </row>
    <row r="3504" spans="2:4">
      <c r="B3504" s="27" t="s">
        <v>50</v>
      </c>
      <c r="C3504" s="27">
        <v>353443080429850</v>
      </c>
      <c r="D3504" s="27"/>
    </row>
    <row r="3505" spans="2:4">
      <c r="B3505" s="27" t="s">
        <v>50</v>
      </c>
      <c r="C3505" s="27">
        <v>353443080431757</v>
      </c>
      <c r="D3505" s="27"/>
    </row>
    <row r="3506" spans="2:4">
      <c r="B3506" s="29" t="s">
        <v>50</v>
      </c>
      <c r="C3506" s="27">
        <v>353443080431815</v>
      </c>
      <c r="D3506" s="27"/>
    </row>
    <row r="3507" spans="2:4">
      <c r="B3507" s="29" t="s">
        <v>50</v>
      </c>
      <c r="C3507" s="27">
        <v>353443080433019</v>
      </c>
      <c r="D3507" s="27"/>
    </row>
    <row r="3508" spans="2:4">
      <c r="B3508" s="27" t="s">
        <v>50</v>
      </c>
      <c r="C3508" s="27">
        <v>353443080434397</v>
      </c>
      <c r="D3508" s="27"/>
    </row>
    <row r="3509" spans="2:4">
      <c r="B3509" s="27" t="s">
        <v>50</v>
      </c>
      <c r="C3509" s="27">
        <v>353443080434512</v>
      </c>
      <c r="D3509" s="27"/>
    </row>
    <row r="3510" spans="2:4">
      <c r="B3510" s="27" t="s">
        <v>50</v>
      </c>
      <c r="C3510" s="27">
        <v>353443080435857</v>
      </c>
    </row>
    <row r="3511" spans="2:4">
      <c r="B3511" s="29" t="s">
        <v>50</v>
      </c>
      <c r="C3511" s="27">
        <v>353443080436012</v>
      </c>
      <c r="D3511" s="27"/>
    </row>
    <row r="3512" spans="2:4">
      <c r="B3512" s="27" t="s">
        <v>50</v>
      </c>
      <c r="C3512" s="27">
        <v>353443080438711</v>
      </c>
      <c r="D3512" s="27"/>
    </row>
    <row r="3513" spans="2:4">
      <c r="B3513" s="29" t="s">
        <v>50</v>
      </c>
      <c r="C3513" s="27">
        <v>353443080439834</v>
      </c>
      <c r="D3513" s="27"/>
    </row>
    <row r="3514" spans="2:4">
      <c r="B3514" s="29" t="s">
        <v>50</v>
      </c>
      <c r="C3514" s="27">
        <v>353443080440477</v>
      </c>
      <c r="D3514" s="27"/>
    </row>
    <row r="3515" spans="2:4">
      <c r="B3515" s="27" t="s">
        <v>50</v>
      </c>
      <c r="C3515" s="27">
        <v>353443080440717</v>
      </c>
      <c r="D3515" s="27"/>
    </row>
    <row r="3516" spans="2:4">
      <c r="B3516" s="27" t="s">
        <v>50</v>
      </c>
      <c r="C3516" s="27">
        <v>353443080440758</v>
      </c>
      <c r="D3516" s="27"/>
    </row>
    <row r="3517" spans="2:4">
      <c r="B3517" s="27" t="s">
        <v>50</v>
      </c>
      <c r="C3517" s="27">
        <v>353443080440857</v>
      </c>
    </row>
    <row r="3518" spans="2:4">
      <c r="B3518" s="29" t="s">
        <v>50</v>
      </c>
      <c r="C3518" s="27">
        <v>353443080441194</v>
      </c>
    </row>
    <row r="3519" spans="2:4">
      <c r="B3519" s="29" t="s">
        <v>50</v>
      </c>
      <c r="C3519" s="27">
        <v>353443080442077</v>
      </c>
      <c r="D3519" s="27"/>
    </row>
    <row r="3520" spans="2:4">
      <c r="B3520" s="27" t="s">
        <v>50</v>
      </c>
      <c r="C3520" s="27">
        <v>353443080442333</v>
      </c>
      <c r="D3520" s="27"/>
    </row>
    <row r="3521" spans="2:4">
      <c r="B3521" s="29" t="s">
        <v>50</v>
      </c>
      <c r="C3521" s="27">
        <v>353443080443174</v>
      </c>
      <c r="D3521" s="27"/>
    </row>
    <row r="3522" spans="2:4">
      <c r="B3522" s="27" t="s">
        <v>50</v>
      </c>
      <c r="C3522" s="27">
        <v>353443080446078</v>
      </c>
      <c r="D3522" s="27"/>
    </row>
    <row r="3523" spans="2:4">
      <c r="B3523" s="29" t="s">
        <v>50</v>
      </c>
      <c r="C3523" s="27">
        <v>353443080446094</v>
      </c>
      <c r="D3523" s="27"/>
    </row>
    <row r="3524" spans="2:4">
      <c r="B3524" s="27" t="s">
        <v>50</v>
      </c>
      <c r="C3524" s="27">
        <v>353443080446276</v>
      </c>
      <c r="D3524" s="27"/>
    </row>
    <row r="3525" spans="2:4">
      <c r="B3525" s="29" t="s">
        <v>50</v>
      </c>
      <c r="C3525" s="27">
        <v>353443080446672</v>
      </c>
      <c r="D3525" s="27"/>
    </row>
    <row r="3526" spans="2:4">
      <c r="B3526" s="27" t="s">
        <v>50</v>
      </c>
      <c r="C3526" s="74">
        <v>353443080448132</v>
      </c>
      <c r="D3526" s="27"/>
    </row>
    <row r="3527" spans="2:4">
      <c r="B3527" s="27" t="s">
        <v>50</v>
      </c>
      <c r="C3527" s="27">
        <v>353443080448835</v>
      </c>
      <c r="D3527" s="27"/>
    </row>
    <row r="3528" spans="2:4">
      <c r="B3528" s="27" t="s">
        <v>50</v>
      </c>
      <c r="C3528" s="27">
        <v>353443080450336</v>
      </c>
      <c r="D3528" s="27"/>
    </row>
    <row r="3529" spans="2:4">
      <c r="B3529" s="29" t="s">
        <v>50</v>
      </c>
      <c r="C3529" s="27">
        <v>353443080450450</v>
      </c>
      <c r="D3529" s="27"/>
    </row>
    <row r="3530" spans="2:4">
      <c r="B3530" s="27" t="s">
        <v>50</v>
      </c>
      <c r="C3530" s="27">
        <v>353443080450914</v>
      </c>
      <c r="D3530" s="27"/>
    </row>
    <row r="3531" spans="2:4">
      <c r="B3531" s="27" t="s">
        <v>50</v>
      </c>
      <c r="C3531" s="27">
        <v>353443080450930</v>
      </c>
    </row>
    <row r="3532" spans="2:4">
      <c r="B3532" s="27" t="s">
        <v>50</v>
      </c>
      <c r="C3532" s="27">
        <v>353443080451714</v>
      </c>
      <c r="D3532" s="27"/>
    </row>
    <row r="3533" spans="2:4">
      <c r="B3533" s="27" t="s">
        <v>50</v>
      </c>
      <c r="C3533" s="27">
        <v>353443080451979</v>
      </c>
      <c r="D3533" s="27"/>
    </row>
    <row r="3534" spans="2:4">
      <c r="B3534" s="27" t="s">
        <v>50</v>
      </c>
      <c r="C3534" s="27">
        <v>353443080452258</v>
      </c>
      <c r="D3534" s="27"/>
    </row>
    <row r="3535" spans="2:4">
      <c r="B3535" s="27" t="s">
        <v>50</v>
      </c>
      <c r="C3535" s="27">
        <v>353443080454379</v>
      </c>
      <c r="D3535" s="27"/>
    </row>
    <row r="3536" spans="2:4">
      <c r="B3536" s="29" t="s">
        <v>50</v>
      </c>
      <c r="C3536" s="27">
        <v>353443080454817</v>
      </c>
      <c r="D3536" s="27"/>
    </row>
    <row r="3537" spans="2:4">
      <c r="B3537" s="27" t="s">
        <v>50</v>
      </c>
      <c r="C3537" s="27">
        <v>353443080455616</v>
      </c>
      <c r="D3537" s="27"/>
    </row>
    <row r="3538" spans="2:4">
      <c r="B3538" s="27" t="s">
        <v>50</v>
      </c>
      <c r="C3538" s="27">
        <v>353443080455699</v>
      </c>
      <c r="D3538" s="27"/>
    </row>
    <row r="3539" spans="2:4">
      <c r="B3539" s="27" t="s">
        <v>50</v>
      </c>
      <c r="C3539" s="27">
        <v>353443080458651</v>
      </c>
      <c r="D3539" s="27"/>
    </row>
    <row r="3540" spans="2:4">
      <c r="B3540" s="27" t="s">
        <v>50</v>
      </c>
      <c r="C3540" s="27">
        <v>353443080458735</v>
      </c>
      <c r="D3540" s="27"/>
    </row>
    <row r="3541" spans="2:4">
      <c r="B3541" s="29" t="s">
        <v>50</v>
      </c>
      <c r="C3541" s="27">
        <v>353443080460590</v>
      </c>
      <c r="D3541" s="27"/>
    </row>
    <row r="3542" spans="2:4">
      <c r="B3542" s="27" t="s">
        <v>50</v>
      </c>
      <c r="C3542" s="27">
        <v>353443080460616</v>
      </c>
      <c r="D3542" s="27"/>
    </row>
    <row r="3543" spans="2:4">
      <c r="B3543" s="27" t="s">
        <v>50</v>
      </c>
      <c r="C3543" s="27">
        <v>353443080460913</v>
      </c>
      <c r="D3543" s="27"/>
    </row>
    <row r="3544" spans="2:4">
      <c r="B3544" s="29" t="s">
        <v>50</v>
      </c>
      <c r="C3544" s="27">
        <v>353443080461333</v>
      </c>
      <c r="D3544" s="27"/>
    </row>
    <row r="3545" spans="2:4">
      <c r="B3545" s="27" t="s">
        <v>50</v>
      </c>
      <c r="C3545" s="27">
        <v>353443080462653</v>
      </c>
      <c r="D3545" s="27"/>
    </row>
    <row r="3546" spans="2:4">
      <c r="B3546" s="29" t="s">
        <v>50</v>
      </c>
      <c r="C3546" s="27">
        <v>353443080466456</v>
      </c>
      <c r="D3546" s="27"/>
    </row>
    <row r="3547" spans="2:4">
      <c r="B3547" s="29" t="s">
        <v>50</v>
      </c>
      <c r="C3547" s="27">
        <v>353443080467751</v>
      </c>
    </row>
    <row r="3548" spans="2:4">
      <c r="B3548" s="27" t="s">
        <v>50</v>
      </c>
      <c r="C3548" s="27">
        <v>353443080468510</v>
      </c>
      <c r="D3548" s="27"/>
    </row>
    <row r="3549" spans="2:4">
      <c r="B3549" s="27" t="s">
        <v>50</v>
      </c>
      <c r="C3549" s="27">
        <v>353443080468619</v>
      </c>
      <c r="D3549" s="27"/>
    </row>
    <row r="3550" spans="2:4">
      <c r="B3550" s="27" t="s">
        <v>50</v>
      </c>
      <c r="C3550" s="27">
        <v>353443080471654</v>
      </c>
      <c r="D3550" s="27"/>
    </row>
    <row r="3551" spans="2:4">
      <c r="B3551" s="29" t="s">
        <v>50</v>
      </c>
      <c r="C3551" s="27">
        <v>353443080471712</v>
      </c>
      <c r="D3551" s="27"/>
    </row>
    <row r="3552" spans="2:4">
      <c r="B3552" s="27" t="s">
        <v>50</v>
      </c>
      <c r="C3552" s="27">
        <v>353443080471738</v>
      </c>
      <c r="D3552" s="27"/>
    </row>
    <row r="3553" spans="2:4">
      <c r="B3553" s="27" t="s">
        <v>50</v>
      </c>
      <c r="C3553" s="27">
        <v>353443080472017</v>
      </c>
      <c r="D3553" s="27"/>
    </row>
    <row r="3554" spans="2:4">
      <c r="B3554" s="27" t="s">
        <v>50</v>
      </c>
      <c r="C3554" s="27">
        <v>353443080473478</v>
      </c>
      <c r="D3554" s="27"/>
    </row>
    <row r="3555" spans="2:4">
      <c r="B3555" s="27" t="s">
        <v>50</v>
      </c>
      <c r="C3555" s="27">
        <v>353443080473890</v>
      </c>
      <c r="D3555" s="27"/>
    </row>
    <row r="3556" spans="2:4">
      <c r="B3556" s="27" t="s">
        <v>50</v>
      </c>
      <c r="C3556" s="27">
        <v>353443080474377</v>
      </c>
      <c r="D3556" s="27"/>
    </row>
    <row r="3557" spans="2:4">
      <c r="B3557" s="27" t="s">
        <v>50</v>
      </c>
      <c r="C3557" s="27">
        <v>353443080475051</v>
      </c>
      <c r="D3557" s="27"/>
    </row>
    <row r="3558" spans="2:4">
      <c r="B3558" s="27" t="s">
        <v>50</v>
      </c>
      <c r="C3558" s="27">
        <v>353443080476273</v>
      </c>
      <c r="D3558" s="27"/>
    </row>
    <row r="3559" spans="2:4">
      <c r="B3559" s="27" t="s">
        <v>50</v>
      </c>
      <c r="C3559" s="27">
        <v>353443080477834</v>
      </c>
      <c r="D3559" s="27"/>
    </row>
    <row r="3560" spans="2:4">
      <c r="B3560" s="27" t="s">
        <v>50</v>
      </c>
      <c r="C3560" s="27">
        <v>353443080478576</v>
      </c>
    </row>
    <row r="3561" spans="2:4">
      <c r="B3561" s="27" t="s">
        <v>50</v>
      </c>
      <c r="C3561" s="27">
        <v>353443080478857</v>
      </c>
      <c r="D3561" s="27"/>
    </row>
    <row r="3562" spans="2:4">
      <c r="B3562" s="27" t="s">
        <v>50</v>
      </c>
      <c r="C3562" s="27">
        <v>353443080479178</v>
      </c>
      <c r="D3562" s="27"/>
    </row>
    <row r="3563" spans="2:4">
      <c r="B3563" s="27" t="s">
        <v>50</v>
      </c>
      <c r="C3563" s="27">
        <v>353443080479475</v>
      </c>
      <c r="D3563" s="27"/>
    </row>
    <row r="3564" spans="2:4">
      <c r="B3564" s="29" t="s">
        <v>50</v>
      </c>
      <c r="C3564" s="27">
        <v>353443080480473</v>
      </c>
      <c r="D3564" s="27"/>
    </row>
    <row r="3565" spans="2:4">
      <c r="B3565" s="27" t="s">
        <v>50</v>
      </c>
      <c r="C3565" s="27">
        <v>353443080480556</v>
      </c>
      <c r="D3565" s="27"/>
    </row>
    <row r="3566" spans="2:4">
      <c r="B3566" s="29" t="s">
        <v>50</v>
      </c>
      <c r="C3566" s="27">
        <v>353443080480598</v>
      </c>
    </row>
    <row r="3567" spans="2:4">
      <c r="B3567" s="29" t="s">
        <v>50</v>
      </c>
      <c r="C3567" s="27">
        <v>353443080481695</v>
      </c>
      <c r="D3567" s="27"/>
    </row>
    <row r="3568" spans="2:4">
      <c r="B3568" s="29" t="s">
        <v>50</v>
      </c>
      <c r="C3568" s="27">
        <v>353443080482354</v>
      </c>
    </row>
    <row r="3569" spans="2:4">
      <c r="B3569" s="27" t="s">
        <v>50</v>
      </c>
      <c r="C3569" s="27">
        <v>353443080482933</v>
      </c>
    </row>
    <row r="3570" spans="2:4">
      <c r="B3570" s="27" t="s">
        <v>50</v>
      </c>
      <c r="C3570" s="74">
        <v>353443080484756</v>
      </c>
      <c r="D3570" s="27"/>
    </row>
    <row r="3571" spans="2:4">
      <c r="B3571" s="27" t="s">
        <v>50</v>
      </c>
      <c r="C3571" s="27">
        <v>353443080485779</v>
      </c>
      <c r="D3571" s="27"/>
    </row>
    <row r="3572" spans="2:4">
      <c r="B3572" s="29" t="s">
        <v>50</v>
      </c>
      <c r="C3572" s="27">
        <v>353443080488856</v>
      </c>
      <c r="D3572" s="27"/>
    </row>
    <row r="3573" spans="2:4">
      <c r="B3573" s="27" t="s">
        <v>50</v>
      </c>
      <c r="C3573" s="27">
        <v>353443080490811</v>
      </c>
    </row>
    <row r="3574" spans="2:4">
      <c r="B3574" s="27" t="s">
        <v>50</v>
      </c>
      <c r="C3574" s="27">
        <v>353443080492072</v>
      </c>
      <c r="D3574" s="27"/>
    </row>
    <row r="3575" spans="2:4">
      <c r="B3575" s="27" t="s">
        <v>50</v>
      </c>
      <c r="C3575" s="27">
        <v>353443080493930</v>
      </c>
      <c r="D3575" s="27"/>
    </row>
    <row r="3576" spans="2:4">
      <c r="B3576" s="27" t="s">
        <v>50</v>
      </c>
      <c r="C3576" s="27">
        <v>353443080496313</v>
      </c>
    </row>
    <row r="3577" spans="2:4">
      <c r="B3577" s="27" t="s">
        <v>50</v>
      </c>
      <c r="C3577" s="27">
        <v>353443080497113</v>
      </c>
    </row>
    <row r="3578" spans="2:4">
      <c r="B3578" s="29" t="s">
        <v>50</v>
      </c>
      <c r="C3578" s="27">
        <v>353443080497436</v>
      </c>
      <c r="D3578" s="27"/>
    </row>
    <row r="3579" spans="2:4">
      <c r="B3579" s="27" t="s">
        <v>50</v>
      </c>
      <c r="C3579" s="27">
        <v>353443080497857</v>
      </c>
      <c r="D3579" s="27"/>
    </row>
    <row r="3580" spans="2:4">
      <c r="B3580" s="27" t="s">
        <v>50</v>
      </c>
      <c r="C3580" s="27">
        <v>353443080498277</v>
      </c>
      <c r="D3580" s="27"/>
    </row>
    <row r="3581" spans="2:4">
      <c r="B3581" s="29" t="s">
        <v>50</v>
      </c>
      <c r="C3581" s="27">
        <v>353443080498293</v>
      </c>
    </row>
    <row r="3582" spans="2:4">
      <c r="B3582" s="27" t="s">
        <v>50</v>
      </c>
      <c r="C3582" s="27">
        <v>353443080499275</v>
      </c>
      <c r="D3582" s="27"/>
    </row>
    <row r="3583" spans="2:4">
      <c r="B3583" s="27" t="s">
        <v>50</v>
      </c>
      <c r="C3583" s="27">
        <v>353443080502359</v>
      </c>
      <c r="D3583" s="27"/>
    </row>
    <row r="3584" spans="2:4">
      <c r="B3584" s="27" t="s">
        <v>50</v>
      </c>
      <c r="C3584" s="27">
        <v>353443080502839</v>
      </c>
      <c r="D3584" s="27"/>
    </row>
    <row r="3585" spans="2:4">
      <c r="B3585" s="29" t="s">
        <v>50</v>
      </c>
      <c r="C3585" s="27">
        <v>353443080502870</v>
      </c>
    </row>
    <row r="3586" spans="2:4">
      <c r="B3586" s="27" t="s">
        <v>50</v>
      </c>
      <c r="C3586" s="27">
        <v>353443080504132</v>
      </c>
      <c r="D3586" s="27"/>
    </row>
    <row r="3587" spans="2:4">
      <c r="B3587" s="27" t="s">
        <v>50</v>
      </c>
      <c r="C3587" s="27">
        <v>353443080504512</v>
      </c>
      <c r="D3587" s="27"/>
    </row>
    <row r="3588" spans="2:4">
      <c r="B3588" s="27" t="s">
        <v>50</v>
      </c>
      <c r="C3588" s="27">
        <v>353443080504835</v>
      </c>
      <c r="D3588" s="27"/>
    </row>
    <row r="3589" spans="2:4">
      <c r="B3589" s="27" t="s">
        <v>50</v>
      </c>
      <c r="C3589" s="27">
        <v>353443080505113</v>
      </c>
      <c r="D3589" s="27"/>
    </row>
    <row r="3590" spans="2:4">
      <c r="B3590" s="27" t="s">
        <v>50</v>
      </c>
      <c r="C3590" s="27">
        <v>353443080505170</v>
      </c>
    </row>
    <row r="3591" spans="2:4">
      <c r="B3591" s="27" t="s">
        <v>50</v>
      </c>
      <c r="C3591" s="27">
        <v>353443080508711</v>
      </c>
      <c r="D3591" s="27"/>
    </row>
    <row r="3592" spans="2:4">
      <c r="B3592" s="27" t="s">
        <v>50</v>
      </c>
      <c r="C3592" s="27">
        <v>353443080509214</v>
      </c>
      <c r="D3592" s="27"/>
    </row>
    <row r="3593" spans="2:4">
      <c r="B3593" s="27" t="s">
        <v>50</v>
      </c>
      <c r="C3593" s="27">
        <v>353443080509792</v>
      </c>
      <c r="D3593" s="27"/>
    </row>
    <row r="3594" spans="2:4">
      <c r="B3594" s="29" t="s">
        <v>50</v>
      </c>
      <c r="C3594" s="27">
        <v>353443080841799</v>
      </c>
      <c r="D3594" s="27"/>
    </row>
    <row r="3595" spans="2:4">
      <c r="B3595" s="27" t="s">
        <v>50</v>
      </c>
      <c r="C3595" s="27">
        <v>353443080842250</v>
      </c>
    </row>
    <row r="3596" spans="2:4">
      <c r="B3596" s="29" t="s">
        <v>50</v>
      </c>
      <c r="C3596" s="27">
        <v>353443080845030</v>
      </c>
      <c r="D3596" s="27"/>
    </row>
    <row r="3597" spans="2:4">
      <c r="B3597" s="29" t="s">
        <v>50</v>
      </c>
      <c r="C3597" s="27">
        <v>353443080845790</v>
      </c>
      <c r="D3597" s="27"/>
    </row>
    <row r="3598" spans="2:4">
      <c r="B3598" s="27" t="s">
        <v>50</v>
      </c>
      <c r="C3598" s="27">
        <v>353443080850550</v>
      </c>
      <c r="D3598" s="27"/>
    </row>
    <row r="3599" spans="2:4">
      <c r="B3599" s="27" t="s">
        <v>50</v>
      </c>
      <c r="C3599" s="27">
        <v>353443080851012</v>
      </c>
      <c r="D3599" s="27"/>
    </row>
    <row r="3600" spans="2:4">
      <c r="B3600" s="27" t="s">
        <v>50</v>
      </c>
      <c r="C3600" s="27">
        <v>353443080851095</v>
      </c>
    </row>
    <row r="3601" spans="2:4">
      <c r="B3601" s="27" t="s">
        <v>50</v>
      </c>
      <c r="C3601" s="74">
        <v>353443080851475</v>
      </c>
      <c r="D3601" s="27"/>
    </row>
    <row r="3602" spans="2:4">
      <c r="B3602" s="29" t="s">
        <v>50</v>
      </c>
      <c r="C3602" s="27">
        <v>353443080852176</v>
      </c>
    </row>
    <row r="3603" spans="2:4">
      <c r="B3603" s="27" t="s">
        <v>50</v>
      </c>
      <c r="C3603" s="27">
        <v>353443080853299</v>
      </c>
    </row>
    <row r="3604" spans="2:4">
      <c r="B3604" s="27" t="s">
        <v>50</v>
      </c>
      <c r="C3604" s="27">
        <v>353443080854990</v>
      </c>
    </row>
    <row r="3605" spans="2:4">
      <c r="B3605" s="27" t="s">
        <v>50</v>
      </c>
      <c r="C3605" s="27">
        <v>353443080855930</v>
      </c>
    </row>
    <row r="3606" spans="2:4">
      <c r="B3606" s="27" t="s">
        <v>50</v>
      </c>
      <c r="C3606" s="27">
        <v>353443080858074</v>
      </c>
      <c r="D3606" s="27"/>
    </row>
    <row r="3607" spans="2:4">
      <c r="B3607" s="27" t="s">
        <v>50</v>
      </c>
      <c r="C3607" s="27">
        <v>353443080860757</v>
      </c>
      <c r="D3607" s="27"/>
    </row>
    <row r="3608" spans="2:4">
      <c r="B3608" s="27" t="s">
        <v>50</v>
      </c>
      <c r="C3608" s="27">
        <v>353443080871051</v>
      </c>
      <c r="D3608" s="27"/>
    </row>
    <row r="3609" spans="2:4">
      <c r="B3609" s="27" t="s">
        <v>50</v>
      </c>
      <c r="C3609" s="74">
        <v>353443080871572</v>
      </c>
    </row>
    <row r="3610" spans="2:4">
      <c r="B3610" s="27" t="s">
        <v>50</v>
      </c>
      <c r="C3610" s="27">
        <v>353443080885838</v>
      </c>
      <c r="D3610" s="27"/>
    </row>
    <row r="3611" spans="2:4">
      <c r="B3611" s="27" t="s">
        <v>50</v>
      </c>
      <c r="C3611" s="27">
        <v>353443080886638</v>
      </c>
      <c r="D3611" s="27"/>
    </row>
    <row r="3612" spans="2:4">
      <c r="B3612" s="27" t="s">
        <v>50</v>
      </c>
      <c r="C3612" s="27">
        <v>353443080886877</v>
      </c>
      <c r="D3612" s="27"/>
    </row>
    <row r="3613" spans="2:4">
      <c r="B3613" s="27" t="s">
        <v>50</v>
      </c>
      <c r="C3613" s="27">
        <v>353443080887354</v>
      </c>
      <c r="D3613" s="27"/>
    </row>
    <row r="3614" spans="2:4">
      <c r="B3614" s="27" t="s">
        <v>50</v>
      </c>
      <c r="C3614" s="27">
        <v>353443080887412</v>
      </c>
      <c r="D3614" s="27"/>
    </row>
    <row r="3615" spans="2:4">
      <c r="B3615" s="27" t="s">
        <v>50</v>
      </c>
      <c r="C3615" s="27">
        <v>353443080888311</v>
      </c>
      <c r="D3615" s="27"/>
    </row>
    <row r="3616" spans="2:4">
      <c r="B3616" s="27" t="s">
        <v>50</v>
      </c>
      <c r="C3616" s="27">
        <v>353443080889574</v>
      </c>
      <c r="D3616" s="27"/>
    </row>
    <row r="3617" spans="2:4">
      <c r="B3617" s="27" t="s">
        <v>50</v>
      </c>
      <c r="C3617" s="27">
        <v>353443080897270</v>
      </c>
    </row>
    <row r="3618" spans="2:4">
      <c r="B3618" s="27" t="s">
        <v>50</v>
      </c>
      <c r="C3618" s="27">
        <v>353443080902815</v>
      </c>
      <c r="D3618" s="27"/>
    </row>
    <row r="3619" spans="2:4">
      <c r="B3619" s="27" t="s">
        <v>50</v>
      </c>
      <c r="C3619" s="27">
        <v>353443080902955</v>
      </c>
      <c r="D3619" s="27"/>
    </row>
    <row r="3620" spans="2:4">
      <c r="B3620" s="27" t="s">
        <v>50</v>
      </c>
      <c r="C3620" s="27">
        <v>353443080906451</v>
      </c>
      <c r="D3620" s="27"/>
    </row>
    <row r="3621" spans="2:4">
      <c r="B3621" s="27" t="s">
        <v>50</v>
      </c>
      <c r="C3621" s="27">
        <v>353443080908895</v>
      </c>
      <c r="D3621" s="27"/>
    </row>
    <row r="3622" spans="2:4">
      <c r="B3622" s="27" t="s">
        <v>50</v>
      </c>
      <c r="C3622" s="27">
        <v>353443080910230</v>
      </c>
    </row>
    <row r="3623" spans="2:4">
      <c r="B3623" s="27" t="s">
        <v>50</v>
      </c>
      <c r="C3623" s="27">
        <v>353443080910313</v>
      </c>
      <c r="D3623" s="27"/>
    </row>
    <row r="3624" spans="2:4">
      <c r="B3624" s="27" t="s">
        <v>50</v>
      </c>
      <c r="C3624" s="27">
        <v>353443080910651</v>
      </c>
      <c r="D3624" s="27"/>
    </row>
    <row r="3625" spans="2:4">
      <c r="B3625" s="27" t="s">
        <v>50</v>
      </c>
      <c r="C3625" s="27">
        <v>353443080910750</v>
      </c>
      <c r="D3625" s="27"/>
    </row>
    <row r="3626" spans="2:4">
      <c r="B3626" s="27" t="s">
        <v>50</v>
      </c>
      <c r="C3626" s="27">
        <v>353443080910859</v>
      </c>
      <c r="D3626" s="27"/>
    </row>
    <row r="3627" spans="2:4">
      <c r="B3627" s="27" t="s">
        <v>50</v>
      </c>
      <c r="C3627" s="27">
        <v>353443080911659</v>
      </c>
      <c r="D3627" s="27"/>
    </row>
    <row r="3628" spans="2:4">
      <c r="B3628" s="27" t="s">
        <v>50</v>
      </c>
      <c r="C3628" s="27">
        <v>353443080915171</v>
      </c>
      <c r="D3628" s="27"/>
    </row>
    <row r="3629" spans="2:4">
      <c r="B3629" s="27" t="s">
        <v>50</v>
      </c>
      <c r="C3629" s="27">
        <v>353443080917516</v>
      </c>
      <c r="D3629" s="27"/>
    </row>
    <row r="3630" spans="2:4">
      <c r="B3630" s="27" t="s">
        <v>50</v>
      </c>
      <c r="C3630" s="27">
        <v>353443080918597</v>
      </c>
    </row>
    <row r="3631" spans="2:4">
      <c r="B3631" s="27" t="s">
        <v>50</v>
      </c>
      <c r="C3631" s="27">
        <v>353443080918753</v>
      </c>
    </row>
    <row r="3632" spans="2:4">
      <c r="B3632" s="29" t="s">
        <v>50</v>
      </c>
      <c r="C3632" s="27">
        <v>353443080918779</v>
      </c>
      <c r="D3632" s="27"/>
    </row>
    <row r="3633" spans="2:4">
      <c r="B3633" s="27" t="s">
        <v>50</v>
      </c>
      <c r="C3633" s="27">
        <v>353443080920452</v>
      </c>
      <c r="D3633" s="27"/>
    </row>
    <row r="3634" spans="2:4">
      <c r="B3634" s="27" t="s">
        <v>50</v>
      </c>
      <c r="C3634" s="27">
        <v>353443080922490</v>
      </c>
      <c r="D3634" s="27"/>
    </row>
    <row r="3635" spans="2:4">
      <c r="B3635" s="27" t="s">
        <v>50</v>
      </c>
      <c r="C3635" s="27">
        <v>353443080923878</v>
      </c>
      <c r="D3635" s="27"/>
    </row>
    <row r="3636" spans="2:4">
      <c r="B3636" s="27" t="s">
        <v>50</v>
      </c>
      <c r="C3636" s="27">
        <v>353443080924371</v>
      </c>
    </row>
    <row r="3637" spans="2:4">
      <c r="B3637" s="27" t="s">
        <v>53</v>
      </c>
      <c r="C3637" s="27">
        <v>353443080925352</v>
      </c>
      <c r="D3637" s="27"/>
    </row>
    <row r="3638" spans="2:4">
      <c r="B3638" s="27" t="s">
        <v>50</v>
      </c>
      <c r="C3638" s="27">
        <v>353443080925394</v>
      </c>
    </row>
    <row r="3639" spans="2:4">
      <c r="B3639" s="27" t="s">
        <v>50</v>
      </c>
      <c r="C3639" s="27">
        <v>353443080926236</v>
      </c>
      <c r="D3639" s="27"/>
    </row>
    <row r="3640" spans="2:4">
      <c r="B3640" s="27" t="s">
        <v>50</v>
      </c>
      <c r="C3640" s="27">
        <v>353443080927192</v>
      </c>
      <c r="D3640" s="27"/>
    </row>
    <row r="3641" spans="2:4">
      <c r="B3641" s="27" t="s">
        <v>50</v>
      </c>
      <c r="C3641" s="74">
        <v>353443080927739</v>
      </c>
      <c r="D3641" s="27"/>
    </row>
    <row r="3642" spans="2:4">
      <c r="B3642" s="27" t="s">
        <v>50</v>
      </c>
      <c r="C3642" s="27">
        <v>353443080928232</v>
      </c>
      <c r="D3642" s="27"/>
    </row>
    <row r="3643" spans="2:4">
      <c r="B3643" s="27" t="s">
        <v>50</v>
      </c>
      <c r="C3643" s="27">
        <v>353443080929537</v>
      </c>
      <c r="D3643" s="27"/>
    </row>
    <row r="3644" spans="2:4">
      <c r="B3644" s="27" t="s">
        <v>50</v>
      </c>
      <c r="C3644" s="27">
        <v>353443080930535</v>
      </c>
      <c r="D3644" s="27"/>
    </row>
    <row r="3645" spans="2:4">
      <c r="B3645" s="27" t="s">
        <v>50</v>
      </c>
      <c r="C3645" s="27">
        <v>353443080931871</v>
      </c>
      <c r="D3645" s="27"/>
    </row>
    <row r="3646" spans="2:4">
      <c r="B3646" s="27" t="s">
        <v>50</v>
      </c>
      <c r="C3646" s="27">
        <v>353443080933810</v>
      </c>
      <c r="D3646" s="27"/>
    </row>
    <row r="3647" spans="2:4">
      <c r="B3647" s="27" t="s">
        <v>50</v>
      </c>
      <c r="C3647" s="27">
        <v>353443080933851</v>
      </c>
      <c r="D3647" s="27"/>
    </row>
    <row r="3648" spans="2:4">
      <c r="B3648" s="29" t="s">
        <v>50</v>
      </c>
      <c r="C3648" s="27">
        <v>353443080934172</v>
      </c>
      <c r="D3648" s="27"/>
    </row>
    <row r="3649" spans="2:4">
      <c r="B3649" s="29" t="s">
        <v>50</v>
      </c>
      <c r="C3649" s="27">
        <v>353443080934255</v>
      </c>
      <c r="D3649" s="27"/>
    </row>
    <row r="3650" spans="2:4">
      <c r="B3650" s="27" t="s">
        <v>50</v>
      </c>
      <c r="C3650" s="27">
        <v>353443080934636</v>
      </c>
      <c r="D3650" s="27"/>
    </row>
    <row r="3651" spans="2:4">
      <c r="B3651" s="29" t="s">
        <v>50</v>
      </c>
      <c r="C3651" s="27">
        <v>353443080935294</v>
      </c>
      <c r="D3651" s="27"/>
    </row>
    <row r="3652" spans="2:4">
      <c r="B3652" s="29" t="s">
        <v>50</v>
      </c>
      <c r="C3652" s="27">
        <v>353443080935955</v>
      </c>
      <c r="D3652" s="27"/>
    </row>
    <row r="3653" spans="2:4">
      <c r="B3653" s="29" t="s">
        <v>50</v>
      </c>
      <c r="C3653" s="27">
        <v>353443080935997</v>
      </c>
      <c r="D3653" s="27"/>
    </row>
    <row r="3654" spans="2:4">
      <c r="B3654" s="27" t="s">
        <v>50</v>
      </c>
      <c r="C3654" s="27">
        <v>353443080936193</v>
      </c>
      <c r="D3654" s="27"/>
    </row>
    <row r="3655" spans="2:4">
      <c r="B3655" s="27" t="s">
        <v>50</v>
      </c>
      <c r="C3655" s="27">
        <v>353443080936458</v>
      </c>
      <c r="D3655" s="27"/>
    </row>
    <row r="3656" spans="2:4">
      <c r="B3656" s="27" t="s">
        <v>50</v>
      </c>
      <c r="C3656" s="27">
        <v>353443080936797</v>
      </c>
    </row>
    <row r="3657" spans="2:4">
      <c r="B3657" s="27" t="s">
        <v>50</v>
      </c>
      <c r="C3657" s="27">
        <v>353443080937175</v>
      </c>
      <c r="D3657" s="27"/>
    </row>
    <row r="3658" spans="2:4">
      <c r="B3658" s="27" t="s">
        <v>50</v>
      </c>
      <c r="C3658" s="27">
        <v>353443080937431</v>
      </c>
      <c r="D3658" s="27"/>
    </row>
    <row r="3659" spans="2:4">
      <c r="B3659" s="29" t="s">
        <v>50</v>
      </c>
      <c r="C3659" s="27">
        <v>353443080937571</v>
      </c>
      <c r="D3659" s="27"/>
    </row>
    <row r="3660" spans="2:4">
      <c r="B3660" s="27" t="s">
        <v>50</v>
      </c>
      <c r="C3660" s="27">
        <v>353443080939239</v>
      </c>
      <c r="D3660" s="27"/>
    </row>
    <row r="3661" spans="2:4">
      <c r="B3661" s="27" t="s">
        <v>50</v>
      </c>
      <c r="C3661" s="27">
        <v>353443080940914</v>
      </c>
      <c r="D3661" s="27"/>
    </row>
    <row r="3662" spans="2:4">
      <c r="B3662" s="27" t="s">
        <v>50</v>
      </c>
      <c r="C3662" s="27">
        <v>353443080941896</v>
      </c>
      <c r="D3662" s="27"/>
    </row>
    <row r="3663" spans="2:4">
      <c r="B3663" s="27" t="s">
        <v>50</v>
      </c>
      <c r="C3663" s="27">
        <v>353443080942811</v>
      </c>
    </row>
    <row r="3664" spans="2:4">
      <c r="B3664" s="27" t="s">
        <v>50</v>
      </c>
      <c r="C3664" s="27">
        <v>353443080947679</v>
      </c>
      <c r="D3664" s="27"/>
    </row>
    <row r="3665" spans="2:4">
      <c r="B3665" s="27" t="s">
        <v>50</v>
      </c>
      <c r="C3665" s="27">
        <v>353443080948552</v>
      </c>
      <c r="D3665" s="27"/>
    </row>
    <row r="3666" spans="2:4">
      <c r="B3666" s="27" t="s">
        <v>50</v>
      </c>
      <c r="C3666" s="27">
        <v>353443080948792</v>
      </c>
      <c r="D3666" s="27"/>
    </row>
    <row r="3667" spans="2:4">
      <c r="B3667" s="27" t="s">
        <v>50</v>
      </c>
      <c r="C3667" s="27">
        <v>353443080949493</v>
      </c>
      <c r="D3667" s="27"/>
    </row>
    <row r="3668" spans="2:4">
      <c r="B3668" s="29" t="s">
        <v>50</v>
      </c>
      <c r="C3668" s="27">
        <v>353443080950251</v>
      </c>
    </row>
    <row r="3669" spans="2:4">
      <c r="B3669" s="27" t="s">
        <v>50</v>
      </c>
      <c r="C3669" s="27">
        <v>353443080952711</v>
      </c>
      <c r="D3669" s="27"/>
    </row>
    <row r="3670" spans="2:4">
      <c r="B3670" s="29" t="s">
        <v>50</v>
      </c>
      <c r="C3670" s="27">
        <v>353443080953297</v>
      </c>
    </row>
    <row r="3671" spans="2:4">
      <c r="B3671" s="27" t="s">
        <v>50</v>
      </c>
      <c r="C3671" s="27">
        <v>353443080953933</v>
      </c>
      <c r="D3671" s="27"/>
    </row>
    <row r="3672" spans="2:4">
      <c r="B3672" s="27" t="s">
        <v>50</v>
      </c>
      <c r="C3672" s="27">
        <v>353443080954295</v>
      </c>
      <c r="D3672" s="27"/>
    </row>
    <row r="3673" spans="2:4">
      <c r="B3673" s="27" t="s">
        <v>50</v>
      </c>
      <c r="C3673" s="27">
        <v>353443080955037</v>
      </c>
      <c r="D3673" s="27"/>
    </row>
    <row r="3674" spans="2:4">
      <c r="B3674" s="27" t="s">
        <v>50</v>
      </c>
      <c r="C3674" s="27">
        <v>353443080955052</v>
      </c>
      <c r="D3674" s="27"/>
    </row>
    <row r="3675" spans="2:4">
      <c r="B3675" s="27" t="s">
        <v>50</v>
      </c>
      <c r="C3675" s="27">
        <v>353443080955094</v>
      </c>
      <c r="D3675" s="27"/>
    </row>
    <row r="3676" spans="2:4">
      <c r="B3676" s="27" t="s">
        <v>50</v>
      </c>
      <c r="C3676" s="27">
        <v>353443080955391</v>
      </c>
      <c r="D3676" s="27"/>
    </row>
    <row r="3677" spans="2:4">
      <c r="B3677" s="27" t="s">
        <v>50</v>
      </c>
      <c r="C3677" s="27">
        <v>353443080955730</v>
      </c>
      <c r="D3677" s="27"/>
    </row>
    <row r="3678" spans="2:4">
      <c r="B3678" s="27" t="s">
        <v>50</v>
      </c>
      <c r="C3678" s="74">
        <v>353443080955854</v>
      </c>
    </row>
    <row r="3679" spans="2:4">
      <c r="B3679" s="27" t="s">
        <v>50</v>
      </c>
      <c r="C3679" s="74">
        <v>353443080956373</v>
      </c>
      <c r="D3679" s="27"/>
    </row>
    <row r="3680" spans="2:4">
      <c r="B3680" s="27" t="s">
        <v>50</v>
      </c>
      <c r="C3680" s="74">
        <v>353443080956571</v>
      </c>
    </row>
    <row r="3681" spans="2:4">
      <c r="B3681" s="29" t="s">
        <v>50</v>
      </c>
      <c r="C3681" s="27">
        <v>353443080956852</v>
      </c>
      <c r="D3681" s="27"/>
    </row>
    <row r="3682" spans="2:4">
      <c r="B3682" s="27" t="s">
        <v>50</v>
      </c>
      <c r="C3682" s="27">
        <v>353443080957231</v>
      </c>
    </row>
    <row r="3683" spans="2:4">
      <c r="B3683" s="27" t="s">
        <v>50</v>
      </c>
      <c r="C3683" s="27">
        <v>353443080957876</v>
      </c>
      <c r="D3683" s="27"/>
    </row>
    <row r="3684" spans="2:4">
      <c r="B3684" s="27" t="s">
        <v>50</v>
      </c>
      <c r="C3684" s="27">
        <v>353443080958957</v>
      </c>
      <c r="D3684" s="27"/>
    </row>
    <row r="3685" spans="2:4">
      <c r="B3685" s="27" t="s">
        <v>50</v>
      </c>
      <c r="C3685" s="27">
        <v>353443080959195</v>
      </c>
      <c r="D3685" s="27"/>
    </row>
    <row r="3686" spans="2:4">
      <c r="B3686" s="27" t="s">
        <v>50</v>
      </c>
      <c r="C3686" s="27">
        <v>353443080962272</v>
      </c>
      <c r="D3686" s="27"/>
    </row>
    <row r="3687" spans="2:4">
      <c r="B3687" s="27" t="s">
        <v>50</v>
      </c>
      <c r="C3687" s="27">
        <v>353443080963791</v>
      </c>
      <c r="D3687" s="27"/>
    </row>
    <row r="3688" spans="2:4">
      <c r="B3688" s="27" t="s">
        <v>50</v>
      </c>
      <c r="C3688" s="27">
        <v>353443080963890</v>
      </c>
    </row>
    <row r="3689" spans="2:4">
      <c r="B3689" s="27" t="s">
        <v>50</v>
      </c>
      <c r="C3689" s="27">
        <v>353443080964419</v>
      </c>
      <c r="D3689" s="27"/>
    </row>
    <row r="3690" spans="2:4">
      <c r="B3690" s="27" t="s">
        <v>50</v>
      </c>
      <c r="C3690" s="27">
        <v>353443080964435</v>
      </c>
    </row>
    <row r="3691" spans="2:4">
      <c r="B3691" s="27" t="s">
        <v>50</v>
      </c>
      <c r="C3691" s="27">
        <v>353443080965457</v>
      </c>
      <c r="D3691" s="27"/>
    </row>
    <row r="3692" spans="2:4">
      <c r="B3692" s="27" t="s">
        <v>50</v>
      </c>
      <c r="C3692" s="27">
        <v>353443080965671</v>
      </c>
      <c r="D3692" s="27"/>
    </row>
    <row r="3693" spans="2:4">
      <c r="B3693" s="27" t="s">
        <v>50</v>
      </c>
      <c r="C3693" s="27">
        <v>353443080966653</v>
      </c>
      <c r="D3693" s="27"/>
    </row>
    <row r="3694" spans="2:4">
      <c r="B3694" s="29" t="s">
        <v>50</v>
      </c>
      <c r="C3694" s="27">
        <v>353443080967990</v>
      </c>
      <c r="D3694" s="27"/>
    </row>
    <row r="3695" spans="2:4">
      <c r="B3695" s="27" t="s">
        <v>50</v>
      </c>
      <c r="C3695" s="27">
        <v>353443080968618</v>
      </c>
      <c r="D3695" s="27"/>
    </row>
    <row r="3696" spans="2:4">
      <c r="B3696" s="27" t="s">
        <v>50</v>
      </c>
      <c r="C3696" s="27">
        <v>353443080969178</v>
      </c>
      <c r="D3696" s="27"/>
    </row>
    <row r="3697" spans="2:7">
      <c r="B3697" s="27" t="s">
        <v>50</v>
      </c>
      <c r="C3697" s="27">
        <v>353443080970432</v>
      </c>
      <c r="D3697" s="27"/>
    </row>
    <row r="3698" spans="2:7">
      <c r="B3698" s="27" t="s">
        <v>50</v>
      </c>
      <c r="C3698" s="27">
        <v>353443080970754</v>
      </c>
      <c r="D3698" s="27"/>
    </row>
    <row r="3699" spans="2:7">
      <c r="B3699" s="27" t="s">
        <v>50</v>
      </c>
      <c r="C3699" s="27">
        <v>353443080970796</v>
      </c>
      <c r="D3699" s="27"/>
    </row>
    <row r="3700" spans="2:7">
      <c r="B3700" s="27" t="s">
        <v>50</v>
      </c>
      <c r="C3700" s="27">
        <v>353443080971158</v>
      </c>
      <c r="D3700" s="27"/>
    </row>
    <row r="3701" spans="2:7">
      <c r="B3701" s="27" t="s">
        <v>50</v>
      </c>
      <c r="C3701" s="27">
        <v>353443080972057</v>
      </c>
      <c r="D3701" s="27"/>
    </row>
    <row r="3702" spans="2:7">
      <c r="B3702" s="29" t="s">
        <v>50</v>
      </c>
      <c r="C3702" s="27">
        <v>353443080972636</v>
      </c>
      <c r="D3702" s="27"/>
    </row>
    <row r="3703" spans="2:7">
      <c r="B3703" s="27" t="s">
        <v>50</v>
      </c>
      <c r="C3703" s="74">
        <v>353443080973139</v>
      </c>
      <c r="D3703" s="27"/>
    </row>
    <row r="3704" spans="2:7">
      <c r="B3704" s="27" t="s">
        <v>50</v>
      </c>
      <c r="C3704" s="27">
        <v>353443080973915</v>
      </c>
      <c r="D3704" s="27"/>
    </row>
    <row r="3705" spans="2:7">
      <c r="B3705" s="27" t="s">
        <v>50</v>
      </c>
      <c r="C3705" s="27">
        <v>353443080974855</v>
      </c>
      <c r="D3705" s="27"/>
    </row>
    <row r="3706" spans="2:7">
      <c r="B3706" s="27" t="s">
        <v>50</v>
      </c>
      <c r="C3706" s="27">
        <v>353443080975910</v>
      </c>
      <c r="D3706" s="27"/>
    </row>
    <row r="3707" spans="2:7">
      <c r="B3707" s="27" t="s">
        <v>50</v>
      </c>
      <c r="C3707" s="27">
        <v>353443080978856</v>
      </c>
      <c r="D3707" s="27"/>
    </row>
    <row r="3708" spans="2:7">
      <c r="B3708" s="27" t="s">
        <v>50</v>
      </c>
      <c r="C3708" s="74">
        <v>353443080979839</v>
      </c>
      <c r="D3708" s="27"/>
    </row>
    <row r="3709" spans="2:7" ht="15.75">
      <c r="B3709" s="27" t="s">
        <v>50</v>
      </c>
      <c r="C3709" s="27">
        <v>353443080980159</v>
      </c>
      <c r="D3709" s="27"/>
      <c r="G3709" s="70"/>
    </row>
    <row r="3710" spans="2:7" ht="15.75">
      <c r="B3710" s="27" t="s">
        <v>50</v>
      </c>
      <c r="C3710" s="27">
        <v>353443080980779</v>
      </c>
      <c r="D3710" s="27"/>
      <c r="G3710" s="70"/>
    </row>
    <row r="3711" spans="2:7">
      <c r="B3711" s="27" t="s">
        <v>50</v>
      </c>
      <c r="C3711" s="27">
        <v>353443080981090</v>
      </c>
      <c r="D3711" s="27"/>
    </row>
    <row r="3712" spans="2:7">
      <c r="B3712" s="27" t="s">
        <v>54</v>
      </c>
      <c r="C3712" s="27">
        <v>355274060011485</v>
      </c>
      <c r="D3712" s="27"/>
    </row>
    <row r="3713" spans="2:4">
      <c r="B3713" s="27" t="s">
        <v>54</v>
      </c>
      <c r="C3713" s="27">
        <v>355274060019751</v>
      </c>
      <c r="D3713" s="27"/>
    </row>
    <row r="3714" spans="2:4">
      <c r="B3714" s="27" t="s">
        <v>55</v>
      </c>
      <c r="C3714" s="27">
        <v>355274060044353</v>
      </c>
      <c r="D3714" s="27"/>
    </row>
    <row r="3715" spans="2:4">
      <c r="B3715" s="27" t="s">
        <v>54</v>
      </c>
      <c r="C3715" s="27">
        <v>355274060051986</v>
      </c>
      <c r="D3715" s="27"/>
    </row>
    <row r="3716" spans="2:4">
      <c r="B3716" s="27" t="s">
        <v>54</v>
      </c>
      <c r="C3716" s="27">
        <v>355274060060227</v>
      </c>
      <c r="D3716" s="27"/>
    </row>
    <row r="3717" spans="2:4">
      <c r="B3717" s="29" t="s">
        <v>54</v>
      </c>
      <c r="C3717" s="27">
        <v>355274060067446</v>
      </c>
      <c r="D3717" s="27"/>
    </row>
    <row r="3718" spans="2:4">
      <c r="B3718" s="27" t="s">
        <v>54</v>
      </c>
      <c r="C3718" s="27">
        <v>355274060077684</v>
      </c>
      <c r="D3718" s="27"/>
    </row>
    <row r="3719" spans="2:4">
      <c r="B3719" s="27" t="s">
        <v>54</v>
      </c>
      <c r="C3719" s="27">
        <v>355274060099043</v>
      </c>
      <c r="D3719" s="27"/>
    </row>
    <row r="3720" spans="2:4">
      <c r="B3720" s="27" t="s">
        <v>54</v>
      </c>
      <c r="C3720" s="27">
        <v>355274060126861</v>
      </c>
      <c r="D3720" s="27"/>
    </row>
    <row r="3721" spans="2:4">
      <c r="B3721" s="27" t="s">
        <v>54</v>
      </c>
      <c r="C3721" s="27">
        <v>355274060314269</v>
      </c>
      <c r="D3721" s="27"/>
    </row>
    <row r="3722" spans="2:4">
      <c r="B3722" s="27" t="s">
        <v>54</v>
      </c>
      <c r="C3722" s="27">
        <v>355274060517440</v>
      </c>
      <c r="D3722" s="27"/>
    </row>
    <row r="3723" spans="2:4">
      <c r="B3723" s="27" t="s">
        <v>54</v>
      </c>
      <c r="C3723" s="27">
        <v>355274060525567</v>
      </c>
      <c r="D3723" s="27"/>
    </row>
    <row r="3724" spans="2:4">
      <c r="B3724" s="27" t="s">
        <v>54</v>
      </c>
      <c r="C3724" s="27">
        <v>355274060686963</v>
      </c>
      <c r="D3724" s="27"/>
    </row>
    <row r="3725" spans="2:4">
      <c r="B3725" s="27" t="s">
        <v>54</v>
      </c>
      <c r="C3725" s="27">
        <v>355274060875400</v>
      </c>
      <c r="D3725" s="27"/>
    </row>
    <row r="3726" spans="2:4">
      <c r="B3726" s="27" t="s">
        <v>54</v>
      </c>
      <c r="C3726" s="27">
        <v>355274060879345</v>
      </c>
      <c r="D3726" s="27"/>
    </row>
    <row r="3727" spans="2:4">
      <c r="B3727" s="27" t="s">
        <v>54</v>
      </c>
      <c r="C3727" s="27">
        <v>355274060892603</v>
      </c>
    </row>
    <row r="3728" spans="2:4">
      <c r="B3728" s="27" t="s">
        <v>54</v>
      </c>
      <c r="C3728" s="27">
        <v>355274060894799</v>
      </c>
    </row>
    <row r="3729" spans="2:4">
      <c r="B3729" s="27" t="s">
        <v>54</v>
      </c>
      <c r="C3729" s="27">
        <v>355274060904614</v>
      </c>
      <c r="D3729" s="27"/>
    </row>
    <row r="3730" spans="2:4">
      <c r="B3730" s="27" t="s">
        <v>54</v>
      </c>
      <c r="C3730" s="27">
        <v>355274060912708</v>
      </c>
      <c r="D3730" s="27"/>
    </row>
    <row r="3731" spans="2:4">
      <c r="B3731" s="27" t="s">
        <v>54</v>
      </c>
      <c r="C3731" s="27">
        <v>355274060917723</v>
      </c>
      <c r="D3731" s="27"/>
    </row>
    <row r="3732" spans="2:4">
      <c r="B3732" s="27" t="s">
        <v>54</v>
      </c>
      <c r="C3732" s="27">
        <v>355274060918408</v>
      </c>
      <c r="D3732" s="27"/>
    </row>
    <row r="3733" spans="2:4">
      <c r="B3733" s="29" t="s">
        <v>41</v>
      </c>
      <c r="C3733" s="27">
        <v>355274061078319</v>
      </c>
      <c r="D3733" s="27"/>
    </row>
    <row r="3734" spans="2:4">
      <c r="B3734" s="27" t="s">
        <v>41</v>
      </c>
      <c r="C3734" s="27">
        <v>355274061100923</v>
      </c>
      <c r="D3734" s="27"/>
    </row>
    <row r="3735" spans="2:4">
      <c r="B3735" s="27" t="s">
        <v>41</v>
      </c>
      <c r="C3735" s="27">
        <v>355274061121721</v>
      </c>
    </row>
    <row r="3736" spans="2:4">
      <c r="B3736" s="27" t="s">
        <v>56</v>
      </c>
      <c r="C3736" s="27">
        <v>355274061159234</v>
      </c>
      <c r="D3736" s="27"/>
    </row>
    <row r="3737" spans="2:4">
      <c r="B3737" s="27" t="s">
        <v>54</v>
      </c>
      <c r="C3737" s="27">
        <v>355274061603116</v>
      </c>
      <c r="D3737" s="27"/>
    </row>
    <row r="3738" spans="2:4">
      <c r="B3738" s="27" t="s">
        <v>54</v>
      </c>
      <c r="C3738" s="27">
        <v>355274061604288</v>
      </c>
      <c r="D3738" s="27"/>
    </row>
    <row r="3739" spans="2:4">
      <c r="B3739" s="27" t="s">
        <v>54</v>
      </c>
      <c r="C3739" s="27">
        <v>355274061607885</v>
      </c>
      <c r="D3739" s="27"/>
    </row>
    <row r="3740" spans="2:4">
      <c r="B3740" s="27" t="s">
        <v>54</v>
      </c>
      <c r="C3740" s="27">
        <v>355274061608081</v>
      </c>
      <c r="D3740" s="27"/>
    </row>
    <row r="3741" spans="2:4">
      <c r="B3741" s="27" t="s">
        <v>54</v>
      </c>
      <c r="C3741" s="27">
        <v>355274061609105</v>
      </c>
      <c r="D3741" s="27"/>
    </row>
    <row r="3742" spans="2:4">
      <c r="B3742" s="27" t="s">
        <v>56</v>
      </c>
      <c r="C3742" s="27">
        <v>355274061853000</v>
      </c>
      <c r="D3742" s="27"/>
    </row>
    <row r="3743" spans="2:4">
      <c r="B3743" s="27" t="s">
        <v>57</v>
      </c>
      <c r="C3743" s="27">
        <v>355274062226982</v>
      </c>
      <c r="D3743" s="27"/>
    </row>
    <row r="3744" spans="2:4">
      <c r="B3744" s="27" t="s">
        <v>57</v>
      </c>
      <c r="C3744" s="27">
        <v>355274062227824</v>
      </c>
      <c r="D3744" s="27"/>
    </row>
    <row r="3745" spans="2:4">
      <c r="B3745" s="27" t="s">
        <v>57</v>
      </c>
      <c r="C3745" s="27">
        <v>355274062253721</v>
      </c>
      <c r="D3745" s="27"/>
    </row>
    <row r="3746" spans="2:4">
      <c r="B3746" s="29" t="s">
        <v>57</v>
      </c>
      <c r="C3746" s="27">
        <v>355274062253986</v>
      </c>
      <c r="D3746" s="27"/>
    </row>
    <row r="3747" spans="2:4">
      <c r="B3747" s="27" t="s">
        <v>57</v>
      </c>
      <c r="C3747" s="27">
        <v>355274062255841</v>
      </c>
    </row>
    <row r="3748" spans="2:4">
      <c r="B3748" s="27" t="s">
        <v>54</v>
      </c>
      <c r="C3748" s="27">
        <v>355274063415006</v>
      </c>
      <c r="D3748" s="27"/>
    </row>
    <row r="3749" spans="2:4">
      <c r="B3749" s="27" t="s">
        <v>54</v>
      </c>
      <c r="C3749" s="27">
        <v>355274063464806</v>
      </c>
    </row>
    <row r="3750" spans="2:4">
      <c r="B3750" s="27" t="s">
        <v>54</v>
      </c>
      <c r="C3750" s="27">
        <v>355274063474102</v>
      </c>
      <c r="D3750" s="27"/>
    </row>
    <row r="3751" spans="2:4">
      <c r="B3751" s="27" t="s">
        <v>54</v>
      </c>
      <c r="C3751" s="27">
        <v>355274063474466</v>
      </c>
      <c r="D3751" s="27"/>
    </row>
    <row r="3752" spans="2:4">
      <c r="B3752" s="29" t="s">
        <v>57</v>
      </c>
      <c r="C3752" s="27">
        <v>355274063814547</v>
      </c>
      <c r="D3752" s="27"/>
    </row>
    <row r="3753" spans="2:4">
      <c r="B3753" s="27" t="s">
        <v>57</v>
      </c>
      <c r="C3753" s="27">
        <v>355274063826988</v>
      </c>
      <c r="D3753" s="27"/>
    </row>
    <row r="3754" spans="2:4">
      <c r="B3754" s="27" t="s">
        <v>112</v>
      </c>
      <c r="C3754" s="74">
        <v>355274063859963</v>
      </c>
      <c r="D3754" s="27"/>
    </row>
    <row r="3755" spans="2:4">
      <c r="B3755" s="27" t="s">
        <v>54</v>
      </c>
      <c r="C3755" s="27">
        <v>355274064325428</v>
      </c>
      <c r="D3755" s="27"/>
    </row>
    <row r="3756" spans="2:4">
      <c r="B3756" s="29" t="s">
        <v>54</v>
      </c>
      <c r="C3756" s="27">
        <v>355274064330782</v>
      </c>
      <c r="D3756" s="27"/>
    </row>
    <row r="3757" spans="2:4">
      <c r="B3757" s="27" t="s">
        <v>54</v>
      </c>
      <c r="C3757" s="27">
        <v>355274064375662</v>
      </c>
      <c r="D3757" s="27"/>
    </row>
    <row r="3758" spans="2:4">
      <c r="B3758" s="27" t="s">
        <v>54</v>
      </c>
      <c r="C3758" s="27">
        <v>355274064376264</v>
      </c>
      <c r="D3758" s="27"/>
    </row>
    <row r="3759" spans="2:4">
      <c r="B3759" s="27" t="s">
        <v>58</v>
      </c>
      <c r="C3759" s="27">
        <v>355294075376319</v>
      </c>
      <c r="D3759" s="27"/>
    </row>
    <row r="3760" spans="2:4">
      <c r="B3760" s="29" t="s">
        <v>58</v>
      </c>
      <c r="C3760" s="27">
        <v>355294075392753</v>
      </c>
      <c r="D3760" s="27"/>
    </row>
    <row r="3761" spans="2:4">
      <c r="B3761" s="27" t="s">
        <v>58</v>
      </c>
      <c r="C3761" s="27">
        <v>355294075394619</v>
      </c>
      <c r="D3761" s="27"/>
    </row>
    <row r="3762" spans="2:4">
      <c r="B3762" s="27" t="s">
        <v>58</v>
      </c>
      <c r="C3762" s="27">
        <v>355294075416990</v>
      </c>
      <c r="D3762" s="27"/>
    </row>
    <row r="3763" spans="2:4">
      <c r="B3763" s="29" t="s">
        <v>59</v>
      </c>
      <c r="C3763" s="27">
        <v>355294075429654</v>
      </c>
      <c r="D3763" s="27"/>
    </row>
    <row r="3764" spans="2:4">
      <c r="B3764" s="29" t="s">
        <v>59</v>
      </c>
      <c r="C3764" s="27">
        <v>355294075452854</v>
      </c>
      <c r="D3764" s="27"/>
    </row>
    <row r="3765" spans="2:4">
      <c r="B3765" s="27" t="s">
        <v>59</v>
      </c>
      <c r="C3765" s="27">
        <v>355294075455139</v>
      </c>
      <c r="D3765" s="27"/>
    </row>
    <row r="3766" spans="2:4">
      <c r="B3766" s="27" t="s">
        <v>59</v>
      </c>
      <c r="C3766" s="27">
        <v>355294075456152</v>
      </c>
      <c r="D3766" s="27"/>
    </row>
    <row r="3767" spans="2:4">
      <c r="B3767" s="27" t="s">
        <v>59</v>
      </c>
      <c r="C3767" s="27">
        <v>355294075460071</v>
      </c>
      <c r="D3767" s="27"/>
    </row>
    <row r="3768" spans="2:4">
      <c r="B3768" s="27" t="s">
        <v>59</v>
      </c>
      <c r="C3768" s="27">
        <v>355294075465757</v>
      </c>
      <c r="D3768" s="27"/>
    </row>
    <row r="3769" spans="2:4">
      <c r="B3769" s="27" t="s">
        <v>59</v>
      </c>
      <c r="C3769" s="27">
        <v>355294075472431</v>
      </c>
      <c r="D3769" s="27"/>
    </row>
    <row r="3770" spans="2:4">
      <c r="B3770" s="27" t="s">
        <v>58</v>
      </c>
      <c r="C3770" s="27">
        <v>355294076017219</v>
      </c>
      <c r="D3770" s="27"/>
    </row>
    <row r="3771" spans="2:4">
      <c r="B3771" s="27" t="s">
        <v>58</v>
      </c>
      <c r="C3771" s="27">
        <v>355294076023217</v>
      </c>
      <c r="D3771" s="27"/>
    </row>
    <row r="3772" spans="2:4">
      <c r="B3772" s="29" t="s">
        <v>58</v>
      </c>
      <c r="C3772" s="27">
        <v>355294076026715</v>
      </c>
      <c r="D3772" s="27"/>
    </row>
    <row r="3773" spans="2:4">
      <c r="B3773" s="27" t="s">
        <v>58</v>
      </c>
      <c r="C3773" s="27">
        <v>355294076029719</v>
      </c>
      <c r="D3773" s="27"/>
    </row>
    <row r="3774" spans="2:4">
      <c r="B3774" s="27" t="s">
        <v>58</v>
      </c>
      <c r="C3774" s="27">
        <v>355294076034750</v>
      </c>
      <c r="D3774" s="27"/>
    </row>
    <row r="3775" spans="2:4">
      <c r="B3775" s="27" t="s">
        <v>58</v>
      </c>
      <c r="C3775" s="27">
        <v>355294076036714</v>
      </c>
      <c r="D3775" s="27"/>
    </row>
    <row r="3776" spans="2:4">
      <c r="B3776" s="27" t="s">
        <v>58</v>
      </c>
      <c r="C3776" s="27">
        <v>355294076039478</v>
      </c>
      <c r="D3776" s="27"/>
    </row>
    <row r="3777" spans="2:4">
      <c r="B3777" s="27" t="s">
        <v>58</v>
      </c>
      <c r="C3777" s="27">
        <v>355294076052992</v>
      </c>
      <c r="D3777" s="27"/>
    </row>
    <row r="3778" spans="2:4">
      <c r="B3778" s="27" t="s">
        <v>58</v>
      </c>
      <c r="C3778" s="27">
        <v>355294076067537</v>
      </c>
      <c r="D3778" s="27"/>
    </row>
    <row r="3779" spans="2:4">
      <c r="B3779" s="27" t="s">
        <v>58</v>
      </c>
      <c r="C3779" s="27">
        <v>355294076076959</v>
      </c>
      <c r="D3779" s="27"/>
    </row>
    <row r="3780" spans="2:4">
      <c r="B3780" s="27" t="s">
        <v>59</v>
      </c>
      <c r="C3780" s="27">
        <v>355294076088657</v>
      </c>
      <c r="D3780" s="27"/>
    </row>
    <row r="3781" spans="2:4">
      <c r="B3781" s="27" t="s">
        <v>59</v>
      </c>
      <c r="C3781" s="27">
        <v>355294076090513</v>
      </c>
      <c r="D3781" s="27"/>
    </row>
    <row r="3782" spans="2:4">
      <c r="B3782" s="29" t="s">
        <v>59</v>
      </c>
      <c r="C3782" s="27">
        <v>355294076091511</v>
      </c>
      <c r="D3782" s="27"/>
    </row>
    <row r="3783" spans="2:4">
      <c r="B3783" s="27" t="s">
        <v>59</v>
      </c>
      <c r="C3783" s="27">
        <v>355294076095132</v>
      </c>
      <c r="D3783" s="27"/>
    </row>
    <row r="3784" spans="2:4">
      <c r="B3784" s="27" t="s">
        <v>59</v>
      </c>
      <c r="C3784" s="27">
        <v>355294076099415</v>
      </c>
      <c r="D3784" s="27"/>
    </row>
    <row r="3785" spans="2:4">
      <c r="B3785" s="27" t="s">
        <v>59</v>
      </c>
      <c r="C3785" s="27">
        <v>355294076116698</v>
      </c>
    </row>
    <row r="3786" spans="2:4">
      <c r="B3786" s="27" t="s">
        <v>59</v>
      </c>
      <c r="C3786" s="27">
        <v>355294076123736</v>
      </c>
      <c r="D3786" s="27"/>
    </row>
    <row r="3787" spans="2:4">
      <c r="B3787" s="29" t="s">
        <v>23</v>
      </c>
      <c r="C3787" s="27">
        <v>355294076466572</v>
      </c>
      <c r="D3787" s="27"/>
    </row>
    <row r="3788" spans="2:4">
      <c r="B3788" s="27" t="s">
        <v>23</v>
      </c>
      <c r="C3788" s="27">
        <v>355294076476316</v>
      </c>
      <c r="D3788" s="27"/>
    </row>
    <row r="3789" spans="2:4">
      <c r="B3789" s="29" t="s">
        <v>23</v>
      </c>
      <c r="C3789" s="27">
        <v>355294076499698</v>
      </c>
      <c r="D3789" s="27"/>
    </row>
    <row r="3790" spans="2:4">
      <c r="B3790" s="29" t="s">
        <v>23</v>
      </c>
      <c r="C3790" s="27">
        <v>355294076516699</v>
      </c>
      <c r="D3790" s="27"/>
    </row>
    <row r="3791" spans="2:4">
      <c r="B3791" s="29" t="s">
        <v>23</v>
      </c>
      <c r="C3791" s="27">
        <v>355294076516715</v>
      </c>
      <c r="D3791" s="27"/>
    </row>
    <row r="3792" spans="2:4">
      <c r="B3792" s="29" t="s">
        <v>23</v>
      </c>
      <c r="C3792" s="27">
        <v>355294076524735</v>
      </c>
    </row>
    <row r="3793" spans="2:4">
      <c r="B3793" s="27" t="s">
        <v>23</v>
      </c>
      <c r="C3793" s="27">
        <v>355294076554955</v>
      </c>
      <c r="D3793" s="27"/>
    </row>
    <row r="3794" spans="2:4">
      <c r="B3794" s="27" t="s">
        <v>23</v>
      </c>
      <c r="C3794" s="27">
        <v>355294076559574</v>
      </c>
      <c r="D3794" s="27"/>
    </row>
    <row r="3795" spans="2:4">
      <c r="B3795" s="27" t="s">
        <v>23</v>
      </c>
      <c r="C3795" s="27">
        <v>355294076566058</v>
      </c>
      <c r="D3795" s="27"/>
    </row>
    <row r="3796" spans="2:4">
      <c r="B3796" s="29" t="s">
        <v>23</v>
      </c>
      <c r="C3796" s="27">
        <v>355294076627876</v>
      </c>
    </row>
    <row r="3797" spans="2:4">
      <c r="B3797" s="27" t="s">
        <v>23</v>
      </c>
      <c r="C3797" s="27">
        <v>355294076659432</v>
      </c>
      <c r="D3797" s="27"/>
    </row>
    <row r="3798" spans="2:4">
      <c r="B3798" s="27" t="s">
        <v>23</v>
      </c>
      <c r="C3798" s="27">
        <v>355294076659697</v>
      </c>
      <c r="D3798" s="27"/>
    </row>
    <row r="3799" spans="2:4">
      <c r="B3799" s="27" t="s">
        <v>23</v>
      </c>
      <c r="C3799" s="27">
        <v>355294076685999</v>
      </c>
      <c r="D3799" s="27"/>
    </row>
    <row r="3800" spans="2:4">
      <c r="B3800" s="27" t="s">
        <v>23</v>
      </c>
      <c r="C3800" s="27">
        <v>355294076689132</v>
      </c>
      <c r="D3800" s="27"/>
    </row>
    <row r="3801" spans="2:4">
      <c r="B3801" s="27" t="s">
        <v>23</v>
      </c>
      <c r="C3801" s="27">
        <v>355294076690270</v>
      </c>
    </row>
    <row r="3802" spans="2:4">
      <c r="B3802" s="27" t="s">
        <v>23</v>
      </c>
      <c r="C3802" s="74">
        <v>355294076696293</v>
      </c>
    </row>
    <row r="3803" spans="2:4">
      <c r="B3803" s="27" t="s">
        <v>23</v>
      </c>
      <c r="C3803" s="27">
        <v>355294076702398</v>
      </c>
      <c r="D3803" s="27"/>
    </row>
    <row r="3804" spans="2:4">
      <c r="B3804" s="27" t="s">
        <v>22</v>
      </c>
      <c r="C3804" s="27">
        <v>355294076717834</v>
      </c>
      <c r="D3804" s="27"/>
    </row>
    <row r="3805" spans="2:4">
      <c r="B3805" s="29" t="s">
        <v>22</v>
      </c>
      <c r="C3805" s="27">
        <v>355294076722578</v>
      </c>
      <c r="D3805" s="27"/>
    </row>
    <row r="3806" spans="2:4">
      <c r="B3806" s="27" t="s">
        <v>22</v>
      </c>
      <c r="C3806" s="27">
        <v>355294078862232</v>
      </c>
      <c r="D3806" s="27"/>
    </row>
    <row r="3807" spans="2:4">
      <c r="B3807" s="27" t="s">
        <v>22</v>
      </c>
      <c r="C3807" s="27">
        <v>355294078869930</v>
      </c>
    </row>
    <row r="3808" spans="2:4">
      <c r="B3808" s="27" t="s">
        <v>22</v>
      </c>
      <c r="C3808" s="27">
        <v>355294078875010</v>
      </c>
      <c r="D3808" s="27"/>
    </row>
    <row r="3809" spans="2:4">
      <c r="B3809" s="27" t="s">
        <v>22</v>
      </c>
      <c r="C3809" s="74">
        <v>355294078887437</v>
      </c>
    </row>
    <row r="3810" spans="2:4">
      <c r="B3810" s="27" t="s">
        <v>22</v>
      </c>
      <c r="C3810" s="27">
        <v>355294078888138</v>
      </c>
      <c r="D3810" s="27"/>
    </row>
    <row r="3811" spans="2:4">
      <c r="B3811" s="29" t="s">
        <v>22</v>
      </c>
      <c r="C3811" s="27">
        <v>355294078888492</v>
      </c>
      <c r="D3811" s="27"/>
    </row>
    <row r="3812" spans="2:4">
      <c r="B3812" s="27" t="s">
        <v>22</v>
      </c>
      <c r="C3812" s="27">
        <v>355294078889755</v>
      </c>
      <c r="D3812" s="27"/>
    </row>
    <row r="3813" spans="2:4">
      <c r="B3813" s="27" t="s">
        <v>22</v>
      </c>
      <c r="C3813" s="27">
        <v>355294078889771</v>
      </c>
      <c r="D3813" s="27"/>
    </row>
    <row r="3814" spans="2:4">
      <c r="B3814" s="27" t="s">
        <v>22</v>
      </c>
      <c r="C3814" s="27">
        <v>355294078891397</v>
      </c>
      <c r="D3814" s="27"/>
    </row>
    <row r="3815" spans="2:4">
      <c r="B3815" s="27" t="s">
        <v>22</v>
      </c>
      <c r="C3815" s="27">
        <v>355294078898137</v>
      </c>
      <c r="D3815" s="27"/>
    </row>
    <row r="3816" spans="2:4">
      <c r="B3816" s="27" t="s">
        <v>22</v>
      </c>
      <c r="C3816" s="27">
        <v>355294078900875</v>
      </c>
      <c r="D3816" s="27"/>
    </row>
    <row r="3817" spans="2:4">
      <c r="B3817" s="27" t="s">
        <v>22</v>
      </c>
      <c r="C3817" s="27">
        <v>355294078908639</v>
      </c>
      <c r="D3817" s="27"/>
    </row>
    <row r="3818" spans="2:4">
      <c r="B3818" s="27" t="s">
        <v>22</v>
      </c>
      <c r="C3818" s="27">
        <v>355294078915170</v>
      </c>
      <c r="D3818" s="27"/>
    </row>
    <row r="3819" spans="2:4">
      <c r="B3819" s="29" t="s">
        <v>22</v>
      </c>
      <c r="C3819" s="27">
        <v>355294078924255</v>
      </c>
      <c r="D3819" s="27"/>
    </row>
    <row r="3820" spans="2:4">
      <c r="B3820" s="29" t="s">
        <v>22</v>
      </c>
      <c r="C3820" s="27">
        <v>355294078939378</v>
      </c>
      <c r="D3820" s="27"/>
    </row>
    <row r="3821" spans="2:4">
      <c r="B3821" s="27" t="s">
        <v>23</v>
      </c>
      <c r="C3821" s="27">
        <v>355294078944832</v>
      </c>
      <c r="D3821" s="27"/>
    </row>
    <row r="3822" spans="2:4">
      <c r="B3822" s="27" t="s">
        <v>23</v>
      </c>
      <c r="C3822" s="27">
        <v>355294078951134</v>
      </c>
      <c r="D3822" s="27"/>
    </row>
    <row r="3823" spans="2:4">
      <c r="B3823" s="27" t="s">
        <v>58</v>
      </c>
      <c r="C3823" s="27">
        <v>355294078969870</v>
      </c>
      <c r="D3823" s="27"/>
    </row>
    <row r="3824" spans="2:4">
      <c r="B3824" s="27" t="s">
        <v>58</v>
      </c>
      <c r="C3824" s="27">
        <v>355294078975398</v>
      </c>
      <c r="D3824" s="27"/>
    </row>
    <row r="3825" spans="2:4">
      <c r="B3825" s="27" t="s">
        <v>58</v>
      </c>
      <c r="C3825" s="27">
        <v>355294078985314</v>
      </c>
      <c r="D3825" s="27"/>
    </row>
    <row r="3826" spans="2:4">
      <c r="B3826" s="27" t="s">
        <v>58</v>
      </c>
      <c r="C3826" s="27">
        <v>355294078986114</v>
      </c>
    </row>
    <row r="3827" spans="2:4">
      <c r="B3827" s="29" t="s">
        <v>59</v>
      </c>
      <c r="C3827" s="27">
        <v>355294079015376</v>
      </c>
    </row>
    <row r="3828" spans="2:4">
      <c r="B3828" s="27" t="s">
        <v>59</v>
      </c>
      <c r="C3828" s="27">
        <v>355294079018115</v>
      </c>
      <c r="D3828" s="27"/>
    </row>
    <row r="3829" spans="2:4">
      <c r="B3829" s="27" t="s">
        <v>59</v>
      </c>
      <c r="C3829" s="27">
        <v>355294079021333</v>
      </c>
    </row>
    <row r="3830" spans="2:4">
      <c r="B3830" s="27" t="s">
        <v>59</v>
      </c>
      <c r="C3830" s="27">
        <v>355294079033395</v>
      </c>
      <c r="D3830" s="27"/>
    </row>
    <row r="3831" spans="2:4">
      <c r="B3831" s="27" t="s">
        <v>59</v>
      </c>
      <c r="C3831" s="27">
        <v>355294079045977</v>
      </c>
      <c r="D3831" s="27"/>
    </row>
    <row r="3832" spans="2:4">
      <c r="B3832" s="27" t="s">
        <v>59</v>
      </c>
      <c r="C3832" s="27">
        <v>355294079049979</v>
      </c>
      <c r="D3832" s="27"/>
    </row>
    <row r="3833" spans="2:4">
      <c r="B3833" s="27" t="s">
        <v>59</v>
      </c>
      <c r="C3833" s="27">
        <v>355294079062055</v>
      </c>
      <c r="D3833" s="27"/>
    </row>
    <row r="3834" spans="2:4">
      <c r="B3834" s="27" t="s">
        <v>59</v>
      </c>
      <c r="C3834" s="27">
        <v>355294079065611</v>
      </c>
      <c r="D3834" s="27"/>
    </row>
    <row r="3835" spans="2:4">
      <c r="B3835" s="27" t="s">
        <v>58</v>
      </c>
      <c r="C3835" s="27">
        <v>355294079070850</v>
      </c>
      <c r="D3835" s="27"/>
    </row>
    <row r="3836" spans="2:4">
      <c r="B3836" s="27" t="s">
        <v>58</v>
      </c>
      <c r="C3836" s="27">
        <v>355294079082111</v>
      </c>
      <c r="D3836" s="27"/>
    </row>
    <row r="3837" spans="2:4">
      <c r="B3837" s="27" t="s">
        <v>58</v>
      </c>
      <c r="C3837" s="27">
        <v>355294079082830</v>
      </c>
      <c r="D3837" s="27"/>
    </row>
    <row r="3838" spans="2:4">
      <c r="B3838" s="27" t="s">
        <v>58</v>
      </c>
      <c r="C3838" s="27">
        <v>355294079092979</v>
      </c>
    </row>
    <row r="3839" spans="2:4">
      <c r="B3839" s="27" t="s">
        <v>58</v>
      </c>
      <c r="C3839" s="27">
        <v>355294079093530</v>
      </c>
      <c r="D3839" s="27"/>
    </row>
    <row r="3840" spans="2:4">
      <c r="B3840" s="27" t="s">
        <v>58</v>
      </c>
      <c r="C3840" s="27">
        <v>355294079100533</v>
      </c>
      <c r="D3840" s="27"/>
    </row>
    <row r="3841" spans="2:4">
      <c r="B3841" s="27" t="s">
        <v>58</v>
      </c>
      <c r="C3841" s="27">
        <v>355294079126199</v>
      </c>
      <c r="D3841" s="27"/>
    </row>
    <row r="3842" spans="2:4">
      <c r="B3842" s="27" t="s">
        <v>58</v>
      </c>
      <c r="C3842" s="27">
        <v>355294079130852</v>
      </c>
      <c r="D3842" s="27"/>
    </row>
    <row r="3843" spans="2:4">
      <c r="B3843" s="27" t="s">
        <v>58</v>
      </c>
      <c r="C3843" s="27">
        <v>355294079139713</v>
      </c>
      <c r="D3843" s="27"/>
    </row>
    <row r="3844" spans="2:4">
      <c r="B3844" s="27" t="s">
        <v>58</v>
      </c>
      <c r="C3844" s="27">
        <v>355294079142733</v>
      </c>
    </row>
    <row r="3845" spans="2:4">
      <c r="B3845" s="29" t="s">
        <v>58</v>
      </c>
      <c r="C3845" s="27">
        <v>355294079145074</v>
      </c>
    </row>
    <row r="3846" spans="2:4">
      <c r="B3846" s="27" t="s">
        <v>58</v>
      </c>
      <c r="C3846" s="27">
        <v>355294079146692</v>
      </c>
      <c r="D3846" s="27"/>
    </row>
    <row r="3847" spans="2:4">
      <c r="B3847" s="27" t="s">
        <v>58</v>
      </c>
      <c r="C3847" s="27">
        <v>355294079153599</v>
      </c>
    </row>
    <row r="3848" spans="2:4">
      <c r="B3848" s="27" t="s">
        <v>58</v>
      </c>
      <c r="C3848" s="27">
        <v>355294079157095</v>
      </c>
      <c r="D3848" s="27"/>
    </row>
    <row r="3849" spans="2:4">
      <c r="B3849" s="27" t="s">
        <v>58</v>
      </c>
      <c r="C3849" s="27">
        <v>355294079169439</v>
      </c>
    </row>
    <row r="3850" spans="2:4">
      <c r="B3850" s="27" t="s">
        <v>58</v>
      </c>
      <c r="C3850" s="27">
        <v>355294079171435</v>
      </c>
      <c r="D3850" s="27"/>
    </row>
    <row r="3851" spans="2:4">
      <c r="B3851" s="27" t="s">
        <v>58</v>
      </c>
      <c r="C3851" s="27">
        <v>355294079184271</v>
      </c>
    </row>
    <row r="3852" spans="2:4">
      <c r="B3852" s="29" t="s">
        <v>58</v>
      </c>
      <c r="C3852" s="27">
        <v>355294079188538</v>
      </c>
      <c r="D3852" s="27"/>
    </row>
    <row r="3853" spans="2:4">
      <c r="B3853" s="27" t="s">
        <v>58</v>
      </c>
      <c r="C3853" s="27">
        <v>355294079193132</v>
      </c>
    </row>
    <row r="3854" spans="2:4">
      <c r="B3854" s="27" t="s">
        <v>58</v>
      </c>
      <c r="C3854" s="27">
        <v>355294079194270</v>
      </c>
      <c r="D3854" s="27"/>
    </row>
    <row r="3855" spans="2:4">
      <c r="B3855" s="27" t="s">
        <v>58</v>
      </c>
      <c r="C3855" s="27">
        <v>355294079203519</v>
      </c>
      <c r="D3855" s="27"/>
    </row>
    <row r="3856" spans="2:4">
      <c r="B3856" s="27" t="s">
        <v>58</v>
      </c>
      <c r="C3856" s="27">
        <v>355294079209979</v>
      </c>
      <c r="D3856" s="27"/>
    </row>
    <row r="3857" spans="2:4">
      <c r="B3857" s="29" t="s">
        <v>58</v>
      </c>
      <c r="C3857" s="27">
        <v>355294079219036</v>
      </c>
    </row>
    <row r="3858" spans="2:4">
      <c r="B3858" s="27" t="s">
        <v>59</v>
      </c>
      <c r="C3858" s="27">
        <v>355294079236774</v>
      </c>
    </row>
    <row r="3859" spans="2:4">
      <c r="B3859" s="29" t="s">
        <v>59</v>
      </c>
      <c r="C3859" s="27">
        <v>355294079239612</v>
      </c>
      <c r="D3859" s="27"/>
    </row>
    <row r="3860" spans="2:4">
      <c r="B3860" s="27" t="s">
        <v>59</v>
      </c>
      <c r="C3860" s="27">
        <v>355294079242152</v>
      </c>
      <c r="D3860" s="27"/>
    </row>
    <row r="3861" spans="2:4">
      <c r="B3861" s="27" t="s">
        <v>59</v>
      </c>
      <c r="C3861" s="27">
        <v>355294079250692</v>
      </c>
    </row>
    <row r="3862" spans="2:4">
      <c r="B3862" s="27" t="s">
        <v>59</v>
      </c>
      <c r="C3862" s="27">
        <v>355294079251716</v>
      </c>
      <c r="D3862" s="27"/>
    </row>
    <row r="3863" spans="2:4">
      <c r="B3863" s="27" t="s">
        <v>59</v>
      </c>
      <c r="C3863" s="27">
        <v>355294079256731</v>
      </c>
      <c r="D3863" s="27"/>
    </row>
    <row r="3864" spans="2:4">
      <c r="B3864" s="27" t="s">
        <v>59</v>
      </c>
      <c r="C3864" s="27">
        <v>355294079257390</v>
      </c>
      <c r="D3864" s="27"/>
    </row>
    <row r="3865" spans="2:4">
      <c r="B3865" s="27" t="s">
        <v>59</v>
      </c>
      <c r="C3865" s="27">
        <v>355294079264636</v>
      </c>
      <c r="D3865" s="27"/>
    </row>
    <row r="3866" spans="2:4">
      <c r="B3866" s="27" t="s">
        <v>59</v>
      </c>
      <c r="C3866" s="27">
        <v>355294079295374</v>
      </c>
      <c r="D3866" s="27"/>
    </row>
    <row r="3867" spans="2:4">
      <c r="B3867" s="29" t="s">
        <v>59</v>
      </c>
      <c r="C3867" s="27">
        <v>355294079296414</v>
      </c>
    </row>
    <row r="3868" spans="2:4">
      <c r="B3868" s="27" t="s">
        <v>59</v>
      </c>
      <c r="C3868" s="27">
        <v>355294079298196</v>
      </c>
      <c r="D3868" s="27"/>
    </row>
    <row r="3869" spans="2:4">
      <c r="B3869" s="27" t="s">
        <v>59</v>
      </c>
      <c r="C3869" s="27">
        <v>355294079305512</v>
      </c>
      <c r="D3869" s="27"/>
    </row>
    <row r="3870" spans="2:4">
      <c r="B3870" s="27" t="s">
        <v>59</v>
      </c>
      <c r="C3870" s="27">
        <v>355294079316857</v>
      </c>
      <c r="D3870" s="27"/>
    </row>
    <row r="3871" spans="2:4">
      <c r="B3871" s="29" t="s">
        <v>59</v>
      </c>
      <c r="C3871" s="27">
        <v>355294079317137</v>
      </c>
      <c r="D3871" s="27"/>
    </row>
    <row r="3872" spans="2:4">
      <c r="B3872" s="27" t="s">
        <v>59</v>
      </c>
      <c r="C3872" s="27">
        <v>355294079324091</v>
      </c>
    </row>
    <row r="3873" spans="2:4">
      <c r="B3873" s="27" t="s">
        <v>59</v>
      </c>
      <c r="C3873" s="27">
        <v>355294079337739</v>
      </c>
      <c r="D3873" s="27"/>
    </row>
    <row r="3874" spans="2:4">
      <c r="B3874" s="27" t="s">
        <v>59</v>
      </c>
      <c r="C3874" s="27">
        <v>355294079341053</v>
      </c>
      <c r="D3874" s="27"/>
    </row>
    <row r="3875" spans="2:4">
      <c r="B3875" s="27" t="s">
        <v>59</v>
      </c>
      <c r="C3875" s="27">
        <v>355294079346938</v>
      </c>
      <c r="D3875" s="27"/>
    </row>
    <row r="3876" spans="2:4">
      <c r="B3876" s="27" t="s">
        <v>59</v>
      </c>
      <c r="C3876" s="27">
        <v>355294079348470</v>
      </c>
      <c r="D3876" s="27"/>
    </row>
    <row r="3877" spans="2:4">
      <c r="B3877" s="29" t="s">
        <v>59</v>
      </c>
      <c r="C3877" s="27">
        <v>355294079350633</v>
      </c>
      <c r="D3877" s="27"/>
    </row>
    <row r="3878" spans="2:4">
      <c r="B3878" s="27" t="s">
        <v>59</v>
      </c>
      <c r="C3878" s="27">
        <v>355294079358156</v>
      </c>
    </row>
    <row r="3879" spans="2:4">
      <c r="B3879" s="29" t="s">
        <v>59</v>
      </c>
      <c r="C3879" s="27">
        <v>355294079368775</v>
      </c>
      <c r="D3879" s="27"/>
    </row>
    <row r="3880" spans="2:4">
      <c r="B3880" s="27" t="s">
        <v>59</v>
      </c>
      <c r="C3880" s="27">
        <v>355294079370136</v>
      </c>
    </row>
    <row r="3881" spans="2:4">
      <c r="B3881" s="27" t="s">
        <v>59</v>
      </c>
      <c r="C3881" s="27">
        <v>355294079376117</v>
      </c>
      <c r="D3881" s="27"/>
    </row>
    <row r="3882" spans="2:4">
      <c r="B3882" s="27" t="s">
        <v>59</v>
      </c>
      <c r="C3882" s="27">
        <v>355294079381497</v>
      </c>
    </row>
    <row r="3883" spans="2:4">
      <c r="B3883" s="27" t="s">
        <v>59</v>
      </c>
      <c r="C3883" s="27">
        <v>355294079383550</v>
      </c>
    </row>
    <row r="3884" spans="2:4">
      <c r="B3884" s="27" t="s">
        <v>58</v>
      </c>
      <c r="C3884" s="27">
        <v>355294079396396</v>
      </c>
      <c r="D3884" s="27"/>
    </row>
    <row r="3885" spans="2:4">
      <c r="B3885" s="27" t="s">
        <v>58</v>
      </c>
      <c r="C3885" s="27">
        <v>355294079398277</v>
      </c>
      <c r="D3885" s="27"/>
    </row>
    <row r="3886" spans="2:4">
      <c r="B3886" s="27" t="s">
        <v>58</v>
      </c>
      <c r="C3886" s="27">
        <v>355294079400610</v>
      </c>
      <c r="D3886" s="27"/>
    </row>
    <row r="3887" spans="2:4">
      <c r="B3887" s="27" t="s">
        <v>58</v>
      </c>
      <c r="C3887" s="27">
        <v>355294079406633</v>
      </c>
      <c r="D3887" s="27"/>
    </row>
    <row r="3888" spans="2:4">
      <c r="B3888" s="27" t="s">
        <v>58</v>
      </c>
      <c r="C3888" s="27">
        <v>355294079414876</v>
      </c>
      <c r="D3888" s="27"/>
    </row>
    <row r="3889" spans="2:4">
      <c r="B3889" s="27" t="s">
        <v>58</v>
      </c>
      <c r="C3889" s="27">
        <v>355294079421996</v>
      </c>
      <c r="D3889" s="27"/>
    </row>
    <row r="3890" spans="2:4">
      <c r="B3890" s="27" t="s">
        <v>58</v>
      </c>
      <c r="C3890" s="27">
        <v>355294079423059</v>
      </c>
      <c r="D3890" s="27"/>
    </row>
    <row r="3891" spans="2:4">
      <c r="B3891" s="27" t="s">
        <v>58</v>
      </c>
      <c r="C3891" s="27">
        <v>355294079425096</v>
      </c>
      <c r="D3891" s="27"/>
    </row>
    <row r="3892" spans="2:4">
      <c r="B3892" s="27" t="s">
        <v>58</v>
      </c>
      <c r="C3892" s="27">
        <v>355294079433439</v>
      </c>
      <c r="D3892" s="27"/>
    </row>
    <row r="3893" spans="2:4">
      <c r="B3893" s="27" t="s">
        <v>58</v>
      </c>
      <c r="C3893" s="27">
        <v>355294079435798</v>
      </c>
    </row>
    <row r="3894" spans="2:4">
      <c r="B3894" s="27" t="s">
        <v>58</v>
      </c>
      <c r="C3894" s="27">
        <v>355294079439154</v>
      </c>
    </row>
    <row r="3895" spans="2:4">
      <c r="B3895" s="27" t="s">
        <v>58</v>
      </c>
      <c r="C3895" s="27">
        <v>355294079444451</v>
      </c>
      <c r="D3895" s="27"/>
    </row>
    <row r="3896" spans="2:4">
      <c r="B3896" s="27" t="s">
        <v>58</v>
      </c>
      <c r="C3896" s="27">
        <v>355294079452678</v>
      </c>
      <c r="D3896" s="27"/>
    </row>
    <row r="3897" spans="2:4">
      <c r="B3897" s="27" t="s">
        <v>58</v>
      </c>
      <c r="C3897" s="27">
        <v>355294079454294</v>
      </c>
    </row>
    <row r="3898" spans="2:4">
      <c r="B3898" s="27" t="s">
        <v>22</v>
      </c>
      <c r="C3898" s="27">
        <v>355294079460390</v>
      </c>
      <c r="D3898" s="27"/>
    </row>
    <row r="3899" spans="2:4">
      <c r="B3899" s="27" t="s">
        <v>58</v>
      </c>
      <c r="C3899" s="27">
        <v>355294079463113</v>
      </c>
    </row>
    <row r="3900" spans="2:4">
      <c r="B3900" s="27" t="s">
        <v>58</v>
      </c>
      <c r="C3900" s="27">
        <v>355294079463873</v>
      </c>
      <c r="D3900" s="27"/>
    </row>
    <row r="3901" spans="2:4">
      <c r="B3901" s="27" t="s">
        <v>58</v>
      </c>
      <c r="C3901" s="27">
        <v>355294079464855</v>
      </c>
      <c r="D3901" s="27"/>
    </row>
    <row r="3902" spans="2:4">
      <c r="B3902" s="27" t="s">
        <v>58</v>
      </c>
      <c r="C3902" s="27">
        <v>355294079466637</v>
      </c>
      <c r="D3902" s="27"/>
    </row>
    <row r="3903" spans="2:4">
      <c r="B3903" s="27" t="s">
        <v>58</v>
      </c>
      <c r="C3903" s="27">
        <v>355294079473724</v>
      </c>
      <c r="D3903" s="27"/>
    </row>
    <row r="3904" spans="2:4">
      <c r="B3904" s="27" t="s">
        <v>58</v>
      </c>
      <c r="C3904" s="27">
        <v>355294079476594</v>
      </c>
    </row>
    <row r="3905" spans="2:4">
      <c r="B3905" s="27" t="s">
        <v>58</v>
      </c>
      <c r="C3905" s="27">
        <v>355294079487534</v>
      </c>
      <c r="D3905" s="27"/>
    </row>
    <row r="3906" spans="2:4">
      <c r="B3906" s="27" t="s">
        <v>58</v>
      </c>
      <c r="C3906" s="27">
        <v>355294079491494</v>
      </c>
      <c r="D3906" s="27"/>
    </row>
    <row r="3907" spans="2:4">
      <c r="B3907" s="27" t="s">
        <v>58</v>
      </c>
      <c r="C3907" s="27">
        <v>355294079493052</v>
      </c>
      <c r="D3907" s="27"/>
    </row>
    <row r="3908" spans="2:4">
      <c r="B3908" s="27" t="s">
        <v>58</v>
      </c>
      <c r="C3908" s="27">
        <v>355294079512455</v>
      </c>
    </row>
    <row r="3909" spans="2:4">
      <c r="B3909" s="27" t="s">
        <v>58</v>
      </c>
      <c r="C3909" s="27">
        <v>355294079532396</v>
      </c>
      <c r="D3909" s="27"/>
    </row>
    <row r="3910" spans="2:4">
      <c r="B3910" s="27" t="s">
        <v>58</v>
      </c>
      <c r="C3910" s="27">
        <v>355294079533071</v>
      </c>
      <c r="D3910" s="27"/>
    </row>
    <row r="3911" spans="2:4">
      <c r="B3911" s="27" t="s">
        <v>58</v>
      </c>
      <c r="C3911" s="27">
        <v>355294079543831</v>
      </c>
      <c r="D3911" s="27"/>
    </row>
    <row r="3912" spans="2:4">
      <c r="B3912" s="27" t="s">
        <v>58</v>
      </c>
      <c r="C3912" s="27">
        <v>355294079548913</v>
      </c>
      <c r="D3912" s="27"/>
    </row>
    <row r="3913" spans="2:4">
      <c r="B3913" s="27" t="s">
        <v>58</v>
      </c>
      <c r="C3913" s="27">
        <v>355294079550331</v>
      </c>
    </row>
    <row r="3914" spans="2:4">
      <c r="B3914" s="27" t="s">
        <v>58</v>
      </c>
      <c r="C3914" s="27">
        <v>355294079558219</v>
      </c>
      <c r="D3914" s="27"/>
    </row>
    <row r="3915" spans="2:4">
      <c r="B3915" s="27" t="s">
        <v>58</v>
      </c>
      <c r="C3915" s="27">
        <v>355294079559217</v>
      </c>
      <c r="D3915" s="27"/>
    </row>
    <row r="3916" spans="2:4">
      <c r="B3916" s="29" t="s">
        <v>58</v>
      </c>
      <c r="C3916" s="27">
        <v>355294079560538</v>
      </c>
      <c r="D3916" s="27"/>
    </row>
    <row r="3917" spans="2:4">
      <c r="B3917" s="29" t="s">
        <v>58</v>
      </c>
      <c r="C3917" s="27">
        <v>355294079563037</v>
      </c>
    </row>
    <row r="3918" spans="2:4">
      <c r="B3918" s="27" t="s">
        <v>58</v>
      </c>
      <c r="C3918" s="27">
        <v>355294079566394</v>
      </c>
      <c r="D3918" s="27"/>
    </row>
    <row r="3919" spans="2:4">
      <c r="B3919" s="27" t="s">
        <v>58</v>
      </c>
      <c r="C3919" s="27">
        <v>355294079567079</v>
      </c>
      <c r="D3919" s="27"/>
    </row>
    <row r="3920" spans="2:4">
      <c r="B3920" s="27" t="s">
        <v>58</v>
      </c>
      <c r="C3920" s="27">
        <v>355294079567632</v>
      </c>
      <c r="D3920" s="27"/>
    </row>
    <row r="3921" spans="2:4">
      <c r="B3921" s="27" t="s">
        <v>58</v>
      </c>
      <c r="C3921" s="27">
        <v>355294079572533</v>
      </c>
      <c r="D3921" s="27"/>
    </row>
    <row r="3922" spans="2:4">
      <c r="B3922" s="27" t="s">
        <v>58</v>
      </c>
      <c r="C3922" s="27">
        <v>355294079573036</v>
      </c>
      <c r="D3922" s="27"/>
    </row>
    <row r="3923" spans="2:4">
      <c r="B3923" s="27" t="s">
        <v>58</v>
      </c>
      <c r="C3923" s="27">
        <v>355294079582631</v>
      </c>
      <c r="D3923" s="27"/>
    </row>
    <row r="3924" spans="2:4">
      <c r="B3924" s="29" t="s">
        <v>58</v>
      </c>
      <c r="C3924" s="27">
        <v>355294079596714</v>
      </c>
      <c r="D3924" s="27"/>
    </row>
    <row r="3925" spans="2:4">
      <c r="B3925" s="27" t="s">
        <v>59</v>
      </c>
      <c r="C3925" s="27">
        <v>355294079611877</v>
      </c>
      <c r="D3925" s="27"/>
    </row>
    <row r="3926" spans="2:4">
      <c r="B3926" s="27" t="s">
        <v>59</v>
      </c>
      <c r="C3926" s="27">
        <v>355294079622452</v>
      </c>
      <c r="D3926" s="27"/>
    </row>
    <row r="3927" spans="2:4">
      <c r="B3927" s="27" t="s">
        <v>59</v>
      </c>
      <c r="C3927" s="27">
        <v>355294079628798</v>
      </c>
      <c r="D3927" s="27"/>
    </row>
    <row r="3928" spans="2:4">
      <c r="B3928" s="27" t="s">
        <v>59</v>
      </c>
      <c r="C3928" s="27">
        <v>355294079629333</v>
      </c>
      <c r="D3928" s="27"/>
    </row>
    <row r="3929" spans="2:4">
      <c r="B3929" s="27" t="s">
        <v>59</v>
      </c>
      <c r="C3929" s="27">
        <v>355294079636353</v>
      </c>
      <c r="D3929" s="27"/>
    </row>
    <row r="3930" spans="2:4">
      <c r="B3930" s="27" t="s">
        <v>59</v>
      </c>
      <c r="C3930" s="27">
        <v>355294079638813</v>
      </c>
    </row>
    <row r="3931" spans="2:4">
      <c r="B3931" s="27" t="s">
        <v>59</v>
      </c>
      <c r="C3931" s="27">
        <v>355294079642732</v>
      </c>
      <c r="D3931" s="27"/>
    </row>
    <row r="3932" spans="2:4">
      <c r="B3932" s="27" t="s">
        <v>59</v>
      </c>
      <c r="C3932" s="27">
        <v>355294079670816</v>
      </c>
      <c r="D3932" s="27"/>
    </row>
    <row r="3933" spans="2:4">
      <c r="B3933" s="27" t="s">
        <v>59</v>
      </c>
      <c r="C3933" s="27">
        <v>355294079679874</v>
      </c>
    </row>
    <row r="3934" spans="2:4">
      <c r="B3934" s="27" t="s">
        <v>59</v>
      </c>
      <c r="C3934" s="27">
        <v>355294079684239</v>
      </c>
      <c r="D3934" s="27"/>
    </row>
    <row r="3935" spans="2:4">
      <c r="B3935" s="27" t="s">
        <v>59</v>
      </c>
      <c r="C3935" s="27">
        <v>355294079685772</v>
      </c>
      <c r="D3935" s="27"/>
    </row>
    <row r="3936" spans="2:4">
      <c r="B3936" s="27" t="s">
        <v>59</v>
      </c>
      <c r="C3936" s="27">
        <v>355294079693339</v>
      </c>
      <c r="D3936" s="27"/>
    </row>
    <row r="3937" spans="2:4">
      <c r="B3937" s="27" t="s">
        <v>59</v>
      </c>
      <c r="C3937" s="27">
        <v>355294079703435</v>
      </c>
      <c r="D3937" s="27"/>
    </row>
    <row r="3938" spans="2:4">
      <c r="B3938" s="29" t="s">
        <v>59</v>
      </c>
      <c r="C3938" s="27">
        <v>355294079708699</v>
      </c>
      <c r="D3938" s="27"/>
    </row>
    <row r="3939" spans="2:4">
      <c r="B3939" s="27" t="s">
        <v>59</v>
      </c>
      <c r="C3939" s="27">
        <v>355294079713673</v>
      </c>
    </row>
    <row r="3940" spans="2:4">
      <c r="B3940" s="27" t="s">
        <v>59</v>
      </c>
      <c r="C3940" s="27">
        <v>355294079716536</v>
      </c>
    </row>
    <row r="3941" spans="2:4">
      <c r="B3941" s="27" t="s">
        <v>59</v>
      </c>
      <c r="C3941" s="27">
        <v>355294079742193</v>
      </c>
      <c r="D3941" s="27"/>
    </row>
    <row r="3942" spans="2:4">
      <c r="B3942" s="27" t="s">
        <v>59</v>
      </c>
      <c r="C3942" s="27">
        <v>355294079742375</v>
      </c>
    </row>
    <row r="3943" spans="2:4">
      <c r="B3943" s="27" t="s">
        <v>59</v>
      </c>
      <c r="C3943" s="27">
        <v>355294079748117</v>
      </c>
      <c r="D3943" s="27"/>
    </row>
    <row r="3944" spans="2:4">
      <c r="B3944" s="27" t="s">
        <v>59</v>
      </c>
      <c r="C3944" s="27">
        <v>355294079751194</v>
      </c>
      <c r="D3944" s="27"/>
    </row>
    <row r="3945" spans="2:4">
      <c r="B3945" s="27" t="s">
        <v>59</v>
      </c>
      <c r="C3945" s="27">
        <v>355294079761235</v>
      </c>
      <c r="D3945" s="27"/>
    </row>
    <row r="3946" spans="2:4">
      <c r="B3946" s="27" t="s">
        <v>59</v>
      </c>
      <c r="C3946" s="27">
        <v>355294079778973</v>
      </c>
      <c r="D3946" s="27"/>
    </row>
    <row r="3947" spans="2:4">
      <c r="B3947" s="27" t="s">
        <v>59</v>
      </c>
      <c r="C3947" s="27">
        <v>355294079801916</v>
      </c>
      <c r="D3947" s="27"/>
    </row>
    <row r="3948" spans="2:4">
      <c r="B3948" s="27" t="s">
        <v>22</v>
      </c>
      <c r="C3948" s="27">
        <v>355294079922993</v>
      </c>
      <c r="D3948" s="27"/>
    </row>
    <row r="3949" spans="2:4">
      <c r="B3949" s="27" t="s">
        <v>22</v>
      </c>
      <c r="C3949" s="27">
        <v>355294079929170</v>
      </c>
      <c r="D3949" s="27"/>
    </row>
    <row r="3950" spans="2:4">
      <c r="B3950" s="27" t="s">
        <v>22</v>
      </c>
      <c r="C3950" s="27">
        <v>355294079936217</v>
      </c>
      <c r="D3950" s="27"/>
    </row>
    <row r="3951" spans="2:4">
      <c r="B3951" s="27" t="s">
        <v>22</v>
      </c>
      <c r="C3951" s="27">
        <v>355294079936274</v>
      </c>
      <c r="D3951" s="27"/>
    </row>
    <row r="3952" spans="2:4">
      <c r="B3952" s="27" t="s">
        <v>22</v>
      </c>
      <c r="C3952" s="27">
        <v>355294079938296</v>
      </c>
      <c r="D3952" s="27"/>
    </row>
    <row r="3953" spans="2:4">
      <c r="B3953" s="27" t="s">
        <v>22</v>
      </c>
      <c r="C3953" s="27">
        <v>355294079939237</v>
      </c>
      <c r="D3953" s="27"/>
    </row>
    <row r="3954" spans="2:4">
      <c r="B3954" s="27" t="s">
        <v>22</v>
      </c>
      <c r="C3954" s="27">
        <v>355294079942512</v>
      </c>
      <c r="D3954" s="27"/>
    </row>
    <row r="3955" spans="2:4">
      <c r="B3955" s="27" t="s">
        <v>22</v>
      </c>
      <c r="C3955" s="27">
        <v>355294079950358</v>
      </c>
    </row>
    <row r="3956" spans="2:4">
      <c r="B3956" s="27" t="s">
        <v>22</v>
      </c>
      <c r="C3956" s="27">
        <v>355294079951836</v>
      </c>
      <c r="D3956" s="27"/>
    </row>
    <row r="3957" spans="2:4">
      <c r="B3957" s="27" t="s">
        <v>22</v>
      </c>
      <c r="C3957" s="27">
        <v>355294079958518</v>
      </c>
      <c r="D3957" s="27"/>
    </row>
    <row r="3958" spans="2:4">
      <c r="B3958" s="27" t="s">
        <v>22</v>
      </c>
      <c r="C3958" s="27">
        <v>355294079966594</v>
      </c>
    </row>
    <row r="3959" spans="2:4">
      <c r="B3959" s="27" t="s">
        <v>22</v>
      </c>
      <c r="C3959" s="27">
        <v>355294079968517</v>
      </c>
      <c r="D3959" s="27"/>
    </row>
    <row r="3960" spans="2:4">
      <c r="B3960" s="27" t="s">
        <v>22</v>
      </c>
      <c r="C3960" s="27">
        <v>355294079968772</v>
      </c>
    </row>
    <row r="3961" spans="2:4">
      <c r="B3961" s="27" t="s">
        <v>22</v>
      </c>
      <c r="C3961" s="27">
        <v>355294079975272</v>
      </c>
    </row>
    <row r="3962" spans="2:4">
      <c r="B3962" s="27" t="s">
        <v>22</v>
      </c>
      <c r="C3962" s="27">
        <v>355294079979472</v>
      </c>
    </row>
    <row r="3963" spans="2:4">
      <c r="B3963" s="27" t="s">
        <v>23</v>
      </c>
      <c r="C3963" s="27">
        <v>355294079994133</v>
      </c>
    </row>
    <row r="3964" spans="2:4">
      <c r="B3964" s="27" t="s">
        <v>23</v>
      </c>
      <c r="C3964" s="27">
        <v>355294080000136</v>
      </c>
      <c r="D3964" s="27"/>
    </row>
    <row r="3965" spans="2:4">
      <c r="B3965" s="27" t="s">
        <v>23</v>
      </c>
      <c r="C3965" s="27">
        <v>355294080006554</v>
      </c>
      <c r="D3965" s="27"/>
    </row>
    <row r="3966" spans="2:4">
      <c r="B3966" s="27" t="s">
        <v>58</v>
      </c>
      <c r="C3966" s="27">
        <v>355294080027030</v>
      </c>
      <c r="D3966" s="27"/>
    </row>
    <row r="3967" spans="2:4">
      <c r="B3967" s="27" t="s">
        <v>58</v>
      </c>
      <c r="C3967" s="27">
        <v>355294080035512</v>
      </c>
      <c r="D3967" s="27"/>
    </row>
    <row r="3968" spans="2:4">
      <c r="B3968" s="27" t="s">
        <v>58</v>
      </c>
      <c r="C3968" s="27">
        <v>355294080043714</v>
      </c>
      <c r="D3968" s="27"/>
    </row>
    <row r="3969" spans="2:4">
      <c r="B3969" s="27" t="s">
        <v>58</v>
      </c>
      <c r="C3969" s="27">
        <v>355294080059397</v>
      </c>
      <c r="D3969" s="27"/>
    </row>
    <row r="3970" spans="2:4">
      <c r="B3970" s="27" t="s">
        <v>58</v>
      </c>
      <c r="C3970" s="27">
        <v>355294080061633</v>
      </c>
      <c r="D3970" s="27"/>
    </row>
    <row r="3971" spans="2:4">
      <c r="B3971" s="27" t="s">
        <v>58</v>
      </c>
      <c r="C3971" s="27">
        <v>355294080062557</v>
      </c>
      <c r="D3971" s="27"/>
    </row>
    <row r="3972" spans="2:4">
      <c r="B3972" s="27" t="s">
        <v>58</v>
      </c>
      <c r="C3972" s="27">
        <v>355294080065535</v>
      </c>
    </row>
    <row r="3973" spans="2:4">
      <c r="B3973" s="27" t="s">
        <v>59</v>
      </c>
      <c r="C3973" s="27">
        <v>355294080071970</v>
      </c>
      <c r="D3973" s="27"/>
    </row>
    <row r="3974" spans="2:4">
      <c r="B3974" s="29" t="s">
        <v>59</v>
      </c>
      <c r="C3974" s="27">
        <v>355294080076730</v>
      </c>
    </row>
    <row r="3975" spans="2:4">
      <c r="B3975" s="27" t="s">
        <v>59</v>
      </c>
      <c r="C3975" s="27">
        <v>355294080080351</v>
      </c>
      <c r="D3975" s="27"/>
    </row>
    <row r="3976" spans="2:4">
      <c r="B3976" s="27" t="s">
        <v>59</v>
      </c>
      <c r="C3976" s="27">
        <v>355294080082977</v>
      </c>
    </row>
    <row r="3977" spans="2:4">
      <c r="B3977" s="27" t="s">
        <v>59</v>
      </c>
      <c r="C3977" s="27">
        <v>355294080097876</v>
      </c>
      <c r="D3977" s="27"/>
    </row>
    <row r="3978" spans="2:4">
      <c r="B3978" s="27" t="s">
        <v>59</v>
      </c>
      <c r="C3978" s="27">
        <v>355294080099211</v>
      </c>
    </row>
    <row r="3979" spans="2:4">
      <c r="B3979" s="27" t="s">
        <v>59</v>
      </c>
      <c r="C3979" s="27">
        <v>355294080104417</v>
      </c>
    </row>
    <row r="3980" spans="2:4">
      <c r="B3980" s="27" t="s">
        <v>59</v>
      </c>
      <c r="C3980" s="27">
        <v>355294080117096</v>
      </c>
      <c r="D3980" s="27"/>
    </row>
    <row r="3981" spans="2:4">
      <c r="B3981" s="29" t="s">
        <v>59</v>
      </c>
      <c r="C3981" s="27">
        <v>355294080121031</v>
      </c>
    </row>
    <row r="3982" spans="2:4">
      <c r="B3982" s="27" t="s">
        <v>59</v>
      </c>
      <c r="C3982" s="27">
        <v>355294080122617</v>
      </c>
      <c r="D3982" s="27"/>
    </row>
    <row r="3983" spans="2:4">
      <c r="B3983" s="27" t="s">
        <v>59</v>
      </c>
      <c r="C3983" s="27">
        <v>355294080125594</v>
      </c>
      <c r="D3983" s="27"/>
    </row>
    <row r="3984" spans="2:4">
      <c r="B3984" s="27" t="s">
        <v>59</v>
      </c>
      <c r="C3984" s="27">
        <v>355294080127194</v>
      </c>
      <c r="D3984" s="27"/>
    </row>
    <row r="3985" spans="2:4">
      <c r="B3985" s="29" t="s">
        <v>22</v>
      </c>
      <c r="C3985" s="27">
        <v>355294083370619</v>
      </c>
    </row>
    <row r="3986" spans="2:4">
      <c r="B3986" s="27" t="s">
        <v>22</v>
      </c>
      <c r="C3986" s="27">
        <v>355294083371617</v>
      </c>
      <c r="D3986" s="27"/>
    </row>
    <row r="3987" spans="2:4">
      <c r="B3987" s="27" t="s">
        <v>22</v>
      </c>
      <c r="C3987" s="27">
        <v>355294083372136</v>
      </c>
    </row>
    <row r="3988" spans="2:4">
      <c r="B3988" s="27" t="s">
        <v>22</v>
      </c>
      <c r="C3988" s="27">
        <v>355294083376293</v>
      </c>
    </row>
    <row r="3989" spans="2:4">
      <c r="B3989" s="27" t="s">
        <v>22</v>
      </c>
      <c r="C3989" s="27">
        <v>355294083382754</v>
      </c>
    </row>
    <row r="3990" spans="2:4">
      <c r="B3990" s="29" t="s">
        <v>22</v>
      </c>
      <c r="C3990" s="27">
        <v>355294083384339</v>
      </c>
      <c r="D3990" s="27"/>
    </row>
    <row r="3991" spans="2:4">
      <c r="B3991" s="29" t="s">
        <v>22</v>
      </c>
      <c r="C3991" s="27">
        <v>355294083390518</v>
      </c>
      <c r="D3991" s="27"/>
    </row>
    <row r="3992" spans="2:4">
      <c r="B3992" s="27" t="s">
        <v>22</v>
      </c>
      <c r="C3992" s="27">
        <v>355294083391516</v>
      </c>
      <c r="D3992" s="27"/>
    </row>
    <row r="3993" spans="2:4">
      <c r="B3993" s="27" t="s">
        <v>22</v>
      </c>
      <c r="C3993" s="27">
        <v>355294083392175</v>
      </c>
    </row>
    <row r="3994" spans="2:4">
      <c r="B3994" s="27" t="s">
        <v>22</v>
      </c>
      <c r="C3994" s="27">
        <v>355294083395533</v>
      </c>
      <c r="D3994" s="27"/>
    </row>
    <row r="3995" spans="2:4">
      <c r="B3995" s="27" t="s">
        <v>22</v>
      </c>
      <c r="C3995" s="27">
        <v>355294083407098</v>
      </c>
      <c r="D3995" s="27"/>
    </row>
    <row r="3996" spans="2:4">
      <c r="B3996" s="29" t="s">
        <v>22</v>
      </c>
      <c r="C3996" s="27">
        <v>355294083408799</v>
      </c>
      <c r="D3996" s="27"/>
    </row>
    <row r="3997" spans="2:4">
      <c r="B3997" s="27" t="s">
        <v>22</v>
      </c>
      <c r="C3997" s="27">
        <v>355294083419630</v>
      </c>
      <c r="D3997" s="27"/>
    </row>
    <row r="3998" spans="2:4">
      <c r="B3998" s="29" t="s">
        <v>22</v>
      </c>
      <c r="C3998" s="27">
        <v>355294083422899</v>
      </c>
      <c r="D3998" s="27"/>
    </row>
    <row r="3999" spans="2:4">
      <c r="B3999" s="27" t="s">
        <v>22</v>
      </c>
      <c r="C3999" s="27">
        <v>355294083423236</v>
      </c>
      <c r="D3999" s="27"/>
    </row>
    <row r="4000" spans="2:4">
      <c r="B4000" s="27" t="s">
        <v>22</v>
      </c>
      <c r="C4000" s="27">
        <v>355294083424796</v>
      </c>
      <c r="D4000" s="27"/>
    </row>
    <row r="4001" spans="2:4">
      <c r="B4001" s="27" t="s">
        <v>22</v>
      </c>
      <c r="C4001" s="27">
        <v>355294083426676</v>
      </c>
      <c r="D4001" s="27"/>
    </row>
    <row r="4002" spans="2:4">
      <c r="B4002" s="27" t="s">
        <v>22</v>
      </c>
      <c r="C4002" s="27">
        <v>355294083435578</v>
      </c>
      <c r="D4002" s="27"/>
    </row>
    <row r="4003" spans="2:4">
      <c r="B4003" s="27" t="s">
        <v>22</v>
      </c>
      <c r="C4003" s="27">
        <v>355294083449033</v>
      </c>
      <c r="D4003" s="27"/>
    </row>
    <row r="4004" spans="2:4">
      <c r="B4004" s="27" t="s">
        <v>22</v>
      </c>
      <c r="C4004" s="27">
        <v>355294083452375</v>
      </c>
      <c r="D4004" s="27"/>
    </row>
    <row r="4005" spans="2:4">
      <c r="B4005" s="27" t="s">
        <v>22</v>
      </c>
      <c r="C4005" s="74">
        <v>355294083454074</v>
      </c>
    </row>
    <row r="4006" spans="2:4">
      <c r="B4006" s="27" t="s">
        <v>22</v>
      </c>
      <c r="C4006" s="27">
        <v>355294083456392</v>
      </c>
    </row>
    <row r="4007" spans="2:4">
      <c r="B4007" s="27" t="s">
        <v>22</v>
      </c>
      <c r="C4007" s="27">
        <v>355294083456772</v>
      </c>
      <c r="D4007" s="27"/>
    </row>
    <row r="4008" spans="2:4">
      <c r="B4008" s="27" t="s">
        <v>22</v>
      </c>
      <c r="C4008" s="27">
        <v>355294083457010</v>
      </c>
    </row>
    <row r="4009" spans="2:4">
      <c r="B4009" s="27" t="s">
        <v>22</v>
      </c>
      <c r="C4009" s="27">
        <v>355294083457598</v>
      </c>
      <c r="D4009" s="27"/>
    </row>
    <row r="4010" spans="2:4">
      <c r="B4010" s="27" t="s">
        <v>22</v>
      </c>
      <c r="C4010" s="27">
        <v>355294083459214</v>
      </c>
      <c r="D4010" s="27"/>
    </row>
    <row r="4011" spans="2:4">
      <c r="B4011" s="27" t="s">
        <v>22</v>
      </c>
      <c r="C4011" s="27">
        <v>355294083464271</v>
      </c>
    </row>
    <row r="4012" spans="2:4">
      <c r="B4012" s="27" t="s">
        <v>22</v>
      </c>
      <c r="C4012" s="27">
        <v>355294083466433</v>
      </c>
      <c r="D4012" s="27"/>
    </row>
    <row r="4013" spans="2:4">
      <c r="B4013" s="27" t="s">
        <v>22</v>
      </c>
      <c r="C4013" s="27">
        <v>355294083466870</v>
      </c>
      <c r="D4013" s="27"/>
    </row>
    <row r="4014" spans="2:4">
      <c r="B4014" s="27" t="s">
        <v>22</v>
      </c>
      <c r="C4014" s="27">
        <v>355294083467399</v>
      </c>
      <c r="D4014" s="27"/>
    </row>
    <row r="4015" spans="2:4">
      <c r="B4015" s="27" t="s">
        <v>22</v>
      </c>
      <c r="C4015" s="27">
        <v>355294083468371</v>
      </c>
      <c r="D4015" s="27"/>
    </row>
    <row r="4016" spans="2:4">
      <c r="B4016" s="29" t="s">
        <v>22</v>
      </c>
      <c r="C4016" s="27">
        <v>355294083469270</v>
      </c>
    </row>
    <row r="4017" spans="2:4">
      <c r="B4017" s="29" t="s">
        <v>22</v>
      </c>
      <c r="C4017" s="27">
        <v>355294083471359</v>
      </c>
      <c r="D4017" s="27"/>
    </row>
    <row r="4018" spans="2:4">
      <c r="B4018" s="27" t="s">
        <v>22</v>
      </c>
      <c r="C4018" s="27">
        <v>355294083472530</v>
      </c>
    </row>
    <row r="4019" spans="2:4">
      <c r="B4019" s="29" t="s">
        <v>22</v>
      </c>
      <c r="C4019" s="27">
        <v>355294083477059</v>
      </c>
    </row>
    <row r="4020" spans="2:4">
      <c r="B4020" s="27" t="s">
        <v>22</v>
      </c>
      <c r="C4020" s="27">
        <v>355294083480277</v>
      </c>
      <c r="D4020" s="27"/>
    </row>
    <row r="4021" spans="2:4">
      <c r="B4021" s="27" t="s">
        <v>22</v>
      </c>
      <c r="C4021" s="27">
        <v>355294083482679</v>
      </c>
    </row>
    <row r="4022" spans="2:4">
      <c r="B4022" s="27" t="s">
        <v>22</v>
      </c>
      <c r="C4022" s="27">
        <v>355294083482695</v>
      </c>
      <c r="D4022" s="27"/>
    </row>
    <row r="4023" spans="2:4">
      <c r="B4023" s="27" t="s">
        <v>22</v>
      </c>
      <c r="C4023" s="27">
        <v>355294083483156</v>
      </c>
    </row>
    <row r="4024" spans="2:4">
      <c r="B4024" s="27" t="s">
        <v>22</v>
      </c>
      <c r="C4024" s="27">
        <v>355294083491357</v>
      </c>
      <c r="D4024" s="27"/>
    </row>
    <row r="4025" spans="2:4">
      <c r="B4025" s="27" t="s">
        <v>22</v>
      </c>
      <c r="C4025" s="27">
        <v>355294083497818</v>
      </c>
      <c r="D4025" s="27"/>
    </row>
    <row r="4026" spans="2:4">
      <c r="B4026" s="27" t="s">
        <v>22</v>
      </c>
      <c r="C4026" s="27">
        <v>355294083499137</v>
      </c>
      <c r="D4026" s="27"/>
    </row>
    <row r="4027" spans="2:4">
      <c r="B4027" s="27" t="s">
        <v>22</v>
      </c>
      <c r="C4027" s="27">
        <v>355294083502575</v>
      </c>
      <c r="D4027" s="27"/>
    </row>
    <row r="4028" spans="2:4">
      <c r="B4028" s="29" t="s">
        <v>22</v>
      </c>
      <c r="C4028" s="27">
        <v>355294083502716</v>
      </c>
      <c r="D4028" s="27"/>
    </row>
    <row r="4029" spans="2:4">
      <c r="B4029" s="27" t="s">
        <v>22</v>
      </c>
      <c r="C4029" s="27">
        <v>355294083507459</v>
      </c>
      <c r="D4029" s="27"/>
    </row>
    <row r="4030" spans="2:4">
      <c r="B4030" s="27" t="s">
        <v>22</v>
      </c>
      <c r="C4030" s="27">
        <v>355294083508531</v>
      </c>
      <c r="D4030" s="27"/>
    </row>
    <row r="4031" spans="2:4">
      <c r="B4031" s="27" t="s">
        <v>22</v>
      </c>
      <c r="C4031" s="27">
        <v>355294083509992</v>
      </c>
      <c r="D4031" s="27"/>
    </row>
    <row r="4032" spans="2:4">
      <c r="B4032" s="27" t="s">
        <v>22</v>
      </c>
      <c r="C4032" s="27">
        <v>355294083510032</v>
      </c>
      <c r="D4032" s="27"/>
    </row>
    <row r="4033" spans="2:4">
      <c r="B4033" s="27" t="s">
        <v>22</v>
      </c>
      <c r="C4033" s="27">
        <v>355294083516039</v>
      </c>
      <c r="D4033" s="27"/>
    </row>
    <row r="4034" spans="2:4">
      <c r="B4034" s="29" t="s">
        <v>22</v>
      </c>
      <c r="C4034" s="27">
        <v>355294083516773</v>
      </c>
      <c r="D4034" s="27"/>
    </row>
    <row r="4035" spans="2:4">
      <c r="B4035" s="29" t="s">
        <v>22</v>
      </c>
      <c r="C4035" s="27">
        <v>355294083521955</v>
      </c>
      <c r="D4035" s="27"/>
    </row>
    <row r="4036" spans="2:4">
      <c r="B4036" s="27" t="s">
        <v>22</v>
      </c>
      <c r="C4036" s="27">
        <v>355294083523555</v>
      </c>
      <c r="D4036" s="27"/>
    </row>
    <row r="4037" spans="2:4">
      <c r="B4037" s="29" t="s">
        <v>22</v>
      </c>
      <c r="C4037" s="27">
        <v>355294083525576</v>
      </c>
    </row>
    <row r="4038" spans="2:4">
      <c r="B4038" s="27" t="s">
        <v>22</v>
      </c>
      <c r="C4038" s="27">
        <v>355294083532317</v>
      </c>
    </row>
    <row r="4039" spans="2:4">
      <c r="B4039" s="29" t="s">
        <v>23</v>
      </c>
      <c r="C4039" s="27">
        <v>355294083548750</v>
      </c>
    </row>
    <row r="4040" spans="2:4">
      <c r="B4040" s="27" t="s">
        <v>23</v>
      </c>
      <c r="C4040" s="27">
        <v>355294083570952</v>
      </c>
    </row>
    <row r="4041" spans="2:4">
      <c r="B4041" s="29" t="s">
        <v>23</v>
      </c>
      <c r="C4041" s="27">
        <v>355294083582916</v>
      </c>
      <c r="D4041" s="27"/>
    </row>
    <row r="4042" spans="2:4">
      <c r="B4042" s="27" t="s">
        <v>23</v>
      </c>
      <c r="C4042" s="27">
        <v>355294083627315</v>
      </c>
      <c r="D4042" s="27"/>
    </row>
    <row r="4043" spans="2:4">
      <c r="B4043" s="29" t="s">
        <v>23</v>
      </c>
      <c r="C4043" s="27">
        <v>355294083638676</v>
      </c>
      <c r="D4043" s="27"/>
    </row>
    <row r="4044" spans="2:4">
      <c r="B4044" s="27" t="s">
        <v>23</v>
      </c>
      <c r="C4044" s="27">
        <v>355294083639013</v>
      </c>
      <c r="D4044" s="27"/>
    </row>
    <row r="4045" spans="2:4">
      <c r="B4045" s="27" t="s">
        <v>23</v>
      </c>
      <c r="C4045" s="27">
        <v>355294083655852</v>
      </c>
      <c r="D4045" s="27"/>
    </row>
    <row r="4046" spans="2:4">
      <c r="B4046" s="27" t="s">
        <v>23</v>
      </c>
      <c r="C4046" s="27">
        <v>355294083658799</v>
      </c>
      <c r="D4046" s="27"/>
    </row>
    <row r="4047" spans="2:4">
      <c r="B4047" s="29" t="s">
        <v>23</v>
      </c>
      <c r="C4047" s="27">
        <v>355294083659672</v>
      </c>
    </row>
    <row r="4048" spans="2:4">
      <c r="B4048" s="27" t="s">
        <v>23</v>
      </c>
      <c r="C4048" s="27">
        <v>355294083665877</v>
      </c>
      <c r="D4048" s="27"/>
    </row>
    <row r="4049" spans="2:4">
      <c r="B4049" s="27" t="s">
        <v>23</v>
      </c>
      <c r="C4049" s="27">
        <v>355294083674895</v>
      </c>
      <c r="D4049" s="27"/>
    </row>
    <row r="4050" spans="2:4">
      <c r="B4050" s="27" t="s">
        <v>23</v>
      </c>
      <c r="C4050" s="27">
        <v>355294083686733</v>
      </c>
      <c r="D4050" s="27"/>
    </row>
    <row r="4051" spans="2:4">
      <c r="B4051" s="27" t="s">
        <v>23</v>
      </c>
      <c r="C4051" s="27">
        <v>355294083697896</v>
      </c>
      <c r="D4051" s="27"/>
    </row>
    <row r="4052" spans="2:4">
      <c r="B4052" s="27" t="s">
        <v>23</v>
      </c>
      <c r="C4052" s="27">
        <v>355294083702258</v>
      </c>
    </row>
    <row r="4053" spans="2:4">
      <c r="B4053" s="27" t="s">
        <v>23</v>
      </c>
      <c r="C4053" s="27">
        <v>355294083734939</v>
      </c>
    </row>
    <row r="4054" spans="2:4">
      <c r="B4054" s="29" t="s">
        <v>23</v>
      </c>
      <c r="C4054" s="27">
        <v>355294083735035</v>
      </c>
    </row>
    <row r="4055" spans="2:4">
      <c r="B4055" s="27" t="s">
        <v>23</v>
      </c>
      <c r="C4055" s="27">
        <v>355294083752139</v>
      </c>
      <c r="D4055" s="27"/>
    </row>
    <row r="4056" spans="2:4">
      <c r="B4056" s="27" t="s">
        <v>23</v>
      </c>
      <c r="C4056" s="27">
        <v>355294083759894</v>
      </c>
      <c r="D4056" s="27"/>
    </row>
    <row r="4057" spans="2:4">
      <c r="B4057" s="29" t="s">
        <v>23</v>
      </c>
      <c r="C4057" s="27">
        <v>355294083768630</v>
      </c>
    </row>
    <row r="4058" spans="2:4">
      <c r="B4058" s="27" t="s">
        <v>23</v>
      </c>
      <c r="C4058" s="27">
        <v>355294083790238</v>
      </c>
      <c r="D4058" s="27"/>
    </row>
    <row r="4059" spans="2:4">
      <c r="B4059" s="27" t="s">
        <v>23</v>
      </c>
      <c r="C4059" s="27">
        <v>355294083797019</v>
      </c>
    </row>
    <row r="4060" spans="2:4">
      <c r="B4060" s="27" t="s">
        <v>23</v>
      </c>
      <c r="C4060" s="27">
        <v>355294083807776</v>
      </c>
    </row>
    <row r="4061" spans="2:4">
      <c r="B4061" s="27" t="s">
        <v>23</v>
      </c>
      <c r="C4061" s="27">
        <v>355294083807859</v>
      </c>
      <c r="D4061" s="27"/>
    </row>
    <row r="4062" spans="2:4">
      <c r="B4062" s="29" t="s">
        <v>23</v>
      </c>
      <c r="C4062" s="27">
        <v>355294083809079</v>
      </c>
      <c r="D4062" s="27"/>
    </row>
    <row r="4063" spans="2:4">
      <c r="B4063" s="27" t="s">
        <v>23</v>
      </c>
      <c r="C4063" s="27">
        <v>355294083825430</v>
      </c>
    </row>
    <row r="4064" spans="2:4">
      <c r="B4064" s="27" t="s">
        <v>23</v>
      </c>
      <c r="C4064" s="27">
        <v>355294083828715</v>
      </c>
    </row>
    <row r="4065" spans="2:4">
      <c r="B4065" s="27" t="s">
        <v>23</v>
      </c>
      <c r="C4065" s="27">
        <v>355294083828939</v>
      </c>
      <c r="D4065" s="27"/>
    </row>
    <row r="4066" spans="2:4">
      <c r="B4066" s="27" t="s">
        <v>23</v>
      </c>
      <c r="C4066" s="27">
        <v>355294083828996</v>
      </c>
      <c r="D4066" s="27"/>
    </row>
    <row r="4067" spans="2:4">
      <c r="B4067" s="27" t="s">
        <v>23</v>
      </c>
      <c r="C4067" s="27">
        <v>355294083831099</v>
      </c>
      <c r="D4067" s="27"/>
    </row>
    <row r="4068" spans="2:4">
      <c r="B4068" s="29" t="s">
        <v>23</v>
      </c>
      <c r="C4068" s="27">
        <v>355294083834499</v>
      </c>
    </row>
    <row r="4069" spans="2:4">
      <c r="B4069" s="27" t="s">
        <v>23</v>
      </c>
      <c r="C4069" s="27">
        <v>355294083841452</v>
      </c>
      <c r="D4069" s="27"/>
    </row>
    <row r="4070" spans="2:4">
      <c r="B4070" s="29" t="s">
        <v>23</v>
      </c>
      <c r="C4070" s="27">
        <v>355294083848291</v>
      </c>
    </row>
    <row r="4071" spans="2:4">
      <c r="B4071" s="27" t="s">
        <v>23</v>
      </c>
      <c r="C4071" s="27">
        <v>355294083854737</v>
      </c>
    </row>
    <row r="4072" spans="2:4">
      <c r="B4072" s="29" t="s">
        <v>23</v>
      </c>
      <c r="C4072" s="27">
        <v>355294083855478</v>
      </c>
      <c r="D4072" s="27"/>
    </row>
    <row r="4073" spans="2:4">
      <c r="B4073" s="29" t="s">
        <v>23</v>
      </c>
      <c r="C4073" s="27">
        <v>355294083874859</v>
      </c>
      <c r="D4073" s="27"/>
    </row>
    <row r="4074" spans="2:4">
      <c r="B4074" s="27" t="s">
        <v>23</v>
      </c>
      <c r="C4074" s="27">
        <v>355294083876391</v>
      </c>
      <c r="D4074" s="27"/>
    </row>
    <row r="4075" spans="2:4">
      <c r="B4075" s="27" t="s">
        <v>23</v>
      </c>
      <c r="C4075" s="27">
        <v>355294083880633</v>
      </c>
    </row>
    <row r="4076" spans="2:4">
      <c r="B4076" s="27" t="s">
        <v>123</v>
      </c>
      <c r="C4076" s="27">
        <v>355328061869885</v>
      </c>
    </row>
    <row r="4077" spans="2:4">
      <c r="B4077" s="27" t="s">
        <v>122</v>
      </c>
      <c r="C4077" s="27">
        <v>355328062031048</v>
      </c>
      <c r="D4077" s="27"/>
    </row>
    <row r="4078" spans="2:4">
      <c r="B4078" s="27" t="s">
        <v>122</v>
      </c>
      <c r="C4078" s="27">
        <v>355328062033242</v>
      </c>
      <c r="D4078" s="27"/>
    </row>
    <row r="4079" spans="2:4">
      <c r="B4079" s="27" t="s">
        <v>123</v>
      </c>
      <c r="C4079" s="27">
        <v>355328062064593</v>
      </c>
    </row>
    <row r="4080" spans="2:4">
      <c r="B4080" s="27" t="s">
        <v>122</v>
      </c>
      <c r="C4080" s="27">
        <v>355328062320573</v>
      </c>
      <c r="D4080" s="27"/>
    </row>
    <row r="4081" spans="2:4">
      <c r="B4081" s="27" t="s">
        <v>123</v>
      </c>
      <c r="C4081" s="27">
        <v>355328062387374</v>
      </c>
    </row>
    <row r="4082" spans="2:4">
      <c r="B4082" s="27" t="s">
        <v>122</v>
      </c>
      <c r="C4082" s="27">
        <v>355328062445677</v>
      </c>
      <c r="D4082" s="27"/>
    </row>
    <row r="4083" spans="2:4">
      <c r="B4083" s="27" t="s">
        <v>122</v>
      </c>
      <c r="C4083" s="27">
        <v>355328062482878</v>
      </c>
      <c r="D4083" s="27"/>
    </row>
    <row r="4084" spans="2:4">
      <c r="B4084" s="27" t="s">
        <v>123</v>
      </c>
      <c r="C4084" s="27">
        <v>355328062486473</v>
      </c>
      <c r="D4084" s="27"/>
    </row>
    <row r="4085" spans="2:4">
      <c r="B4085" s="27" t="s">
        <v>122</v>
      </c>
      <c r="C4085" s="27">
        <v>355328062541368</v>
      </c>
      <c r="D4085" s="27"/>
    </row>
    <row r="4086" spans="2:4">
      <c r="B4086" s="27" t="s">
        <v>122</v>
      </c>
      <c r="C4086" s="27">
        <v>355328062554205</v>
      </c>
      <c r="D4086" s="27"/>
    </row>
    <row r="4087" spans="2:4">
      <c r="B4087" s="27" t="s">
        <v>122</v>
      </c>
      <c r="C4087" s="27">
        <v>355328062571928</v>
      </c>
    </row>
    <row r="4088" spans="2:4">
      <c r="B4088" s="27" t="s">
        <v>123</v>
      </c>
      <c r="C4088" s="27">
        <v>355328062609264</v>
      </c>
      <c r="D4088" s="27"/>
    </row>
    <row r="4089" spans="2:4">
      <c r="B4089" s="27" t="s">
        <v>122</v>
      </c>
      <c r="C4089" s="27">
        <v>355328062638784</v>
      </c>
      <c r="D4089" s="27"/>
    </row>
    <row r="4090" spans="2:4">
      <c r="B4090" s="27" t="s">
        <v>122</v>
      </c>
      <c r="C4090" s="27">
        <v>355328062642265</v>
      </c>
      <c r="D4090" s="27"/>
    </row>
    <row r="4091" spans="2:4">
      <c r="B4091" s="27" t="s">
        <v>122</v>
      </c>
      <c r="C4091" s="27">
        <v>355328062643867</v>
      </c>
      <c r="D4091" s="27"/>
    </row>
    <row r="4092" spans="2:4">
      <c r="B4092" s="27" t="s">
        <v>123</v>
      </c>
      <c r="C4092" s="27">
        <v>355328062662222</v>
      </c>
      <c r="D4092" s="27"/>
    </row>
    <row r="4093" spans="2:4">
      <c r="B4093" s="27" t="s">
        <v>123</v>
      </c>
      <c r="C4093" s="27">
        <v>355328062688169</v>
      </c>
      <c r="D4093" s="27"/>
    </row>
    <row r="4094" spans="2:4">
      <c r="B4094" s="27" t="s">
        <v>123</v>
      </c>
      <c r="C4094" s="27">
        <v>355328062690306</v>
      </c>
      <c r="D4094" s="27"/>
    </row>
    <row r="4095" spans="2:4">
      <c r="B4095" s="27" t="s">
        <v>122</v>
      </c>
      <c r="C4095" s="27">
        <v>355328062693920</v>
      </c>
      <c r="D4095" s="27"/>
    </row>
    <row r="4096" spans="2:4">
      <c r="B4096" s="27" t="s">
        <v>122</v>
      </c>
      <c r="C4096" s="27">
        <v>355328062695545</v>
      </c>
      <c r="D4096" s="27"/>
    </row>
    <row r="4097" spans="2:4">
      <c r="B4097" s="27" t="s">
        <v>123</v>
      </c>
      <c r="C4097" s="27">
        <v>355328062719543</v>
      </c>
      <c r="D4097" s="27"/>
    </row>
    <row r="4098" spans="2:4">
      <c r="B4098" s="29" t="s">
        <v>122</v>
      </c>
      <c r="C4098" s="27">
        <v>355328062722224</v>
      </c>
    </row>
    <row r="4099" spans="2:4">
      <c r="B4099" s="29" t="s">
        <v>123</v>
      </c>
      <c r="C4099" s="27">
        <v>355328062734542</v>
      </c>
      <c r="D4099" s="27"/>
    </row>
    <row r="4100" spans="2:4">
      <c r="B4100" s="27" t="s">
        <v>60</v>
      </c>
      <c r="C4100" s="27">
        <v>356120068697404</v>
      </c>
      <c r="D4100" s="27"/>
    </row>
    <row r="4101" spans="2:4">
      <c r="B4101" s="27" t="s">
        <v>61</v>
      </c>
      <c r="C4101" s="27">
        <v>356234080611051</v>
      </c>
      <c r="D4101" s="27"/>
    </row>
    <row r="4102" spans="2:4">
      <c r="B4102" s="27" t="s">
        <v>61</v>
      </c>
      <c r="C4102" s="27">
        <v>356234080612414</v>
      </c>
      <c r="D4102" s="27"/>
    </row>
    <row r="4103" spans="2:4">
      <c r="B4103" s="29" t="s">
        <v>61</v>
      </c>
      <c r="C4103" s="27">
        <v>356234080614550</v>
      </c>
      <c r="D4103" s="27"/>
    </row>
    <row r="4104" spans="2:4">
      <c r="B4104" s="27" t="s">
        <v>61</v>
      </c>
      <c r="C4104" s="27">
        <v>356234080614931</v>
      </c>
      <c r="D4104" s="27"/>
    </row>
    <row r="4105" spans="2:4">
      <c r="B4105" s="27" t="s">
        <v>61</v>
      </c>
      <c r="C4105" s="27">
        <v>356234080615011</v>
      </c>
    </row>
    <row r="4106" spans="2:4">
      <c r="B4106" s="27" t="s">
        <v>61</v>
      </c>
      <c r="C4106" s="27">
        <v>356234080617215</v>
      </c>
      <c r="D4106" s="27"/>
    </row>
    <row r="4107" spans="2:4">
      <c r="B4107" s="29" t="s">
        <v>61</v>
      </c>
      <c r="C4107" s="27">
        <v>356234080618007</v>
      </c>
      <c r="D4107" s="27"/>
    </row>
    <row r="4108" spans="2:4">
      <c r="B4108" s="27" t="s">
        <v>61</v>
      </c>
      <c r="C4108" s="27">
        <v>356234080618619</v>
      </c>
      <c r="D4108" s="27"/>
    </row>
    <row r="4109" spans="2:4">
      <c r="B4109" s="27" t="s">
        <v>61</v>
      </c>
      <c r="C4109" s="27">
        <v>356234080619898</v>
      </c>
      <c r="D4109" s="27"/>
    </row>
    <row r="4110" spans="2:4">
      <c r="B4110" s="27" t="s">
        <v>61</v>
      </c>
      <c r="C4110" s="27">
        <v>356234080619997</v>
      </c>
      <c r="D4110" s="27"/>
    </row>
    <row r="4111" spans="2:4">
      <c r="B4111" s="27" t="s">
        <v>61</v>
      </c>
      <c r="C4111" s="27">
        <v>356234080620391</v>
      </c>
    </row>
    <row r="4112" spans="2:4">
      <c r="B4112" s="27" t="s">
        <v>61</v>
      </c>
      <c r="C4112" s="27">
        <v>356234080622793</v>
      </c>
      <c r="D4112" s="27"/>
    </row>
    <row r="4113" spans="2:4">
      <c r="B4113" s="27" t="s">
        <v>61</v>
      </c>
      <c r="C4113" s="27">
        <v>356234080623353</v>
      </c>
    </row>
    <row r="4114" spans="2:4">
      <c r="B4114" s="27" t="s">
        <v>61</v>
      </c>
      <c r="C4114" s="27">
        <v>356234080627677</v>
      </c>
    </row>
    <row r="4115" spans="2:4">
      <c r="B4115" s="27" t="s">
        <v>61</v>
      </c>
      <c r="C4115" s="27">
        <v>356234080629459</v>
      </c>
    </row>
    <row r="4116" spans="2:4">
      <c r="B4116" s="27" t="s">
        <v>61</v>
      </c>
      <c r="C4116" s="27">
        <v>356234080629616</v>
      </c>
      <c r="D4116" s="27"/>
    </row>
    <row r="4117" spans="2:4">
      <c r="B4117" s="27" t="s">
        <v>61</v>
      </c>
      <c r="C4117" s="27">
        <v>356234080632156</v>
      </c>
      <c r="D4117" s="27"/>
    </row>
    <row r="4118" spans="2:4">
      <c r="B4118" s="27" t="s">
        <v>61</v>
      </c>
      <c r="C4118" s="27">
        <v>356234080632230</v>
      </c>
      <c r="D4118" s="27"/>
    </row>
    <row r="4119" spans="2:4">
      <c r="B4119" s="27" t="s">
        <v>61</v>
      </c>
      <c r="C4119" s="27">
        <v>356234080633212</v>
      </c>
    </row>
    <row r="4120" spans="2:4">
      <c r="B4120" s="27" t="s">
        <v>61</v>
      </c>
      <c r="C4120" s="27">
        <v>356234080635894</v>
      </c>
      <c r="D4120" s="27"/>
    </row>
    <row r="4121" spans="2:4">
      <c r="B4121" s="27" t="s">
        <v>61</v>
      </c>
      <c r="C4121" s="27">
        <v>356234080637015</v>
      </c>
      <c r="D4121" s="27"/>
    </row>
    <row r="4122" spans="2:4">
      <c r="B4122" s="27" t="s">
        <v>61</v>
      </c>
      <c r="C4122" s="27">
        <v>356234080651735</v>
      </c>
      <c r="D4122" s="27"/>
    </row>
    <row r="4123" spans="2:4">
      <c r="B4123" s="27" t="s">
        <v>61</v>
      </c>
      <c r="C4123" s="27">
        <v>356234080652014</v>
      </c>
    </row>
    <row r="4124" spans="2:4">
      <c r="B4124" s="27" t="s">
        <v>61</v>
      </c>
      <c r="C4124" s="74">
        <v>356234080652196</v>
      </c>
      <c r="D4124" s="27"/>
    </row>
    <row r="4125" spans="2:4">
      <c r="B4125" s="27" t="s">
        <v>61</v>
      </c>
      <c r="C4125" s="27">
        <v>356234080654770</v>
      </c>
      <c r="D4125" s="27"/>
    </row>
    <row r="4126" spans="2:4">
      <c r="B4126" s="27" t="s">
        <v>61</v>
      </c>
      <c r="C4126" s="27">
        <v>356234080659258</v>
      </c>
      <c r="D4126" s="27"/>
    </row>
    <row r="4127" spans="2:4">
      <c r="B4127" s="27" t="s">
        <v>61</v>
      </c>
      <c r="C4127" s="27">
        <v>356234080659696</v>
      </c>
      <c r="D4127" s="27"/>
    </row>
    <row r="4128" spans="2:4">
      <c r="B4128" s="27" t="s">
        <v>61</v>
      </c>
      <c r="C4128" s="27">
        <v>356234080667897</v>
      </c>
      <c r="D4128" s="27"/>
    </row>
    <row r="4129" spans="2:4">
      <c r="B4129" s="27" t="s">
        <v>61</v>
      </c>
      <c r="C4129" s="27">
        <v>356234080679678</v>
      </c>
    </row>
    <row r="4130" spans="2:4">
      <c r="B4130" s="27" t="s">
        <v>61</v>
      </c>
      <c r="C4130" s="27">
        <v>356234080690816</v>
      </c>
      <c r="D4130" s="27"/>
    </row>
    <row r="4131" spans="2:4">
      <c r="B4131" s="27" t="s">
        <v>61</v>
      </c>
      <c r="C4131" s="27">
        <v>356234080694537</v>
      </c>
      <c r="D4131" s="27"/>
    </row>
    <row r="4132" spans="2:4">
      <c r="B4132" s="27" t="s">
        <v>61</v>
      </c>
      <c r="C4132" s="27">
        <v>356234080714319</v>
      </c>
      <c r="D4132" s="27"/>
    </row>
    <row r="4133" spans="2:4">
      <c r="B4133" s="29" t="s">
        <v>61</v>
      </c>
      <c r="C4133" s="27">
        <v>356234080728970</v>
      </c>
    </row>
    <row r="4134" spans="2:4">
      <c r="B4134" s="27" t="s">
        <v>61</v>
      </c>
      <c r="C4134" s="27">
        <v>356234080729572</v>
      </c>
      <c r="D4134" s="27"/>
    </row>
    <row r="4135" spans="2:4">
      <c r="B4135" s="27" t="s">
        <v>61</v>
      </c>
      <c r="C4135" s="27">
        <v>356234080729770</v>
      </c>
    </row>
    <row r="4136" spans="2:4">
      <c r="B4136" s="27" t="s">
        <v>61</v>
      </c>
      <c r="C4136" s="27">
        <v>356234080729895</v>
      </c>
    </row>
    <row r="4137" spans="2:4">
      <c r="B4137" s="27" t="s">
        <v>61</v>
      </c>
      <c r="C4137" s="27">
        <v>356234080730059</v>
      </c>
      <c r="D4137" s="27"/>
    </row>
    <row r="4138" spans="2:4">
      <c r="B4138" s="27" t="s">
        <v>61</v>
      </c>
      <c r="C4138" s="27">
        <v>356234080730174</v>
      </c>
      <c r="D4138" s="27"/>
    </row>
    <row r="4139" spans="2:4">
      <c r="B4139" s="27" t="s">
        <v>61</v>
      </c>
      <c r="C4139" s="27">
        <v>356234080731339</v>
      </c>
      <c r="D4139" s="27"/>
    </row>
    <row r="4140" spans="2:4">
      <c r="B4140" s="27" t="s">
        <v>61</v>
      </c>
      <c r="C4140" s="27">
        <v>356234080732253</v>
      </c>
      <c r="D4140" s="27"/>
    </row>
    <row r="4141" spans="2:4">
      <c r="B4141" s="27" t="s">
        <v>61</v>
      </c>
      <c r="C4141" s="27">
        <v>356234080734119</v>
      </c>
      <c r="D4141" s="27"/>
    </row>
    <row r="4142" spans="2:4">
      <c r="B4142" s="27" t="s">
        <v>61</v>
      </c>
      <c r="C4142" s="27">
        <v>356234080740777</v>
      </c>
      <c r="D4142" s="27"/>
    </row>
    <row r="4143" spans="2:4">
      <c r="B4143" s="27" t="s">
        <v>61</v>
      </c>
      <c r="C4143" s="27">
        <v>356234080745792</v>
      </c>
      <c r="D4143" s="27"/>
    </row>
    <row r="4144" spans="2:4">
      <c r="B4144" s="27" t="s">
        <v>61</v>
      </c>
      <c r="C4144" s="27">
        <v>356234080752871</v>
      </c>
      <c r="D4144" s="27"/>
    </row>
    <row r="4145" spans="2:4">
      <c r="B4145" s="27" t="s">
        <v>61</v>
      </c>
      <c r="C4145" s="27">
        <v>356234080754034</v>
      </c>
      <c r="D4145" s="27"/>
    </row>
    <row r="4146" spans="2:4">
      <c r="B4146" s="27" t="s">
        <v>61</v>
      </c>
      <c r="C4146" s="27">
        <v>356234080770170</v>
      </c>
      <c r="D4146" s="27"/>
    </row>
    <row r="4147" spans="2:4">
      <c r="B4147" s="27" t="s">
        <v>61</v>
      </c>
      <c r="C4147" s="27">
        <v>356234080773299</v>
      </c>
      <c r="D4147" s="27"/>
    </row>
    <row r="4148" spans="2:4">
      <c r="B4148" s="27" t="s">
        <v>61</v>
      </c>
      <c r="C4148" s="27">
        <v>356234080773653</v>
      </c>
      <c r="D4148" s="27"/>
    </row>
    <row r="4149" spans="2:4">
      <c r="B4149" s="29" t="s">
        <v>61</v>
      </c>
      <c r="C4149" s="27">
        <v>356234080774594</v>
      </c>
      <c r="D4149" s="27"/>
    </row>
    <row r="4150" spans="2:4">
      <c r="B4150" s="27" t="s">
        <v>61</v>
      </c>
      <c r="C4150" s="27">
        <v>356234080779015</v>
      </c>
      <c r="D4150" s="27"/>
    </row>
    <row r="4151" spans="2:4">
      <c r="B4151" s="29" t="s">
        <v>61</v>
      </c>
      <c r="C4151" s="27">
        <v>356234080780294</v>
      </c>
    </row>
    <row r="4152" spans="2:4">
      <c r="B4152" s="27" t="s">
        <v>61</v>
      </c>
      <c r="C4152" s="27">
        <v>356234080781896</v>
      </c>
    </row>
    <row r="4153" spans="2:4">
      <c r="B4153" s="29" t="s">
        <v>61</v>
      </c>
      <c r="C4153" s="27">
        <v>356234080782050</v>
      </c>
      <c r="D4153" s="27"/>
    </row>
    <row r="4154" spans="2:4">
      <c r="B4154" s="29" t="s">
        <v>62</v>
      </c>
      <c r="C4154" s="27">
        <v>356234081214129</v>
      </c>
      <c r="D4154" s="27"/>
    </row>
    <row r="4155" spans="2:4">
      <c r="B4155" s="27" t="s">
        <v>62</v>
      </c>
      <c r="C4155" s="74">
        <v>356234081220209</v>
      </c>
      <c r="D4155" s="27"/>
    </row>
    <row r="4156" spans="2:4">
      <c r="B4156" s="27" t="s">
        <v>62</v>
      </c>
      <c r="C4156" s="27">
        <v>356234081221686</v>
      </c>
      <c r="D4156" s="27"/>
    </row>
    <row r="4157" spans="2:4">
      <c r="B4157" s="27" t="s">
        <v>62</v>
      </c>
      <c r="C4157" s="27">
        <v>356234081234861</v>
      </c>
      <c r="D4157" s="27"/>
    </row>
    <row r="4158" spans="2:4">
      <c r="B4158" s="27" t="s">
        <v>62</v>
      </c>
      <c r="C4158" s="74">
        <v>356234081246139</v>
      </c>
    </row>
    <row r="4159" spans="2:4">
      <c r="B4159" s="27" t="s">
        <v>62</v>
      </c>
      <c r="C4159" s="27">
        <v>356234081248812</v>
      </c>
    </row>
    <row r="4160" spans="2:4">
      <c r="B4160" s="27" t="s">
        <v>62</v>
      </c>
      <c r="C4160" s="27">
        <v>356234081278876</v>
      </c>
      <c r="D4160" s="27"/>
    </row>
    <row r="4161" spans="2:4">
      <c r="B4161" s="27" t="s">
        <v>61</v>
      </c>
      <c r="C4161" s="27">
        <v>356234081372091</v>
      </c>
      <c r="D4161" s="27"/>
    </row>
    <row r="4162" spans="2:4">
      <c r="B4162" s="27" t="s">
        <v>61</v>
      </c>
      <c r="C4162" s="27">
        <v>356234081372919</v>
      </c>
      <c r="D4162" s="27"/>
    </row>
    <row r="4163" spans="2:4">
      <c r="B4163" s="27" t="s">
        <v>61</v>
      </c>
      <c r="C4163" s="27">
        <v>356234081372950</v>
      </c>
      <c r="D4163" s="27"/>
    </row>
    <row r="4164" spans="2:4">
      <c r="B4164" s="27" t="s">
        <v>61</v>
      </c>
      <c r="C4164" s="27">
        <v>356234081373404</v>
      </c>
      <c r="D4164" s="27"/>
    </row>
    <row r="4165" spans="2:4">
      <c r="B4165" s="29" t="s">
        <v>61</v>
      </c>
      <c r="C4165" s="27">
        <v>356234081373545</v>
      </c>
    </row>
    <row r="4166" spans="2:4">
      <c r="B4166" s="27" t="s">
        <v>61</v>
      </c>
      <c r="C4166" s="27">
        <v>356234081373594</v>
      </c>
      <c r="D4166" s="27"/>
    </row>
    <row r="4167" spans="2:4">
      <c r="B4167" s="29" t="s">
        <v>61</v>
      </c>
      <c r="C4167" s="27">
        <v>356234081373933</v>
      </c>
      <c r="D4167" s="27"/>
    </row>
    <row r="4168" spans="2:4">
      <c r="B4168" s="27" t="s">
        <v>61</v>
      </c>
      <c r="C4168" s="27">
        <v>356234081374386</v>
      </c>
      <c r="D4168" s="27"/>
    </row>
    <row r="4169" spans="2:4">
      <c r="B4169" s="29" t="s">
        <v>61</v>
      </c>
      <c r="C4169" s="27">
        <v>356234081374469</v>
      </c>
      <c r="D4169" s="27"/>
    </row>
    <row r="4170" spans="2:4">
      <c r="B4170" s="27" t="s">
        <v>61</v>
      </c>
      <c r="C4170" s="27">
        <v>356234081376233</v>
      </c>
      <c r="D4170" s="27"/>
    </row>
    <row r="4171" spans="2:4">
      <c r="B4171" s="29" t="s">
        <v>61</v>
      </c>
      <c r="C4171" s="27">
        <v>356234081376258</v>
      </c>
      <c r="D4171" s="27"/>
    </row>
    <row r="4172" spans="2:4">
      <c r="B4172" s="29" t="s">
        <v>61</v>
      </c>
      <c r="C4172" s="27">
        <v>356234081380888</v>
      </c>
      <c r="D4172" s="27"/>
    </row>
    <row r="4173" spans="2:4">
      <c r="B4173" s="27" t="s">
        <v>61</v>
      </c>
      <c r="C4173" s="27">
        <v>356234081381381</v>
      </c>
    </row>
    <row r="4174" spans="2:4">
      <c r="B4174" s="27" t="s">
        <v>61</v>
      </c>
      <c r="C4174" s="27">
        <v>356234081381803</v>
      </c>
      <c r="D4174" s="27"/>
    </row>
    <row r="4175" spans="2:4">
      <c r="B4175" s="27" t="s">
        <v>61</v>
      </c>
      <c r="C4175" s="27">
        <v>356234081381944</v>
      </c>
      <c r="D4175" s="27"/>
    </row>
    <row r="4176" spans="2:4">
      <c r="B4176" s="27" t="s">
        <v>61</v>
      </c>
      <c r="C4176" s="27">
        <v>356234081382603</v>
      </c>
      <c r="D4176" s="27"/>
    </row>
    <row r="4177" spans="2:4">
      <c r="B4177" s="27" t="s">
        <v>61</v>
      </c>
      <c r="C4177" s="27">
        <v>356234081383080</v>
      </c>
      <c r="D4177" s="27"/>
    </row>
    <row r="4178" spans="2:4">
      <c r="B4178" s="27" t="s">
        <v>61</v>
      </c>
      <c r="C4178" s="27">
        <v>356234081384369</v>
      </c>
      <c r="D4178" s="27"/>
    </row>
    <row r="4179" spans="2:4">
      <c r="B4179" s="27" t="s">
        <v>61</v>
      </c>
      <c r="C4179" s="27">
        <v>356234081384781</v>
      </c>
      <c r="D4179" s="27"/>
    </row>
    <row r="4180" spans="2:4">
      <c r="B4180" s="29" t="s">
        <v>61</v>
      </c>
      <c r="C4180" s="27">
        <v>356234081386265</v>
      </c>
      <c r="D4180" s="27"/>
    </row>
    <row r="4181" spans="2:4">
      <c r="B4181" s="29" t="s">
        <v>61</v>
      </c>
      <c r="C4181" s="27">
        <v>356234081386950</v>
      </c>
    </row>
    <row r="4182" spans="2:4">
      <c r="B4182" s="27" t="s">
        <v>61</v>
      </c>
      <c r="C4182" s="74">
        <v>356234081387552</v>
      </c>
      <c r="D4182" s="27"/>
    </row>
    <row r="4183" spans="2:4">
      <c r="B4183" s="29" t="s">
        <v>61</v>
      </c>
      <c r="C4183" s="27">
        <v>356234081387677</v>
      </c>
    </row>
    <row r="4184" spans="2:4">
      <c r="B4184" s="27" t="s">
        <v>61</v>
      </c>
      <c r="C4184" s="27">
        <v>356234081387727</v>
      </c>
      <c r="D4184" s="27"/>
    </row>
    <row r="4185" spans="2:4">
      <c r="B4185" s="27" t="s">
        <v>61</v>
      </c>
      <c r="C4185" s="27">
        <v>356234081388766</v>
      </c>
      <c r="D4185" s="27"/>
    </row>
    <row r="4186" spans="2:4">
      <c r="B4186" s="27" t="s">
        <v>61</v>
      </c>
      <c r="C4186" s="27">
        <v>356234081388832</v>
      </c>
      <c r="D4186" s="27"/>
    </row>
    <row r="4187" spans="2:4">
      <c r="B4187" s="29" t="s">
        <v>61</v>
      </c>
      <c r="C4187" s="27">
        <v>356234081389467</v>
      </c>
      <c r="D4187" s="27"/>
    </row>
    <row r="4188" spans="2:4">
      <c r="B4188" s="27" t="s">
        <v>61</v>
      </c>
      <c r="C4188" s="27">
        <v>356234081389699</v>
      </c>
    </row>
    <row r="4189" spans="2:4">
      <c r="B4189" s="27" t="s">
        <v>61</v>
      </c>
      <c r="C4189" s="27">
        <v>356234081389749</v>
      </c>
    </row>
    <row r="4190" spans="2:4">
      <c r="B4190" s="27" t="s">
        <v>61</v>
      </c>
      <c r="C4190" s="27">
        <v>356234081390341</v>
      </c>
      <c r="D4190" s="27"/>
    </row>
    <row r="4191" spans="2:4">
      <c r="B4191" s="27" t="s">
        <v>61</v>
      </c>
      <c r="C4191" s="27">
        <v>356234081390614</v>
      </c>
      <c r="D4191" s="27"/>
    </row>
    <row r="4192" spans="2:4">
      <c r="B4192" s="27" t="s">
        <v>61</v>
      </c>
      <c r="C4192" s="27">
        <v>356234081390762</v>
      </c>
      <c r="D4192" s="27"/>
    </row>
    <row r="4193" spans="2:4">
      <c r="B4193" s="27" t="s">
        <v>61</v>
      </c>
      <c r="C4193" s="27">
        <v>356234081390838</v>
      </c>
      <c r="D4193" s="27"/>
    </row>
    <row r="4194" spans="2:4">
      <c r="B4194" s="27" t="s">
        <v>61</v>
      </c>
      <c r="C4194" s="27">
        <v>356234081391349</v>
      </c>
      <c r="D4194" s="27"/>
    </row>
    <row r="4195" spans="2:4">
      <c r="B4195" s="27" t="s">
        <v>61</v>
      </c>
      <c r="C4195" s="27">
        <v>356234081391984</v>
      </c>
    </row>
    <row r="4196" spans="2:4">
      <c r="B4196" s="27" t="s">
        <v>61</v>
      </c>
      <c r="C4196" s="27">
        <v>356234081392016</v>
      </c>
      <c r="D4196" s="27"/>
    </row>
    <row r="4197" spans="2:4">
      <c r="B4197" s="27" t="s">
        <v>61</v>
      </c>
      <c r="C4197" s="27">
        <v>356234081392032</v>
      </c>
      <c r="D4197" s="27"/>
    </row>
    <row r="4198" spans="2:4">
      <c r="B4198" s="27" t="s">
        <v>61</v>
      </c>
      <c r="C4198" s="27">
        <v>356234081392289</v>
      </c>
      <c r="D4198" s="27"/>
    </row>
    <row r="4199" spans="2:4">
      <c r="B4199" s="29" t="s">
        <v>61</v>
      </c>
      <c r="C4199" s="27">
        <v>356234081392297</v>
      </c>
      <c r="D4199" s="27"/>
    </row>
    <row r="4200" spans="2:4">
      <c r="B4200" s="29" t="s">
        <v>61</v>
      </c>
      <c r="C4200" s="27">
        <v>356234081392537</v>
      </c>
    </row>
    <row r="4201" spans="2:4">
      <c r="B4201" s="27" t="s">
        <v>61</v>
      </c>
      <c r="C4201" s="27">
        <v>356234081392974</v>
      </c>
    </row>
    <row r="4202" spans="2:4">
      <c r="B4202" s="29" t="s">
        <v>61</v>
      </c>
      <c r="C4202" s="27">
        <v>356234081394145</v>
      </c>
      <c r="D4202" s="27"/>
    </row>
    <row r="4203" spans="2:4">
      <c r="B4203" s="27" t="s">
        <v>61</v>
      </c>
      <c r="C4203" s="27">
        <v>356234081394640</v>
      </c>
      <c r="D4203" s="27"/>
    </row>
    <row r="4204" spans="2:4">
      <c r="B4204" s="27" t="s">
        <v>61</v>
      </c>
      <c r="C4204" s="27">
        <v>356234081396553</v>
      </c>
      <c r="D4204" s="27"/>
    </row>
    <row r="4205" spans="2:4">
      <c r="B4205" s="29" t="s">
        <v>61</v>
      </c>
      <c r="C4205" s="27">
        <v>356234081397676</v>
      </c>
    </row>
    <row r="4206" spans="2:4">
      <c r="B4206" s="27" t="s">
        <v>61</v>
      </c>
      <c r="C4206" s="27">
        <v>356234081398724</v>
      </c>
      <c r="D4206" s="27"/>
    </row>
    <row r="4207" spans="2:4">
      <c r="B4207" s="27" t="s">
        <v>61</v>
      </c>
      <c r="C4207" s="27">
        <v>356234081398856</v>
      </c>
    </row>
    <row r="4208" spans="2:4">
      <c r="B4208" s="27" t="s">
        <v>61</v>
      </c>
      <c r="C4208" s="27">
        <v>356234081399227</v>
      </c>
      <c r="D4208" s="27"/>
    </row>
    <row r="4209" spans="2:4">
      <c r="B4209" s="27" t="s">
        <v>61</v>
      </c>
      <c r="C4209" s="27">
        <v>356234081399821</v>
      </c>
      <c r="D4209" s="27"/>
    </row>
    <row r="4210" spans="2:4">
      <c r="B4210" s="29" t="s">
        <v>61</v>
      </c>
      <c r="C4210" s="27">
        <v>356234081399839</v>
      </c>
      <c r="D4210" s="27"/>
    </row>
    <row r="4211" spans="2:4">
      <c r="B4211" s="27" t="s">
        <v>61</v>
      </c>
      <c r="C4211" s="27">
        <v>356234081399953</v>
      </c>
      <c r="D4211" s="27"/>
    </row>
    <row r="4212" spans="2:4">
      <c r="B4212" s="29" t="s">
        <v>61</v>
      </c>
      <c r="C4212" s="27">
        <v>356234081401536</v>
      </c>
      <c r="D4212" s="27"/>
    </row>
    <row r="4213" spans="2:4">
      <c r="B4213" s="29" t="s">
        <v>61</v>
      </c>
      <c r="C4213" s="27">
        <v>356234081402211</v>
      </c>
      <c r="D4213" s="27"/>
    </row>
    <row r="4214" spans="2:4">
      <c r="B4214" s="27" t="s">
        <v>61</v>
      </c>
      <c r="C4214" s="27">
        <v>356234081403300</v>
      </c>
    </row>
    <row r="4215" spans="2:4">
      <c r="B4215" s="29" t="s">
        <v>61</v>
      </c>
      <c r="C4215" s="27">
        <v>356234081403474</v>
      </c>
    </row>
    <row r="4216" spans="2:4">
      <c r="B4216" s="27" t="s">
        <v>61</v>
      </c>
      <c r="C4216" s="27">
        <v>356234081404027</v>
      </c>
      <c r="D4216" s="27"/>
    </row>
    <row r="4217" spans="2:4">
      <c r="B4217" s="29" t="s">
        <v>61</v>
      </c>
      <c r="C4217" s="27">
        <v>356234081404076</v>
      </c>
      <c r="D4217" s="27"/>
    </row>
    <row r="4218" spans="2:4">
      <c r="B4218" s="27" t="s">
        <v>61</v>
      </c>
      <c r="C4218" s="27">
        <v>356234081405560</v>
      </c>
      <c r="D4218" s="27"/>
    </row>
    <row r="4219" spans="2:4">
      <c r="B4219" s="27" t="s">
        <v>61</v>
      </c>
      <c r="C4219" s="27">
        <v>356234081405875</v>
      </c>
      <c r="D4219" s="27"/>
    </row>
    <row r="4220" spans="2:4">
      <c r="B4220" s="27" t="s">
        <v>61</v>
      </c>
      <c r="C4220" s="27">
        <v>356234081405883</v>
      </c>
      <c r="D4220" s="27"/>
    </row>
    <row r="4221" spans="2:4">
      <c r="B4221" s="27" t="s">
        <v>61</v>
      </c>
      <c r="C4221" s="27">
        <v>356234081406709</v>
      </c>
      <c r="D4221" s="27"/>
    </row>
    <row r="4222" spans="2:4">
      <c r="B4222" s="27" t="s">
        <v>61</v>
      </c>
      <c r="C4222" s="27">
        <v>356234081407517</v>
      </c>
    </row>
    <row r="4223" spans="2:4">
      <c r="B4223" s="27" t="s">
        <v>61</v>
      </c>
      <c r="C4223" s="27">
        <v>356234081407624</v>
      </c>
      <c r="D4223" s="27"/>
    </row>
    <row r="4224" spans="2:4">
      <c r="B4224" s="27" t="s">
        <v>61</v>
      </c>
      <c r="C4224" s="27">
        <v>356234081408275</v>
      </c>
      <c r="D4224" s="27"/>
    </row>
    <row r="4225" spans="2:4">
      <c r="B4225" s="27" t="s">
        <v>61</v>
      </c>
      <c r="C4225" s="27">
        <v>356234081408929</v>
      </c>
      <c r="D4225" s="27"/>
    </row>
    <row r="4226" spans="2:4">
      <c r="B4226" s="27" t="s">
        <v>61</v>
      </c>
      <c r="C4226" s="27">
        <v>356234081410206</v>
      </c>
    </row>
    <row r="4227" spans="2:4">
      <c r="B4227" s="27" t="s">
        <v>61</v>
      </c>
      <c r="C4227" s="27">
        <v>356234081410511</v>
      </c>
    </row>
    <row r="4228" spans="2:4">
      <c r="B4228" s="27" t="s">
        <v>61</v>
      </c>
      <c r="C4228" s="27">
        <v>356234081410875</v>
      </c>
      <c r="D4228" s="27"/>
    </row>
    <row r="4229" spans="2:4">
      <c r="B4229" s="27" t="s">
        <v>61</v>
      </c>
      <c r="C4229" s="27">
        <v>356234081410933</v>
      </c>
      <c r="D4229" s="27"/>
    </row>
    <row r="4230" spans="2:4">
      <c r="B4230" s="29" t="s">
        <v>61</v>
      </c>
      <c r="C4230" s="27">
        <v>356234081411154</v>
      </c>
      <c r="D4230" s="27"/>
    </row>
    <row r="4231" spans="2:4">
      <c r="B4231" s="29" t="s">
        <v>61</v>
      </c>
      <c r="C4231" s="27">
        <v>356234081412004</v>
      </c>
      <c r="D4231" s="27"/>
    </row>
    <row r="4232" spans="2:4">
      <c r="B4232" s="27" t="s">
        <v>61</v>
      </c>
      <c r="C4232" s="27">
        <v>356234081412293</v>
      </c>
    </row>
    <row r="4233" spans="2:4">
      <c r="B4233" s="29" t="s">
        <v>61</v>
      </c>
      <c r="C4233" s="27">
        <v>356234081413630</v>
      </c>
      <c r="D4233" s="27"/>
    </row>
    <row r="4234" spans="2:4">
      <c r="B4234" s="29" t="s">
        <v>61</v>
      </c>
      <c r="C4234" s="27">
        <v>356234081413879</v>
      </c>
      <c r="D4234" s="27"/>
    </row>
    <row r="4235" spans="2:4">
      <c r="B4235" s="27" t="s">
        <v>61</v>
      </c>
      <c r="C4235" s="27">
        <v>356234081414091</v>
      </c>
      <c r="D4235" s="27"/>
    </row>
    <row r="4236" spans="2:4">
      <c r="B4236" s="27" t="s">
        <v>61</v>
      </c>
      <c r="C4236" s="27">
        <v>356234081415478</v>
      </c>
    </row>
    <row r="4237" spans="2:4">
      <c r="B4237" s="27" t="s">
        <v>61</v>
      </c>
      <c r="C4237" s="27">
        <v>356234081415528</v>
      </c>
    </row>
    <row r="4238" spans="2:4">
      <c r="B4238" s="27" t="s">
        <v>61</v>
      </c>
      <c r="C4238" s="27">
        <v>356234081416120</v>
      </c>
    </row>
    <row r="4239" spans="2:4">
      <c r="B4239" s="27" t="s">
        <v>61</v>
      </c>
      <c r="C4239" s="74">
        <v>356234081416211</v>
      </c>
      <c r="D4239" s="27"/>
    </row>
    <row r="4240" spans="2:4">
      <c r="B4240" s="27" t="s">
        <v>61</v>
      </c>
      <c r="C4240" s="27">
        <v>356234081416328</v>
      </c>
      <c r="D4240" s="27"/>
    </row>
    <row r="4241" spans="2:4">
      <c r="B4241" s="27" t="s">
        <v>61</v>
      </c>
      <c r="C4241" s="27">
        <v>356234081416633</v>
      </c>
    </row>
    <row r="4242" spans="2:4">
      <c r="B4242" s="29" t="s">
        <v>61</v>
      </c>
      <c r="C4242" s="27">
        <v>356234081416880</v>
      </c>
      <c r="D4242" s="27"/>
    </row>
    <row r="4243" spans="2:4">
      <c r="B4243" s="27" t="s">
        <v>61</v>
      </c>
      <c r="C4243" s="27">
        <v>356234081417300</v>
      </c>
    </row>
    <row r="4244" spans="2:4">
      <c r="B4244" s="27" t="s">
        <v>61</v>
      </c>
      <c r="C4244" s="27">
        <v>356234081417623</v>
      </c>
    </row>
    <row r="4245" spans="2:4">
      <c r="B4245" s="27" t="s">
        <v>61</v>
      </c>
      <c r="C4245" s="27">
        <v>356234081417961</v>
      </c>
      <c r="D4245" s="27"/>
    </row>
    <row r="4246" spans="2:4">
      <c r="B4246" s="27" t="s">
        <v>61</v>
      </c>
      <c r="C4246" s="27">
        <v>356234081418282</v>
      </c>
      <c r="D4246" s="27"/>
    </row>
    <row r="4247" spans="2:4">
      <c r="B4247" s="29" t="s">
        <v>61</v>
      </c>
      <c r="C4247" s="27">
        <v>356234081419611</v>
      </c>
      <c r="D4247" s="27"/>
    </row>
    <row r="4248" spans="2:4">
      <c r="B4248" s="29" t="s">
        <v>61</v>
      </c>
      <c r="C4248" s="27">
        <v>356234081419660</v>
      </c>
    </row>
    <row r="4249" spans="2:4">
      <c r="B4249" s="29" t="s">
        <v>61</v>
      </c>
      <c r="C4249" s="27">
        <v>356234081419702</v>
      </c>
    </row>
    <row r="4250" spans="2:4">
      <c r="B4250" s="27" t="s">
        <v>61</v>
      </c>
      <c r="C4250" s="27">
        <v>356234081419710</v>
      </c>
    </row>
    <row r="4251" spans="2:4">
      <c r="B4251" s="27" t="s">
        <v>61</v>
      </c>
      <c r="C4251" s="27">
        <v>356234081420148</v>
      </c>
    </row>
    <row r="4252" spans="2:4">
      <c r="B4252" s="29" t="s">
        <v>61</v>
      </c>
      <c r="C4252" s="27">
        <v>356234081420510</v>
      </c>
    </row>
    <row r="4253" spans="2:4">
      <c r="B4253" s="27" t="s">
        <v>61</v>
      </c>
      <c r="C4253" s="27">
        <v>356234081420528</v>
      </c>
      <c r="D4253" s="27"/>
    </row>
    <row r="4254" spans="2:4">
      <c r="B4254" s="27" t="s">
        <v>61</v>
      </c>
      <c r="C4254" s="27">
        <v>356234081421070</v>
      </c>
    </row>
    <row r="4255" spans="2:4">
      <c r="B4255" s="29" t="s">
        <v>61</v>
      </c>
      <c r="C4255" s="27">
        <v>356234081421153</v>
      </c>
      <c r="D4255" s="27"/>
    </row>
    <row r="4256" spans="2:4">
      <c r="B4256" s="27" t="s">
        <v>61</v>
      </c>
      <c r="C4256" s="27">
        <v>356234081421864</v>
      </c>
      <c r="D4256" s="27"/>
    </row>
    <row r="4257" spans="2:4">
      <c r="B4257" s="27" t="s">
        <v>61</v>
      </c>
      <c r="C4257" s="27">
        <v>356234081422565</v>
      </c>
    </row>
    <row r="4258" spans="2:4">
      <c r="B4258" s="29" t="s">
        <v>61</v>
      </c>
      <c r="C4258" s="27">
        <v>356234081423993</v>
      </c>
      <c r="D4258" s="27"/>
    </row>
    <row r="4259" spans="2:4">
      <c r="B4259" s="29" t="s">
        <v>61</v>
      </c>
      <c r="C4259" s="27">
        <v>356234081424207</v>
      </c>
    </row>
    <row r="4260" spans="2:4">
      <c r="B4260" s="27" t="s">
        <v>61</v>
      </c>
      <c r="C4260" s="27">
        <v>356234081426533</v>
      </c>
    </row>
    <row r="4261" spans="2:4">
      <c r="B4261" s="27" t="s">
        <v>61</v>
      </c>
      <c r="C4261" s="27">
        <v>356234081427978</v>
      </c>
    </row>
    <row r="4262" spans="2:4">
      <c r="B4262" s="27" t="s">
        <v>61</v>
      </c>
      <c r="C4262" s="27">
        <v>356234081428984</v>
      </c>
      <c r="D4262" s="27"/>
    </row>
    <row r="4263" spans="2:4">
      <c r="B4263" s="29" t="s">
        <v>61</v>
      </c>
      <c r="C4263" s="27">
        <v>356234081429131</v>
      </c>
      <c r="D4263" s="27"/>
    </row>
    <row r="4264" spans="2:4">
      <c r="B4264" s="27" t="s">
        <v>61</v>
      </c>
      <c r="C4264" s="27">
        <v>356234081429453</v>
      </c>
    </row>
    <row r="4265" spans="2:4">
      <c r="B4265" s="29" t="s">
        <v>61</v>
      </c>
      <c r="C4265" s="27">
        <v>356234081429503</v>
      </c>
      <c r="D4265" s="27"/>
    </row>
    <row r="4266" spans="2:4">
      <c r="B4266" s="29" t="s">
        <v>61</v>
      </c>
      <c r="C4266" s="27">
        <v>356234081429610</v>
      </c>
      <c r="D4266" s="27"/>
    </row>
    <row r="4267" spans="2:4">
      <c r="B4267" s="27" t="s">
        <v>61</v>
      </c>
      <c r="C4267" s="27">
        <v>356234081430279</v>
      </c>
      <c r="D4267" s="27"/>
    </row>
    <row r="4268" spans="2:4">
      <c r="B4268" s="27" t="s">
        <v>61</v>
      </c>
      <c r="C4268" s="27">
        <v>356234081430394</v>
      </c>
      <c r="D4268" s="27"/>
    </row>
    <row r="4269" spans="2:4">
      <c r="B4269" s="27" t="s">
        <v>61</v>
      </c>
      <c r="C4269" s="27">
        <v>356234081430741</v>
      </c>
      <c r="D4269" s="27"/>
    </row>
    <row r="4270" spans="2:4">
      <c r="B4270" s="29" t="s">
        <v>61</v>
      </c>
      <c r="C4270" s="27">
        <v>356234081430758</v>
      </c>
      <c r="D4270" s="27"/>
    </row>
    <row r="4271" spans="2:4">
      <c r="B4271" s="29" t="s">
        <v>61</v>
      </c>
      <c r="C4271" s="27">
        <v>356234081430931</v>
      </c>
      <c r="D4271" s="27"/>
    </row>
    <row r="4272" spans="2:4">
      <c r="B4272" s="27" t="s">
        <v>61</v>
      </c>
      <c r="C4272" s="27">
        <v>356234081431830</v>
      </c>
      <c r="D4272" s="27"/>
    </row>
    <row r="4273" spans="2:4">
      <c r="B4273" s="27" t="s">
        <v>61</v>
      </c>
      <c r="C4273" s="27">
        <v>356234081432176</v>
      </c>
      <c r="D4273" s="27"/>
    </row>
    <row r="4274" spans="2:4">
      <c r="B4274" s="29" t="s">
        <v>61</v>
      </c>
      <c r="C4274" s="27">
        <v>356234081432234</v>
      </c>
    </row>
    <row r="4275" spans="2:4">
      <c r="B4275" s="27" t="s">
        <v>61</v>
      </c>
      <c r="C4275" s="27">
        <v>356234081433307</v>
      </c>
      <c r="D4275" s="27"/>
    </row>
    <row r="4276" spans="2:4">
      <c r="B4276" s="29" t="s">
        <v>61</v>
      </c>
      <c r="C4276" s="27">
        <v>356234081437985</v>
      </c>
      <c r="D4276" s="27"/>
    </row>
    <row r="4277" spans="2:4">
      <c r="B4277" s="27" t="s">
        <v>61</v>
      </c>
      <c r="C4277" s="27">
        <v>356234081438348</v>
      </c>
      <c r="D4277" s="27"/>
    </row>
    <row r="4278" spans="2:4">
      <c r="B4278" s="27" t="s">
        <v>61</v>
      </c>
      <c r="C4278" s="27">
        <v>356234081439437</v>
      </c>
      <c r="D4278" s="27"/>
    </row>
    <row r="4279" spans="2:4">
      <c r="B4279" s="27" t="s">
        <v>61</v>
      </c>
      <c r="C4279" s="27">
        <v>356234081440211</v>
      </c>
      <c r="D4279" s="27"/>
    </row>
    <row r="4280" spans="2:4">
      <c r="B4280" s="27" t="s">
        <v>61</v>
      </c>
      <c r="C4280" s="27">
        <v>356234081440245</v>
      </c>
    </row>
    <row r="4281" spans="2:4">
      <c r="B4281" s="27" t="s">
        <v>61</v>
      </c>
      <c r="C4281" s="27">
        <v>356234081440815</v>
      </c>
    </row>
    <row r="4282" spans="2:4">
      <c r="B4282" s="29" t="s">
        <v>61</v>
      </c>
      <c r="C4282" s="27">
        <v>356234081441292</v>
      </c>
    </row>
    <row r="4283" spans="2:4">
      <c r="B4283" s="27" t="s">
        <v>61</v>
      </c>
      <c r="C4283" s="27">
        <v>356234081442118</v>
      </c>
      <c r="D4283" s="27"/>
    </row>
    <row r="4284" spans="2:4">
      <c r="B4284" s="27" t="s">
        <v>61</v>
      </c>
      <c r="C4284" s="27">
        <v>356234081442407</v>
      </c>
    </row>
    <row r="4285" spans="2:4">
      <c r="B4285" s="27" t="s">
        <v>61</v>
      </c>
      <c r="C4285" s="27">
        <v>356234081442811</v>
      </c>
      <c r="D4285" s="27"/>
    </row>
    <row r="4286" spans="2:4">
      <c r="B4286" s="27" t="s">
        <v>61</v>
      </c>
      <c r="C4286" s="27">
        <v>356234081442993</v>
      </c>
      <c r="D4286" s="27"/>
    </row>
    <row r="4287" spans="2:4">
      <c r="B4287" s="27" t="s">
        <v>61</v>
      </c>
      <c r="C4287" s="27">
        <v>356234081443116</v>
      </c>
      <c r="D4287" s="27"/>
    </row>
    <row r="4288" spans="2:4">
      <c r="B4288" s="27" t="s">
        <v>61</v>
      </c>
      <c r="C4288" s="27">
        <v>356234081443355</v>
      </c>
      <c r="D4288" s="27"/>
    </row>
    <row r="4289" spans="2:4">
      <c r="B4289" s="27" t="s">
        <v>61</v>
      </c>
      <c r="C4289" s="27">
        <v>356234081446127</v>
      </c>
      <c r="D4289" s="27"/>
    </row>
    <row r="4290" spans="2:4">
      <c r="B4290" s="27" t="s">
        <v>61</v>
      </c>
      <c r="C4290" s="27">
        <v>356234081446374</v>
      </c>
      <c r="D4290" s="27"/>
    </row>
    <row r="4291" spans="2:4">
      <c r="B4291" s="27" t="s">
        <v>61</v>
      </c>
      <c r="C4291" s="27">
        <v>356234081446911</v>
      </c>
      <c r="D4291" s="27"/>
    </row>
    <row r="4292" spans="2:4">
      <c r="B4292" s="27" t="s">
        <v>61</v>
      </c>
      <c r="C4292" s="27">
        <v>356234081448859</v>
      </c>
      <c r="D4292" s="27"/>
    </row>
    <row r="4293" spans="2:4">
      <c r="B4293" s="29" t="s">
        <v>61</v>
      </c>
      <c r="C4293" s="27">
        <v>356234081449410</v>
      </c>
      <c r="D4293" s="27"/>
    </row>
    <row r="4294" spans="2:4">
      <c r="B4294" s="27" t="s">
        <v>61</v>
      </c>
      <c r="C4294" s="27">
        <v>356234081449709</v>
      </c>
    </row>
    <row r="4295" spans="2:4">
      <c r="B4295" s="27" t="s">
        <v>61</v>
      </c>
      <c r="C4295" s="27">
        <v>356234081449949</v>
      </c>
    </row>
    <row r="4296" spans="2:4">
      <c r="B4296" s="27" t="s">
        <v>61</v>
      </c>
      <c r="C4296" s="27">
        <v>356234081450335</v>
      </c>
      <c r="D4296" s="27"/>
    </row>
    <row r="4297" spans="2:4">
      <c r="B4297" s="27" t="s">
        <v>61</v>
      </c>
      <c r="C4297" s="27">
        <v>356234081450863</v>
      </c>
      <c r="D4297" s="27"/>
    </row>
    <row r="4298" spans="2:4">
      <c r="B4298" s="27" t="s">
        <v>61</v>
      </c>
      <c r="C4298" s="27">
        <v>356234081451234</v>
      </c>
    </row>
    <row r="4299" spans="2:4">
      <c r="B4299" s="27" t="s">
        <v>61</v>
      </c>
      <c r="C4299" s="74">
        <v>356234081452265</v>
      </c>
      <c r="D4299" s="27"/>
    </row>
    <row r="4300" spans="2:4">
      <c r="B4300" s="27" t="s">
        <v>61</v>
      </c>
      <c r="C4300" s="27">
        <v>356234081452596</v>
      </c>
    </row>
    <row r="4301" spans="2:4">
      <c r="B4301" s="29" t="s">
        <v>61</v>
      </c>
      <c r="C4301" s="27">
        <v>356234081453156</v>
      </c>
      <c r="D4301" s="27"/>
    </row>
    <row r="4302" spans="2:4">
      <c r="B4302" s="27" t="s">
        <v>61</v>
      </c>
      <c r="C4302" s="27">
        <v>356234081453354</v>
      </c>
      <c r="D4302" s="27"/>
    </row>
    <row r="4303" spans="2:4">
      <c r="B4303" s="27" t="s">
        <v>61</v>
      </c>
      <c r="C4303" s="27">
        <v>356234081453594</v>
      </c>
      <c r="D4303" s="27"/>
    </row>
    <row r="4304" spans="2:4">
      <c r="B4304" s="27" t="s">
        <v>61</v>
      </c>
      <c r="C4304" s="27">
        <v>356234081455573</v>
      </c>
      <c r="D4304" s="27"/>
    </row>
    <row r="4305" spans="2:4">
      <c r="B4305" s="27" t="s">
        <v>61</v>
      </c>
      <c r="C4305" s="27">
        <v>356234081455714</v>
      </c>
      <c r="D4305" s="27"/>
    </row>
    <row r="4306" spans="2:4">
      <c r="B4306" s="29" t="s">
        <v>61</v>
      </c>
      <c r="C4306" s="27">
        <v>356234081456019</v>
      </c>
      <c r="D4306" s="27"/>
    </row>
    <row r="4307" spans="2:4">
      <c r="B4307" s="29" t="s">
        <v>61</v>
      </c>
      <c r="C4307" s="27">
        <v>356234081456142</v>
      </c>
      <c r="D4307" s="27"/>
    </row>
    <row r="4308" spans="2:4">
      <c r="B4308" s="27" t="s">
        <v>61</v>
      </c>
      <c r="C4308" s="27">
        <v>356234081456381</v>
      </c>
      <c r="D4308" s="27"/>
    </row>
    <row r="4309" spans="2:4">
      <c r="B4309" s="27" t="s">
        <v>61</v>
      </c>
      <c r="C4309" s="27">
        <v>356234081456555</v>
      </c>
      <c r="D4309" s="27"/>
    </row>
    <row r="4310" spans="2:4">
      <c r="B4310" s="29" t="s">
        <v>61</v>
      </c>
      <c r="C4310" s="27">
        <v>356234081456944</v>
      </c>
    </row>
    <row r="4311" spans="2:4">
      <c r="B4311" s="29" t="s">
        <v>61</v>
      </c>
      <c r="C4311" s="27">
        <v>356234081459716</v>
      </c>
    </row>
    <row r="4312" spans="2:4">
      <c r="B4312" s="27" t="s">
        <v>61</v>
      </c>
      <c r="C4312" s="27">
        <v>356234081461209</v>
      </c>
      <c r="D4312" s="27"/>
    </row>
    <row r="4313" spans="2:4">
      <c r="B4313" s="27" t="s">
        <v>61</v>
      </c>
      <c r="C4313" s="27">
        <v>356234081461613</v>
      </c>
      <c r="D4313" s="27"/>
    </row>
    <row r="4314" spans="2:4">
      <c r="B4314" s="27" t="s">
        <v>61</v>
      </c>
      <c r="C4314" s="27">
        <v>356234081461696</v>
      </c>
    </row>
    <row r="4315" spans="2:4">
      <c r="B4315" s="29" t="s">
        <v>61</v>
      </c>
      <c r="C4315" s="27">
        <v>356234081461886</v>
      </c>
    </row>
    <row r="4316" spans="2:4">
      <c r="B4316" s="27" t="s">
        <v>61</v>
      </c>
      <c r="C4316" s="27">
        <v>356234081462637</v>
      </c>
      <c r="D4316" s="27"/>
    </row>
    <row r="4317" spans="2:4">
      <c r="B4317" s="27" t="s">
        <v>61</v>
      </c>
      <c r="C4317" s="27">
        <v>356234081463007</v>
      </c>
      <c r="D4317" s="27"/>
    </row>
    <row r="4318" spans="2:4">
      <c r="B4318" s="27" t="s">
        <v>61</v>
      </c>
      <c r="C4318" s="27">
        <v>356234081463411</v>
      </c>
      <c r="D4318" s="27"/>
    </row>
    <row r="4319" spans="2:4">
      <c r="B4319" s="29" t="s">
        <v>61</v>
      </c>
      <c r="C4319" s="27">
        <v>356234081464708</v>
      </c>
    </row>
    <row r="4320" spans="2:4">
      <c r="B4320" s="27" t="s">
        <v>61</v>
      </c>
      <c r="C4320" s="27">
        <v>356234081465002</v>
      </c>
      <c r="D4320" s="27"/>
    </row>
    <row r="4321" spans="2:4">
      <c r="B4321" s="27" t="s">
        <v>61</v>
      </c>
      <c r="C4321" s="27">
        <v>356234081465275</v>
      </c>
    </row>
    <row r="4322" spans="2:4">
      <c r="B4322" s="27" t="s">
        <v>61</v>
      </c>
      <c r="C4322" s="27">
        <v>356234081465309</v>
      </c>
      <c r="D4322" s="27"/>
    </row>
    <row r="4323" spans="2:4">
      <c r="B4323" s="27" t="s">
        <v>61</v>
      </c>
      <c r="C4323" s="27">
        <v>356234081466711</v>
      </c>
      <c r="D4323" s="27"/>
    </row>
    <row r="4324" spans="2:4">
      <c r="B4324" s="27" t="s">
        <v>61</v>
      </c>
      <c r="C4324" s="27">
        <v>356234081466760</v>
      </c>
      <c r="D4324" s="27"/>
    </row>
    <row r="4325" spans="2:4">
      <c r="B4325" s="29" t="s">
        <v>61</v>
      </c>
      <c r="C4325" s="27">
        <v>356234081466950</v>
      </c>
      <c r="D4325" s="27"/>
    </row>
    <row r="4326" spans="2:4">
      <c r="B4326" s="27" t="s">
        <v>61</v>
      </c>
      <c r="C4326" s="27">
        <v>356234081467370</v>
      </c>
    </row>
    <row r="4327" spans="2:4">
      <c r="B4327" s="27" t="s">
        <v>61</v>
      </c>
      <c r="C4327" s="27">
        <v>356234081467966</v>
      </c>
      <c r="D4327" s="27"/>
    </row>
    <row r="4328" spans="2:4">
      <c r="B4328" s="27" t="s">
        <v>61</v>
      </c>
      <c r="C4328" s="27">
        <v>356234081468055</v>
      </c>
      <c r="D4328" s="27"/>
    </row>
    <row r="4329" spans="2:4">
      <c r="B4329" s="29" t="s">
        <v>61</v>
      </c>
      <c r="C4329" s="27">
        <v>356234081468170</v>
      </c>
    </row>
    <row r="4330" spans="2:4">
      <c r="B4330" s="27" t="s">
        <v>61</v>
      </c>
      <c r="C4330" s="27">
        <v>356234081468485</v>
      </c>
    </row>
    <row r="4331" spans="2:4">
      <c r="B4331" s="27" t="s">
        <v>61</v>
      </c>
      <c r="C4331" s="27">
        <v>356234081469475</v>
      </c>
    </row>
    <row r="4332" spans="2:4">
      <c r="B4332" s="29" t="s">
        <v>61</v>
      </c>
      <c r="C4332" s="27">
        <v>356234081470770</v>
      </c>
      <c r="D4332" s="27"/>
    </row>
    <row r="4333" spans="2:4">
      <c r="B4333" s="27" t="s">
        <v>61</v>
      </c>
      <c r="C4333" s="74">
        <v>356234081470812</v>
      </c>
      <c r="D4333" s="27"/>
    </row>
    <row r="4334" spans="2:4">
      <c r="B4334" s="27" t="s">
        <v>61</v>
      </c>
      <c r="C4334" s="27">
        <v>356234081470879</v>
      </c>
      <c r="D4334" s="27"/>
    </row>
    <row r="4335" spans="2:4">
      <c r="B4335" s="27" t="s">
        <v>61</v>
      </c>
      <c r="C4335" s="27">
        <v>356234081471760</v>
      </c>
      <c r="D4335" s="27"/>
    </row>
    <row r="4336" spans="2:4">
      <c r="B4336" s="27" t="s">
        <v>61</v>
      </c>
      <c r="C4336" s="27">
        <v>356234081471893</v>
      </c>
      <c r="D4336" s="27"/>
    </row>
    <row r="4337" spans="2:4">
      <c r="B4337" s="27" t="s">
        <v>61</v>
      </c>
      <c r="C4337" s="27">
        <v>356234081472024</v>
      </c>
      <c r="D4337" s="27"/>
    </row>
    <row r="4338" spans="2:4">
      <c r="B4338" s="27" t="s">
        <v>61</v>
      </c>
      <c r="C4338" s="27">
        <v>356234081472271</v>
      </c>
    </row>
    <row r="4339" spans="2:4">
      <c r="B4339" s="27" t="s">
        <v>61</v>
      </c>
      <c r="C4339" s="74">
        <v>356234081472321</v>
      </c>
      <c r="D4339" s="27"/>
    </row>
    <row r="4340" spans="2:4">
      <c r="B4340" s="27" t="s">
        <v>61</v>
      </c>
      <c r="C4340" s="27">
        <v>356234081473196</v>
      </c>
    </row>
    <row r="4341" spans="2:4">
      <c r="B4341" s="27" t="s">
        <v>61</v>
      </c>
      <c r="C4341" s="27">
        <v>356234081473907</v>
      </c>
    </row>
    <row r="4342" spans="2:4">
      <c r="B4342" s="27" t="s">
        <v>61</v>
      </c>
      <c r="C4342" s="27">
        <v>356234081474889</v>
      </c>
      <c r="D4342" s="27"/>
    </row>
    <row r="4343" spans="2:4">
      <c r="B4343" s="27" t="s">
        <v>61</v>
      </c>
      <c r="C4343" s="27">
        <v>356234081475522</v>
      </c>
      <c r="D4343" s="27"/>
    </row>
    <row r="4344" spans="2:4">
      <c r="B4344" s="27" t="s">
        <v>61</v>
      </c>
      <c r="C4344" s="27">
        <v>356234081476819</v>
      </c>
      <c r="D4344" s="27"/>
    </row>
    <row r="4345" spans="2:4">
      <c r="B4345" s="27" t="s">
        <v>61</v>
      </c>
      <c r="C4345" s="27">
        <v>356234081477445</v>
      </c>
      <c r="D4345" s="27"/>
    </row>
    <row r="4346" spans="2:4">
      <c r="B4346" s="27" t="s">
        <v>61</v>
      </c>
      <c r="C4346" s="27">
        <v>356234081477569</v>
      </c>
      <c r="D4346" s="27"/>
    </row>
    <row r="4347" spans="2:4">
      <c r="B4347" s="27" t="s">
        <v>61</v>
      </c>
      <c r="C4347" s="27">
        <v>356234081477981</v>
      </c>
      <c r="D4347" s="27"/>
    </row>
    <row r="4348" spans="2:4">
      <c r="B4348" s="27" t="s">
        <v>61</v>
      </c>
      <c r="C4348" s="27">
        <v>356234081478278</v>
      </c>
      <c r="D4348" s="27"/>
    </row>
    <row r="4349" spans="2:4">
      <c r="B4349" s="29" t="s">
        <v>61</v>
      </c>
      <c r="C4349" s="27">
        <v>356234081479235</v>
      </c>
      <c r="D4349" s="27"/>
    </row>
    <row r="4350" spans="2:4">
      <c r="B4350" s="29" t="s">
        <v>61</v>
      </c>
      <c r="C4350" s="27">
        <v>356234081479607</v>
      </c>
    </row>
    <row r="4351" spans="2:4">
      <c r="B4351" s="27" t="s">
        <v>61</v>
      </c>
      <c r="C4351" s="27">
        <v>356234081479714</v>
      </c>
      <c r="D4351" s="27"/>
    </row>
    <row r="4352" spans="2:4">
      <c r="B4352" s="27" t="s">
        <v>61</v>
      </c>
      <c r="C4352" s="27">
        <v>356234081479730</v>
      </c>
      <c r="D4352" s="27"/>
    </row>
    <row r="4353" spans="2:4">
      <c r="B4353" s="27" t="s">
        <v>61</v>
      </c>
      <c r="C4353" s="27">
        <v>356234081480449</v>
      </c>
      <c r="D4353" s="27"/>
    </row>
    <row r="4354" spans="2:4">
      <c r="B4354" s="27" t="s">
        <v>61</v>
      </c>
      <c r="C4354" s="27">
        <v>356234081480852</v>
      </c>
      <c r="D4354" s="27"/>
    </row>
    <row r="4355" spans="2:4">
      <c r="B4355" s="27" t="s">
        <v>61</v>
      </c>
      <c r="C4355" s="74">
        <v>356234081481017</v>
      </c>
      <c r="D4355" s="27"/>
    </row>
    <row r="4356" spans="2:4">
      <c r="B4356" s="27" t="s">
        <v>61</v>
      </c>
      <c r="C4356" s="27">
        <v>356234081481298</v>
      </c>
    </row>
    <row r="4357" spans="2:4">
      <c r="B4357" s="29" t="s">
        <v>61</v>
      </c>
      <c r="C4357" s="27">
        <v>356234081482486</v>
      </c>
    </row>
    <row r="4358" spans="2:4">
      <c r="B4358" s="27" t="s">
        <v>61</v>
      </c>
      <c r="C4358" s="27">
        <v>356234081482544</v>
      </c>
      <c r="D4358" s="27"/>
    </row>
    <row r="4359" spans="2:4">
      <c r="B4359" s="27" t="s">
        <v>61</v>
      </c>
      <c r="C4359" s="27">
        <v>356234081482981</v>
      </c>
      <c r="D4359" s="27"/>
    </row>
    <row r="4360" spans="2:4">
      <c r="B4360" s="27" t="s">
        <v>61</v>
      </c>
      <c r="C4360" s="27">
        <v>356234081483088</v>
      </c>
      <c r="D4360" s="27"/>
    </row>
    <row r="4361" spans="2:4">
      <c r="B4361" s="27" t="s">
        <v>61</v>
      </c>
      <c r="C4361" s="27">
        <v>356234081483112</v>
      </c>
      <c r="D4361" s="27"/>
    </row>
    <row r="4362" spans="2:4">
      <c r="B4362" s="27" t="s">
        <v>61</v>
      </c>
      <c r="C4362" s="27">
        <v>356234081483203</v>
      </c>
    </row>
    <row r="4363" spans="2:4">
      <c r="B4363" s="27" t="s">
        <v>61</v>
      </c>
      <c r="C4363" s="74">
        <v>356234081483542</v>
      </c>
    </row>
    <row r="4364" spans="2:4">
      <c r="B4364" s="27" t="s">
        <v>61</v>
      </c>
      <c r="C4364" s="27">
        <v>356234081483682</v>
      </c>
      <c r="D4364" s="27"/>
    </row>
    <row r="4365" spans="2:4">
      <c r="B4365" s="29" t="s">
        <v>61</v>
      </c>
      <c r="C4365" s="27">
        <v>356234081484508</v>
      </c>
      <c r="D4365" s="27"/>
    </row>
    <row r="4366" spans="2:4">
      <c r="B4366" s="27" t="s">
        <v>61</v>
      </c>
      <c r="C4366" s="27">
        <v>356234081484805</v>
      </c>
      <c r="D4366" s="27"/>
    </row>
    <row r="4367" spans="2:4">
      <c r="B4367" s="27" t="s">
        <v>61</v>
      </c>
      <c r="C4367" s="27">
        <v>356234081485380</v>
      </c>
      <c r="D4367" s="27"/>
    </row>
    <row r="4368" spans="2:4">
      <c r="B4368" s="27" t="s">
        <v>61</v>
      </c>
      <c r="C4368" s="27">
        <v>356234081485653</v>
      </c>
      <c r="D4368" s="27"/>
    </row>
    <row r="4369" spans="2:4">
      <c r="B4369" s="27" t="s">
        <v>61</v>
      </c>
      <c r="C4369" s="27">
        <v>356234081485703</v>
      </c>
      <c r="D4369" s="27"/>
    </row>
    <row r="4370" spans="2:4">
      <c r="B4370" s="27" t="s">
        <v>61</v>
      </c>
      <c r="C4370" s="27">
        <v>356234081486818</v>
      </c>
      <c r="D4370" s="27"/>
    </row>
    <row r="4371" spans="2:4">
      <c r="B4371" s="27" t="s">
        <v>61</v>
      </c>
      <c r="C4371" s="27">
        <v>356234081487402</v>
      </c>
      <c r="D4371" s="27"/>
    </row>
    <row r="4372" spans="2:4">
      <c r="B4372" s="27" t="s">
        <v>61</v>
      </c>
      <c r="C4372" s="27">
        <v>356234081487824</v>
      </c>
    </row>
    <row r="4373" spans="2:4">
      <c r="B4373" s="29" t="s">
        <v>61</v>
      </c>
      <c r="C4373" s="27">
        <v>356234081488715</v>
      </c>
      <c r="D4373" s="27"/>
    </row>
    <row r="4374" spans="2:4">
      <c r="B4374" s="27" t="s">
        <v>61</v>
      </c>
      <c r="C4374" s="27">
        <v>356234081488731</v>
      </c>
      <c r="D4374" s="27"/>
    </row>
    <row r="4375" spans="2:4">
      <c r="B4375" s="27" t="s">
        <v>61</v>
      </c>
      <c r="C4375" s="74">
        <v>356234081489325</v>
      </c>
      <c r="D4375" s="27"/>
    </row>
    <row r="4376" spans="2:4">
      <c r="B4376" s="27" t="s">
        <v>61</v>
      </c>
      <c r="C4376" s="27">
        <v>356234081489853</v>
      </c>
      <c r="D4376" s="27"/>
    </row>
    <row r="4377" spans="2:4">
      <c r="B4377" s="27" t="s">
        <v>61</v>
      </c>
      <c r="C4377" s="27">
        <v>356234081490471</v>
      </c>
    </row>
    <row r="4378" spans="2:4">
      <c r="B4378" s="27" t="s">
        <v>61</v>
      </c>
      <c r="C4378" s="27">
        <v>356234081491040</v>
      </c>
      <c r="D4378" s="27"/>
    </row>
    <row r="4379" spans="2:4">
      <c r="B4379" s="27" t="s">
        <v>61</v>
      </c>
      <c r="C4379" s="27">
        <v>356234081491230</v>
      </c>
    </row>
    <row r="4380" spans="2:4">
      <c r="B4380" s="27" t="s">
        <v>61</v>
      </c>
      <c r="C4380" s="27">
        <v>356234081491347</v>
      </c>
      <c r="D4380" s="27"/>
    </row>
    <row r="4381" spans="2:4">
      <c r="B4381" s="27" t="s">
        <v>61</v>
      </c>
      <c r="C4381" s="27">
        <v>356234081491438</v>
      </c>
      <c r="D4381" s="27"/>
    </row>
    <row r="4382" spans="2:4">
      <c r="B4382" s="29" t="s">
        <v>61</v>
      </c>
      <c r="C4382" s="27">
        <v>356234081491453</v>
      </c>
      <c r="D4382" s="27"/>
    </row>
    <row r="4383" spans="2:4">
      <c r="B4383" s="27" t="s">
        <v>61</v>
      </c>
      <c r="C4383" s="27">
        <v>356234081491511</v>
      </c>
      <c r="D4383" s="27"/>
    </row>
    <row r="4384" spans="2:4">
      <c r="B4384" s="29" t="s">
        <v>61</v>
      </c>
      <c r="C4384" s="27">
        <v>356234081491644</v>
      </c>
      <c r="D4384" s="27"/>
    </row>
    <row r="4385" spans="2:4">
      <c r="B4385" s="27" t="s">
        <v>61</v>
      </c>
      <c r="C4385" s="27">
        <v>356234081492295</v>
      </c>
      <c r="D4385" s="27"/>
    </row>
    <row r="4386" spans="2:4">
      <c r="B4386" s="27" t="s">
        <v>61</v>
      </c>
      <c r="C4386" s="27">
        <v>356234081492345</v>
      </c>
      <c r="D4386" s="27"/>
    </row>
    <row r="4387" spans="2:4">
      <c r="B4387" s="27" t="s">
        <v>61</v>
      </c>
      <c r="C4387" s="27">
        <v>356234081492477</v>
      </c>
    </row>
    <row r="4388" spans="2:4">
      <c r="B4388" s="27" t="s">
        <v>61</v>
      </c>
      <c r="C4388" s="27">
        <v>356234081494150</v>
      </c>
    </row>
    <row r="4389" spans="2:4">
      <c r="B4389" s="29" t="s">
        <v>61</v>
      </c>
      <c r="C4389" s="27">
        <v>356234081496841</v>
      </c>
      <c r="D4389" s="27"/>
    </row>
    <row r="4390" spans="2:4">
      <c r="B4390" s="29" t="s">
        <v>61</v>
      </c>
      <c r="C4390" s="27">
        <v>356234081498391</v>
      </c>
      <c r="D4390" s="27"/>
    </row>
    <row r="4391" spans="2:4">
      <c r="B4391" s="27" t="s">
        <v>61</v>
      </c>
      <c r="C4391" s="27">
        <v>356234081498912</v>
      </c>
      <c r="D4391" s="27"/>
    </row>
    <row r="4392" spans="2:4">
      <c r="B4392" s="27" t="s">
        <v>61</v>
      </c>
      <c r="C4392" s="27">
        <v>356234081500402</v>
      </c>
    </row>
    <row r="4393" spans="2:4">
      <c r="B4393" s="29" t="s">
        <v>61</v>
      </c>
      <c r="C4393" s="27">
        <v>356234081500659</v>
      </c>
      <c r="D4393" s="27"/>
    </row>
    <row r="4394" spans="2:4">
      <c r="B4394" s="27" t="s">
        <v>61</v>
      </c>
      <c r="C4394" s="27">
        <v>356234081500733</v>
      </c>
    </row>
    <row r="4395" spans="2:4">
      <c r="B4395" s="27" t="s">
        <v>61</v>
      </c>
      <c r="C4395" s="27">
        <v>356234081500782</v>
      </c>
      <c r="D4395" s="27"/>
    </row>
    <row r="4396" spans="2:4">
      <c r="B4396" s="29" t="s">
        <v>63</v>
      </c>
      <c r="C4396" s="27">
        <v>356234081624178</v>
      </c>
      <c r="D4396" s="27"/>
    </row>
    <row r="4397" spans="2:4">
      <c r="B4397" s="27" t="s">
        <v>63</v>
      </c>
      <c r="C4397" s="27">
        <v>356234081624640</v>
      </c>
      <c r="D4397" s="27"/>
    </row>
    <row r="4398" spans="2:4">
      <c r="B4398" s="27" t="s">
        <v>63</v>
      </c>
      <c r="C4398" s="27">
        <v>356234081626561</v>
      </c>
      <c r="D4398" s="27"/>
    </row>
    <row r="4399" spans="2:4">
      <c r="B4399" s="27" t="s">
        <v>63</v>
      </c>
      <c r="C4399" s="27">
        <v>356234081626587</v>
      </c>
    </row>
    <row r="4400" spans="2:4">
      <c r="B4400" s="27" t="s">
        <v>63</v>
      </c>
      <c r="C4400" s="27">
        <v>356234081626611</v>
      </c>
      <c r="D4400" s="27"/>
    </row>
    <row r="4401" spans="2:4">
      <c r="B4401" s="29" t="s">
        <v>63</v>
      </c>
      <c r="C4401" s="27">
        <v>356234081626942</v>
      </c>
      <c r="D4401" s="27"/>
    </row>
    <row r="4402" spans="2:4">
      <c r="B4402" s="29" t="s">
        <v>63</v>
      </c>
      <c r="C4402" s="27">
        <v>356234081627437</v>
      </c>
    </row>
    <row r="4403" spans="2:4">
      <c r="B4403" s="27" t="s">
        <v>63</v>
      </c>
      <c r="C4403" s="27">
        <v>356234081627544</v>
      </c>
    </row>
    <row r="4404" spans="2:4">
      <c r="B4404" s="27" t="s">
        <v>63</v>
      </c>
      <c r="C4404" s="27">
        <v>356234081627551</v>
      </c>
      <c r="D4404" s="27"/>
    </row>
    <row r="4405" spans="2:4">
      <c r="B4405" s="27" t="s">
        <v>63</v>
      </c>
      <c r="C4405" s="27">
        <v>356234081628153</v>
      </c>
      <c r="D4405" s="27"/>
    </row>
    <row r="4406" spans="2:4">
      <c r="B4406" s="29" t="s">
        <v>63</v>
      </c>
      <c r="C4406" s="27">
        <v>356234081628187</v>
      </c>
      <c r="D4406" s="27"/>
    </row>
    <row r="4407" spans="2:4">
      <c r="B4407" s="27" t="s">
        <v>63</v>
      </c>
      <c r="C4407" s="27">
        <v>356234081628344</v>
      </c>
    </row>
    <row r="4408" spans="2:4">
      <c r="B4408" s="29" t="s">
        <v>63</v>
      </c>
      <c r="C4408" s="27">
        <v>356234081628997</v>
      </c>
      <c r="D4408" s="27"/>
    </row>
    <row r="4409" spans="2:4">
      <c r="B4409" s="27" t="s">
        <v>63</v>
      </c>
      <c r="C4409" s="27">
        <v>356234081629318</v>
      </c>
      <c r="D4409" s="27"/>
    </row>
    <row r="4410" spans="2:4">
      <c r="B4410" s="27" t="s">
        <v>63</v>
      </c>
      <c r="C4410" s="27">
        <v>356234081629862</v>
      </c>
      <c r="D4410" s="27"/>
    </row>
    <row r="4411" spans="2:4">
      <c r="B4411" s="27" t="s">
        <v>63</v>
      </c>
      <c r="C4411" s="27">
        <v>356234081630001</v>
      </c>
      <c r="D4411" s="27"/>
    </row>
    <row r="4412" spans="2:4">
      <c r="B4412" s="27" t="s">
        <v>63</v>
      </c>
      <c r="C4412" s="27">
        <v>356234081630068</v>
      </c>
      <c r="D4412" s="27"/>
    </row>
    <row r="4413" spans="2:4">
      <c r="B4413" s="27" t="s">
        <v>63</v>
      </c>
      <c r="C4413" s="27">
        <v>356234081630290</v>
      </c>
    </row>
    <row r="4414" spans="2:4">
      <c r="B4414" s="27" t="s">
        <v>63</v>
      </c>
      <c r="C4414" s="27">
        <v>356234081630365</v>
      </c>
    </row>
    <row r="4415" spans="2:4">
      <c r="B4415" s="27" t="s">
        <v>63</v>
      </c>
      <c r="C4415" s="27">
        <v>356234081630399</v>
      </c>
    </row>
    <row r="4416" spans="2:4">
      <c r="B4416" s="29" t="s">
        <v>63</v>
      </c>
      <c r="C4416" s="27">
        <v>356234081630449</v>
      </c>
    </row>
    <row r="4417" spans="2:4">
      <c r="B4417" s="27" t="s">
        <v>63</v>
      </c>
      <c r="C4417" s="27">
        <v>356234081630738</v>
      </c>
    </row>
    <row r="4418" spans="2:4">
      <c r="B4418" s="27" t="s">
        <v>63</v>
      </c>
      <c r="C4418" s="27">
        <v>356234081630811</v>
      </c>
    </row>
    <row r="4419" spans="2:4">
      <c r="B4419" s="27" t="s">
        <v>63</v>
      </c>
      <c r="C4419" s="27">
        <v>356234081630951</v>
      </c>
      <c r="D4419" s="27"/>
    </row>
    <row r="4420" spans="2:4">
      <c r="B4420" s="27" t="s">
        <v>63</v>
      </c>
      <c r="C4420" s="27">
        <v>356234081632080</v>
      </c>
      <c r="D4420" s="27"/>
    </row>
    <row r="4421" spans="2:4">
      <c r="B4421" s="27" t="s">
        <v>63</v>
      </c>
      <c r="C4421" s="27">
        <v>356234081632445</v>
      </c>
      <c r="D4421" s="27"/>
    </row>
    <row r="4422" spans="2:4">
      <c r="B4422" s="27" t="s">
        <v>63</v>
      </c>
      <c r="C4422" s="27">
        <v>356234081632684</v>
      </c>
      <c r="D4422" s="27"/>
    </row>
    <row r="4423" spans="2:4">
      <c r="B4423" s="29" t="s">
        <v>63</v>
      </c>
      <c r="C4423" s="27">
        <v>356234081632791</v>
      </c>
      <c r="D4423" s="27"/>
    </row>
    <row r="4424" spans="2:4">
      <c r="B4424" s="27" t="s">
        <v>63</v>
      </c>
      <c r="C4424" s="27">
        <v>356234081632999</v>
      </c>
    </row>
    <row r="4425" spans="2:4">
      <c r="B4425" s="27" t="s">
        <v>63</v>
      </c>
      <c r="C4425" s="27">
        <v>356234081633005</v>
      </c>
    </row>
    <row r="4426" spans="2:4">
      <c r="B4426" s="27" t="s">
        <v>63</v>
      </c>
      <c r="C4426" s="27">
        <v>356234081633435</v>
      </c>
      <c r="D4426" s="27"/>
    </row>
    <row r="4427" spans="2:4">
      <c r="B4427" s="27" t="s">
        <v>63</v>
      </c>
      <c r="C4427" s="27">
        <v>356234081633484</v>
      </c>
      <c r="D4427" s="27"/>
    </row>
    <row r="4428" spans="2:4">
      <c r="B4428" s="29" t="s">
        <v>63</v>
      </c>
      <c r="C4428" s="27">
        <v>356234081633682</v>
      </c>
    </row>
    <row r="4429" spans="2:4">
      <c r="B4429" s="27" t="s">
        <v>63</v>
      </c>
      <c r="C4429" s="27">
        <v>356234081634649</v>
      </c>
      <c r="D4429" s="27"/>
    </row>
    <row r="4430" spans="2:4">
      <c r="B4430" s="27" t="s">
        <v>63</v>
      </c>
      <c r="C4430" s="74">
        <v>356234081635174</v>
      </c>
      <c r="D4430" s="27"/>
    </row>
    <row r="4431" spans="2:4">
      <c r="B4431" s="27" t="s">
        <v>63</v>
      </c>
      <c r="C4431" s="27">
        <v>356234081635497</v>
      </c>
      <c r="D4431" s="27"/>
    </row>
    <row r="4432" spans="2:4">
      <c r="B4432" s="27" t="s">
        <v>63</v>
      </c>
      <c r="C4432" s="27">
        <v>356234081635901</v>
      </c>
    </row>
    <row r="4433" spans="2:4">
      <c r="B4433" s="27" t="s">
        <v>63</v>
      </c>
      <c r="C4433" s="27">
        <v>356234081636214</v>
      </c>
      <c r="D4433" s="27"/>
    </row>
    <row r="4434" spans="2:4">
      <c r="B4434" s="27" t="s">
        <v>63</v>
      </c>
      <c r="C4434" s="27">
        <v>356234081636453</v>
      </c>
      <c r="D4434" s="27"/>
    </row>
    <row r="4435" spans="2:4">
      <c r="B4435" s="27" t="s">
        <v>63</v>
      </c>
      <c r="C4435" s="27">
        <v>356234081636503</v>
      </c>
    </row>
    <row r="4436" spans="2:4">
      <c r="B4436" s="27" t="s">
        <v>63</v>
      </c>
      <c r="C4436" s="27">
        <v>356234081636719</v>
      </c>
    </row>
    <row r="4437" spans="2:4">
      <c r="B4437" s="27" t="s">
        <v>63</v>
      </c>
      <c r="C4437" s="27">
        <v>356234081636735</v>
      </c>
      <c r="D4437" s="27"/>
    </row>
    <row r="4438" spans="2:4">
      <c r="B4438" s="29" t="s">
        <v>63</v>
      </c>
      <c r="C4438" s="27">
        <v>356234081636826</v>
      </c>
      <c r="D4438" s="27"/>
    </row>
    <row r="4439" spans="2:4">
      <c r="B4439" s="29" t="s">
        <v>63</v>
      </c>
      <c r="C4439" s="27">
        <v>356234081637568</v>
      </c>
      <c r="D4439" s="27"/>
    </row>
    <row r="4440" spans="2:4">
      <c r="B4440" s="29" t="s">
        <v>63</v>
      </c>
      <c r="C4440" s="27">
        <v>356234081637907</v>
      </c>
      <c r="D4440" s="27"/>
    </row>
    <row r="4441" spans="2:4">
      <c r="B4441" s="27" t="s">
        <v>63</v>
      </c>
      <c r="C4441" s="27">
        <v>356234081638467</v>
      </c>
      <c r="D4441" s="27"/>
    </row>
    <row r="4442" spans="2:4">
      <c r="B4442" s="27" t="s">
        <v>63</v>
      </c>
      <c r="C4442" s="27">
        <v>356234081638608</v>
      </c>
    </row>
    <row r="4443" spans="2:4">
      <c r="B4443" s="27" t="s">
        <v>63</v>
      </c>
      <c r="C4443" s="27">
        <v>356234081638905</v>
      </c>
    </row>
    <row r="4444" spans="2:4">
      <c r="B4444" s="27" t="s">
        <v>63</v>
      </c>
      <c r="C4444" s="27">
        <v>356234081639002</v>
      </c>
    </row>
    <row r="4445" spans="2:4">
      <c r="B4445" s="29" t="s">
        <v>63</v>
      </c>
      <c r="C4445" s="27">
        <v>356234081639622</v>
      </c>
      <c r="D4445" s="27"/>
    </row>
    <row r="4446" spans="2:4">
      <c r="B4446" s="29" t="s">
        <v>63</v>
      </c>
      <c r="C4446" s="27">
        <v>356234081639648</v>
      </c>
      <c r="D4446" s="27"/>
    </row>
    <row r="4447" spans="2:4">
      <c r="B4447" s="27" t="s">
        <v>63</v>
      </c>
      <c r="C4447" s="27">
        <v>356234081639697</v>
      </c>
    </row>
    <row r="4448" spans="2:4">
      <c r="B4448" s="27" t="s">
        <v>63</v>
      </c>
      <c r="C4448" s="27">
        <v>356234081639903</v>
      </c>
    </row>
    <row r="4449" spans="2:4">
      <c r="B4449" s="27" t="s">
        <v>63</v>
      </c>
      <c r="C4449" s="27">
        <v>356234081640133</v>
      </c>
      <c r="D4449" s="27"/>
    </row>
    <row r="4450" spans="2:4">
      <c r="B4450" s="29" t="s">
        <v>63</v>
      </c>
      <c r="C4450" s="27">
        <v>356234081640554</v>
      </c>
      <c r="D4450" s="27"/>
    </row>
    <row r="4451" spans="2:4">
      <c r="B4451" s="29" t="s">
        <v>63</v>
      </c>
      <c r="C4451" s="27">
        <v>356234081640745</v>
      </c>
      <c r="D4451" s="27"/>
    </row>
    <row r="4452" spans="2:4">
      <c r="B4452" s="29" t="s">
        <v>63</v>
      </c>
      <c r="C4452" s="27">
        <v>356234081640794</v>
      </c>
      <c r="D4452" s="27"/>
    </row>
    <row r="4453" spans="2:4">
      <c r="B4453" s="29" t="s">
        <v>63</v>
      </c>
      <c r="C4453" s="27">
        <v>356234081640869</v>
      </c>
      <c r="D4453" s="27"/>
    </row>
    <row r="4454" spans="2:4">
      <c r="B4454" s="29" t="s">
        <v>63</v>
      </c>
      <c r="C4454" s="27">
        <v>356234081640950</v>
      </c>
    </row>
    <row r="4455" spans="2:4">
      <c r="B4455" s="27" t="s">
        <v>63</v>
      </c>
      <c r="C4455" s="27">
        <v>356234081641271</v>
      </c>
      <c r="D4455" s="27"/>
    </row>
    <row r="4456" spans="2:4">
      <c r="B4456" s="27" t="s">
        <v>63</v>
      </c>
      <c r="C4456" s="27">
        <v>356234081641529</v>
      </c>
      <c r="D4456" s="27"/>
    </row>
    <row r="4457" spans="2:4">
      <c r="B4457" s="27" t="s">
        <v>63</v>
      </c>
      <c r="C4457" s="27">
        <v>356234081641669</v>
      </c>
      <c r="D4457" s="27"/>
    </row>
    <row r="4458" spans="2:4">
      <c r="B4458" s="27" t="s">
        <v>63</v>
      </c>
      <c r="C4458" s="27">
        <v>356234081642170</v>
      </c>
      <c r="D4458" s="27"/>
    </row>
    <row r="4459" spans="2:4">
      <c r="B4459" s="27" t="s">
        <v>63</v>
      </c>
      <c r="C4459" s="27">
        <v>356234081642857</v>
      </c>
      <c r="D4459" s="27"/>
    </row>
    <row r="4460" spans="2:4">
      <c r="B4460" s="27" t="s">
        <v>63</v>
      </c>
      <c r="C4460" s="27">
        <v>356234081644051</v>
      </c>
      <c r="D4460" s="27"/>
    </row>
    <row r="4461" spans="2:4">
      <c r="B4461" s="29" t="s">
        <v>63</v>
      </c>
      <c r="C4461" s="27">
        <v>356234081644382</v>
      </c>
      <c r="D4461" s="27"/>
    </row>
    <row r="4462" spans="2:4">
      <c r="B4462" s="29" t="s">
        <v>63</v>
      </c>
      <c r="C4462" s="27">
        <v>356234081645850</v>
      </c>
      <c r="D4462" s="27"/>
    </row>
    <row r="4463" spans="2:4">
      <c r="B4463" s="29" t="s">
        <v>63</v>
      </c>
      <c r="C4463" s="27">
        <v>356234081646163</v>
      </c>
    </row>
    <row r="4464" spans="2:4">
      <c r="B4464" s="27" t="s">
        <v>63</v>
      </c>
      <c r="C4464" s="27">
        <v>356234081646197</v>
      </c>
      <c r="D4464" s="27"/>
    </row>
    <row r="4465" spans="2:4">
      <c r="B4465" s="27" t="s">
        <v>63</v>
      </c>
      <c r="C4465" s="27">
        <v>356234081646379</v>
      </c>
    </row>
    <row r="4466" spans="2:4">
      <c r="B4466" s="29" t="s">
        <v>63</v>
      </c>
      <c r="C4466" s="27">
        <v>356234081646460</v>
      </c>
      <c r="D4466" s="27"/>
    </row>
    <row r="4467" spans="2:4">
      <c r="B4467" s="27" t="s">
        <v>63</v>
      </c>
      <c r="C4467" s="27">
        <v>356234081646957</v>
      </c>
      <c r="D4467" s="27"/>
    </row>
    <row r="4468" spans="2:4">
      <c r="B4468" s="27" t="s">
        <v>63</v>
      </c>
      <c r="C4468" s="27">
        <v>356234081647914</v>
      </c>
      <c r="D4468" s="27"/>
    </row>
    <row r="4469" spans="2:4">
      <c r="B4469" s="27" t="s">
        <v>63</v>
      </c>
      <c r="C4469" s="27">
        <v>356234081648730</v>
      </c>
      <c r="D4469" s="27"/>
    </row>
    <row r="4470" spans="2:4">
      <c r="B4470" s="27" t="s">
        <v>63</v>
      </c>
      <c r="C4470" s="27">
        <v>356234081649159</v>
      </c>
    </row>
    <row r="4471" spans="2:4">
      <c r="B4471" s="27" t="s">
        <v>63</v>
      </c>
      <c r="C4471" s="27">
        <v>356234081651262</v>
      </c>
      <c r="D4471" s="27"/>
    </row>
    <row r="4472" spans="2:4">
      <c r="B4472" s="27" t="s">
        <v>63</v>
      </c>
      <c r="C4472" s="27">
        <v>356234081651452</v>
      </c>
    </row>
    <row r="4473" spans="2:4">
      <c r="B4473" s="27" t="s">
        <v>63</v>
      </c>
      <c r="C4473" s="27">
        <v>356234081651742</v>
      </c>
      <c r="D4473" s="27"/>
    </row>
    <row r="4474" spans="2:4">
      <c r="B4474" s="27" t="s">
        <v>63</v>
      </c>
      <c r="C4474" s="27">
        <v>356234081651965</v>
      </c>
      <c r="D4474" s="27"/>
    </row>
    <row r="4475" spans="2:4">
      <c r="B4475" s="27" t="s">
        <v>63</v>
      </c>
      <c r="C4475" s="27">
        <v>356234081652468</v>
      </c>
      <c r="D4475" s="27"/>
    </row>
    <row r="4476" spans="2:4">
      <c r="B4476" s="29" t="s">
        <v>63</v>
      </c>
      <c r="C4476" s="27">
        <v>356234081652492</v>
      </c>
    </row>
    <row r="4477" spans="2:4">
      <c r="B4477" s="27" t="s">
        <v>63</v>
      </c>
      <c r="C4477" s="27">
        <v>356234081653011</v>
      </c>
      <c r="D4477" s="27"/>
    </row>
    <row r="4478" spans="2:4">
      <c r="B4478" s="27" t="s">
        <v>63</v>
      </c>
      <c r="C4478" s="27">
        <v>356234081653201</v>
      </c>
      <c r="D4478" s="27"/>
    </row>
    <row r="4479" spans="2:4">
      <c r="B4479" s="27" t="s">
        <v>63</v>
      </c>
      <c r="C4479" s="27">
        <v>356234081653235</v>
      </c>
      <c r="D4479" s="27"/>
    </row>
    <row r="4480" spans="2:4">
      <c r="B4480" s="27" t="s">
        <v>63</v>
      </c>
      <c r="C4480" s="27">
        <v>356234081653698</v>
      </c>
      <c r="D4480" s="27"/>
    </row>
    <row r="4481" spans="2:4">
      <c r="B4481" s="27" t="s">
        <v>63</v>
      </c>
      <c r="C4481" s="27">
        <v>356234081653730</v>
      </c>
      <c r="D4481" s="27"/>
    </row>
    <row r="4482" spans="2:4">
      <c r="B4482" s="29" t="s">
        <v>63</v>
      </c>
      <c r="C4482" s="27">
        <v>356234081653953</v>
      </c>
    </row>
    <row r="4483" spans="2:4">
      <c r="B4483" s="29" t="s">
        <v>63</v>
      </c>
      <c r="C4483" s="27">
        <v>356234081654183</v>
      </c>
    </row>
    <row r="4484" spans="2:4">
      <c r="B4484" s="29" t="s">
        <v>63</v>
      </c>
      <c r="C4484" s="27">
        <v>356234081654423</v>
      </c>
    </row>
    <row r="4485" spans="2:4">
      <c r="B4485" s="27" t="s">
        <v>63</v>
      </c>
      <c r="C4485" s="27">
        <v>356234081654530</v>
      </c>
    </row>
    <row r="4486" spans="2:4">
      <c r="B4486" s="29" t="s">
        <v>63</v>
      </c>
      <c r="C4486" s="27">
        <v>356234081654761</v>
      </c>
      <c r="D4486" s="27"/>
    </row>
    <row r="4487" spans="2:4">
      <c r="B4487" s="27" t="s">
        <v>63</v>
      </c>
      <c r="C4487" s="27">
        <v>356234081655099</v>
      </c>
      <c r="D4487" s="27"/>
    </row>
    <row r="4488" spans="2:4">
      <c r="B4488" s="27" t="s">
        <v>63</v>
      </c>
      <c r="C4488" s="27">
        <v>356234081655420</v>
      </c>
    </row>
    <row r="4489" spans="2:4">
      <c r="B4489" s="27" t="s">
        <v>63</v>
      </c>
      <c r="C4489" s="27">
        <v>356234081655644</v>
      </c>
    </row>
    <row r="4490" spans="2:4">
      <c r="B4490" s="27" t="s">
        <v>63</v>
      </c>
      <c r="C4490" s="27">
        <v>356234081656055</v>
      </c>
    </row>
    <row r="4491" spans="2:4">
      <c r="B4491" s="27" t="s">
        <v>63</v>
      </c>
      <c r="C4491" s="27">
        <v>356234081656618</v>
      </c>
      <c r="D4491" s="27"/>
    </row>
    <row r="4492" spans="2:4">
      <c r="B4492" s="27" t="s">
        <v>63</v>
      </c>
      <c r="C4492" s="27">
        <v>356234081656709</v>
      </c>
    </row>
    <row r="4493" spans="2:4">
      <c r="B4493" s="27" t="s">
        <v>63</v>
      </c>
      <c r="C4493" s="27">
        <v>356234081657855</v>
      </c>
      <c r="D4493" s="27"/>
    </row>
    <row r="4494" spans="2:4">
      <c r="B4494" s="27" t="s">
        <v>63</v>
      </c>
      <c r="C4494" s="74">
        <v>356234081657897</v>
      </c>
      <c r="D4494" s="27"/>
    </row>
    <row r="4495" spans="2:4">
      <c r="B4495" s="27" t="s">
        <v>63</v>
      </c>
      <c r="C4495" s="27">
        <v>356234081658564</v>
      </c>
      <c r="D4495" s="27"/>
    </row>
    <row r="4496" spans="2:4">
      <c r="B4496" s="27" t="s">
        <v>63</v>
      </c>
      <c r="C4496" s="27">
        <v>356234081658622</v>
      </c>
      <c r="D4496" s="27"/>
    </row>
    <row r="4497" spans="2:4">
      <c r="B4497" s="29" t="s">
        <v>63</v>
      </c>
      <c r="C4497" s="27">
        <v>356234081658689</v>
      </c>
      <c r="D4497" s="27"/>
    </row>
    <row r="4498" spans="2:4">
      <c r="B4498" s="29" t="s">
        <v>63</v>
      </c>
      <c r="C4498" s="27">
        <v>356234081658952</v>
      </c>
      <c r="D4498" s="27"/>
    </row>
    <row r="4499" spans="2:4">
      <c r="B4499" s="27" t="s">
        <v>63</v>
      </c>
      <c r="C4499" s="27">
        <v>356234081659109</v>
      </c>
      <c r="D4499" s="27"/>
    </row>
    <row r="4500" spans="2:4">
      <c r="B4500" s="27" t="s">
        <v>63</v>
      </c>
      <c r="C4500" s="27">
        <v>356234081659471</v>
      </c>
      <c r="D4500" s="27"/>
    </row>
    <row r="4501" spans="2:4">
      <c r="B4501" s="29" t="s">
        <v>63</v>
      </c>
      <c r="C4501" s="27">
        <v>356234081659588</v>
      </c>
      <c r="D4501" s="27"/>
    </row>
    <row r="4502" spans="2:4">
      <c r="B4502" s="27" t="s">
        <v>63</v>
      </c>
      <c r="C4502" s="27">
        <v>356234081660008</v>
      </c>
      <c r="D4502" s="27"/>
    </row>
    <row r="4503" spans="2:4">
      <c r="B4503" s="29" t="s">
        <v>63</v>
      </c>
      <c r="C4503" s="27">
        <v>356234081660248</v>
      </c>
    </row>
    <row r="4504" spans="2:4">
      <c r="B4504" s="27" t="s">
        <v>63</v>
      </c>
      <c r="C4504" s="27">
        <v>356234081660370</v>
      </c>
      <c r="D4504" s="27"/>
    </row>
    <row r="4505" spans="2:4">
      <c r="B4505" s="27" t="s">
        <v>63</v>
      </c>
      <c r="C4505" s="27">
        <v>356234081660396</v>
      </c>
      <c r="D4505" s="27"/>
    </row>
    <row r="4506" spans="2:4">
      <c r="B4506" s="27" t="s">
        <v>63</v>
      </c>
      <c r="C4506" s="27">
        <v>356234081660420</v>
      </c>
    </row>
    <row r="4507" spans="2:4">
      <c r="B4507" s="27" t="s">
        <v>63</v>
      </c>
      <c r="C4507" s="27">
        <v>356234081660503</v>
      </c>
    </row>
    <row r="4508" spans="2:4">
      <c r="B4508" s="27" t="s">
        <v>63</v>
      </c>
      <c r="C4508" s="27">
        <v>356234081661238</v>
      </c>
    </row>
    <row r="4509" spans="2:4">
      <c r="B4509" s="27" t="s">
        <v>63</v>
      </c>
      <c r="C4509" s="27">
        <v>356234081661261</v>
      </c>
    </row>
    <row r="4510" spans="2:4">
      <c r="B4510" s="27" t="s">
        <v>63</v>
      </c>
      <c r="C4510" s="27">
        <v>356234081661402</v>
      </c>
      <c r="D4510" s="27"/>
    </row>
    <row r="4511" spans="2:4">
      <c r="B4511" s="27" t="s">
        <v>63</v>
      </c>
      <c r="C4511" s="27">
        <v>356234081661642</v>
      </c>
      <c r="D4511" s="27"/>
    </row>
    <row r="4512" spans="2:4">
      <c r="B4512" s="27" t="s">
        <v>63</v>
      </c>
      <c r="C4512" s="27">
        <v>356234081662046</v>
      </c>
      <c r="D4512" s="27"/>
    </row>
    <row r="4513" spans="2:4">
      <c r="B4513" s="29" t="s">
        <v>63</v>
      </c>
      <c r="C4513" s="27">
        <v>356234081662574</v>
      </c>
      <c r="D4513" s="27"/>
    </row>
    <row r="4514" spans="2:4">
      <c r="B4514" s="29" t="s">
        <v>63</v>
      </c>
      <c r="C4514" s="27">
        <v>356234081663051</v>
      </c>
      <c r="D4514" s="27"/>
    </row>
    <row r="4515" spans="2:4">
      <c r="B4515" s="27" t="s">
        <v>63</v>
      </c>
      <c r="C4515" s="27">
        <v>356234081663283</v>
      </c>
      <c r="D4515" s="27"/>
    </row>
    <row r="4516" spans="2:4">
      <c r="B4516" s="27" t="s">
        <v>63</v>
      </c>
      <c r="C4516" s="27">
        <v>356234081663549</v>
      </c>
      <c r="D4516" s="27"/>
    </row>
    <row r="4517" spans="2:4">
      <c r="B4517" s="29" t="s">
        <v>63</v>
      </c>
      <c r="C4517" s="27">
        <v>356234081664034</v>
      </c>
      <c r="D4517" s="27"/>
    </row>
    <row r="4518" spans="2:4">
      <c r="B4518" s="29" t="s">
        <v>63</v>
      </c>
      <c r="C4518" s="27">
        <v>356234081664075</v>
      </c>
      <c r="D4518" s="27"/>
    </row>
    <row r="4519" spans="2:4">
      <c r="B4519" s="27" t="s">
        <v>63</v>
      </c>
      <c r="C4519" s="27">
        <v>356234081664612</v>
      </c>
    </row>
    <row r="4520" spans="2:4">
      <c r="B4520" s="27" t="s">
        <v>63</v>
      </c>
      <c r="C4520" s="27">
        <v>356234081664638</v>
      </c>
      <c r="D4520" s="27"/>
    </row>
    <row r="4521" spans="2:4">
      <c r="B4521" s="27" t="s">
        <v>63</v>
      </c>
      <c r="C4521" s="27">
        <v>356234081664893</v>
      </c>
      <c r="D4521" s="27"/>
    </row>
    <row r="4522" spans="2:4">
      <c r="B4522" s="29" t="s">
        <v>63</v>
      </c>
      <c r="C4522" s="27">
        <v>356234081664992</v>
      </c>
      <c r="D4522" s="27"/>
    </row>
    <row r="4523" spans="2:4">
      <c r="B4523" s="27" t="s">
        <v>63</v>
      </c>
      <c r="C4523" s="27">
        <v>356234081665098</v>
      </c>
      <c r="D4523" s="27"/>
    </row>
    <row r="4524" spans="2:4">
      <c r="B4524" s="29" t="s">
        <v>63</v>
      </c>
      <c r="C4524" s="27">
        <v>356234081665130</v>
      </c>
    </row>
    <row r="4525" spans="2:4">
      <c r="B4525" s="27" t="s">
        <v>63</v>
      </c>
      <c r="C4525" s="27">
        <v>356234081665155</v>
      </c>
    </row>
    <row r="4526" spans="2:4">
      <c r="B4526" s="27" t="s">
        <v>63</v>
      </c>
      <c r="C4526" s="27">
        <v>356234081665189</v>
      </c>
      <c r="D4526" s="27"/>
    </row>
    <row r="4527" spans="2:4">
      <c r="B4527" s="27" t="s">
        <v>63</v>
      </c>
      <c r="C4527" s="27">
        <v>356234081665262</v>
      </c>
      <c r="D4527" s="27"/>
    </row>
    <row r="4528" spans="2:4">
      <c r="B4528" s="27" t="s">
        <v>63</v>
      </c>
      <c r="C4528" s="27">
        <v>356234081665270</v>
      </c>
      <c r="D4528" s="27"/>
    </row>
    <row r="4529" spans="2:4">
      <c r="B4529" s="29" t="s">
        <v>63</v>
      </c>
      <c r="C4529" s="27">
        <v>356234081665551</v>
      </c>
      <c r="D4529" s="27"/>
    </row>
    <row r="4530" spans="2:4">
      <c r="B4530" s="27" t="s">
        <v>63</v>
      </c>
      <c r="C4530" s="27">
        <v>356234081666336</v>
      </c>
      <c r="D4530" s="27"/>
    </row>
    <row r="4531" spans="2:4">
      <c r="B4531" s="27" t="s">
        <v>63</v>
      </c>
      <c r="C4531" s="27">
        <v>356234081666583</v>
      </c>
      <c r="D4531" s="27"/>
    </row>
    <row r="4532" spans="2:4">
      <c r="B4532" s="29" t="s">
        <v>63</v>
      </c>
      <c r="C4532" s="27">
        <v>356234081666716</v>
      </c>
    </row>
    <row r="4533" spans="2:4">
      <c r="B4533" s="29" t="s">
        <v>63</v>
      </c>
      <c r="C4533" s="27">
        <v>356234081667110</v>
      </c>
      <c r="D4533" s="27"/>
    </row>
    <row r="4534" spans="2:4">
      <c r="B4534" s="29" t="s">
        <v>63</v>
      </c>
      <c r="C4534" s="27">
        <v>356234081667227</v>
      </c>
      <c r="D4534" s="27"/>
    </row>
    <row r="4535" spans="2:4">
      <c r="B4535" s="27" t="s">
        <v>63</v>
      </c>
      <c r="C4535" s="27">
        <v>356234081667623</v>
      </c>
    </row>
    <row r="4536" spans="2:4">
      <c r="B4536" s="27" t="s">
        <v>63</v>
      </c>
      <c r="C4536" s="27">
        <v>356234081668126</v>
      </c>
    </row>
    <row r="4537" spans="2:4">
      <c r="B4537" s="27" t="s">
        <v>63</v>
      </c>
      <c r="C4537" s="27">
        <v>356234081668373</v>
      </c>
      <c r="D4537" s="27"/>
    </row>
    <row r="4538" spans="2:4">
      <c r="B4538" s="27" t="s">
        <v>63</v>
      </c>
      <c r="C4538" s="27">
        <v>356234081668480</v>
      </c>
    </row>
    <row r="4539" spans="2:4">
      <c r="B4539" s="27" t="s">
        <v>63</v>
      </c>
      <c r="C4539" s="27">
        <v>356234081668639</v>
      </c>
    </row>
    <row r="4540" spans="2:4">
      <c r="B4540" s="27" t="s">
        <v>63</v>
      </c>
      <c r="C4540" s="27">
        <v>356234081669330</v>
      </c>
      <c r="D4540" s="27"/>
    </row>
    <row r="4541" spans="2:4">
      <c r="B4541" s="29" t="s">
        <v>63</v>
      </c>
      <c r="C4541" s="27">
        <v>356234081669520</v>
      </c>
      <c r="D4541" s="27"/>
    </row>
    <row r="4542" spans="2:4">
      <c r="B4542" s="27" t="s">
        <v>63</v>
      </c>
      <c r="C4542" s="27">
        <v>356234081669538</v>
      </c>
      <c r="D4542" s="27"/>
    </row>
    <row r="4543" spans="2:4">
      <c r="B4543" s="27" t="s">
        <v>63</v>
      </c>
      <c r="C4543" s="74">
        <v>356234081669587</v>
      </c>
      <c r="D4543" s="27"/>
    </row>
    <row r="4544" spans="2:4">
      <c r="B4544" s="29" t="s">
        <v>63</v>
      </c>
      <c r="C4544" s="27">
        <v>356234081669678</v>
      </c>
      <c r="D4544" s="27"/>
    </row>
    <row r="4545" spans="2:4">
      <c r="B4545" s="29" t="s">
        <v>63</v>
      </c>
      <c r="C4545" s="27">
        <v>356234081669835</v>
      </c>
      <c r="D4545" s="27"/>
    </row>
    <row r="4546" spans="2:4">
      <c r="B4546" s="27" t="s">
        <v>63</v>
      </c>
      <c r="C4546" s="27">
        <v>356234081669884</v>
      </c>
      <c r="D4546" s="27"/>
    </row>
    <row r="4547" spans="2:4">
      <c r="B4547" s="27" t="s">
        <v>63</v>
      </c>
      <c r="C4547" s="27">
        <v>356234081669983</v>
      </c>
      <c r="D4547" s="27"/>
    </row>
    <row r="4548" spans="2:4">
      <c r="B4548" s="27" t="s">
        <v>63</v>
      </c>
      <c r="C4548" s="27">
        <v>356234081670494</v>
      </c>
    </row>
    <row r="4549" spans="2:4">
      <c r="B4549" s="27" t="s">
        <v>63</v>
      </c>
      <c r="C4549" s="27">
        <v>356234081670684</v>
      </c>
      <c r="D4549" s="27"/>
    </row>
    <row r="4550" spans="2:4">
      <c r="B4550" s="27" t="s">
        <v>63</v>
      </c>
      <c r="C4550" s="27">
        <v>356234081670916</v>
      </c>
      <c r="D4550" s="27"/>
    </row>
    <row r="4551" spans="2:4">
      <c r="B4551" s="27" t="s">
        <v>63</v>
      </c>
      <c r="C4551" s="27">
        <v>356234081670957</v>
      </c>
      <c r="D4551" s="27"/>
    </row>
    <row r="4552" spans="2:4">
      <c r="B4552" s="27" t="s">
        <v>63</v>
      </c>
      <c r="C4552" s="27">
        <v>356234081671302</v>
      </c>
    </row>
    <row r="4553" spans="2:4">
      <c r="B4553" s="27" t="s">
        <v>63</v>
      </c>
      <c r="C4553" s="27">
        <v>356234081672029</v>
      </c>
    </row>
    <row r="4554" spans="2:4">
      <c r="B4554" s="29" t="s">
        <v>63</v>
      </c>
      <c r="C4554" s="27">
        <v>356234081673068</v>
      </c>
      <c r="D4554" s="27"/>
    </row>
    <row r="4555" spans="2:4">
      <c r="B4555" s="27" t="s">
        <v>63</v>
      </c>
      <c r="C4555" s="27">
        <v>356234081673480</v>
      </c>
      <c r="D4555" s="27"/>
    </row>
    <row r="4556" spans="2:4">
      <c r="B4556" s="27" t="s">
        <v>63</v>
      </c>
      <c r="C4556" s="27">
        <v>356234081673928</v>
      </c>
    </row>
    <row r="4557" spans="2:4">
      <c r="B4557" s="27" t="s">
        <v>61</v>
      </c>
      <c r="C4557" s="27">
        <v>356234081730132</v>
      </c>
    </row>
    <row r="4558" spans="2:4">
      <c r="B4558" s="27" t="s">
        <v>61</v>
      </c>
      <c r="C4558" s="27">
        <v>356234081730546</v>
      </c>
      <c r="D4558" s="27"/>
    </row>
    <row r="4559" spans="2:4">
      <c r="B4559" s="27" t="s">
        <v>61</v>
      </c>
      <c r="C4559" s="27">
        <v>356234081730553</v>
      </c>
      <c r="D4559" s="27"/>
    </row>
    <row r="4560" spans="2:4">
      <c r="B4560" s="29" t="s">
        <v>61</v>
      </c>
      <c r="C4560" s="27">
        <v>356234081733144</v>
      </c>
    </row>
    <row r="4561" spans="2:4">
      <c r="B4561" s="29" t="s">
        <v>61</v>
      </c>
      <c r="C4561" s="27">
        <v>356234081736659</v>
      </c>
      <c r="D4561" s="27"/>
    </row>
    <row r="4562" spans="2:4">
      <c r="B4562" s="27" t="s">
        <v>61</v>
      </c>
      <c r="C4562" s="27">
        <v>356234081736832</v>
      </c>
      <c r="D4562" s="27"/>
    </row>
    <row r="4563" spans="2:4">
      <c r="B4563" s="27" t="s">
        <v>61</v>
      </c>
      <c r="C4563" s="74">
        <v>356234081737269</v>
      </c>
      <c r="D4563" s="27"/>
    </row>
    <row r="4564" spans="2:4">
      <c r="B4564" s="27" t="s">
        <v>61</v>
      </c>
      <c r="C4564" s="27">
        <v>356234081738242</v>
      </c>
    </row>
    <row r="4565" spans="2:4">
      <c r="B4565" s="27" t="s">
        <v>61</v>
      </c>
      <c r="C4565" s="27">
        <v>356234081740438</v>
      </c>
      <c r="D4565" s="27"/>
    </row>
    <row r="4566" spans="2:4">
      <c r="B4566" s="27" t="s">
        <v>61</v>
      </c>
      <c r="C4566" s="27">
        <v>356234081743069</v>
      </c>
    </row>
    <row r="4567" spans="2:4">
      <c r="B4567" s="29" t="s">
        <v>61</v>
      </c>
      <c r="C4567" s="27">
        <v>356234081743598</v>
      </c>
      <c r="D4567" s="27"/>
    </row>
    <row r="4568" spans="2:4">
      <c r="B4568" s="29" t="s">
        <v>61</v>
      </c>
      <c r="C4568" s="27">
        <v>356234081743903</v>
      </c>
      <c r="D4568" s="27"/>
    </row>
    <row r="4569" spans="2:4">
      <c r="B4569" s="27" t="s">
        <v>61</v>
      </c>
      <c r="C4569" s="27">
        <v>356234081744026</v>
      </c>
      <c r="D4569" s="27"/>
    </row>
    <row r="4570" spans="2:4">
      <c r="B4570" s="27" t="s">
        <v>61</v>
      </c>
      <c r="C4570" s="27">
        <v>356234081744257</v>
      </c>
      <c r="D4570" s="27"/>
    </row>
    <row r="4571" spans="2:4">
      <c r="B4571" s="27" t="s">
        <v>61</v>
      </c>
      <c r="C4571" s="27">
        <v>356234081745502</v>
      </c>
      <c r="D4571" s="27"/>
    </row>
    <row r="4572" spans="2:4">
      <c r="B4572" s="27" t="s">
        <v>61</v>
      </c>
      <c r="C4572" s="27">
        <v>356234081745882</v>
      </c>
      <c r="D4572" s="27"/>
    </row>
    <row r="4573" spans="2:4">
      <c r="B4573" s="27" t="s">
        <v>61</v>
      </c>
      <c r="C4573" s="27">
        <v>356234081746989</v>
      </c>
    </row>
    <row r="4574" spans="2:4">
      <c r="B4574" s="27" t="s">
        <v>61</v>
      </c>
      <c r="C4574" s="27">
        <v>356234081747201</v>
      </c>
      <c r="D4574" s="27"/>
    </row>
    <row r="4575" spans="2:4">
      <c r="B4575" s="27" t="s">
        <v>61</v>
      </c>
      <c r="C4575" s="27">
        <v>356234081747235</v>
      </c>
      <c r="D4575" s="27"/>
    </row>
    <row r="4576" spans="2:4">
      <c r="B4576" s="27" t="s">
        <v>61</v>
      </c>
      <c r="C4576" s="27">
        <v>356234081747250</v>
      </c>
      <c r="D4576" s="27"/>
    </row>
    <row r="4577" spans="2:4">
      <c r="B4577" s="27" t="s">
        <v>61</v>
      </c>
      <c r="C4577" s="27">
        <v>356234081747516</v>
      </c>
    </row>
    <row r="4578" spans="2:4">
      <c r="B4578" s="27" t="s">
        <v>61</v>
      </c>
      <c r="C4578" s="27">
        <v>356234081747649</v>
      </c>
    </row>
    <row r="4579" spans="2:4">
      <c r="B4579" s="27" t="s">
        <v>61</v>
      </c>
      <c r="C4579" s="27">
        <v>356234081748092</v>
      </c>
    </row>
    <row r="4580" spans="2:4">
      <c r="B4580" s="27" t="s">
        <v>61</v>
      </c>
      <c r="C4580" s="27">
        <v>356234081748142</v>
      </c>
      <c r="D4580" s="27"/>
    </row>
    <row r="4581" spans="2:4">
      <c r="B4581" s="27" t="s">
        <v>61</v>
      </c>
      <c r="C4581" s="27">
        <v>356234081748373</v>
      </c>
      <c r="D4581" s="27"/>
    </row>
    <row r="4582" spans="2:4">
      <c r="B4582" s="27" t="s">
        <v>61</v>
      </c>
      <c r="C4582" s="27">
        <v>356234081748431</v>
      </c>
      <c r="D4582" s="27"/>
    </row>
    <row r="4583" spans="2:4">
      <c r="B4583" s="27" t="s">
        <v>61</v>
      </c>
      <c r="C4583" s="27">
        <v>356234081748449</v>
      </c>
      <c r="D4583" s="27"/>
    </row>
    <row r="4584" spans="2:4">
      <c r="B4584" s="29" t="s">
        <v>61</v>
      </c>
      <c r="C4584" s="27">
        <v>356234081749082</v>
      </c>
      <c r="D4584" s="27"/>
    </row>
    <row r="4585" spans="2:4">
      <c r="B4585" s="27" t="s">
        <v>61</v>
      </c>
      <c r="C4585" s="27">
        <v>356234081749215</v>
      </c>
      <c r="D4585" s="27"/>
    </row>
    <row r="4586" spans="2:4">
      <c r="B4586" s="27" t="s">
        <v>61</v>
      </c>
      <c r="C4586" s="74">
        <v>356234081751237</v>
      </c>
      <c r="D4586" s="27"/>
    </row>
    <row r="4587" spans="2:4">
      <c r="B4587" s="27" t="s">
        <v>61</v>
      </c>
      <c r="C4587" s="27">
        <v>356234081752268</v>
      </c>
      <c r="D4587" s="27"/>
    </row>
    <row r="4588" spans="2:4">
      <c r="B4588" s="27" t="s">
        <v>61</v>
      </c>
      <c r="C4588" s="27">
        <v>356234081754330</v>
      </c>
      <c r="D4588" s="27"/>
    </row>
    <row r="4589" spans="2:4">
      <c r="B4589" s="27" t="s">
        <v>61</v>
      </c>
      <c r="C4589" s="27">
        <v>356234081754769</v>
      </c>
      <c r="D4589" s="27"/>
    </row>
    <row r="4590" spans="2:4">
      <c r="B4590" s="27" t="s">
        <v>61</v>
      </c>
      <c r="C4590" s="27">
        <v>356234081758489</v>
      </c>
      <c r="D4590" s="27"/>
    </row>
    <row r="4591" spans="2:4">
      <c r="B4591" s="27" t="s">
        <v>61</v>
      </c>
      <c r="C4591" s="27">
        <v>356234081758877</v>
      </c>
    </row>
    <row r="4592" spans="2:4">
      <c r="B4592" s="27" t="s">
        <v>61</v>
      </c>
      <c r="C4592" s="27">
        <v>356234081758976</v>
      </c>
      <c r="D4592" s="27"/>
    </row>
    <row r="4593" spans="2:4">
      <c r="B4593" s="29" t="s">
        <v>61</v>
      </c>
      <c r="C4593" s="27">
        <v>356234081759107</v>
      </c>
    </row>
    <row r="4594" spans="2:4">
      <c r="B4594" s="27" t="s">
        <v>61</v>
      </c>
      <c r="C4594" s="27">
        <v>356234081761095</v>
      </c>
      <c r="D4594" s="27"/>
    </row>
    <row r="4595" spans="2:4">
      <c r="B4595" s="27" t="s">
        <v>61</v>
      </c>
      <c r="C4595" s="27">
        <v>356234081761939</v>
      </c>
      <c r="D4595" s="27"/>
    </row>
    <row r="4596" spans="2:4">
      <c r="B4596" s="27" t="s">
        <v>61</v>
      </c>
      <c r="C4596" s="27">
        <v>356234081762085</v>
      </c>
      <c r="D4596" s="27"/>
    </row>
    <row r="4597" spans="2:4">
      <c r="B4597" s="27" t="s">
        <v>61</v>
      </c>
      <c r="C4597" s="74">
        <v>356234081762358</v>
      </c>
      <c r="D4597" s="27"/>
    </row>
    <row r="4598" spans="2:4">
      <c r="B4598" s="27" t="s">
        <v>61</v>
      </c>
      <c r="C4598" s="74">
        <v>356234081766250</v>
      </c>
      <c r="D4598" s="27"/>
    </row>
    <row r="4599" spans="2:4">
      <c r="B4599" s="27" t="s">
        <v>61</v>
      </c>
      <c r="C4599" s="27">
        <v>356234081766870</v>
      </c>
      <c r="D4599" s="27"/>
    </row>
    <row r="4600" spans="2:4">
      <c r="B4600" s="29" t="s">
        <v>61</v>
      </c>
      <c r="C4600" s="27">
        <v>356234081767571</v>
      </c>
      <c r="D4600" s="27"/>
    </row>
    <row r="4601" spans="2:4">
      <c r="B4601" s="27" t="s">
        <v>61</v>
      </c>
      <c r="C4601" s="74">
        <v>356234081768470</v>
      </c>
      <c r="D4601" s="27"/>
    </row>
    <row r="4602" spans="2:4">
      <c r="B4602" s="27" t="s">
        <v>61</v>
      </c>
      <c r="C4602" s="27">
        <v>356234081773744</v>
      </c>
      <c r="D4602" s="27"/>
    </row>
    <row r="4603" spans="2:4">
      <c r="B4603" s="29" t="s">
        <v>61</v>
      </c>
      <c r="C4603" s="27">
        <v>356234081774015</v>
      </c>
      <c r="D4603" s="27"/>
    </row>
    <row r="4604" spans="2:4">
      <c r="B4604" s="27" t="s">
        <v>61</v>
      </c>
      <c r="C4604" s="27">
        <v>356234081776093</v>
      </c>
    </row>
    <row r="4605" spans="2:4">
      <c r="B4605" s="27" t="s">
        <v>64</v>
      </c>
      <c r="C4605" s="27">
        <v>356852080000296</v>
      </c>
      <c r="D4605" s="27"/>
    </row>
    <row r="4606" spans="2:4">
      <c r="B4606" s="27" t="s">
        <v>64</v>
      </c>
      <c r="C4606" s="27">
        <v>356852080005840</v>
      </c>
    </row>
    <row r="4607" spans="2:4">
      <c r="B4607" s="27" t="s">
        <v>64</v>
      </c>
      <c r="C4607" s="27">
        <v>356852080006996</v>
      </c>
      <c r="D4607" s="27"/>
    </row>
    <row r="4608" spans="2:4">
      <c r="B4608" s="29" t="s">
        <v>64</v>
      </c>
      <c r="C4608" s="27">
        <v>356852080007416</v>
      </c>
      <c r="D4608" s="27"/>
    </row>
    <row r="4609" spans="2:4">
      <c r="B4609" s="27" t="s">
        <v>64</v>
      </c>
      <c r="C4609" s="27">
        <v>356852080007598</v>
      </c>
      <c r="D4609" s="27"/>
    </row>
    <row r="4610" spans="2:4">
      <c r="B4610" s="27" t="s">
        <v>64</v>
      </c>
      <c r="C4610" s="27">
        <v>356852080007622</v>
      </c>
      <c r="D4610" s="27"/>
    </row>
    <row r="4611" spans="2:4">
      <c r="B4611" s="29" t="s">
        <v>64</v>
      </c>
      <c r="C4611" s="27">
        <v>356852080007960</v>
      </c>
      <c r="D4611" s="27"/>
    </row>
    <row r="4612" spans="2:4">
      <c r="B4612" s="29" t="s">
        <v>64</v>
      </c>
      <c r="C4612" s="27">
        <v>356852080008570</v>
      </c>
    </row>
    <row r="4613" spans="2:4">
      <c r="B4613" s="27" t="s">
        <v>64</v>
      </c>
      <c r="C4613" s="27">
        <v>356852080008752</v>
      </c>
      <c r="D4613" s="27"/>
    </row>
    <row r="4614" spans="2:4">
      <c r="B4614" s="27" t="s">
        <v>64</v>
      </c>
      <c r="C4614" s="27">
        <v>356852080008778</v>
      </c>
      <c r="D4614" s="27"/>
    </row>
    <row r="4615" spans="2:4">
      <c r="B4615" s="27" t="s">
        <v>64</v>
      </c>
      <c r="C4615" s="27">
        <v>356852080008943</v>
      </c>
      <c r="D4615" s="27"/>
    </row>
    <row r="4616" spans="2:4">
      <c r="B4616" s="29" t="s">
        <v>64</v>
      </c>
      <c r="C4616" s="27">
        <v>356852080009263</v>
      </c>
      <c r="D4616" s="27"/>
    </row>
    <row r="4617" spans="2:4">
      <c r="B4617" s="27" t="s">
        <v>64</v>
      </c>
      <c r="C4617" s="27">
        <v>356852080009446</v>
      </c>
      <c r="D4617" s="27"/>
    </row>
    <row r="4618" spans="2:4">
      <c r="B4618" s="27" t="s">
        <v>64</v>
      </c>
      <c r="C4618" s="27">
        <v>356852080009461</v>
      </c>
      <c r="D4618" s="27"/>
    </row>
    <row r="4619" spans="2:4">
      <c r="B4619" s="27" t="s">
        <v>64</v>
      </c>
      <c r="C4619" s="27">
        <v>356852080009685</v>
      </c>
      <c r="D4619" s="27"/>
    </row>
    <row r="4620" spans="2:4">
      <c r="B4620" s="27" t="s">
        <v>64</v>
      </c>
      <c r="C4620" s="27">
        <v>356852080009776</v>
      </c>
      <c r="D4620" s="27"/>
    </row>
    <row r="4621" spans="2:4">
      <c r="B4621" s="27" t="s">
        <v>64</v>
      </c>
      <c r="C4621" s="27">
        <v>356852080010030</v>
      </c>
      <c r="D4621" s="27"/>
    </row>
    <row r="4622" spans="2:4">
      <c r="B4622" s="29" t="s">
        <v>64</v>
      </c>
      <c r="C4622" s="27">
        <v>356852080010089</v>
      </c>
    </row>
    <row r="4623" spans="2:4">
      <c r="B4623" s="29" t="s">
        <v>64</v>
      </c>
      <c r="C4623" s="27">
        <v>356852080010287</v>
      </c>
      <c r="D4623" s="27"/>
    </row>
    <row r="4624" spans="2:4">
      <c r="B4624" s="29" t="s">
        <v>64</v>
      </c>
      <c r="C4624" s="27">
        <v>356852080010907</v>
      </c>
      <c r="D4624" s="27"/>
    </row>
    <row r="4625" spans="2:4">
      <c r="B4625" s="29" t="s">
        <v>64</v>
      </c>
      <c r="C4625" s="27">
        <v>356852080011038</v>
      </c>
      <c r="D4625" s="27"/>
    </row>
    <row r="4626" spans="2:4">
      <c r="B4626" s="29" t="s">
        <v>64</v>
      </c>
      <c r="C4626" s="27">
        <v>356852080011392</v>
      </c>
      <c r="D4626" s="27"/>
    </row>
    <row r="4627" spans="2:4">
      <c r="B4627" s="29" t="s">
        <v>64</v>
      </c>
      <c r="C4627" s="27">
        <v>356852080013133</v>
      </c>
      <c r="D4627" s="27"/>
    </row>
    <row r="4628" spans="2:4">
      <c r="B4628" s="27" t="s">
        <v>64</v>
      </c>
      <c r="C4628" s="27">
        <v>356852080013539</v>
      </c>
      <c r="D4628" s="27"/>
    </row>
    <row r="4629" spans="2:4">
      <c r="B4629" s="27" t="s">
        <v>64</v>
      </c>
      <c r="C4629" s="27">
        <v>356852080013547</v>
      </c>
    </row>
    <row r="4630" spans="2:4">
      <c r="B4630" s="27" t="s">
        <v>64</v>
      </c>
      <c r="C4630" s="27">
        <v>356852080013901</v>
      </c>
      <c r="D4630" s="27"/>
    </row>
    <row r="4631" spans="2:4">
      <c r="B4631" s="27" t="s">
        <v>64</v>
      </c>
      <c r="C4631" s="27">
        <v>356852080014214</v>
      </c>
      <c r="D4631" s="27"/>
    </row>
    <row r="4632" spans="2:4">
      <c r="B4632" s="27" t="s">
        <v>64</v>
      </c>
      <c r="C4632" s="27">
        <v>356852080014750</v>
      </c>
      <c r="D4632" s="27"/>
    </row>
    <row r="4633" spans="2:4">
      <c r="B4633" s="29" t="s">
        <v>64</v>
      </c>
      <c r="C4633" s="27">
        <v>356852080015021</v>
      </c>
      <c r="D4633" s="27"/>
    </row>
    <row r="4634" spans="2:4">
      <c r="B4634" s="29" t="s">
        <v>64</v>
      </c>
      <c r="C4634" s="27">
        <v>356852080016029</v>
      </c>
      <c r="D4634" s="27"/>
    </row>
    <row r="4635" spans="2:4">
      <c r="B4635" s="27" t="s">
        <v>64</v>
      </c>
      <c r="C4635" s="74">
        <v>356852080016607</v>
      </c>
      <c r="D4635" s="27"/>
    </row>
    <row r="4636" spans="2:4">
      <c r="B4636" s="27" t="s">
        <v>64</v>
      </c>
      <c r="C4636" s="27">
        <v>356852080016839</v>
      </c>
      <c r="D4636" s="27"/>
    </row>
    <row r="4637" spans="2:4">
      <c r="B4637" s="27" t="s">
        <v>64</v>
      </c>
      <c r="C4637" s="27">
        <v>356852080016904</v>
      </c>
    </row>
    <row r="4638" spans="2:4">
      <c r="B4638" s="29" t="s">
        <v>64</v>
      </c>
      <c r="C4638" s="27">
        <v>356852080017126</v>
      </c>
    </row>
    <row r="4639" spans="2:4">
      <c r="B4639" s="27" t="s">
        <v>64</v>
      </c>
      <c r="C4639" s="27">
        <v>356852080017258</v>
      </c>
      <c r="D4639" s="27"/>
    </row>
    <row r="4640" spans="2:4">
      <c r="B4640" s="27" t="s">
        <v>64</v>
      </c>
      <c r="C4640" s="27">
        <v>356852080017977</v>
      </c>
      <c r="D4640" s="27"/>
    </row>
    <row r="4641" spans="2:4">
      <c r="B4641" s="27" t="s">
        <v>64</v>
      </c>
      <c r="C4641" s="27">
        <v>356852080019536</v>
      </c>
      <c r="D4641" s="27"/>
    </row>
    <row r="4642" spans="2:4">
      <c r="B4642" s="29" t="s">
        <v>64</v>
      </c>
      <c r="C4642" s="27">
        <v>356852080020344</v>
      </c>
    </row>
    <row r="4643" spans="2:4">
      <c r="B4643" s="27" t="s">
        <v>64</v>
      </c>
      <c r="C4643" s="27">
        <v>356852080021540</v>
      </c>
      <c r="D4643" s="27"/>
    </row>
    <row r="4644" spans="2:4">
      <c r="B4644" s="27" t="s">
        <v>64</v>
      </c>
      <c r="C4644" s="27">
        <v>356852080021672</v>
      </c>
      <c r="D4644" s="27"/>
    </row>
    <row r="4645" spans="2:4">
      <c r="B4645" s="29" t="s">
        <v>64</v>
      </c>
      <c r="C4645" s="27">
        <v>356852080022134</v>
      </c>
      <c r="D4645" s="27"/>
    </row>
    <row r="4646" spans="2:4">
      <c r="B4646" s="29" t="s">
        <v>64</v>
      </c>
      <c r="C4646" s="27">
        <v>356852080022498</v>
      </c>
      <c r="D4646" s="27"/>
    </row>
    <row r="4647" spans="2:4">
      <c r="B4647" s="27" t="s">
        <v>64</v>
      </c>
      <c r="C4647" s="27">
        <v>356852080022654</v>
      </c>
      <c r="D4647" s="27"/>
    </row>
    <row r="4648" spans="2:4">
      <c r="B4648" s="27" t="s">
        <v>64</v>
      </c>
      <c r="C4648" s="27">
        <v>356852080023306</v>
      </c>
      <c r="D4648" s="27"/>
    </row>
    <row r="4649" spans="2:4">
      <c r="B4649" s="27" t="s">
        <v>64</v>
      </c>
      <c r="C4649" s="27">
        <v>356852080023413</v>
      </c>
    </row>
    <row r="4650" spans="2:4">
      <c r="B4650" s="27" t="s">
        <v>64</v>
      </c>
      <c r="C4650" s="27">
        <v>356852080023819</v>
      </c>
      <c r="D4650" s="27"/>
    </row>
    <row r="4651" spans="2:4">
      <c r="B4651" s="27" t="s">
        <v>64</v>
      </c>
      <c r="C4651" s="27">
        <v>356852080023934</v>
      </c>
    </row>
    <row r="4652" spans="2:4">
      <c r="B4652" s="29" t="s">
        <v>64</v>
      </c>
      <c r="C4652" s="27">
        <v>356852080024007</v>
      </c>
      <c r="D4652" s="27"/>
    </row>
    <row r="4653" spans="2:4">
      <c r="B4653" s="29" t="s">
        <v>64</v>
      </c>
      <c r="C4653" s="27">
        <v>356852080025210</v>
      </c>
      <c r="D4653" s="27"/>
    </row>
    <row r="4654" spans="2:4">
      <c r="B4654" s="29" t="s">
        <v>64</v>
      </c>
      <c r="C4654" s="27">
        <v>356852080025228</v>
      </c>
      <c r="D4654" s="27"/>
    </row>
    <row r="4655" spans="2:4">
      <c r="B4655" s="27" t="s">
        <v>64</v>
      </c>
      <c r="C4655" s="27">
        <v>356852080025640</v>
      </c>
      <c r="D4655" s="27"/>
    </row>
    <row r="4656" spans="2:4">
      <c r="B4656" s="27" t="s">
        <v>64</v>
      </c>
      <c r="C4656" s="27">
        <v>356852080025905</v>
      </c>
    </row>
    <row r="4657" spans="2:4">
      <c r="B4657" s="29" t="s">
        <v>64</v>
      </c>
      <c r="C4657" s="27">
        <v>356852080026234</v>
      </c>
      <c r="D4657" s="27"/>
    </row>
    <row r="4658" spans="2:4">
      <c r="B4658" s="29" t="s">
        <v>64</v>
      </c>
      <c r="C4658" s="27">
        <v>356852080027307</v>
      </c>
    </row>
    <row r="4659" spans="2:4">
      <c r="B4659" s="27" t="s">
        <v>64</v>
      </c>
      <c r="C4659" s="27">
        <v>356852080027729</v>
      </c>
      <c r="D4659" s="27"/>
    </row>
    <row r="4660" spans="2:4">
      <c r="B4660" s="27" t="s">
        <v>64</v>
      </c>
      <c r="C4660" s="27">
        <v>356852080028131</v>
      </c>
      <c r="D4660" s="27"/>
    </row>
    <row r="4661" spans="2:4">
      <c r="B4661" s="27" t="s">
        <v>64</v>
      </c>
      <c r="C4661" s="27">
        <v>356852080028255</v>
      </c>
      <c r="D4661" s="27"/>
    </row>
    <row r="4662" spans="2:4">
      <c r="B4662" s="27" t="s">
        <v>64</v>
      </c>
      <c r="C4662" s="27">
        <v>356852080028933</v>
      </c>
    </row>
    <row r="4663" spans="2:4">
      <c r="B4663" s="27" t="s">
        <v>64</v>
      </c>
      <c r="C4663" s="27">
        <v>356852080028982</v>
      </c>
    </row>
    <row r="4664" spans="2:4">
      <c r="B4664" s="29" t="s">
        <v>64</v>
      </c>
      <c r="C4664" s="27">
        <v>356852080029063</v>
      </c>
      <c r="D4664" s="27"/>
    </row>
    <row r="4665" spans="2:4">
      <c r="B4665" s="27" t="s">
        <v>64</v>
      </c>
      <c r="C4665" s="27">
        <v>356852080029113</v>
      </c>
      <c r="D4665" s="27"/>
    </row>
    <row r="4666" spans="2:4">
      <c r="B4666" s="27" t="s">
        <v>64</v>
      </c>
      <c r="C4666" s="27">
        <v>356852080030590</v>
      </c>
      <c r="D4666" s="27"/>
    </row>
    <row r="4667" spans="2:4">
      <c r="B4667" s="27" t="s">
        <v>64</v>
      </c>
      <c r="C4667" s="27">
        <v>356852080030632</v>
      </c>
      <c r="D4667" s="27"/>
    </row>
    <row r="4668" spans="2:4">
      <c r="B4668" s="27" t="s">
        <v>65</v>
      </c>
      <c r="C4668" s="27">
        <v>356852080064607</v>
      </c>
    </row>
    <row r="4669" spans="2:4">
      <c r="B4669" s="27" t="s">
        <v>65</v>
      </c>
      <c r="C4669" s="27">
        <v>356852080065240</v>
      </c>
      <c r="D4669" s="27"/>
    </row>
    <row r="4670" spans="2:4">
      <c r="B4670" s="27" t="s">
        <v>65</v>
      </c>
      <c r="C4670" s="27">
        <v>356852080068418</v>
      </c>
      <c r="D4670" s="27"/>
    </row>
    <row r="4671" spans="2:4">
      <c r="B4671" s="27" t="s">
        <v>65</v>
      </c>
      <c r="C4671" s="27">
        <v>356852080068517</v>
      </c>
      <c r="D4671" s="27"/>
    </row>
    <row r="4672" spans="2:4">
      <c r="B4672" s="27" t="s">
        <v>65</v>
      </c>
      <c r="C4672" s="27">
        <v>356852080069051</v>
      </c>
    </row>
    <row r="4673" spans="2:4">
      <c r="B4673" s="29" t="s">
        <v>65</v>
      </c>
      <c r="C4673" s="27">
        <v>356852080069499</v>
      </c>
      <c r="D4673" s="27"/>
    </row>
    <row r="4674" spans="2:4">
      <c r="B4674" s="27" t="s">
        <v>65</v>
      </c>
      <c r="C4674" s="27">
        <v>356852080069861</v>
      </c>
      <c r="D4674" s="27"/>
    </row>
    <row r="4675" spans="2:4">
      <c r="B4675" s="29" t="s">
        <v>65</v>
      </c>
      <c r="C4675" s="27">
        <v>356852080069895</v>
      </c>
      <c r="D4675" s="27"/>
    </row>
    <row r="4676" spans="2:4">
      <c r="B4676" s="27" t="s">
        <v>65</v>
      </c>
      <c r="C4676" s="27">
        <v>356852080070273</v>
      </c>
    </row>
    <row r="4677" spans="2:4">
      <c r="B4677" s="27" t="s">
        <v>65</v>
      </c>
      <c r="C4677" s="27">
        <v>356852080070398</v>
      </c>
      <c r="D4677" s="27"/>
    </row>
    <row r="4678" spans="2:4">
      <c r="B4678" s="27" t="s">
        <v>65</v>
      </c>
      <c r="C4678" s="74">
        <v>356852080070570</v>
      </c>
    </row>
    <row r="4679" spans="2:4">
      <c r="B4679" s="27" t="s">
        <v>65</v>
      </c>
      <c r="C4679" s="27">
        <v>356852080071313</v>
      </c>
      <c r="D4679" s="27"/>
    </row>
    <row r="4680" spans="2:4">
      <c r="B4680" s="27" t="s">
        <v>65</v>
      </c>
      <c r="C4680" s="27">
        <v>356852080071982</v>
      </c>
      <c r="D4680" s="27"/>
    </row>
    <row r="4681" spans="2:4">
      <c r="B4681" s="29" t="s">
        <v>65</v>
      </c>
      <c r="C4681" s="27">
        <v>356852080072147</v>
      </c>
      <c r="D4681" s="27"/>
    </row>
    <row r="4682" spans="2:4">
      <c r="B4682" s="27" t="s">
        <v>65</v>
      </c>
      <c r="C4682" s="27">
        <v>356852080072246</v>
      </c>
      <c r="D4682" s="27"/>
    </row>
    <row r="4683" spans="2:4">
      <c r="B4683" s="27" t="s">
        <v>65</v>
      </c>
      <c r="C4683" s="74">
        <v>356852080072725</v>
      </c>
      <c r="D4683" s="27"/>
    </row>
    <row r="4684" spans="2:4">
      <c r="B4684" s="29" t="s">
        <v>65</v>
      </c>
      <c r="C4684" s="27">
        <v>356852080073335</v>
      </c>
      <c r="D4684" s="27"/>
    </row>
    <row r="4685" spans="2:4">
      <c r="B4685" s="27" t="s">
        <v>65</v>
      </c>
      <c r="C4685" s="27">
        <v>356852080073749</v>
      </c>
      <c r="D4685" s="27"/>
    </row>
    <row r="4686" spans="2:4">
      <c r="B4686" s="27" t="s">
        <v>65</v>
      </c>
      <c r="C4686" s="27">
        <v>356852080073798</v>
      </c>
    </row>
    <row r="4687" spans="2:4">
      <c r="B4687" s="27" t="s">
        <v>65</v>
      </c>
      <c r="C4687" s="27">
        <v>356852080073871</v>
      </c>
      <c r="D4687" s="27"/>
    </row>
    <row r="4688" spans="2:4">
      <c r="B4688" s="29" t="s">
        <v>65</v>
      </c>
      <c r="C4688" s="27">
        <v>356852080073988</v>
      </c>
      <c r="D4688" s="27"/>
    </row>
    <row r="4689" spans="2:4">
      <c r="B4689" s="27" t="s">
        <v>65</v>
      </c>
      <c r="C4689" s="27">
        <v>356852080073996</v>
      </c>
      <c r="D4689" s="27"/>
    </row>
    <row r="4690" spans="2:4">
      <c r="B4690" s="27" t="s">
        <v>65</v>
      </c>
      <c r="C4690" s="27">
        <v>356852080074242</v>
      </c>
      <c r="D4690" s="27"/>
    </row>
    <row r="4691" spans="2:4">
      <c r="B4691" s="27" t="s">
        <v>65</v>
      </c>
      <c r="C4691" s="27">
        <v>356852080074440</v>
      </c>
      <c r="D4691" s="27"/>
    </row>
    <row r="4692" spans="2:4">
      <c r="B4692" s="27" t="s">
        <v>65</v>
      </c>
      <c r="C4692" s="27">
        <v>356852080074846</v>
      </c>
      <c r="D4692" s="27"/>
    </row>
    <row r="4693" spans="2:4">
      <c r="B4693" s="27" t="s">
        <v>65</v>
      </c>
      <c r="C4693" s="27">
        <v>356852080075082</v>
      </c>
      <c r="D4693" s="27"/>
    </row>
    <row r="4694" spans="2:4">
      <c r="B4694" s="29" t="s">
        <v>65</v>
      </c>
      <c r="C4694" s="27">
        <v>356852080075462</v>
      </c>
    </row>
    <row r="4695" spans="2:4">
      <c r="B4695" s="29" t="s">
        <v>65</v>
      </c>
      <c r="C4695" s="27">
        <v>356852080075603</v>
      </c>
      <c r="D4695" s="27"/>
    </row>
    <row r="4696" spans="2:4">
      <c r="B4696" s="29" t="s">
        <v>65</v>
      </c>
      <c r="C4696" s="27">
        <v>356852080075629</v>
      </c>
      <c r="D4696" s="27"/>
    </row>
    <row r="4697" spans="2:4">
      <c r="B4697" s="29" t="s">
        <v>65</v>
      </c>
      <c r="C4697" s="27">
        <v>356852080076403</v>
      </c>
      <c r="D4697" s="27"/>
    </row>
    <row r="4698" spans="2:4">
      <c r="B4698" s="27" t="s">
        <v>65</v>
      </c>
      <c r="C4698" s="27">
        <v>356852080076551</v>
      </c>
      <c r="D4698" s="27"/>
    </row>
    <row r="4699" spans="2:4">
      <c r="B4699" s="27" t="s">
        <v>65</v>
      </c>
      <c r="C4699" s="27">
        <v>356852080076668</v>
      </c>
      <c r="D4699" s="27"/>
    </row>
    <row r="4700" spans="2:4">
      <c r="B4700" s="29" t="s">
        <v>65</v>
      </c>
      <c r="C4700" s="27">
        <v>356852080076866</v>
      </c>
      <c r="D4700" s="27"/>
    </row>
    <row r="4701" spans="2:4">
      <c r="B4701" s="29" t="s">
        <v>65</v>
      </c>
      <c r="C4701" s="27">
        <v>356852080076932</v>
      </c>
      <c r="D4701" s="27"/>
    </row>
    <row r="4702" spans="2:4">
      <c r="B4702" s="29" t="s">
        <v>65</v>
      </c>
      <c r="C4702" s="27">
        <v>356852080076973</v>
      </c>
      <c r="D4702" s="27"/>
    </row>
    <row r="4703" spans="2:4">
      <c r="B4703" s="27" t="s">
        <v>65</v>
      </c>
      <c r="C4703" s="27">
        <v>356852080077039</v>
      </c>
    </row>
    <row r="4704" spans="2:4">
      <c r="B4704" s="29" t="s">
        <v>65</v>
      </c>
      <c r="C4704" s="27">
        <v>356852080077435</v>
      </c>
      <c r="D4704" s="27"/>
    </row>
    <row r="4705" spans="2:4">
      <c r="B4705" s="27" t="s">
        <v>65</v>
      </c>
      <c r="C4705" s="27">
        <v>356852080077468</v>
      </c>
      <c r="D4705" s="27"/>
    </row>
    <row r="4706" spans="2:4">
      <c r="B4706" s="27" t="s">
        <v>65</v>
      </c>
      <c r="C4706" s="27">
        <v>356852080077526</v>
      </c>
      <c r="D4706" s="27"/>
    </row>
    <row r="4707" spans="2:4">
      <c r="B4707" s="27" t="s">
        <v>65</v>
      </c>
      <c r="C4707" s="27">
        <v>356852080077559</v>
      </c>
      <c r="D4707" s="27"/>
    </row>
    <row r="4708" spans="2:4">
      <c r="B4708" s="27" t="s">
        <v>65</v>
      </c>
      <c r="C4708" s="27">
        <v>356852080077831</v>
      </c>
      <c r="D4708" s="27"/>
    </row>
    <row r="4709" spans="2:4">
      <c r="B4709" s="27" t="s">
        <v>65</v>
      </c>
      <c r="C4709" s="27">
        <v>356852080078169</v>
      </c>
    </row>
    <row r="4710" spans="2:4">
      <c r="B4710" s="27" t="s">
        <v>65</v>
      </c>
      <c r="C4710" s="27">
        <v>356852080078318</v>
      </c>
      <c r="D4710" s="27"/>
    </row>
    <row r="4711" spans="2:4">
      <c r="B4711" s="27" t="s">
        <v>65</v>
      </c>
      <c r="C4711" s="27">
        <v>356852080078367</v>
      </c>
      <c r="D4711" s="27"/>
    </row>
    <row r="4712" spans="2:4">
      <c r="B4712" s="27" t="s">
        <v>65</v>
      </c>
      <c r="C4712" s="27">
        <v>356852080078557</v>
      </c>
      <c r="D4712" s="27"/>
    </row>
    <row r="4713" spans="2:4">
      <c r="B4713" s="27" t="s">
        <v>65</v>
      </c>
      <c r="C4713" s="27">
        <v>356852080079134</v>
      </c>
      <c r="D4713" s="27"/>
    </row>
    <row r="4714" spans="2:4">
      <c r="B4714" s="27" t="s">
        <v>65</v>
      </c>
      <c r="C4714" s="27">
        <v>356852080079290</v>
      </c>
      <c r="D4714" s="27"/>
    </row>
    <row r="4715" spans="2:4">
      <c r="B4715" s="29" t="s">
        <v>65</v>
      </c>
      <c r="C4715" s="27">
        <v>356852080079555</v>
      </c>
    </row>
    <row r="4716" spans="2:4">
      <c r="B4716" s="27" t="s">
        <v>65</v>
      </c>
      <c r="C4716" s="27">
        <v>356852080079894</v>
      </c>
    </row>
    <row r="4717" spans="2:4">
      <c r="B4717" s="27" t="s">
        <v>65</v>
      </c>
      <c r="C4717" s="27">
        <v>356852080079969</v>
      </c>
      <c r="D4717" s="27"/>
    </row>
    <row r="4718" spans="2:4">
      <c r="B4718" s="27" t="s">
        <v>65</v>
      </c>
      <c r="C4718" s="27">
        <v>356852080080017</v>
      </c>
    </row>
    <row r="4719" spans="2:4">
      <c r="B4719" s="29" t="s">
        <v>65</v>
      </c>
      <c r="C4719" s="27">
        <v>356852080080108</v>
      </c>
      <c r="D4719" s="27"/>
    </row>
    <row r="4720" spans="2:4">
      <c r="B4720" s="29" t="s">
        <v>65</v>
      </c>
      <c r="C4720" s="27">
        <v>356852080080306</v>
      </c>
    </row>
    <row r="4721" spans="2:4">
      <c r="B4721" s="29" t="s">
        <v>65</v>
      </c>
      <c r="C4721" s="27">
        <v>356852080081379</v>
      </c>
      <c r="D4721" s="27"/>
    </row>
    <row r="4722" spans="2:4">
      <c r="B4722" s="27" t="s">
        <v>65</v>
      </c>
      <c r="C4722" s="27">
        <v>356852080081726</v>
      </c>
      <c r="D4722" s="27"/>
    </row>
    <row r="4723" spans="2:4">
      <c r="B4723" s="27" t="s">
        <v>65</v>
      </c>
      <c r="C4723" s="27">
        <v>356852080083136</v>
      </c>
    </row>
    <row r="4724" spans="2:4">
      <c r="B4724" s="27" t="s">
        <v>65</v>
      </c>
      <c r="C4724" s="27">
        <v>356852080083672</v>
      </c>
      <c r="D4724" s="27"/>
    </row>
    <row r="4725" spans="2:4">
      <c r="B4725" s="27" t="s">
        <v>65</v>
      </c>
      <c r="C4725" s="27">
        <v>356852080084852</v>
      </c>
    </row>
    <row r="4726" spans="2:4">
      <c r="B4726" s="27" t="s">
        <v>65</v>
      </c>
      <c r="C4726" s="27">
        <v>356852080085214</v>
      </c>
      <c r="D4726" s="27"/>
    </row>
    <row r="4727" spans="2:4">
      <c r="B4727" s="27" t="s">
        <v>65</v>
      </c>
      <c r="C4727" s="27">
        <v>356852080085537</v>
      </c>
      <c r="D4727" s="27"/>
    </row>
    <row r="4728" spans="2:4">
      <c r="B4728" s="27" t="s">
        <v>65</v>
      </c>
      <c r="C4728" s="27">
        <v>356852080085958</v>
      </c>
      <c r="D4728" s="27"/>
    </row>
    <row r="4729" spans="2:4">
      <c r="B4729" s="27" t="s">
        <v>65</v>
      </c>
      <c r="C4729" s="27">
        <v>356852080085966</v>
      </c>
    </row>
    <row r="4730" spans="2:4">
      <c r="B4730" s="27" t="s">
        <v>65</v>
      </c>
      <c r="C4730" s="27">
        <v>356852080086543</v>
      </c>
      <c r="D4730" s="27"/>
    </row>
    <row r="4731" spans="2:4">
      <c r="B4731" s="29" t="s">
        <v>65</v>
      </c>
      <c r="C4731" s="27">
        <v>356852080087186</v>
      </c>
      <c r="D4731" s="27"/>
    </row>
    <row r="4732" spans="2:4">
      <c r="B4732" s="27" t="s">
        <v>65</v>
      </c>
      <c r="C4732" s="27">
        <v>356852080087749</v>
      </c>
      <c r="D4732" s="27"/>
    </row>
    <row r="4733" spans="2:4">
      <c r="B4733" s="27" t="s">
        <v>65</v>
      </c>
      <c r="C4733" s="27">
        <v>356852080087780</v>
      </c>
      <c r="D4733" s="27"/>
    </row>
    <row r="4734" spans="2:4">
      <c r="B4734" s="27" t="s">
        <v>65</v>
      </c>
      <c r="C4734" s="27">
        <v>356852080088226</v>
      </c>
      <c r="D4734" s="27"/>
    </row>
    <row r="4735" spans="2:4">
      <c r="B4735" s="27" t="s">
        <v>65</v>
      </c>
      <c r="C4735" s="27">
        <v>356852080088408</v>
      </c>
    </row>
    <row r="4736" spans="2:4">
      <c r="B4736" s="29" t="s">
        <v>65</v>
      </c>
      <c r="C4736" s="27">
        <v>356852080088556</v>
      </c>
      <c r="D4736" s="27"/>
    </row>
    <row r="4737" spans="2:4">
      <c r="B4737" s="29" t="s">
        <v>65</v>
      </c>
      <c r="C4737" s="27">
        <v>356852080088564</v>
      </c>
      <c r="D4737" s="27"/>
    </row>
    <row r="4738" spans="2:4">
      <c r="B4738" s="27" t="s">
        <v>65</v>
      </c>
      <c r="C4738" s="27">
        <v>356852080089331</v>
      </c>
      <c r="D4738" s="27"/>
    </row>
    <row r="4739" spans="2:4">
      <c r="B4739" s="27" t="s">
        <v>65</v>
      </c>
      <c r="C4739" s="27">
        <v>356852080089836</v>
      </c>
    </row>
    <row r="4740" spans="2:4">
      <c r="B4740" s="27" t="s">
        <v>65</v>
      </c>
      <c r="C4740" s="27">
        <v>356852080091030</v>
      </c>
      <c r="D4740" s="27"/>
    </row>
    <row r="4741" spans="2:4">
      <c r="B4741" s="27" t="s">
        <v>65</v>
      </c>
      <c r="C4741" s="27">
        <v>356852080091121</v>
      </c>
      <c r="D4741" s="27"/>
    </row>
    <row r="4742" spans="2:4">
      <c r="B4742" s="27" t="s">
        <v>65</v>
      </c>
      <c r="C4742" s="27">
        <v>356852080091345</v>
      </c>
      <c r="D4742" s="27"/>
    </row>
    <row r="4743" spans="2:4">
      <c r="B4743" s="27" t="s">
        <v>65</v>
      </c>
      <c r="C4743" s="27">
        <v>356852080091352</v>
      </c>
      <c r="D4743" s="27"/>
    </row>
    <row r="4744" spans="2:4">
      <c r="B4744" s="27" t="s">
        <v>65</v>
      </c>
      <c r="C4744" s="27">
        <v>356852080091576</v>
      </c>
      <c r="D4744" s="27"/>
    </row>
    <row r="4745" spans="2:4">
      <c r="B4745" s="27" t="s">
        <v>65</v>
      </c>
      <c r="C4745" s="27">
        <v>356852080091634</v>
      </c>
    </row>
    <row r="4746" spans="2:4">
      <c r="B4746" s="27" t="s">
        <v>65</v>
      </c>
      <c r="C4746" s="27">
        <v>356852080092608</v>
      </c>
      <c r="D4746" s="27"/>
    </row>
    <row r="4747" spans="2:4">
      <c r="B4747" s="27" t="s">
        <v>65</v>
      </c>
      <c r="C4747" s="27">
        <v>356852080093085</v>
      </c>
      <c r="D4747" s="27"/>
    </row>
    <row r="4748" spans="2:4">
      <c r="B4748" s="29" t="s">
        <v>65</v>
      </c>
      <c r="C4748" s="27">
        <v>356852080093168</v>
      </c>
      <c r="D4748" s="27"/>
    </row>
    <row r="4749" spans="2:4">
      <c r="B4749" s="27" t="s">
        <v>65</v>
      </c>
      <c r="C4749" s="27">
        <v>356852080093325</v>
      </c>
      <c r="D4749" s="27"/>
    </row>
    <row r="4750" spans="2:4">
      <c r="B4750" s="27" t="s">
        <v>65</v>
      </c>
      <c r="C4750" s="27">
        <v>356852080093341</v>
      </c>
      <c r="D4750" s="27"/>
    </row>
    <row r="4751" spans="2:4">
      <c r="B4751" s="29" t="s">
        <v>65</v>
      </c>
      <c r="C4751" s="27">
        <v>356852080093366</v>
      </c>
      <c r="D4751" s="27"/>
    </row>
    <row r="4752" spans="2:4">
      <c r="B4752" s="27" t="s">
        <v>65</v>
      </c>
      <c r="C4752" s="27">
        <v>356852080093515</v>
      </c>
    </row>
    <row r="4753" spans="2:4">
      <c r="B4753" s="27" t="s">
        <v>65</v>
      </c>
      <c r="C4753" s="27">
        <v>356852080093572</v>
      </c>
      <c r="D4753" s="27"/>
    </row>
    <row r="4754" spans="2:4">
      <c r="B4754" s="27" t="s">
        <v>65</v>
      </c>
      <c r="C4754" s="27">
        <v>356852080093770</v>
      </c>
      <c r="D4754" s="27"/>
    </row>
    <row r="4755" spans="2:4">
      <c r="B4755" s="27" t="s">
        <v>65</v>
      </c>
      <c r="C4755" s="27">
        <v>356852080094018</v>
      </c>
      <c r="D4755" s="27"/>
    </row>
    <row r="4756" spans="2:4">
      <c r="B4756" s="27" t="s">
        <v>65</v>
      </c>
      <c r="C4756" s="27">
        <v>356852080094315</v>
      </c>
      <c r="D4756" s="27"/>
    </row>
    <row r="4757" spans="2:4">
      <c r="B4757" s="27" t="s">
        <v>65</v>
      </c>
      <c r="C4757" s="27">
        <v>356852080094331</v>
      </c>
    </row>
    <row r="4758" spans="2:4">
      <c r="B4758" s="27" t="s">
        <v>64</v>
      </c>
      <c r="C4758" s="27">
        <v>356852080145364</v>
      </c>
      <c r="D4758" s="27"/>
    </row>
    <row r="4759" spans="2:4">
      <c r="B4759" s="27" t="s">
        <v>64</v>
      </c>
      <c r="C4759" s="27">
        <v>356852080145810</v>
      </c>
      <c r="D4759" s="27"/>
    </row>
    <row r="4760" spans="2:4">
      <c r="B4760" s="29" t="s">
        <v>64</v>
      </c>
      <c r="C4760" s="27">
        <v>356852080147188</v>
      </c>
      <c r="D4760" s="27"/>
    </row>
    <row r="4761" spans="2:4">
      <c r="B4761" s="27" t="s">
        <v>64</v>
      </c>
      <c r="C4761" s="74">
        <v>356852080148814</v>
      </c>
      <c r="D4761" s="27"/>
    </row>
    <row r="4762" spans="2:4">
      <c r="B4762" s="27" t="s">
        <v>64</v>
      </c>
      <c r="C4762" s="27">
        <v>356852080150760</v>
      </c>
    </row>
    <row r="4763" spans="2:4">
      <c r="B4763" s="27" t="s">
        <v>64</v>
      </c>
      <c r="C4763" s="27">
        <v>356852080155678</v>
      </c>
      <c r="D4763" s="27"/>
    </row>
    <row r="4764" spans="2:4">
      <c r="B4764" s="27" t="s">
        <v>64</v>
      </c>
      <c r="C4764" s="27">
        <v>356852080160926</v>
      </c>
      <c r="D4764" s="27"/>
    </row>
    <row r="4765" spans="2:4">
      <c r="B4765" s="29" t="s">
        <v>64</v>
      </c>
      <c r="C4765" s="27">
        <v>356852080161528</v>
      </c>
      <c r="D4765" s="27"/>
    </row>
    <row r="4766" spans="2:4">
      <c r="B4766" s="29" t="s">
        <v>64</v>
      </c>
      <c r="C4766" s="27">
        <v>356852080161668</v>
      </c>
      <c r="D4766" s="27"/>
    </row>
    <row r="4767" spans="2:4">
      <c r="B4767" s="27" t="s">
        <v>66</v>
      </c>
      <c r="C4767" s="27">
        <v>356853080000732</v>
      </c>
      <c r="D4767" s="27"/>
    </row>
    <row r="4768" spans="2:4">
      <c r="B4768" s="27" t="s">
        <v>66</v>
      </c>
      <c r="C4768" s="27">
        <v>356853080001441</v>
      </c>
      <c r="D4768" s="27"/>
    </row>
    <row r="4769" spans="2:4">
      <c r="B4769" s="29" t="s">
        <v>66</v>
      </c>
      <c r="C4769" s="27">
        <v>356853080002126</v>
      </c>
      <c r="D4769" s="27"/>
    </row>
    <row r="4770" spans="2:4">
      <c r="B4770" s="29" t="s">
        <v>66</v>
      </c>
      <c r="C4770" s="27">
        <v>356853080002480</v>
      </c>
      <c r="D4770" s="27"/>
    </row>
    <row r="4771" spans="2:4">
      <c r="B4771" s="27" t="s">
        <v>66</v>
      </c>
      <c r="C4771" s="27">
        <v>356853080002589</v>
      </c>
      <c r="D4771" s="27"/>
    </row>
    <row r="4772" spans="2:4">
      <c r="B4772" s="27" t="s">
        <v>66</v>
      </c>
      <c r="C4772" s="27">
        <v>356853080002688</v>
      </c>
      <c r="D4772" s="27"/>
    </row>
    <row r="4773" spans="2:4">
      <c r="B4773" s="29" t="s">
        <v>66</v>
      </c>
      <c r="C4773" s="27">
        <v>356853080002696</v>
      </c>
      <c r="D4773" s="27"/>
    </row>
    <row r="4774" spans="2:4">
      <c r="B4774" s="27" t="s">
        <v>66</v>
      </c>
      <c r="C4774" s="74">
        <v>356853080003256</v>
      </c>
      <c r="D4774" s="27"/>
    </row>
    <row r="4775" spans="2:4">
      <c r="B4775" s="27" t="s">
        <v>66</v>
      </c>
      <c r="C4775" s="27">
        <v>356853080003520</v>
      </c>
      <c r="D4775" s="27"/>
    </row>
    <row r="4776" spans="2:4">
      <c r="B4776" s="27" t="s">
        <v>66</v>
      </c>
      <c r="C4776" s="27">
        <v>356853080003728</v>
      </c>
    </row>
    <row r="4777" spans="2:4">
      <c r="B4777" s="27" t="s">
        <v>66</v>
      </c>
      <c r="C4777" s="27">
        <v>356853080004072</v>
      </c>
      <c r="D4777" s="27"/>
    </row>
    <row r="4778" spans="2:4">
      <c r="B4778" s="29" t="s">
        <v>66</v>
      </c>
      <c r="C4778" s="27">
        <v>356853080004130</v>
      </c>
      <c r="D4778" s="27"/>
    </row>
    <row r="4779" spans="2:4">
      <c r="B4779" s="27" t="s">
        <v>66</v>
      </c>
      <c r="C4779" s="27">
        <v>356853080004163</v>
      </c>
      <c r="D4779" s="27"/>
    </row>
    <row r="4780" spans="2:4">
      <c r="B4780" s="29" t="s">
        <v>66</v>
      </c>
      <c r="C4780" s="27">
        <v>356853080005178</v>
      </c>
      <c r="D4780" s="27"/>
    </row>
    <row r="4781" spans="2:4">
      <c r="B4781" s="27" t="s">
        <v>66</v>
      </c>
      <c r="C4781" s="27">
        <v>356853080005319</v>
      </c>
    </row>
    <row r="4782" spans="2:4">
      <c r="B4782" s="27" t="s">
        <v>66</v>
      </c>
      <c r="C4782" s="27">
        <v>356853080005574</v>
      </c>
    </row>
    <row r="4783" spans="2:4">
      <c r="B4783" s="27" t="s">
        <v>66</v>
      </c>
      <c r="C4783" s="27">
        <v>356853080005806</v>
      </c>
      <c r="D4783" s="27"/>
    </row>
    <row r="4784" spans="2:4">
      <c r="B4784" s="27" t="s">
        <v>66</v>
      </c>
      <c r="C4784" s="27">
        <v>356853080006655</v>
      </c>
    </row>
    <row r="4785" spans="2:4">
      <c r="B4785" s="27" t="s">
        <v>66</v>
      </c>
      <c r="C4785" s="27">
        <v>356853080006929</v>
      </c>
      <c r="D4785" s="27"/>
    </row>
    <row r="4786" spans="2:4">
      <c r="B4786" s="27" t="s">
        <v>66</v>
      </c>
      <c r="C4786" s="27">
        <v>356853080007513</v>
      </c>
      <c r="D4786" s="27"/>
    </row>
    <row r="4787" spans="2:4">
      <c r="B4787" s="29" t="s">
        <v>66</v>
      </c>
      <c r="C4787" s="27">
        <v>356853080007562</v>
      </c>
    </row>
    <row r="4788" spans="2:4">
      <c r="B4788" s="27" t="s">
        <v>66</v>
      </c>
      <c r="C4788" s="27">
        <v>356853080008842</v>
      </c>
      <c r="D4788" s="27"/>
    </row>
    <row r="4789" spans="2:4">
      <c r="B4789" s="27" t="s">
        <v>66</v>
      </c>
      <c r="C4789" s="27">
        <v>356853080009675</v>
      </c>
      <c r="D4789" s="27"/>
    </row>
    <row r="4790" spans="2:4">
      <c r="B4790" s="27" t="s">
        <v>66</v>
      </c>
      <c r="C4790" s="27">
        <v>356853080009816</v>
      </c>
      <c r="D4790" s="27"/>
    </row>
    <row r="4791" spans="2:4">
      <c r="B4791" s="29" t="s">
        <v>66</v>
      </c>
      <c r="C4791" s="27">
        <v>356853080011127</v>
      </c>
      <c r="D4791" s="27"/>
    </row>
    <row r="4792" spans="2:4">
      <c r="B4792" s="27" t="s">
        <v>66</v>
      </c>
      <c r="C4792" s="74">
        <v>356853080011531</v>
      </c>
      <c r="D4792" s="27"/>
    </row>
    <row r="4793" spans="2:4">
      <c r="B4793" s="29" t="s">
        <v>66</v>
      </c>
      <c r="C4793" s="27">
        <v>356853080012133</v>
      </c>
      <c r="D4793" s="27"/>
    </row>
    <row r="4794" spans="2:4">
      <c r="B4794" s="29" t="s">
        <v>66</v>
      </c>
      <c r="C4794" s="27">
        <v>356853080012406</v>
      </c>
    </row>
    <row r="4795" spans="2:4">
      <c r="B4795" s="27" t="s">
        <v>66</v>
      </c>
      <c r="C4795" s="27">
        <v>356853080012646</v>
      </c>
    </row>
    <row r="4796" spans="2:4">
      <c r="B4796" s="27" t="s">
        <v>66</v>
      </c>
      <c r="C4796" s="27">
        <v>356853080013057</v>
      </c>
      <c r="D4796" s="27"/>
    </row>
    <row r="4797" spans="2:4">
      <c r="B4797" s="27" t="s">
        <v>66</v>
      </c>
      <c r="C4797" s="27">
        <v>356853080014279</v>
      </c>
      <c r="D4797" s="27"/>
    </row>
    <row r="4798" spans="2:4">
      <c r="B4798" s="27" t="s">
        <v>66</v>
      </c>
      <c r="C4798" s="27">
        <v>356853080014394</v>
      </c>
      <c r="D4798" s="27"/>
    </row>
    <row r="4799" spans="2:4">
      <c r="B4799" s="27" t="s">
        <v>66</v>
      </c>
      <c r="C4799" s="27">
        <v>356853080015003</v>
      </c>
      <c r="D4799" s="27"/>
    </row>
    <row r="4800" spans="2:4">
      <c r="B4800" s="27" t="s">
        <v>66</v>
      </c>
      <c r="C4800" s="27">
        <v>356853080015995</v>
      </c>
      <c r="D4800" s="27"/>
    </row>
    <row r="4801" spans="2:4">
      <c r="B4801" s="27" t="s">
        <v>66</v>
      </c>
      <c r="C4801" s="27">
        <v>356853080016001</v>
      </c>
      <c r="D4801" s="27"/>
    </row>
    <row r="4802" spans="2:4">
      <c r="B4802" s="27" t="s">
        <v>67</v>
      </c>
      <c r="C4802" s="27">
        <v>356853080016373</v>
      </c>
      <c r="D4802" s="27"/>
    </row>
    <row r="4803" spans="2:4">
      <c r="B4803" s="27" t="s">
        <v>66</v>
      </c>
      <c r="C4803" s="27">
        <v>356853080017488</v>
      </c>
      <c r="D4803" s="27"/>
    </row>
    <row r="4804" spans="2:4">
      <c r="B4804" s="27" t="s">
        <v>66</v>
      </c>
      <c r="C4804" s="27">
        <v>356853080017587</v>
      </c>
    </row>
    <row r="4805" spans="2:4">
      <c r="B4805" s="27" t="s">
        <v>66</v>
      </c>
      <c r="C4805" s="27">
        <v>356853080018338</v>
      </c>
    </row>
    <row r="4806" spans="2:4">
      <c r="B4806" s="29" t="s">
        <v>66</v>
      </c>
      <c r="C4806" s="27">
        <v>356853080018510</v>
      </c>
      <c r="D4806" s="27"/>
    </row>
    <row r="4807" spans="2:4">
      <c r="B4807" s="27" t="s">
        <v>66</v>
      </c>
      <c r="C4807" s="27">
        <v>356853080018551</v>
      </c>
      <c r="D4807" s="27"/>
    </row>
    <row r="4808" spans="2:4">
      <c r="B4808" s="29" t="s">
        <v>66</v>
      </c>
      <c r="C4808" s="27">
        <v>356853080019070</v>
      </c>
      <c r="D4808" s="27"/>
    </row>
    <row r="4809" spans="2:4">
      <c r="B4809" s="27" t="s">
        <v>66</v>
      </c>
      <c r="C4809" s="27">
        <v>356853080019583</v>
      </c>
      <c r="D4809" s="27"/>
    </row>
    <row r="4810" spans="2:4">
      <c r="B4810" s="27" t="s">
        <v>66</v>
      </c>
      <c r="C4810" s="27">
        <v>356853080019674</v>
      </c>
      <c r="D4810" s="27"/>
    </row>
    <row r="4811" spans="2:4">
      <c r="B4811" s="27" t="s">
        <v>66</v>
      </c>
      <c r="C4811" s="27">
        <v>356853080019864</v>
      </c>
      <c r="D4811" s="27"/>
    </row>
    <row r="4812" spans="2:4">
      <c r="B4812" s="27" t="s">
        <v>66</v>
      </c>
      <c r="C4812" s="27">
        <v>356853080020276</v>
      </c>
      <c r="D4812" s="27"/>
    </row>
    <row r="4813" spans="2:4">
      <c r="B4813" s="27" t="s">
        <v>66</v>
      </c>
      <c r="C4813" s="27">
        <v>356853080020334</v>
      </c>
      <c r="D4813" s="27"/>
    </row>
    <row r="4814" spans="2:4">
      <c r="B4814" s="27" t="s">
        <v>66</v>
      </c>
      <c r="C4814" s="27">
        <v>356853080022397</v>
      </c>
      <c r="D4814" s="27"/>
    </row>
    <row r="4815" spans="2:4">
      <c r="B4815" s="27" t="s">
        <v>66</v>
      </c>
      <c r="C4815" s="27">
        <v>356853080023262</v>
      </c>
      <c r="D4815" s="27"/>
    </row>
    <row r="4816" spans="2:4">
      <c r="B4816" s="27" t="s">
        <v>66</v>
      </c>
      <c r="C4816" s="27">
        <v>356853080025168</v>
      </c>
      <c r="D4816" s="27"/>
    </row>
    <row r="4817" spans="2:4">
      <c r="B4817" s="27" t="s">
        <v>66</v>
      </c>
      <c r="C4817" s="27">
        <v>356853080025515</v>
      </c>
      <c r="D4817" s="27"/>
    </row>
    <row r="4818" spans="2:4">
      <c r="B4818" s="27" t="s">
        <v>66</v>
      </c>
      <c r="C4818" s="27">
        <v>356853080026554</v>
      </c>
      <c r="D4818" s="27"/>
    </row>
    <row r="4819" spans="2:4">
      <c r="B4819" s="29" t="s">
        <v>66</v>
      </c>
      <c r="C4819" s="27">
        <v>356853080026588</v>
      </c>
    </row>
    <row r="4820" spans="2:4">
      <c r="B4820" s="27" t="s">
        <v>66</v>
      </c>
      <c r="C4820" s="27">
        <v>356853080027487</v>
      </c>
      <c r="D4820" s="27"/>
    </row>
    <row r="4821" spans="2:4">
      <c r="B4821" s="29" t="s">
        <v>66</v>
      </c>
      <c r="C4821" s="27">
        <v>356853080027727</v>
      </c>
      <c r="D4821" s="27"/>
    </row>
    <row r="4822" spans="2:4">
      <c r="B4822" s="27" t="s">
        <v>66</v>
      </c>
      <c r="C4822" s="27">
        <v>356853080028113</v>
      </c>
      <c r="D4822" s="27"/>
    </row>
    <row r="4823" spans="2:4">
      <c r="B4823" s="27" t="s">
        <v>66</v>
      </c>
      <c r="C4823" s="27">
        <v>356853080029178</v>
      </c>
      <c r="D4823" s="27"/>
    </row>
    <row r="4824" spans="2:4">
      <c r="B4824" s="27" t="s">
        <v>66</v>
      </c>
      <c r="C4824" s="27">
        <v>356853080029582</v>
      </c>
    </row>
    <row r="4825" spans="2:4">
      <c r="B4825" s="27" t="s">
        <v>66</v>
      </c>
      <c r="C4825" s="27">
        <v>356853080030572</v>
      </c>
      <c r="D4825" s="27"/>
    </row>
    <row r="4826" spans="2:4">
      <c r="B4826" s="27" t="s">
        <v>66</v>
      </c>
      <c r="C4826" s="27">
        <v>356853080031208</v>
      </c>
    </row>
    <row r="4827" spans="2:4">
      <c r="B4827" s="29" t="s">
        <v>66</v>
      </c>
      <c r="C4827" s="27">
        <v>356853080031406</v>
      </c>
    </row>
    <row r="4828" spans="2:4">
      <c r="B4828" s="27" t="s">
        <v>66</v>
      </c>
      <c r="C4828" s="27">
        <v>356853080031646</v>
      </c>
      <c r="D4828" s="27"/>
    </row>
    <row r="4829" spans="2:4">
      <c r="B4829" s="27" t="s">
        <v>66</v>
      </c>
      <c r="C4829" s="27">
        <v>356853080031976</v>
      </c>
      <c r="D4829" s="27"/>
    </row>
    <row r="4830" spans="2:4">
      <c r="B4830" s="27" t="s">
        <v>66</v>
      </c>
      <c r="C4830" s="27">
        <v>356853080032636</v>
      </c>
      <c r="D4830" s="27"/>
    </row>
    <row r="4831" spans="2:4">
      <c r="B4831" s="27" t="s">
        <v>66</v>
      </c>
      <c r="C4831" s="27">
        <v>356853080033675</v>
      </c>
      <c r="D4831" s="27"/>
    </row>
    <row r="4832" spans="2:4">
      <c r="B4832" s="27" t="s">
        <v>66</v>
      </c>
      <c r="C4832" s="27">
        <v>356853080033741</v>
      </c>
      <c r="D4832" s="27"/>
    </row>
    <row r="4833" spans="2:4">
      <c r="B4833" s="27" t="s">
        <v>66</v>
      </c>
      <c r="C4833" s="27">
        <v>356853080034939</v>
      </c>
      <c r="D4833" s="27"/>
    </row>
    <row r="4834" spans="2:4">
      <c r="B4834" s="29" t="s">
        <v>66</v>
      </c>
      <c r="C4834" s="27">
        <v>356853080035035</v>
      </c>
      <c r="D4834" s="27"/>
    </row>
    <row r="4835" spans="2:4">
      <c r="B4835" s="27" t="s">
        <v>66</v>
      </c>
      <c r="C4835" s="27">
        <v>356853080035423</v>
      </c>
      <c r="D4835" s="27"/>
    </row>
    <row r="4836" spans="2:4">
      <c r="B4836" s="27" t="s">
        <v>66</v>
      </c>
      <c r="C4836" s="27">
        <v>356853080035654</v>
      </c>
      <c r="D4836" s="27"/>
    </row>
    <row r="4837" spans="2:4">
      <c r="B4837" s="27" t="s">
        <v>66</v>
      </c>
      <c r="C4837" s="27">
        <v>356853080035969</v>
      </c>
      <c r="D4837" s="27"/>
    </row>
    <row r="4838" spans="2:4">
      <c r="B4838" s="27" t="s">
        <v>66</v>
      </c>
      <c r="C4838" s="27">
        <v>356853080036009</v>
      </c>
      <c r="D4838" s="27"/>
    </row>
    <row r="4839" spans="2:4">
      <c r="B4839" s="27" t="s">
        <v>66</v>
      </c>
      <c r="C4839" s="27">
        <v>356853080036157</v>
      </c>
      <c r="D4839" s="27"/>
    </row>
    <row r="4840" spans="2:4">
      <c r="B4840" s="27" t="s">
        <v>66</v>
      </c>
      <c r="C4840" s="27">
        <v>356853080036926</v>
      </c>
      <c r="D4840" s="27"/>
    </row>
    <row r="4841" spans="2:4">
      <c r="B4841" s="27" t="s">
        <v>66</v>
      </c>
      <c r="C4841" s="27">
        <v>356853080037403</v>
      </c>
      <c r="D4841" s="27"/>
    </row>
    <row r="4842" spans="2:4">
      <c r="B4842" s="27" t="s">
        <v>66</v>
      </c>
      <c r="C4842" s="27">
        <v>356853080037825</v>
      </c>
      <c r="D4842" s="27"/>
    </row>
    <row r="4843" spans="2:4">
      <c r="B4843" s="27" t="s">
        <v>66</v>
      </c>
      <c r="C4843" s="27">
        <v>356853080038583</v>
      </c>
    </row>
    <row r="4844" spans="2:4">
      <c r="B4844" s="29" t="s">
        <v>66</v>
      </c>
      <c r="C4844" s="27">
        <v>356853080039649</v>
      </c>
      <c r="D4844" s="27"/>
    </row>
    <row r="4845" spans="2:4">
      <c r="B4845" s="27" t="s">
        <v>67</v>
      </c>
      <c r="C4845" s="27">
        <v>356853080040100</v>
      </c>
      <c r="D4845" s="27"/>
    </row>
    <row r="4846" spans="2:4">
      <c r="B4846" s="27" t="s">
        <v>66</v>
      </c>
      <c r="C4846" s="27">
        <v>356853080040142</v>
      </c>
    </row>
    <row r="4847" spans="2:4">
      <c r="B4847" s="27" t="s">
        <v>66</v>
      </c>
      <c r="C4847" s="27">
        <v>356853080040779</v>
      </c>
    </row>
    <row r="4848" spans="2:4">
      <c r="B4848" s="27" t="s">
        <v>67</v>
      </c>
      <c r="C4848" s="27">
        <v>356853080041249</v>
      </c>
      <c r="D4848" s="27"/>
    </row>
    <row r="4849" spans="2:4">
      <c r="B4849" s="27" t="s">
        <v>67</v>
      </c>
      <c r="C4849" s="27">
        <v>356853080041280</v>
      </c>
      <c r="D4849" s="27"/>
    </row>
    <row r="4850" spans="2:4">
      <c r="B4850" s="27" t="s">
        <v>66</v>
      </c>
      <c r="C4850" s="27">
        <v>356853080043443</v>
      </c>
      <c r="D4850" s="27"/>
    </row>
    <row r="4851" spans="2:4">
      <c r="B4851" s="27" t="s">
        <v>66</v>
      </c>
      <c r="C4851" s="27">
        <v>356853080044714</v>
      </c>
      <c r="D4851" s="27"/>
    </row>
    <row r="4852" spans="2:4">
      <c r="B4852" s="29" t="s">
        <v>66</v>
      </c>
      <c r="C4852" s="27">
        <v>356853080044748</v>
      </c>
      <c r="D4852" s="27"/>
    </row>
    <row r="4853" spans="2:4">
      <c r="B4853" s="29" t="s">
        <v>66</v>
      </c>
      <c r="C4853" s="74">
        <v>356853080046271</v>
      </c>
      <c r="D4853" s="27"/>
    </row>
    <row r="4854" spans="2:4">
      <c r="B4854" s="29" t="s">
        <v>66</v>
      </c>
      <c r="C4854" s="27">
        <v>356853080048400</v>
      </c>
      <c r="D4854" s="27"/>
    </row>
    <row r="4855" spans="2:4">
      <c r="B4855" s="27" t="s">
        <v>66</v>
      </c>
      <c r="C4855" s="27">
        <v>356853080049614</v>
      </c>
      <c r="D4855" s="27"/>
    </row>
    <row r="4856" spans="2:4">
      <c r="B4856" s="27" t="s">
        <v>66</v>
      </c>
      <c r="C4856" s="27">
        <v>356853080049937</v>
      </c>
      <c r="D4856" s="27"/>
    </row>
    <row r="4857" spans="2:4">
      <c r="B4857" s="27" t="s">
        <v>66</v>
      </c>
      <c r="C4857" s="27">
        <v>356853080050430</v>
      </c>
      <c r="D4857" s="27"/>
    </row>
    <row r="4858" spans="2:4">
      <c r="B4858" s="29" t="s">
        <v>66</v>
      </c>
      <c r="C4858" s="27">
        <v>356853080051735</v>
      </c>
      <c r="D4858" s="27"/>
    </row>
    <row r="4859" spans="2:4">
      <c r="B4859" s="27" t="s">
        <v>66</v>
      </c>
      <c r="C4859" s="27">
        <v>356853080052014</v>
      </c>
      <c r="D4859" s="27"/>
    </row>
    <row r="4860" spans="2:4">
      <c r="B4860" s="27" t="s">
        <v>66</v>
      </c>
      <c r="C4860" s="27">
        <v>356853080052287</v>
      </c>
      <c r="D4860" s="27"/>
    </row>
    <row r="4861" spans="2:4">
      <c r="B4861" s="27" t="s">
        <v>66</v>
      </c>
      <c r="C4861" s="27">
        <v>356853080053236</v>
      </c>
      <c r="D4861" s="27"/>
    </row>
    <row r="4862" spans="2:4">
      <c r="B4862" s="27" t="s">
        <v>66</v>
      </c>
      <c r="C4862" s="27">
        <v>356853080053301</v>
      </c>
      <c r="D4862" s="27"/>
    </row>
    <row r="4863" spans="2:4">
      <c r="B4863" s="27" t="s">
        <v>66</v>
      </c>
      <c r="C4863" s="27">
        <v>356853080053772</v>
      </c>
    </row>
    <row r="4864" spans="2:4">
      <c r="B4864" s="27" t="s">
        <v>66</v>
      </c>
      <c r="C4864" s="27">
        <v>356853080054556</v>
      </c>
      <c r="D4864" s="27"/>
    </row>
    <row r="4865" spans="2:4">
      <c r="B4865" s="29" t="s">
        <v>66</v>
      </c>
      <c r="C4865" s="27">
        <v>356853080054861</v>
      </c>
      <c r="D4865" s="27"/>
    </row>
    <row r="4866" spans="2:4">
      <c r="B4866" s="27" t="s">
        <v>66</v>
      </c>
      <c r="C4866" s="27">
        <v>356853080054903</v>
      </c>
      <c r="D4866" s="27"/>
    </row>
    <row r="4867" spans="2:4">
      <c r="B4867" s="29" t="s">
        <v>66</v>
      </c>
      <c r="C4867" s="27">
        <v>356853080055348</v>
      </c>
      <c r="D4867" s="27"/>
    </row>
    <row r="4868" spans="2:4">
      <c r="B4868" s="27" t="s">
        <v>66</v>
      </c>
      <c r="C4868" s="27">
        <v>356853080055777</v>
      </c>
      <c r="D4868" s="27"/>
    </row>
    <row r="4869" spans="2:4">
      <c r="B4869" s="27" t="s">
        <v>66</v>
      </c>
      <c r="C4869" s="27">
        <v>356853080055975</v>
      </c>
      <c r="D4869" s="27"/>
    </row>
    <row r="4870" spans="2:4">
      <c r="B4870" s="29" t="s">
        <v>66</v>
      </c>
      <c r="C4870" s="27">
        <v>356853080056700</v>
      </c>
      <c r="D4870" s="27"/>
    </row>
    <row r="4871" spans="2:4">
      <c r="B4871" s="27" t="s">
        <v>66</v>
      </c>
      <c r="C4871" s="27">
        <v>356853080057088</v>
      </c>
      <c r="D4871" s="27"/>
    </row>
    <row r="4872" spans="2:4">
      <c r="B4872" s="27" t="s">
        <v>66</v>
      </c>
      <c r="C4872" s="27">
        <v>356853080057161</v>
      </c>
      <c r="D4872" s="27"/>
    </row>
    <row r="4873" spans="2:4">
      <c r="B4873" s="27" t="s">
        <v>66</v>
      </c>
      <c r="C4873" s="27">
        <v>356853080057351</v>
      </c>
    </row>
    <row r="4874" spans="2:4">
      <c r="B4874" s="29" t="s">
        <v>66</v>
      </c>
      <c r="C4874" s="27">
        <v>356853080057591</v>
      </c>
      <c r="D4874" s="27"/>
    </row>
    <row r="4875" spans="2:4">
      <c r="B4875" s="27" t="s">
        <v>66</v>
      </c>
      <c r="C4875" s="27">
        <v>356853080058334</v>
      </c>
      <c r="D4875" s="27"/>
    </row>
    <row r="4876" spans="2:4">
      <c r="B4876" s="27" t="s">
        <v>66</v>
      </c>
      <c r="C4876" s="27">
        <v>356853080058367</v>
      </c>
      <c r="D4876" s="27"/>
    </row>
    <row r="4877" spans="2:4">
      <c r="B4877" s="27" t="s">
        <v>66</v>
      </c>
      <c r="C4877" s="27">
        <v>356853080059498</v>
      </c>
      <c r="D4877" s="27"/>
    </row>
    <row r="4878" spans="2:4">
      <c r="B4878" s="29" t="s">
        <v>66</v>
      </c>
      <c r="C4878" s="27">
        <v>356853080059951</v>
      </c>
      <c r="D4878" s="27"/>
    </row>
    <row r="4879" spans="2:4">
      <c r="B4879" s="27" t="s">
        <v>66</v>
      </c>
      <c r="C4879" s="27">
        <v>356853080059977</v>
      </c>
      <c r="D4879" s="27"/>
    </row>
    <row r="4880" spans="2:4">
      <c r="B4880" s="27" t="s">
        <v>66</v>
      </c>
      <c r="C4880" s="27">
        <v>356853080060397</v>
      </c>
    </row>
    <row r="4881" spans="2:4">
      <c r="B4881" s="27" t="s">
        <v>66</v>
      </c>
      <c r="C4881" s="27">
        <v>356853080061122</v>
      </c>
      <c r="D4881" s="27"/>
    </row>
    <row r="4882" spans="2:4">
      <c r="B4882" s="27" t="s">
        <v>66</v>
      </c>
      <c r="C4882" s="27">
        <v>356853080122049</v>
      </c>
    </row>
    <row r="4883" spans="2:4">
      <c r="B4883" s="27" t="s">
        <v>66</v>
      </c>
      <c r="C4883" s="27">
        <v>356853080124821</v>
      </c>
    </row>
    <row r="4884" spans="2:4">
      <c r="B4884" s="29" t="s">
        <v>68</v>
      </c>
      <c r="C4884" s="27">
        <v>356853080125075</v>
      </c>
      <c r="D4884" s="27"/>
    </row>
    <row r="4885" spans="2:4">
      <c r="B4885" s="27" t="s">
        <v>68</v>
      </c>
      <c r="C4885" s="27">
        <v>356853080125182</v>
      </c>
      <c r="D4885" s="27"/>
    </row>
    <row r="4886" spans="2:4">
      <c r="B4886" s="27" t="s">
        <v>68</v>
      </c>
      <c r="C4886" s="27">
        <v>356853080126560</v>
      </c>
      <c r="D4886" s="27"/>
    </row>
    <row r="4887" spans="2:4">
      <c r="B4887" s="27" t="s">
        <v>68</v>
      </c>
      <c r="C4887" s="27">
        <v>356853080128202</v>
      </c>
      <c r="D4887" s="27"/>
    </row>
    <row r="4888" spans="2:4">
      <c r="B4888" s="29" t="s">
        <v>68</v>
      </c>
      <c r="C4888" s="27">
        <v>356853080128319</v>
      </c>
      <c r="D4888" s="27"/>
    </row>
    <row r="4889" spans="2:4">
      <c r="B4889" s="29" t="s">
        <v>68</v>
      </c>
      <c r="C4889" s="27">
        <v>356853080129069</v>
      </c>
      <c r="D4889" s="27"/>
    </row>
    <row r="4890" spans="2:4">
      <c r="B4890" s="27" t="s">
        <v>68</v>
      </c>
      <c r="C4890" s="27">
        <v>356853080131545</v>
      </c>
      <c r="D4890" s="27"/>
    </row>
    <row r="4891" spans="2:4">
      <c r="B4891" s="27" t="s">
        <v>68</v>
      </c>
      <c r="C4891" s="27">
        <v>356853080131891</v>
      </c>
      <c r="D4891" s="27"/>
    </row>
    <row r="4892" spans="2:4">
      <c r="B4892" s="29" t="s">
        <v>68</v>
      </c>
      <c r="C4892" s="27">
        <v>356853080132113</v>
      </c>
      <c r="D4892" s="27"/>
    </row>
    <row r="4893" spans="2:4">
      <c r="B4893" s="27" t="s">
        <v>68</v>
      </c>
      <c r="C4893" s="27">
        <v>356853080132527</v>
      </c>
      <c r="D4893" s="27"/>
    </row>
    <row r="4894" spans="2:4">
      <c r="B4894" s="29" t="s">
        <v>68</v>
      </c>
      <c r="C4894" s="27">
        <v>356853080132741</v>
      </c>
    </row>
    <row r="4895" spans="2:4">
      <c r="B4895" s="27" t="s">
        <v>68</v>
      </c>
      <c r="C4895" s="27">
        <v>356853080132774</v>
      </c>
      <c r="D4895" s="27"/>
    </row>
    <row r="4896" spans="2:4">
      <c r="B4896" s="29" t="s">
        <v>68</v>
      </c>
      <c r="C4896" s="27">
        <v>356853080134069</v>
      </c>
      <c r="D4896" s="27"/>
    </row>
    <row r="4897" spans="2:4">
      <c r="B4897" s="27" t="s">
        <v>68</v>
      </c>
      <c r="C4897" s="27">
        <v>356853080135314</v>
      </c>
      <c r="D4897" s="27"/>
    </row>
    <row r="4898" spans="2:4">
      <c r="B4898" s="27" t="s">
        <v>68</v>
      </c>
      <c r="C4898" s="27">
        <v>356853080135918</v>
      </c>
      <c r="D4898" s="27"/>
    </row>
    <row r="4899" spans="2:4">
      <c r="B4899" s="27" t="s">
        <v>68</v>
      </c>
      <c r="C4899" s="27">
        <v>356853080136080</v>
      </c>
      <c r="D4899" s="27"/>
    </row>
    <row r="4900" spans="2:4">
      <c r="B4900" s="27" t="s">
        <v>68</v>
      </c>
      <c r="C4900" s="27">
        <v>356853080136965</v>
      </c>
      <c r="D4900" s="27"/>
    </row>
    <row r="4901" spans="2:4">
      <c r="B4901" s="27" t="s">
        <v>68</v>
      </c>
      <c r="C4901" s="27">
        <v>356853080137849</v>
      </c>
      <c r="D4901" s="27"/>
    </row>
    <row r="4902" spans="2:4">
      <c r="B4902" s="27" t="s">
        <v>68</v>
      </c>
      <c r="C4902" s="27">
        <v>356853080138334</v>
      </c>
      <c r="D4902" s="27"/>
    </row>
    <row r="4903" spans="2:4">
      <c r="B4903" s="27" t="s">
        <v>68</v>
      </c>
      <c r="C4903" s="27">
        <v>356853080138409</v>
      </c>
      <c r="D4903" s="27"/>
    </row>
    <row r="4904" spans="2:4">
      <c r="B4904" s="27" t="s">
        <v>68</v>
      </c>
      <c r="C4904" s="27">
        <v>356853080138854</v>
      </c>
      <c r="D4904" s="27"/>
    </row>
    <row r="4905" spans="2:4">
      <c r="B4905" s="27" t="s">
        <v>68</v>
      </c>
      <c r="C4905" s="27">
        <v>356853080139340</v>
      </c>
      <c r="D4905" s="27"/>
    </row>
    <row r="4906" spans="2:4">
      <c r="B4906" s="27" t="s">
        <v>68</v>
      </c>
      <c r="C4906" s="27">
        <v>356853080139415</v>
      </c>
      <c r="D4906" s="27"/>
    </row>
    <row r="4907" spans="2:4">
      <c r="B4907" s="27" t="s">
        <v>68</v>
      </c>
      <c r="C4907" s="27">
        <v>356853080140231</v>
      </c>
      <c r="D4907" s="27"/>
    </row>
    <row r="4908" spans="2:4">
      <c r="B4908" s="27" t="s">
        <v>68</v>
      </c>
      <c r="C4908" s="27">
        <v>356853080141296</v>
      </c>
      <c r="D4908" s="27"/>
    </row>
    <row r="4909" spans="2:4">
      <c r="B4909" s="27" t="s">
        <v>68</v>
      </c>
      <c r="C4909" s="27">
        <v>356853080141726</v>
      </c>
    </row>
    <row r="4910" spans="2:4">
      <c r="B4910" s="29" t="s">
        <v>68</v>
      </c>
      <c r="C4910" s="27">
        <v>356853080141817</v>
      </c>
      <c r="D4910" s="27"/>
    </row>
    <row r="4911" spans="2:4">
      <c r="B4911" s="27" t="s">
        <v>68</v>
      </c>
      <c r="C4911" s="27">
        <v>356853080142146</v>
      </c>
      <c r="D4911" s="27"/>
    </row>
    <row r="4912" spans="2:4">
      <c r="B4912" s="27" t="s">
        <v>68</v>
      </c>
      <c r="C4912" s="27">
        <v>356853080143193</v>
      </c>
      <c r="D4912" s="27"/>
    </row>
    <row r="4913" spans="2:4">
      <c r="B4913" s="27" t="s">
        <v>68</v>
      </c>
      <c r="C4913" s="27">
        <v>356853080144050</v>
      </c>
    </row>
    <row r="4914" spans="2:4">
      <c r="B4914" s="27" t="s">
        <v>68</v>
      </c>
      <c r="C4914" s="27">
        <v>356853080144688</v>
      </c>
      <c r="D4914" s="27"/>
    </row>
    <row r="4915" spans="2:4">
      <c r="B4915" s="27" t="s">
        <v>68</v>
      </c>
      <c r="C4915" s="27">
        <v>356853080146139</v>
      </c>
      <c r="D4915" s="27"/>
    </row>
    <row r="4916" spans="2:4">
      <c r="B4916" s="27" t="s">
        <v>68</v>
      </c>
      <c r="C4916" s="27">
        <v>356853080146758</v>
      </c>
    </row>
    <row r="4917" spans="2:4">
      <c r="B4917" s="27" t="s">
        <v>68</v>
      </c>
      <c r="C4917" s="27">
        <v>356853080147251</v>
      </c>
      <c r="D4917" s="27"/>
    </row>
    <row r="4918" spans="2:4">
      <c r="B4918" s="27" t="s">
        <v>68</v>
      </c>
      <c r="C4918" s="27">
        <v>356853080147442</v>
      </c>
      <c r="D4918" s="27"/>
    </row>
    <row r="4919" spans="2:4">
      <c r="B4919" s="29" t="s">
        <v>68</v>
      </c>
      <c r="C4919" s="27">
        <v>356853080147830</v>
      </c>
      <c r="D4919" s="27"/>
    </row>
    <row r="4920" spans="2:4">
      <c r="B4920" s="27" t="s">
        <v>68</v>
      </c>
      <c r="C4920" s="27">
        <v>356853080147921</v>
      </c>
      <c r="D4920" s="27"/>
    </row>
    <row r="4921" spans="2:4">
      <c r="B4921" s="27" t="s">
        <v>68</v>
      </c>
      <c r="C4921" s="74">
        <v>356853080148226</v>
      </c>
    </row>
    <row r="4922" spans="2:4">
      <c r="B4922" s="29" t="s">
        <v>68</v>
      </c>
      <c r="C4922" s="27">
        <v>356853080152210</v>
      </c>
      <c r="D4922" s="27"/>
    </row>
    <row r="4923" spans="2:4">
      <c r="B4923" s="27" t="s">
        <v>68</v>
      </c>
      <c r="C4923" s="27">
        <v>356853080152327</v>
      </c>
      <c r="D4923" s="27"/>
    </row>
    <row r="4924" spans="2:4">
      <c r="B4924" s="27" t="s">
        <v>68</v>
      </c>
      <c r="C4924" s="27">
        <v>356853080153051</v>
      </c>
      <c r="D4924" s="27"/>
    </row>
    <row r="4925" spans="2:4">
      <c r="B4925" s="27" t="s">
        <v>68</v>
      </c>
      <c r="C4925" s="27">
        <v>356853080153952</v>
      </c>
      <c r="D4925" s="27"/>
    </row>
    <row r="4926" spans="2:4">
      <c r="B4926" s="29" t="s">
        <v>68</v>
      </c>
      <c r="C4926" s="27">
        <v>356853080154356</v>
      </c>
      <c r="D4926" s="27"/>
    </row>
    <row r="4927" spans="2:4">
      <c r="B4927" s="27" t="s">
        <v>68</v>
      </c>
      <c r="C4927" s="27">
        <v>356853080155239</v>
      </c>
      <c r="D4927" s="27"/>
    </row>
    <row r="4928" spans="2:4">
      <c r="B4928" s="27" t="s">
        <v>68</v>
      </c>
      <c r="C4928" s="27">
        <v>356853080155676</v>
      </c>
      <c r="D4928" s="27"/>
    </row>
    <row r="4929" spans="2:4">
      <c r="B4929" s="27" t="s">
        <v>68</v>
      </c>
      <c r="C4929" s="27">
        <v>356853080156237</v>
      </c>
      <c r="D4929" s="27"/>
    </row>
    <row r="4930" spans="2:4">
      <c r="B4930" s="27" t="s">
        <v>68</v>
      </c>
      <c r="C4930" s="27">
        <v>356853080156575</v>
      </c>
      <c r="D4930" s="27"/>
    </row>
    <row r="4931" spans="2:4">
      <c r="B4931" s="27" t="s">
        <v>68</v>
      </c>
      <c r="C4931" s="27">
        <v>356853080157417</v>
      </c>
      <c r="D4931" s="27"/>
    </row>
    <row r="4932" spans="2:4">
      <c r="B4932" s="27" t="s">
        <v>68</v>
      </c>
      <c r="C4932" s="27">
        <v>356853080158175</v>
      </c>
      <c r="D4932" s="27"/>
    </row>
    <row r="4933" spans="2:4">
      <c r="B4933" s="29" t="s">
        <v>68</v>
      </c>
      <c r="C4933" s="27">
        <v>356853080158886</v>
      </c>
      <c r="D4933" s="27"/>
    </row>
    <row r="4934" spans="2:4">
      <c r="B4934" s="27" t="s">
        <v>68</v>
      </c>
      <c r="C4934" s="27">
        <v>356853080159074</v>
      </c>
      <c r="D4934" s="27"/>
    </row>
    <row r="4935" spans="2:4">
      <c r="B4935" s="29" t="s">
        <v>68</v>
      </c>
      <c r="C4935" s="27">
        <v>356853080159546</v>
      </c>
      <c r="D4935" s="27"/>
    </row>
    <row r="4936" spans="2:4">
      <c r="B4936" s="27" t="s">
        <v>68</v>
      </c>
      <c r="C4936" s="27">
        <v>356853080159587</v>
      </c>
      <c r="D4936" s="27"/>
    </row>
    <row r="4937" spans="2:4">
      <c r="B4937" s="29" t="s">
        <v>68</v>
      </c>
      <c r="C4937" s="27">
        <v>356853080159967</v>
      </c>
      <c r="D4937" s="27"/>
    </row>
    <row r="4938" spans="2:4">
      <c r="B4938" s="27" t="s">
        <v>68</v>
      </c>
      <c r="C4938" s="27">
        <v>356853080160437</v>
      </c>
      <c r="D4938" s="27"/>
    </row>
    <row r="4939" spans="2:4">
      <c r="B4939" s="27" t="s">
        <v>68</v>
      </c>
      <c r="C4939" s="27">
        <v>356853080160940</v>
      </c>
    </row>
    <row r="4940" spans="2:4">
      <c r="B4940" s="27" t="s">
        <v>68</v>
      </c>
      <c r="C4940" s="27">
        <v>356853080160965</v>
      </c>
      <c r="D4940" s="27"/>
    </row>
    <row r="4941" spans="2:4">
      <c r="B4941" s="29" t="s">
        <v>68</v>
      </c>
      <c r="C4941" s="27">
        <v>356853080161021</v>
      </c>
      <c r="D4941" s="27"/>
    </row>
    <row r="4942" spans="2:4">
      <c r="B4942" s="27" t="s">
        <v>68</v>
      </c>
      <c r="C4942" s="27">
        <v>356853080161203</v>
      </c>
      <c r="D4942" s="27"/>
    </row>
    <row r="4943" spans="2:4">
      <c r="B4943" s="29" t="s">
        <v>68</v>
      </c>
      <c r="C4943" s="27">
        <v>356853080161575</v>
      </c>
      <c r="D4943" s="27"/>
    </row>
    <row r="4944" spans="2:4">
      <c r="B4944" s="27" t="s">
        <v>68</v>
      </c>
      <c r="C4944" s="27">
        <v>356853080161930</v>
      </c>
    </row>
    <row r="4945" spans="2:4">
      <c r="B4945" s="27" t="s">
        <v>68</v>
      </c>
      <c r="C4945" s="27">
        <v>356853080161955</v>
      </c>
      <c r="D4945" s="27"/>
    </row>
    <row r="4946" spans="2:4">
      <c r="B4946" s="27" t="s">
        <v>68</v>
      </c>
      <c r="C4946" s="27">
        <v>356853080162250</v>
      </c>
      <c r="D4946" s="27"/>
    </row>
    <row r="4947" spans="2:4">
      <c r="B4947" s="29" t="s">
        <v>68</v>
      </c>
      <c r="C4947" s="27">
        <v>356853080168653</v>
      </c>
      <c r="D4947" s="27"/>
    </row>
    <row r="4948" spans="2:4">
      <c r="B4948" s="27" t="s">
        <v>68</v>
      </c>
      <c r="C4948" s="27">
        <v>356853080192265</v>
      </c>
    </row>
    <row r="4949" spans="2:4">
      <c r="B4949" s="27" t="s">
        <v>68</v>
      </c>
      <c r="C4949" s="27">
        <v>356853080201967</v>
      </c>
      <c r="D4949" s="27"/>
    </row>
    <row r="4950" spans="2:4">
      <c r="B4950" s="27" t="s">
        <v>66</v>
      </c>
      <c r="C4950" s="27">
        <v>356853080207030</v>
      </c>
    </row>
    <row r="4951" spans="2:4">
      <c r="B4951" s="27" t="s">
        <v>66</v>
      </c>
      <c r="C4951" s="27">
        <v>356853080210380</v>
      </c>
      <c r="D4951" s="27"/>
    </row>
    <row r="4952" spans="2:4">
      <c r="B4952" s="27" t="s">
        <v>69</v>
      </c>
      <c r="C4952" s="27">
        <v>356853080333760</v>
      </c>
    </row>
    <row r="4953" spans="2:4">
      <c r="B4953" s="29" t="s">
        <v>69</v>
      </c>
      <c r="C4953" s="27">
        <v>356853080335146</v>
      </c>
      <c r="D4953" s="27"/>
    </row>
    <row r="4954" spans="2:4">
      <c r="B4954" s="27" t="s">
        <v>69</v>
      </c>
      <c r="C4954" s="27">
        <v>356853080352893</v>
      </c>
      <c r="D4954" s="27"/>
    </row>
    <row r="4955" spans="2:4">
      <c r="B4955" s="27" t="s">
        <v>70</v>
      </c>
      <c r="C4955" s="27">
        <v>356853080394580</v>
      </c>
      <c r="D4955" s="27"/>
    </row>
    <row r="4956" spans="2:4">
      <c r="B4956" s="27" t="s">
        <v>70</v>
      </c>
      <c r="C4956" s="27">
        <v>356853080408109</v>
      </c>
    </row>
    <row r="4957" spans="2:4">
      <c r="B4957" s="29" t="s">
        <v>67</v>
      </c>
      <c r="C4957" s="27">
        <v>356854080000235</v>
      </c>
      <c r="D4957" s="27"/>
    </row>
    <row r="4958" spans="2:4">
      <c r="B4958" s="27" t="s">
        <v>67</v>
      </c>
      <c r="C4958" s="27">
        <v>356854080000359</v>
      </c>
      <c r="D4958" s="27"/>
    </row>
    <row r="4959" spans="2:4">
      <c r="B4959" s="27" t="s">
        <v>67</v>
      </c>
      <c r="C4959" s="27">
        <v>356854080000557</v>
      </c>
    </row>
    <row r="4960" spans="2:4">
      <c r="B4960" s="27" t="s">
        <v>67</v>
      </c>
      <c r="C4960" s="27">
        <v>356854080000854</v>
      </c>
    </row>
    <row r="4961" spans="2:4">
      <c r="B4961" s="27" t="s">
        <v>67</v>
      </c>
      <c r="C4961" s="27">
        <v>356854080001100</v>
      </c>
    </row>
    <row r="4962" spans="2:4">
      <c r="B4962" s="27" t="s">
        <v>67</v>
      </c>
      <c r="C4962" s="27">
        <v>356854080001357</v>
      </c>
      <c r="D4962" s="27"/>
    </row>
    <row r="4963" spans="2:4">
      <c r="B4963" s="29" t="s">
        <v>67</v>
      </c>
      <c r="C4963" s="27">
        <v>356854080001373</v>
      </c>
    </row>
    <row r="4964" spans="2:4">
      <c r="B4964" s="27" t="s">
        <v>67</v>
      </c>
      <c r="C4964" s="27">
        <v>356854080001464</v>
      </c>
      <c r="D4964" s="27"/>
    </row>
    <row r="4965" spans="2:4">
      <c r="B4965" s="27" t="s">
        <v>67</v>
      </c>
      <c r="C4965" s="27">
        <v>356854080001779</v>
      </c>
      <c r="D4965" s="27"/>
    </row>
    <row r="4966" spans="2:4">
      <c r="B4966" s="27" t="s">
        <v>67</v>
      </c>
      <c r="C4966" s="27">
        <v>356854080002025</v>
      </c>
      <c r="D4966" s="27"/>
    </row>
    <row r="4967" spans="2:4">
      <c r="B4967" s="27" t="s">
        <v>67</v>
      </c>
      <c r="C4967" s="27">
        <v>356854080002587</v>
      </c>
      <c r="D4967" s="27"/>
    </row>
    <row r="4968" spans="2:4">
      <c r="B4968" s="29" t="s">
        <v>67</v>
      </c>
      <c r="C4968" s="27">
        <v>356854080003221</v>
      </c>
      <c r="D4968" s="27"/>
    </row>
    <row r="4969" spans="2:4">
      <c r="B4969" s="27" t="s">
        <v>67</v>
      </c>
      <c r="C4969" s="27">
        <v>356854080004062</v>
      </c>
      <c r="D4969" s="27"/>
    </row>
    <row r="4970" spans="2:4">
      <c r="B4970" s="27" t="s">
        <v>67</v>
      </c>
      <c r="C4970" s="27">
        <v>356854080004690</v>
      </c>
      <c r="D4970" s="27"/>
    </row>
    <row r="4971" spans="2:4">
      <c r="B4971" s="27" t="s">
        <v>67</v>
      </c>
      <c r="C4971" s="27">
        <v>356854080004831</v>
      </c>
      <c r="D4971" s="27"/>
    </row>
    <row r="4972" spans="2:4">
      <c r="B4972" s="27" t="s">
        <v>67</v>
      </c>
      <c r="C4972" s="74">
        <v>356854080004963</v>
      </c>
      <c r="D4972" s="27"/>
    </row>
    <row r="4973" spans="2:4">
      <c r="B4973" s="27" t="s">
        <v>67</v>
      </c>
      <c r="C4973" s="27">
        <v>356854080005259</v>
      </c>
    </row>
    <row r="4974" spans="2:4">
      <c r="B4974" s="27" t="s">
        <v>67</v>
      </c>
      <c r="C4974" s="27">
        <v>356854080005812</v>
      </c>
      <c r="D4974" s="27"/>
    </row>
    <row r="4975" spans="2:4">
      <c r="B4975" s="27" t="s">
        <v>67</v>
      </c>
      <c r="C4975" s="27">
        <v>356854080005978</v>
      </c>
      <c r="D4975" s="27"/>
    </row>
    <row r="4976" spans="2:4">
      <c r="B4976" s="29" t="s">
        <v>67</v>
      </c>
      <c r="C4976" s="27">
        <v>356854080006265</v>
      </c>
      <c r="D4976" s="27"/>
    </row>
    <row r="4977" spans="2:4">
      <c r="B4977" s="27" t="s">
        <v>67</v>
      </c>
      <c r="C4977" s="27">
        <v>356854080006471</v>
      </c>
      <c r="D4977" s="27"/>
    </row>
    <row r="4978" spans="2:4">
      <c r="B4978" s="27" t="s">
        <v>67</v>
      </c>
      <c r="C4978" s="27">
        <v>356854080007164</v>
      </c>
    </row>
    <row r="4979" spans="2:4">
      <c r="B4979" s="27" t="s">
        <v>67</v>
      </c>
      <c r="C4979" s="27">
        <v>356854080007842</v>
      </c>
    </row>
    <row r="4980" spans="2:4">
      <c r="B4980" s="27" t="s">
        <v>67</v>
      </c>
      <c r="C4980" s="27">
        <v>356854080007990</v>
      </c>
      <c r="D4980" s="27"/>
    </row>
    <row r="4981" spans="2:4">
      <c r="B4981" s="29" t="s">
        <v>67</v>
      </c>
      <c r="C4981" s="27">
        <v>356854080008451</v>
      </c>
      <c r="D4981" s="27"/>
    </row>
    <row r="4982" spans="2:4">
      <c r="B4982" s="27" t="s">
        <v>67</v>
      </c>
      <c r="C4982" s="27">
        <v>356854080008956</v>
      </c>
      <c r="D4982" s="27"/>
    </row>
    <row r="4983" spans="2:4">
      <c r="B4983" s="27" t="s">
        <v>67</v>
      </c>
      <c r="C4983" s="27">
        <v>356854080009079</v>
      </c>
      <c r="D4983" s="27"/>
    </row>
    <row r="4984" spans="2:4">
      <c r="B4984" s="27" t="s">
        <v>67</v>
      </c>
      <c r="C4984" s="27">
        <v>356854080009194</v>
      </c>
      <c r="D4984" s="27"/>
    </row>
    <row r="4985" spans="2:4">
      <c r="B4985" s="27" t="s">
        <v>67</v>
      </c>
      <c r="C4985" s="27">
        <v>356854080009442</v>
      </c>
      <c r="D4985" s="27"/>
    </row>
    <row r="4986" spans="2:4">
      <c r="B4986" s="27" t="s">
        <v>67</v>
      </c>
      <c r="C4986" s="27">
        <v>356854080009491</v>
      </c>
    </row>
    <row r="4987" spans="2:4">
      <c r="B4987" s="27" t="s">
        <v>67</v>
      </c>
      <c r="C4987" s="27">
        <v>356854080010150</v>
      </c>
      <c r="D4987" s="27"/>
    </row>
    <row r="4988" spans="2:4">
      <c r="B4988" s="27" t="s">
        <v>67</v>
      </c>
      <c r="C4988" s="27">
        <v>356854080011117</v>
      </c>
      <c r="D4988" s="27"/>
    </row>
    <row r="4989" spans="2:4">
      <c r="B4989" s="27" t="s">
        <v>67</v>
      </c>
      <c r="C4989" s="27">
        <v>356854080011612</v>
      </c>
      <c r="D4989" s="27"/>
    </row>
    <row r="4990" spans="2:4">
      <c r="B4990" s="27" t="s">
        <v>67</v>
      </c>
      <c r="C4990" s="27">
        <v>356854080011901</v>
      </c>
      <c r="D4990" s="27"/>
    </row>
    <row r="4991" spans="2:4">
      <c r="B4991" s="27" t="s">
        <v>67</v>
      </c>
      <c r="C4991" s="27">
        <v>356854080012057</v>
      </c>
      <c r="D4991" s="27"/>
    </row>
    <row r="4992" spans="2:4">
      <c r="B4992" s="27" t="s">
        <v>67</v>
      </c>
      <c r="C4992" s="27">
        <v>356854080012354</v>
      </c>
      <c r="D4992" s="27"/>
    </row>
    <row r="4993" spans="2:4">
      <c r="B4993" s="27" t="s">
        <v>67</v>
      </c>
      <c r="C4993" s="27">
        <v>356854080012396</v>
      </c>
    </row>
    <row r="4994" spans="2:4">
      <c r="B4994" s="27" t="s">
        <v>67</v>
      </c>
      <c r="C4994" s="27">
        <v>356854080012669</v>
      </c>
      <c r="D4994" s="27"/>
    </row>
    <row r="4995" spans="2:4">
      <c r="B4995" s="29" t="s">
        <v>67</v>
      </c>
      <c r="C4995" s="27">
        <v>356854080012891</v>
      </c>
    </row>
    <row r="4996" spans="2:4">
      <c r="B4996" s="27" t="s">
        <v>67</v>
      </c>
      <c r="C4996" s="27">
        <v>356854080013261</v>
      </c>
      <c r="D4996" s="27"/>
    </row>
    <row r="4997" spans="2:4">
      <c r="B4997" s="27" t="s">
        <v>67</v>
      </c>
      <c r="C4997" s="27">
        <v>356854080013709</v>
      </c>
      <c r="D4997" s="27"/>
    </row>
    <row r="4998" spans="2:4">
      <c r="B4998" s="27" t="s">
        <v>67</v>
      </c>
      <c r="C4998" s="27">
        <v>356854080014210</v>
      </c>
      <c r="D4998" s="27"/>
    </row>
    <row r="4999" spans="2:4">
      <c r="B4999" s="27" t="s">
        <v>67</v>
      </c>
      <c r="C4999" s="27">
        <v>356854080014376</v>
      </c>
      <c r="D4999" s="27"/>
    </row>
    <row r="5000" spans="2:4">
      <c r="B5000" s="29" t="s">
        <v>67</v>
      </c>
      <c r="C5000" s="27">
        <v>356854080014665</v>
      </c>
      <c r="D5000" s="27"/>
    </row>
    <row r="5001" spans="2:4">
      <c r="B5001" s="29" t="s">
        <v>67</v>
      </c>
      <c r="C5001" s="27">
        <v>356854080014756</v>
      </c>
      <c r="D5001" s="27"/>
    </row>
    <row r="5002" spans="2:4">
      <c r="B5002" s="27" t="s">
        <v>67</v>
      </c>
      <c r="C5002" s="27">
        <v>356854080015019</v>
      </c>
      <c r="D5002" s="27"/>
    </row>
    <row r="5003" spans="2:4">
      <c r="B5003" s="29" t="s">
        <v>67</v>
      </c>
      <c r="C5003" s="27">
        <v>356854080015050</v>
      </c>
      <c r="D5003" s="27"/>
    </row>
    <row r="5004" spans="2:4">
      <c r="B5004" s="27" t="s">
        <v>67</v>
      </c>
      <c r="C5004" s="27">
        <v>356854080015183</v>
      </c>
      <c r="D5004" s="27"/>
    </row>
    <row r="5005" spans="2:4">
      <c r="B5005" s="27" t="s">
        <v>67</v>
      </c>
      <c r="C5005" s="27">
        <v>356854080015266</v>
      </c>
      <c r="D5005" s="27"/>
    </row>
    <row r="5006" spans="2:4">
      <c r="B5006" s="29" t="s">
        <v>67</v>
      </c>
      <c r="C5006" s="27">
        <v>356854080015480</v>
      </c>
      <c r="D5006" s="27"/>
    </row>
    <row r="5007" spans="2:4">
      <c r="B5007" s="27" t="s">
        <v>67</v>
      </c>
      <c r="C5007" s="27">
        <v>356854080015845</v>
      </c>
      <c r="D5007" s="27"/>
    </row>
    <row r="5008" spans="2:4">
      <c r="B5008" s="27" t="s">
        <v>67</v>
      </c>
      <c r="C5008" s="27">
        <v>356854080015902</v>
      </c>
      <c r="D5008" s="27"/>
    </row>
    <row r="5009" spans="2:4">
      <c r="B5009" s="27" t="s">
        <v>67</v>
      </c>
      <c r="C5009" s="27">
        <v>356854080016223</v>
      </c>
      <c r="D5009" s="27"/>
    </row>
    <row r="5010" spans="2:4">
      <c r="B5010" s="27" t="s">
        <v>67</v>
      </c>
      <c r="C5010" s="27">
        <v>356854080016355</v>
      </c>
    </row>
    <row r="5011" spans="2:4">
      <c r="B5011" s="27" t="s">
        <v>67</v>
      </c>
      <c r="C5011" s="27">
        <v>356854080016520</v>
      </c>
      <c r="D5011" s="27"/>
    </row>
    <row r="5012" spans="2:4">
      <c r="B5012" s="27" t="s">
        <v>67</v>
      </c>
      <c r="C5012" s="27">
        <v>356854080016595</v>
      </c>
      <c r="D5012" s="27"/>
    </row>
    <row r="5013" spans="2:4">
      <c r="B5013" s="29" t="s">
        <v>67</v>
      </c>
      <c r="C5013" s="27">
        <v>356854080016975</v>
      </c>
    </row>
    <row r="5014" spans="2:4">
      <c r="B5014" s="29" t="s">
        <v>67</v>
      </c>
      <c r="C5014" s="27">
        <v>356854080017023</v>
      </c>
      <c r="D5014" s="27"/>
    </row>
    <row r="5015" spans="2:4">
      <c r="B5015" s="27" t="s">
        <v>67</v>
      </c>
      <c r="C5015" s="27">
        <v>356854080018237</v>
      </c>
    </row>
    <row r="5016" spans="2:4">
      <c r="B5016" s="27" t="s">
        <v>67</v>
      </c>
      <c r="C5016" s="27">
        <v>356854080018302</v>
      </c>
      <c r="D5016" s="27"/>
    </row>
    <row r="5017" spans="2:4">
      <c r="B5017" s="27" t="s">
        <v>67</v>
      </c>
      <c r="C5017" s="27">
        <v>356854080018336</v>
      </c>
    </row>
    <row r="5018" spans="2:4">
      <c r="B5018" s="27" t="s">
        <v>67</v>
      </c>
      <c r="C5018" s="27">
        <v>356854080018682</v>
      </c>
      <c r="D5018" s="27"/>
    </row>
    <row r="5019" spans="2:4">
      <c r="B5019" s="27" t="s">
        <v>67</v>
      </c>
      <c r="C5019" s="27">
        <v>356854080018914</v>
      </c>
      <c r="D5019" s="27"/>
    </row>
    <row r="5020" spans="2:4">
      <c r="B5020" s="27" t="s">
        <v>67</v>
      </c>
      <c r="C5020" s="27">
        <v>356854080019300</v>
      </c>
      <c r="D5020" s="27"/>
    </row>
    <row r="5021" spans="2:4">
      <c r="B5021" s="27" t="s">
        <v>67</v>
      </c>
      <c r="C5021" s="27">
        <v>356854080019334</v>
      </c>
      <c r="D5021" s="27"/>
    </row>
    <row r="5022" spans="2:4">
      <c r="B5022" s="27" t="s">
        <v>67</v>
      </c>
      <c r="C5022" s="27">
        <v>356854080019433</v>
      </c>
      <c r="D5022" s="27"/>
    </row>
    <row r="5023" spans="2:4">
      <c r="B5023" s="29" t="s">
        <v>67</v>
      </c>
      <c r="C5023" s="27">
        <v>356854080019847</v>
      </c>
      <c r="D5023" s="27"/>
    </row>
    <row r="5024" spans="2:4">
      <c r="B5024" s="27" t="s">
        <v>67</v>
      </c>
      <c r="C5024" s="27">
        <v>356854080019953</v>
      </c>
      <c r="D5024" s="27"/>
    </row>
    <row r="5025" spans="2:4">
      <c r="B5025" s="27" t="s">
        <v>67</v>
      </c>
      <c r="C5025" s="27">
        <v>356854080020753</v>
      </c>
    </row>
    <row r="5026" spans="2:4">
      <c r="B5026" s="27" t="s">
        <v>67</v>
      </c>
      <c r="C5026" s="27">
        <v>356854080021017</v>
      </c>
      <c r="D5026" s="27"/>
    </row>
    <row r="5027" spans="2:4">
      <c r="B5027" s="27" t="s">
        <v>67</v>
      </c>
      <c r="C5027" s="27">
        <v>356854080021066</v>
      </c>
      <c r="D5027" s="27"/>
    </row>
    <row r="5028" spans="2:4">
      <c r="B5028" s="27" t="s">
        <v>67</v>
      </c>
      <c r="C5028" s="27">
        <v>356854080021132</v>
      </c>
      <c r="D5028" s="27"/>
    </row>
    <row r="5029" spans="2:4">
      <c r="B5029" s="27" t="s">
        <v>67</v>
      </c>
      <c r="C5029" s="27">
        <v>356854080021488</v>
      </c>
    </row>
    <row r="5030" spans="2:4">
      <c r="B5030" s="27" t="s">
        <v>67</v>
      </c>
      <c r="C5030" s="27">
        <v>356854080021710</v>
      </c>
    </row>
    <row r="5031" spans="2:4">
      <c r="B5031" s="27" t="s">
        <v>67</v>
      </c>
      <c r="C5031" s="27">
        <v>356854080022064</v>
      </c>
      <c r="D5031" s="27"/>
    </row>
    <row r="5032" spans="2:4">
      <c r="B5032" s="27" t="s">
        <v>67</v>
      </c>
      <c r="C5032" s="27">
        <v>356854080022163</v>
      </c>
      <c r="D5032" s="27"/>
    </row>
    <row r="5033" spans="2:4">
      <c r="B5033" s="27" t="s">
        <v>67</v>
      </c>
      <c r="C5033" s="27">
        <v>356854080023070</v>
      </c>
    </row>
    <row r="5034" spans="2:4">
      <c r="B5034" s="27" t="s">
        <v>67</v>
      </c>
      <c r="C5034" s="27">
        <v>356854080023161</v>
      </c>
    </row>
    <row r="5035" spans="2:4">
      <c r="B5035" s="27" t="s">
        <v>67</v>
      </c>
      <c r="C5035" s="27">
        <v>356854080023823</v>
      </c>
      <c r="D5035" s="27"/>
    </row>
    <row r="5036" spans="2:4">
      <c r="B5036" s="27" t="s">
        <v>67</v>
      </c>
      <c r="C5036" s="27">
        <v>356854080023849</v>
      </c>
      <c r="D5036" s="27"/>
    </row>
    <row r="5037" spans="2:4">
      <c r="B5037" s="27" t="s">
        <v>67</v>
      </c>
      <c r="C5037" s="27">
        <v>356854080023898</v>
      </c>
      <c r="D5037" s="27"/>
    </row>
    <row r="5038" spans="2:4">
      <c r="B5038" s="29" t="s">
        <v>67</v>
      </c>
      <c r="C5038" s="27">
        <v>356854080024748</v>
      </c>
      <c r="D5038" s="27"/>
    </row>
    <row r="5039" spans="2:4">
      <c r="B5039" s="27" t="s">
        <v>67</v>
      </c>
      <c r="C5039" s="27">
        <v>356854080024797</v>
      </c>
    </row>
    <row r="5040" spans="2:4">
      <c r="B5040" s="27" t="s">
        <v>67</v>
      </c>
      <c r="C5040" s="27">
        <v>356854080024870</v>
      </c>
      <c r="D5040" s="27"/>
    </row>
    <row r="5041" spans="2:4">
      <c r="B5041" s="27" t="s">
        <v>67</v>
      </c>
      <c r="C5041" s="27">
        <v>356854080025232</v>
      </c>
      <c r="D5041" s="27"/>
    </row>
    <row r="5042" spans="2:4">
      <c r="B5042" s="27" t="s">
        <v>67</v>
      </c>
      <c r="C5042" s="27">
        <v>356854080025653</v>
      </c>
      <c r="D5042" s="27"/>
    </row>
    <row r="5043" spans="2:4">
      <c r="B5043" s="27" t="s">
        <v>67</v>
      </c>
      <c r="C5043" s="27">
        <v>356854080025828</v>
      </c>
      <c r="D5043" s="27"/>
    </row>
    <row r="5044" spans="2:4">
      <c r="B5044" s="27" t="s">
        <v>67</v>
      </c>
      <c r="C5044" s="27">
        <v>356854080025844</v>
      </c>
      <c r="D5044" s="27"/>
    </row>
    <row r="5045" spans="2:4">
      <c r="B5045" s="29" t="s">
        <v>67</v>
      </c>
      <c r="C5045" s="27">
        <v>356854080025885</v>
      </c>
    </row>
    <row r="5046" spans="2:4">
      <c r="B5046" s="29" t="s">
        <v>67</v>
      </c>
      <c r="C5046" s="27">
        <v>356854080025919</v>
      </c>
      <c r="D5046" s="27"/>
    </row>
    <row r="5047" spans="2:4">
      <c r="B5047" s="27" t="s">
        <v>67</v>
      </c>
      <c r="C5047" s="27">
        <v>356854080026057</v>
      </c>
      <c r="D5047" s="27"/>
    </row>
    <row r="5048" spans="2:4">
      <c r="B5048" s="27" t="s">
        <v>67</v>
      </c>
      <c r="C5048" s="27">
        <v>356854080026628</v>
      </c>
      <c r="D5048" s="27"/>
    </row>
    <row r="5049" spans="2:4">
      <c r="B5049" s="27" t="s">
        <v>67</v>
      </c>
      <c r="C5049" s="27">
        <v>356854080026933</v>
      </c>
    </row>
    <row r="5050" spans="2:4">
      <c r="B5050" s="27" t="s">
        <v>67</v>
      </c>
      <c r="C5050" s="27">
        <v>356854080027865</v>
      </c>
      <c r="D5050" s="27"/>
    </row>
    <row r="5051" spans="2:4">
      <c r="B5051" s="27" t="s">
        <v>67</v>
      </c>
      <c r="C5051" s="27">
        <v>356854080028533</v>
      </c>
      <c r="D5051" s="27"/>
    </row>
    <row r="5052" spans="2:4">
      <c r="B5052" s="27" t="s">
        <v>67</v>
      </c>
      <c r="C5052" s="27">
        <v>356854080028608</v>
      </c>
      <c r="D5052" s="27"/>
    </row>
    <row r="5053" spans="2:4">
      <c r="B5053" s="27" t="s">
        <v>67</v>
      </c>
      <c r="C5053" s="27">
        <v>356854080028855</v>
      </c>
    </row>
    <row r="5054" spans="2:4">
      <c r="B5054" s="27" t="s">
        <v>67</v>
      </c>
      <c r="C5054" s="27">
        <v>356854080029176</v>
      </c>
      <c r="D5054" s="27"/>
    </row>
    <row r="5055" spans="2:4">
      <c r="B5055" s="27" t="s">
        <v>67</v>
      </c>
      <c r="C5055" s="27">
        <v>356854080029960</v>
      </c>
    </row>
    <row r="5056" spans="2:4">
      <c r="B5056" s="27" t="s">
        <v>67</v>
      </c>
      <c r="C5056" s="27">
        <v>356854080030455</v>
      </c>
      <c r="D5056" s="27"/>
    </row>
    <row r="5057" spans="2:4">
      <c r="B5057" s="27" t="s">
        <v>67</v>
      </c>
      <c r="C5057" s="27">
        <v>356854080030653</v>
      </c>
    </row>
    <row r="5058" spans="2:4">
      <c r="B5058" s="29" t="s">
        <v>67</v>
      </c>
      <c r="C5058" s="27">
        <v>356854080031115</v>
      </c>
    </row>
    <row r="5059" spans="2:4">
      <c r="B5059" s="27" t="s">
        <v>67</v>
      </c>
      <c r="C5059" s="27">
        <v>356854080031164</v>
      </c>
      <c r="D5059" s="27"/>
    </row>
    <row r="5060" spans="2:4">
      <c r="B5060" s="27" t="s">
        <v>67</v>
      </c>
      <c r="C5060" s="27">
        <v>356854080031651</v>
      </c>
      <c r="D5060" s="27"/>
    </row>
    <row r="5061" spans="2:4">
      <c r="B5061" s="27" t="s">
        <v>67</v>
      </c>
      <c r="C5061" s="27">
        <v>356854080031776</v>
      </c>
      <c r="D5061" s="27"/>
    </row>
    <row r="5062" spans="2:4">
      <c r="B5062" s="29" t="s">
        <v>67</v>
      </c>
      <c r="C5062" s="27">
        <v>356854080031818</v>
      </c>
      <c r="D5062" s="27"/>
    </row>
    <row r="5063" spans="2:4">
      <c r="B5063" s="27" t="s">
        <v>67</v>
      </c>
      <c r="C5063" s="27">
        <v>356854080032196</v>
      </c>
      <c r="D5063" s="27"/>
    </row>
    <row r="5064" spans="2:4">
      <c r="B5064" s="27" t="s">
        <v>67</v>
      </c>
      <c r="C5064" s="27">
        <v>356854080033731</v>
      </c>
      <c r="D5064" s="27"/>
    </row>
    <row r="5065" spans="2:4">
      <c r="B5065" s="27" t="s">
        <v>67</v>
      </c>
      <c r="C5065" s="27">
        <v>356854080034820</v>
      </c>
      <c r="D5065" s="27"/>
    </row>
    <row r="5066" spans="2:4">
      <c r="B5066" s="29" t="s">
        <v>67</v>
      </c>
      <c r="C5066" s="27">
        <v>356854080034960</v>
      </c>
      <c r="D5066" s="27"/>
    </row>
    <row r="5067" spans="2:4">
      <c r="B5067" s="27" t="s">
        <v>67</v>
      </c>
      <c r="C5067" s="27">
        <v>356854080035223</v>
      </c>
      <c r="D5067" s="27"/>
    </row>
    <row r="5068" spans="2:4">
      <c r="B5068" s="27" t="s">
        <v>67</v>
      </c>
      <c r="C5068" s="27">
        <v>356854080036304</v>
      </c>
      <c r="D5068" s="27"/>
    </row>
    <row r="5069" spans="2:4">
      <c r="B5069" s="27" t="s">
        <v>67</v>
      </c>
      <c r="C5069" s="27">
        <v>356854080037617</v>
      </c>
      <c r="D5069" s="27"/>
    </row>
    <row r="5070" spans="2:4">
      <c r="B5070" s="27" t="s">
        <v>67</v>
      </c>
      <c r="C5070" s="27">
        <v>356854080037807</v>
      </c>
      <c r="D5070" s="27"/>
    </row>
    <row r="5071" spans="2:4">
      <c r="B5071" s="27" t="s">
        <v>67</v>
      </c>
      <c r="C5071" s="27">
        <v>356854080037922</v>
      </c>
    </row>
    <row r="5072" spans="2:4">
      <c r="B5072" s="27" t="s">
        <v>67</v>
      </c>
      <c r="C5072" s="27">
        <v>356854080038177</v>
      </c>
    </row>
    <row r="5073" spans="2:10">
      <c r="B5073" s="27" t="s">
        <v>67</v>
      </c>
      <c r="C5073" s="27">
        <v>356854080038904</v>
      </c>
    </row>
    <row r="5074" spans="2:10">
      <c r="B5074" s="27" t="s">
        <v>67</v>
      </c>
      <c r="C5074" s="27">
        <v>356854080039027</v>
      </c>
      <c r="D5074" s="27"/>
    </row>
    <row r="5075" spans="2:10">
      <c r="B5075" s="27" t="s">
        <v>67</v>
      </c>
      <c r="C5075" s="27">
        <v>356854080039357</v>
      </c>
      <c r="D5075" s="27"/>
    </row>
    <row r="5076" spans="2:10">
      <c r="B5076" s="27" t="s">
        <v>67</v>
      </c>
      <c r="C5076" s="27">
        <v>356854080040207</v>
      </c>
      <c r="D5076" s="27"/>
    </row>
    <row r="5077" spans="2:10" s="54" customFormat="1">
      <c r="B5077" s="27" t="s">
        <v>67</v>
      </c>
      <c r="C5077" s="27">
        <v>356854080040595</v>
      </c>
      <c r="D5077" s="27"/>
      <c r="E5077" s="52"/>
      <c r="F5077" s="74"/>
      <c r="G5077" s="74"/>
      <c r="H5077" s="75"/>
      <c r="I5077" s="75"/>
      <c r="J5077" s="75"/>
    </row>
    <row r="5078" spans="2:10">
      <c r="B5078" s="27" t="s">
        <v>67</v>
      </c>
      <c r="C5078" s="27">
        <v>356854080041064</v>
      </c>
      <c r="D5078" s="27"/>
    </row>
    <row r="5079" spans="2:10">
      <c r="B5079" s="27" t="s">
        <v>67</v>
      </c>
      <c r="C5079" s="27">
        <v>356854080041593</v>
      </c>
      <c r="D5079" s="27"/>
    </row>
    <row r="5080" spans="2:10">
      <c r="B5080" s="27" t="s">
        <v>67</v>
      </c>
      <c r="C5080" s="27">
        <v>356854080041742</v>
      </c>
      <c r="D5080" s="27"/>
    </row>
    <row r="5081" spans="2:10">
      <c r="B5081" s="27" t="s">
        <v>67</v>
      </c>
      <c r="C5081" s="27">
        <v>356854080042047</v>
      </c>
      <c r="D5081" s="27"/>
    </row>
    <row r="5082" spans="2:10">
      <c r="B5082" s="29" t="s">
        <v>67</v>
      </c>
      <c r="C5082" s="27">
        <v>356854080042211</v>
      </c>
      <c r="D5082" s="27"/>
    </row>
    <row r="5083" spans="2:10">
      <c r="B5083" s="27" t="s">
        <v>67</v>
      </c>
      <c r="C5083" s="27">
        <v>356854080042773</v>
      </c>
    </row>
    <row r="5084" spans="2:10">
      <c r="B5084" s="27" t="s">
        <v>67</v>
      </c>
      <c r="C5084" s="27">
        <v>356854080043268</v>
      </c>
      <c r="D5084" s="27"/>
    </row>
    <row r="5085" spans="2:10">
      <c r="B5085" s="27" t="s">
        <v>67</v>
      </c>
      <c r="C5085" s="27">
        <v>356854080043318</v>
      </c>
    </row>
    <row r="5086" spans="2:10">
      <c r="B5086" s="27" t="s">
        <v>67</v>
      </c>
      <c r="C5086" s="27">
        <v>356854080043532</v>
      </c>
    </row>
    <row r="5087" spans="2:10">
      <c r="B5087" s="27" t="s">
        <v>67</v>
      </c>
      <c r="C5087" s="27">
        <v>356854080043565</v>
      </c>
      <c r="D5087" s="27"/>
    </row>
    <row r="5088" spans="2:10">
      <c r="B5088" s="27" t="s">
        <v>67</v>
      </c>
      <c r="C5088" s="27">
        <v>356854080044324</v>
      </c>
      <c r="D5088" s="27"/>
    </row>
    <row r="5089" spans="2:4">
      <c r="B5089" s="27" t="s">
        <v>67</v>
      </c>
      <c r="C5089" s="27">
        <v>356854080044357</v>
      </c>
      <c r="D5089" s="27"/>
    </row>
    <row r="5090" spans="2:4">
      <c r="B5090" s="27" t="s">
        <v>67</v>
      </c>
      <c r="C5090" s="27">
        <v>356854080044621</v>
      </c>
      <c r="D5090" s="27"/>
    </row>
    <row r="5091" spans="2:4">
      <c r="B5091" s="27" t="s">
        <v>67</v>
      </c>
      <c r="C5091" s="27">
        <v>356854080045305</v>
      </c>
    </row>
    <row r="5092" spans="2:4">
      <c r="B5092" s="29" t="s">
        <v>67</v>
      </c>
      <c r="C5092" s="27">
        <v>356854080045453</v>
      </c>
      <c r="D5092" s="27"/>
    </row>
    <row r="5093" spans="2:4">
      <c r="B5093" s="27" t="s">
        <v>67</v>
      </c>
      <c r="C5093" s="27">
        <v>356854080046097</v>
      </c>
      <c r="D5093" s="27"/>
    </row>
    <row r="5094" spans="2:4">
      <c r="B5094" s="27" t="s">
        <v>67</v>
      </c>
      <c r="C5094" s="27">
        <v>356854080047673</v>
      </c>
      <c r="D5094" s="27"/>
    </row>
    <row r="5095" spans="2:4">
      <c r="B5095" s="27" t="s">
        <v>67</v>
      </c>
      <c r="C5095" s="27">
        <v>356854080047731</v>
      </c>
    </row>
    <row r="5096" spans="2:4">
      <c r="B5096" s="27" t="s">
        <v>67</v>
      </c>
      <c r="C5096" s="27">
        <v>356854080049463</v>
      </c>
      <c r="D5096" s="27"/>
    </row>
    <row r="5097" spans="2:4">
      <c r="B5097" s="27" t="s">
        <v>67</v>
      </c>
      <c r="C5097" s="27">
        <v>356854080049745</v>
      </c>
      <c r="D5097" s="27"/>
    </row>
    <row r="5098" spans="2:4">
      <c r="B5098" s="27" t="s">
        <v>67</v>
      </c>
      <c r="C5098" s="27">
        <v>356854080050883</v>
      </c>
    </row>
    <row r="5099" spans="2:4">
      <c r="B5099" s="29" t="s">
        <v>67</v>
      </c>
      <c r="C5099" s="27">
        <v>356854080050941</v>
      </c>
      <c r="D5099" s="27"/>
    </row>
    <row r="5100" spans="2:4">
      <c r="B5100" s="27" t="s">
        <v>67</v>
      </c>
      <c r="C5100" s="27">
        <v>356854080051196</v>
      </c>
      <c r="D5100" s="27"/>
    </row>
    <row r="5101" spans="2:4">
      <c r="B5101" s="29" t="s">
        <v>67</v>
      </c>
      <c r="C5101" s="27">
        <v>356854080051881</v>
      </c>
      <c r="D5101" s="27"/>
    </row>
    <row r="5102" spans="2:4">
      <c r="B5102" s="29" t="s">
        <v>67</v>
      </c>
      <c r="C5102" s="27">
        <v>356854080052392</v>
      </c>
      <c r="D5102" s="27"/>
    </row>
    <row r="5103" spans="2:4">
      <c r="B5103" s="27" t="s">
        <v>67</v>
      </c>
      <c r="C5103" s="27">
        <v>356854080052814</v>
      </c>
      <c r="D5103" s="27"/>
    </row>
    <row r="5104" spans="2:4">
      <c r="B5104" s="27" t="s">
        <v>67</v>
      </c>
      <c r="C5104" s="27">
        <v>356854080052871</v>
      </c>
      <c r="D5104" s="27"/>
    </row>
    <row r="5105" spans="2:4">
      <c r="B5105" s="27" t="s">
        <v>67</v>
      </c>
      <c r="C5105" s="27">
        <v>356854080052905</v>
      </c>
    </row>
    <row r="5106" spans="2:4">
      <c r="B5106" s="27" t="s">
        <v>67</v>
      </c>
      <c r="C5106" s="27">
        <v>356854080053499</v>
      </c>
    </row>
    <row r="5107" spans="2:4">
      <c r="B5107" s="27" t="s">
        <v>67</v>
      </c>
      <c r="C5107" s="74">
        <v>356854080053804</v>
      </c>
      <c r="D5107" s="27"/>
    </row>
    <row r="5108" spans="2:4">
      <c r="B5108" s="27" t="s">
        <v>67</v>
      </c>
      <c r="C5108" s="27">
        <v>356854080054349</v>
      </c>
      <c r="D5108" s="27"/>
    </row>
    <row r="5109" spans="2:4">
      <c r="B5109" s="27" t="s">
        <v>67</v>
      </c>
      <c r="C5109" s="27">
        <v>356854080054737</v>
      </c>
    </row>
    <row r="5110" spans="2:4">
      <c r="B5110" s="27" t="s">
        <v>67</v>
      </c>
      <c r="C5110" s="27">
        <v>356854080054794</v>
      </c>
    </row>
    <row r="5111" spans="2:4">
      <c r="B5111" s="27" t="s">
        <v>67</v>
      </c>
      <c r="C5111" s="27">
        <v>356854080054976</v>
      </c>
      <c r="D5111" s="27"/>
    </row>
    <row r="5112" spans="2:4">
      <c r="B5112" s="29" t="s">
        <v>67</v>
      </c>
      <c r="C5112" s="27">
        <v>356854080055544</v>
      </c>
      <c r="D5112" s="27"/>
    </row>
    <row r="5113" spans="2:4">
      <c r="B5113" s="27" t="s">
        <v>67</v>
      </c>
      <c r="C5113" s="27">
        <v>356854080055692</v>
      </c>
    </row>
    <row r="5114" spans="2:4">
      <c r="B5114" s="29" t="s">
        <v>67</v>
      </c>
      <c r="C5114" s="27">
        <v>356854080055718</v>
      </c>
      <c r="D5114" s="27"/>
    </row>
    <row r="5115" spans="2:4">
      <c r="B5115" s="27" t="s">
        <v>67</v>
      </c>
      <c r="C5115" s="27">
        <v>356854080055882</v>
      </c>
    </row>
    <row r="5116" spans="2:4">
      <c r="B5116" s="27" t="s">
        <v>67</v>
      </c>
      <c r="C5116" s="27">
        <v>356854080055932</v>
      </c>
      <c r="D5116" s="27"/>
    </row>
    <row r="5117" spans="2:4">
      <c r="B5117" s="27" t="s">
        <v>67</v>
      </c>
      <c r="C5117" s="27">
        <v>356854080056104</v>
      </c>
      <c r="D5117" s="27"/>
    </row>
    <row r="5118" spans="2:4">
      <c r="B5118" s="27" t="s">
        <v>67</v>
      </c>
      <c r="C5118" s="27">
        <v>356854080057003</v>
      </c>
    </row>
    <row r="5119" spans="2:4">
      <c r="B5119" s="27" t="s">
        <v>67</v>
      </c>
      <c r="C5119" s="27">
        <v>356854080057474</v>
      </c>
    </row>
    <row r="5120" spans="2:4">
      <c r="B5120" s="27" t="s">
        <v>67</v>
      </c>
      <c r="C5120" s="27">
        <v>356854080057565</v>
      </c>
    </row>
    <row r="5121" spans="2:4">
      <c r="B5121" s="27" t="s">
        <v>67</v>
      </c>
      <c r="C5121" s="27">
        <v>356854080057854</v>
      </c>
      <c r="D5121" s="27"/>
    </row>
    <row r="5122" spans="2:4">
      <c r="B5122" s="27" t="s">
        <v>67</v>
      </c>
      <c r="C5122" s="27">
        <v>356854080058076</v>
      </c>
    </row>
    <row r="5123" spans="2:4">
      <c r="B5123" s="27" t="s">
        <v>67</v>
      </c>
      <c r="C5123" s="27">
        <v>356854080058274</v>
      </c>
      <c r="D5123" s="27"/>
    </row>
    <row r="5124" spans="2:4">
      <c r="B5124" s="27" t="s">
        <v>67</v>
      </c>
      <c r="C5124" s="27">
        <v>356854080058282</v>
      </c>
      <c r="D5124" s="27"/>
    </row>
    <row r="5125" spans="2:4">
      <c r="B5125" s="27" t="s">
        <v>67</v>
      </c>
      <c r="C5125" s="27">
        <v>356854080058597</v>
      </c>
      <c r="D5125" s="27"/>
    </row>
    <row r="5126" spans="2:4">
      <c r="B5126" s="27" t="s">
        <v>67</v>
      </c>
      <c r="C5126" s="27">
        <v>356854080058639</v>
      </c>
      <c r="D5126" s="27"/>
    </row>
    <row r="5127" spans="2:4">
      <c r="B5127" s="27" t="s">
        <v>67</v>
      </c>
      <c r="C5127" s="27">
        <v>356854080058654</v>
      </c>
      <c r="D5127" s="27"/>
    </row>
    <row r="5128" spans="2:4">
      <c r="B5128" s="27" t="s">
        <v>67</v>
      </c>
      <c r="C5128" s="27">
        <v>356854080058803</v>
      </c>
      <c r="D5128" s="27"/>
    </row>
    <row r="5129" spans="2:4">
      <c r="B5129" s="29" t="s">
        <v>67</v>
      </c>
      <c r="C5129" s="27">
        <v>356854080058837</v>
      </c>
      <c r="D5129" s="27"/>
    </row>
    <row r="5130" spans="2:4">
      <c r="B5130" s="27" t="s">
        <v>67</v>
      </c>
      <c r="C5130" s="27">
        <v>356854080059256</v>
      </c>
      <c r="D5130" s="27"/>
    </row>
    <row r="5131" spans="2:4">
      <c r="B5131" s="27" t="s">
        <v>67</v>
      </c>
      <c r="C5131" s="27">
        <v>356854080059280</v>
      </c>
      <c r="D5131" s="27"/>
    </row>
    <row r="5132" spans="2:4">
      <c r="B5132" s="27" t="s">
        <v>67</v>
      </c>
      <c r="C5132" s="27">
        <v>356854080059488</v>
      </c>
      <c r="D5132" s="27"/>
    </row>
    <row r="5133" spans="2:4">
      <c r="B5133" s="27" t="s">
        <v>67</v>
      </c>
      <c r="C5133" s="74">
        <v>356854080060908</v>
      </c>
      <c r="D5133" s="27"/>
    </row>
    <row r="5134" spans="2:4">
      <c r="B5134" s="29" t="s">
        <v>67</v>
      </c>
      <c r="C5134" s="27">
        <v>356854080060981</v>
      </c>
      <c r="D5134" s="27"/>
    </row>
    <row r="5135" spans="2:4">
      <c r="B5135" s="27" t="s">
        <v>71</v>
      </c>
      <c r="C5135" s="27">
        <v>356854080122526</v>
      </c>
      <c r="D5135" s="27"/>
    </row>
    <row r="5136" spans="2:4">
      <c r="B5136" s="27" t="s">
        <v>71</v>
      </c>
      <c r="C5136" s="27">
        <v>356854080122708</v>
      </c>
      <c r="D5136" s="27"/>
    </row>
    <row r="5137" spans="2:4">
      <c r="B5137" s="29" t="s">
        <v>71</v>
      </c>
      <c r="C5137" s="27">
        <v>356854080123144</v>
      </c>
      <c r="D5137" s="27"/>
    </row>
    <row r="5138" spans="2:4">
      <c r="B5138" s="27" t="s">
        <v>71</v>
      </c>
      <c r="C5138" s="27">
        <v>356854080123458</v>
      </c>
      <c r="D5138" s="27"/>
    </row>
    <row r="5139" spans="2:4">
      <c r="B5139" s="27" t="s">
        <v>71</v>
      </c>
      <c r="C5139" s="27">
        <v>356854080123730</v>
      </c>
      <c r="D5139" s="27"/>
    </row>
    <row r="5140" spans="2:4">
      <c r="B5140" s="27" t="s">
        <v>71</v>
      </c>
      <c r="C5140" s="27">
        <v>356854080124209</v>
      </c>
      <c r="D5140" s="27"/>
    </row>
    <row r="5141" spans="2:4">
      <c r="B5141" s="27" t="s">
        <v>71</v>
      </c>
      <c r="C5141" s="27">
        <v>356854080124555</v>
      </c>
      <c r="D5141" s="27"/>
    </row>
    <row r="5142" spans="2:4">
      <c r="B5142" s="29" t="s">
        <v>71</v>
      </c>
      <c r="C5142" s="27">
        <v>356854080124597</v>
      </c>
    </row>
    <row r="5143" spans="2:4">
      <c r="B5143" s="27" t="s">
        <v>71</v>
      </c>
      <c r="C5143" s="27">
        <v>356854080124639</v>
      </c>
      <c r="D5143" s="27"/>
    </row>
    <row r="5144" spans="2:4">
      <c r="B5144" s="27" t="s">
        <v>71</v>
      </c>
      <c r="C5144" s="27">
        <v>356854080125297</v>
      </c>
    </row>
    <row r="5145" spans="2:4">
      <c r="B5145" s="27" t="s">
        <v>71</v>
      </c>
      <c r="C5145" s="27">
        <v>356854080125362</v>
      </c>
      <c r="D5145" s="27"/>
    </row>
    <row r="5146" spans="2:4">
      <c r="B5146" s="27" t="s">
        <v>71</v>
      </c>
      <c r="C5146" s="27">
        <v>356854080125479</v>
      </c>
    </row>
    <row r="5147" spans="2:4">
      <c r="B5147" s="27" t="s">
        <v>71</v>
      </c>
      <c r="C5147" s="27">
        <v>356854080125503</v>
      </c>
      <c r="D5147" s="27"/>
    </row>
    <row r="5148" spans="2:4">
      <c r="B5148" s="27" t="s">
        <v>71</v>
      </c>
      <c r="C5148" s="27">
        <v>356854080125529</v>
      </c>
    </row>
    <row r="5149" spans="2:4">
      <c r="B5149" s="27" t="s">
        <v>71</v>
      </c>
      <c r="C5149" s="27">
        <v>356854080125636</v>
      </c>
    </row>
    <row r="5150" spans="2:4">
      <c r="B5150" s="27" t="s">
        <v>71</v>
      </c>
      <c r="C5150" s="27">
        <v>356854080125917</v>
      </c>
      <c r="D5150" s="27"/>
    </row>
    <row r="5151" spans="2:4">
      <c r="B5151" s="27" t="s">
        <v>71</v>
      </c>
      <c r="C5151" s="27">
        <v>356854080126022</v>
      </c>
      <c r="D5151" s="27"/>
    </row>
    <row r="5152" spans="2:4">
      <c r="B5152" s="27" t="s">
        <v>71</v>
      </c>
      <c r="C5152" s="27">
        <v>356854080126188</v>
      </c>
      <c r="D5152" s="27"/>
    </row>
    <row r="5153" spans="2:4">
      <c r="B5153" s="27" t="s">
        <v>71</v>
      </c>
      <c r="C5153" s="27">
        <v>356854080126444</v>
      </c>
      <c r="D5153" s="27"/>
    </row>
    <row r="5154" spans="2:4">
      <c r="B5154" s="27" t="s">
        <v>71</v>
      </c>
      <c r="C5154" s="27">
        <v>356854080126501</v>
      </c>
    </row>
    <row r="5155" spans="2:4">
      <c r="B5155" s="27" t="s">
        <v>71</v>
      </c>
      <c r="C5155" s="27">
        <v>356854080126691</v>
      </c>
      <c r="D5155" s="27"/>
    </row>
    <row r="5156" spans="2:4">
      <c r="B5156" s="27" t="s">
        <v>71</v>
      </c>
      <c r="C5156" s="27">
        <v>356854080126980</v>
      </c>
      <c r="D5156" s="27"/>
    </row>
    <row r="5157" spans="2:4">
      <c r="B5157" s="27" t="s">
        <v>71</v>
      </c>
      <c r="C5157" s="27">
        <v>356854080127178</v>
      </c>
      <c r="D5157" s="27"/>
    </row>
    <row r="5158" spans="2:4">
      <c r="B5158" s="27" t="s">
        <v>71</v>
      </c>
      <c r="C5158" s="27">
        <v>356854080127236</v>
      </c>
      <c r="D5158" s="27"/>
    </row>
    <row r="5159" spans="2:4">
      <c r="B5159" s="27" t="s">
        <v>71</v>
      </c>
      <c r="C5159" s="27">
        <v>356854080127285</v>
      </c>
      <c r="D5159" s="27"/>
    </row>
    <row r="5160" spans="2:4">
      <c r="B5160" s="29" t="s">
        <v>71</v>
      </c>
      <c r="C5160" s="27">
        <v>356854080127475</v>
      </c>
      <c r="D5160" s="27"/>
    </row>
    <row r="5161" spans="2:4">
      <c r="B5161" s="27" t="s">
        <v>71</v>
      </c>
      <c r="C5161" s="27">
        <v>356854080128010</v>
      </c>
      <c r="D5161" s="27"/>
    </row>
    <row r="5162" spans="2:4">
      <c r="B5162" s="27" t="s">
        <v>71</v>
      </c>
      <c r="C5162" s="27">
        <v>356854080128077</v>
      </c>
      <c r="D5162" s="27"/>
    </row>
    <row r="5163" spans="2:4">
      <c r="B5163" s="27" t="s">
        <v>71</v>
      </c>
      <c r="C5163" s="27">
        <v>356854080128085</v>
      </c>
      <c r="D5163" s="27"/>
    </row>
    <row r="5164" spans="2:4">
      <c r="B5164" s="27" t="s">
        <v>71</v>
      </c>
      <c r="C5164" s="27">
        <v>356854080128564</v>
      </c>
    </row>
    <row r="5165" spans="2:4">
      <c r="B5165" s="29" t="s">
        <v>71</v>
      </c>
      <c r="C5165" s="27">
        <v>356854080128879</v>
      </c>
      <c r="D5165" s="27"/>
    </row>
    <row r="5166" spans="2:4">
      <c r="B5166" s="27" t="s">
        <v>71</v>
      </c>
      <c r="C5166" s="27">
        <v>356854080129067</v>
      </c>
      <c r="D5166" s="27"/>
    </row>
    <row r="5167" spans="2:4">
      <c r="B5167" s="27" t="s">
        <v>71</v>
      </c>
      <c r="C5167" s="27">
        <v>356854080129109</v>
      </c>
      <c r="D5167" s="27"/>
    </row>
    <row r="5168" spans="2:4">
      <c r="B5168" s="27" t="s">
        <v>71</v>
      </c>
      <c r="C5168" s="27">
        <v>356854080129745</v>
      </c>
    </row>
    <row r="5169" spans="2:4">
      <c r="B5169" s="29" t="s">
        <v>71</v>
      </c>
      <c r="C5169" s="27">
        <v>356854080129802</v>
      </c>
      <c r="D5169" s="27"/>
    </row>
    <row r="5170" spans="2:4">
      <c r="B5170" s="27" t="s">
        <v>71</v>
      </c>
      <c r="C5170" s="27">
        <v>356854080129828</v>
      </c>
      <c r="D5170" s="27"/>
    </row>
    <row r="5171" spans="2:4">
      <c r="B5171" s="29" t="s">
        <v>71</v>
      </c>
      <c r="C5171" s="27">
        <v>356854080129844</v>
      </c>
      <c r="D5171" s="27"/>
    </row>
    <row r="5172" spans="2:4">
      <c r="B5172" s="27" t="s">
        <v>71</v>
      </c>
      <c r="C5172" s="27">
        <v>356854080130651</v>
      </c>
      <c r="D5172" s="27"/>
    </row>
    <row r="5173" spans="2:4">
      <c r="B5173" s="29" t="s">
        <v>71</v>
      </c>
      <c r="C5173" s="27">
        <v>356854080130842</v>
      </c>
      <c r="D5173" s="27"/>
    </row>
    <row r="5174" spans="2:4">
      <c r="B5174" s="27" t="s">
        <v>71</v>
      </c>
      <c r="C5174" s="27">
        <v>356854080131253</v>
      </c>
    </row>
    <row r="5175" spans="2:4">
      <c r="B5175" s="27" t="s">
        <v>71</v>
      </c>
      <c r="C5175" s="27">
        <v>356854080131337</v>
      </c>
      <c r="D5175" s="27"/>
    </row>
    <row r="5176" spans="2:4">
      <c r="B5176" s="27" t="s">
        <v>71</v>
      </c>
      <c r="C5176" s="27">
        <v>356854080131519</v>
      </c>
    </row>
    <row r="5177" spans="2:4">
      <c r="B5177" s="29" t="s">
        <v>71</v>
      </c>
      <c r="C5177" s="27">
        <v>356854080131675</v>
      </c>
      <c r="D5177" s="27"/>
    </row>
    <row r="5178" spans="2:4">
      <c r="B5178" s="27" t="s">
        <v>71</v>
      </c>
      <c r="C5178" s="27">
        <v>356854080132004</v>
      </c>
      <c r="D5178" s="27"/>
    </row>
    <row r="5179" spans="2:4">
      <c r="B5179" s="27" t="s">
        <v>71</v>
      </c>
      <c r="C5179" s="27">
        <v>356854080132319</v>
      </c>
      <c r="D5179" s="27"/>
    </row>
    <row r="5180" spans="2:4">
      <c r="B5180" s="29" t="s">
        <v>71</v>
      </c>
      <c r="C5180" s="27">
        <v>356854080132715</v>
      </c>
    </row>
    <row r="5181" spans="2:4">
      <c r="B5181" s="29" t="s">
        <v>71</v>
      </c>
      <c r="C5181" s="27">
        <v>356854080133143</v>
      </c>
      <c r="D5181" s="27"/>
    </row>
    <row r="5182" spans="2:4">
      <c r="B5182" s="27" t="s">
        <v>71</v>
      </c>
      <c r="C5182" s="27">
        <v>356854080133291</v>
      </c>
    </row>
    <row r="5183" spans="2:4">
      <c r="B5183" s="27" t="s">
        <v>71</v>
      </c>
      <c r="C5183" s="27">
        <v>356854080134042</v>
      </c>
      <c r="D5183" s="27"/>
    </row>
    <row r="5184" spans="2:4">
      <c r="B5184" s="29" t="s">
        <v>71</v>
      </c>
      <c r="C5184" s="27">
        <v>356854080134117</v>
      </c>
      <c r="D5184" s="27"/>
    </row>
    <row r="5185" spans="2:4">
      <c r="B5185" s="27" t="s">
        <v>71</v>
      </c>
      <c r="C5185" s="27">
        <v>356854080134141</v>
      </c>
      <c r="D5185" s="27"/>
    </row>
    <row r="5186" spans="2:4">
      <c r="B5186" s="27" t="s">
        <v>71</v>
      </c>
      <c r="C5186" s="27">
        <v>356854080134646</v>
      </c>
    </row>
    <row r="5187" spans="2:4">
      <c r="B5187" s="27" t="s">
        <v>71</v>
      </c>
      <c r="C5187" s="27">
        <v>356854080134760</v>
      </c>
    </row>
    <row r="5188" spans="2:4">
      <c r="B5188" s="27" t="s">
        <v>71</v>
      </c>
      <c r="C5188" s="27">
        <v>356854080135197</v>
      </c>
    </row>
    <row r="5189" spans="2:4">
      <c r="B5189" s="27" t="s">
        <v>71</v>
      </c>
      <c r="C5189" s="27">
        <v>356854080135361</v>
      </c>
    </row>
    <row r="5190" spans="2:4">
      <c r="B5190" s="27" t="s">
        <v>71</v>
      </c>
      <c r="C5190" s="27">
        <v>356854080135452</v>
      </c>
      <c r="D5190" s="27"/>
    </row>
    <row r="5191" spans="2:4">
      <c r="B5191" s="27" t="s">
        <v>71</v>
      </c>
      <c r="C5191" s="27">
        <v>356854080135510</v>
      </c>
    </row>
    <row r="5192" spans="2:4">
      <c r="B5192" s="27" t="s">
        <v>71</v>
      </c>
      <c r="C5192" s="27">
        <v>356854080135536</v>
      </c>
    </row>
    <row r="5193" spans="2:4">
      <c r="B5193" s="27" t="s">
        <v>71</v>
      </c>
      <c r="C5193" s="27">
        <v>356854080135544</v>
      </c>
      <c r="D5193" s="27"/>
    </row>
    <row r="5194" spans="2:4">
      <c r="B5194" s="29" t="s">
        <v>71</v>
      </c>
      <c r="C5194" s="27">
        <v>356854080135601</v>
      </c>
      <c r="D5194" s="27"/>
    </row>
    <row r="5195" spans="2:4">
      <c r="B5195" s="27" t="s">
        <v>71</v>
      </c>
      <c r="C5195" s="27">
        <v>356854080135775</v>
      </c>
      <c r="D5195" s="27"/>
    </row>
    <row r="5196" spans="2:4">
      <c r="B5196" s="27" t="s">
        <v>71</v>
      </c>
      <c r="C5196" s="27">
        <v>356854080136013</v>
      </c>
    </row>
    <row r="5197" spans="2:4">
      <c r="B5197" s="27" t="s">
        <v>71</v>
      </c>
      <c r="C5197" s="27">
        <v>356854080136260</v>
      </c>
      <c r="D5197" s="27"/>
    </row>
    <row r="5198" spans="2:4">
      <c r="B5198" s="27" t="s">
        <v>71</v>
      </c>
      <c r="C5198" s="27">
        <v>356854080136534</v>
      </c>
      <c r="D5198" s="27"/>
    </row>
    <row r="5199" spans="2:4">
      <c r="B5199" s="29" t="s">
        <v>71</v>
      </c>
      <c r="C5199" s="27">
        <v>356854080137474</v>
      </c>
      <c r="D5199" s="27"/>
    </row>
    <row r="5200" spans="2:4">
      <c r="B5200" s="29" t="s">
        <v>71</v>
      </c>
      <c r="C5200" s="27">
        <v>356854080137920</v>
      </c>
      <c r="D5200" s="27"/>
    </row>
    <row r="5201" spans="2:4">
      <c r="B5201" s="27" t="s">
        <v>71</v>
      </c>
      <c r="C5201" s="27">
        <v>356854080138035</v>
      </c>
    </row>
    <row r="5202" spans="2:4">
      <c r="B5202" s="27" t="s">
        <v>71</v>
      </c>
      <c r="C5202" s="27">
        <v>356854080138324</v>
      </c>
    </row>
    <row r="5203" spans="2:4">
      <c r="B5203" s="27" t="s">
        <v>71</v>
      </c>
      <c r="C5203" s="27">
        <v>356854080138423</v>
      </c>
    </row>
    <row r="5204" spans="2:4">
      <c r="B5204" s="27" t="s">
        <v>71</v>
      </c>
      <c r="C5204" s="27">
        <v>356854080138753</v>
      </c>
      <c r="D5204" s="27"/>
    </row>
    <row r="5205" spans="2:4">
      <c r="B5205" s="27" t="s">
        <v>71</v>
      </c>
      <c r="C5205" s="27">
        <v>356854080139199</v>
      </c>
      <c r="D5205" s="27"/>
    </row>
    <row r="5206" spans="2:4">
      <c r="B5206" s="27" t="s">
        <v>71</v>
      </c>
      <c r="C5206" s="27">
        <v>356854080139389</v>
      </c>
    </row>
    <row r="5207" spans="2:4">
      <c r="B5207" s="29" t="s">
        <v>71</v>
      </c>
      <c r="C5207" s="27">
        <v>356854080139637</v>
      </c>
      <c r="D5207" s="27"/>
    </row>
    <row r="5208" spans="2:4">
      <c r="B5208" s="27" t="s">
        <v>71</v>
      </c>
      <c r="C5208" s="27">
        <v>356854080140353</v>
      </c>
      <c r="D5208" s="27"/>
    </row>
    <row r="5209" spans="2:4">
      <c r="B5209" s="27" t="s">
        <v>71</v>
      </c>
      <c r="C5209" s="27">
        <v>356854080140593</v>
      </c>
      <c r="D5209" s="27"/>
    </row>
    <row r="5210" spans="2:4">
      <c r="B5210" s="27" t="s">
        <v>71</v>
      </c>
      <c r="C5210" s="27">
        <v>356854080140791</v>
      </c>
      <c r="D5210" s="27"/>
    </row>
    <row r="5211" spans="2:4">
      <c r="B5211" s="27" t="s">
        <v>71</v>
      </c>
      <c r="C5211" s="27">
        <v>356854080141344</v>
      </c>
      <c r="D5211" s="27"/>
    </row>
    <row r="5212" spans="2:4">
      <c r="B5212" s="27" t="s">
        <v>71</v>
      </c>
      <c r="C5212" s="27">
        <v>356854080141518</v>
      </c>
    </row>
    <row r="5213" spans="2:4">
      <c r="B5213" s="27" t="s">
        <v>71</v>
      </c>
      <c r="C5213" s="27">
        <v>356854080141666</v>
      </c>
    </row>
    <row r="5214" spans="2:4">
      <c r="B5214" s="29" t="s">
        <v>71</v>
      </c>
      <c r="C5214" s="27">
        <v>356854080141740</v>
      </c>
    </row>
    <row r="5215" spans="2:4">
      <c r="B5215" s="27" t="s">
        <v>71</v>
      </c>
      <c r="C5215" s="27">
        <v>356854080141906</v>
      </c>
      <c r="D5215" s="27"/>
    </row>
    <row r="5216" spans="2:4">
      <c r="B5216" s="27" t="s">
        <v>71</v>
      </c>
      <c r="C5216" s="27">
        <v>356854080142425</v>
      </c>
    </row>
    <row r="5217" spans="2:4">
      <c r="B5217" s="27" t="s">
        <v>71</v>
      </c>
      <c r="C5217" s="27">
        <v>356854080142763</v>
      </c>
      <c r="D5217" s="27"/>
    </row>
    <row r="5218" spans="2:4">
      <c r="B5218" s="27" t="s">
        <v>71</v>
      </c>
      <c r="C5218" s="27">
        <v>356854080143175</v>
      </c>
      <c r="D5218" s="27"/>
    </row>
    <row r="5219" spans="2:4">
      <c r="B5219" s="27" t="s">
        <v>71</v>
      </c>
      <c r="C5219" s="27">
        <v>356854080143654</v>
      </c>
    </row>
    <row r="5220" spans="2:4">
      <c r="B5220" s="27" t="s">
        <v>71</v>
      </c>
      <c r="C5220" s="27">
        <v>356854080144058</v>
      </c>
      <c r="D5220" s="27"/>
    </row>
    <row r="5221" spans="2:4">
      <c r="B5221" s="27" t="s">
        <v>71</v>
      </c>
      <c r="C5221" s="27">
        <v>356854080144322</v>
      </c>
      <c r="D5221" s="27"/>
    </row>
    <row r="5222" spans="2:4">
      <c r="B5222" s="27" t="s">
        <v>71</v>
      </c>
      <c r="C5222" s="27">
        <v>356854080144397</v>
      </c>
    </row>
    <row r="5223" spans="2:4">
      <c r="B5223" s="27" t="s">
        <v>71</v>
      </c>
      <c r="C5223" s="27">
        <v>356854080144660</v>
      </c>
    </row>
    <row r="5224" spans="2:4">
      <c r="B5224" s="27" t="s">
        <v>71</v>
      </c>
      <c r="C5224" s="27">
        <v>356854080145451</v>
      </c>
      <c r="D5224" s="27"/>
    </row>
    <row r="5225" spans="2:4">
      <c r="B5225" s="27" t="s">
        <v>71</v>
      </c>
      <c r="C5225" s="27">
        <v>356854080145683</v>
      </c>
    </row>
    <row r="5226" spans="2:4">
      <c r="B5226" s="27" t="s">
        <v>71</v>
      </c>
      <c r="C5226" s="27">
        <v>356854080145998</v>
      </c>
      <c r="D5226" s="27"/>
    </row>
    <row r="5227" spans="2:4">
      <c r="B5227" s="27" t="s">
        <v>71</v>
      </c>
      <c r="C5227" s="27">
        <v>356854080146046</v>
      </c>
      <c r="D5227" s="27"/>
    </row>
    <row r="5228" spans="2:4">
      <c r="B5228" s="27" t="s">
        <v>71</v>
      </c>
      <c r="C5228" s="27">
        <v>356854080146111</v>
      </c>
      <c r="D5228" s="27"/>
    </row>
    <row r="5229" spans="2:4">
      <c r="B5229" s="27" t="s">
        <v>71</v>
      </c>
      <c r="C5229" s="27">
        <v>356854080146210</v>
      </c>
      <c r="D5229" s="27"/>
    </row>
    <row r="5230" spans="2:4">
      <c r="B5230" s="27" t="s">
        <v>71</v>
      </c>
      <c r="C5230" s="27">
        <v>356854080146368</v>
      </c>
      <c r="D5230" s="27"/>
    </row>
    <row r="5231" spans="2:4">
      <c r="B5231" s="29" t="s">
        <v>71</v>
      </c>
      <c r="C5231" s="27">
        <v>356854080146632</v>
      </c>
      <c r="D5231" s="27"/>
    </row>
    <row r="5232" spans="2:4">
      <c r="B5232" s="27" t="s">
        <v>71</v>
      </c>
      <c r="C5232" s="27">
        <v>356854080146764</v>
      </c>
    </row>
    <row r="5233" spans="2:4">
      <c r="B5233" s="27" t="s">
        <v>71</v>
      </c>
      <c r="C5233" s="27">
        <v>356854080147176</v>
      </c>
    </row>
    <row r="5234" spans="2:4">
      <c r="B5234" s="29" t="s">
        <v>71</v>
      </c>
      <c r="C5234" s="27">
        <v>356854080147440</v>
      </c>
      <c r="D5234" s="27"/>
    </row>
    <row r="5235" spans="2:4">
      <c r="B5235" s="27" t="s">
        <v>71</v>
      </c>
      <c r="C5235" s="27">
        <v>356854080147937</v>
      </c>
    </row>
    <row r="5236" spans="2:4">
      <c r="B5236" s="29" t="s">
        <v>71</v>
      </c>
      <c r="C5236" s="27">
        <v>356854080148034</v>
      </c>
      <c r="D5236" s="27"/>
    </row>
    <row r="5237" spans="2:4">
      <c r="B5237" s="27" t="s">
        <v>71</v>
      </c>
      <c r="C5237" s="27">
        <v>356854080148273</v>
      </c>
    </row>
    <row r="5238" spans="2:4">
      <c r="B5238" s="29" t="s">
        <v>71</v>
      </c>
      <c r="C5238" s="27">
        <v>356854080148802</v>
      </c>
      <c r="D5238" s="27"/>
    </row>
    <row r="5239" spans="2:4">
      <c r="B5239" s="27" t="s">
        <v>71</v>
      </c>
      <c r="C5239" s="27">
        <v>356854080148877</v>
      </c>
    </row>
    <row r="5240" spans="2:4">
      <c r="B5240" s="27" t="s">
        <v>71</v>
      </c>
      <c r="C5240" s="27">
        <v>356854080149073</v>
      </c>
      <c r="D5240" s="27"/>
    </row>
    <row r="5241" spans="2:4">
      <c r="B5241" s="27" t="s">
        <v>71</v>
      </c>
      <c r="C5241" s="27">
        <v>356854080149669</v>
      </c>
      <c r="D5241" s="27"/>
    </row>
    <row r="5242" spans="2:4">
      <c r="B5242" s="27" t="s">
        <v>71</v>
      </c>
      <c r="C5242" s="27">
        <v>356854080149750</v>
      </c>
      <c r="D5242" s="27"/>
    </row>
    <row r="5243" spans="2:4">
      <c r="B5243" s="27" t="s">
        <v>71</v>
      </c>
      <c r="C5243" s="27">
        <v>356854080149883</v>
      </c>
      <c r="D5243" s="27"/>
    </row>
    <row r="5244" spans="2:4">
      <c r="B5244" s="27" t="s">
        <v>71</v>
      </c>
      <c r="C5244" s="27">
        <v>356854080149925</v>
      </c>
      <c r="D5244" s="27"/>
    </row>
    <row r="5245" spans="2:4">
      <c r="B5245" s="27" t="s">
        <v>71</v>
      </c>
      <c r="C5245" s="27">
        <v>356854080150006</v>
      </c>
      <c r="D5245" s="27"/>
    </row>
    <row r="5246" spans="2:4">
      <c r="B5246" s="29" t="s">
        <v>71</v>
      </c>
      <c r="C5246" s="27">
        <v>356854080150121</v>
      </c>
      <c r="D5246" s="27"/>
    </row>
    <row r="5247" spans="2:4">
      <c r="B5247" s="27" t="s">
        <v>71</v>
      </c>
      <c r="C5247" s="27">
        <v>356854080150469</v>
      </c>
      <c r="D5247" s="27"/>
    </row>
    <row r="5248" spans="2:4">
      <c r="B5248" s="27" t="s">
        <v>71</v>
      </c>
      <c r="C5248" s="27">
        <v>356854080150600</v>
      </c>
    </row>
    <row r="5249" spans="2:4">
      <c r="B5249" s="27" t="s">
        <v>71</v>
      </c>
      <c r="C5249" s="27">
        <v>356854080150691</v>
      </c>
      <c r="D5249" s="27"/>
    </row>
    <row r="5250" spans="2:4">
      <c r="B5250" s="29" t="s">
        <v>71</v>
      </c>
      <c r="C5250" s="27">
        <v>356854080150766</v>
      </c>
      <c r="D5250" s="27"/>
    </row>
    <row r="5251" spans="2:4">
      <c r="B5251" s="29" t="s">
        <v>71</v>
      </c>
      <c r="C5251" s="27">
        <v>356854080150782</v>
      </c>
      <c r="D5251" s="27"/>
    </row>
    <row r="5252" spans="2:4">
      <c r="B5252" s="27" t="s">
        <v>71</v>
      </c>
      <c r="C5252" s="27">
        <v>356854080150881</v>
      </c>
      <c r="D5252" s="27"/>
    </row>
    <row r="5253" spans="2:4">
      <c r="B5253" s="27" t="s">
        <v>71</v>
      </c>
      <c r="C5253" s="27">
        <v>356854080151111</v>
      </c>
    </row>
    <row r="5254" spans="2:4">
      <c r="B5254" s="29" t="s">
        <v>71</v>
      </c>
      <c r="C5254" s="27">
        <v>356854080151293</v>
      </c>
    </row>
    <row r="5255" spans="2:4">
      <c r="B5255" s="29" t="s">
        <v>71</v>
      </c>
      <c r="C5255" s="27">
        <v>356854080151681</v>
      </c>
      <c r="D5255" s="27"/>
    </row>
    <row r="5256" spans="2:4">
      <c r="B5256" s="27" t="s">
        <v>71</v>
      </c>
      <c r="C5256" s="27">
        <v>356854080151780</v>
      </c>
    </row>
    <row r="5257" spans="2:4">
      <c r="B5257" s="27" t="s">
        <v>71</v>
      </c>
      <c r="C5257" s="27">
        <v>356854080151970</v>
      </c>
    </row>
    <row r="5258" spans="2:4">
      <c r="B5258" s="27" t="s">
        <v>71</v>
      </c>
      <c r="C5258" s="27">
        <v>356854080152051</v>
      </c>
      <c r="D5258" s="27"/>
    </row>
    <row r="5259" spans="2:4">
      <c r="B5259" s="27" t="s">
        <v>71</v>
      </c>
      <c r="C5259" s="27">
        <v>356854080152200</v>
      </c>
      <c r="D5259" s="27"/>
    </row>
    <row r="5260" spans="2:4">
      <c r="B5260" s="29" t="s">
        <v>71</v>
      </c>
      <c r="C5260" s="27">
        <v>356854080152267</v>
      </c>
    </row>
    <row r="5261" spans="2:4">
      <c r="B5261" s="27" t="s">
        <v>71</v>
      </c>
      <c r="C5261" s="27">
        <v>356854080153091</v>
      </c>
    </row>
    <row r="5262" spans="2:4">
      <c r="B5262" s="27" t="s">
        <v>71</v>
      </c>
      <c r="C5262" s="27">
        <v>356854080153463</v>
      </c>
      <c r="D5262" s="27"/>
    </row>
    <row r="5263" spans="2:4">
      <c r="B5263" s="27" t="s">
        <v>71</v>
      </c>
      <c r="C5263" s="27">
        <v>356854080153554</v>
      </c>
      <c r="D5263" s="27"/>
    </row>
    <row r="5264" spans="2:4">
      <c r="B5264" s="27" t="s">
        <v>71</v>
      </c>
      <c r="C5264" s="27">
        <v>356854080153638</v>
      </c>
    </row>
    <row r="5265" spans="2:4">
      <c r="B5265" s="27" t="s">
        <v>71</v>
      </c>
      <c r="C5265" s="27">
        <v>356854080153778</v>
      </c>
      <c r="D5265" s="27"/>
    </row>
    <row r="5266" spans="2:4">
      <c r="B5266" s="29" t="s">
        <v>71</v>
      </c>
      <c r="C5266" s="27">
        <v>356854080153901</v>
      </c>
    </row>
    <row r="5267" spans="2:4">
      <c r="B5267" s="27" t="s">
        <v>71</v>
      </c>
      <c r="C5267" s="27">
        <v>356854080154164</v>
      </c>
      <c r="D5267" s="27"/>
    </row>
    <row r="5268" spans="2:4">
      <c r="B5268" s="27" t="s">
        <v>71</v>
      </c>
      <c r="C5268" s="27">
        <v>356854080154420</v>
      </c>
      <c r="D5268" s="27"/>
    </row>
    <row r="5269" spans="2:4">
      <c r="B5269" s="27" t="s">
        <v>71</v>
      </c>
      <c r="C5269" s="27">
        <v>356854080155161</v>
      </c>
      <c r="D5269" s="27"/>
    </row>
    <row r="5270" spans="2:4">
      <c r="B5270" s="29" t="s">
        <v>71</v>
      </c>
      <c r="C5270" s="27">
        <v>356854080155419</v>
      </c>
      <c r="D5270" s="27"/>
    </row>
    <row r="5271" spans="2:4">
      <c r="B5271" s="27" t="s">
        <v>71</v>
      </c>
      <c r="C5271" s="27">
        <v>356854080155427</v>
      </c>
      <c r="D5271" s="27"/>
    </row>
    <row r="5272" spans="2:4">
      <c r="B5272" s="27" t="s">
        <v>71</v>
      </c>
      <c r="C5272" s="27">
        <v>356854080155781</v>
      </c>
      <c r="D5272" s="27"/>
    </row>
    <row r="5273" spans="2:4">
      <c r="B5273" s="27" t="s">
        <v>71</v>
      </c>
      <c r="C5273" s="27">
        <v>356854080155906</v>
      </c>
    </row>
    <row r="5274" spans="2:4">
      <c r="B5274" s="29" t="s">
        <v>71</v>
      </c>
      <c r="C5274" s="27">
        <v>356854080156177</v>
      </c>
      <c r="D5274" s="27"/>
    </row>
    <row r="5275" spans="2:4">
      <c r="B5275" s="27" t="s">
        <v>71</v>
      </c>
      <c r="C5275" s="27">
        <v>356854080156706</v>
      </c>
      <c r="D5275" s="27"/>
    </row>
    <row r="5276" spans="2:4">
      <c r="B5276" s="29" t="s">
        <v>71</v>
      </c>
      <c r="C5276" s="27">
        <v>356854080156789</v>
      </c>
      <c r="D5276" s="27"/>
    </row>
    <row r="5277" spans="2:4">
      <c r="B5277" s="27" t="s">
        <v>71</v>
      </c>
      <c r="C5277" s="27">
        <v>356854080156805</v>
      </c>
      <c r="D5277" s="27"/>
    </row>
    <row r="5278" spans="2:4">
      <c r="B5278" s="29" t="s">
        <v>71</v>
      </c>
      <c r="C5278" s="27">
        <v>356854080156854</v>
      </c>
      <c r="D5278" s="27"/>
    </row>
    <row r="5279" spans="2:4">
      <c r="B5279" s="27" t="s">
        <v>71</v>
      </c>
      <c r="C5279" s="27">
        <v>356854080156870</v>
      </c>
      <c r="D5279" s="27"/>
    </row>
    <row r="5280" spans="2:4">
      <c r="B5280" s="27" t="s">
        <v>71</v>
      </c>
      <c r="C5280" s="27">
        <v>356854080156888</v>
      </c>
    </row>
    <row r="5281" spans="2:4">
      <c r="B5281" s="27" t="s">
        <v>71</v>
      </c>
      <c r="C5281" s="27">
        <v>356854080156938</v>
      </c>
      <c r="D5281" s="27"/>
    </row>
    <row r="5282" spans="2:4">
      <c r="B5282" s="27" t="s">
        <v>71</v>
      </c>
      <c r="C5282" s="27">
        <v>356854080157324</v>
      </c>
    </row>
    <row r="5283" spans="2:4">
      <c r="B5283" s="27" t="s">
        <v>71</v>
      </c>
      <c r="C5283" s="27">
        <v>356854080157696</v>
      </c>
    </row>
    <row r="5284" spans="2:4">
      <c r="B5284" s="27" t="s">
        <v>71</v>
      </c>
      <c r="C5284" s="27">
        <v>356854080157704</v>
      </c>
    </row>
    <row r="5285" spans="2:4">
      <c r="B5285" s="27" t="s">
        <v>71</v>
      </c>
      <c r="C5285" s="27">
        <v>356854080157720</v>
      </c>
    </row>
    <row r="5286" spans="2:4">
      <c r="B5286" s="27" t="s">
        <v>71</v>
      </c>
      <c r="C5286" s="27">
        <v>356854080157878</v>
      </c>
    </row>
    <row r="5287" spans="2:4">
      <c r="B5287" s="27" t="s">
        <v>71</v>
      </c>
      <c r="C5287" s="27">
        <v>356854080158298</v>
      </c>
    </row>
    <row r="5288" spans="2:4">
      <c r="B5288" s="27" t="s">
        <v>71</v>
      </c>
      <c r="C5288" s="27">
        <v>356854080158462</v>
      </c>
    </row>
    <row r="5289" spans="2:4">
      <c r="B5289" s="27" t="s">
        <v>71</v>
      </c>
      <c r="C5289" s="27">
        <v>356854080158959</v>
      </c>
    </row>
    <row r="5290" spans="2:4">
      <c r="B5290" s="27" t="s">
        <v>71</v>
      </c>
      <c r="C5290" s="27">
        <v>356854080159064</v>
      </c>
      <c r="D5290" s="27"/>
    </row>
    <row r="5291" spans="2:4">
      <c r="B5291" s="27" t="s">
        <v>71</v>
      </c>
      <c r="C5291" s="27">
        <v>356854080159072</v>
      </c>
      <c r="D5291" s="27"/>
    </row>
    <row r="5292" spans="2:4">
      <c r="B5292" s="29" t="s">
        <v>71</v>
      </c>
      <c r="C5292" s="27">
        <v>356854080159320</v>
      </c>
    </row>
    <row r="5293" spans="2:4">
      <c r="B5293" s="29" t="s">
        <v>71</v>
      </c>
      <c r="C5293" s="27">
        <v>356854080159445</v>
      </c>
    </row>
    <row r="5294" spans="2:4">
      <c r="B5294" s="29" t="s">
        <v>71</v>
      </c>
      <c r="C5294" s="27">
        <v>356854080159601</v>
      </c>
    </row>
    <row r="5295" spans="2:4">
      <c r="B5295" s="27" t="s">
        <v>71</v>
      </c>
      <c r="C5295" s="27">
        <v>356854080159767</v>
      </c>
    </row>
    <row r="5296" spans="2:4">
      <c r="B5296" s="27" t="s">
        <v>71</v>
      </c>
      <c r="C5296" s="27">
        <v>356854080160237</v>
      </c>
    </row>
    <row r="5297" spans="2:4">
      <c r="B5297" s="27" t="s">
        <v>71</v>
      </c>
      <c r="C5297" s="27">
        <v>356854080160674</v>
      </c>
      <c r="D5297" s="27"/>
    </row>
    <row r="5298" spans="2:4">
      <c r="B5298" s="27" t="s">
        <v>71</v>
      </c>
      <c r="C5298" s="27">
        <v>356854080160823</v>
      </c>
      <c r="D5298" s="27"/>
    </row>
    <row r="5299" spans="2:4">
      <c r="B5299" s="27" t="s">
        <v>71</v>
      </c>
      <c r="C5299" s="27">
        <v>356854080160955</v>
      </c>
    </row>
    <row r="5300" spans="2:4">
      <c r="B5300" s="27" t="s">
        <v>71</v>
      </c>
      <c r="C5300" s="27">
        <v>356854080161219</v>
      </c>
      <c r="D5300" s="27"/>
    </row>
    <row r="5301" spans="2:4">
      <c r="B5301" s="27" t="s">
        <v>71</v>
      </c>
      <c r="C5301" s="27">
        <v>356854080161599</v>
      </c>
    </row>
    <row r="5302" spans="2:4">
      <c r="B5302" s="27" t="s">
        <v>71</v>
      </c>
      <c r="C5302" s="27">
        <v>356854080161631</v>
      </c>
    </row>
    <row r="5303" spans="2:4">
      <c r="B5303" s="27" t="s">
        <v>71</v>
      </c>
      <c r="C5303" s="27">
        <v>356854080161664</v>
      </c>
    </row>
    <row r="5304" spans="2:4">
      <c r="B5304" s="29" t="s">
        <v>71</v>
      </c>
      <c r="C5304" s="27">
        <v>356854080161755</v>
      </c>
    </row>
    <row r="5305" spans="2:4">
      <c r="B5305" s="27" t="s">
        <v>71</v>
      </c>
      <c r="C5305" s="27">
        <v>356854080161912</v>
      </c>
    </row>
    <row r="5306" spans="2:4">
      <c r="B5306" s="29" t="s">
        <v>71</v>
      </c>
      <c r="C5306" s="27">
        <v>356854080162464</v>
      </c>
    </row>
    <row r="5307" spans="2:4">
      <c r="B5307" s="27" t="s">
        <v>71</v>
      </c>
      <c r="C5307" s="27">
        <v>356854080162555</v>
      </c>
    </row>
    <row r="5308" spans="2:4">
      <c r="B5308" s="27" t="s">
        <v>71</v>
      </c>
      <c r="C5308" s="27">
        <v>356854080162597</v>
      </c>
    </row>
    <row r="5309" spans="2:4">
      <c r="B5309" s="27" t="s">
        <v>71</v>
      </c>
      <c r="C5309" s="27">
        <v>356854080163009</v>
      </c>
      <c r="D5309" s="27"/>
    </row>
    <row r="5310" spans="2:4">
      <c r="B5310" s="27" t="s">
        <v>71</v>
      </c>
      <c r="C5310" s="27">
        <v>356854080163280</v>
      </c>
    </row>
    <row r="5311" spans="2:4">
      <c r="B5311" s="27" t="s">
        <v>67</v>
      </c>
      <c r="C5311" s="27">
        <v>356854080212152</v>
      </c>
      <c r="D5311" s="27"/>
    </row>
    <row r="5312" spans="2:4">
      <c r="B5312" s="29" t="s">
        <v>67</v>
      </c>
      <c r="C5312" s="27">
        <v>356854080213473</v>
      </c>
      <c r="D5312" s="27"/>
    </row>
    <row r="5313" spans="2:4">
      <c r="B5313" s="27" t="s">
        <v>67</v>
      </c>
      <c r="C5313" s="27">
        <v>356854080219884</v>
      </c>
    </row>
    <row r="5314" spans="2:4">
      <c r="B5314" s="27" t="s">
        <v>67</v>
      </c>
      <c r="C5314" s="27">
        <v>356854080221781</v>
      </c>
      <c r="D5314" s="27"/>
    </row>
    <row r="5315" spans="2:4">
      <c r="B5315" s="27" t="s">
        <v>67</v>
      </c>
      <c r="C5315" s="27">
        <v>356854080222474</v>
      </c>
      <c r="D5315" s="27"/>
    </row>
    <row r="5316" spans="2:4">
      <c r="B5316" s="29" t="s">
        <v>67</v>
      </c>
      <c r="C5316" s="27">
        <v>356854080225196</v>
      </c>
      <c r="D5316" s="27"/>
    </row>
    <row r="5317" spans="2:4">
      <c r="B5317" s="27" t="s">
        <v>67</v>
      </c>
      <c r="C5317" s="27">
        <v>356854080225238</v>
      </c>
      <c r="D5317" s="27"/>
    </row>
    <row r="5318" spans="2:4">
      <c r="B5318" s="27" t="s">
        <v>67</v>
      </c>
      <c r="C5318" s="27">
        <v>356854080225253</v>
      </c>
      <c r="D5318" s="27"/>
    </row>
    <row r="5319" spans="2:4">
      <c r="B5319" s="29" t="s">
        <v>67</v>
      </c>
      <c r="C5319" s="27">
        <v>356854080225782</v>
      </c>
      <c r="D5319" s="27"/>
    </row>
    <row r="5320" spans="2:4">
      <c r="B5320" s="27" t="s">
        <v>67</v>
      </c>
      <c r="C5320" s="27">
        <v>356854080226004</v>
      </c>
      <c r="D5320" s="27"/>
    </row>
    <row r="5321" spans="2:4">
      <c r="B5321" s="27" t="s">
        <v>67</v>
      </c>
      <c r="C5321" s="27">
        <v>356854080226145</v>
      </c>
      <c r="D5321" s="27"/>
    </row>
    <row r="5322" spans="2:4">
      <c r="B5322" s="27" t="s">
        <v>67</v>
      </c>
      <c r="C5322" s="27">
        <v>356854080226723</v>
      </c>
      <c r="D5322" s="27"/>
    </row>
    <row r="5323" spans="2:4">
      <c r="B5323" s="27" t="s">
        <v>67</v>
      </c>
      <c r="C5323" s="27">
        <v>356854080226863</v>
      </c>
      <c r="D5323" s="27"/>
    </row>
    <row r="5324" spans="2:4">
      <c r="B5324" s="27" t="s">
        <v>67</v>
      </c>
      <c r="C5324" s="27">
        <v>356854080229057</v>
      </c>
      <c r="D5324" s="27"/>
    </row>
    <row r="5325" spans="2:4">
      <c r="B5325" s="27" t="s">
        <v>67</v>
      </c>
      <c r="C5325" s="27">
        <v>356854080229339</v>
      </c>
      <c r="D5325" s="27"/>
    </row>
    <row r="5326" spans="2:4">
      <c r="B5326" s="27" t="s">
        <v>67</v>
      </c>
      <c r="C5326" s="27">
        <v>356854080230212</v>
      </c>
      <c r="D5326" s="27"/>
    </row>
    <row r="5327" spans="2:4">
      <c r="B5327" s="29" t="s">
        <v>67</v>
      </c>
      <c r="C5327" s="27">
        <v>356854080230303</v>
      </c>
      <c r="D5327" s="27"/>
    </row>
    <row r="5328" spans="2:4">
      <c r="B5328" s="27" t="s">
        <v>67</v>
      </c>
      <c r="C5328" s="27">
        <v>356854080230584</v>
      </c>
      <c r="D5328" s="27"/>
    </row>
    <row r="5329" spans="2:4">
      <c r="B5329" s="27" t="s">
        <v>67</v>
      </c>
      <c r="C5329" s="27">
        <v>356854080233372</v>
      </c>
      <c r="D5329" s="27"/>
    </row>
    <row r="5330" spans="2:4">
      <c r="B5330" s="29" t="s">
        <v>67</v>
      </c>
      <c r="C5330" s="27">
        <v>356854080233810</v>
      </c>
      <c r="D5330" s="27"/>
    </row>
    <row r="5331" spans="2:4">
      <c r="B5331" s="29" t="s">
        <v>67</v>
      </c>
      <c r="C5331" s="27">
        <v>356854080234115</v>
      </c>
    </row>
    <row r="5332" spans="2:4">
      <c r="B5332" s="27" t="s">
        <v>67</v>
      </c>
      <c r="C5332" s="27">
        <v>356854080235021</v>
      </c>
    </row>
    <row r="5333" spans="2:4">
      <c r="B5333" s="27" t="s">
        <v>67</v>
      </c>
      <c r="C5333" s="27">
        <v>356854080235807</v>
      </c>
    </row>
    <row r="5334" spans="2:4">
      <c r="B5334" s="29" t="s">
        <v>67</v>
      </c>
      <c r="C5334" s="27">
        <v>356854080236813</v>
      </c>
      <c r="D5334" s="27"/>
    </row>
    <row r="5335" spans="2:4">
      <c r="B5335" s="27" t="s">
        <v>67</v>
      </c>
      <c r="C5335" s="27">
        <v>356854080237936</v>
      </c>
      <c r="D5335" s="27"/>
    </row>
    <row r="5336" spans="2:4">
      <c r="B5336" s="29" t="s">
        <v>67</v>
      </c>
      <c r="C5336" s="27">
        <v>356854080238355</v>
      </c>
      <c r="D5336" s="27"/>
    </row>
    <row r="5337" spans="2:4">
      <c r="B5337" s="27" t="s">
        <v>67</v>
      </c>
      <c r="C5337" s="27">
        <v>356854080241011</v>
      </c>
      <c r="D5337" s="27"/>
    </row>
    <row r="5338" spans="2:4">
      <c r="B5338" s="27" t="s">
        <v>67</v>
      </c>
      <c r="C5338" s="27">
        <v>356854080241797</v>
      </c>
    </row>
    <row r="5339" spans="2:4">
      <c r="B5339" s="29" t="s">
        <v>67</v>
      </c>
      <c r="C5339" s="27">
        <v>356854080241904</v>
      </c>
      <c r="D5339" s="27"/>
    </row>
    <row r="5340" spans="2:4">
      <c r="B5340" s="29" t="s">
        <v>67</v>
      </c>
      <c r="C5340" s="27">
        <v>356854080241953</v>
      </c>
      <c r="D5340" s="27"/>
    </row>
    <row r="5341" spans="2:4">
      <c r="B5341" s="29" t="s">
        <v>67</v>
      </c>
      <c r="C5341" s="27">
        <v>356854080242159</v>
      </c>
    </row>
    <row r="5342" spans="2:4">
      <c r="B5342" s="27" t="s">
        <v>67</v>
      </c>
      <c r="C5342" s="27">
        <v>356854080243934</v>
      </c>
      <c r="D5342" s="27"/>
    </row>
    <row r="5343" spans="2:4">
      <c r="B5343" s="29" t="s">
        <v>67</v>
      </c>
      <c r="C5343" s="27">
        <v>356854080244544</v>
      </c>
      <c r="D5343" s="27"/>
    </row>
    <row r="5344" spans="2:4">
      <c r="B5344" s="27" t="s">
        <v>67</v>
      </c>
      <c r="C5344" s="27">
        <v>356854080245129</v>
      </c>
      <c r="D5344" s="27"/>
    </row>
    <row r="5345" spans="2:4">
      <c r="B5345" s="27" t="s">
        <v>67</v>
      </c>
      <c r="C5345" s="27">
        <v>356854080245525</v>
      </c>
      <c r="D5345" s="27"/>
    </row>
    <row r="5346" spans="2:4">
      <c r="B5346" s="27" t="s">
        <v>67</v>
      </c>
      <c r="C5346" s="27">
        <v>356854080248222</v>
      </c>
      <c r="D5346" s="27"/>
    </row>
    <row r="5347" spans="2:4">
      <c r="B5347" s="27" t="s">
        <v>67</v>
      </c>
      <c r="C5347" s="27">
        <v>356854080248479</v>
      </c>
      <c r="D5347" s="27"/>
    </row>
    <row r="5348" spans="2:4">
      <c r="B5348" s="27" t="s">
        <v>67</v>
      </c>
      <c r="C5348" s="27">
        <v>356854080250558</v>
      </c>
      <c r="D5348" s="27"/>
    </row>
    <row r="5349" spans="2:4">
      <c r="B5349" s="27" t="s">
        <v>67</v>
      </c>
      <c r="C5349" s="27">
        <v>356854080250970</v>
      </c>
      <c r="D5349" s="27"/>
    </row>
    <row r="5350" spans="2:4">
      <c r="B5350" s="27" t="s">
        <v>67</v>
      </c>
      <c r="C5350" s="27">
        <v>356854080252505</v>
      </c>
      <c r="D5350" s="27"/>
    </row>
    <row r="5351" spans="2:4">
      <c r="B5351" s="27" t="s">
        <v>67</v>
      </c>
      <c r="C5351" s="27">
        <v>356854080253560</v>
      </c>
      <c r="D5351" s="27"/>
    </row>
    <row r="5352" spans="2:4">
      <c r="B5352" s="27" t="s">
        <v>72</v>
      </c>
      <c r="C5352" s="27">
        <v>356854080306368</v>
      </c>
      <c r="D5352" s="27"/>
    </row>
    <row r="5353" spans="2:4">
      <c r="B5353" s="27" t="s">
        <v>72</v>
      </c>
      <c r="C5353" s="27">
        <v>356854080306988</v>
      </c>
      <c r="D5353" s="27"/>
    </row>
    <row r="5354" spans="2:4">
      <c r="B5354" s="27" t="s">
        <v>72</v>
      </c>
      <c r="C5354" s="74">
        <v>356854080307630</v>
      </c>
      <c r="D5354" s="27"/>
    </row>
    <row r="5355" spans="2:4">
      <c r="B5355" s="27" t="s">
        <v>72</v>
      </c>
      <c r="C5355" s="27">
        <v>356854080308117</v>
      </c>
      <c r="D5355" s="27"/>
    </row>
    <row r="5356" spans="2:4">
      <c r="B5356" s="27" t="s">
        <v>72</v>
      </c>
      <c r="C5356" s="27">
        <v>356854080308182</v>
      </c>
    </row>
    <row r="5357" spans="2:4">
      <c r="B5357" s="27" t="s">
        <v>72</v>
      </c>
      <c r="C5357" s="27">
        <v>356854080309974</v>
      </c>
      <c r="D5357" s="27"/>
    </row>
    <row r="5358" spans="2:4">
      <c r="B5358" s="27" t="s">
        <v>72</v>
      </c>
      <c r="C5358" s="27">
        <v>356854080310147</v>
      </c>
      <c r="D5358" s="27"/>
    </row>
    <row r="5359" spans="2:4">
      <c r="B5359" s="27" t="s">
        <v>72</v>
      </c>
      <c r="C5359" s="27">
        <v>356854080310444</v>
      </c>
    </row>
    <row r="5360" spans="2:4">
      <c r="B5360" s="27" t="s">
        <v>72</v>
      </c>
      <c r="C5360" s="27">
        <v>356854080320435</v>
      </c>
      <c r="D5360" s="27"/>
    </row>
    <row r="5361" spans="2:7">
      <c r="B5361" s="27" t="s">
        <v>72</v>
      </c>
      <c r="C5361" s="27">
        <v>356854080322126</v>
      </c>
      <c r="D5361" s="27"/>
    </row>
    <row r="5362" spans="2:7">
      <c r="B5362" s="27" t="s">
        <v>72</v>
      </c>
      <c r="C5362" s="27">
        <v>356854080324080</v>
      </c>
      <c r="D5362" s="27"/>
    </row>
    <row r="5363" spans="2:7">
      <c r="B5363" s="27" t="s">
        <v>72</v>
      </c>
      <c r="C5363" s="27">
        <v>356854080327794</v>
      </c>
    </row>
    <row r="5364" spans="2:7">
      <c r="B5364" s="29" t="s">
        <v>72</v>
      </c>
      <c r="C5364" s="27">
        <v>356854080328644</v>
      </c>
      <c r="D5364" s="27"/>
    </row>
    <row r="5365" spans="2:7">
      <c r="B5365" s="27" t="s">
        <v>72</v>
      </c>
      <c r="C5365" s="27">
        <v>356854080328966</v>
      </c>
      <c r="D5365" s="27"/>
      <c r="G5365" s="76"/>
    </row>
    <row r="5366" spans="2:7">
      <c r="B5366" s="29" t="s">
        <v>72</v>
      </c>
      <c r="C5366" s="27">
        <v>356854080330319</v>
      </c>
      <c r="D5366" s="27"/>
    </row>
    <row r="5367" spans="2:7">
      <c r="B5367" s="27" t="s">
        <v>72</v>
      </c>
      <c r="C5367" s="27">
        <v>356854080333602</v>
      </c>
      <c r="D5367" s="27"/>
    </row>
    <row r="5368" spans="2:7">
      <c r="B5368" s="29" t="s">
        <v>72</v>
      </c>
      <c r="C5368" s="27">
        <v>356854080333610</v>
      </c>
      <c r="D5368" s="27"/>
    </row>
    <row r="5369" spans="2:7">
      <c r="B5369" s="27" t="s">
        <v>72</v>
      </c>
      <c r="C5369" s="27">
        <v>356854080333909</v>
      </c>
      <c r="D5369" s="27"/>
    </row>
    <row r="5370" spans="2:7">
      <c r="B5370" s="29" t="s">
        <v>72</v>
      </c>
      <c r="C5370" s="27">
        <v>356854080335086</v>
      </c>
      <c r="D5370" s="27"/>
    </row>
    <row r="5371" spans="2:7">
      <c r="B5371" s="27" t="s">
        <v>72</v>
      </c>
      <c r="C5371" s="27">
        <v>356854080335227</v>
      </c>
      <c r="D5371" s="27"/>
    </row>
    <row r="5372" spans="2:7">
      <c r="B5372" s="27" t="s">
        <v>72</v>
      </c>
      <c r="C5372" s="27">
        <v>356854080335888</v>
      </c>
      <c r="D5372" s="27"/>
    </row>
    <row r="5373" spans="2:7">
      <c r="B5373" s="27" t="s">
        <v>72</v>
      </c>
      <c r="C5373" s="27">
        <v>356854080336860</v>
      </c>
      <c r="D5373" s="27"/>
    </row>
    <row r="5374" spans="2:7">
      <c r="B5374" s="27" t="s">
        <v>72</v>
      </c>
      <c r="C5374" s="27">
        <v>356854080340045</v>
      </c>
    </row>
    <row r="5375" spans="2:7">
      <c r="B5375" s="27" t="s">
        <v>72</v>
      </c>
      <c r="C5375" s="27">
        <v>356854080344500</v>
      </c>
      <c r="D5375" s="27"/>
    </row>
    <row r="5376" spans="2:7">
      <c r="B5376" s="29" t="s">
        <v>72</v>
      </c>
      <c r="C5376" s="27">
        <v>356854080347321</v>
      </c>
      <c r="D5376" s="27"/>
    </row>
    <row r="5377" spans="2:4">
      <c r="B5377" s="29" t="s">
        <v>72</v>
      </c>
      <c r="C5377" s="27">
        <v>356854080347362</v>
      </c>
      <c r="D5377" s="27"/>
    </row>
    <row r="5378" spans="2:4">
      <c r="B5378" s="27" t="s">
        <v>72</v>
      </c>
      <c r="C5378" s="27">
        <v>356854080347404</v>
      </c>
      <c r="D5378" s="27"/>
    </row>
    <row r="5379" spans="2:4">
      <c r="B5379" s="27" t="s">
        <v>72</v>
      </c>
      <c r="C5379" s="27">
        <v>356854080347552</v>
      </c>
    </row>
    <row r="5380" spans="2:4">
      <c r="B5380" s="29" t="s">
        <v>72</v>
      </c>
      <c r="C5380" s="27">
        <v>356854080348030</v>
      </c>
      <c r="D5380" s="27"/>
    </row>
    <row r="5381" spans="2:4">
      <c r="B5381" s="27" t="s">
        <v>72</v>
      </c>
      <c r="C5381" s="27">
        <v>356854080348584</v>
      </c>
      <c r="D5381" s="27"/>
    </row>
    <row r="5382" spans="2:4">
      <c r="B5382" s="27" t="s">
        <v>72</v>
      </c>
      <c r="C5382" s="27">
        <v>356854080349590</v>
      </c>
      <c r="D5382" s="27"/>
    </row>
    <row r="5383" spans="2:4">
      <c r="B5383" s="27" t="s">
        <v>72</v>
      </c>
      <c r="C5383" s="27">
        <v>356854080351133</v>
      </c>
      <c r="D5383" s="27"/>
    </row>
    <row r="5384" spans="2:4">
      <c r="B5384" s="27" t="s">
        <v>72</v>
      </c>
      <c r="C5384" s="27">
        <v>356854080351182</v>
      </c>
      <c r="D5384" s="27"/>
    </row>
    <row r="5385" spans="2:4">
      <c r="B5385" s="27" t="s">
        <v>72</v>
      </c>
      <c r="C5385" s="27">
        <v>356854080351869</v>
      </c>
      <c r="D5385" s="27"/>
    </row>
    <row r="5386" spans="2:4">
      <c r="B5386" s="29" t="s">
        <v>72</v>
      </c>
      <c r="C5386" s="27">
        <v>356854080352065</v>
      </c>
      <c r="D5386" s="27"/>
    </row>
    <row r="5387" spans="2:4">
      <c r="B5387" s="27" t="s">
        <v>72</v>
      </c>
      <c r="C5387" s="27">
        <v>356854080352149</v>
      </c>
      <c r="D5387" s="27"/>
    </row>
    <row r="5388" spans="2:4">
      <c r="B5388" s="27" t="s">
        <v>72</v>
      </c>
      <c r="C5388" s="27">
        <v>356854080352388</v>
      </c>
      <c r="D5388" s="27"/>
    </row>
    <row r="5389" spans="2:4">
      <c r="B5389" s="27" t="s">
        <v>72</v>
      </c>
      <c r="C5389" s="27">
        <v>356854080352768</v>
      </c>
      <c r="D5389" s="27"/>
    </row>
    <row r="5390" spans="2:4">
      <c r="B5390" s="29" t="s">
        <v>72</v>
      </c>
      <c r="C5390" s="27">
        <v>356854080353170</v>
      </c>
      <c r="D5390" s="27"/>
    </row>
    <row r="5391" spans="2:4">
      <c r="B5391" s="27" t="s">
        <v>72</v>
      </c>
      <c r="C5391" s="27">
        <v>356854080355050</v>
      </c>
      <c r="D5391" s="27"/>
    </row>
    <row r="5392" spans="2:4">
      <c r="B5392" s="27" t="s">
        <v>72</v>
      </c>
      <c r="C5392" s="27">
        <v>356854080356025</v>
      </c>
      <c r="D5392" s="27"/>
    </row>
    <row r="5393" spans="2:4">
      <c r="B5393" s="29" t="s">
        <v>72</v>
      </c>
      <c r="C5393" s="27">
        <v>356854080356280</v>
      </c>
      <c r="D5393" s="27"/>
    </row>
    <row r="5394" spans="2:4">
      <c r="B5394" s="27" t="s">
        <v>73</v>
      </c>
      <c r="C5394" s="27">
        <v>356855080000547</v>
      </c>
      <c r="D5394" s="27"/>
    </row>
    <row r="5395" spans="2:4">
      <c r="B5395" s="27" t="s">
        <v>73</v>
      </c>
      <c r="C5395" s="27">
        <v>356855080000844</v>
      </c>
      <c r="D5395" s="27"/>
    </row>
    <row r="5396" spans="2:4">
      <c r="B5396" s="29" t="s">
        <v>73</v>
      </c>
      <c r="C5396" s="27">
        <v>356855080002121</v>
      </c>
      <c r="D5396" s="27"/>
    </row>
    <row r="5397" spans="2:4">
      <c r="B5397" s="27" t="s">
        <v>73</v>
      </c>
      <c r="C5397" s="27">
        <v>356855080003459</v>
      </c>
      <c r="D5397" s="27"/>
    </row>
    <row r="5398" spans="2:4">
      <c r="B5398" s="29" t="s">
        <v>73</v>
      </c>
      <c r="C5398" s="27">
        <v>356855080003467</v>
      </c>
      <c r="D5398" s="27"/>
    </row>
    <row r="5399" spans="2:4">
      <c r="B5399" s="27" t="s">
        <v>73</v>
      </c>
      <c r="C5399" s="27">
        <v>356855080004614</v>
      </c>
      <c r="D5399" s="27"/>
    </row>
    <row r="5400" spans="2:4">
      <c r="B5400" s="27" t="s">
        <v>73</v>
      </c>
      <c r="C5400" s="27">
        <v>356855080005801</v>
      </c>
      <c r="D5400" s="27"/>
    </row>
    <row r="5401" spans="2:4">
      <c r="B5401" s="27" t="s">
        <v>73</v>
      </c>
      <c r="C5401" s="27">
        <v>356855080006551</v>
      </c>
      <c r="D5401" s="27"/>
    </row>
    <row r="5402" spans="2:4">
      <c r="B5402" s="29" t="s">
        <v>73</v>
      </c>
      <c r="C5402" s="27">
        <v>356855080007161</v>
      </c>
      <c r="D5402" s="27"/>
    </row>
    <row r="5403" spans="2:4">
      <c r="B5403" s="27" t="s">
        <v>73</v>
      </c>
      <c r="C5403" s="27">
        <v>356855080008888</v>
      </c>
      <c r="D5403" s="27"/>
    </row>
    <row r="5404" spans="2:4">
      <c r="B5404" s="29" t="s">
        <v>73</v>
      </c>
      <c r="C5404" s="27">
        <v>356855080010637</v>
      </c>
      <c r="D5404" s="27"/>
    </row>
    <row r="5405" spans="2:4">
      <c r="B5405" s="27" t="s">
        <v>73</v>
      </c>
      <c r="C5405" s="27">
        <v>356855080011304</v>
      </c>
      <c r="D5405" s="27"/>
    </row>
    <row r="5406" spans="2:4">
      <c r="B5406" s="27" t="s">
        <v>73</v>
      </c>
      <c r="C5406" s="27">
        <v>356855080011395</v>
      </c>
      <c r="D5406" s="27"/>
    </row>
    <row r="5407" spans="2:4">
      <c r="B5407" s="27" t="s">
        <v>73</v>
      </c>
      <c r="C5407" s="27">
        <v>356855080011528</v>
      </c>
      <c r="D5407" s="27"/>
    </row>
    <row r="5408" spans="2:4">
      <c r="B5408" s="29" t="s">
        <v>73</v>
      </c>
      <c r="C5408" s="27">
        <v>356855080012633</v>
      </c>
      <c r="D5408" s="27"/>
    </row>
    <row r="5409" spans="2:4">
      <c r="B5409" s="29" t="s">
        <v>73</v>
      </c>
      <c r="C5409" s="27">
        <v>356855080013359</v>
      </c>
    </row>
    <row r="5410" spans="2:4">
      <c r="B5410" s="29" t="s">
        <v>73</v>
      </c>
      <c r="C5410" s="27">
        <v>356855080014282</v>
      </c>
    </row>
    <row r="5411" spans="2:4">
      <c r="B5411" s="27" t="s">
        <v>73</v>
      </c>
      <c r="C5411" s="27">
        <v>356855080015107</v>
      </c>
      <c r="D5411" s="27"/>
    </row>
    <row r="5412" spans="2:4">
      <c r="B5412" s="27" t="s">
        <v>73</v>
      </c>
      <c r="C5412" s="27">
        <v>356855080016154</v>
      </c>
    </row>
    <row r="5413" spans="2:4">
      <c r="B5413" s="29" t="s">
        <v>73</v>
      </c>
      <c r="C5413" s="27">
        <v>356855080017178</v>
      </c>
      <c r="D5413" s="27"/>
    </row>
    <row r="5414" spans="2:4">
      <c r="B5414" s="29" t="s">
        <v>73</v>
      </c>
      <c r="C5414" s="27">
        <v>356855080018002</v>
      </c>
      <c r="D5414" s="27"/>
    </row>
    <row r="5415" spans="2:4">
      <c r="B5415" s="27" t="s">
        <v>73</v>
      </c>
      <c r="C5415" s="27">
        <v>356855080018143</v>
      </c>
      <c r="D5415" s="27"/>
    </row>
    <row r="5416" spans="2:4">
      <c r="B5416" s="27" t="s">
        <v>73</v>
      </c>
      <c r="C5416" s="27">
        <v>356855080022152</v>
      </c>
      <c r="D5416" s="27"/>
    </row>
    <row r="5417" spans="2:4">
      <c r="B5417" s="27" t="s">
        <v>73</v>
      </c>
      <c r="C5417" s="27">
        <v>356855080028167</v>
      </c>
      <c r="D5417" s="27"/>
    </row>
    <row r="5418" spans="2:4">
      <c r="B5418" s="27" t="s">
        <v>73</v>
      </c>
      <c r="C5418" s="27">
        <v>356855080034587</v>
      </c>
      <c r="D5418" s="27"/>
    </row>
    <row r="5419" spans="2:4">
      <c r="B5419" s="27" t="s">
        <v>73</v>
      </c>
      <c r="C5419" s="27">
        <v>356855080034983</v>
      </c>
      <c r="D5419" s="27"/>
    </row>
    <row r="5420" spans="2:4">
      <c r="B5420" s="27" t="s">
        <v>73</v>
      </c>
      <c r="C5420" s="27">
        <v>356855080035063</v>
      </c>
    </row>
    <row r="5421" spans="2:4">
      <c r="B5421" s="27" t="s">
        <v>73</v>
      </c>
      <c r="C5421" s="27">
        <v>356855080035675</v>
      </c>
      <c r="D5421" s="27"/>
    </row>
    <row r="5422" spans="2:4">
      <c r="B5422" s="27" t="s">
        <v>73</v>
      </c>
      <c r="C5422" s="27">
        <v>356855080046342</v>
      </c>
      <c r="D5422" s="27"/>
    </row>
    <row r="5423" spans="2:4">
      <c r="B5423" s="29" t="s">
        <v>73</v>
      </c>
      <c r="C5423" s="27">
        <v>356855080051441</v>
      </c>
      <c r="D5423" s="27"/>
    </row>
    <row r="5424" spans="2:4">
      <c r="B5424" s="29" t="s">
        <v>73</v>
      </c>
      <c r="C5424" s="27">
        <v>356855080053397</v>
      </c>
      <c r="D5424" s="27"/>
    </row>
    <row r="5425" spans="2:4">
      <c r="B5425" s="29" t="s">
        <v>73</v>
      </c>
      <c r="C5425" s="27">
        <v>356855080054858</v>
      </c>
    </row>
    <row r="5426" spans="2:4">
      <c r="B5426" s="27" t="s">
        <v>73</v>
      </c>
      <c r="C5426" s="27">
        <v>356855080055889</v>
      </c>
      <c r="D5426" s="27"/>
    </row>
    <row r="5427" spans="2:4">
      <c r="B5427" s="27" t="s">
        <v>74</v>
      </c>
      <c r="C5427" s="27">
        <v>356855080132316</v>
      </c>
      <c r="D5427" s="27"/>
    </row>
    <row r="5428" spans="2:4">
      <c r="B5428" s="27" t="s">
        <v>74</v>
      </c>
      <c r="C5428" s="27">
        <v>356855080142117</v>
      </c>
      <c r="D5428" s="27"/>
    </row>
    <row r="5429" spans="2:4">
      <c r="B5429" s="27" t="s">
        <v>74</v>
      </c>
      <c r="C5429" s="27">
        <v>356855080149351</v>
      </c>
      <c r="D5429" s="27"/>
    </row>
    <row r="5430" spans="2:4">
      <c r="B5430" s="27" t="s">
        <v>74</v>
      </c>
      <c r="C5430" s="27">
        <v>356855080150086</v>
      </c>
      <c r="D5430" s="27"/>
    </row>
    <row r="5431" spans="2:4">
      <c r="B5431" s="27" t="s">
        <v>74</v>
      </c>
      <c r="C5431" s="27">
        <v>356855080153866</v>
      </c>
      <c r="D5431" s="27"/>
    </row>
    <row r="5432" spans="2:4">
      <c r="B5432" s="27" t="s">
        <v>74</v>
      </c>
      <c r="C5432" s="27">
        <v>356855080155242</v>
      </c>
      <c r="D5432" s="27"/>
    </row>
    <row r="5433" spans="2:4">
      <c r="B5433" s="27" t="s">
        <v>74</v>
      </c>
      <c r="C5433" s="27">
        <v>356855080156232</v>
      </c>
    </row>
    <row r="5434" spans="2:4">
      <c r="B5434" s="29" t="s">
        <v>74</v>
      </c>
      <c r="C5434" s="27">
        <v>356855080157958</v>
      </c>
      <c r="D5434" s="27"/>
    </row>
    <row r="5435" spans="2:4">
      <c r="B5435" s="29" t="s">
        <v>74</v>
      </c>
      <c r="C5435" s="27">
        <v>356855080158683</v>
      </c>
      <c r="D5435" s="27"/>
    </row>
    <row r="5436" spans="2:4">
      <c r="B5436" s="29" t="s">
        <v>74</v>
      </c>
      <c r="C5436" s="27">
        <v>356855080158725</v>
      </c>
    </row>
    <row r="5437" spans="2:4">
      <c r="B5437" s="27" t="s">
        <v>74</v>
      </c>
      <c r="C5437" s="27">
        <v>356855080161075</v>
      </c>
    </row>
    <row r="5438" spans="2:4">
      <c r="B5438" s="29" t="s">
        <v>74</v>
      </c>
      <c r="C5438" s="27">
        <v>356855080162214</v>
      </c>
      <c r="D5438" s="27"/>
    </row>
    <row r="5439" spans="2:4">
      <c r="B5439" s="27" t="s">
        <v>75</v>
      </c>
      <c r="C5439" s="27">
        <v>356857080000287</v>
      </c>
      <c r="D5439" s="27"/>
    </row>
    <row r="5440" spans="2:4">
      <c r="B5440" s="27" t="s">
        <v>75</v>
      </c>
      <c r="C5440" s="27">
        <v>356857080001004</v>
      </c>
      <c r="D5440" s="27"/>
    </row>
    <row r="5441" spans="2:4">
      <c r="B5441" s="29" t="s">
        <v>75</v>
      </c>
      <c r="C5441" s="27">
        <v>356857080001921</v>
      </c>
      <c r="D5441" s="27"/>
    </row>
    <row r="5442" spans="2:4">
      <c r="B5442" s="27" t="s">
        <v>75</v>
      </c>
      <c r="C5442" s="27">
        <v>356857080002895</v>
      </c>
      <c r="D5442" s="27"/>
    </row>
    <row r="5443" spans="2:4">
      <c r="B5443" s="27" t="s">
        <v>75</v>
      </c>
      <c r="C5443" s="27">
        <v>356857080003083</v>
      </c>
    </row>
    <row r="5444" spans="2:4">
      <c r="B5444" s="29" t="s">
        <v>75</v>
      </c>
      <c r="C5444" s="27">
        <v>356857080003299</v>
      </c>
      <c r="D5444" s="27"/>
    </row>
    <row r="5445" spans="2:4">
      <c r="B5445" s="29" t="s">
        <v>75</v>
      </c>
      <c r="C5445" s="27">
        <v>356857080003380</v>
      </c>
      <c r="D5445" s="27"/>
    </row>
    <row r="5446" spans="2:4">
      <c r="B5446" s="27" t="s">
        <v>75</v>
      </c>
      <c r="C5446" s="27">
        <v>356857080004289</v>
      </c>
      <c r="D5446" s="27"/>
    </row>
    <row r="5447" spans="2:4">
      <c r="B5447" s="29" t="s">
        <v>75</v>
      </c>
      <c r="C5447" s="27">
        <v>356857080004768</v>
      </c>
      <c r="D5447" s="27"/>
    </row>
    <row r="5448" spans="2:4">
      <c r="B5448" s="29" t="s">
        <v>75</v>
      </c>
      <c r="C5448" s="27">
        <v>356857080006003</v>
      </c>
      <c r="D5448" s="27"/>
    </row>
    <row r="5449" spans="2:4">
      <c r="B5449" s="27" t="s">
        <v>75</v>
      </c>
      <c r="C5449" s="27">
        <v>356857080006250</v>
      </c>
      <c r="D5449" s="27"/>
    </row>
    <row r="5450" spans="2:4">
      <c r="B5450" s="27" t="s">
        <v>75</v>
      </c>
      <c r="C5450" s="27">
        <v>356857080006631</v>
      </c>
    </row>
    <row r="5451" spans="2:4">
      <c r="B5451" s="27" t="s">
        <v>75</v>
      </c>
      <c r="C5451" s="27">
        <v>356857080007191</v>
      </c>
      <c r="D5451" s="27"/>
    </row>
    <row r="5452" spans="2:4">
      <c r="B5452" s="27" t="s">
        <v>75</v>
      </c>
      <c r="C5452" s="27">
        <v>356857080007589</v>
      </c>
      <c r="D5452" s="27"/>
    </row>
    <row r="5453" spans="2:4">
      <c r="B5453" s="27" t="s">
        <v>75</v>
      </c>
      <c r="C5453" s="27">
        <v>356857080008900</v>
      </c>
      <c r="D5453" s="27"/>
    </row>
    <row r="5454" spans="2:4">
      <c r="B5454" s="29" t="s">
        <v>75</v>
      </c>
      <c r="C5454" s="27">
        <v>356857080011326</v>
      </c>
      <c r="D5454" s="27"/>
    </row>
    <row r="5455" spans="2:4">
      <c r="B5455" s="29" t="s">
        <v>75</v>
      </c>
      <c r="C5455" s="27">
        <v>356857080012100</v>
      </c>
      <c r="D5455" s="27"/>
    </row>
    <row r="5456" spans="2:4">
      <c r="B5456" s="27" t="s">
        <v>75</v>
      </c>
      <c r="C5456" s="27">
        <v>356857080012175</v>
      </c>
      <c r="D5456" s="27"/>
    </row>
    <row r="5457" spans="2:4">
      <c r="B5457" s="29" t="s">
        <v>75</v>
      </c>
      <c r="C5457" s="27">
        <v>356857080012704</v>
      </c>
    </row>
    <row r="5458" spans="2:4">
      <c r="B5458" s="27" t="s">
        <v>75</v>
      </c>
      <c r="C5458" s="27">
        <v>356857080013017</v>
      </c>
    </row>
    <row r="5459" spans="2:4">
      <c r="B5459" s="29" t="s">
        <v>75</v>
      </c>
      <c r="C5459" s="27">
        <v>356857080013116</v>
      </c>
      <c r="D5459" s="27"/>
    </row>
    <row r="5460" spans="2:4">
      <c r="B5460" s="27" t="s">
        <v>75</v>
      </c>
      <c r="C5460" s="27">
        <v>356857080013587</v>
      </c>
    </row>
    <row r="5461" spans="2:4">
      <c r="B5461" s="29" t="s">
        <v>75</v>
      </c>
      <c r="C5461" s="27">
        <v>356857080013660</v>
      </c>
      <c r="D5461" s="27"/>
    </row>
    <row r="5462" spans="2:4">
      <c r="B5462" s="27" t="s">
        <v>75</v>
      </c>
      <c r="C5462" s="27">
        <v>356857080014288</v>
      </c>
      <c r="D5462" s="27"/>
    </row>
    <row r="5463" spans="2:4">
      <c r="B5463" s="27" t="s">
        <v>75</v>
      </c>
      <c r="C5463" s="27">
        <v>356857080014338</v>
      </c>
      <c r="D5463" s="27"/>
    </row>
    <row r="5464" spans="2:4">
      <c r="B5464" s="27" t="s">
        <v>75</v>
      </c>
      <c r="C5464" s="27">
        <v>356857080015228</v>
      </c>
      <c r="D5464" s="27"/>
    </row>
    <row r="5465" spans="2:4">
      <c r="B5465" s="27" t="s">
        <v>75</v>
      </c>
      <c r="C5465" s="27">
        <v>356857080015343</v>
      </c>
      <c r="D5465" s="27"/>
    </row>
    <row r="5466" spans="2:4">
      <c r="B5466" s="27" t="s">
        <v>75</v>
      </c>
      <c r="C5466" s="27">
        <v>356857080015442</v>
      </c>
      <c r="D5466" s="27"/>
    </row>
    <row r="5467" spans="2:4">
      <c r="B5467" s="27" t="s">
        <v>75</v>
      </c>
      <c r="C5467" s="27">
        <v>356857080015657</v>
      </c>
      <c r="D5467" s="27"/>
    </row>
    <row r="5468" spans="2:4">
      <c r="B5468" s="27" t="s">
        <v>75</v>
      </c>
      <c r="C5468" s="27">
        <v>356857080015749</v>
      </c>
      <c r="D5468" s="27"/>
    </row>
    <row r="5469" spans="2:4">
      <c r="B5469" s="27" t="s">
        <v>75</v>
      </c>
      <c r="C5469" s="27">
        <v>356857080015970</v>
      </c>
      <c r="D5469" s="27"/>
    </row>
    <row r="5470" spans="2:4">
      <c r="B5470" s="29" t="s">
        <v>75</v>
      </c>
      <c r="C5470" s="27">
        <v>356857080016226</v>
      </c>
      <c r="D5470" s="27"/>
    </row>
    <row r="5471" spans="2:4">
      <c r="B5471" s="27" t="s">
        <v>75</v>
      </c>
      <c r="C5471" s="27">
        <v>356857080016234</v>
      </c>
      <c r="D5471" s="27"/>
    </row>
    <row r="5472" spans="2:4">
      <c r="B5472" s="27" t="s">
        <v>75</v>
      </c>
      <c r="C5472" s="27">
        <v>356857080016259</v>
      </c>
      <c r="D5472" s="27"/>
    </row>
    <row r="5473" spans="2:4">
      <c r="B5473" s="27" t="s">
        <v>75</v>
      </c>
      <c r="C5473" s="27">
        <v>356857080016374</v>
      </c>
      <c r="D5473" s="27"/>
    </row>
    <row r="5474" spans="2:4">
      <c r="B5474" s="27" t="s">
        <v>75</v>
      </c>
      <c r="C5474" s="27">
        <v>356857080019147</v>
      </c>
      <c r="D5474" s="27"/>
    </row>
    <row r="5475" spans="2:4">
      <c r="B5475" s="29" t="s">
        <v>75</v>
      </c>
      <c r="C5475" s="27">
        <v>356857080019311</v>
      </c>
      <c r="D5475" s="27"/>
    </row>
    <row r="5476" spans="2:4">
      <c r="B5476" s="29" t="s">
        <v>75</v>
      </c>
      <c r="C5476" s="27">
        <v>356857080019980</v>
      </c>
      <c r="D5476" s="27"/>
    </row>
    <row r="5477" spans="2:4">
      <c r="B5477" s="27" t="s">
        <v>75</v>
      </c>
      <c r="C5477" s="27">
        <v>356857080020566</v>
      </c>
    </row>
    <row r="5478" spans="2:4">
      <c r="B5478" s="29" t="s">
        <v>75</v>
      </c>
      <c r="C5478" s="27">
        <v>356857080021036</v>
      </c>
      <c r="D5478" s="27"/>
    </row>
    <row r="5479" spans="2:4">
      <c r="B5479" s="29" t="s">
        <v>75</v>
      </c>
      <c r="C5479" s="27">
        <v>356857080022000</v>
      </c>
      <c r="D5479" s="27"/>
    </row>
    <row r="5480" spans="2:4">
      <c r="B5480" s="27" t="s">
        <v>75</v>
      </c>
      <c r="C5480" s="27">
        <v>356857080022638</v>
      </c>
      <c r="D5480" s="27"/>
    </row>
    <row r="5481" spans="2:4">
      <c r="B5481" s="27" t="s">
        <v>75</v>
      </c>
      <c r="C5481" s="27">
        <v>356857080023636</v>
      </c>
      <c r="D5481" s="27"/>
    </row>
    <row r="5482" spans="2:4">
      <c r="B5482" s="29" t="s">
        <v>75</v>
      </c>
      <c r="C5482" s="27">
        <v>356857080023768</v>
      </c>
      <c r="D5482" s="27"/>
    </row>
    <row r="5483" spans="2:4">
      <c r="B5483" s="27" t="s">
        <v>75</v>
      </c>
      <c r="C5483" s="27">
        <v>356857080024170</v>
      </c>
      <c r="D5483" s="27"/>
    </row>
    <row r="5484" spans="2:4">
      <c r="B5484" s="27" t="s">
        <v>75</v>
      </c>
      <c r="C5484" s="27">
        <v>356857080024899</v>
      </c>
      <c r="D5484" s="27"/>
    </row>
    <row r="5485" spans="2:4">
      <c r="B5485" s="27" t="s">
        <v>75</v>
      </c>
      <c r="C5485" s="27">
        <v>356857080025029</v>
      </c>
      <c r="D5485" s="27"/>
    </row>
    <row r="5486" spans="2:4">
      <c r="B5486" s="29" t="s">
        <v>75</v>
      </c>
      <c r="C5486" s="27">
        <v>356857080025250</v>
      </c>
      <c r="D5486" s="27"/>
    </row>
    <row r="5487" spans="2:4">
      <c r="B5487" s="27" t="s">
        <v>75</v>
      </c>
      <c r="C5487" s="27">
        <v>356857080025383</v>
      </c>
      <c r="D5487" s="27"/>
    </row>
    <row r="5488" spans="2:4">
      <c r="B5488" s="29" t="s">
        <v>75</v>
      </c>
      <c r="C5488" s="27">
        <v>356857080028247</v>
      </c>
      <c r="D5488" s="27"/>
    </row>
    <row r="5489" spans="2:4">
      <c r="B5489" s="27" t="s">
        <v>75</v>
      </c>
      <c r="C5489" s="27">
        <v>356857080028932</v>
      </c>
      <c r="D5489" s="27"/>
    </row>
    <row r="5490" spans="2:4">
      <c r="B5490" s="27" t="s">
        <v>75</v>
      </c>
      <c r="C5490" s="27">
        <v>356857080029013</v>
      </c>
      <c r="D5490" s="27"/>
    </row>
    <row r="5491" spans="2:4">
      <c r="B5491" s="27" t="s">
        <v>75</v>
      </c>
      <c r="C5491" s="27">
        <v>356857080029443</v>
      </c>
      <c r="D5491" s="27"/>
    </row>
    <row r="5492" spans="2:4">
      <c r="B5492" s="27" t="s">
        <v>75</v>
      </c>
      <c r="C5492" s="27">
        <v>356857080029732</v>
      </c>
      <c r="D5492" s="27"/>
    </row>
    <row r="5493" spans="2:4">
      <c r="B5493" s="27" t="s">
        <v>75</v>
      </c>
      <c r="C5493" s="27">
        <v>356857080030672</v>
      </c>
      <c r="D5493" s="27"/>
    </row>
    <row r="5494" spans="2:4">
      <c r="B5494" s="27" t="s">
        <v>75</v>
      </c>
      <c r="C5494" s="27">
        <v>356857080031480</v>
      </c>
      <c r="D5494" s="27"/>
    </row>
    <row r="5495" spans="2:4">
      <c r="B5495" s="27" t="s">
        <v>75</v>
      </c>
      <c r="C5495" s="27">
        <v>356857080031795</v>
      </c>
      <c r="D5495" s="27"/>
    </row>
    <row r="5496" spans="2:4">
      <c r="B5496" s="27" t="s">
        <v>75</v>
      </c>
      <c r="C5496" s="27">
        <v>356857080031829</v>
      </c>
      <c r="D5496" s="27"/>
    </row>
    <row r="5497" spans="2:4">
      <c r="B5497" s="27" t="s">
        <v>75</v>
      </c>
      <c r="C5497" s="27">
        <v>356857080031852</v>
      </c>
      <c r="D5497" s="27"/>
    </row>
    <row r="5498" spans="2:4">
      <c r="B5498" s="27" t="s">
        <v>75</v>
      </c>
      <c r="C5498" s="27">
        <v>356857080031910</v>
      </c>
    </row>
    <row r="5499" spans="2:4">
      <c r="B5499" s="27" t="s">
        <v>75</v>
      </c>
      <c r="C5499" s="27">
        <v>356857080033718</v>
      </c>
      <c r="D5499" s="27"/>
    </row>
    <row r="5500" spans="2:4">
      <c r="B5500" s="27" t="s">
        <v>75</v>
      </c>
      <c r="C5500" s="27">
        <v>356857080037438</v>
      </c>
      <c r="D5500" s="27"/>
    </row>
    <row r="5501" spans="2:4">
      <c r="B5501" s="27" t="s">
        <v>75</v>
      </c>
      <c r="C5501" s="27">
        <v>356857080037495</v>
      </c>
      <c r="D5501" s="27"/>
    </row>
    <row r="5502" spans="2:4">
      <c r="B5502" s="29" t="s">
        <v>75</v>
      </c>
      <c r="C5502" s="27">
        <v>356857080037909</v>
      </c>
      <c r="D5502" s="27"/>
    </row>
    <row r="5503" spans="2:4">
      <c r="B5503" s="27" t="s">
        <v>75</v>
      </c>
      <c r="C5503" s="27">
        <v>356857080038071</v>
      </c>
      <c r="D5503" s="27"/>
    </row>
    <row r="5504" spans="2:4">
      <c r="B5504" s="29" t="s">
        <v>75</v>
      </c>
      <c r="C5504" s="27">
        <v>356857080038576</v>
      </c>
      <c r="D5504" s="27"/>
    </row>
    <row r="5505" spans="2:4">
      <c r="B5505" s="29" t="s">
        <v>75</v>
      </c>
      <c r="C5505" s="27">
        <v>356857080039699</v>
      </c>
      <c r="D5505" s="27"/>
    </row>
    <row r="5506" spans="2:4">
      <c r="B5506" s="29" t="s">
        <v>75</v>
      </c>
      <c r="C5506" s="27">
        <v>356857080039723</v>
      </c>
      <c r="D5506" s="27"/>
    </row>
    <row r="5507" spans="2:4">
      <c r="B5507" s="29" t="s">
        <v>75</v>
      </c>
      <c r="C5507" s="27">
        <v>356857080041307</v>
      </c>
    </row>
    <row r="5508" spans="2:4">
      <c r="B5508" s="29" t="s">
        <v>75</v>
      </c>
      <c r="C5508" s="27">
        <v>356857080041737</v>
      </c>
      <c r="D5508" s="27"/>
    </row>
    <row r="5509" spans="2:4">
      <c r="B5509" s="29" t="s">
        <v>75</v>
      </c>
      <c r="C5509" s="27">
        <v>356857080042313</v>
      </c>
      <c r="D5509" s="27"/>
    </row>
    <row r="5510" spans="2:4">
      <c r="B5510" s="29" t="s">
        <v>75</v>
      </c>
      <c r="C5510" s="27">
        <v>356857080042834</v>
      </c>
      <c r="D5510" s="27"/>
    </row>
    <row r="5511" spans="2:4">
      <c r="B5511" s="29" t="s">
        <v>75</v>
      </c>
      <c r="C5511" s="27">
        <v>356857080042958</v>
      </c>
      <c r="D5511" s="27"/>
    </row>
    <row r="5512" spans="2:4">
      <c r="B5512" s="27" t="s">
        <v>75</v>
      </c>
      <c r="C5512" s="27">
        <v>356857080043006</v>
      </c>
      <c r="D5512" s="27"/>
    </row>
    <row r="5513" spans="2:4">
      <c r="B5513" s="27" t="s">
        <v>75</v>
      </c>
      <c r="C5513" s="27">
        <v>356857080043311</v>
      </c>
      <c r="D5513" s="27"/>
    </row>
    <row r="5514" spans="2:4">
      <c r="B5514" s="29" t="s">
        <v>75</v>
      </c>
      <c r="C5514" s="27">
        <v>356857080044194</v>
      </c>
      <c r="D5514" s="27"/>
    </row>
    <row r="5515" spans="2:4">
      <c r="B5515" s="29" t="s">
        <v>75</v>
      </c>
      <c r="C5515" s="27">
        <v>356857080044673</v>
      </c>
    </row>
    <row r="5516" spans="2:4">
      <c r="B5516" s="29" t="s">
        <v>75</v>
      </c>
      <c r="C5516" s="27">
        <v>356857080045993</v>
      </c>
    </row>
    <row r="5517" spans="2:4">
      <c r="B5517" s="29" t="s">
        <v>75</v>
      </c>
      <c r="C5517" s="27">
        <v>356857080046504</v>
      </c>
      <c r="D5517" s="27"/>
    </row>
    <row r="5518" spans="2:4">
      <c r="B5518" s="27" t="s">
        <v>75</v>
      </c>
      <c r="C5518" s="27">
        <v>356857080046561</v>
      </c>
      <c r="D5518" s="27"/>
    </row>
    <row r="5519" spans="2:4">
      <c r="B5519" s="27" t="s">
        <v>75</v>
      </c>
      <c r="C5519" s="27">
        <v>356857080047106</v>
      </c>
      <c r="D5519" s="27"/>
    </row>
    <row r="5520" spans="2:4">
      <c r="B5520" s="27" t="s">
        <v>75</v>
      </c>
      <c r="C5520" s="27">
        <v>356857080047494</v>
      </c>
      <c r="D5520" s="27"/>
    </row>
    <row r="5521" spans="2:4">
      <c r="B5521" s="29" t="s">
        <v>75</v>
      </c>
      <c r="C5521" s="27">
        <v>356857080049284</v>
      </c>
      <c r="D5521" s="27"/>
    </row>
    <row r="5522" spans="2:4">
      <c r="B5522" s="27" t="s">
        <v>75</v>
      </c>
      <c r="C5522" s="27">
        <v>356857080051249</v>
      </c>
      <c r="D5522" s="27"/>
    </row>
    <row r="5523" spans="2:4">
      <c r="B5523" s="29" t="s">
        <v>75</v>
      </c>
      <c r="C5523" s="27">
        <v>356857080052098</v>
      </c>
      <c r="D5523" s="27"/>
    </row>
    <row r="5524" spans="2:4">
      <c r="B5524" s="29" t="s">
        <v>75</v>
      </c>
      <c r="C5524" s="27">
        <v>356857080052304</v>
      </c>
    </row>
    <row r="5525" spans="2:4">
      <c r="B5525" s="29" t="s">
        <v>75</v>
      </c>
      <c r="C5525" s="27">
        <v>356857080052791</v>
      </c>
    </row>
    <row r="5526" spans="2:4">
      <c r="B5526" s="29" t="s">
        <v>75</v>
      </c>
      <c r="C5526" s="27">
        <v>356857080053393</v>
      </c>
    </row>
    <row r="5527" spans="2:4">
      <c r="B5527" s="29" t="s">
        <v>75</v>
      </c>
      <c r="C5527" s="27">
        <v>356857080055091</v>
      </c>
      <c r="D5527" s="27"/>
    </row>
    <row r="5528" spans="2:4">
      <c r="B5528" s="27" t="s">
        <v>75</v>
      </c>
      <c r="C5528" s="27">
        <v>356857080056016</v>
      </c>
      <c r="D5528" s="27"/>
    </row>
    <row r="5529" spans="2:4">
      <c r="B5529" s="29" t="s">
        <v>75</v>
      </c>
      <c r="C5529" s="27">
        <v>356857080056180</v>
      </c>
      <c r="D5529" s="27"/>
    </row>
    <row r="5530" spans="2:4">
      <c r="B5530" s="27" t="s">
        <v>75</v>
      </c>
      <c r="C5530" s="27">
        <v>356857080057212</v>
      </c>
    </row>
    <row r="5531" spans="2:4">
      <c r="B5531" s="27" t="s">
        <v>75</v>
      </c>
      <c r="C5531" s="27">
        <v>356857080057568</v>
      </c>
      <c r="D5531" s="27"/>
    </row>
    <row r="5532" spans="2:4">
      <c r="B5532" s="29" t="s">
        <v>75</v>
      </c>
      <c r="C5532" s="27">
        <v>356857080058269</v>
      </c>
      <c r="D5532" s="27"/>
    </row>
    <row r="5533" spans="2:4">
      <c r="B5533" s="27" t="s">
        <v>75</v>
      </c>
      <c r="C5533" s="27">
        <v>356857080059168</v>
      </c>
      <c r="D5533" s="27"/>
    </row>
    <row r="5534" spans="2:4">
      <c r="B5534" s="27" t="s">
        <v>75</v>
      </c>
      <c r="C5534" s="27">
        <v>356857080059705</v>
      </c>
      <c r="D5534" s="27"/>
    </row>
    <row r="5535" spans="2:4">
      <c r="B5535" s="27" t="s">
        <v>75</v>
      </c>
      <c r="C5535" s="27">
        <v>356857080120143</v>
      </c>
      <c r="D5535" s="27"/>
    </row>
    <row r="5536" spans="2:4">
      <c r="B5536" s="27" t="s">
        <v>75</v>
      </c>
      <c r="C5536" s="27">
        <v>356857080120333</v>
      </c>
      <c r="D5536" s="27"/>
    </row>
    <row r="5537" spans="2:4">
      <c r="B5537" s="27" t="s">
        <v>75</v>
      </c>
      <c r="C5537" s="27">
        <v>356857080120440</v>
      </c>
    </row>
    <row r="5538" spans="2:4">
      <c r="B5538" s="27" t="s">
        <v>75</v>
      </c>
      <c r="C5538" s="27">
        <v>356857080120598</v>
      </c>
      <c r="D5538" s="27"/>
    </row>
    <row r="5539" spans="2:4">
      <c r="B5539" s="27" t="s">
        <v>75</v>
      </c>
      <c r="C5539" s="27">
        <v>356857080120911</v>
      </c>
    </row>
    <row r="5540" spans="2:4">
      <c r="B5540" s="27" t="s">
        <v>76</v>
      </c>
      <c r="C5540" s="27">
        <v>356857080122602</v>
      </c>
    </row>
    <row r="5541" spans="2:4">
      <c r="B5541" s="27" t="s">
        <v>76</v>
      </c>
      <c r="C5541" s="27">
        <v>356857080122974</v>
      </c>
    </row>
    <row r="5542" spans="2:4">
      <c r="B5542" s="27" t="s">
        <v>76</v>
      </c>
      <c r="C5542" s="27">
        <v>356857080123386</v>
      </c>
      <c r="D5542" s="27"/>
    </row>
    <row r="5543" spans="2:4">
      <c r="B5543" s="27" t="s">
        <v>76</v>
      </c>
      <c r="C5543" s="27">
        <v>356857080123600</v>
      </c>
      <c r="D5543" s="27"/>
    </row>
    <row r="5544" spans="2:4">
      <c r="B5544" s="27" t="s">
        <v>76</v>
      </c>
      <c r="C5544" s="27">
        <v>356857080123980</v>
      </c>
      <c r="D5544" s="27"/>
    </row>
    <row r="5545" spans="2:4">
      <c r="B5545" s="27" t="s">
        <v>76</v>
      </c>
      <c r="C5545" s="27">
        <v>356857080124327</v>
      </c>
      <c r="D5545" s="27"/>
    </row>
    <row r="5546" spans="2:4">
      <c r="B5546" s="27" t="s">
        <v>76</v>
      </c>
      <c r="C5546" s="27">
        <v>356857080125720</v>
      </c>
      <c r="D5546" s="27"/>
    </row>
    <row r="5547" spans="2:4">
      <c r="B5547" s="27" t="s">
        <v>76</v>
      </c>
      <c r="C5547" s="27">
        <v>356857080125761</v>
      </c>
    </row>
    <row r="5548" spans="2:4">
      <c r="B5548" s="27" t="s">
        <v>76</v>
      </c>
      <c r="C5548" s="27">
        <v>356857080126033</v>
      </c>
      <c r="D5548" s="27"/>
    </row>
    <row r="5549" spans="2:4">
      <c r="B5549" s="27" t="s">
        <v>76</v>
      </c>
      <c r="C5549" s="27">
        <v>356857080126306</v>
      </c>
      <c r="D5549" s="27"/>
    </row>
    <row r="5550" spans="2:4">
      <c r="B5550" s="27" t="s">
        <v>76</v>
      </c>
      <c r="C5550" s="27">
        <v>356857080126793</v>
      </c>
      <c r="D5550" s="27"/>
    </row>
    <row r="5551" spans="2:4">
      <c r="B5551" s="27" t="s">
        <v>76</v>
      </c>
      <c r="C5551" s="27">
        <v>356857080127551</v>
      </c>
      <c r="D5551" s="27"/>
    </row>
    <row r="5552" spans="2:4">
      <c r="B5552" s="27" t="s">
        <v>76</v>
      </c>
      <c r="C5552" s="27">
        <v>356857080128070</v>
      </c>
      <c r="D5552" s="27"/>
    </row>
    <row r="5553" spans="2:4">
      <c r="B5553" s="27" t="s">
        <v>76</v>
      </c>
      <c r="C5553" s="27">
        <v>356857080128336</v>
      </c>
      <c r="D5553" s="27"/>
    </row>
    <row r="5554" spans="2:4">
      <c r="B5554" s="29" t="s">
        <v>76</v>
      </c>
      <c r="C5554" s="27">
        <v>356857080129292</v>
      </c>
      <c r="D5554" s="27"/>
    </row>
    <row r="5555" spans="2:4">
      <c r="B5555" s="29" t="s">
        <v>76</v>
      </c>
      <c r="C5555" s="27">
        <v>356857080129417</v>
      </c>
      <c r="D5555" s="27"/>
    </row>
    <row r="5556" spans="2:4">
      <c r="B5556" s="27" t="s">
        <v>76</v>
      </c>
      <c r="C5556" s="27">
        <v>356857080129433</v>
      </c>
      <c r="D5556" s="27"/>
    </row>
    <row r="5557" spans="2:4">
      <c r="B5557" s="27" t="s">
        <v>76</v>
      </c>
      <c r="C5557" s="27">
        <v>356857080129664</v>
      </c>
    </row>
    <row r="5558" spans="2:4">
      <c r="B5558" s="27" t="s">
        <v>76</v>
      </c>
      <c r="C5558" s="27">
        <v>356857080130043</v>
      </c>
      <c r="D5558" s="27"/>
    </row>
    <row r="5559" spans="2:4">
      <c r="B5559" s="27" t="s">
        <v>76</v>
      </c>
      <c r="C5559" s="27">
        <v>356857080130233</v>
      </c>
      <c r="D5559" s="27"/>
    </row>
    <row r="5560" spans="2:4">
      <c r="B5560" s="27" t="s">
        <v>76</v>
      </c>
      <c r="C5560" s="27">
        <v>356857080130621</v>
      </c>
    </row>
    <row r="5561" spans="2:4">
      <c r="B5561" s="29" t="s">
        <v>76</v>
      </c>
      <c r="C5561" s="27">
        <v>356857080131975</v>
      </c>
      <c r="D5561" s="27"/>
    </row>
    <row r="5562" spans="2:4">
      <c r="B5562" s="27" t="s">
        <v>76</v>
      </c>
      <c r="C5562" s="27">
        <v>356857080132643</v>
      </c>
    </row>
    <row r="5563" spans="2:4">
      <c r="B5563" s="27" t="s">
        <v>76</v>
      </c>
      <c r="C5563" s="27">
        <v>356857080133864</v>
      </c>
    </row>
    <row r="5564" spans="2:4">
      <c r="B5564" s="27" t="s">
        <v>76</v>
      </c>
      <c r="C5564" s="27">
        <v>356857080134854</v>
      </c>
      <c r="D5564" s="27"/>
    </row>
    <row r="5565" spans="2:4">
      <c r="B5565" s="27" t="s">
        <v>76</v>
      </c>
      <c r="C5565" s="27">
        <v>356857080134995</v>
      </c>
      <c r="D5565" s="27"/>
    </row>
    <row r="5566" spans="2:4">
      <c r="B5566" s="27" t="s">
        <v>76</v>
      </c>
      <c r="C5566" s="27">
        <v>356857080135299</v>
      </c>
      <c r="D5566" s="27"/>
    </row>
    <row r="5567" spans="2:4">
      <c r="B5567" s="27" t="s">
        <v>76</v>
      </c>
      <c r="C5567" s="27">
        <v>356857080135430</v>
      </c>
    </row>
    <row r="5568" spans="2:4">
      <c r="B5568" s="27" t="s">
        <v>76</v>
      </c>
      <c r="C5568" s="27">
        <v>356857080136248</v>
      </c>
      <c r="D5568" s="27"/>
    </row>
    <row r="5569" spans="2:4">
      <c r="B5569" s="27" t="s">
        <v>76</v>
      </c>
      <c r="C5569" s="27">
        <v>356857080137071</v>
      </c>
      <c r="D5569" s="27"/>
    </row>
    <row r="5570" spans="2:4">
      <c r="B5570" s="27" t="s">
        <v>76</v>
      </c>
      <c r="C5570" s="27">
        <v>356857080137519</v>
      </c>
      <c r="D5570" s="27"/>
    </row>
    <row r="5571" spans="2:4">
      <c r="B5571" s="27" t="s">
        <v>76</v>
      </c>
      <c r="C5571" s="27">
        <v>356857080137535</v>
      </c>
      <c r="D5571" s="27"/>
    </row>
    <row r="5572" spans="2:4">
      <c r="B5572" s="27" t="s">
        <v>76</v>
      </c>
      <c r="C5572" s="27">
        <v>356857080137667</v>
      </c>
      <c r="D5572" s="27"/>
    </row>
    <row r="5573" spans="2:4">
      <c r="B5573" s="27" t="s">
        <v>76</v>
      </c>
      <c r="C5573" s="27">
        <v>356857080137865</v>
      </c>
    </row>
    <row r="5574" spans="2:4">
      <c r="B5574" s="27" t="s">
        <v>76</v>
      </c>
      <c r="C5574" s="27">
        <v>356857080138111</v>
      </c>
      <c r="D5574" s="27"/>
    </row>
    <row r="5575" spans="2:4">
      <c r="B5575" s="27" t="s">
        <v>76</v>
      </c>
      <c r="C5575" s="27">
        <v>356857080138244</v>
      </c>
      <c r="D5575" s="27"/>
    </row>
    <row r="5576" spans="2:4">
      <c r="B5576" s="27" t="s">
        <v>76</v>
      </c>
      <c r="C5576" s="27">
        <v>356857080138624</v>
      </c>
      <c r="D5576" s="27"/>
    </row>
    <row r="5577" spans="2:4">
      <c r="B5577" s="27" t="s">
        <v>76</v>
      </c>
      <c r="C5577" s="27">
        <v>356857080140182</v>
      </c>
      <c r="D5577" s="27"/>
    </row>
    <row r="5578" spans="2:4">
      <c r="B5578" s="27" t="s">
        <v>76</v>
      </c>
      <c r="C5578" s="27">
        <v>356857080140448</v>
      </c>
      <c r="D5578" s="27"/>
    </row>
    <row r="5579" spans="2:4">
      <c r="B5579" s="29" t="s">
        <v>76</v>
      </c>
      <c r="C5579" s="27">
        <v>356857080141206</v>
      </c>
      <c r="D5579" s="27"/>
    </row>
    <row r="5580" spans="2:4">
      <c r="B5580" s="29" t="s">
        <v>76</v>
      </c>
      <c r="C5580" s="27">
        <v>356857080141289</v>
      </c>
    </row>
    <row r="5581" spans="2:4">
      <c r="B5581" s="27" t="s">
        <v>76</v>
      </c>
      <c r="C5581" s="27">
        <v>356857080141487</v>
      </c>
      <c r="D5581" s="27"/>
    </row>
    <row r="5582" spans="2:4">
      <c r="B5582" s="29" t="s">
        <v>76</v>
      </c>
      <c r="C5582" s="27">
        <v>356857080141511</v>
      </c>
      <c r="D5582" s="27"/>
    </row>
    <row r="5583" spans="2:4">
      <c r="B5583" s="27" t="s">
        <v>76</v>
      </c>
      <c r="C5583" s="74">
        <v>356857080141727</v>
      </c>
      <c r="D5583" s="27"/>
    </row>
    <row r="5584" spans="2:4">
      <c r="B5584" s="27" t="s">
        <v>76</v>
      </c>
      <c r="C5584" s="27">
        <v>356857080141933</v>
      </c>
    </row>
    <row r="5585" spans="2:4">
      <c r="B5585" s="27" t="s">
        <v>76</v>
      </c>
      <c r="C5585" s="27">
        <v>356857080142832</v>
      </c>
      <c r="D5585" s="27"/>
    </row>
    <row r="5586" spans="2:4">
      <c r="B5586" s="27" t="s">
        <v>76</v>
      </c>
      <c r="C5586" s="27">
        <v>356857080142873</v>
      </c>
      <c r="D5586" s="27"/>
    </row>
    <row r="5587" spans="2:4">
      <c r="B5587" s="29" t="s">
        <v>76</v>
      </c>
      <c r="C5587" s="27">
        <v>356857080143566</v>
      </c>
      <c r="D5587" s="27"/>
    </row>
    <row r="5588" spans="2:4">
      <c r="B5588" s="27" t="s">
        <v>76</v>
      </c>
      <c r="C5588" s="27">
        <v>356857080144366</v>
      </c>
      <c r="D5588" s="27"/>
    </row>
    <row r="5589" spans="2:4">
      <c r="B5589" s="27" t="s">
        <v>76</v>
      </c>
      <c r="C5589" s="27">
        <v>356857080144549</v>
      </c>
    </row>
    <row r="5590" spans="2:4">
      <c r="B5590" s="27" t="s">
        <v>76</v>
      </c>
      <c r="C5590" s="27">
        <v>356857080145009</v>
      </c>
      <c r="D5590" s="27"/>
    </row>
    <row r="5591" spans="2:4">
      <c r="B5591" s="27" t="s">
        <v>76</v>
      </c>
      <c r="C5591" s="27">
        <v>356857080145579</v>
      </c>
      <c r="D5591" s="27"/>
    </row>
    <row r="5592" spans="2:4">
      <c r="B5592" s="27" t="s">
        <v>76</v>
      </c>
      <c r="C5592" s="27">
        <v>356857080145793</v>
      </c>
      <c r="D5592" s="27"/>
    </row>
    <row r="5593" spans="2:4">
      <c r="B5593" s="27" t="s">
        <v>76</v>
      </c>
      <c r="C5593" s="27">
        <v>356857080146361</v>
      </c>
      <c r="D5593" s="27"/>
    </row>
    <row r="5594" spans="2:4">
      <c r="B5594" s="27" t="s">
        <v>76</v>
      </c>
      <c r="C5594" s="27">
        <v>356857080146411</v>
      </c>
      <c r="D5594" s="27"/>
    </row>
    <row r="5595" spans="2:4">
      <c r="B5595" s="27" t="s">
        <v>76</v>
      </c>
      <c r="C5595" s="27">
        <v>356857080149027</v>
      </c>
      <c r="D5595" s="27"/>
    </row>
    <row r="5596" spans="2:4">
      <c r="B5596" s="27" t="s">
        <v>76</v>
      </c>
      <c r="C5596" s="27">
        <v>356857080149266</v>
      </c>
      <c r="D5596" s="27"/>
    </row>
    <row r="5597" spans="2:4">
      <c r="B5597" s="27" t="s">
        <v>76</v>
      </c>
      <c r="C5597" s="27">
        <v>356857080149795</v>
      </c>
      <c r="D5597" s="27"/>
    </row>
    <row r="5598" spans="2:4">
      <c r="B5598" s="29" t="s">
        <v>76</v>
      </c>
      <c r="C5598" s="27">
        <v>356857080149910</v>
      </c>
      <c r="D5598" s="27"/>
    </row>
    <row r="5599" spans="2:4">
      <c r="B5599" s="27" t="s">
        <v>76</v>
      </c>
      <c r="C5599" s="27">
        <v>356857080150678</v>
      </c>
      <c r="D5599" s="27"/>
    </row>
    <row r="5600" spans="2:4">
      <c r="B5600" s="27" t="s">
        <v>76</v>
      </c>
      <c r="C5600" s="27">
        <v>356857080151510</v>
      </c>
      <c r="D5600" s="27"/>
    </row>
    <row r="5601" spans="2:4">
      <c r="B5601" s="27" t="s">
        <v>76</v>
      </c>
      <c r="C5601" s="27">
        <v>356857080151676</v>
      </c>
    </row>
    <row r="5602" spans="2:4">
      <c r="B5602" s="27" t="s">
        <v>76</v>
      </c>
      <c r="C5602" s="74">
        <v>356857080151957</v>
      </c>
      <c r="D5602" s="27"/>
    </row>
    <row r="5603" spans="2:4">
      <c r="B5603" s="27" t="s">
        <v>76</v>
      </c>
      <c r="C5603" s="27">
        <v>356857080154076</v>
      </c>
      <c r="D5603" s="27"/>
    </row>
    <row r="5604" spans="2:4">
      <c r="B5604" s="29" t="s">
        <v>76</v>
      </c>
      <c r="C5604" s="27">
        <v>356857080154399</v>
      </c>
      <c r="D5604" s="27"/>
    </row>
    <row r="5605" spans="2:4">
      <c r="B5605" s="27" t="s">
        <v>76</v>
      </c>
      <c r="C5605" s="27">
        <v>356857080154415</v>
      </c>
      <c r="D5605" s="27"/>
    </row>
    <row r="5606" spans="2:4">
      <c r="B5606" s="27" t="s">
        <v>76</v>
      </c>
      <c r="C5606" s="27">
        <v>356857080154951</v>
      </c>
      <c r="D5606" s="27"/>
    </row>
    <row r="5607" spans="2:4">
      <c r="B5607" s="27" t="s">
        <v>76</v>
      </c>
      <c r="C5607" s="27">
        <v>356857080157152</v>
      </c>
      <c r="D5607" s="27"/>
    </row>
    <row r="5608" spans="2:4">
      <c r="B5608" s="27" t="s">
        <v>76</v>
      </c>
      <c r="C5608" s="27">
        <v>356857080157665</v>
      </c>
    </row>
    <row r="5609" spans="2:4">
      <c r="B5609" s="27" t="s">
        <v>76</v>
      </c>
      <c r="C5609" s="27">
        <v>356857080158762</v>
      </c>
      <c r="D5609" s="27"/>
    </row>
    <row r="5610" spans="2:4">
      <c r="B5610" s="27" t="s">
        <v>76</v>
      </c>
      <c r="C5610" s="27">
        <v>356857080158903</v>
      </c>
    </row>
    <row r="5611" spans="2:4">
      <c r="B5611" s="27" t="s">
        <v>76</v>
      </c>
      <c r="C5611" s="27">
        <v>356857080159042</v>
      </c>
      <c r="D5611" s="27"/>
    </row>
    <row r="5612" spans="2:4">
      <c r="B5612" s="27" t="s">
        <v>76</v>
      </c>
      <c r="C5612" s="27">
        <v>356857080159596</v>
      </c>
      <c r="D5612" s="27"/>
    </row>
    <row r="5613" spans="2:4">
      <c r="B5613" s="27" t="s">
        <v>76</v>
      </c>
      <c r="C5613" s="27">
        <v>356857080160800</v>
      </c>
      <c r="D5613" s="27"/>
    </row>
    <row r="5614" spans="2:4">
      <c r="B5614" s="27" t="s">
        <v>76</v>
      </c>
      <c r="C5614" s="27">
        <v>356857080160966</v>
      </c>
      <c r="D5614" s="27"/>
    </row>
    <row r="5615" spans="2:4">
      <c r="B5615" s="27" t="s">
        <v>76</v>
      </c>
      <c r="C5615" s="27">
        <v>356857080161816</v>
      </c>
      <c r="D5615" s="27"/>
    </row>
    <row r="5616" spans="2:4">
      <c r="B5616" s="27" t="s">
        <v>76</v>
      </c>
      <c r="C5616" s="27">
        <v>356857080161923</v>
      </c>
      <c r="D5616" s="27"/>
    </row>
    <row r="5617" spans="2:4">
      <c r="B5617" s="27" t="s">
        <v>76</v>
      </c>
      <c r="C5617" s="27">
        <v>356857080162426</v>
      </c>
      <c r="D5617" s="27"/>
    </row>
    <row r="5618" spans="2:4">
      <c r="B5618" s="27" t="s">
        <v>77</v>
      </c>
      <c r="C5618" s="27">
        <v>356858080001994</v>
      </c>
      <c r="D5618" s="27"/>
    </row>
    <row r="5619" spans="2:4">
      <c r="B5619" s="27" t="s">
        <v>77</v>
      </c>
      <c r="C5619" s="27">
        <v>356858080002018</v>
      </c>
      <c r="D5619" s="27"/>
    </row>
    <row r="5620" spans="2:4">
      <c r="B5620" s="27" t="s">
        <v>77</v>
      </c>
      <c r="C5620" s="27">
        <v>356858080002349</v>
      </c>
      <c r="D5620" s="27"/>
    </row>
    <row r="5621" spans="2:4">
      <c r="B5621" s="27" t="s">
        <v>77</v>
      </c>
      <c r="C5621" s="27">
        <v>356858080002810</v>
      </c>
      <c r="D5621" s="27"/>
    </row>
    <row r="5622" spans="2:4">
      <c r="B5622" s="27" t="s">
        <v>77</v>
      </c>
      <c r="C5622" s="27">
        <v>356858080007405</v>
      </c>
      <c r="D5622" s="27"/>
    </row>
    <row r="5623" spans="2:4">
      <c r="B5623" s="27" t="s">
        <v>77</v>
      </c>
      <c r="C5623" s="27">
        <v>356858080019715</v>
      </c>
      <c r="D5623" s="27"/>
    </row>
    <row r="5624" spans="2:4">
      <c r="B5624" s="27" t="s">
        <v>118</v>
      </c>
      <c r="C5624" s="74">
        <v>356859080005118</v>
      </c>
      <c r="D5624" s="27"/>
    </row>
    <row r="5625" spans="2:4">
      <c r="B5625" s="27" t="s">
        <v>118</v>
      </c>
      <c r="C5625" s="74">
        <v>356859080007783</v>
      </c>
      <c r="D5625" s="27"/>
    </row>
    <row r="5626" spans="2:4">
      <c r="B5626" s="27" t="s">
        <v>118</v>
      </c>
      <c r="C5626" s="74">
        <v>356859080034829</v>
      </c>
      <c r="D5626" s="27"/>
    </row>
    <row r="5627" spans="2:4">
      <c r="B5627" s="27" t="s">
        <v>118</v>
      </c>
      <c r="C5627" s="27">
        <v>356859080042012</v>
      </c>
    </row>
    <row r="5628" spans="2:4">
      <c r="B5628" s="27" t="s">
        <v>120</v>
      </c>
      <c r="C5628" s="74">
        <v>356860080035287</v>
      </c>
      <c r="D5628" s="27"/>
    </row>
    <row r="5629" spans="2:4">
      <c r="B5629" s="27" t="s">
        <v>78</v>
      </c>
      <c r="C5629" s="74">
        <v>356861080016012</v>
      </c>
      <c r="D5629" s="27"/>
    </row>
    <row r="5630" spans="2:4">
      <c r="B5630" s="27" t="s">
        <v>78</v>
      </c>
      <c r="C5630" s="27">
        <v>356861080017887</v>
      </c>
      <c r="D5630" s="27"/>
    </row>
    <row r="5631" spans="2:4">
      <c r="B5631" s="27" t="s">
        <v>78</v>
      </c>
      <c r="C5631" s="27">
        <v>356861080021517</v>
      </c>
      <c r="D5631" s="27"/>
    </row>
    <row r="5632" spans="2:4">
      <c r="B5632" s="27" t="s">
        <v>78</v>
      </c>
      <c r="C5632" s="27">
        <v>356861080022317</v>
      </c>
      <c r="D5632" s="27"/>
    </row>
    <row r="5633" spans="2:4">
      <c r="B5633" s="27" t="s">
        <v>78</v>
      </c>
      <c r="C5633" s="27">
        <v>356861080025625</v>
      </c>
      <c r="D5633" s="27"/>
    </row>
    <row r="5634" spans="2:4">
      <c r="B5634" s="27" t="s">
        <v>78</v>
      </c>
      <c r="C5634" s="27">
        <v>356861080027647</v>
      </c>
      <c r="D5634" s="27"/>
    </row>
    <row r="5635" spans="2:4">
      <c r="B5635" s="27" t="s">
        <v>78</v>
      </c>
      <c r="C5635" s="27">
        <v>356861080028256</v>
      </c>
    </row>
    <row r="5636" spans="2:4">
      <c r="B5636" s="27" t="s">
        <v>78</v>
      </c>
      <c r="C5636" s="27">
        <v>356861080054880</v>
      </c>
      <c r="D5636" s="27"/>
    </row>
    <row r="5637" spans="2:4">
      <c r="B5637" s="27" t="s">
        <v>79</v>
      </c>
      <c r="C5637" s="27">
        <v>356861080062040</v>
      </c>
      <c r="D5637" s="27"/>
    </row>
    <row r="5638" spans="2:4">
      <c r="B5638" s="27" t="s">
        <v>79</v>
      </c>
      <c r="C5638" s="27">
        <v>356861080062735</v>
      </c>
      <c r="D5638" s="27"/>
    </row>
    <row r="5639" spans="2:4">
      <c r="B5639" s="27" t="s">
        <v>79</v>
      </c>
      <c r="C5639" s="27">
        <v>356861080062776</v>
      </c>
      <c r="D5639" s="27"/>
    </row>
    <row r="5640" spans="2:4">
      <c r="B5640" s="27" t="s">
        <v>79</v>
      </c>
      <c r="C5640" s="27">
        <v>356861080062982</v>
      </c>
      <c r="D5640" s="27"/>
    </row>
    <row r="5641" spans="2:4">
      <c r="B5641" s="29" t="s">
        <v>79</v>
      </c>
      <c r="C5641" s="27">
        <v>356861080063758</v>
      </c>
      <c r="D5641" s="27"/>
    </row>
    <row r="5642" spans="2:4">
      <c r="B5642" s="29" t="s">
        <v>79</v>
      </c>
      <c r="C5642" s="27">
        <v>356861080063907</v>
      </c>
      <c r="D5642" s="27"/>
    </row>
    <row r="5643" spans="2:4">
      <c r="B5643" s="27" t="s">
        <v>79</v>
      </c>
      <c r="C5643" s="27">
        <v>356861080064947</v>
      </c>
      <c r="D5643" s="27"/>
    </row>
    <row r="5644" spans="2:4">
      <c r="B5644" s="29" t="s">
        <v>79</v>
      </c>
      <c r="C5644" s="27">
        <v>356861080065860</v>
      </c>
    </row>
    <row r="5645" spans="2:4">
      <c r="B5645" s="27" t="s">
        <v>79</v>
      </c>
      <c r="C5645" s="27">
        <v>356861080066074</v>
      </c>
      <c r="D5645" s="27"/>
    </row>
    <row r="5646" spans="2:4">
      <c r="B5646" s="27" t="s">
        <v>79</v>
      </c>
      <c r="C5646" s="27">
        <v>356861080066306</v>
      </c>
      <c r="D5646" s="27"/>
    </row>
    <row r="5647" spans="2:4">
      <c r="B5647" s="27" t="s">
        <v>79</v>
      </c>
      <c r="C5647" s="27">
        <v>356861080066348</v>
      </c>
      <c r="D5647" s="27"/>
    </row>
    <row r="5648" spans="2:4">
      <c r="B5648" s="27" t="s">
        <v>79</v>
      </c>
      <c r="C5648" s="27">
        <v>356861080066421</v>
      </c>
      <c r="D5648" s="27"/>
    </row>
    <row r="5649" spans="2:4">
      <c r="B5649" s="27" t="s">
        <v>79</v>
      </c>
      <c r="C5649" s="27">
        <v>356861080066645</v>
      </c>
      <c r="D5649" s="27"/>
    </row>
    <row r="5650" spans="2:4">
      <c r="B5650" s="27" t="s">
        <v>79</v>
      </c>
      <c r="C5650" s="27">
        <v>356861080067114</v>
      </c>
      <c r="D5650" s="27"/>
    </row>
    <row r="5651" spans="2:4">
      <c r="B5651" s="27" t="s">
        <v>79</v>
      </c>
      <c r="C5651" s="27">
        <v>356861080068195</v>
      </c>
      <c r="D5651" s="27"/>
    </row>
    <row r="5652" spans="2:4">
      <c r="B5652" s="29" t="s">
        <v>79</v>
      </c>
      <c r="C5652" s="27">
        <v>356861080068203</v>
      </c>
      <c r="D5652" s="27"/>
    </row>
    <row r="5653" spans="2:4">
      <c r="B5653" s="27" t="s">
        <v>79</v>
      </c>
      <c r="C5653" s="27">
        <v>356861080069292</v>
      </c>
      <c r="D5653" s="27"/>
    </row>
    <row r="5654" spans="2:4">
      <c r="B5654" s="27" t="s">
        <v>79</v>
      </c>
      <c r="C5654" s="27">
        <v>356861080069300</v>
      </c>
      <c r="D5654" s="27"/>
    </row>
    <row r="5655" spans="2:4">
      <c r="B5655" s="27" t="s">
        <v>79</v>
      </c>
      <c r="C5655" s="27">
        <v>356861080072031</v>
      </c>
      <c r="D5655" s="27"/>
    </row>
    <row r="5656" spans="2:4">
      <c r="B5656" s="27" t="s">
        <v>79</v>
      </c>
      <c r="C5656" s="27">
        <v>356861080072148</v>
      </c>
      <c r="D5656" s="27"/>
    </row>
    <row r="5657" spans="2:4">
      <c r="B5657" s="29" t="s">
        <v>79</v>
      </c>
      <c r="C5657" s="27">
        <v>356861080072577</v>
      </c>
      <c r="D5657" s="27"/>
    </row>
    <row r="5658" spans="2:4">
      <c r="B5658" s="27" t="s">
        <v>79</v>
      </c>
      <c r="C5658" s="27">
        <v>356861080072841</v>
      </c>
      <c r="D5658" s="27"/>
    </row>
    <row r="5659" spans="2:4">
      <c r="B5659" s="27" t="s">
        <v>79</v>
      </c>
      <c r="C5659" s="27">
        <v>356861080073070</v>
      </c>
      <c r="D5659" s="27"/>
    </row>
    <row r="5660" spans="2:4">
      <c r="B5660" s="27" t="s">
        <v>79</v>
      </c>
      <c r="C5660" s="27">
        <v>356861080084622</v>
      </c>
      <c r="D5660" s="27"/>
    </row>
    <row r="5661" spans="2:4">
      <c r="B5661" s="27" t="s">
        <v>79</v>
      </c>
      <c r="C5661" s="27">
        <v>356861080089027</v>
      </c>
      <c r="D5661" s="27"/>
    </row>
    <row r="5662" spans="2:4">
      <c r="B5662" s="27" t="s">
        <v>79</v>
      </c>
      <c r="C5662" s="27">
        <v>356861080095198</v>
      </c>
      <c r="D5662" s="27"/>
    </row>
    <row r="5663" spans="2:4">
      <c r="B5663" s="27" t="s">
        <v>80</v>
      </c>
      <c r="C5663" s="27">
        <v>356862080023222</v>
      </c>
      <c r="D5663" s="27"/>
    </row>
    <row r="5664" spans="2:4">
      <c r="B5664" s="27" t="s">
        <v>80</v>
      </c>
      <c r="C5664" s="27">
        <v>356862080023438</v>
      </c>
      <c r="D5664" s="27"/>
    </row>
    <row r="5665" spans="2:4">
      <c r="B5665" s="29" t="s">
        <v>80</v>
      </c>
      <c r="C5665" s="27">
        <v>356862080026779</v>
      </c>
      <c r="D5665" s="27"/>
    </row>
    <row r="5666" spans="2:4">
      <c r="B5666" s="27" t="s">
        <v>80</v>
      </c>
      <c r="C5666" s="27">
        <v>356862080026985</v>
      </c>
      <c r="D5666" s="27"/>
    </row>
    <row r="5667" spans="2:4">
      <c r="B5667" s="27" t="s">
        <v>80</v>
      </c>
      <c r="C5667" s="27">
        <v>356862080027421</v>
      </c>
      <c r="D5667" s="27"/>
    </row>
    <row r="5668" spans="2:4">
      <c r="B5668" s="29" t="s">
        <v>80</v>
      </c>
      <c r="C5668" s="27">
        <v>356862080029559</v>
      </c>
      <c r="D5668" s="27"/>
    </row>
    <row r="5669" spans="2:4">
      <c r="B5669" s="29" t="s">
        <v>80</v>
      </c>
      <c r="C5669" s="27">
        <v>356862080030722</v>
      </c>
    </row>
    <row r="5670" spans="2:4">
      <c r="B5670" s="27" t="s">
        <v>80</v>
      </c>
      <c r="C5670" s="27">
        <v>356862080033551</v>
      </c>
      <c r="D5670" s="27"/>
    </row>
    <row r="5671" spans="2:4">
      <c r="B5671" s="27" t="s">
        <v>80</v>
      </c>
      <c r="C5671" s="27">
        <v>356862080034518</v>
      </c>
      <c r="D5671" s="27"/>
    </row>
    <row r="5672" spans="2:4">
      <c r="B5672" s="27" t="s">
        <v>80</v>
      </c>
      <c r="C5672" s="74">
        <v>356862080035481</v>
      </c>
      <c r="D5672" s="27"/>
    </row>
    <row r="5673" spans="2:4">
      <c r="B5673" s="27" t="s">
        <v>81</v>
      </c>
      <c r="C5673" s="74">
        <v>356879080002709</v>
      </c>
    </row>
    <row r="5674" spans="2:4">
      <c r="B5674" s="27" t="s">
        <v>81</v>
      </c>
      <c r="C5674" s="27">
        <v>356879080002980</v>
      </c>
    </row>
    <row r="5675" spans="2:4">
      <c r="B5675" s="27" t="s">
        <v>81</v>
      </c>
      <c r="C5675" s="27">
        <v>356879080020057</v>
      </c>
      <c r="D5675" s="27"/>
    </row>
    <row r="5676" spans="2:4">
      <c r="B5676" s="27" t="s">
        <v>81</v>
      </c>
      <c r="C5676" s="27">
        <v>356879080020388</v>
      </c>
      <c r="D5676" s="27"/>
    </row>
    <row r="5677" spans="2:4">
      <c r="B5677" s="29" t="s">
        <v>81</v>
      </c>
      <c r="C5677" s="27">
        <v>356879080037267</v>
      </c>
      <c r="D5677" s="27"/>
    </row>
    <row r="5678" spans="2:4">
      <c r="B5678" s="27" t="s">
        <v>81</v>
      </c>
      <c r="C5678" s="27">
        <v>356879080038596</v>
      </c>
      <c r="D5678" s="27"/>
    </row>
    <row r="5679" spans="2:4">
      <c r="B5679" s="27" t="s">
        <v>81</v>
      </c>
      <c r="C5679" s="27">
        <v>356879080039271</v>
      </c>
      <c r="D5679" s="27"/>
    </row>
    <row r="5680" spans="2:4">
      <c r="B5680" s="27" t="s">
        <v>81</v>
      </c>
      <c r="C5680" s="74">
        <v>356879080040105</v>
      </c>
      <c r="D5680" s="27"/>
    </row>
    <row r="5681" spans="2:4">
      <c r="B5681" s="27" t="s">
        <v>81</v>
      </c>
      <c r="C5681" s="27">
        <v>356879080047373</v>
      </c>
    </row>
    <row r="5682" spans="2:4">
      <c r="B5682" s="27" t="s">
        <v>82</v>
      </c>
      <c r="C5682" s="27">
        <v>356879080122424</v>
      </c>
      <c r="D5682" s="27"/>
    </row>
    <row r="5683" spans="2:4">
      <c r="B5683" s="27" t="s">
        <v>82</v>
      </c>
      <c r="C5683" s="27">
        <v>356879080124131</v>
      </c>
      <c r="D5683" s="27"/>
    </row>
    <row r="5684" spans="2:4">
      <c r="B5684" s="27" t="s">
        <v>82</v>
      </c>
      <c r="C5684" s="27">
        <v>356879080128306</v>
      </c>
      <c r="D5684" s="27"/>
    </row>
    <row r="5685" spans="2:4">
      <c r="B5685" s="29" t="s">
        <v>82</v>
      </c>
      <c r="C5685" s="27">
        <v>356879080132654</v>
      </c>
      <c r="D5685" s="27"/>
    </row>
    <row r="5686" spans="2:4">
      <c r="B5686" s="27" t="s">
        <v>82</v>
      </c>
      <c r="C5686" s="27">
        <v>356879080132902</v>
      </c>
      <c r="D5686" s="27"/>
    </row>
    <row r="5687" spans="2:4">
      <c r="B5687" s="27" t="s">
        <v>82</v>
      </c>
      <c r="C5687" s="27">
        <v>356879080133660</v>
      </c>
      <c r="D5687" s="27"/>
    </row>
    <row r="5688" spans="2:4">
      <c r="B5688" s="27" t="s">
        <v>82</v>
      </c>
      <c r="C5688" s="27">
        <v>356879080134866</v>
      </c>
      <c r="D5688" s="27"/>
    </row>
    <row r="5689" spans="2:4">
      <c r="B5689" s="27" t="s">
        <v>82</v>
      </c>
      <c r="C5689" s="27">
        <v>356879080135327</v>
      </c>
      <c r="D5689" s="27"/>
    </row>
    <row r="5690" spans="2:4">
      <c r="B5690" s="27" t="s">
        <v>82</v>
      </c>
      <c r="C5690" s="27">
        <v>356879080137117</v>
      </c>
      <c r="D5690" s="27"/>
    </row>
    <row r="5691" spans="2:4">
      <c r="B5691" s="27" t="s">
        <v>82</v>
      </c>
      <c r="C5691" s="27">
        <v>356879080137398</v>
      </c>
      <c r="D5691" s="27"/>
    </row>
    <row r="5692" spans="2:4">
      <c r="B5692" s="27" t="s">
        <v>82</v>
      </c>
      <c r="C5692" s="74">
        <v>356879080139279</v>
      </c>
      <c r="D5692" s="27"/>
    </row>
    <row r="5693" spans="2:4">
      <c r="B5693" s="29" t="s">
        <v>82</v>
      </c>
      <c r="C5693" s="27">
        <v>356879080139444</v>
      </c>
      <c r="D5693" s="27"/>
    </row>
    <row r="5694" spans="2:4">
      <c r="B5694" s="29" t="s">
        <v>82</v>
      </c>
      <c r="C5694" s="27">
        <v>356879080149369</v>
      </c>
    </row>
    <row r="5695" spans="2:4">
      <c r="B5695" s="27" t="s">
        <v>82</v>
      </c>
      <c r="C5695" s="27">
        <v>356879080150532</v>
      </c>
      <c r="D5695" s="27"/>
    </row>
    <row r="5696" spans="2:4">
      <c r="B5696" s="27" t="s">
        <v>82</v>
      </c>
      <c r="C5696" s="74">
        <v>356879080151183</v>
      </c>
      <c r="D5696" s="27"/>
    </row>
    <row r="5697" spans="2:4">
      <c r="B5697" s="29" t="s">
        <v>83</v>
      </c>
      <c r="C5697" s="27">
        <v>358429030407133</v>
      </c>
      <c r="D5697" s="27"/>
    </row>
    <row r="5698" spans="2:4">
      <c r="B5698" s="27" t="s">
        <v>84</v>
      </c>
      <c r="C5698" s="27">
        <v>358429031277717</v>
      </c>
      <c r="D5698" s="27"/>
    </row>
    <row r="5699" spans="2:4">
      <c r="B5699" s="27" t="s">
        <v>84</v>
      </c>
      <c r="C5699" s="27">
        <v>358429031277899</v>
      </c>
      <c r="D5699" s="27"/>
    </row>
    <row r="5700" spans="2:4">
      <c r="B5700" s="27" t="s">
        <v>84</v>
      </c>
      <c r="C5700" s="27">
        <v>358429031280190</v>
      </c>
      <c r="D5700" s="27"/>
    </row>
    <row r="5701" spans="2:4">
      <c r="B5701" s="27" t="s">
        <v>84</v>
      </c>
      <c r="C5701" s="27">
        <v>358429031283293</v>
      </c>
      <c r="D5701" s="27"/>
    </row>
    <row r="5702" spans="2:4">
      <c r="B5702" s="27" t="s">
        <v>84</v>
      </c>
      <c r="C5702" s="27">
        <v>358429031289696</v>
      </c>
      <c r="D5702" s="27"/>
    </row>
    <row r="5703" spans="2:4">
      <c r="B5703" s="27" t="s">
        <v>84</v>
      </c>
      <c r="C5703" s="27">
        <v>358429031290173</v>
      </c>
      <c r="D5703" s="27"/>
    </row>
    <row r="5704" spans="2:4">
      <c r="B5704" s="27" t="s">
        <v>84</v>
      </c>
      <c r="C5704" s="27">
        <v>358429031291452</v>
      </c>
      <c r="D5704" s="27"/>
    </row>
    <row r="5705" spans="2:4">
      <c r="B5705" s="27" t="s">
        <v>83</v>
      </c>
      <c r="C5705" s="27">
        <v>358429031365652</v>
      </c>
      <c r="D5705" s="27"/>
    </row>
    <row r="5706" spans="2:4">
      <c r="B5706" s="27" t="s">
        <v>51</v>
      </c>
      <c r="C5706" s="27">
        <v>358429031632473</v>
      </c>
      <c r="D5706" s="27"/>
    </row>
    <row r="5707" spans="2:4">
      <c r="B5707" s="27" t="s">
        <v>51</v>
      </c>
      <c r="C5707" s="27">
        <v>358429031641078</v>
      </c>
      <c r="D5707" s="27"/>
    </row>
    <row r="5708" spans="2:4">
      <c r="B5708" s="27" t="s">
        <v>51</v>
      </c>
      <c r="C5708" s="27">
        <v>358429031672610</v>
      </c>
    </row>
    <row r="5709" spans="2:4">
      <c r="B5709" s="27" t="s">
        <v>51</v>
      </c>
      <c r="C5709" s="27">
        <v>358429031676199</v>
      </c>
    </row>
    <row r="5710" spans="2:4">
      <c r="B5710" s="27" t="s">
        <v>51</v>
      </c>
      <c r="C5710" s="27">
        <v>358429031702136</v>
      </c>
      <c r="D5710" s="27"/>
    </row>
    <row r="5711" spans="2:4">
      <c r="B5711" s="27" t="s">
        <v>51</v>
      </c>
      <c r="C5711" s="27">
        <v>358429031702698</v>
      </c>
      <c r="D5711" s="27"/>
    </row>
    <row r="5712" spans="2:4">
      <c r="B5712" s="27" t="s">
        <v>51</v>
      </c>
      <c r="C5712" s="27">
        <v>358429031704793</v>
      </c>
      <c r="D5712" s="27"/>
    </row>
    <row r="5713" spans="2:4">
      <c r="B5713" s="27" t="s">
        <v>51</v>
      </c>
      <c r="C5713" s="27">
        <v>358429031723470</v>
      </c>
      <c r="D5713" s="27"/>
    </row>
    <row r="5714" spans="2:4">
      <c r="B5714" s="27" t="s">
        <v>51</v>
      </c>
      <c r="C5714" s="27">
        <v>358429031727539</v>
      </c>
      <c r="D5714" s="27"/>
    </row>
    <row r="5715" spans="2:4">
      <c r="B5715" s="27" t="s">
        <v>51</v>
      </c>
      <c r="C5715" s="27">
        <v>358429031728818</v>
      </c>
      <c r="D5715" s="27"/>
    </row>
    <row r="5716" spans="2:4">
      <c r="B5716" s="27" t="s">
        <v>51</v>
      </c>
      <c r="C5716" s="27">
        <v>358429031744534</v>
      </c>
      <c r="D5716" s="27"/>
    </row>
    <row r="5717" spans="2:4">
      <c r="B5717" s="27" t="s">
        <v>51</v>
      </c>
      <c r="C5717" s="27">
        <v>358429031770257</v>
      </c>
      <c r="D5717" s="27"/>
    </row>
    <row r="5718" spans="2:4">
      <c r="B5718" s="27" t="s">
        <v>51</v>
      </c>
      <c r="C5718" s="27">
        <v>358429031770877</v>
      </c>
      <c r="D5718" s="27"/>
    </row>
    <row r="5719" spans="2:4">
      <c r="B5719" s="27" t="s">
        <v>51</v>
      </c>
      <c r="C5719" s="27">
        <v>358429031772097</v>
      </c>
      <c r="D5719" s="27"/>
    </row>
    <row r="5720" spans="2:4">
      <c r="B5720" s="27" t="s">
        <v>51</v>
      </c>
      <c r="C5720" s="27">
        <v>358429031796435</v>
      </c>
      <c r="D5720" s="27"/>
    </row>
    <row r="5721" spans="2:4">
      <c r="B5721" s="27" t="s">
        <v>51</v>
      </c>
      <c r="C5721" s="27">
        <v>358429031802357</v>
      </c>
      <c r="D5721" s="27"/>
    </row>
    <row r="5722" spans="2:4">
      <c r="B5722" s="27" t="s">
        <v>51</v>
      </c>
      <c r="C5722" s="27">
        <v>358429031811978</v>
      </c>
      <c r="D5722" s="27"/>
    </row>
    <row r="5723" spans="2:4">
      <c r="B5723" s="27" t="s">
        <v>51</v>
      </c>
      <c r="C5723" s="27">
        <v>358429031851214</v>
      </c>
      <c r="D5723" s="27"/>
    </row>
    <row r="5724" spans="2:4">
      <c r="B5724" s="27" t="s">
        <v>51</v>
      </c>
      <c r="C5724" s="27">
        <v>358429031857419</v>
      </c>
      <c r="D5724" s="27"/>
    </row>
    <row r="5725" spans="2:4">
      <c r="B5725" s="27" t="s">
        <v>51</v>
      </c>
      <c r="C5725" s="27">
        <v>358429031865115</v>
      </c>
      <c r="D5725" s="27"/>
    </row>
    <row r="5726" spans="2:4">
      <c r="B5726" s="27" t="s">
        <v>51</v>
      </c>
      <c r="C5726" s="27">
        <v>358429031881492</v>
      </c>
      <c r="D5726" s="27"/>
    </row>
    <row r="5727" spans="2:4">
      <c r="B5727" s="27" t="s">
        <v>51</v>
      </c>
      <c r="C5727" s="27">
        <v>358429031890592</v>
      </c>
      <c r="D5727" s="27"/>
    </row>
    <row r="5728" spans="2:4">
      <c r="B5728" s="27" t="s">
        <v>51</v>
      </c>
      <c r="C5728" s="27">
        <v>358429031910853</v>
      </c>
      <c r="D5728" s="27"/>
    </row>
    <row r="5729" spans="2:4">
      <c r="B5729" s="27" t="s">
        <v>51</v>
      </c>
      <c r="C5729" s="74">
        <v>358429031911877</v>
      </c>
      <c r="D5729" s="27"/>
    </row>
    <row r="5730" spans="2:4">
      <c r="B5730" s="27" t="s">
        <v>51</v>
      </c>
      <c r="C5730" s="27">
        <v>358429031913394</v>
      </c>
      <c r="D5730" s="27"/>
    </row>
    <row r="5731" spans="2:4">
      <c r="B5731" s="27" t="s">
        <v>51</v>
      </c>
      <c r="C5731" s="27">
        <v>358429031915498</v>
      </c>
    </row>
    <row r="5732" spans="2:4">
      <c r="B5732" s="27" t="s">
        <v>51</v>
      </c>
      <c r="C5732" s="27">
        <v>358429031920738</v>
      </c>
      <c r="D5732" s="27"/>
    </row>
    <row r="5733" spans="2:4">
      <c r="B5733" s="27" t="s">
        <v>51</v>
      </c>
      <c r="C5733" s="27">
        <v>358429031921736</v>
      </c>
      <c r="D5733" s="27"/>
    </row>
    <row r="5734" spans="2:4">
      <c r="B5734" s="27" t="s">
        <v>51</v>
      </c>
      <c r="C5734" s="27">
        <v>358429031928574</v>
      </c>
      <c r="D5734" s="27"/>
    </row>
    <row r="5735" spans="2:4">
      <c r="B5735" s="27" t="s">
        <v>51</v>
      </c>
      <c r="C5735" s="27">
        <v>358429031932691</v>
      </c>
      <c r="D5735" s="27"/>
    </row>
    <row r="5736" spans="2:4">
      <c r="B5736" s="29" t="s">
        <v>51</v>
      </c>
      <c r="C5736" s="27">
        <v>358429031945511</v>
      </c>
      <c r="D5736" s="27"/>
    </row>
    <row r="5737" spans="2:4">
      <c r="B5737" s="27" t="s">
        <v>51</v>
      </c>
      <c r="C5737" s="27">
        <v>358429031946212</v>
      </c>
      <c r="D5737" s="27"/>
    </row>
    <row r="5738" spans="2:4">
      <c r="B5738" s="27" t="s">
        <v>51</v>
      </c>
      <c r="C5738" s="27">
        <v>358429031982332</v>
      </c>
      <c r="D5738" s="27"/>
    </row>
    <row r="5739" spans="2:4">
      <c r="B5739" s="27" t="s">
        <v>51</v>
      </c>
      <c r="C5739" s="27">
        <v>358429031984312</v>
      </c>
      <c r="D5739" s="27"/>
    </row>
    <row r="5740" spans="2:4">
      <c r="B5740" s="27" t="s">
        <v>51</v>
      </c>
      <c r="C5740" s="27">
        <v>358429032008095</v>
      </c>
      <c r="D5740" s="27"/>
    </row>
    <row r="5741" spans="2:4">
      <c r="B5741" s="27" t="s">
        <v>51</v>
      </c>
      <c r="C5741" s="27">
        <v>358429032015538</v>
      </c>
      <c r="D5741" s="27"/>
    </row>
    <row r="5742" spans="2:4">
      <c r="B5742" s="27" t="s">
        <v>51</v>
      </c>
      <c r="C5742" s="27">
        <v>358429032016015</v>
      </c>
      <c r="D5742" s="27"/>
    </row>
    <row r="5743" spans="2:4">
      <c r="B5743" s="27" t="s">
        <v>51</v>
      </c>
      <c r="C5743" s="27">
        <v>358429032027913</v>
      </c>
      <c r="D5743" s="27"/>
    </row>
    <row r="5744" spans="2:4">
      <c r="B5744" s="27" t="s">
        <v>51</v>
      </c>
      <c r="C5744" s="27">
        <v>358429032034018</v>
      </c>
      <c r="D5744" s="27"/>
    </row>
    <row r="5745" spans="2:4">
      <c r="B5745" s="29" t="s">
        <v>51</v>
      </c>
      <c r="C5745" s="27">
        <v>358429032052275</v>
      </c>
    </row>
    <row r="5746" spans="2:4">
      <c r="B5746" s="27" t="s">
        <v>51</v>
      </c>
      <c r="C5746" s="27">
        <v>358429032056870</v>
      </c>
      <c r="D5746" s="27"/>
    </row>
    <row r="5747" spans="2:4">
      <c r="B5747" s="27" t="s">
        <v>51</v>
      </c>
      <c r="C5747" s="27">
        <v>358429032077199</v>
      </c>
      <c r="D5747" s="27"/>
    </row>
    <row r="5748" spans="2:4">
      <c r="B5748" s="27" t="s">
        <v>51</v>
      </c>
      <c r="C5748" s="27">
        <v>358429032088857</v>
      </c>
      <c r="D5748" s="27"/>
    </row>
    <row r="5749" spans="2:4">
      <c r="B5749" s="27" t="s">
        <v>51</v>
      </c>
      <c r="C5749" s="27">
        <v>358429032103318</v>
      </c>
      <c r="D5749" s="27"/>
    </row>
    <row r="5750" spans="2:4">
      <c r="B5750" s="27" t="s">
        <v>51</v>
      </c>
      <c r="C5750" s="27">
        <v>358429032111295</v>
      </c>
      <c r="D5750" s="27"/>
    </row>
    <row r="5751" spans="2:4">
      <c r="B5751" s="27" t="s">
        <v>51</v>
      </c>
      <c r="C5751" s="27">
        <v>358429032123977</v>
      </c>
      <c r="D5751" s="27"/>
    </row>
    <row r="5752" spans="2:4">
      <c r="B5752" s="27" t="s">
        <v>51</v>
      </c>
      <c r="C5752" s="27">
        <v>358429032127499</v>
      </c>
      <c r="D5752" s="27"/>
    </row>
    <row r="5753" spans="2:4">
      <c r="B5753" s="29" t="s">
        <v>51</v>
      </c>
      <c r="C5753" s="27">
        <v>358429032127994</v>
      </c>
      <c r="D5753" s="27"/>
    </row>
    <row r="5754" spans="2:4">
      <c r="B5754" s="27" t="s">
        <v>51</v>
      </c>
      <c r="C5754" s="27">
        <v>358429032154493</v>
      </c>
    </row>
    <row r="5755" spans="2:4">
      <c r="B5755" s="27" t="s">
        <v>51</v>
      </c>
      <c r="C5755" s="27">
        <v>358429032170895</v>
      </c>
      <c r="D5755" s="27"/>
    </row>
    <row r="5756" spans="2:4">
      <c r="B5756" s="27" t="s">
        <v>51</v>
      </c>
      <c r="C5756" s="27">
        <v>358429032171893</v>
      </c>
      <c r="D5756" s="27"/>
    </row>
    <row r="5757" spans="2:4">
      <c r="B5757" s="27" t="s">
        <v>51</v>
      </c>
      <c r="C5757" s="27">
        <v>358429032172636</v>
      </c>
      <c r="D5757" s="27"/>
    </row>
    <row r="5758" spans="2:4">
      <c r="B5758" s="27" t="s">
        <v>51</v>
      </c>
      <c r="C5758" s="27">
        <v>358429032189812</v>
      </c>
    </row>
    <row r="5759" spans="2:4">
      <c r="B5759" s="27" t="s">
        <v>51</v>
      </c>
      <c r="C5759" s="27">
        <v>358429032195611</v>
      </c>
      <c r="D5759" s="27"/>
    </row>
    <row r="5760" spans="2:4">
      <c r="B5760" s="27" t="s">
        <v>51</v>
      </c>
      <c r="C5760" s="27">
        <v>358429032225251</v>
      </c>
      <c r="D5760" s="27"/>
    </row>
    <row r="5761" spans="2:4">
      <c r="B5761" s="27" t="s">
        <v>83</v>
      </c>
      <c r="C5761" s="27">
        <v>358429032250077</v>
      </c>
      <c r="D5761" s="27"/>
    </row>
    <row r="5762" spans="2:4">
      <c r="B5762" s="29" t="s">
        <v>83</v>
      </c>
      <c r="C5762" s="27">
        <v>358429032270455</v>
      </c>
      <c r="D5762" s="27"/>
    </row>
    <row r="5763" spans="2:4">
      <c r="B5763" s="29" t="s">
        <v>83</v>
      </c>
      <c r="C5763" s="27">
        <v>358429032283417</v>
      </c>
      <c r="D5763" s="27"/>
    </row>
    <row r="5764" spans="2:4">
      <c r="B5764" s="27" t="s">
        <v>83</v>
      </c>
      <c r="C5764" s="27">
        <v>358429032286956</v>
      </c>
      <c r="D5764" s="27"/>
    </row>
    <row r="5765" spans="2:4">
      <c r="B5765" s="27" t="s">
        <v>83</v>
      </c>
      <c r="C5765" s="27">
        <v>358429032337478</v>
      </c>
      <c r="D5765" s="27"/>
    </row>
    <row r="5766" spans="2:4">
      <c r="B5766" s="27" t="s">
        <v>83</v>
      </c>
      <c r="C5766" s="27">
        <v>358429032350075</v>
      </c>
    </row>
    <row r="5767" spans="2:4">
      <c r="B5767" s="27" t="s">
        <v>83</v>
      </c>
      <c r="C5767" s="27">
        <v>358429032359936</v>
      </c>
      <c r="D5767" s="27"/>
    </row>
    <row r="5768" spans="2:4">
      <c r="B5768" s="29" t="s">
        <v>83</v>
      </c>
      <c r="C5768" s="27">
        <v>358429032373432</v>
      </c>
      <c r="D5768" s="27"/>
    </row>
    <row r="5769" spans="2:4">
      <c r="B5769" s="27" t="s">
        <v>83</v>
      </c>
      <c r="C5769" s="27">
        <v>358429032385154</v>
      </c>
      <c r="D5769" s="27"/>
    </row>
    <row r="5770" spans="2:4">
      <c r="B5770" s="27" t="s">
        <v>83</v>
      </c>
      <c r="C5770" s="27">
        <v>358429032439555</v>
      </c>
      <c r="D5770" s="27"/>
    </row>
    <row r="5771" spans="2:4">
      <c r="B5771" s="27" t="s">
        <v>83</v>
      </c>
      <c r="C5771" s="27">
        <v>358429032443730</v>
      </c>
      <c r="D5771" s="27"/>
    </row>
    <row r="5772" spans="2:4">
      <c r="B5772" s="27" t="s">
        <v>83</v>
      </c>
      <c r="C5772" s="27">
        <v>358429032459173</v>
      </c>
      <c r="D5772" s="27"/>
    </row>
    <row r="5773" spans="2:4">
      <c r="B5773" s="27" t="s">
        <v>83</v>
      </c>
      <c r="C5773" s="27">
        <v>358429032470295</v>
      </c>
      <c r="D5773" s="27"/>
    </row>
    <row r="5774" spans="2:4">
      <c r="B5774" s="27" t="s">
        <v>83</v>
      </c>
      <c r="C5774" s="27">
        <v>358429032474297</v>
      </c>
    </row>
    <row r="5775" spans="2:4">
      <c r="B5775" s="29" t="s">
        <v>83</v>
      </c>
      <c r="C5775" s="27">
        <v>358429032476573</v>
      </c>
      <c r="D5775" s="27"/>
    </row>
    <row r="5776" spans="2:4">
      <c r="B5776" s="27" t="s">
        <v>83</v>
      </c>
      <c r="C5776" s="27">
        <v>358429032478694</v>
      </c>
      <c r="D5776" s="27"/>
    </row>
    <row r="5777" spans="2:4">
      <c r="B5777" s="29" t="s">
        <v>83</v>
      </c>
      <c r="C5777" s="27">
        <v>358429032479890</v>
      </c>
      <c r="D5777" s="27"/>
    </row>
    <row r="5778" spans="2:4">
      <c r="B5778" s="29" t="s">
        <v>83</v>
      </c>
      <c r="C5778" s="27">
        <v>358429032481953</v>
      </c>
      <c r="D5778" s="27"/>
    </row>
    <row r="5779" spans="2:4">
      <c r="B5779" s="29" t="s">
        <v>83</v>
      </c>
      <c r="C5779" s="27">
        <v>358429032485335</v>
      </c>
      <c r="D5779" s="27"/>
    </row>
    <row r="5780" spans="2:4">
      <c r="B5780" s="27" t="s">
        <v>83</v>
      </c>
      <c r="C5780" s="27">
        <v>358429032486879</v>
      </c>
    </row>
    <row r="5781" spans="2:4">
      <c r="B5781" s="27" t="s">
        <v>83</v>
      </c>
      <c r="C5781" s="27">
        <v>358429032504317</v>
      </c>
      <c r="D5781" s="27"/>
    </row>
    <row r="5782" spans="2:4">
      <c r="B5782" s="27" t="s">
        <v>83</v>
      </c>
      <c r="C5782" s="27">
        <v>358429032525494</v>
      </c>
      <c r="D5782" s="27"/>
    </row>
    <row r="5783" spans="2:4">
      <c r="B5783" s="27" t="s">
        <v>83</v>
      </c>
      <c r="C5783" s="27">
        <v>358429032526633</v>
      </c>
      <c r="D5783" s="27"/>
    </row>
    <row r="5784" spans="2:4">
      <c r="B5784" s="27" t="s">
        <v>83</v>
      </c>
      <c r="C5784" s="27">
        <v>358429032532995</v>
      </c>
      <c r="D5784" s="27"/>
    </row>
    <row r="5785" spans="2:4">
      <c r="B5785" s="29" t="s">
        <v>83</v>
      </c>
      <c r="C5785" s="27">
        <v>358429032548678</v>
      </c>
      <c r="D5785" s="27"/>
    </row>
    <row r="5786" spans="2:4">
      <c r="B5786" s="27" t="s">
        <v>83</v>
      </c>
      <c r="C5786" s="27">
        <v>358429032561739</v>
      </c>
      <c r="D5786" s="27"/>
    </row>
    <row r="5787" spans="2:4">
      <c r="B5787" s="27" t="s">
        <v>83</v>
      </c>
      <c r="C5787" s="27">
        <v>358429032562836</v>
      </c>
      <c r="D5787" s="27"/>
    </row>
    <row r="5788" spans="2:4">
      <c r="B5788" s="27" t="s">
        <v>83</v>
      </c>
      <c r="C5788" s="27">
        <v>358429032590332</v>
      </c>
      <c r="D5788" s="27"/>
    </row>
    <row r="5789" spans="2:4">
      <c r="B5789" s="27" t="s">
        <v>83</v>
      </c>
      <c r="C5789" s="27">
        <v>358429032591132</v>
      </c>
      <c r="D5789" s="27"/>
    </row>
    <row r="5790" spans="2:4">
      <c r="B5790" s="27" t="s">
        <v>83</v>
      </c>
      <c r="C5790" s="27">
        <v>358429032599291</v>
      </c>
    </row>
    <row r="5791" spans="2:4">
      <c r="B5791" s="27" t="s">
        <v>83</v>
      </c>
      <c r="C5791" s="27">
        <v>358429032599556</v>
      </c>
    </row>
    <row r="5792" spans="2:4">
      <c r="B5792" s="27" t="s">
        <v>83</v>
      </c>
      <c r="C5792" s="27">
        <v>358429032599796</v>
      </c>
      <c r="D5792" s="27"/>
    </row>
    <row r="5793" spans="2:4">
      <c r="B5793" s="27" t="s">
        <v>83</v>
      </c>
      <c r="C5793" s="27">
        <v>358429032601576</v>
      </c>
      <c r="D5793" s="27"/>
    </row>
    <row r="5794" spans="2:4">
      <c r="B5794" s="27" t="s">
        <v>83</v>
      </c>
      <c r="C5794" s="27">
        <v>358429032605551</v>
      </c>
      <c r="D5794" s="27"/>
    </row>
    <row r="5795" spans="2:4">
      <c r="B5795" s="29" t="s">
        <v>83</v>
      </c>
      <c r="C5795" s="27">
        <v>358429032612912</v>
      </c>
      <c r="D5795" s="27"/>
    </row>
    <row r="5796" spans="2:4">
      <c r="B5796" s="27" t="s">
        <v>83</v>
      </c>
      <c r="C5796" s="27">
        <v>358429032622655</v>
      </c>
      <c r="D5796" s="27"/>
    </row>
    <row r="5797" spans="2:4">
      <c r="B5797" s="27" t="s">
        <v>83</v>
      </c>
      <c r="C5797" s="27">
        <v>358429032624750</v>
      </c>
      <c r="D5797" s="27"/>
    </row>
    <row r="5798" spans="2:4">
      <c r="B5798" s="29" t="s">
        <v>83</v>
      </c>
      <c r="C5798" s="27">
        <v>358429032629635</v>
      </c>
    </row>
    <row r="5799" spans="2:4">
      <c r="B5799" s="27" t="s">
        <v>83</v>
      </c>
      <c r="C5799" s="27">
        <v>358429032634890</v>
      </c>
      <c r="D5799" s="27"/>
    </row>
    <row r="5800" spans="2:4">
      <c r="B5800" s="27" t="s">
        <v>83</v>
      </c>
      <c r="C5800" s="27">
        <v>358429032635210</v>
      </c>
    </row>
    <row r="5801" spans="2:4">
      <c r="B5801" s="29" t="s">
        <v>83</v>
      </c>
      <c r="C5801" s="27">
        <v>358429032639576</v>
      </c>
      <c r="D5801" s="27"/>
    </row>
    <row r="5802" spans="2:4">
      <c r="B5802" s="27" t="s">
        <v>83</v>
      </c>
      <c r="C5802" s="27">
        <v>358429032639832</v>
      </c>
      <c r="D5802" s="27"/>
    </row>
    <row r="5803" spans="2:4">
      <c r="B5803" s="27" t="s">
        <v>83</v>
      </c>
      <c r="C5803" s="27">
        <v>358429032657677</v>
      </c>
      <c r="D5803" s="27"/>
    </row>
    <row r="5804" spans="2:4">
      <c r="B5804" s="27" t="s">
        <v>83</v>
      </c>
      <c r="C5804" s="27">
        <v>358429032671090</v>
      </c>
      <c r="D5804" s="27"/>
    </row>
    <row r="5805" spans="2:4">
      <c r="B5805" s="29" t="s">
        <v>83</v>
      </c>
      <c r="C5805" s="27">
        <v>358429032671256</v>
      </c>
      <c r="D5805" s="27"/>
    </row>
    <row r="5806" spans="2:4">
      <c r="B5806" s="27" t="s">
        <v>83</v>
      </c>
      <c r="C5806" s="27">
        <v>358429032671512</v>
      </c>
      <c r="D5806" s="27"/>
    </row>
    <row r="5807" spans="2:4">
      <c r="B5807" s="27" t="s">
        <v>83</v>
      </c>
      <c r="C5807" s="27">
        <v>358429032671876</v>
      </c>
      <c r="D5807" s="27"/>
    </row>
    <row r="5808" spans="2:4">
      <c r="B5808" s="27" t="s">
        <v>83</v>
      </c>
      <c r="C5808" s="27">
        <v>358429032677790</v>
      </c>
      <c r="D5808" s="27"/>
    </row>
    <row r="5809" spans="2:4">
      <c r="B5809" s="27" t="s">
        <v>83</v>
      </c>
      <c r="C5809" s="27">
        <v>358429032678574</v>
      </c>
      <c r="D5809" s="27"/>
    </row>
    <row r="5810" spans="2:4">
      <c r="B5810" s="27" t="s">
        <v>83</v>
      </c>
      <c r="C5810" s="27">
        <v>358429032679754</v>
      </c>
      <c r="D5810" s="27"/>
    </row>
    <row r="5811" spans="2:4">
      <c r="B5811" s="29" t="s">
        <v>83</v>
      </c>
      <c r="C5811" s="27">
        <v>358429032681958</v>
      </c>
      <c r="D5811" s="27"/>
    </row>
    <row r="5812" spans="2:4">
      <c r="B5812" s="27" t="s">
        <v>83</v>
      </c>
      <c r="C5812" s="27">
        <v>358429032682519</v>
      </c>
      <c r="D5812" s="27"/>
    </row>
    <row r="5813" spans="2:4">
      <c r="B5813" s="27" t="s">
        <v>83</v>
      </c>
      <c r="C5813" s="27">
        <v>358429032693631</v>
      </c>
      <c r="D5813" s="27"/>
    </row>
    <row r="5814" spans="2:4">
      <c r="B5814" s="27" t="s">
        <v>83</v>
      </c>
      <c r="C5814" s="27">
        <v>358429032696097</v>
      </c>
      <c r="D5814" s="27"/>
    </row>
    <row r="5815" spans="2:4">
      <c r="B5815" s="27" t="s">
        <v>83</v>
      </c>
      <c r="C5815" s="27">
        <v>358429032699877</v>
      </c>
      <c r="D5815" s="27"/>
    </row>
    <row r="5816" spans="2:4">
      <c r="B5816" s="27" t="s">
        <v>83</v>
      </c>
      <c r="C5816" s="27">
        <v>358429032707050</v>
      </c>
      <c r="D5816" s="27"/>
    </row>
    <row r="5817" spans="2:4">
      <c r="B5817" s="27" t="s">
        <v>83</v>
      </c>
      <c r="C5817" s="27">
        <v>358429032719832</v>
      </c>
      <c r="D5817" s="27"/>
    </row>
    <row r="5818" spans="2:4">
      <c r="B5818" s="29" t="s">
        <v>83</v>
      </c>
      <c r="C5818" s="27">
        <v>358429032733072</v>
      </c>
      <c r="D5818" s="27"/>
    </row>
    <row r="5819" spans="2:4">
      <c r="B5819" s="27" t="s">
        <v>83</v>
      </c>
      <c r="C5819" s="27">
        <v>358429032739772</v>
      </c>
      <c r="D5819" s="27"/>
    </row>
    <row r="5820" spans="2:4">
      <c r="B5820" s="27" t="s">
        <v>84</v>
      </c>
      <c r="C5820" s="27">
        <v>358429032744418</v>
      </c>
    </row>
    <row r="5821" spans="2:4">
      <c r="B5821" s="27" t="s">
        <v>84</v>
      </c>
      <c r="C5821" s="27">
        <v>358429032766536</v>
      </c>
    </row>
    <row r="5822" spans="2:4">
      <c r="B5822" s="29" t="s">
        <v>84</v>
      </c>
      <c r="C5822" s="27">
        <v>358429032777095</v>
      </c>
      <c r="D5822" s="27"/>
    </row>
    <row r="5823" spans="2:4">
      <c r="B5823" s="27" t="s">
        <v>84</v>
      </c>
      <c r="C5823" s="27">
        <v>358429032835455</v>
      </c>
      <c r="D5823" s="27"/>
    </row>
    <row r="5824" spans="2:4">
      <c r="B5824" s="27" t="s">
        <v>84</v>
      </c>
      <c r="C5824" s="27">
        <v>358429032854910</v>
      </c>
      <c r="D5824" s="27"/>
    </row>
    <row r="5825" spans="2:4">
      <c r="B5825" s="27" t="s">
        <v>84</v>
      </c>
      <c r="C5825" s="27">
        <v>358429032857376</v>
      </c>
      <c r="D5825" s="27"/>
    </row>
    <row r="5826" spans="2:4">
      <c r="B5826" s="27" t="s">
        <v>84</v>
      </c>
      <c r="C5826" s="27">
        <v>358429032865833</v>
      </c>
      <c r="D5826" s="27"/>
    </row>
    <row r="5827" spans="2:4">
      <c r="B5827" s="27" t="s">
        <v>84</v>
      </c>
      <c r="C5827" s="27">
        <v>358429032886490</v>
      </c>
      <c r="D5827" s="27"/>
    </row>
    <row r="5828" spans="2:4">
      <c r="B5828" s="27" t="s">
        <v>84</v>
      </c>
      <c r="C5828" s="27">
        <v>358429032902719</v>
      </c>
      <c r="D5828" s="27"/>
    </row>
    <row r="5829" spans="2:4">
      <c r="B5829" s="27" t="s">
        <v>84</v>
      </c>
      <c r="C5829" s="27">
        <v>358429032912593</v>
      </c>
    </row>
    <row r="5830" spans="2:4">
      <c r="B5830" s="27" t="s">
        <v>84</v>
      </c>
      <c r="C5830" s="27">
        <v>358429032930736</v>
      </c>
      <c r="D5830" s="27"/>
    </row>
    <row r="5831" spans="2:4">
      <c r="B5831" s="27" t="s">
        <v>84</v>
      </c>
      <c r="C5831" s="27">
        <v>358429032935453</v>
      </c>
      <c r="D5831" s="27"/>
    </row>
    <row r="5832" spans="2:4">
      <c r="B5832" s="27" t="s">
        <v>84</v>
      </c>
      <c r="C5832" s="27">
        <v>358429032938457</v>
      </c>
      <c r="D5832" s="27"/>
    </row>
    <row r="5833" spans="2:4">
      <c r="B5833" s="27" t="s">
        <v>85</v>
      </c>
      <c r="C5833" s="27">
        <v>358429032954454</v>
      </c>
    </row>
    <row r="5834" spans="2:4">
      <c r="B5834" s="27" t="s">
        <v>85</v>
      </c>
      <c r="C5834" s="27">
        <v>358429032969791</v>
      </c>
      <c r="D5834" s="27"/>
    </row>
    <row r="5835" spans="2:4">
      <c r="B5835" s="27" t="s">
        <v>85</v>
      </c>
      <c r="C5835" s="27">
        <v>358429032989674</v>
      </c>
      <c r="D5835" s="27"/>
    </row>
    <row r="5836" spans="2:4">
      <c r="B5836" s="27" t="s">
        <v>85</v>
      </c>
      <c r="C5836" s="27">
        <v>358429032992991</v>
      </c>
      <c r="D5836" s="27"/>
    </row>
    <row r="5837" spans="2:4">
      <c r="B5837" s="27" t="s">
        <v>85</v>
      </c>
      <c r="C5837" s="27">
        <v>358429033003095</v>
      </c>
      <c r="D5837" s="27"/>
    </row>
    <row r="5838" spans="2:4">
      <c r="B5838" s="27" t="s">
        <v>85</v>
      </c>
      <c r="C5838" s="27">
        <v>358429033035014</v>
      </c>
      <c r="D5838" s="27"/>
    </row>
    <row r="5839" spans="2:4">
      <c r="B5839" s="29" t="s">
        <v>85</v>
      </c>
      <c r="C5839" s="27">
        <v>358429033038612</v>
      </c>
      <c r="D5839" s="27"/>
    </row>
    <row r="5840" spans="2:4">
      <c r="B5840" s="27" t="s">
        <v>85</v>
      </c>
      <c r="C5840" s="27">
        <v>358429033042358</v>
      </c>
    </row>
    <row r="5841" spans="2:4">
      <c r="B5841" s="27" t="s">
        <v>51</v>
      </c>
      <c r="C5841" s="27">
        <v>358429033055194</v>
      </c>
      <c r="D5841" s="27"/>
    </row>
    <row r="5842" spans="2:4">
      <c r="B5842" s="27" t="s">
        <v>51</v>
      </c>
      <c r="C5842" s="27">
        <v>358429033068478</v>
      </c>
      <c r="D5842" s="27"/>
    </row>
    <row r="5843" spans="2:4">
      <c r="B5843" s="27" t="s">
        <v>51</v>
      </c>
      <c r="C5843" s="27">
        <v>358429033074336</v>
      </c>
      <c r="D5843" s="27"/>
    </row>
    <row r="5844" spans="2:4">
      <c r="B5844" s="27" t="s">
        <v>51</v>
      </c>
      <c r="C5844" s="27">
        <v>358429033074674</v>
      </c>
      <c r="D5844" s="27"/>
    </row>
    <row r="5845" spans="2:4">
      <c r="B5845" s="27" t="s">
        <v>51</v>
      </c>
      <c r="C5845" s="27">
        <v>358429033076570</v>
      </c>
      <c r="D5845" s="27"/>
    </row>
    <row r="5846" spans="2:4">
      <c r="B5846" s="29" t="s">
        <v>51</v>
      </c>
      <c r="C5846" s="27">
        <v>358429033076679</v>
      </c>
      <c r="D5846" s="27"/>
    </row>
    <row r="5847" spans="2:4">
      <c r="B5847" s="27" t="s">
        <v>51</v>
      </c>
      <c r="C5847" s="27">
        <v>358429033077412</v>
      </c>
      <c r="D5847" s="27"/>
    </row>
    <row r="5848" spans="2:4">
      <c r="B5848" s="29" t="s">
        <v>51</v>
      </c>
      <c r="C5848" s="27">
        <v>358429033078717</v>
      </c>
      <c r="D5848" s="27"/>
    </row>
    <row r="5849" spans="2:4">
      <c r="B5849" s="27" t="s">
        <v>51</v>
      </c>
      <c r="C5849" s="27">
        <v>358429033079475</v>
      </c>
    </row>
    <row r="5850" spans="2:4">
      <c r="B5850" s="27" t="s">
        <v>51</v>
      </c>
      <c r="C5850" s="74">
        <v>358429033079996</v>
      </c>
      <c r="D5850" s="27"/>
    </row>
    <row r="5851" spans="2:4">
      <c r="B5851" s="27" t="s">
        <v>51</v>
      </c>
      <c r="C5851" s="27">
        <v>358429033080812</v>
      </c>
      <c r="D5851" s="27"/>
    </row>
    <row r="5852" spans="2:4">
      <c r="B5852" s="27" t="s">
        <v>51</v>
      </c>
      <c r="C5852" s="27">
        <v>358429033083410</v>
      </c>
      <c r="D5852" s="27"/>
    </row>
    <row r="5853" spans="2:4">
      <c r="B5853" s="27" t="s">
        <v>51</v>
      </c>
      <c r="C5853" s="27">
        <v>358429033084459</v>
      </c>
      <c r="D5853" s="27"/>
    </row>
    <row r="5854" spans="2:4">
      <c r="B5854" s="27" t="s">
        <v>51</v>
      </c>
      <c r="C5854" s="27">
        <v>358429033086991</v>
      </c>
      <c r="D5854" s="27"/>
    </row>
    <row r="5855" spans="2:4">
      <c r="B5855" s="27" t="s">
        <v>51</v>
      </c>
      <c r="C5855" s="27">
        <v>358429033088997</v>
      </c>
      <c r="D5855" s="27"/>
    </row>
    <row r="5856" spans="2:4">
      <c r="B5856" s="27" t="s">
        <v>51</v>
      </c>
      <c r="C5856" s="27">
        <v>358429033092494</v>
      </c>
      <c r="D5856" s="27"/>
    </row>
    <row r="5857" spans="2:4">
      <c r="B5857" s="27" t="s">
        <v>51</v>
      </c>
      <c r="C5857" s="27">
        <v>358429033098715</v>
      </c>
      <c r="D5857" s="27"/>
    </row>
    <row r="5858" spans="2:4">
      <c r="B5858" s="27" t="s">
        <v>51</v>
      </c>
      <c r="C5858" s="27">
        <v>358429033101212</v>
      </c>
      <c r="D5858" s="27"/>
    </row>
    <row r="5859" spans="2:4">
      <c r="B5859" s="27" t="s">
        <v>51</v>
      </c>
      <c r="C5859" s="27">
        <v>358429033102293</v>
      </c>
      <c r="D5859" s="27"/>
    </row>
    <row r="5860" spans="2:4">
      <c r="B5860" s="27" t="s">
        <v>51</v>
      </c>
      <c r="C5860" s="27">
        <v>358429033103259</v>
      </c>
      <c r="D5860" s="27"/>
    </row>
    <row r="5861" spans="2:4">
      <c r="B5861" s="27" t="s">
        <v>51</v>
      </c>
      <c r="C5861" s="27">
        <v>358429033104851</v>
      </c>
      <c r="D5861" s="27"/>
    </row>
    <row r="5862" spans="2:4">
      <c r="B5862" s="27" t="s">
        <v>51</v>
      </c>
      <c r="C5862" s="27">
        <v>358429033112870</v>
      </c>
      <c r="D5862" s="27"/>
    </row>
    <row r="5863" spans="2:4">
      <c r="B5863" s="27" t="s">
        <v>51</v>
      </c>
      <c r="C5863" s="27">
        <v>358429033113217</v>
      </c>
      <c r="D5863" s="27"/>
    </row>
    <row r="5864" spans="2:4">
      <c r="B5864" s="27" t="s">
        <v>51</v>
      </c>
      <c r="C5864" s="27">
        <v>358429033116814</v>
      </c>
      <c r="D5864" s="27"/>
    </row>
    <row r="5865" spans="2:4">
      <c r="B5865" s="27" t="s">
        <v>51</v>
      </c>
      <c r="C5865" s="27">
        <v>358429033117598</v>
      </c>
    </row>
    <row r="5866" spans="2:4">
      <c r="B5866" s="29" t="s">
        <v>51</v>
      </c>
      <c r="C5866" s="27">
        <v>358429033117671</v>
      </c>
      <c r="D5866" s="27"/>
    </row>
    <row r="5867" spans="2:4">
      <c r="B5867" s="27" t="s">
        <v>51</v>
      </c>
      <c r="C5867" s="27">
        <v>358429033117911</v>
      </c>
      <c r="D5867" s="27"/>
    </row>
    <row r="5868" spans="2:4">
      <c r="B5868" s="27" t="s">
        <v>51</v>
      </c>
      <c r="C5868" s="27">
        <v>358429033119016</v>
      </c>
      <c r="D5868" s="27"/>
    </row>
    <row r="5869" spans="2:4">
      <c r="B5869" s="27" t="s">
        <v>51</v>
      </c>
      <c r="C5869" s="27">
        <v>358429033119933</v>
      </c>
      <c r="D5869" s="27"/>
    </row>
    <row r="5870" spans="2:4">
      <c r="B5870" s="27" t="s">
        <v>51</v>
      </c>
      <c r="C5870" s="27">
        <v>358429033121152</v>
      </c>
      <c r="D5870" s="27"/>
    </row>
    <row r="5871" spans="2:4">
      <c r="B5871" s="27" t="s">
        <v>51</v>
      </c>
      <c r="C5871" s="27">
        <v>358429033121954</v>
      </c>
      <c r="D5871" s="27"/>
    </row>
    <row r="5872" spans="2:4">
      <c r="B5872" s="27" t="s">
        <v>51</v>
      </c>
      <c r="C5872" s="27">
        <v>358429033126458</v>
      </c>
    </row>
    <row r="5873" spans="2:4">
      <c r="B5873" s="27" t="s">
        <v>51</v>
      </c>
      <c r="C5873" s="27">
        <v>358429033126938</v>
      </c>
      <c r="D5873" s="27"/>
    </row>
    <row r="5874" spans="2:4">
      <c r="B5874" s="29" t="s">
        <v>51</v>
      </c>
      <c r="C5874" s="27">
        <v>358429033128694</v>
      </c>
      <c r="D5874" s="27"/>
    </row>
    <row r="5875" spans="2:4">
      <c r="B5875" s="27" t="s">
        <v>51</v>
      </c>
      <c r="C5875" s="27">
        <v>358429033132431</v>
      </c>
      <c r="D5875" s="27"/>
    </row>
    <row r="5876" spans="2:4">
      <c r="B5876" s="27" t="s">
        <v>51</v>
      </c>
      <c r="C5876" s="27">
        <v>358429033133157</v>
      </c>
      <c r="D5876" s="27"/>
    </row>
    <row r="5877" spans="2:4">
      <c r="B5877" s="27" t="s">
        <v>51</v>
      </c>
      <c r="C5877" s="27">
        <v>358429033134718</v>
      </c>
      <c r="D5877" s="27"/>
    </row>
    <row r="5878" spans="2:4">
      <c r="B5878" s="27" t="s">
        <v>51</v>
      </c>
      <c r="C5878" s="27">
        <v>358429033141994</v>
      </c>
      <c r="D5878" s="27"/>
    </row>
    <row r="5879" spans="2:4">
      <c r="B5879" s="27" t="s">
        <v>51</v>
      </c>
      <c r="C5879" s="27">
        <v>358429033148437</v>
      </c>
      <c r="D5879" s="27"/>
    </row>
    <row r="5880" spans="2:4">
      <c r="B5880" s="27" t="s">
        <v>51</v>
      </c>
      <c r="C5880" s="27">
        <v>358429033150599</v>
      </c>
      <c r="D5880" s="27"/>
    </row>
    <row r="5881" spans="2:4">
      <c r="B5881" s="27" t="s">
        <v>51</v>
      </c>
      <c r="C5881" s="27">
        <v>358429033152579</v>
      </c>
      <c r="D5881" s="27"/>
    </row>
    <row r="5882" spans="2:4">
      <c r="B5882" s="27" t="s">
        <v>51</v>
      </c>
      <c r="C5882" s="27">
        <v>358429033157636</v>
      </c>
      <c r="D5882" s="27"/>
    </row>
    <row r="5883" spans="2:4">
      <c r="B5883" s="29" t="s">
        <v>51</v>
      </c>
      <c r="C5883" s="27">
        <v>358429033157974</v>
      </c>
    </row>
    <row r="5884" spans="2:4">
      <c r="B5884" s="27" t="s">
        <v>51</v>
      </c>
      <c r="C5884" s="27">
        <v>358429033162792</v>
      </c>
      <c r="D5884" s="27"/>
    </row>
    <row r="5885" spans="2:4">
      <c r="B5885" s="27" t="s">
        <v>51</v>
      </c>
      <c r="C5885" s="27">
        <v>358429033163519</v>
      </c>
      <c r="D5885" s="27"/>
    </row>
    <row r="5886" spans="2:4">
      <c r="B5886" s="27" t="s">
        <v>51</v>
      </c>
      <c r="C5886" s="27">
        <v>358429033167213</v>
      </c>
      <c r="D5886" s="27"/>
    </row>
    <row r="5887" spans="2:4">
      <c r="B5887" s="27" t="s">
        <v>51</v>
      </c>
      <c r="C5887" s="27">
        <v>358429033169235</v>
      </c>
      <c r="D5887" s="27"/>
    </row>
    <row r="5888" spans="2:4">
      <c r="B5888" s="27" t="s">
        <v>51</v>
      </c>
      <c r="C5888" s="27">
        <v>358429033184770</v>
      </c>
      <c r="D5888" s="27"/>
    </row>
    <row r="5889" spans="2:4">
      <c r="B5889" s="27" t="s">
        <v>51</v>
      </c>
      <c r="C5889" s="27">
        <v>358429033206110</v>
      </c>
      <c r="D5889" s="27"/>
    </row>
    <row r="5890" spans="2:4">
      <c r="B5890" s="27" t="s">
        <v>51</v>
      </c>
      <c r="C5890" s="27">
        <v>358429033221275</v>
      </c>
      <c r="D5890" s="27"/>
    </row>
    <row r="5891" spans="2:4">
      <c r="B5891" s="27" t="s">
        <v>51</v>
      </c>
      <c r="C5891" s="27">
        <v>358429033230771</v>
      </c>
      <c r="D5891" s="27"/>
    </row>
    <row r="5892" spans="2:4">
      <c r="B5892" s="27" t="s">
        <v>51</v>
      </c>
      <c r="C5892" s="27">
        <v>358429033243097</v>
      </c>
      <c r="D5892" s="27"/>
    </row>
    <row r="5893" spans="2:4">
      <c r="B5893" s="27" t="s">
        <v>51</v>
      </c>
      <c r="C5893" s="27">
        <v>358429033247213</v>
      </c>
      <c r="D5893" s="27"/>
    </row>
    <row r="5894" spans="2:4">
      <c r="B5894" s="27" t="s">
        <v>51</v>
      </c>
      <c r="C5894" s="27">
        <v>358429033272773</v>
      </c>
      <c r="D5894" s="27"/>
    </row>
    <row r="5895" spans="2:4">
      <c r="B5895" s="27" t="s">
        <v>83</v>
      </c>
      <c r="C5895" s="27">
        <v>358429033319731</v>
      </c>
      <c r="D5895" s="27"/>
    </row>
    <row r="5896" spans="2:4">
      <c r="B5896" s="27" t="s">
        <v>83</v>
      </c>
      <c r="C5896" s="27">
        <v>358429033321539</v>
      </c>
      <c r="D5896" s="27"/>
    </row>
    <row r="5897" spans="2:4">
      <c r="B5897" s="27" t="s">
        <v>83</v>
      </c>
      <c r="C5897" s="27">
        <v>358429033325399</v>
      </c>
      <c r="D5897" s="27"/>
    </row>
    <row r="5898" spans="2:4">
      <c r="B5898" s="27" t="s">
        <v>83</v>
      </c>
      <c r="C5898" s="27">
        <v>358429033330357</v>
      </c>
      <c r="D5898" s="27"/>
    </row>
    <row r="5899" spans="2:4">
      <c r="B5899" s="27" t="s">
        <v>83</v>
      </c>
      <c r="C5899" s="27">
        <v>358429033334771</v>
      </c>
      <c r="D5899" s="27"/>
    </row>
    <row r="5900" spans="2:4">
      <c r="B5900" s="27" t="s">
        <v>83</v>
      </c>
      <c r="C5900" s="27">
        <v>358429033340737</v>
      </c>
      <c r="D5900" s="27"/>
    </row>
    <row r="5901" spans="2:4">
      <c r="B5901" s="27" t="s">
        <v>83</v>
      </c>
      <c r="C5901" s="27">
        <v>358429033342477</v>
      </c>
      <c r="D5901" s="27"/>
    </row>
    <row r="5902" spans="2:4">
      <c r="B5902" s="27" t="s">
        <v>83</v>
      </c>
      <c r="C5902" s="27">
        <v>358429033349019</v>
      </c>
      <c r="D5902" s="27"/>
    </row>
    <row r="5903" spans="2:4">
      <c r="B5903" s="27" t="s">
        <v>83</v>
      </c>
      <c r="C5903" s="27">
        <v>358429033359570</v>
      </c>
      <c r="D5903" s="27"/>
    </row>
    <row r="5904" spans="2:4">
      <c r="B5904" s="27" t="s">
        <v>83</v>
      </c>
      <c r="C5904" s="27">
        <v>358429033362756</v>
      </c>
    </row>
    <row r="5905" spans="2:4">
      <c r="B5905" s="27" t="s">
        <v>83</v>
      </c>
      <c r="C5905" s="27">
        <v>358429033379636</v>
      </c>
      <c r="D5905" s="27"/>
    </row>
    <row r="5906" spans="2:4">
      <c r="B5906" s="27" t="s">
        <v>83</v>
      </c>
      <c r="C5906" s="27">
        <v>358429033380816</v>
      </c>
      <c r="D5906" s="27"/>
    </row>
    <row r="5907" spans="2:4">
      <c r="B5907" s="27" t="s">
        <v>83</v>
      </c>
      <c r="C5907" s="27">
        <v>358429033387712</v>
      </c>
      <c r="D5907" s="27"/>
    </row>
    <row r="5908" spans="2:4">
      <c r="B5908" s="27" t="s">
        <v>83</v>
      </c>
      <c r="C5908" s="27">
        <v>358429033388371</v>
      </c>
      <c r="D5908" s="27"/>
    </row>
    <row r="5909" spans="2:4">
      <c r="B5909" s="27" t="s">
        <v>83</v>
      </c>
      <c r="C5909" s="27">
        <v>358429033397836</v>
      </c>
      <c r="D5909" s="27"/>
    </row>
    <row r="5910" spans="2:4">
      <c r="B5910" s="29" t="s">
        <v>83</v>
      </c>
      <c r="C5910" s="27">
        <v>358429033411777</v>
      </c>
      <c r="D5910" s="27"/>
    </row>
    <row r="5911" spans="2:4">
      <c r="B5911" s="27" t="s">
        <v>83</v>
      </c>
      <c r="C5911" s="27">
        <v>358429033414813</v>
      </c>
      <c r="D5911" s="27"/>
    </row>
    <row r="5912" spans="2:4">
      <c r="B5912" s="27" t="s">
        <v>83</v>
      </c>
      <c r="C5912" s="27">
        <v>358429033432153</v>
      </c>
      <c r="D5912" s="27"/>
    </row>
    <row r="5913" spans="2:4">
      <c r="B5913" s="27" t="s">
        <v>83</v>
      </c>
      <c r="C5913" s="27">
        <v>358429033458497</v>
      </c>
      <c r="D5913" s="27"/>
    </row>
    <row r="5914" spans="2:4">
      <c r="B5914" s="29" t="s">
        <v>51</v>
      </c>
      <c r="C5914" s="27">
        <v>358429033669952</v>
      </c>
      <c r="D5914" s="27"/>
    </row>
    <row r="5915" spans="2:4">
      <c r="B5915" s="29" t="s">
        <v>83</v>
      </c>
      <c r="C5915" s="27">
        <v>358429033698274</v>
      </c>
      <c r="D5915" s="27"/>
    </row>
    <row r="5916" spans="2:4">
      <c r="B5916" s="27" t="s">
        <v>86</v>
      </c>
      <c r="C5916" s="27">
        <v>358429100005056</v>
      </c>
      <c r="D5916" s="27"/>
    </row>
    <row r="5917" spans="2:4">
      <c r="B5917" s="27" t="s">
        <v>86</v>
      </c>
      <c r="C5917" s="27">
        <v>358429100005338</v>
      </c>
      <c r="D5917" s="27"/>
    </row>
    <row r="5918" spans="2:4">
      <c r="B5918" s="27" t="s">
        <v>86</v>
      </c>
      <c r="C5918" s="27">
        <v>358429100032019</v>
      </c>
    </row>
    <row r="5919" spans="2:4">
      <c r="B5919" s="27" t="s">
        <v>87</v>
      </c>
      <c r="C5919" s="27">
        <v>358429100050276</v>
      </c>
      <c r="D5919" s="27"/>
    </row>
    <row r="5920" spans="2:4">
      <c r="B5920" s="27" t="s">
        <v>87</v>
      </c>
      <c r="C5920" s="27">
        <v>358429100053098</v>
      </c>
      <c r="D5920" s="27"/>
    </row>
    <row r="5921" spans="2:4">
      <c r="B5921" s="27" t="s">
        <v>87</v>
      </c>
      <c r="C5921" s="27">
        <v>358429100058436</v>
      </c>
      <c r="D5921" s="27"/>
    </row>
    <row r="5922" spans="2:4">
      <c r="B5922" s="29" t="s">
        <v>87</v>
      </c>
      <c r="C5922" s="27">
        <v>358429100061075</v>
      </c>
      <c r="D5922" s="27"/>
    </row>
    <row r="5923" spans="2:4">
      <c r="B5923" s="27" t="s">
        <v>87</v>
      </c>
      <c r="C5923" s="27">
        <v>358429100074631</v>
      </c>
    </row>
    <row r="5924" spans="2:4">
      <c r="B5924" s="27" t="s">
        <v>88</v>
      </c>
      <c r="C5924" s="27">
        <v>358429100080117</v>
      </c>
      <c r="D5924" s="27"/>
    </row>
    <row r="5925" spans="2:4">
      <c r="B5925" s="27" t="s">
        <v>88</v>
      </c>
      <c r="C5925" s="27">
        <v>358429100087450</v>
      </c>
      <c r="D5925" s="27"/>
    </row>
    <row r="5926" spans="2:4">
      <c r="B5926" s="27" t="s">
        <v>88</v>
      </c>
      <c r="C5926" s="27">
        <v>358429100107076</v>
      </c>
      <c r="D5926" s="27"/>
    </row>
    <row r="5927" spans="2:4">
      <c r="B5927" s="27" t="s">
        <v>88</v>
      </c>
      <c r="C5927" s="27">
        <v>358429100109130</v>
      </c>
      <c r="D5927" s="27"/>
    </row>
    <row r="5928" spans="2:4">
      <c r="B5928" s="27" t="s">
        <v>88</v>
      </c>
      <c r="C5928" s="27">
        <v>358429100115871</v>
      </c>
      <c r="D5928" s="27"/>
    </row>
    <row r="5929" spans="2:4">
      <c r="B5929" s="27" t="s">
        <v>88</v>
      </c>
      <c r="C5929" s="27">
        <v>358429100115970</v>
      </c>
      <c r="D5929" s="27"/>
    </row>
    <row r="5930" spans="2:4">
      <c r="B5930" s="27" t="s">
        <v>88</v>
      </c>
      <c r="C5930" s="27">
        <v>358429100117133</v>
      </c>
      <c r="D5930" s="27"/>
    </row>
    <row r="5931" spans="2:4">
      <c r="B5931" s="27" t="s">
        <v>88</v>
      </c>
      <c r="C5931" s="27">
        <v>358429100131399</v>
      </c>
      <c r="D5931" s="27"/>
    </row>
    <row r="5932" spans="2:4">
      <c r="B5932" s="27" t="s">
        <v>88</v>
      </c>
      <c r="C5932" s="27">
        <v>358429100132033</v>
      </c>
      <c r="D5932" s="27"/>
    </row>
    <row r="5933" spans="2:4">
      <c r="B5933" s="27" t="s">
        <v>88</v>
      </c>
      <c r="C5933" s="27">
        <v>358429100133296</v>
      </c>
      <c r="D5933" s="27"/>
    </row>
    <row r="5934" spans="2:4">
      <c r="B5934" s="27" t="s">
        <v>88</v>
      </c>
      <c r="C5934" s="27">
        <v>358429100148658</v>
      </c>
      <c r="D5934" s="27"/>
    </row>
    <row r="5935" spans="2:4">
      <c r="B5935" s="29" t="s">
        <v>88</v>
      </c>
      <c r="C5935" s="27">
        <v>358429100151157</v>
      </c>
      <c r="D5935" s="27"/>
    </row>
    <row r="5936" spans="2:4">
      <c r="B5936" s="27" t="s">
        <v>88</v>
      </c>
      <c r="C5936" s="27">
        <v>358429100165595</v>
      </c>
      <c r="D5936" s="27"/>
    </row>
    <row r="5937" spans="2:4">
      <c r="B5937" s="27" t="s">
        <v>88</v>
      </c>
      <c r="C5937" s="27">
        <v>358429100181675</v>
      </c>
    </row>
    <row r="5938" spans="2:4">
      <c r="B5938" s="27" t="s">
        <v>88</v>
      </c>
      <c r="C5938" s="27">
        <v>358429100184372</v>
      </c>
      <c r="D5938" s="27"/>
    </row>
    <row r="5939" spans="2:4">
      <c r="B5939" s="27" t="s">
        <v>88</v>
      </c>
      <c r="C5939" s="27">
        <v>358429100184851</v>
      </c>
      <c r="D5939" s="27"/>
    </row>
    <row r="5940" spans="2:4">
      <c r="B5940" s="27" t="s">
        <v>89</v>
      </c>
      <c r="C5940" s="27">
        <v>358429200082351</v>
      </c>
      <c r="D5940" s="27"/>
    </row>
    <row r="5941" spans="2:4">
      <c r="B5941" s="27" t="s">
        <v>89</v>
      </c>
      <c r="C5941" s="27">
        <v>358429200098217</v>
      </c>
      <c r="D5941" s="27"/>
    </row>
    <row r="5942" spans="2:4">
      <c r="B5942" s="27" t="s">
        <v>90</v>
      </c>
      <c r="C5942" s="27">
        <v>358429280006726</v>
      </c>
      <c r="D5942" s="27"/>
    </row>
    <row r="5943" spans="2:4">
      <c r="B5943" s="27" t="s">
        <v>90</v>
      </c>
      <c r="C5943" s="27">
        <v>358429280020511</v>
      </c>
      <c r="D5943" s="27"/>
    </row>
    <row r="5944" spans="2:4">
      <c r="B5944" s="27" t="s">
        <v>90</v>
      </c>
      <c r="C5944" s="27">
        <v>358429280021105</v>
      </c>
      <c r="D5944" s="27"/>
    </row>
    <row r="5945" spans="2:4">
      <c r="B5945" s="27" t="s">
        <v>90</v>
      </c>
      <c r="C5945" s="27">
        <v>358429280041434</v>
      </c>
    </row>
    <row r="5946" spans="2:4">
      <c r="B5946" s="27" t="s">
        <v>91</v>
      </c>
      <c r="C5946" s="27">
        <v>358429280124016</v>
      </c>
      <c r="D5946" s="27"/>
    </row>
    <row r="5947" spans="2:4">
      <c r="B5947" s="27" t="s">
        <v>91</v>
      </c>
      <c r="C5947" s="27">
        <v>358429280128892</v>
      </c>
      <c r="D5947" s="27"/>
    </row>
    <row r="5948" spans="2:4">
      <c r="B5948" s="27" t="s">
        <v>91</v>
      </c>
      <c r="C5948" s="27">
        <v>358429280138263</v>
      </c>
      <c r="D5948" s="27"/>
    </row>
    <row r="5949" spans="2:4">
      <c r="B5949" s="29" t="s">
        <v>91</v>
      </c>
      <c r="C5949" s="27">
        <v>358429280144998</v>
      </c>
      <c r="D5949" s="27"/>
    </row>
    <row r="5950" spans="2:4">
      <c r="B5950" s="29" t="s">
        <v>92</v>
      </c>
      <c r="C5950" s="27">
        <v>358429280192997</v>
      </c>
      <c r="D5950" s="27"/>
    </row>
    <row r="5951" spans="2:4">
      <c r="B5951" s="27" t="s">
        <v>90</v>
      </c>
      <c r="C5951" s="27">
        <v>358429280278176</v>
      </c>
      <c r="D5951" s="27"/>
    </row>
    <row r="5952" spans="2:4">
      <c r="B5952" s="27" t="s">
        <v>93</v>
      </c>
      <c r="C5952" s="27">
        <v>358429300017638</v>
      </c>
      <c r="D5952" s="27"/>
    </row>
    <row r="5953" spans="2:4">
      <c r="B5953" s="27" t="s">
        <v>93</v>
      </c>
      <c r="C5953" s="27">
        <v>358429300018693</v>
      </c>
      <c r="D5953" s="27"/>
    </row>
    <row r="5954" spans="2:4">
      <c r="B5954" s="27" t="s">
        <v>93</v>
      </c>
      <c r="C5954" s="27">
        <v>358429300048971</v>
      </c>
      <c r="D5954" s="27"/>
    </row>
    <row r="5955" spans="2:4">
      <c r="B5955" s="27" t="s">
        <v>93</v>
      </c>
      <c r="C5955" s="27">
        <v>358429300053096</v>
      </c>
      <c r="D5955" s="27"/>
    </row>
    <row r="5956" spans="2:4">
      <c r="B5956" s="27" t="s">
        <v>93</v>
      </c>
      <c r="C5956" s="27">
        <v>358429300062915</v>
      </c>
    </row>
    <row r="5957" spans="2:4">
      <c r="B5957" s="27" t="s">
        <v>93</v>
      </c>
      <c r="C5957" s="27">
        <v>358429300088134</v>
      </c>
    </row>
    <row r="5958" spans="2:4">
      <c r="B5958" s="27" t="s">
        <v>93</v>
      </c>
      <c r="C5958" s="27">
        <v>358429300096574</v>
      </c>
      <c r="D5958" s="27"/>
    </row>
    <row r="5959" spans="2:4">
      <c r="B5959" s="27" t="s">
        <v>93</v>
      </c>
      <c r="C5959" s="27">
        <v>358429300144275</v>
      </c>
      <c r="D5959" s="27"/>
    </row>
    <row r="5960" spans="2:4">
      <c r="B5960" s="27" t="s">
        <v>94</v>
      </c>
      <c r="C5960" s="27">
        <v>358429300272753</v>
      </c>
      <c r="D5960" s="27"/>
    </row>
    <row r="5961" spans="2:4">
      <c r="B5961" s="27" t="s">
        <v>95</v>
      </c>
      <c r="C5961" s="27">
        <v>358429300326450</v>
      </c>
      <c r="D5961" s="27"/>
    </row>
    <row r="5962" spans="2:4">
      <c r="B5962" s="27" t="s">
        <v>95</v>
      </c>
      <c r="C5962" s="27">
        <v>358429300327417</v>
      </c>
    </row>
    <row r="5963" spans="2:4">
      <c r="B5963" s="27" t="s">
        <v>95</v>
      </c>
      <c r="C5963" s="27">
        <v>358429300333274</v>
      </c>
      <c r="D5963" s="27"/>
    </row>
    <row r="5964" spans="2:4">
      <c r="B5964" s="27" t="s">
        <v>93</v>
      </c>
      <c r="C5964" s="27">
        <v>358429300373395</v>
      </c>
      <c r="D5964" s="27"/>
    </row>
    <row r="5965" spans="2:4">
      <c r="B5965" s="27" t="s">
        <v>93</v>
      </c>
      <c r="C5965" s="27">
        <v>358429300392536</v>
      </c>
      <c r="D5965" s="27"/>
    </row>
    <row r="5966" spans="2:4">
      <c r="B5966" s="27" t="s">
        <v>93</v>
      </c>
      <c r="C5966" s="27">
        <v>358429300410056</v>
      </c>
      <c r="D5966" s="27"/>
    </row>
    <row r="5967" spans="2:4">
      <c r="B5967" s="27" t="s">
        <v>93</v>
      </c>
      <c r="C5967" s="27">
        <v>358429300410478</v>
      </c>
      <c r="D5967" s="27"/>
    </row>
    <row r="5968" spans="2:4">
      <c r="B5968" s="27" t="s">
        <v>93</v>
      </c>
      <c r="C5968" s="27">
        <v>358429300412755</v>
      </c>
      <c r="D5968" s="27"/>
    </row>
    <row r="5969" spans="2:4">
      <c r="B5969" s="27" t="s">
        <v>93</v>
      </c>
      <c r="C5969" s="27">
        <v>358429300427795</v>
      </c>
      <c r="D5969" s="27"/>
    </row>
    <row r="5970" spans="2:4">
      <c r="B5970" s="27" t="s">
        <v>93</v>
      </c>
      <c r="C5970" s="27">
        <v>358429300446779</v>
      </c>
      <c r="D5970" s="27"/>
    </row>
    <row r="5971" spans="2:4">
      <c r="B5971" s="27" t="s">
        <v>93</v>
      </c>
      <c r="C5971" s="27">
        <v>358429300450177</v>
      </c>
      <c r="D5971" s="27"/>
    </row>
    <row r="5972" spans="2:4">
      <c r="B5972" s="29" t="s">
        <v>93</v>
      </c>
      <c r="C5972" s="27">
        <v>358429300463873</v>
      </c>
      <c r="D5972" s="27"/>
    </row>
    <row r="5973" spans="2:4">
      <c r="B5973" s="27" t="s">
        <v>93</v>
      </c>
      <c r="C5973" s="27">
        <v>358429300465498</v>
      </c>
      <c r="D5973" s="27"/>
    </row>
    <row r="5974" spans="2:4">
      <c r="B5974" s="27" t="s">
        <v>93</v>
      </c>
      <c r="C5974" s="27">
        <v>358429300472536</v>
      </c>
      <c r="D5974" s="27"/>
    </row>
    <row r="5975" spans="2:4">
      <c r="B5975" s="27" t="s">
        <v>93</v>
      </c>
      <c r="C5975" s="27">
        <v>358429300478137</v>
      </c>
      <c r="D5975" s="27"/>
    </row>
    <row r="5976" spans="2:4">
      <c r="B5976" s="27" t="s">
        <v>93</v>
      </c>
      <c r="C5976" s="27">
        <v>358429300481636</v>
      </c>
      <c r="D5976" s="27"/>
    </row>
    <row r="5977" spans="2:4">
      <c r="B5977" s="27" t="s">
        <v>93</v>
      </c>
      <c r="C5977" s="27">
        <v>358429300482816</v>
      </c>
      <c r="D5977" s="27"/>
    </row>
    <row r="5978" spans="2:4">
      <c r="B5978" s="27" t="s">
        <v>93</v>
      </c>
      <c r="C5978" s="27">
        <v>358429300483236</v>
      </c>
      <c r="D5978" s="27"/>
    </row>
    <row r="5979" spans="2:4">
      <c r="B5979" s="27" t="s">
        <v>93</v>
      </c>
      <c r="C5979" s="27">
        <v>358429300483590</v>
      </c>
      <c r="D5979" s="27"/>
    </row>
    <row r="5980" spans="2:4">
      <c r="B5980" s="27" t="s">
        <v>93</v>
      </c>
      <c r="C5980" s="27">
        <v>358429300485892</v>
      </c>
      <c r="D5980" s="27"/>
    </row>
    <row r="5981" spans="2:4">
      <c r="B5981" s="27" t="s">
        <v>93</v>
      </c>
      <c r="C5981" s="27">
        <v>358429300486874</v>
      </c>
      <c r="D5981" s="27"/>
    </row>
    <row r="5982" spans="2:4">
      <c r="B5982" s="27" t="s">
        <v>93</v>
      </c>
      <c r="C5982" s="27">
        <v>358429300491890</v>
      </c>
      <c r="D5982" s="27"/>
    </row>
    <row r="5983" spans="2:4">
      <c r="B5983" s="27" t="s">
        <v>93</v>
      </c>
      <c r="C5983" s="27">
        <v>358429300492476</v>
      </c>
      <c r="D5983" s="27"/>
    </row>
    <row r="5984" spans="2:4">
      <c r="B5984" s="27" t="s">
        <v>93</v>
      </c>
      <c r="C5984" s="27">
        <v>358429300493557</v>
      </c>
      <c r="D5984" s="27"/>
    </row>
    <row r="5985" spans="2:4">
      <c r="B5985" s="27" t="s">
        <v>93</v>
      </c>
      <c r="C5985" s="27">
        <v>358429300500013</v>
      </c>
      <c r="D5985" s="27"/>
    </row>
    <row r="5986" spans="2:4">
      <c r="B5986" s="29" t="s">
        <v>93</v>
      </c>
      <c r="C5986" s="27">
        <v>358429300504734</v>
      </c>
      <c r="D5986" s="27"/>
    </row>
    <row r="5987" spans="2:4">
      <c r="B5987" s="27" t="s">
        <v>93</v>
      </c>
      <c r="C5987" s="27">
        <v>358429300506077</v>
      </c>
      <c r="D5987" s="27"/>
    </row>
    <row r="5988" spans="2:4">
      <c r="B5988" s="27" t="s">
        <v>93</v>
      </c>
      <c r="C5988" s="27">
        <v>358429300512877</v>
      </c>
      <c r="D5988" s="27"/>
    </row>
    <row r="5989" spans="2:4">
      <c r="B5989" s="27" t="s">
        <v>93</v>
      </c>
      <c r="C5989" s="27">
        <v>358429300513495</v>
      </c>
    </row>
    <row r="5990" spans="2:4">
      <c r="B5990" s="27" t="s">
        <v>94</v>
      </c>
      <c r="C5990" s="27">
        <v>358429300551792</v>
      </c>
      <c r="D5990" s="27"/>
    </row>
    <row r="5991" spans="2:4">
      <c r="B5991" s="27" t="s">
        <v>94</v>
      </c>
      <c r="C5991" s="27">
        <v>358429300555579</v>
      </c>
      <c r="D5991" s="27"/>
    </row>
    <row r="5992" spans="2:4">
      <c r="B5992" s="27" t="s">
        <v>94</v>
      </c>
      <c r="C5992" s="27">
        <v>358429300575577</v>
      </c>
      <c r="D5992" s="27"/>
    </row>
    <row r="5993" spans="2:4">
      <c r="B5993" s="27" t="s">
        <v>94</v>
      </c>
      <c r="C5993" s="27">
        <v>358429300588778</v>
      </c>
      <c r="D5993" s="27"/>
    </row>
    <row r="5994" spans="2:4">
      <c r="B5994" s="27" t="s">
        <v>94</v>
      </c>
      <c r="C5994" s="27">
        <v>358429300591434</v>
      </c>
      <c r="D5994" s="27"/>
    </row>
    <row r="5995" spans="2:4">
      <c r="B5995" s="29" t="s">
        <v>94</v>
      </c>
      <c r="C5995" s="27">
        <v>358429300592796</v>
      </c>
    </row>
    <row r="5996" spans="2:4">
      <c r="B5996" s="27" t="s">
        <v>93</v>
      </c>
      <c r="C5996" s="27">
        <v>358429300617890</v>
      </c>
      <c r="D5996" s="27"/>
    </row>
    <row r="5997" spans="2:4">
      <c r="B5997" s="27" t="s">
        <v>93</v>
      </c>
      <c r="C5997" s="27">
        <v>358429300632675</v>
      </c>
    </row>
    <row r="5998" spans="2:4">
      <c r="B5998" s="27" t="s">
        <v>93</v>
      </c>
      <c r="C5998" s="27">
        <v>358429300637732</v>
      </c>
      <c r="D5998" s="27"/>
    </row>
    <row r="5999" spans="2:4">
      <c r="B5999" s="29" t="s">
        <v>93</v>
      </c>
      <c r="C5999" s="27">
        <v>358429300656294</v>
      </c>
      <c r="D5999" s="27"/>
    </row>
    <row r="6000" spans="2:4">
      <c r="B6000" s="27" t="s">
        <v>93</v>
      </c>
      <c r="C6000" s="27">
        <v>358429300668919</v>
      </c>
      <c r="D6000" s="27"/>
    </row>
    <row r="6001" spans="2:4">
      <c r="B6001" s="27" t="s">
        <v>93</v>
      </c>
      <c r="C6001" s="27">
        <v>358429300672010</v>
      </c>
      <c r="D6001" s="27"/>
    </row>
    <row r="6002" spans="2:4">
      <c r="B6002" s="27" t="s">
        <v>93</v>
      </c>
      <c r="C6002" s="27">
        <v>358429300672614</v>
      </c>
    </row>
    <row r="6003" spans="2:4">
      <c r="B6003" s="27" t="s">
        <v>93</v>
      </c>
      <c r="C6003" s="27">
        <v>358429300693735</v>
      </c>
      <c r="D6003" s="27"/>
    </row>
    <row r="6004" spans="2:4">
      <c r="B6004" s="27" t="s">
        <v>93</v>
      </c>
      <c r="C6004" s="27">
        <v>358429300699112</v>
      </c>
    </row>
    <row r="6005" spans="2:4">
      <c r="B6005" s="27" t="s">
        <v>93</v>
      </c>
      <c r="C6005" s="27">
        <v>358429300714879</v>
      </c>
      <c r="D6005" s="27"/>
    </row>
    <row r="6006" spans="2:4">
      <c r="B6006" s="27" t="s">
        <v>93</v>
      </c>
      <c r="C6006" s="27">
        <v>358429300721395</v>
      </c>
      <c r="D6006" s="27"/>
    </row>
    <row r="6007" spans="2:4">
      <c r="B6007" s="29" t="s">
        <v>93</v>
      </c>
      <c r="C6007" s="27">
        <v>358429300722070</v>
      </c>
      <c r="D6007" s="27"/>
    </row>
    <row r="6008" spans="2:4">
      <c r="B6008" s="27" t="s">
        <v>93</v>
      </c>
      <c r="C6008" s="27">
        <v>358429300722997</v>
      </c>
      <c r="D6008" s="27"/>
    </row>
    <row r="6009" spans="2:4">
      <c r="B6009" s="27" t="s">
        <v>93</v>
      </c>
      <c r="C6009" s="27">
        <v>358429300737995</v>
      </c>
      <c r="D6009" s="27"/>
    </row>
    <row r="6010" spans="2:4">
      <c r="B6010" s="27" t="s">
        <v>93</v>
      </c>
      <c r="C6010" s="27">
        <v>358429300739058</v>
      </c>
      <c r="D6010" s="27"/>
    </row>
    <row r="6011" spans="2:4">
      <c r="B6011" s="27" t="s">
        <v>93</v>
      </c>
      <c r="C6011" s="27">
        <v>358429300741153</v>
      </c>
      <c r="D6011" s="27"/>
    </row>
    <row r="6012" spans="2:4">
      <c r="B6012" s="27" t="s">
        <v>93</v>
      </c>
      <c r="C6012" s="27">
        <v>358429300765855</v>
      </c>
      <c r="D6012" s="27"/>
    </row>
    <row r="6013" spans="2:4">
      <c r="B6013" s="27" t="s">
        <v>93</v>
      </c>
      <c r="C6013" s="27">
        <v>358429300766655</v>
      </c>
      <c r="D6013" s="27"/>
    </row>
    <row r="6014" spans="2:4">
      <c r="B6014" s="27" t="s">
        <v>93</v>
      </c>
      <c r="C6014" s="27">
        <v>358429300787693</v>
      </c>
      <c r="D6014" s="27"/>
    </row>
    <row r="6015" spans="2:4">
      <c r="B6015" s="29" t="s">
        <v>93</v>
      </c>
      <c r="C6015" s="27">
        <v>358429300799094</v>
      </c>
      <c r="D6015" s="27"/>
    </row>
    <row r="6016" spans="2:4">
      <c r="B6016" s="27" t="s">
        <v>93</v>
      </c>
      <c r="C6016" s="27">
        <v>358429300803490</v>
      </c>
      <c r="D6016" s="27"/>
    </row>
    <row r="6017" spans="2:4">
      <c r="B6017" s="27" t="s">
        <v>93</v>
      </c>
      <c r="C6017" s="27">
        <v>358429300808655</v>
      </c>
      <c r="D6017" s="27"/>
    </row>
    <row r="6018" spans="2:4">
      <c r="B6018" s="27" t="s">
        <v>93</v>
      </c>
      <c r="C6018" s="27">
        <v>358429300811097</v>
      </c>
      <c r="D6018" s="27"/>
    </row>
    <row r="6019" spans="2:4">
      <c r="B6019" s="27" t="s">
        <v>93</v>
      </c>
      <c r="C6019" s="27">
        <v>358429300815676</v>
      </c>
      <c r="D6019" s="27"/>
    </row>
    <row r="6020" spans="2:4">
      <c r="B6020" s="27" t="s">
        <v>93</v>
      </c>
      <c r="C6020" s="27">
        <v>358429300822573</v>
      </c>
      <c r="D6020" s="27"/>
    </row>
    <row r="6021" spans="2:4">
      <c r="B6021" s="29" t="s">
        <v>93</v>
      </c>
      <c r="C6021" s="27">
        <v>358429300822730</v>
      </c>
    </row>
    <row r="6022" spans="2:4">
      <c r="B6022" s="27" t="s">
        <v>93</v>
      </c>
      <c r="C6022" s="27">
        <v>358429300822797</v>
      </c>
      <c r="D6022" s="27"/>
    </row>
    <row r="6023" spans="2:4">
      <c r="B6023" s="27" t="s">
        <v>93</v>
      </c>
      <c r="C6023" s="27">
        <v>358429300822870</v>
      </c>
    </row>
    <row r="6024" spans="2:4">
      <c r="B6024" s="27" t="s">
        <v>93</v>
      </c>
      <c r="C6024" s="27">
        <v>358429300833877</v>
      </c>
    </row>
    <row r="6025" spans="2:4">
      <c r="B6025" s="27" t="s">
        <v>93</v>
      </c>
      <c r="C6025" s="27">
        <v>358429300845194</v>
      </c>
      <c r="D6025" s="27"/>
    </row>
    <row r="6026" spans="2:4">
      <c r="B6026" s="27" t="s">
        <v>94</v>
      </c>
      <c r="C6026" s="27">
        <v>358429300853537</v>
      </c>
    </row>
    <row r="6027" spans="2:4">
      <c r="B6027" s="27" t="s">
        <v>94</v>
      </c>
      <c r="C6027" s="27">
        <v>358429300868113</v>
      </c>
      <c r="D6027" s="27"/>
    </row>
    <row r="6028" spans="2:4">
      <c r="B6028" s="27" t="s">
        <v>94</v>
      </c>
      <c r="C6028" s="27">
        <v>358429300870473</v>
      </c>
      <c r="D6028" s="27"/>
    </row>
    <row r="6029" spans="2:4">
      <c r="B6029" s="27" t="s">
        <v>94</v>
      </c>
      <c r="C6029" s="27">
        <v>358429300878591</v>
      </c>
      <c r="D6029" s="27"/>
    </row>
    <row r="6030" spans="2:4">
      <c r="B6030" s="27" t="s">
        <v>94</v>
      </c>
      <c r="C6030" s="27">
        <v>358429300896254</v>
      </c>
      <c r="D6030" s="27"/>
    </row>
    <row r="6031" spans="2:4">
      <c r="B6031" s="29" t="s">
        <v>94</v>
      </c>
      <c r="C6031" s="27">
        <v>358429300901732</v>
      </c>
      <c r="D6031" s="27"/>
    </row>
    <row r="6032" spans="2:4">
      <c r="B6032" s="29" t="s">
        <v>93</v>
      </c>
      <c r="C6032" s="27">
        <v>358429300919619</v>
      </c>
      <c r="D6032" s="27"/>
    </row>
    <row r="6033" spans="2:4">
      <c r="B6033" s="27" t="s">
        <v>93</v>
      </c>
      <c r="C6033" s="27">
        <v>358429300920153</v>
      </c>
      <c r="D6033" s="27"/>
    </row>
    <row r="6034" spans="2:4">
      <c r="B6034" s="27" t="s">
        <v>93</v>
      </c>
      <c r="C6034" s="27">
        <v>358429300920393</v>
      </c>
      <c r="D6034" s="27"/>
    </row>
    <row r="6035" spans="2:4">
      <c r="B6035" s="27" t="s">
        <v>93</v>
      </c>
      <c r="C6035" s="27">
        <v>358429300924395</v>
      </c>
    </row>
    <row r="6036" spans="2:4">
      <c r="B6036" s="27" t="s">
        <v>93</v>
      </c>
      <c r="C6036" s="27">
        <v>358429300925178</v>
      </c>
      <c r="D6036" s="27"/>
    </row>
    <row r="6037" spans="2:4">
      <c r="B6037" s="27" t="s">
        <v>93</v>
      </c>
      <c r="C6037" s="27">
        <v>358429300926234</v>
      </c>
      <c r="D6037" s="27"/>
    </row>
    <row r="6038" spans="2:4">
      <c r="B6038" s="27" t="s">
        <v>93</v>
      </c>
      <c r="C6038" s="27">
        <v>358429300926473</v>
      </c>
      <c r="D6038" s="27"/>
    </row>
    <row r="6039" spans="2:4">
      <c r="B6039" s="29" t="s">
        <v>93</v>
      </c>
      <c r="C6039" s="27">
        <v>358429300927612</v>
      </c>
      <c r="D6039" s="27"/>
    </row>
    <row r="6040" spans="2:4">
      <c r="B6040" s="27" t="s">
        <v>93</v>
      </c>
      <c r="C6040" s="27">
        <v>358429300928511</v>
      </c>
      <c r="D6040" s="27"/>
    </row>
    <row r="6041" spans="2:4">
      <c r="B6041" s="29" t="s">
        <v>93</v>
      </c>
      <c r="C6041" s="27">
        <v>358429300937975</v>
      </c>
      <c r="D6041" s="27"/>
    </row>
    <row r="6042" spans="2:4">
      <c r="B6042" s="27" t="s">
        <v>93</v>
      </c>
      <c r="C6042" s="27">
        <v>358429300942231</v>
      </c>
      <c r="D6042" s="27"/>
    </row>
    <row r="6043" spans="2:4">
      <c r="B6043" s="27" t="s">
        <v>93</v>
      </c>
      <c r="C6043" s="27">
        <v>358429300948832</v>
      </c>
      <c r="D6043" s="27"/>
    </row>
    <row r="6044" spans="2:4">
      <c r="B6044" s="27" t="s">
        <v>93</v>
      </c>
      <c r="C6044" s="27">
        <v>358429300950770</v>
      </c>
      <c r="D6044" s="27"/>
    </row>
    <row r="6045" spans="2:4">
      <c r="B6045" s="27" t="s">
        <v>93</v>
      </c>
      <c r="C6045" s="27">
        <v>358429300955639</v>
      </c>
    </row>
    <row r="6046" spans="2:4">
      <c r="B6046" s="27" t="s">
        <v>93</v>
      </c>
      <c r="C6046" s="27">
        <v>358429300955654</v>
      </c>
    </row>
    <row r="6047" spans="2:4">
      <c r="B6047" s="27" t="s">
        <v>93</v>
      </c>
      <c r="C6047" s="27">
        <v>358429300955712</v>
      </c>
      <c r="D6047" s="27"/>
    </row>
    <row r="6048" spans="2:4">
      <c r="B6048" s="27" t="s">
        <v>93</v>
      </c>
      <c r="C6048" s="27">
        <v>358429300958336</v>
      </c>
      <c r="D6048" s="27"/>
    </row>
    <row r="6049" spans="2:4">
      <c r="B6049" s="27" t="s">
        <v>93</v>
      </c>
      <c r="C6049" s="27">
        <v>358429300974432</v>
      </c>
      <c r="D6049" s="27"/>
    </row>
    <row r="6050" spans="2:4">
      <c r="B6050" s="27" t="s">
        <v>93</v>
      </c>
      <c r="C6050" s="27">
        <v>358429300976452</v>
      </c>
    </row>
    <row r="6051" spans="2:4">
      <c r="B6051" s="27" t="s">
        <v>93</v>
      </c>
      <c r="C6051" s="27">
        <v>358429300986832</v>
      </c>
      <c r="D6051" s="27"/>
    </row>
    <row r="6052" spans="2:4">
      <c r="B6052" s="27" t="s">
        <v>93</v>
      </c>
      <c r="C6052" s="27">
        <v>358429300991774</v>
      </c>
      <c r="D6052" s="27"/>
    </row>
    <row r="6053" spans="2:4">
      <c r="B6053" s="27" t="s">
        <v>93</v>
      </c>
      <c r="C6053" s="27">
        <v>358429300992079</v>
      </c>
      <c r="D6053" s="27"/>
    </row>
    <row r="6054" spans="2:4">
      <c r="B6054" s="27" t="s">
        <v>93</v>
      </c>
      <c r="C6054" s="27">
        <v>358429300995254</v>
      </c>
    </row>
    <row r="6055" spans="2:4">
      <c r="B6055" s="27" t="s">
        <v>93</v>
      </c>
      <c r="C6055" s="27">
        <v>358429300997318</v>
      </c>
    </row>
    <row r="6056" spans="2:4">
      <c r="B6056" s="27" t="s">
        <v>93</v>
      </c>
      <c r="C6056" s="27">
        <v>358429300997458</v>
      </c>
      <c r="D6056" s="27"/>
    </row>
    <row r="6057" spans="2:4">
      <c r="B6057" s="27" t="s">
        <v>93</v>
      </c>
      <c r="C6057" s="27">
        <v>358429300999918</v>
      </c>
      <c r="D6057" s="27"/>
    </row>
    <row r="6058" spans="2:4">
      <c r="B6058" s="27" t="s">
        <v>93</v>
      </c>
      <c r="C6058" s="27">
        <v>358429301007893</v>
      </c>
      <c r="D6058" s="27"/>
    </row>
    <row r="6059" spans="2:4">
      <c r="B6059" s="27" t="s">
        <v>94</v>
      </c>
      <c r="C6059" s="27">
        <v>358429301042130</v>
      </c>
      <c r="D6059" s="27"/>
    </row>
    <row r="6060" spans="2:4">
      <c r="B6060" s="27" t="s">
        <v>94</v>
      </c>
      <c r="C6060" s="27">
        <v>358429301046552</v>
      </c>
      <c r="D6060" s="27"/>
    </row>
    <row r="6061" spans="2:4">
      <c r="B6061" s="27" t="s">
        <v>94</v>
      </c>
      <c r="C6061" s="27">
        <v>358429301046636</v>
      </c>
      <c r="D6061" s="27"/>
    </row>
    <row r="6062" spans="2:4">
      <c r="B6062" s="27" t="s">
        <v>94</v>
      </c>
      <c r="C6062" s="27">
        <v>358429301054838</v>
      </c>
      <c r="D6062" s="27"/>
    </row>
    <row r="6063" spans="2:4">
      <c r="B6063" s="27" t="s">
        <v>94</v>
      </c>
      <c r="C6063" s="27">
        <v>358429301072236</v>
      </c>
      <c r="D6063" s="27"/>
    </row>
    <row r="6064" spans="2:4">
      <c r="B6064" s="27" t="s">
        <v>94</v>
      </c>
      <c r="C6064" s="27">
        <v>358429301076070</v>
      </c>
      <c r="D6064" s="27"/>
    </row>
    <row r="6065" spans="2:4">
      <c r="B6065" s="27" t="s">
        <v>94</v>
      </c>
      <c r="C6065" s="27">
        <v>358429301076278</v>
      </c>
      <c r="D6065" s="27"/>
    </row>
    <row r="6066" spans="2:4">
      <c r="B6066" s="27" t="s">
        <v>94</v>
      </c>
      <c r="C6066" s="27">
        <v>358429301076658</v>
      </c>
      <c r="D6066" s="27"/>
    </row>
    <row r="6067" spans="2:4">
      <c r="B6067" s="27" t="s">
        <v>94</v>
      </c>
      <c r="C6067" s="27">
        <v>358429301084611</v>
      </c>
      <c r="D6067" s="27"/>
    </row>
    <row r="6068" spans="2:4">
      <c r="B6068" s="27" t="s">
        <v>94</v>
      </c>
      <c r="C6068" s="27">
        <v>358429301085295</v>
      </c>
      <c r="D6068" s="27"/>
    </row>
    <row r="6069" spans="2:4">
      <c r="B6069" s="27" t="s">
        <v>94</v>
      </c>
      <c r="C6069" s="27">
        <v>358429301090139</v>
      </c>
      <c r="D6069" s="27"/>
    </row>
    <row r="6070" spans="2:4">
      <c r="B6070" s="29" t="s">
        <v>94</v>
      </c>
      <c r="C6070" s="27">
        <v>358429301097498</v>
      </c>
      <c r="D6070" s="27"/>
    </row>
    <row r="6071" spans="2:4">
      <c r="B6071" s="27" t="s">
        <v>94</v>
      </c>
      <c r="C6071" s="27">
        <v>358429301107198</v>
      </c>
      <c r="D6071" s="27"/>
    </row>
    <row r="6072" spans="2:4">
      <c r="B6072" s="27" t="s">
        <v>94</v>
      </c>
      <c r="C6072" s="27">
        <v>358429301107438</v>
      </c>
      <c r="D6072" s="27"/>
    </row>
    <row r="6073" spans="2:4">
      <c r="B6073" s="27" t="s">
        <v>94</v>
      </c>
      <c r="C6073" s="27">
        <v>358429301111638</v>
      </c>
      <c r="D6073" s="27"/>
    </row>
    <row r="6074" spans="2:4">
      <c r="B6074" s="29" t="s">
        <v>94</v>
      </c>
      <c r="C6074" s="27">
        <v>358429301112958</v>
      </c>
      <c r="D6074" s="27"/>
    </row>
    <row r="6075" spans="2:4">
      <c r="B6075" s="27" t="s">
        <v>94</v>
      </c>
      <c r="C6075" s="27">
        <v>358429301113279</v>
      </c>
    </row>
    <row r="6076" spans="2:4">
      <c r="B6076" s="27" t="s">
        <v>94</v>
      </c>
      <c r="C6076" s="27">
        <v>358429301121330</v>
      </c>
      <c r="D6076" s="27"/>
    </row>
    <row r="6077" spans="2:4">
      <c r="B6077" s="27" t="s">
        <v>94</v>
      </c>
      <c r="C6077" s="27">
        <v>358429301124938</v>
      </c>
      <c r="D6077" s="27"/>
    </row>
    <row r="6078" spans="2:4">
      <c r="B6078" s="27" t="s">
        <v>94</v>
      </c>
      <c r="C6078" s="27">
        <v>358429301127972</v>
      </c>
      <c r="D6078" s="27"/>
    </row>
    <row r="6079" spans="2:4">
      <c r="B6079" s="27" t="s">
        <v>94</v>
      </c>
      <c r="C6079" s="27">
        <v>358429301128475</v>
      </c>
      <c r="D6079" s="27"/>
    </row>
    <row r="6080" spans="2:4">
      <c r="B6080" s="27" t="s">
        <v>94</v>
      </c>
      <c r="C6080" s="27">
        <v>358429301130158</v>
      </c>
    </row>
    <row r="6081" spans="2:4">
      <c r="B6081" s="27" t="s">
        <v>94</v>
      </c>
      <c r="C6081" s="27">
        <v>358429301136692</v>
      </c>
    </row>
    <row r="6082" spans="2:4">
      <c r="B6082" s="27" t="s">
        <v>95</v>
      </c>
      <c r="C6082" s="27">
        <v>358429301155916</v>
      </c>
      <c r="D6082" s="27"/>
    </row>
    <row r="6083" spans="2:4">
      <c r="B6083" s="27" t="s">
        <v>95</v>
      </c>
      <c r="C6083" s="27">
        <v>358429301161393</v>
      </c>
      <c r="D6083" s="27"/>
    </row>
    <row r="6084" spans="2:4">
      <c r="B6084" s="27" t="s">
        <v>95</v>
      </c>
      <c r="C6084" s="27">
        <v>358429301163597</v>
      </c>
      <c r="D6084" s="27"/>
    </row>
    <row r="6085" spans="2:4">
      <c r="B6085" s="27" t="s">
        <v>95</v>
      </c>
      <c r="C6085" s="27">
        <v>358429301167218</v>
      </c>
      <c r="D6085" s="27"/>
    </row>
    <row r="6086" spans="2:4">
      <c r="B6086" s="27" t="s">
        <v>95</v>
      </c>
      <c r="C6086" s="27">
        <v>358429301167333</v>
      </c>
      <c r="D6086" s="27"/>
    </row>
    <row r="6087" spans="2:4">
      <c r="B6087" s="27" t="s">
        <v>95</v>
      </c>
      <c r="C6087" s="27">
        <v>358429301173059</v>
      </c>
      <c r="D6087" s="27"/>
    </row>
    <row r="6088" spans="2:4">
      <c r="B6088" s="27" t="s">
        <v>95</v>
      </c>
      <c r="C6088" s="27">
        <v>358429301174636</v>
      </c>
      <c r="D6088" s="27"/>
    </row>
    <row r="6089" spans="2:4">
      <c r="B6089" s="27" t="s">
        <v>95</v>
      </c>
      <c r="C6089" s="27">
        <v>358429301174719</v>
      </c>
      <c r="D6089" s="27"/>
    </row>
    <row r="6090" spans="2:4">
      <c r="B6090" s="29" t="s">
        <v>95</v>
      </c>
      <c r="C6090" s="27">
        <v>358429301174990</v>
      </c>
      <c r="D6090" s="27"/>
    </row>
    <row r="6091" spans="2:4">
      <c r="B6091" s="27" t="s">
        <v>95</v>
      </c>
      <c r="C6091" s="27">
        <v>358429301181177</v>
      </c>
      <c r="D6091" s="27"/>
    </row>
    <row r="6092" spans="2:4">
      <c r="B6092" s="27" t="s">
        <v>96</v>
      </c>
      <c r="C6092" s="27">
        <v>358429310002059</v>
      </c>
      <c r="D6092" s="27"/>
    </row>
    <row r="6093" spans="2:4">
      <c r="B6093" s="27" t="s">
        <v>96</v>
      </c>
      <c r="C6093" s="27">
        <v>358429310010334</v>
      </c>
      <c r="D6093" s="27"/>
    </row>
    <row r="6094" spans="2:4">
      <c r="B6094" s="27" t="s">
        <v>96</v>
      </c>
      <c r="C6094" s="27">
        <v>358429310015853</v>
      </c>
      <c r="D6094" s="27"/>
    </row>
    <row r="6095" spans="2:4">
      <c r="B6095" s="27" t="s">
        <v>96</v>
      </c>
      <c r="C6095" s="27">
        <v>358429310016513</v>
      </c>
      <c r="D6095" s="27"/>
    </row>
    <row r="6096" spans="2:4">
      <c r="B6096" s="27" t="s">
        <v>96</v>
      </c>
      <c r="C6096" s="27">
        <v>358429310024038</v>
      </c>
      <c r="D6096" s="27"/>
    </row>
    <row r="6097" spans="2:4">
      <c r="B6097" s="27" t="s">
        <v>96</v>
      </c>
      <c r="C6097" s="27">
        <v>358429310025415</v>
      </c>
    </row>
    <row r="6098" spans="2:4">
      <c r="B6098" s="27" t="s">
        <v>96</v>
      </c>
      <c r="C6098" s="27">
        <v>358429310026579</v>
      </c>
      <c r="D6098" s="27"/>
    </row>
    <row r="6099" spans="2:4">
      <c r="B6099" s="27" t="s">
        <v>96</v>
      </c>
      <c r="C6099" s="27">
        <v>358429310028757</v>
      </c>
      <c r="D6099" s="27"/>
    </row>
    <row r="6100" spans="2:4">
      <c r="B6100" s="27" t="s">
        <v>96</v>
      </c>
      <c r="C6100" s="27">
        <v>358429310029813</v>
      </c>
    </row>
    <row r="6101" spans="2:4">
      <c r="B6101" s="27" t="s">
        <v>96</v>
      </c>
      <c r="C6101" s="27">
        <v>358429310033237</v>
      </c>
    </row>
    <row r="6102" spans="2:4">
      <c r="B6102" s="27" t="s">
        <v>96</v>
      </c>
      <c r="C6102" s="27">
        <v>358429310044697</v>
      </c>
      <c r="D6102" s="27"/>
    </row>
    <row r="6103" spans="2:4">
      <c r="B6103" s="27" t="s">
        <v>96</v>
      </c>
      <c r="C6103" s="27">
        <v>358429310060537</v>
      </c>
      <c r="D6103" s="27"/>
    </row>
    <row r="6104" spans="2:4">
      <c r="B6104" s="27" t="s">
        <v>96</v>
      </c>
      <c r="C6104" s="27">
        <v>358429310062079</v>
      </c>
      <c r="D6104" s="27"/>
    </row>
    <row r="6105" spans="2:4">
      <c r="B6105" s="27" t="s">
        <v>97</v>
      </c>
      <c r="C6105" s="27">
        <v>358429310066518</v>
      </c>
      <c r="D6105" s="27"/>
    </row>
    <row r="6106" spans="2:4">
      <c r="B6106" s="29" t="s">
        <v>97</v>
      </c>
      <c r="C6106" s="27">
        <v>358429310067953</v>
      </c>
      <c r="D6106" s="27"/>
    </row>
    <row r="6107" spans="2:4">
      <c r="B6107" s="27" t="s">
        <v>97</v>
      </c>
      <c r="C6107" s="27">
        <v>358429310071393</v>
      </c>
      <c r="D6107" s="27"/>
    </row>
    <row r="6108" spans="2:4">
      <c r="B6108" s="27" t="s">
        <v>97</v>
      </c>
      <c r="C6108" s="27">
        <v>358429310075436</v>
      </c>
      <c r="D6108" s="27"/>
    </row>
    <row r="6109" spans="2:4">
      <c r="B6109" s="27" t="s">
        <v>97</v>
      </c>
      <c r="C6109" s="27">
        <v>358429310084313</v>
      </c>
      <c r="D6109" s="27"/>
    </row>
    <row r="6110" spans="2:4">
      <c r="B6110" s="27" t="s">
        <v>97</v>
      </c>
      <c r="C6110" s="27">
        <v>358429310091474</v>
      </c>
      <c r="D6110" s="27"/>
    </row>
    <row r="6111" spans="2:4">
      <c r="B6111" s="27" t="s">
        <v>98</v>
      </c>
      <c r="C6111" s="27">
        <v>358429310119218</v>
      </c>
      <c r="D6111" s="27"/>
    </row>
    <row r="6112" spans="2:4">
      <c r="B6112" s="27" t="s">
        <v>98</v>
      </c>
      <c r="C6112" s="27">
        <v>358429310126676</v>
      </c>
      <c r="D6112" s="27"/>
    </row>
    <row r="6113" spans="2:4">
      <c r="B6113" s="29" t="s">
        <v>98</v>
      </c>
      <c r="C6113" s="27">
        <v>358429310126833</v>
      </c>
    </row>
    <row r="6114" spans="2:4">
      <c r="B6114" s="27" t="s">
        <v>98</v>
      </c>
      <c r="C6114" s="27">
        <v>358429310127377</v>
      </c>
      <c r="D6114" s="27"/>
    </row>
    <row r="6115" spans="2:4">
      <c r="B6115" s="27" t="s">
        <v>98</v>
      </c>
      <c r="C6115" s="27">
        <v>358429310129159</v>
      </c>
      <c r="D6115" s="27"/>
    </row>
    <row r="6116" spans="2:4">
      <c r="B6116" s="27" t="s">
        <v>98</v>
      </c>
      <c r="C6116" s="27">
        <v>358429310130934</v>
      </c>
      <c r="D6116" s="27"/>
    </row>
    <row r="6117" spans="2:4">
      <c r="B6117" s="27" t="s">
        <v>98</v>
      </c>
      <c r="C6117" s="27">
        <v>358429310132930</v>
      </c>
      <c r="D6117" s="27"/>
    </row>
    <row r="6118" spans="2:4">
      <c r="B6118" s="27" t="s">
        <v>98</v>
      </c>
      <c r="C6118" s="27">
        <v>358429310143812</v>
      </c>
      <c r="D6118" s="27"/>
    </row>
    <row r="6119" spans="2:4">
      <c r="B6119" s="27" t="s">
        <v>98</v>
      </c>
      <c r="C6119" s="27">
        <v>358429310147797</v>
      </c>
      <c r="D6119" s="27"/>
    </row>
    <row r="6120" spans="2:4">
      <c r="B6120" s="27" t="s">
        <v>96</v>
      </c>
      <c r="C6120" s="27">
        <v>358429310149256</v>
      </c>
      <c r="D6120" s="27"/>
    </row>
    <row r="6121" spans="2:4">
      <c r="B6121" s="27" t="s">
        <v>96</v>
      </c>
      <c r="C6121" s="27">
        <v>358429310152714</v>
      </c>
      <c r="D6121" s="27"/>
    </row>
    <row r="6122" spans="2:4">
      <c r="B6122" s="27" t="s">
        <v>96</v>
      </c>
      <c r="C6122" s="27">
        <v>358429310153233</v>
      </c>
      <c r="D6122" s="27"/>
    </row>
    <row r="6123" spans="2:4">
      <c r="B6123" s="27" t="s">
        <v>96</v>
      </c>
      <c r="C6123" s="27">
        <v>358429310153852</v>
      </c>
      <c r="D6123" s="27"/>
    </row>
    <row r="6124" spans="2:4">
      <c r="B6124" s="29" t="s">
        <v>96</v>
      </c>
      <c r="C6124" s="27">
        <v>358429310165971</v>
      </c>
      <c r="D6124" s="27"/>
    </row>
    <row r="6125" spans="2:4">
      <c r="B6125" s="27" t="s">
        <v>96</v>
      </c>
      <c r="C6125" s="27">
        <v>358429310168157</v>
      </c>
      <c r="D6125" s="27"/>
    </row>
    <row r="6126" spans="2:4">
      <c r="B6126" s="27" t="s">
        <v>96</v>
      </c>
      <c r="C6126" s="27">
        <v>358429310172035</v>
      </c>
    </row>
    <row r="6127" spans="2:4">
      <c r="B6127" s="27" t="s">
        <v>96</v>
      </c>
      <c r="C6127" s="27">
        <v>358429310172050</v>
      </c>
      <c r="D6127" s="27"/>
    </row>
    <row r="6128" spans="2:4">
      <c r="B6128" s="27" t="s">
        <v>96</v>
      </c>
      <c r="C6128" s="27">
        <v>358429310173579</v>
      </c>
      <c r="D6128" s="27"/>
    </row>
    <row r="6129" spans="2:4">
      <c r="B6129" s="27" t="s">
        <v>96</v>
      </c>
      <c r="C6129" s="27">
        <v>358429310180053</v>
      </c>
      <c r="D6129" s="27"/>
    </row>
    <row r="6130" spans="2:4">
      <c r="B6130" s="27" t="s">
        <v>96</v>
      </c>
      <c r="C6130" s="27">
        <v>358429310180574</v>
      </c>
      <c r="D6130" s="27"/>
    </row>
    <row r="6131" spans="2:4">
      <c r="B6131" s="27" t="s">
        <v>96</v>
      </c>
      <c r="C6131" s="27">
        <v>358429310186191</v>
      </c>
      <c r="D6131" s="27"/>
    </row>
    <row r="6132" spans="2:4">
      <c r="B6132" s="27" t="s">
        <v>96</v>
      </c>
      <c r="C6132" s="27">
        <v>358429310190417</v>
      </c>
      <c r="D6132" s="27"/>
    </row>
    <row r="6133" spans="2:4">
      <c r="B6133" s="27" t="s">
        <v>96</v>
      </c>
      <c r="C6133" s="27">
        <v>358429310197073</v>
      </c>
      <c r="D6133" s="27"/>
    </row>
    <row r="6134" spans="2:4">
      <c r="B6134" s="27" t="s">
        <v>96</v>
      </c>
      <c r="C6134" s="74">
        <v>358429310199871</v>
      </c>
      <c r="D6134" s="27"/>
    </row>
    <row r="6135" spans="2:4">
      <c r="B6135" s="27" t="s">
        <v>96</v>
      </c>
      <c r="C6135" s="27">
        <v>358429310202493</v>
      </c>
      <c r="D6135" s="27"/>
    </row>
    <row r="6136" spans="2:4">
      <c r="B6136" s="27" t="s">
        <v>96</v>
      </c>
      <c r="C6136" s="27">
        <v>358429310210579</v>
      </c>
      <c r="D6136" s="27"/>
    </row>
    <row r="6137" spans="2:4">
      <c r="B6137" s="27" t="s">
        <v>96</v>
      </c>
      <c r="C6137" s="27">
        <v>358429310210751</v>
      </c>
      <c r="D6137" s="27"/>
    </row>
    <row r="6138" spans="2:4">
      <c r="B6138" s="27" t="s">
        <v>96</v>
      </c>
      <c r="C6138" s="27">
        <v>358429310212757</v>
      </c>
      <c r="D6138" s="27"/>
    </row>
    <row r="6139" spans="2:4">
      <c r="B6139" s="27" t="s">
        <v>96</v>
      </c>
      <c r="C6139" s="27">
        <v>358429310222350</v>
      </c>
    </row>
    <row r="6140" spans="2:4">
      <c r="B6140" s="27" t="s">
        <v>96</v>
      </c>
      <c r="C6140" s="27">
        <v>358429310223119</v>
      </c>
      <c r="D6140" s="27"/>
    </row>
    <row r="6141" spans="2:4">
      <c r="B6141" s="27" t="s">
        <v>96</v>
      </c>
      <c r="C6141" s="27">
        <v>358429310234215</v>
      </c>
      <c r="D6141" s="27"/>
    </row>
    <row r="6142" spans="2:4">
      <c r="B6142" s="27" t="s">
        <v>97</v>
      </c>
      <c r="C6142" s="27">
        <v>358429310247654</v>
      </c>
      <c r="D6142" s="27"/>
    </row>
    <row r="6143" spans="2:4">
      <c r="B6143" s="27" t="s">
        <v>96</v>
      </c>
      <c r="C6143" s="27">
        <v>358429310248413</v>
      </c>
      <c r="D6143" s="27"/>
    </row>
    <row r="6144" spans="2:4">
      <c r="B6144" s="27" t="s">
        <v>97</v>
      </c>
      <c r="C6144" s="27">
        <v>358429310256010</v>
      </c>
      <c r="D6144" s="27"/>
    </row>
    <row r="6145" spans="2:4">
      <c r="B6145" s="27" t="s">
        <v>97</v>
      </c>
      <c r="C6145" s="27">
        <v>358429310264618</v>
      </c>
      <c r="D6145" s="27"/>
    </row>
    <row r="6146" spans="2:4">
      <c r="B6146" s="29" t="s">
        <v>97</v>
      </c>
      <c r="C6146" s="27">
        <v>358429310272017</v>
      </c>
      <c r="D6146" s="27"/>
    </row>
    <row r="6147" spans="2:4">
      <c r="B6147" s="27" t="s">
        <v>97</v>
      </c>
      <c r="C6147" s="27">
        <v>358429310293112</v>
      </c>
      <c r="D6147" s="27"/>
    </row>
    <row r="6148" spans="2:4">
      <c r="B6148" s="27" t="s">
        <v>97</v>
      </c>
      <c r="C6148" s="27">
        <v>358429310300354</v>
      </c>
      <c r="D6148" s="27"/>
    </row>
    <row r="6149" spans="2:4">
      <c r="B6149" s="27" t="s">
        <v>97</v>
      </c>
      <c r="C6149" s="27">
        <v>358429310303911</v>
      </c>
      <c r="D6149" s="27"/>
    </row>
    <row r="6150" spans="2:4">
      <c r="B6150" s="27" t="s">
        <v>97</v>
      </c>
      <c r="C6150" s="27">
        <v>358429310306112</v>
      </c>
      <c r="D6150" s="27"/>
    </row>
    <row r="6151" spans="2:4">
      <c r="B6151" s="27" t="s">
        <v>97</v>
      </c>
      <c r="C6151" s="27">
        <v>358429310312433</v>
      </c>
      <c r="D6151" s="27"/>
    </row>
    <row r="6152" spans="2:4">
      <c r="B6152" s="27" t="s">
        <v>97</v>
      </c>
      <c r="C6152" s="27">
        <v>358429310313597</v>
      </c>
      <c r="D6152" s="27"/>
    </row>
    <row r="6153" spans="2:4">
      <c r="B6153" s="27" t="s">
        <v>98</v>
      </c>
      <c r="C6153" s="27">
        <v>358429310320972</v>
      </c>
    </row>
    <row r="6154" spans="2:4">
      <c r="B6154" s="27" t="s">
        <v>98</v>
      </c>
      <c r="C6154" s="27">
        <v>358429310321152</v>
      </c>
      <c r="D6154" s="27"/>
    </row>
    <row r="6155" spans="2:4">
      <c r="B6155" s="27" t="s">
        <v>98</v>
      </c>
      <c r="C6155" s="27">
        <v>358429310321277</v>
      </c>
      <c r="D6155" s="27"/>
    </row>
    <row r="6156" spans="2:4">
      <c r="B6156" s="27" t="s">
        <v>98</v>
      </c>
      <c r="C6156" s="27">
        <v>358429310324073</v>
      </c>
      <c r="D6156" s="27"/>
    </row>
    <row r="6157" spans="2:4">
      <c r="B6157" s="27" t="s">
        <v>98</v>
      </c>
      <c r="C6157" s="27">
        <v>358429310327555</v>
      </c>
      <c r="D6157" s="27"/>
    </row>
    <row r="6158" spans="2:4">
      <c r="B6158" s="27" t="s">
        <v>98</v>
      </c>
      <c r="C6158" s="27">
        <v>358429310328652</v>
      </c>
      <c r="D6158" s="27"/>
    </row>
    <row r="6159" spans="2:4">
      <c r="B6159" s="27" t="s">
        <v>98</v>
      </c>
      <c r="C6159" s="27">
        <v>358429310330831</v>
      </c>
      <c r="D6159" s="27"/>
    </row>
    <row r="6160" spans="2:4">
      <c r="B6160" s="29" t="s">
        <v>98</v>
      </c>
      <c r="C6160" s="27">
        <v>358429310330898</v>
      </c>
      <c r="D6160" s="27"/>
    </row>
    <row r="6161" spans="2:4">
      <c r="B6161" s="27" t="s">
        <v>98</v>
      </c>
      <c r="C6161" s="27">
        <v>358429310340954</v>
      </c>
      <c r="D6161" s="27"/>
    </row>
    <row r="6162" spans="2:4">
      <c r="B6162" s="27" t="s">
        <v>98</v>
      </c>
      <c r="C6162" s="27">
        <v>358429310341499</v>
      </c>
      <c r="D6162" s="27"/>
    </row>
    <row r="6163" spans="2:4">
      <c r="B6163" s="27" t="s">
        <v>98</v>
      </c>
      <c r="C6163" s="27">
        <v>358429310346274</v>
      </c>
      <c r="D6163" s="27"/>
    </row>
    <row r="6164" spans="2:4">
      <c r="B6164" s="27" t="s">
        <v>98</v>
      </c>
      <c r="C6164" s="27">
        <v>358429310347678</v>
      </c>
      <c r="D6164" s="27"/>
    </row>
    <row r="6165" spans="2:4">
      <c r="B6165" s="29" t="s">
        <v>98</v>
      </c>
      <c r="C6165" s="27">
        <v>358429310348676</v>
      </c>
      <c r="D6165" s="27"/>
    </row>
    <row r="6166" spans="2:4">
      <c r="B6166" s="27" t="s">
        <v>98</v>
      </c>
      <c r="C6166" s="27">
        <v>358429310359111</v>
      </c>
      <c r="D6166" s="27"/>
    </row>
    <row r="6167" spans="2:4">
      <c r="B6167" s="27" t="s">
        <v>98</v>
      </c>
      <c r="C6167" s="27">
        <v>358429310359251</v>
      </c>
      <c r="D6167" s="27"/>
    </row>
    <row r="6168" spans="2:4">
      <c r="B6168" s="27" t="s">
        <v>98</v>
      </c>
      <c r="C6168" s="27">
        <v>358429310359590</v>
      </c>
      <c r="D6168" s="27"/>
    </row>
    <row r="6169" spans="2:4">
      <c r="B6169" s="27" t="s">
        <v>96</v>
      </c>
      <c r="C6169" s="27">
        <v>358429310376115</v>
      </c>
      <c r="D6169" s="27"/>
    </row>
    <row r="6170" spans="2:4">
      <c r="B6170" s="27" t="s">
        <v>96</v>
      </c>
      <c r="C6170" s="27">
        <v>358429310386312</v>
      </c>
      <c r="D6170" s="27"/>
    </row>
    <row r="6171" spans="2:4">
      <c r="B6171" s="27" t="s">
        <v>96</v>
      </c>
      <c r="C6171" s="27">
        <v>358429310391395</v>
      </c>
      <c r="D6171" s="27"/>
    </row>
    <row r="6172" spans="2:4">
      <c r="B6172" s="27" t="s">
        <v>96</v>
      </c>
      <c r="C6172" s="27">
        <v>358429310391650</v>
      </c>
      <c r="D6172" s="27"/>
    </row>
    <row r="6173" spans="2:4">
      <c r="B6173" s="27" t="s">
        <v>96</v>
      </c>
      <c r="C6173" s="27">
        <v>358429310395032</v>
      </c>
      <c r="D6173" s="27"/>
    </row>
    <row r="6174" spans="2:4">
      <c r="B6174" s="27" t="s">
        <v>96</v>
      </c>
      <c r="C6174" s="27">
        <v>358429310400170</v>
      </c>
      <c r="D6174" s="27"/>
    </row>
    <row r="6175" spans="2:4">
      <c r="B6175" s="27" t="s">
        <v>96</v>
      </c>
      <c r="C6175" s="27">
        <v>358429310407894</v>
      </c>
      <c r="D6175" s="27"/>
    </row>
    <row r="6176" spans="2:4">
      <c r="B6176" s="27" t="s">
        <v>96</v>
      </c>
      <c r="C6176" s="27">
        <v>358429310408959</v>
      </c>
      <c r="D6176" s="27"/>
    </row>
    <row r="6177" spans="2:4">
      <c r="B6177" s="27" t="s">
        <v>96</v>
      </c>
      <c r="C6177" s="27">
        <v>358429310409973</v>
      </c>
      <c r="D6177" s="27"/>
    </row>
    <row r="6178" spans="2:4">
      <c r="B6178" s="27" t="s">
        <v>96</v>
      </c>
      <c r="C6178" s="27">
        <v>358429310433718</v>
      </c>
      <c r="D6178" s="27"/>
    </row>
    <row r="6179" spans="2:4">
      <c r="B6179" s="29" t="s">
        <v>96</v>
      </c>
      <c r="C6179" s="27">
        <v>358429310439491</v>
      </c>
      <c r="D6179" s="27"/>
    </row>
    <row r="6180" spans="2:4">
      <c r="B6180" s="27" t="s">
        <v>96</v>
      </c>
      <c r="C6180" s="27">
        <v>358429310439756</v>
      </c>
      <c r="D6180" s="27"/>
    </row>
    <row r="6181" spans="2:4">
      <c r="B6181" s="27" t="s">
        <v>96</v>
      </c>
      <c r="C6181" s="27">
        <v>358429310444053</v>
      </c>
      <c r="D6181" s="27"/>
    </row>
    <row r="6182" spans="2:4">
      <c r="B6182" s="27" t="s">
        <v>96</v>
      </c>
      <c r="C6182" s="27">
        <v>358429310445894</v>
      </c>
    </row>
    <row r="6183" spans="2:4">
      <c r="B6183" s="27" t="s">
        <v>96</v>
      </c>
      <c r="C6183" s="27">
        <v>358429310449979</v>
      </c>
    </row>
    <row r="6184" spans="2:4">
      <c r="B6184" s="27" t="s">
        <v>96</v>
      </c>
      <c r="C6184" s="27">
        <v>358429310457634</v>
      </c>
      <c r="D6184" s="27"/>
    </row>
    <row r="6185" spans="2:4">
      <c r="B6185" s="27" t="s">
        <v>96</v>
      </c>
      <c r="C6185" s="27">
        <v>358429310459275</v>
      </c>
    </row>
    <row r="6186" spans="2:4">
      <c r="B6186" s="27" t="s">
        <v>96</v>
      </c>
      <c r="C6186" s="27">
        <v>358429310473235</v>
      </c>
      <c r="D6186" s="27"/>
    </row>
    <row r="6187" spans="2:4">
      <c r="B6187" s="29" t="s">
        <v>96</v>
      </c>
      <c r="C6187" s="27">
        <v>358429310482012</v>
      </c>
    </row>
    <row r="6188" spans="2:4">
      <c r="B6188" s="27" t="s">
        <v>96</v>
      </c>
      <c r="C6188" s="27">
        <v>358429310483697</v>
      </c>
      <c r="D6188" s="27"/>
    </row>
    <row r="6189" spans="2:4">
      <c r="B6189" s="27" t="s">
        <v>96</v>
      </c>
      <c r="C6189" s="27">
        <v>358429310484695</v>
      </c>
      <c r="D6189" s="27"/>
    </row>
    <row r="6190" spans="2:4">
      <c r="B6190" s="27" t="s">
        <v>99</v>
      </c>
      <c r="C6190" s="27">
        <v>359080070020911</v>
      </c>
      <c r="D6190" s="27"/>
    </row>
    <row r="6191" spans="2:4">
      <c r="B6191" s="27" t="s">
        <v>99</v>
      </c>
      <c r="C6191" s="27">
        <v>359080070020937</v>
      </c>
    </row>
    <row r="6192" spans="2:4">
      <c r="B6192" s="27" t="s">
        <v>99</v>
      </c>
      <c r="C6192" s="27">
        <v>359080070027551</v>
      </c>
      <c r="D6192" s="27"/>
    </row>
    <row r="6193" spans="2:4">
      <c r="B6193" s="27" t="s">
        <v>99</v>
      </c>
      <c r="C6193" s="27">
        <v>359080070042410</v>
      </c>
      <c r="D6193" s="27"/>
    </row>
    <row r="6194" spans="2:4">
      <c r="B6194" s="27" t="s">
        <v>99</v>
      </c>
      <c r="C6194" s="27">
        <v>359080070046577</v>
      </c>
      <c r="D6194" s="27"/>
    </row>
    <row r="6195" spans="2:4">
      <c r="B6195" s="27" t="s">
        <v>99</v>
      </c>
      <c r="C6195" s="27">
        <v>359080070048938</v>
      </c>
      <c r="D6195" s="27"/>
    </row>
    <row r="6196" spans="2:4">
      <c r="B6196" s="27" t="s">
        <v>99</v>
      </c>
      <c r="C6196" s="27">
        <v>359080070053094</v>
      </c>
      <c r="D6196" s="27"/>
    </row>
    <row r="6197" spans="2:4">
      <c r="B6197" s="27" t="s">
        <v>99</v>
      </c>
      <c r="C6197" s="27">
        <v>359080070054936</v>
      </c>
      <c r="D6197" s="27"/>
    </row>
    <row r="6198" spans="2:4">
      <c r="B6198" s="29" t="s">
        <v>99</v>
      </c>
      <c r="C6198" s="27">
        <v>359080070061550</v>
      </c>
      <c r="D6198" s="27"/>
    </row>
    <row r="6199" spans="2:4">
      <c r="B6199" s="27" t="s">
        <v>99</v>
      </c>
      <c r="C6199" s="27">
        <v>359080070067839</v>
      </c>
      <c r="D6199" s="27"/>
    </row>
    <row r="6200" spans="2:4">
      <c r="B6200" s="27" t="s">
        <v>99</v>
      </c>
      <c r="C6200" s="27">
        <v>359080070072375</v>
      </c>
      <c r="D6200" s="27"/>
    </row>
    <row r="6201" spans="2:4">
      <c r="B6201" s="27" t="s">
        <v>99</v>
      </c>
      <c r="C6201" s="27">
        <v>359080070072573</v>
      </c>
      <c r="D6201" s="27"/>
    </row>
    <row r="6202" spans="2:4">
      <c r="B6202" s="27" t="s">
        <v>99</v>
      </c>
      <c r="C6202" s="27">
        <v>359080070074876</v>
      </c>
    </row>
    <row r="6203" spans="2:4">
      <c r="B6203" s="27" t="s">
        <v>99</v>
      </c>
      <c r="C6203" s="27">
        <v>359080070077994</v>
      </c>
      <c r="D6203" s="27"/>
    </row>
    <row r="6204" spans="2:4">
      <c r="B6204" s="29" t="s">
        <v>99</v>
      </c>
      <c r="C6204" s="27">
        <v>359080070079818</v>
      </c>
      <c r="D6204" s="27"/>
    </row>
    <row r="6205" spans="2:4">
      <c r="B6205" s="27" t="s">
        <v>99</v>
      </c>
      <c r="C6205" s="27">
        <v>359080070091219</v>
      </c>
      <c r="D6205" s="27"/>
    </row>
    <row r="6206" spans="2:4">
      <c r="B6206" s="27" t="s">
        <v>99</v>
      </c>
      <c r="C6206" s="27">
        <v>359080070091698</v>
      </c>
      <c r="D6206" s="27"/>
    </row>
    <row r="6207" spans="2:4">
      <c r="B6207" s="27" t="s">
        <v>99</v>
      </c>
      <c r="C6207" s="27">
        <v>359080070094478</v>
      </c>
      <c r="D6207" s="27"/>
    </row>
    <row r="6208" spans="2:4">
      <c r="B6208" s="27" t="s">
        <v>99</v>
      </c>
      <c r="C6208" s="27">
        <v>359080070100853</v>
      </c>
      <c r="D6208" s="27"/>
    </row>
    <row r="6209" spans="2:4">
      <c r="B6209" s="27" t="s">
        <v>99</v>
      </c>
      <c r="C6209" s="27">
        <v>359080070103337</v>
      </c>
    </row>
    <row r="6210" spans="2:4">
      <c r="B6210" s="27" t="s">
        <v>99</v>
      </c>
      <c r="C6210" s="27">
        <v>359080070105415</v>
      </c>
    </row>
    <row r="6211" spans="2:4">
      <c r="B6211" s="27" t="s">
        <v>99</v>
      </c>
      <c r="C6211" s="27">
        <v>359080070109730</v>
      </c>
      <c r="D6211" s="27"/>
    </row>
    <row r="6212" spans="2:4">
      <c r="B6212" s="27" t="s">
        <v>99</v>
      </c>
      <c r="C6212" s="27">
        <v>359080070114516</v>
      </c>
      <c r="D6212" s="27"/>
    </row>
    <row r="6213" spans="2:4">
      <c r="B6213" s="27" t="s">
        <v>99</v>
      </c>
      <c r="C6213" s="27">
        <v>359080070114573</v>
      </c>
      <c r="D6213" s="27"/>
    </row>
    <row r="6214" spans="2:4">
      <c r="B6214" s="27" t="s">
        <v>99</v>
      </c>
      <c r="C6214" s="27">
        <v>359080070117295</v>
      </c>
      <c r="D6214" s="27"/>
    </row>
    <row r="6215" spans="2:4">
      <c r="B6215" s="27" t="s">
        <v>99</v>
      </c>
      <c r="C6215" s="27">
        <v>359080070127179</v>
      </c>
      <c r="D6215" s="27"/>
    </row>
    <row r="6216" spans="2:4">
      <c r="B6216" s="27" t="s">
        <v>99</v>
      </c>
      <c r="C6216" s="27">
        <v>359080070130355</v>
      </c>
      <c r="D6216" s="27"/>
    </row>
    <row r="6217" spans="2:4">
      <c r="B6217" s="27" t="s">
        <v>99</v>
      </c>
      <c r="C6217" s="27">
        <v>359080070131890</v>
      </c>
      <c r="D6217" s="27"/>
    </row>
    <row r="6218" spans="2:4">
      <c r="B6218" s="27" t="s">
        <v>99</v>
      </c>
      <c r="C6218" s="27">
        <v>359080070150270</v>
      </c>
      <c r="D6218" s="27"/>
    </row>
    <row r="6219" spans="2:4">
      <c r="B6219" s="27" t="s">
        <v>99</v>
      </c>
      <c r="C6219" s="27">
        <v>359080070153357</v>
      </c>
      <c r="D6219" s="27"/>
    </row>
    <row r="6220" spans="2:4">
      <c r="B6220" s="27" t="s">
        <v>99</v>
      </c>
      <c r="C6220" s="27">
        <v>359080070158315</v>
      </c>
      <c r="D6220" s="27"/>
    </row>
    <row r="6221" spans="2:4">
      <c r="B6221" s="27" t="s">
        <v>99</v>
      </c>
      <c r="C6221" s="27">
        <v>359080070186118</v>
      </c>
      <c r="D6221" s="27"/>
    </row>
    <row r="6222" spans="2:4">
      <c r="B6222" s="27" t="s">
        <v>99</v>
      </c>
      <c r="C6222" s="27">
        <v>359080070188890</v>
      </c>
      <c r="D6222" s="27"/>
    </row>
    <row r="6223" spans="2:4">
      <c r="B6223" s="27" t="s">
        <v>99</v>
      </c>
      <c r="C6223" s="27">
        <v>359080070189237</v>
      </c>
      <c r="D6223" s="27"/>
    </row>
    <row r="6224" spans="2:4">
      <c r="B6224" s="27" t="s">
        <v>99</v>
      </c>
      <c r="C6224" s="27">
        <v>359080070190714</v>
      </c>
      <c r="D6224" s="27"/>
    </row>
    <row r="6225" spans="2:4">
      <c r="B6225" s="27" t="s">
        <v>23</v>
      </c>
      <c r="C6225" s="27">
        <v>359081070004533</v>
      </c>
      <c r="D6225" s="27"/>
    </row>
    <row r="6226" spans="2:4">
      <c r="B6226" s="27" t="s">
        <v>23</v>
      </c>
      <c r="C6226" s="27">
        <v>359081070004731</v>
      </c>
      <c r="D6226" s="27"/>
    </row>
    <row r="6227" spans="2:4">
      <c r="B6227" s="27" t="s">
        <v>23</v>
      </c>
      <c r="C6227" s="27">
        <v>359081070005035</v>
      </c>
      <c r="D6227" s="27"/>
    </row>
    <row r="6228" spans="2:4">
      <c r="B6228" s="27" t="s">
        <v>23</v>
      </c>
      <c r="C6228" s="27">
        <v>359081070014797</v>
      </c>
      <c r="D6228" s="27"/>
    </row>
    <row r="6229" spans="2:4">
      <c r="B6229" s="27" t="s">
        <v>23</v>
      </c>
      <c r="C6229" s="27">
        <v>359081070016255</v>
      </c>
      <c r="D6229" s="27"/>
    </row>
    <row r="6230" spans="2:4">
      <c r="B6230" s="27" t="s">
        <v>23</v>
      </c>
      <c r="C6230" s="27">
        <v>359081070023178</v>
      </c>
      <c r="D6230" s="27"/>
    </row>
    <row r="6231" spans="2:4">
      <c r="B6231" s="29" t="s">
        <v>23</v>
      </c>
      <c r="C6231" s="27">
        <v>359081070039398</v>
      </c>
      <c r="D6231" s="27"/>
    </row>
    <row r="6232" spans="2:4">
      <c r="B6232" s="27" t="s">
        <v>23</v>
      </c>
      <c r="C6232" s="27">
        <v>359081070056236</v>
      </c>
      <c r="D6232" s="27"/>
    </row>
    <row r="6233" spans="2:4">
      <c r="B6233" s="27" t="s">
        <v>23</v>
      </c>
      <c r="C6233" s="27">
        <v>359081070062259</v>
      </c>
      <c r="D6233" s="27"/>
    </row>
    <row r="6234" spans="2:4">
      <c r="B6234" s="27" t="s">
        <v>23</v>
      </c>
      <c r="C6234" s="27">
        <v>359081070065054</v>
      </c>
      <c r="D6234" s="27"/>
    </row>
    <row r="6235" spans="2:4">
      <c r="B6235" s="27" t="s">
        <v>23</v>
      </c>
      <c r="C6235" s="27">
        <v>359081070066771</v>
      </c>
      <c r="D6235" s="27"/>
    </row>
    <row r="6236" spans="2:4">
      <c r="B6236" s="27" t="s">
        <v>23</v>
      </c>
      <c r="C6236" s="27">
        <v>359081070071839</v>
      </c>
      <c r="D6236" s="27"/>
    </row>
    <row r="6237" spans="2:4">
      <c r="B6237" s="29" t="s">
        <v>23</v>
      </c>
      <c r="C6237" s="27">
        <v>359081070076077</v>
      </c>
      <c r="D6237" s="27"/>
    </row>
    <row r="6238" spans="2:4">
      <c r="B6238" s="27" t="s">
        <v>23</v>
      </c>
      <c r="C6238" s="27">
        <v>359081070084352</v>
      </c>
      <c r="D6238" s="27"/>
    </row>
    <row r="6239" spans="2:4">
      <c r="B6239" s="29" t="s">
        <v>23</v>
      </c>
      <c r="C6239" s="27">
        <v>359081070087199</v>
      </c>
    </row>
    <row r="6240" spans="2:4">
      <c r="B6240" s="27" t="s">
        <v>23</v>
      </c>
      <c r="C6240" s="27">
        <v>359081070091258</v>
      </c>
      <c r="D6240" s="27"/>
    </row>
    <row r="6241" spans="2:4">
      <c r="B6241" s="27" t="s">
        <v>23</v>
      </c>
      <c r="C6241" s="27">
        <v>359081070101370</v>
      </c>
    </row>
    <row r="6242" spans="2:4">
      <c r="B6242" s="27" t="s">
        <v>23</v>
      </c>
      <c r="C6242" s="27">
        <v>359081070102535</v>
      </c>
      <c r="D6242" s="27"/>
    </row>
    <row r="6243" spans="2:4">
      <c r="B6243" s="27" t="s">
        <v>23</v>
      </c>
      <c r="C6243" s="27">
        <v>359081070113219</v>
      </c>
      <c r="D6243" s="27"/>
    </row>
    <row r="6244" spans="2:4">
      <c r="B6244" s="29" t="s">
        <v>23</v>
      </c>
      <c r="C6244" s="27">
        <v>359081070114613</v>
      </c>
    </row>
    <row r="6245" spans="2:4">
      <c r="B6245" s="27" t="s">
        <v>23</v>
      </c>
      <c r="C6245" s="27">
        <v>359081070120479</v>
      </c>
      <c r="D6245" s="27"/>
    </row>
    <row r="6246" spans="2:4">
      <c r="B6246" s="27" t="s">
        <v>23</v>
      </c>
      <c r="C6246" s="27">
        <v>359081070120834</v>
      </c>
      <c r="D6246" s="27"/>
    </row>
    <row r="6247" spans="2:4">
      <c r="B6247" s="27" t="s">
        <v>59</v>
      </c>
      <c r="C6247" s="27">
        <v>359082070003376</v>
      </c>
      <c r="D6247" s="27"/>
    </row>
    <row r="6248" spans="2:4">
      <c r="B6248" s="27" t="s">
        <v>59</v>
      </c>
      <c r="C6248" s="27">
        <v>359082070010694</v>
      </c>
      <c r="D6248" s="27"/>
    </row>
    <row r="6249" spans="2:4">
      <c r="B6249" s="27" t="s">
        <v>59</v>
      </c>
      <c r="C6249" s="27">
        <v>359082070011478</v>
      </c>
      <c r="D6249" s="27"/>
    </row>
    <row r="6250" spans="2:4">
      <c r="B6250" s="27" t="s">
        <v>59</v>
      </c>
      <c r="C6250" s="27">
        <v>359082070012690</v>
      </c>
      <c r="D6250" s="27"/>
    </row>
    <row r="6251" spans="2:4">
      <c r="B6251" s="27" t="s">
        <v>59</v>
      </c>
      <c r="C6251" s="27">
        <v>359082070013896</v>
      </c>
      <c r="D6251" s="27"/>
    </row>
    <row r="6252" spans="2:4">
      <c r="B6252" s="27" t="s">
        <v>59</v>
      </c>
      <c r="C6252" s="27">
        <v>359082070014159</v>
      </c>
      <c r="D6252" s="27"/>
    </row>
    <row r="6253" spans="2:4">
      <c r="B6253" s="27" t="s">
        <v>59</v>
      </c>
      <c r="C6253" s="27">
        <v>359082070017053</v>
      </c>
      <c r="D6253" s="27"/>
    </row>
    <row r="6254" spans="2:4">
      <c r="B6254" s="27" t="s">
        <v>59</v>
      </c>
      <c r="C6254" s="27">
        <v>359082070020776</v>
      </c>
      <c r="D6254" s="27"/>
    </row>
    <row r="6255" spans="2:4">
      <c r="B6255" s="27" t="s">
        <v>59</v>
      </c>
      <c r="C6255" s="27">
        <v>359082070022418</v>
      </c>
      <c r="D6255" s="27"/>
    </row>
    <row r="6256" spans="2:4">
      <c r="B6256" s="27" t="s">
        <v>59</v>
      </c>
      <c r="C6256" s="27">
        <v>359082070025353</v>
      </c>
      <c r="D6256" s="27"/>
    </row>
    <row r="6257" spans="2:4">
      <c r="B6257" s="27" t="s">
        <v>59</v>
      </c>
      <c r="C6257" s="27">
        <v>359082070026195</v>
      </c>
      <c r="D6257" s="27"/>
    </row>
    <row r="6258" spans="2:4">
      <c r="B6258" s="27" t="s">
        <v>59</v>
      </c>
      <c r="C6258" s="27">
        <v>359082070030130</v>
      </c>
      <c r="D6258" s="27"/>
    </row>
    <row r="6259" spans="2:4">
      <c r="B6259" s="27" t="s">
        <v>59</v>
      </c>
      <c r="C6259" s="27">
        <v>359082070031377</v>
      </c>
      <c r="D6259" s="27"/>
    </row>
    <row r="6260" spans="2:4">
      <c r="B6260" s="27" t="s">
        <v>59</v>
      </c>
      <c r="C6260" s="27">
        <v>359082070031591</v>
      </c>
      <c r="D6260" s="27"/>
    </row>
    <row r="6261" spans="2:4">
      <c r="B6261" s="27" t="s">
        <v>59</v>
      </c>
      <c r="C6261" s="27">
        <v>359082070032813</v>
      </c>
      <c r="D6261" s="27"/>
    </row>
    <row r="6262" spans="2:4">
      <c r="B6262" s="27" t="s">
        <v>59</v>
      </c>
      <c r="C6262" s="27">
        <v>359082070032912</v>
      </c>
      <c r="D6262" s="27"/>
    </row>
    <row r="6263" spans="2:4">
      <c r="B6263" s="27" t="s">
        <v>59</v>
      </c>
      <c r="C6263" s="27">
        <v>359082070035931</v>
      </c>
      <c r="D6263" s="27"/>
    </row>
    <row r="6264" spans="2:4">
      <c r="B6264" s="27" t="s">
        <v>59</v>
      </c>
      <c r="C6264" s="27">
        <v>359082070038539</v>
      </c>
      <c r="D6264" s="27"/>
    </row>
    <row r="6265" spans="2:4">
      <c r="B6265" s="27" t="s">
        <v>59</v>
      </c>
      <c r="C6265" s="27">
        <v>359082070041970</v>
      </c>
      <c r="D6265" s="27"/>
    </row>
    <row r="6266" spans="2:4">
      <c r="B6266" s="29" t="s">
        <v>59</v>
      </c>
      <c r="C6266" s="27">
        <v>359082070043034</v>
      </c>
      <c r="D6266" s="27"/>
    </row>
    <row r="6267" spans="2:4">
      <c r="B6267" s="27" t="s">
        <v>59</v>
      </c>
      <c r="C6267" s="27">
        <v>359082070048272</v>
      </c>
    </row>
    <row r="6268" spans="2:4">
      <c r="B6268" s="29" t="s">
        <v>59</v>
      </c>
      <c r="C6268" s="27">
        <v>359082070049015</v>
      </c>
      <c r="D6268" s="27"/>
    </row>
    <row r="6269" spans="2:4">
      <c r="B6269" s="27" t="s">
        <v>59</v>
      </c>
      <c r="C6269" s="27">
        <v>359082070049650</v>
      </c>
      <c r="D6269" s="27"/>
    </row>
    <row r="6270" spans="2:4">
      <c r="B6270" s="27" t="s">
        <v>59</v>
      </c>
      <c r="C6270" s="27">
        <v>359082070050633</v>
      </c>
      <c r="D6270" s="27"/>
    </row>
    <row r="6271" spans="2:4">
      <c r="B6271" s="27" t="s">
        <v>59</v>
      </c>
      <c r="C6271" s="27">
        <v>359082070056812</v>
      </c>
      <c r="D6271" s="27"/>
    </row>
    <row r="6272" spans="2:4">
      <c r="B6272" s="27" t="s">
        <v>59</v>
      </c>
      <c r="C6272" s="27">
        <v>359082070057851</v>
      </c>
      <c r="D6272" s="27"/>
    </row>
    <row r="6273" spans="2:4">
      <c r="B6273" s="27" t="s">
        <v>59</v>
      </c>
      <c r="C6273" s="27">
        <v>359082070060236</v>
      </c>
      <c r="D6273" s="27"/>
    </row>
    <row r="6274" spans="2:4">
      <c r="B6274" s="27" t="s">
        <v>59</v>
      </c>
      <c r="C6274" s="27">
        <v>359082070060418</v>
      </c>
    </row>
    <row r="6275" spans="2:4">
      <c r="B6275" s="27" t="s">
        <v>59</v>
      </c>
      <c r="C6275" s="27">
        <v>359082070063073</v>
      </c>
      <c r="D6275" s="27"/>
    </row>
    <row r="6276" spans="2:4">
      <c r="B6276" s="27" t="s">
        <v>59</v>
      </c>
      <c r="C6276" s="27">
        <v>359082070066357</v>
      </c>
      <c r="D6276" s="27"/>
    </row>
    <row r="6277" spans="2:4">
      <c r="B6277" s="29" t="s">
        <v>59</v>
      </c>
      <c r="C6277" s="27">
        <v>359082070066472</v>
      </c>
      <c r="D6277" s="27"/>
    </row>
    <row r="6278" spans="2:4">
      <c r="B6278" s="27" t="s">
        <v>59</v>
      </c>
      <c r="C6278" s="27">
        <v>359082070071118</v>
      </c>
      <c r="D6278" s="27"/>
    </row>
    <row r="6279" spans="2:4">
      <c r="B6279" s="27" t="s">
        <v>59</v>
      </c>
      <c r="C6279" s="27">
        <v>359082070072439</v>
      </c>
      <c r="D6279" s="27"/>
    </row>
    <row r="6280" spans="2:4">
      <c r="B6280" s="27" t="s">
        <v>59</v>
      </c>
      <c r="C6280" s="27">
        <v>359082070074898</v>
      </c>
    </row>
    <row r="6281" spans="2:4">
      <c r="B6281" s="27" t="s">
        <v>59</v>
      </c>
      <c r="C6281" s="27">
        <v>359082070078519</v>
      </c>
      <c r="D6281" s="27"/>
    </row>
    <row r="6282" spans="2:4">
      <c r="B6282" s="27" t="s">
        <v>59</v>
      </c>
      <c r="C6282" s="27">
        <v>359082070079459</v>
      </c>
      <c r="D6282" s="27"/>
    </row>
    <row r="6283" spans="2:4">
      <c r="B6283" s="27" t="s">
        <v>59</v>
      </c>
      <c r="C6283" s="27">
        <v>359082070080333</v>
      </c>
      <c r="D6283" s="27"/>
    </row>
    <row r="6284" spans="2:4">
      <c r="B6284" s="27" t="s">
        <v>59</v>
      </c>
      <c r="C6284" s="27">
        <v>359082070081232</v>
      </c>
      <c r="D6284" s="27"/>
    </row>
    <row r="6285" spans="2:4">
      <c r="B6285" s="27" t="s">
        <v>59</v>
      </c>
      <c r="C6285" s="27">
        <v>359082070083675</v>
      </c>
    </row>
    <row r="6286" spans="2:4">
      <c r="B6286" s="27" t="s">
        <v>59</v>
      </c>
      <c r="C6286" s="27">
        <v>359082070084053</v>
      </c>
      <c r="D6286" s="27"/>
    </row>
    <row r="6287" spans="2:4">
      <c r="B6287" s="29" t="s">
        <v>59</v>
      </c>
      <c r="C6287" s="27">
        <v>359082070085274</v>
      </c>
      <c r="D6287" s="27"/>
    </row>
    <row r="6288" spans="2:4">
      <c r="B6288" s="29" t="s">
        <v>59</v>
      </c>
      <c r="C6288" s="27">
        <v>359082070091710</v>
      </c>
      <c r="D6288" s="27"/>
    </row>
    <row r="6289" spans="2:4">
      <c r="B6289" s="27" t="s">
        <v>59</v>
      </c>
      <c r="C6289" s="27">
        <v>359082070092015</v>
      </c>
      <c r="D6289" s="27"/>
    </row>
    <row r="6290" spans="2:4">
      <c r="B6290" s="27" t="s">
        <v>59</v>
      </c>
      <c r="C6290" s="27">
        <v>359082070100115</v>
      </c>
    </row>
    <row r="6291" spans="2:4">
      <c r="B6291" s="27" t="s">
        <v>59</v>
      </c>
      <c r="C6291" s="27">
        <v>359082070100651</v>
      </c>
      <c r="D6291" s="27"/>
    </row>
    <row r="6292" spans="2:4">
      <c r="B6292" s="29" t="s">
        <v>59</v>
      </c>
      <c r="C6292" s="27">
        <v>359082070108233</v>
      </c>
      <c r="D6292" s="27"/>
    </row>
    <row r="6293" spans="2:4">
      <c r="B6293" s="27" t="s">
        <v>59</v>
      </c>
      <c r="C6293" s="27">
        <v>359082070113431</v>
      </c>
      <c r="D6293" s="27"/>
    </row>
    <row r="6294" spans="2:4">
      <c r="B6294" s="27" t="s">
        <v>59</v>
      </c>
      <c r="C6294" s="27">
        <v>359082070114959</v>
      </c>
      <c r="D6294" s="27"/>
    </row>
    <row r="6295" spans="2:4">
      <c r="B6295" s="27" t="s">
        <v>59</v>
      </c>
      <c r="C6295" s="27">
        <v>359082070115097</v>
      </c>
      <c r="D6295" s="27"/>
    </row>
    <row r="6296" spans="2:4">
      <c r="B6296" s="29" t="s">
        <v>59</v>
      </c>
      <c r="C6296" s="27">
        <v>359082070115675</v>
      </c>
      <c r="D6296" s="27"/>
    </row>
    <row r="6297" spans="2:4">
      <c r="B6297" s="29" t="s">
        <v>59</v>
      </c>
      <c r="C6297" s="27">
        <v>359082070116350</v>
      </c>
      <c r="D6297" s="27"/>
    </row>
    <row r="6298" spans="2:4">
      <c r="B6298" s="27" t="s">
        <v>59</v>
      </c>
      <c r="C6298" s="27">
        <v>359082070120410</v>
      </c>
      <c r="D6298" s="27"/>
    </row>
    <row r="6299" spans="2:4">
      <c r="B6299" s="27" t="s">
        <v>59</v>
      </c>
      <c r="C6299" s="27">
        <v>359082070120436</v>
      </c>
    </row>
    <row r="6300" spans="2:4">
      <c r="B6300" s="27" t="s">
        <v>59</v>
      </c>
      <c r="C6300" s="27">
        <v>359082070120519</v>
      </c>
      <c r="D6300" s="27"/>
    </row>
    <row r="6301" spans="2:4">
      <c r="B6301" s="27" t="s">
        <v>59</v>
      </c>
      <c r="C6301" s="27">
        <v>359082070120758</v>
      </c>
      <c r="D6301" s="27"/>
    </row>
    <row r="6302" spans="2:4">
      <c r="B6302" s="27" t="s">
        <v>59</v>
      </c>
      <c r="C6302" s="27">
        <v>359082070121319</v>
      </c>
      <c r="D6302" s="27"/>
    </row>
    <row r="6303" spans="2:4">
      <c r="B6303" s="27" t="s">
        <v>59</v>
      </c>
      <c r="C6303" s="27">
        <v>359082070121350</v>
      </c>
      <c r="D6303" s="27"/>
    </row>
    <row r="6304" spans="2:4">
      <c r="B6304" s="27" t="s">
        <v>59</v>
      </c>
      <c r="C6304" s="27">
        <v>359082070121574</v>
      </c>
      <c r="D6304" s="27"/>
    </row>
    <row r="6305" spans="2:4">
      <c r="B6305" s="27" t="s">
        <v>59</v>
      </c>
      <c r="C6305" s="27">
        <v>359082070124156</v>
      </c>
      <c r="D6305" s="27"/>
    </row>
    <row r="6306" spans="2:4">
      <c r="B6306" s="27" t="s">
        <v>59</v>
      </c>
      <c r="C6306" s="27">
        <v>359082070124990</v>
      </c>
      <c r="D6306" s="27"/>
    </row>
    <row r="6307" spans="2:4">
      <c r="B6307" s="27" t="s">
        <v>59</v>
      </c>
      <c r="C6307" s="27">
        <v>359082070132118</v>
      </c>
      <c r="D6307" s="27"/>
    </row>
    <row r="6308" spans="2:4">
      <c r="B6308" s="27" t="s">
        <v>59</v>
      </c>
      <c r="C6308" s="27">
        <v>359082070133132</v>
      </c>
      <c r="D6308" s="27"/>
    </row>
    <row r="6309" spans="2:4">
      <c r="B6309" s="27" t="s">
        <v>59</v>
      </c>
      <c r="C6309" s="27">
        <v>359082070140913</v>
      </c>
      <c r="D6309" s="27"/>
    </row>
    <row r="6310" spans="2:4">
      <c r="B6310" s="27" t="s">
        <v>59</v>
      </c>
      <c r="C6310" s="27">
        <v>359082070142216</v>
      </c>
      <c r="D6310" s="27"/>
    </row>
    <row r="6311" spans="2:4">
      <c r="B6311" s="27" t="s">
        <v>59</v>
      </c>
      <c r="C6311" s="27">
        <v>359082070146811</v>
      </c>
      <c r="D6311" s="27"/>
    </row>
    <row r="6312" spans="2:4">
      <c r="B6312" s="27" t="s">
        <v>59</v>
      </c>
      <c r="C6312" s="27">
        <v>359082070149237</v>
      </c>
      <c r="D6312" s="27"/>
    </row>
    <row r="6313" spans="2:4">
      <c r="B6313" s="27" t="s">
        <v>59</v>
      </c>
      <c r="C6313" s="27">
        <v>359082070151092</v>
      </c>
      <c r="D6313" s="27"/>
    </row>
    <row r="6314" spans="2:4">
      <c r="B6314" s="27" t="s">
        <v>59</v>
      </c>
      <c r="C6314" s="27">
        <v>359082070156992</v>
      </c>
      <c r="D6314" s="27"/>
    </row>
    <row r="6315" spans="2:4">
      <c r="B6315" s="27" t="s">
        <v>59</v>
      </c>
      <c r="C6315" s="27">
        <v>359082070161117</v>
      </c>
    </row>
    <row r="6316" spans="2:4">
      <c r="B6316" s="27" t="s">
        <v>59</v>
      </c>
      <c r="C6316" s="27">
        <v>359082070161414</v>
      </c>
      <c r="D6316" s="27"/>
    </row>
    <row r="6317" spans="2:4">
      <c r="B6317" s="29" t="s">
        <v>59</v>
      </c>
      <c r="C6317" s="27">
        <v>359082070165159</v>
      </c>
      <c r="D6317" s="27"/>
    </row>
    <row r="6318" spans="2:4">
      <c r="B6318" s="27" t="s">
        <v>59</v>
      </c>
      <c r="C6318" s="27">
        <v>359082070172130</v>
      </c>
      <c r="D6318" s="27"/>
    </row>
    <row r="6319" spans="2:4">
      <c r="B6319" s="27" t="s">
        <v>59</v>
      </c>
      <c r="C6319" s="27">
        <v>359082070172619</v>
      </c>
      <c r="D6319" s="27"/>
    </row>
    <row r="6320" spans="2:4">
      <c r="B6320" s="27" t="s">
        <v>59</v>
      </c>
      <c r="C6320" s="27">
        <v>359082070180331</v>
      </c>
      <c r="D6320" s="27"/>
    </row>
    <row r="6321" spans="2:4">
      <c r="B6321" s="27" t="s">
        <v>59</v>
      </c>
      <c r="C6321" s="27">
        <v>359082070180497</v>
      </c>
      <c r="D6321" s="27"/>
    </row>
    <row r="6322" spans="2:4">
      <c r="B6322" s="29" t="s">
        <v>59</v>
      </c>
      <c r="C6322" s="27">
        <v>359082070189910</v>
      </c>
      <c r="D6322" s="27"/>
    </row>
    <row r="6323" spans="2:4">
      <c r="B6323" s="29" t="s">
        <v>59</v>
      </c>
      <c r="C6323" s="27">
        <v>359082070197772</v>
      </c>
      <c r="D6323" s="27"/>
    </row>
    <row r="6324" spans="2:4">
      <c r="B6324" s="27" t="s">
        <v>59</v>
      </c>
      <c r="C6324" s="27">
        <v>359082070199273</v>
      </c>
      <c r="D6324" s="27"/>
    </row>
    <row r="6325" spans="2:4">
      <c r="B6325" s="27" t="s">
        <v>59</v>
      </c>
      <c r="C6325" s="27">
        <v>359082070199471</v>
      </c>
      <c r="D6325" s="27"/>
    </row>
    <row r="6326" spans="2:4">
      <c r="B6326" s="27" t="s">
        <v>59</v>
      </c>
      <c r="C6326" s="27">
        <v>359082070201038</v>
      </c>
      <c r="D6326" s="27"/>
    </row>
    <row r="6327" spans="2:4">
      <c r="B6327" s="27" t="s">
        <v>59</v>
      </c>
      <c r="C6327" s="27">
        <v>359082070202457</v>
      </c>
      <c r="D6327" s="27"/>
    </row>
    <row r="6328" spans="2:4">
      <c r="B6328" s="27" t="s">
        <v>59</v>
      </c>
      <c r="C6328" s="27">
        <v>359082070203695</v>
      </c>
      <c r="D6328" s="27"/>
    </row>
    <row r="6329" spans="2:4">
      <c r="B6329" s="27" t="s">
        <v>58</v>
      </c>
      <c r="C6329" s="27">
        <v>359082070207910</v>
      </c>
      <c r="D6329" s="27"/>
    </row>
    <row r="6330" spans="2:4">
      <c r="B6330" s="27" t="s">
        <v>58</v>
      </c>
      <c r="C6330" s="27">
        <v>359082070210013</v>
      </c>
      <c r="D6330" s="27"/>
    </row>
    <row r="6331" spans="2:4">
      <c r="B6331" s="27" t="s">
        <v>58</v>
      </c>
      <c r="C6331" s="27">
        <v>359082070212936</v>
      </c>
    </row>
    <row r="6332" spans="2:4">
      <c r="B6332" s="27" t="s">
        <v>58</v>
      </c>
      <c r="C6332" s="27">
        <v>359082070219378</v>
      </c>
      <c r="D6332" s="27"/>
    </row>
    <row r="6333" spans="2:4">
      <c r="B6333" s="27" t="s">
        <v>58</v>
      </c>
      <c r="C6333" s="27">
        <v>359082070221390</v>
      </c>
      <c r="D6333" s="27"/>
    </row>
    <row r="6334" spans="2:4">
      <c r="B6334" s="27" t="s">
        <v>58</v>
      </c>
      <c r="C6334" s="27">
        <v>359082070224816</v>
      </c>
      <c r="D6334" s="27"/>
    </row>
    <row r="6335" spans="2:4">
      <c r="B6335" s="27" t="s">
        <v>58</v>
      </c>
      <c r="C6335" s="27">
        <v>359082070225094</v>
      </c>
      <c r="D6335" s="27"/>
    </row>
    <row r="6336" spans="2:4">
      <c r="B6336" s="27" t="s">
        <v>58</v>
      </c>
      <c r="C6336" s="27">
        <v>359082070232033</v>
      </c>
      <c r="D6336" s="27"/>
    </row>
    <row r="6337" spans="2:4">
      <c r="B6337" s="27" t="s">
        <v>58</v>
      </c>
      <c r="C6337" s="27">
        <v>359082070232496</v>
      </c>
      <c r="D6337" s="27"/>
    </row>
    <row r="6338" spans="2:4">
      <c r="B6338" s="27" t="s">
        <v>58</v>
      </c>
      <c r="C6338" s="27">
        <v>359082070232538</v>
      </c>
      <c r="D6338" s="27"/>
    </row>
    <row r="6339" spans="2:4">
      <c r="B6339" s="29" t="s">
        <v>58</v>
      </c>
      <c r="C6339" s="27">
        <v>359082070233197</v>
      </c>
      <c r="D6339" s="27"/>
    </row>
    <row r="6340" spans="2:4">
      <c r="B6340" s="27" t="s">
        <v>58</v>
      </c>
      <c r="C6340" s="27">
        <v>359082070234393</v>
      </c>
      <c r="D6340" s="27"/>
    </row>
    <row r="6341" spans="2:4">
      <c r="B6341" s="27" t="s">
        <v>58</v>
      </c>
      <c r="C6341" s="27">
        <v>359082070235879</v>
      </c>
      <c r="D6341" s="27"/>
    </row>
    <row r="6342" spans="2:4">
      <c r="B6342" s="29" t="s">
        <v>58</v>
      </c>
      <c r="C6342" s="27">
        <v>359082070241034</v>
      </c>
      <c r="D6342" s="27"/>
    </row>
    <row r="6343" spans="2:4">
      <c r="B6343" s="29" t="s">
        <v>58</v>
      </c>
      <c r="C6343" s="27">
        <v>359082070241273</v>
      </c>
      <c r="D6343" s="27"/>
    </row>
    <row r="6344" spans="2:4">
      <c r="B6344" s="27" t="s">
        <v>58</v>
      </c>
      <c r="C6344" s="27">
        <v>359082070242958</v>
      </c>
      <c r="D6344" s="27"/>
    </row>
    <row r="6345" spans="2:4">
      <c r="B6345" s="27" t="s">
        <v>58</v>
      </c>
      <c r="C6345" s="27">
        <v>359082070243915</v>
      </c>
      <c r="D6345" s="27"/>
    </row>
    <row r="6346" spans="2:4">
      <c r="B6346" s="27" t="s">
        <v>58</v>
      </c>
      <c r="C6346" s="27">
        <v>359082070245878</v>
      </c>
      <c r="D6346" s="27"/>
    </row>
    <row r="6347" spans="2:4">
      <c r="B6347" s="27" t="s">
        <v>58</v>
      </c>
      <c r="C6347" s="27">
        <v>359082070246413</v>
      </c>
      <c r="D6347" s="27"/>
    </row>
    <row r="6348" spans="2:4">
      <c r="B6348" s="27" t="s">
        <v>58</v>
      </c>
      <c r="C6348" s="27">
        <v>359082070247015</v>
      </c>
    </row>
    <row r="6349" spans="2:4">
      <c r="B6349" s="27" t="s">
        <v>58</v>
      </c>
      <c r="C6349" s="27">
        <v>359082070250894</v>
      </c>
      <c r="D6349" s="27"/>
    </row>
    <row r="6350" spans="2:4">
      <c r="B6350" s="27" t="s">
        <v>58</v>
      </c>
      <c r="C6350" s="27">
        <v>359082070253310</v>
      </c>
      <c r="D6350" s="27"/>
    </row>
    <row r="6351" spans="2:4">
      <c r="B6351" s="27" t="s">
        <v>58</v>
      </c>
      <c r="C6351" s="27">
        <v>359082070257675</v>
      </c>
      <c r="D6351" s="27"/>
    </row>
    <row r="6352" spans="2:4">
      <c r="B6352" s="27" t="s">
        <v>58</v>
      </c>
      <c r="C6352" s="27">
        <v>359082070263632</v>
      </c>
      <c r="D6352" s="27"/>
    </row>
    <row r="6353" spans="2:4">
      <c r="B6353" s="27" t="s">
        <v>58</v>
      </c>
      <c r="C6353" s="27">
        <v>359082070264192</v>
      </c>
      <c r="D6353" s="27"/>
    </row>
    <row r="6354" spans="2:4">
      <c r="B6354" s="27" t="s">
        <v>58</v>
      </c>
      <c r="C6354" s="27">
        <v>359082070264671</v>
      </c>
      <c r="D6354" s="27"/>
    </row>
    <row r="6355" spans="2:4">
      <c r="B6355" s="27" t="s">
        <v>58</v>
      </c>
      <c r="C6355" s="27">
        <v>359082070265470</v>
      </c>
      <c r="D6355" s="27"/>
    </row>
    <row r="6356" spans="2:4">
      <c r="B6356" s="27" t="s">
        <v>58</v>
      </c>
      <c r="C6356" s="27">
        <v>359082070266916</v>
      </c>
      <c r="D6356" s="27"/>
    </row>
    <row r="6357" spans="2:4">
      <c r="B6357" s="27" t="s">
        <v>58</v>
      </c>
      <c r="C6357" s="27">
        <v>359082070269274</v>
      </c>
      <c r="D6357" s="27"/>
    </row>
    <row r="6358" spans="2:4">
      <c r="B6358" s="27" t="s">
        <v>58</v>
      </c>
      <c r="C6358" s="27">
        <v>359082070271957</v>
      </c>
      <c r="D6358" s="27"/>
    </row>
    <row r="6359" spans="2:4">
      <c r="B6359" s="27" t="s">
        <v>58</v>
      </c>
      <c r="C6359" s="27">
        <v>359082070274936</v>
      </c>
      <c r="D6359" s="27"/>
    </row>
    <row r="6360" spans="2:4">
      <c r="B6360" s="27" t="s">
        <v>58</v>
      </c>
      <c r="C6360" s="27">
        <v>359082070275115</v>
      </c>
      <c r="D6360" s="27"/>
    </row>
    <row r="6361" spans="2:4">
      <c r="B6361" s="27" t="s">
        <v>58</v>
      </c>
      <c r="C6361" s="27">
        <v>359082070277335</v>
      </c>
      <c r="D6361" s="27"/>
    </row>
    <row r="6362" spans="2:4">
      <c r="B6362" s="27" t="s">
        <v>58</v>
      </c>
      <c r="C6362" s="27">
        <v>359082070278598</v>
      </c>
      <c r="D6362" s="27"/>
    </row>
    <row r="6363" spans="2:4">
      <c r="B6363" s="27" t="s">
        <v>58</v>
      </c>
      <c r="C6363" s="27">
        <v>359082070278630</v>
      </c>
      <c r="D6363" s="27"/>
    </row>
    <row r="6364" spans="2:4">
      <c r="B6364" s="27" t="s">
        <v>58</v>
      </c>
      <c r="C6364" s="27">
        <v>359082070285114</v>
      </c>
      <c r="D6364" s="27"/>
    </row>
    <row r="6365" spans="2:4">
      <c r="B6365" s="27" t="s">
        <v>58</v>
      </c>
      <c r="C6365" s="27">
        <v>359082070285619</v>
      </c>
      <c r="D6365" s="27"/>
    </row>
    <row r="6366" spans="2:4">
      <c r="B6366" s="27" t="s">
        <v>58</v>
      </c>
      <c r="C6366" s="27">
        <v>359082070291591</v>
      </c>
      <c r="D6366" s="27"/>
    </row>
    <row r="6367" spans="2:4">
      <c r="B6367" s="27" t="s">
        <v>58</v>
      </c>
      <c r="C6367" s="27">
        <v>359082070294413</v>
      </c>
      <c r="D6367" s="27"/>
    </row>
    <row r="6368" spans="2:4">
      <c r="B6368" s="27" t="s">
        <v>58</v>
      </c>
      <c r="C6368" s="27">
        <v>359082070294611</v>
      </c>
      <c r="D6368" s="27"/>
    </row>
    <row r="6369" spans="2:4">
      <c r="B6369" s="27" t="s">
        <v>58</v>
      </c>
      <c r="C6369" s="27">
        <v>359082070294835</v>
      </c>
      <c r="D6369" s="27"/>
    </row>
    <row r="6370" spans="2:4">
      <c r="B6370" s="27" t="s">
        <v>58</v>
      </c>
      <c r="C6370" s="27">
        <v>359082070297374</v>
      </c>
      <c r="D6370" s="27"/>
    </row>
    <row r="6371" spans="2:4">
      <c r="B6371" s="27" t="s">
        <v>58</v>
      </c>
      <c r="C6371" s="27">
        <v>359082070298794</v>
      </c>
      <c r="D6371" s="27"/>
    </row>
    <row r="6372" spans="2:4">
      <c r="B6372" s="27" t="s">
        <v>58</v>
      </c>
      <c r="C6372" s="27">
        <v>359082070301895</v>
      </c>
      <c r="D6372" s="27"/>
    </row>
    <row r="6373" spans="2:4">
      <c r="B6373" s="27" t="s">
        <v>58</v>
      </c>
      <c r="C6373" s="27">
        <v>359082070310052</v>
      </c>
      <c r="D6373" s="27"/>
    </row>
    <row r="6374" spans="2:4">
      <c r="B6374" s="27" t="s">
        <v>58</v>
      </c>
      <c r="C6374" s="27">
        <v>359082070311076</v>
      </c>
      <c r="D6374" s="27"/>
    </row>
    <row r="6375" spans="2:4">
      <c r="B6375" s="27" t="s">
        <v>58</v>
      </c>
      <c r="C6375" s="27">
        <v>359082070311852</v>
      </c>
    </row>
    <row r="6376" spans="2:4">
      <c r="B6376" s="27" t="s">
        <v>58</v>
      </c>
      <c r="C6376" s="27">
        <v>359082070313015</v>
      </c>
      <c r="D6376" s="27"/>
    </row>
    <row r="6377" spans="2:4">
      <c r="B6377" s="27" t="s">
        <v>58</v>
      </c>
      <c r="C6377" s="27">
        <v>359082070315655</v>
      </c>
      <c r="D6377" s="27"/>
    </row>
    <row r="6378" spans="2:4">
      <c r="B6378" s="27" t="s">
        <v>58</v>
      </c>
      <c r="C6378" s="27">
        <v>359082070319558</v>
      </c>
      <c r="D6378" s="27"/>
    </row>
    <row r="6379" spans="2:4">
      <c r="B6379" s="27" t="s">
        <v>58</v>
      </c>
      <c r="C6379" s="27">
        <v>359082070321133</v>
      </c>
      <c r="D6379" s="27"/>
    </row>
    <row r="6380" spans="2:4">
      <c r="B6380" s="27" t="s">
        <v>58</v>
      </c>
      <c r="C6380" s="27">
        <v>359082070321851</v>
      </c>
      <c r="D6380" s="27"/>
    </row>
    <row r="6381" spans="2:4">
      <c r="B6381" s="27" t="s">
        <v>58</v>
      </c>
      <c r="C6381" s="27">
        <v>359082070326611</v>
      </c>
      <c r="D6381" s="27"/>
    </row>
    <row r="6382" spans="2:4">
      <c r="B6382" s="27" t="s">
        <v>58</v>
      </c>
      <c r="C6382" s="27">
        <v>359082070331892</v>
      </c>
      <c r="D6382" s="27"/>
    </row>
    <row r="6383" spans="2:4">
      <c r="B6383" s="27" t="s">
        <v>58</v>
      </c>
      <c r="C6383" s="27">
        <v>359082070332312</v>
      </c>
    </row>
    <row r="6384" spans="2:4">
      <c r="B6384" s="27" t="s">
        <v>58</v>
      </c>
      <c r="C6384" s="27">
        <v>359082070349191</v>
      </c>
      <c r="D6384" s="27"/>
    </row>
    <row r="6385" spans="2:4">
      <c r="B6385" s="27" t="s">
        <v>58</v>
      </c>
      <c r="C6385" s="27">
        <v>359082070349910</v>
      </c>
      <c r="D6385" s="27"/>
    </row>
    <row r="6386" spans="2:4">
      <c r="B6386" s="27" t="s">
        <v>58</v>
      </c>
      <c r="C6386" s="27">
        <v>359082070350058</v>
      </c>
      <c r="D6386" s="27"/>
    </row>
    <row r="6387" spans="2:4">
      <c r="B6387" s="27" t="s">
        <v>58</v>
      </c>
      <c r="C6387" s="27">
        <v>359082070359414</v>
      </c>
      <c r="D6387" s="27"/>
    </row>
    <row r="6388" spans="2:4">
      <c r="B6388" s="27" t="s">
        <v>58</v>
      </c>
      <c r="C6388" s="74">
        <v>359082070360172</v>
      </c>
    </row>
    <row r="6389" spans="2:4">
      <c r="B6389" s="27" t="s">
        <v>58</v>
      </c>
      <c r="C6389" s="27">
        <v>359082070361113</v>
      </c>
      <c r="D6389" s="27"/>
    </row>
    <row r="6390" spans="2:4">
      <c r="B6390" s="27" t="s">
        <v>58</v>
      </c>
      <c r="C6390" s="27">
        <v>359082070363572</v>
      </c>
      <c r="D6390" s="27"/>
    </row>
    <row r="6391" spans="2:4">
      <c r="B6391" s="27" t="s">
        <v>58</v>
      </c>
      <c r="C6391" s="27">
        <v>359082070366351</v>
      </c>
      <c r="D6391" s="27"/>
    </row>
    <row r="6392" spans="2:4">
      <c r="B6392" s="27" t="s">
        <v>58</v>
      </c>
      <c r="C6392" s="27">
        <v>359082070366419</v>
      </c>
      <c r="D6392" s="27"/>
    </row>
    <row r="6393" spans="2:4">
      <c r="B6393" s="27" t="s">
        <v>58</v>
      </c>
      <c r="C6393" s="27">
        <v>359082070366930</v>
      </c>
    </row>
    <row r="6394" spans="2:4">
      <c r="B6394" s="27" t="s">
        <v>58</v>
      </c>
      <c r="C6394" s="27">
        <v>359082070368431</v>
      </c>
      <c r="D6394" s="27"/>
    </row>
    <row r="6395" spans="2:4">
      <c r="B6395" s="27" t="s">
        <v>58</v>
      </c>
      <c r="C6395" s="27">
        <v>359082070373191</v>
      </c>
      <c r="D6395" s="27"/>
    </row>
    <row r="6396" spans="2:4">
      <c r="B6396" s="29" t="s">
        <v>58</v>
      </c>
      <c r="C6396" s="27">
        <v>359082070374215</v>
      </c>
      <c r="D6396" s="27"/>
    </row>
    <row r="6397" spans="2:4">
      <c r="B6397" s="27" t="s">
        <v>58</v>
      </c>
      <c r="C6397" s="27">
        <v>359082070381954</v>
      </c>
    </row>
    <row r="6398" spans="2:4">
      <c r="B6398" s="27" t="s">
        <v>58</v>
      </c>
      <c r="C6398" s="27">
        <v>359082070382218</v>
      </c>
      <c r="D6398" s="27"/>
    </row>
    <row r="6399" spans="2:4">
      <c r="B6399" s="27" t="s">
        <v>58</v>
      </c>
      <c r="C6399" s="27">
        <v>359082070386193</v>
      </c>
      <c r="D6399" s="27"/>
    </row>
    <row r="6400" spans="2:4">
      <c r="B6400" s="27" t="s">
        <v>58</v>
      </c>
      <c r="C6400" s="27">
        <v>359082070386250</v>
      </c>
      <c r="D6400" s="27"/>
    </row>
    <row r="6401" spans="2:4">
      <c r="B6401" s="27" t="s">
        <v>58</v>
      </c>
      <c r="C6401" s="27">
        <v>359082070388496</v>
      </c>
    </row>
    <row r="6402" spans="2:4">
      <c r="B6402" s="27" t="s">
        <v>58</v>
      </c>
      <c r="C6402" s="27">
        <v>359082070393314</v>
      </c>
      <c r="D6402" s="27"/>
    </row>
    <row r="6403" spans="2:4">
      <c r="B6403" s="27" t="s">
        <v>58</v>
      </c>
      <c r="C6403" s="27">
        <v>359082070395772</v>
      </c>
      <c r="D6403" s="27"/>
    </row>
    <row r="6404" spans="2:4">
      <c r="B6404" s="27" t="s">
        <v>58</v>
      </c>
      <c r="C6404" s="27">
        <v>359082070398933</v>
      </c>
      <c r="D6404" s="27"/>
    </row>
    <row r="6405" spans="2:4">
      <c r="B6405" s="27" t="s">
        <v>58</v>
      </c>
      <c r="C6405" s="27">
        <v>359082070400317</v>
      </c>
      <c r="D6405" s="27"/>
    </row>
    <row r="6406" spans="2:4">
      <c r="B6406" s="27" t="s">
        <v>58</v>
      </c>
      <c r="C6406" s="27">
        <v>359082070403972</v>
      </c>
      <c r="D6406" s="27"/>
    </row>
    <row r="6407" spans="2:4">
      <c r="B6407" s="27" t="s">
        <v>58</v>
      </c>
      <c r="C6407" s="27">
        <v>359082070407734</v>
      </c>
      <c r="D6407" s="27"/>
    </row>
    <row r="6408" spans="2:4">
      <c r="B6408" s="27" t="s">
        <v>58</v>
      </c>
      <c r="C6408" s="27">
        <v>359082070412312</v>
      </c>
      <c r="D6408" s="27"/>
    </row>
    <row r="6409" spans="2:4">
      <c r="B6409" s="27" t="s">
        <v>58</v>
      </c>
      <c r="C6409" s="27">
        <v>359082070424978</v>
      </c>
      <c r="D6409" s="27"/>
    </row>
    <row r="6410" spans="2:4">
      <c r="B6410" s="27" t="s">
        <v>58</v>
      </c>
      <c r="C6410" s="27">
        <v>359082070427013</v>
      </c>
      <c r="D6410" s="27"/>
    </row>
    <row r="6411" spans="2:4">
      <c r="B6411" s="27" t="s">
        <v>58</v>
      </c>
      <c r="C6411" s="27">
        <v>359082070430033</v>
      </c>
      <c r="D6411" s="27"/>
    </row>
    <row r="6412" spans="2:4">
      <c r="B6412" s="27" t="s">
        <v>58</v>
      </c>
      <c r="C6412" s="27">
        <v>359082070430355</v>
      </c>
    </row>
    <row r="6413" spans="2:4">
      <c r="B6413" s="27" t="s">
        <v>58</v>
      </c>
      <c r="C6413" s="27">
        <v>359082070431031</v>
      </c>
      <c r="D6413" s="27"/>
    </row>
    <row r="6414" spans="2:4">
      <c r="B6414" s="27" t="s">
        <v>58</v>
      </c>
      <c r="C6414" s="27">
        <v>359082070431619</v>
      </c>
      <c r="D6414" s="27"/>
    </row>
    <row r="6415" spans="2:4">
      <c r="B6415" s="27" t="s">
        <v>58</v>
      </c>
      <c r="C6415" s="27">
        <v>359082070436857</v>
      </c>
      <c r="D6415" s="27"/>
    </row>
    <row r="6416" spans="2:4">
      <c r="B6416" s="27" t="s">
        <v>58</v>
      </c>
      <c r="C6416" s="27">
        <v>359082070438895</v>
      </c>
      <c r="D6416" s="27"/>
    </row>
    <row r="6417" spans="2:4">
      <c r="B6417" s="27" t="s">
        <v>58</v>
      </c>
      <c r="C6417" s="27">
        <v>359082070439117</v>
      </c>
      <c r="D6417" s="27"/>
    </row>
    <row r="6418" spans="2:4">
      <c r="B6418" s="27" t="s">
        <v>58</v>
      </c>
      <c r="C6418" s="27">
        <v>359082070439273</v>
      </c>
      <c r="D6418" s="27"/>
    </row>
    <row r="6419" spans="2:4">
      <c r="B6419" s="27" t="s">
        <v>58</v>
      </c>
      <c r="C6419" s="27">
        <v>359082070442756</v>
      </c>
      <c r="D6419" s="27"/>
    </row>
    <row r="6420" spans="2:4">
      <c r="B6420" s="27" t="s">
        <v>58</v>
      </c>
      <c r="C6420" s="27">
        <v>359082070442954</v>
      </c>
      <c r="D6420" s="27"/>
    </row>
    <row r="6421" spans="2:4">
      <c r="B6421" s="27" t="s">
        <v>58</v>
      </c>
      <c r="C6421" s="27">
        <v>359082070444216</v>
      </c>
      <c r="D6421" s="27"/>
    </row>
    <row r="6422" spans="2:4">
      <c r="B6422" s="27" t="s">
        <v>58</v>
      </c>
      <c r="C6422" s="27">
        <v>359082070444711</v>
      </c>
    </row>
    <row r="6423" spans="2:4">
      <c r="B6423" s="27" t="s">
        <v>58</v>
      </c>
      <c r="C6423" s="27">
        <v>359082070447318</v>
      </c>
      <c r="D6423" s="27"/>
    </row>
    <row r="6424" spans="2:4">
      <c r="B6424" s="27" t="s">
        <v>58</v>
      </c>
      <c r="C6424" s="27">
        <v>359082070447599</v>
      </c>
      <c r="D6424" s="27"/>
    </row>
    <row r="6425" spans="2:4">
      <c r="B6425" s="27" t="s">
        <v>58</v>
      </c>
      <c r="C6425" s="27">
        <v>359082070450379</v>
      </c>
      <c r="D6425" s="27"/>
    </row>
    <row r="6426" spans="2:4">
      <c r="B6426" s="27" t="s">
        <v>58</v>
      </c>
      <c r="C6426" s="27">
        <v>359082070450734</v>
      </c>
      <c r="D6426" s="27"/>
    </row>
    <row r="6427" spans="2:4">
      <c r="B6427" s="27" t="s">
        <v>58</v>
      </c>
      <c r="C6427" s="27">
        <v>359082070451070</v>
      </c>
    </row>
    <row r="6428" spans="2:4">
      <c r="B6428" s="29" t="s">
        <v>58</v>
      </c>
      <c r="C6428" s="27">
        <v>359082070451278</v>
      </c>
      <c r="D6428" s="27"/>
    </row>
    <row r="6429" spans="2:4">
      <c r="B6429" s="27" t="s">
        <v>58</v>
      </c>
      <c r="C6429" s="27">
        <v>359082070451658</v>
      </c>
      <c r="D6429" s="27"/>
    </row>
    <row r="6430" spans="2:4">
      <c r="B6430" s="29" t="s">
        <v>58</v>
      </c>
      <c r="C6430" s="27">
        <v>359082070452235</v>
      </c>
      <c r="D6430" s="27"/>
    </row>
    <row r="6431" spans="2:4">
      <c r="B6431" s="27" t="s">
        <v>58</v>
      </c>
      <c r="C6431" s="27">
        <v>359082070453878</v>
      </c>
      <c r="D6431" s="27"/>
    </row>
    <row r="6432" spans="2:4">
      <c r="B6432" s="27" t="s">
        <v>58</v>
      </c>
      <c r="C6432" s="27">
        <v>359082070457911</v>
      </c>
      <c r="D6432" s="27"/>
    </row>
    <row r="6433" spans="2:4">
      <c r="B6433" s="27" t="s">
        <v>58</v>
      </c>
      <c r="C6433" s="27">
        <v>359082070459339</v>
      </c>
      <c r="D6433" s="27"/>
    </row>
    <row r="6434" spans="2:4">
      <c r="B6434" s="29" t="s">
        <v>58</v>
      </c>
      <c r="C6434" s="27">
        <v>359082070461954</v>
      </c>
      <c r="D6434" s="27"/>
    </row>
    <row r="6435" spans="2:4">
      <c r="B6435" s="27" t="s">
        <v>58</v>
      </c>
      <c r="C6435" s="27">
        <v>359082070464750</v>
      </c>
      <c r="D6435" s="27"/>
    </row>
    <row r="6436" spans="2:4">
      <c r="B6436" s="27" t="s">
        <v>59</v>
      </c>
      <c r="C6436" s="27">
        <v>359082070473835</v>
      </c>
      <c r="D6436" s="27"/>
    </row>
    <row r="6437" spans="2:4">
      <c r="B6437" s="27" t="s">
        <v>59</v>
      </c>
      <c r="C6437" s="27">
        <v>359082070475095</v>
      </c>
      <c r="D6437" s="27"/>
    </row>
    <row r="6438" spans="2:4">
      <c r="B6438" s="27" t="s">
        <v>59</v>
      </c>
      <c r="C6438" s="27">
        <v>359082070477851</v>
      </c>
      <c r="D6438" s="27"/>
    </row>
    <row r="6439" spans="2:4">
      <c r="B6439" s="27" t="s">
        <v>59</v>
      </c>
      <c r="C6439" s="27">
        <v>359082070478875</v>
      </c>
      <c r="D6439" s="27"/>
    </row>
    <row r="6440" spans="2:4">
      <c r="B6440" s="27" t="s">
        <v>59</v>
      </c>
      <c r="C6440" s="27">
        <v>359082070479873</v>
      </c>
      <c r="D6440" s="27"/>
    </row>
    <row r="6441" spans="2:4">
      <c r="B6441" s="27" t="s">
        <v>59</v>
      </c>
      <c r="C6441" s="27">
        <v>359082070482737</v>
      </c>
      <c r="D6441" s="27"/>
    </row>
    <row r="6442" spans="2:4">
      <c r="B6442" s="27" t="s">
        <v>59</v>
      </c>
      <c r="C6442" s="27">
        <v>359082070483677</v>
      </c>
      <c r="D6442" s="27"/>
    </row>
    <row r="6443" spans="2:4">
      <c r="B6443" s="27" t="s">
        <v>59</v>
      </c>
      <c r="C6443" s="27">
        <v>359082070486159</v>
      </c>
      <c r="D6443" s="27"/>
    </row>
    <row r="6444" spans="2:4">
      <c r="B6444" s="27" t="s">
        <v>59</v>
      </c>
      <c r="C6444" s="27">
        <v>359082070487314</v>
      </c>
      <c r="D6444" s="27"/>
    </row>
    <row r="6445" spans="2:4">
      <c r="B6445" s="27" t="s">
        <v>59</v>
      </c>
      <c r="C6445" s="27">
        <v>359082070487512</v>
      </c>
      <c r="D6445" s="27"/>
    </row>
    <row r="6446" spans="2:4">
      <c r="B6446" s="27" t="s">
        <v>59</v>
      </c>
      <c r="C6446" s="27">
        <v>359082070492496</v>
      </c>
      <c r="D6446" s="27"/>
    </row>
    <row r="6447" spans="2:4">
      <c r="B6447" s="27" t="s">
        <v>59</v>
      </c>
      <c r="C6447" s="27">
        <v>359082070493338</v>
      </c>
    </row>
    <row r="6448" spans="2:4">
      <c r="B6448" s="27" t="s">
        <v>59</v>
      </c>
      <c r="C6448" s="27">
        <v>359082070494450</v>
      </c>
      <c r="D6448" s="27"/>
    </row>
    <row r="6449" spans="2:4">
      <c r="B6449" s="27" t="s">
        <v>59</v>
      </c>
      <c r="C6449" s="27">
        <v>359082070497016</v>
      </c>
    </row>
    <row r="6450" spans="2:4">
      <c r="B6450" s="27" t="s">
        <v>59</v>
      </c>
      <c r="C6450" s="27">
        <v>359082070497800</v>
      </c>
      <c r="D6450" s="27"/>
    </row>
    <row r="6451" spans="2:4">
      <c r="B6451" s="27" t="s">
        <v>59</v>
      </c>
      <c r="C6451" s="27">
        <v>359082070500777</v>
      </c>
      <c r="D6451" s="27"/>
    </row>
    <row r="6452" spans="2:4">
      <c r="B6452" s="27" t="s">
        <v>59</v>
      </c>
      <c r="C6452" s="27">
        <v>359082070507210</v>
      </c>
      <c r="D6452" s="27"/>
    </row>
    <row r="6453" spans="2:4">
      <c r="B6453" s="29" t="s">
        <v>59</v>
      </c>
      <c r="C6453" s="27">
        <v>359082070508697</v>
      </c>
      <c r="D6453" s="27"/>
    </row>
    <row r="6454" spans="2:4">
      <c r="B6454" s="27" t="s">
        <v>59</v>
      </c>
      <c r="C6454" s="27">
        <v>359082070511279</v>
      </c>
      <c r="D6454" s="27"/>
    </row>
    <row r="6455" spans="2:4">
      <c r="B6455" s="27" t="s">
        <v>59</v>
      </c>
      <c r="C6455" s="27">
        <v>359082070513572</v>
      </c>
    </row>
    <row r="6456" spans="2:4">
      <c r="B6456" s="27" t="s">
        <v>59</v>
      </c>
      <c r="C6456" s="27">
        <v>359082070514398</v>
      </c>
    </row>
    <row r="6457" spans="2:4">
      <c r="B6457" s="27" t="s">
        <v>59</v>
      </c>
      <c r="C6457" s="27">
        <v>359082070514513</v>
      </c>
      <c r="D6457" s="27"/>
    </row>
    <row r="6458" spans="2:4">
      <c r="B6458" s="27" t="s">
        <v>59</v>
      </c>
      <c r="C6458" s="27">
        <v>359082070516039</v>
      </c>
    </row>
    <row r="6459" spans="2:4">
      <c r="B6459" s="27" t="s">
        <v>59</v>
      </c>
      <c r="C6459" s="27">
        <v>359082070521690</v>
      </c>
    </row>
    <row r="6460" spans="2:4">
      <c r="B6460" s="27" t="s">
        <v>59</v>
      </c>
      <c r="C6460" s="27">
        <v>359082070523431</v>
      </c>
      <c r="D6460" s="27"/>
    </row>
    <row r="6461" spans="2:4">
      <c r="B6461" s="27" t="s">
        <v>59</v>
      </c>
      <c r="C6461" s="27">
        <v>359082070524298</v>
      </c>
      <c r="D6461" s="27"/>
    </row>
    <row r="6462" spans="2:4">
      <c r="B6462" s="27" t="s">
        <v>58</v>
      </c>
      <c r="C6462" s="27">
        <v>359082070537316</v>
      </c>
      <c r="D6462" s="27"/>
    </row>
    <row r="6463" spans="2:4">
      <c r="B6463" s="27" t="s">
        <v>58</v>
      </c>
      <c r="C6463" s="27">
        <v>359082070540351</v>
      </c>
      <c r="D6463" s="27"/>
    </row>
    <row r="6464" spans="2:4">
      <c r="B6464" s="27" t="s">
        <v>58</v>
      </c>
      <c r="C6464" s="27">
        <v>359082070540617</v>
      </c>
      <c r="D6464" s="27"/>
    </row>
    <row r="6465" spans="2:4">
      <c r="B6465" s="27" t="s">
        <v>58</v>
      </c>
      <c r="C6465" s="27">
        <v>359082070540757</v>
      </c>
      <c r="D6465" s="27"/>
    </row>
    <row r="6466" spans="2:4">
      <c r="B6466" s="27" t="s">
        <v>58</v>
      </c>
      <c r="C6466" s="27">
        <v>359082070541250</v>
      </c>
      <c r="D6466" s="27"/>
    </row>
    <row r="6467" spans="2:4">
      <c r="B6467" s="27" t="s">
        <v>58</v>
      </c>
      <c r="C6467" s="27">
        <v>359082070541276</v>
      </c>
    </row>
    <row r="6468" spans="2:4">
      <c r="B6468" s="27" t="s">
        <v>58</v>
      </c>
      <c r="C6468" s="27">
        <v>359082070544791</v>
      </c>
    </row>
    <row r="6469" spans="2:4">
      <c r="B6469" s="27" t="s">
        <v>58</v>
      </c>
      <c r="C6469" s="27">
        <v>359082070546317</v>
      </c>
      <c r="D6469" s="27"/>
    </row>
    <row r="6470" spans="2:4">
      <c r="B6470" s="27" t="s">
        <v>58</v>
      </c>
      <c r="C6470" s="27">
        <v>359082070546432</v>
      </c>
      <c r="D6470" s="27"/>
    </row>
    <row r="6471" spans="2:4">
      <c r="B6471" s="27" t="s">
        <v>58</v>
      </c>
      <c r="C6471" s="27">
        <v>359082070548875</v>
      </c>
      <c r="D6471" s="27"/>
    </row>
    <row r="6472" spans="2:4">
      <c r="B6472" s="27" t="s">
        <v>58</v>
      </c>
      <c r="C6472" s="27">
        <v>359082070549113</v>
      </c>
      <c r="D6472" s="27"/>
    </row>
    <row r="6473" spans="2:4">
      <c r="B6473" s="27" t="s">
        <v>58</v>
      </c>
      <c r="C6473" s="27">
        <v>359082070552497</v>
      </c>
      <c r="D6473" s="27"/>
    </row>
    <row r="6474" spans="2:4">
      <c r="B6474" s="27" t="s">
        <v>58</v>
      </c>
      <c r="C6474" s="27">
        <v>359082070556258</v>
      </c>
      <c r="D6474" s="27"/>
    </row>
    <row r="6475" spans="2:4">
      <c r="B6475" s="27" t="s">
        <v>58</v>
      </c>
      <c r="C6475" s="27">
        <v>359082070560938</v>
      </c>
    </row>
    <row r="6476" spans="2:4">
      <c r="B6476" s="27" t="s">
        <v>58</v>
      </c>
      <c r="C6476" s="27">
        <v>359082070564518</v>
      </c>
      <c r="D6476" s="27"/>
    </row>
    <row r="6477" spans="2:4">
      <c r="B6477" s="27" t="s">
        <v>58</v>
      </c>
      <c r="C6477" s="27">
        <v>359082070565713</v>
      </c>
      <c r="D6477" s="27"/>
    </row>
    <row r="6478" spans="2:4">
      <c r="B6478" s="27" t="s">
        <v>58</v>
      </c>
      <c r="C6478" s="27">
        <v>359082070566737</v>
      </c>
      <c r="D6478" s="27"/>
    </row>
    <row r="6479" spans="2:4">
      <c r="B6479" s="27" t="s">
        <v>58</v>
      </c>
      <c r="C6479" s="27">
        <v>359082070569996</v>
      </c>
      <c r="D6479" s="27"/>
    </row>
    <row r="6480" spans="2:4">
      <c r="B6480" s="27" t="s">
        <v>58</v>
      </c>
      <c r="C6480" s="27">
        <v>359082070573113</v>
      </c>
      <c r="D6480" s="27"/>
    </row>
    <row r="6481" spans="2:4">
      <c r="B6481" s="27" t="s">
        <v>58</v>
      </c>
      <c r="C6481" s="27">
        <v>359082070574251</v>
      </c>
      <c r="D6481" s="27"/>
    </row>
    <row r="6482" spans="2:4">
      <c r="B6482" s="27" t="s">
        <v>58</v>
      </c>
      <c r="C6482" s="27">
        <v>359082070575852</v>
      </c>
    </row>
    <row r="6483" spans="2:4">
      <c r="B6483" s="27" t="s">
        <v>58</v>
      </c>
      <c r="C6483" s="27">
        <v>359082070578138</v>
      </c>
    </row>
    <row r="6484" spans="2:4">
      <c r="B6484" s="29" t="s">
        <v>58</v>
      </c>
      <c r="C6484" s="27">
        <v>359082070579813</v>
      </c>
    </row>
    <row r="6485" spans="2:4">
      <c r="B6485" s="27" t="s">
        <v>58</v>
      </c>
      <c r="C6485" s="27">
        <v>359082070582551</v>
      </c>
      <c r="D6485" s="27"/>
    </row>
    <row r="6486" spans="2:4">
      <c r="B6486" s="27" t="s">
        <v>58</v>
      </c>
      <c r="C6486" s="27">
        <v>359082070583013</v>
      </c>
    </row>
    <row r="6487" spans="2:4">
      <c r="B6487" s="29" t="s">
        <v>58</v>
      </c>
      <c r="C6487" s="27">
        <v>359082070583096</v>
      </c>
      <c r="D6487" s="27"/>
    </row>
    <row r="6488" spans="2:4">
      <c r="B6488" s="27" t="s">
        <v>58</v>
      </c>
      <c r="C6488" s="74">
        <v>359082070584052</v>
      </c>
      <c r="D6488" s="27"/>
    </row>
    <row r="6489" spans="2:4">
      <c r="B6489" s="27" t="s">
        <v>58</v>
      </c>
      <c r="C6489" s="27">
        <v>359082070590190</v>
      </c>
      <c r="D6489" s="27"/>
    </row>
    <row r="6490" spans="2:4">
      <c r="B6490" s="27" t="s">
        <v>59</v>
      </c>
      <c r="C6490" s="27">
        <v>359082070591537</v>
      </c>
    </row>
    <row r="6491" spans="2:4">
      <c r="B6491" s="27" t="s">
        <v>59</v>
      </c>
      <c r="C6491" s="27">
        <v>359082070591834</v>
      </c>
      <c r="D6491" s="27"/>
    </row>
    <row r="6492" spans="2:4">
      <c r="B6492" s="27" t="s">
        <v>59</v>
      </c>
      <c r="C6492" s="27">
        <v>359082070592170</v>
      </c>
      <c r="D6492" s="27"/>
    </row>
    <row r="6493" spans="2:4">
      <c r="B6493" s="27" t="s">
        <v>59</v>
      </c>
      <c r="C6493" s="27">
        <v>359082070593533</v>
      </c>
      <c r="D6493" s="27"/>
    </row>
    <row r="6494" spans="2:4">
      <c r="B6494" s="27" t="s">
        <v>59</v>
      </c>
      <c r="C6494" s="27">
        <v>359082070597930</v>
      </c>
      <c r="D6494" s="27"/>
    </row>
    <row r="6495" spans="2:4">
      <c r="B6495" s="27" t="s">
        <v>59</v>
      </c>
      <c r="C6495" s="27">
        <v>359082070598011</v>
      </c>
    </row>
    <row r="6496" spans="2:4">
      <c r="B6496" s="27" t="s">
        <v>59</v>
      </c>
      <c r="C6496" s="27">
        <v>359082070603472</v>
      </c>
    </row>
    <row r="6497" spans="2:4">
      <c r="B6497" s="27" t="s">
        <v>59</v>
      </c>
      <c r="C6497" s="27">
        <v>359082070604918</v>
      </c>
    </row>
    <row r="6498" spans="2:4">
      <c r="B6498" s="27" t="s">
        <v>59</v>
      </c>
      <c r="C6498" s="27">
        <v>359082070606855</v>
      </c>
      <c r="D6498" s="27"/>
    </row>
    <row r="6499" spans="2:4">
      <c r="B6499" s="27" t="s">
        <v>59</v>
      </c>
      <c r="C6499" s="27">
        <v>359082070610790</v>
      </c>
      <c r="D6499" s="27"/>
    </row>
    <row r="6500" spans="2:4">
      <c r="B6500" s="27" t="s">
        <v>59</v>
      </c>
      <c r="C6500" s="27">
        <v>359082070611830</v>
      </c>
    </row>
    <row r="6501" spans="2:4">
      <c r="B6501" s="27" t="s">
        <v>59</v>
      </c>
      <c r="C6501" s="27">
        <v>359082070612192</v>
      </c>
    </row>
    <row r="6502" spans="2:4">
      <c r="B6502" s="27" t="s">
        <v>59</v>
      </c>
      <c r="C6502" s="27">
        <v>359082070615856</v>
      </c>
    </row>
    <row r="6503" spans="2:4">
      <c r="B6503" s="27" t="s">
        <v>59</v>
      </c>
      <c r="C6503" s="27">
        <v>359082070616599</v>
      </c>
    </row>
    <row r="6504" spans="2:4">
      <c r="B6504" s="27" t="s">
        <v>59</v>
      </c>
      <c r="C6504" s="27">
        <v>359082070619114</v>
      </c>
      <c r="D6504" s="27"/>
    </row>
    <row r="6505" spans="2:4">
      <c r="B6505" s="27" t="s">
        <v>59</v>
      </c>
      <c r="C6505" s="27">
        <v>359082070625673</v>
      </c>
      <c r="D6505" s="27"/>
    </row>
    <row r="6506" spans="2:4">
      <c r="B6506" s="27" t="s">
        <v>59</v>
      </c>
      <c r="C6506" s="27">
        <v>359082070627752</v>
      </c>
      <c r="D6506" s="27"/>
    </row>
    <row r="6507" spans="2:4">
      <c r="B6507" s="27" t="s">
        <v>59</v>
      </c>
      <c r="C6507" s="27">
        <v>359082070628131</v>
      </c>
      <c r="D6507" s="27"/>
    </row>
    <row r="6508" spans="2:4">
      <c r="B6508" s="27" t="s">
        <v>59</v>
      </c>
      <c r="C6508" s="27">
        <v>359082070629519</v>
      </c>
      <c r="D6508" s="27"/>
    </row>
    <row r="6509" spans="2:4">
      <c r="B6509" s="27" t="s">
        <v>59</v>
      </c>
      <c r="C6509" s="27">
        <v>359082070630814</v>
      </c>
      <c r="D6509" s="27"/>
    </row>
    <row r="6510" spans="2:4">
      <c r="B6510" s="27" t="s">
        <v>59</v>
      </c>
      <c r="C6510" s="27">
        <v>359082070636910</v>
      </c>
      <c r="D6510" s="27"/>
    </row>
    <row r="6511" spans="2:4">
      <c r="B6511" s="29" t="s">
        <v>59</v>
      </c>
      <c r="C6511" s="27">
        <v>359082070638775</v>
      </c>
      <c r="D6511" s="27"/>
    </row>
    <row r="6512" spans="2:4">
      <c r="B6512" s="27" t="s">
        <v>59</v>
      </c>
      <c r="C6512" s="27">
        <v>359082070644278</v>
      </c>
    </row>
    <row r="6513" spans="2:4">
      <c r="B6513" s="27" t="s">
        <v>59</v>
      </c>
      <c r="C6513" s="27">
        <v>359082070645416</v>
      </c>
      <c r="D6513" s="27"/>
    </row>
    <row r="6514" spans="2:4">
      <c r="B6514" s="27" t="s">
        <v>59</v>
      </c>
      <c r="C6514" s="27">
        <v>359082070657494</v>
      </c>
      <c r="D6514" s="27"/>
    </row>
    <row r="6515" spans="2:4">
      <c r="B6515" s="27" t="s">
        <v>59</v>
      </c>
      <c r="C6515" s="27">
        <v>359082070660258</v>
      </c>
      <c r="D6515" s="27"/>
    </row>
    <row r="6516" spans="2:4">
      <c r="B6516" s="27" t="s">
        <v>59</v>
      </c>
      <c r="C6516" s="27">
        <v>359082070660332</v>
      </c>
      <c r="D6516" s="27"/>
    </row>
    <row r="6517" spans="2:4">
      <c r="B6517" s="27" t="s">
        <v>59</v>
      </c>
      <c r="C6517" s="27">
        <v>359082070661694</v>
      </c>
      <c r="D6517" s="27"/>
    </row>
    <row r="6518" spans="2:4">
      <c r="B6518" s="29" t="s">
        <v>59</v>
      </c>
      <c r="C6518" s="27">
        <v>359082070665596</v>
      </c>
      <c r="D6518" s="27"/>
    </row>
    <row r="6519" spans="2:4">
      <c r="B6519" s="27" t="s">
        <v>59</v>
      </c>
      <c r="C6519" s="27">
        <v>359082070666198</v>
      </c>
      <c r="D6519" s="27"/>
    </row>
    <row r="6520" spans="2:4">
      <c r="B6520" s="27" t="s">
        <v>59</v>
      </c>
      <c r="C6520" s="27">
        <v>359082070667477</v>
      </c>
      <c r="D6520" s="27"/>
    </row>
    <row r="6521" spans="2:4">
      <c r="B6521" s="27" t="s">
        <v>59</v>
      </c>
      <c r="C6521" s="27">
        <v>359082070668590</v>
      </c>
      <c r="D6521" s="27"/>
    </row>
    <row r="6522" spans="2:4">
      <c r="B6522" s="27" t="s">
        <v>59</v>
      </c>
      <c r="C6522" s="27">
        <v>359082070668996</v>
      </c>
      <c r="D6522" s="27"/>
    </row>
    <row r="6523" spans="2:4">
      <c r="B6523" s="27" t="s">
        <v>59</v>
      </c>
      <c r="C6523" s="27">
        <v>359082070670075</v>
      </c>
    </row>
    <row r="6524" spans="2:4">
      <c r="B6524" s="29" t="s">
        <v>59</v>
      </c>
      <c r="C6524" s="27">
        <v>359082070671297</v>
      </c>
      <c r="D6524" s="27"/>
    </row>
    <row r="6525" spans="2:4">
      <c r="B6525" s="27" t="s">
        <v>59</v>
      </c>
      <c r="C6525" s="27">
        <v>359082070673319</v>
      </c>
      <c r="D6525" s="27"/>
    </row>
    <row r="6526" spans="2:4">
      <c r="B6526" s="27" t="s">
        <v>59</v>
      </c>
      <c r="C6526" s="27">
        <v>359082070675512</v>
      </c>
      <c r="D6526" s="27"/>
    </row>
    <row r="6527" spans="2:4">
      <c r="B6527" s="27" t="s">
        <v>59</v>
      </c>
      <c r="C6527" s="27">
        <v>359082070675991</v>
      </c>
      <c r="D6527" s="27"/>
    </row>
    <row r="6528" spans="2:4">
      <c r="B6528" s="27" t="s">
        <v>59</v>
      </c>
      <c r="C6528" s="27">
        <v>359082070682617</v>
      </c>
    </row>
    <row r="6529" spans="2:4">
      <c r="B6529" s="29" t="s">
        <v>59</v>
      </c>
      <c r="C6529" s="27">
        <v>359082070682732</v>
      </c>
      <c r="D6529" s="27"/>
    </row>
    <row r="6530" spans="2:4">
      <c r="B6530" s="27" t="s">
        <v>59</v>
      </c>
      <c r="C6530" s="27">
        <v>359082070683797</v>
      </c>
    </row>
    <row r="6531" spans="2:4">
      <c r="B6531" s="27" t="s">
        <v>59</v>
      </c>
      <c r="C6531" s="27">
        <v>359082070686832</v>
      </c>
      <c r="D6531" s="27"/>
    </row>
    <row r="6532" spans="2:4">
      <c r="B6532" s="27" t="s">
        <v>59</v>
      </c>
      <c r="C6532" s="74">
        <v>359082070691436</v>
      </c>
      <c r="D6532" s="27"/>
    </row>
    <row r="6533" spans="2:4">
      <c r="B6533" s="27" t="s">
        <v>59</v>
      </c>
      <c r="C6533" s="27">
        <v>359082070691659</v>
      </c>
      <c r="D6533" s="27"/>
    </row>
    <row r="6534" spans="2:4">
      <c r="B6534" s="27" t="s">
        <v>59</v>
      </c>
      <c r="C6534" s="27">
        <v>359082070693416</v>
      </c>
      <c r="D6534" s="27"/>
    </row>
    <row r="6535" spans="2:4">
      <c r="B6535" s="27" t="s">
        <v>59</v>
      </c>
      <c r="C6535" s="27">
        <v>359082070693671</v>
      </c>
      <c r="D6535" s="27"/>
    </row>
    <row r="6536" spans="2:4">
      <c r="B6536" s="27" t="s">
        <v>59</v>
      </c>
      <c r="C6536" s="27">
        <v>359082070694893</v>
      </c>
    </row>
    <row r="6537" spans="2:4">
      <c r="B6537" s="27" t="s">
        <v>59</v>
      </c>
      <c r="C6537" s="27">
        <v>359082070697151</v>
      </c>
      <c r="D6537" s="27"/>
    </row>
    <row r="6538" spans="2:4">
      <c r="B6538" s="27" t="s">
        <v>59</v>
      </c>
      <c r="C6538" s="27">
        <v>359082070699553</v>
      </c>
      <c r="D6538" s="27"/>
    </row>
    <row r="6539" spans="2:4">
      <c r="B6539" s="27" t="s">
        <v>59</v>
      </c>
      <c r="C6539" s="27">
        <v>359082070710210</v>
      </c>
    </row>
    <row r="6540" spans="2:4">
      <c r="B6540" s="27" t="s">
        <v>59</v>
      </c>
      <c r="C6540" s="27">
        <v>359082070713859</v>
      </c>
    </row>
    <row r="6541" spans="2:4">
      <c r="B6541" s="27" t="s">
        <v>59</v>
      </c>
      <c r="C6541" s="27">
        <v>359082070714337</v>
      </c>
      <c r="D6541" s="27"/>
    </row>
    <row r="6542" spans="2:4">
      <c r="B6542" s="27" t="s">
        <v>59</v>
      </c>
      <c r="C6542" s="27">
        <v>359082070714931</v>
      </c>
      <c r="D6542" s="27"/>
    </row>
    <row r="6543" spans="2:4">
      <c r="B6543" s="27" t="s">
        <v>59</v>
      </c>
      <c r="C6543" s="27">
        <v>359082070715136</v>
      </c>
      <c r="D6543" s="27"/>
    </row>
    <row r="6544" spans="2:4">
      <c r="B6544" s="27" t="s">
        <v>59</v>
      </c>
      <c r="C6544" s="27">
        <v>359082070715359</v>
      </c>
      <c r="D6544" s="27"/>
    </row>
    <row r="6545" spans="2:4">
      <c r="B6545" s="27" t="s">
        <v>59</v>
      </c>
      <c r="C6545" s="27">
        <v>359082070715755</v>
      </c>
      <c r="D6545" s="27"/>
    </row>
    <row r="6546" spans="2:4">
      <c r="B6546" s="27" t="s">
        <v>59</v>
      </c>
      <c r="C6546" s="27">
        <v>359082070716530</v>
      </c>
      <c r="D6546" s="27"/>
    </row>
    <row r="6547" spans="2:4">
      <c r="B6547" s="27" t="s">
        <v>59</v>
      </c>
      <c r="C6547" s="27">
        <v>359082070718171</v>
      </c>
      <c r="D6547" s="27"/>
    </row>
    <row r="6548" spans="2:4">
      <c r="B6548" s="27" t="s">
        <v>59</v>
      </c>
      <c r="C6548" s="27">
        <v>359082070722892</v>
      </c>
      <c r="D6548" s="27"/>
    </row>
    <row r="6549" spans="2:4">
      <c r="B6549" s="27" t="s">
        <v>58</v>
      </c>
      <c r="C6549" s="27">
        <v>359082070738716</v>
      </c>
      <c r="D6549" s="27"/>
    </row>
    <row r="6550" spans="2:4">
      <c r="B6550" s="27" t="s">
        <v>58</v>
      </c>
      <c r="C6550" s="27">
        <v>359082070738898</v>
      </c>
      <c r="D6550" s="27"/>
    </row>
    <row r="6551" spans="2:4">
      <c r="B6551" s="27" t="s">
        <v>58</v>
      </c>
      <c r="C6551" s="27">
        <v>359082070741454</v>
      </c>
      <c r="D6551" s="27"/>
    </row>
    <row r="6552" spans="2:4">
      <c r="B6552" s="27" t="s">
        <v>58</v>
      </c>
      <c r="C6552" s="27">
        <v>359082070743914</v>
      </c>
      <c r="D6552" s="27"/>
    </row>
    <row r="6553" spans="2:4">
      <c r="B6553" s="27" t="s">
        <v>58</v>
      </c>
      <c r="C6553" s="27">
        <v>359082070746610</v>
      </c>
      <c r="D6553" s="27"/>
    </row>
    <row r="6554" spans="2:4">
      <c r="B6554" s="27" t="s">
        <v>58</v>
      </c>
      <c r="C6554" s="27">
        <v>359082070749176</v>
      </c>
      <c r="D6554" s="27"/>
    </row>
    <row r="6555" spans="2:4">
      <c r="B6555" s="27" t="s">
        <v>58</v>
      </c>
      <c r="C6555" s="27">
        <v>359082070752352</v>
      </c>
      <c r="D6555" s="27"/>
    </row>
    <row r="6556" spans="2:4">
      <c r="B6556" s="27" t="s">
        <v>58</v>
      </c>
      <c r="C6556" s="27">
        <v>359082070753335</v>
      </c>
      <c r="D6556" s="27"/>
    </row>
    <row r="6557" spans="2:4">
      <c r="B6557" s="27" t="s">
        <v>58</v>
      </c>
      <c r="C6557" s="27">
        <v>359082070755538</v>
      </c>
    </row>
    <row r="6558" spans="2:4">
      <c r="B6558" s="27" t="s">
        <v>58</v>
      </c>
      <c r="C6558" s="27">
        <v>359082070756312</v>
      </c>
      <c r="D6558" s="27"/>
    </row>
    <row r="6559" spans="2:4">
      <c r="B6559" s="27" t="s">
        <v>58</v>
      </c>
      <c r="C6559" s="27">
        <v>359082070758599</v>
      </c>
      <c r="D6559" s="27"/>
    </row>
    <row r="6560" spans="2:4">
      <c r="B6560" s="27" t="s">
        <v>58</v>
      </c>
      <c r="C6560" s="27">
        <v>359082070762831</v>
      </c>
      <c r="D6560" s="27"/>
    </row>
    <row r="6561" spans="2:4">
      <c r="B6561" s="29" t="s">
        <v>58</v>
      </c>
      <c r="C6561" s="27">
        <v>359082070763912</v>
      </c>
      <c r="D6561" s="27"/>
    </row>
    <row r="6562" spans="2:4">
      <c r="B6562" s="27" t="s">
        <v>58</v>
      </c>
      <c r="C6562" s="27">
        <v>359082070770032</v>
      </c>
      <c r="D6562" s="27"/>
    </row>
    <row r="6563" spans="2:4">
      <c r="B6563" s="27" t="s">
        <v>58</v>
      </c>
      <c r="C6563" s="27">
        <v>359082070772616</v>
      </c>
      <c r="D6563" s="27"/>
    </row>
    <row r="6564" spans="2:4">
      <c r="B6564" s="27" t="s">
        <v>58</v>
      </c>
      <c r="C6564" s="27">
        <v>359082070777110</v>
      </c>
      <c r="D6564" s="27"/>
    </row>
    <row r="6565" spans="2:4">
      <c r="B6565" s="27" t="s">
        <v>58</v>
      </c>
      <c r="C6565" s="27">
        <v>359082070779215</v>
      </c>
      <c r="D6565" s="27"/>
    </row>
    <row r="6566" spans="2:4">
      <c r="B6566" s="27" t="s">
        <v>58</v>
      </c>
      <c r="C6566" s="27">
        <v>359082070783878</v>
      </c>
      <c r="D6566" s="27"/>
    </row>
    <row r="6567" spans="2:4">
      <c r="B6567" s="27" t="s">
        <v>58</v>
      </c>
      <c r="C6567" s="27">
        <v>359082070784116</v>
      </c>
      <c r="D6567" s="27"/>
    </row>
    <row r="6568" spans="2:4">
      <c r="B6568" s="27" t="s">
        <v>58</v>
      </c>
      <c r="C6568" s="27">
        <v>359082070786210</v>
      </c>
      <c r="D6568" s="27"/>
    </row>
    <row r="6569" spans="2:4">
      <c r="B6569" s="27" t="s">
        <v>58</v>
      </c>
      <c r="C6569" s="27">
        <v>359082070787333</v>
      </c>
      <c r="D6569" s="27"/>
    </row>
    <row r="6570" spans="2:4">
      <c r="B6570" s="27" t="s">
        <v>58</v>
      </c>
      <c r="C6570" s="27">
        <v>359082070788059</v>
      </c>
      <c r="D6570" s="27"/>
    </row>
    <row r="6571" spans="2:4">
      <c r="B6571" s="27" t="s">
        <v>58</v>
      </c>
      <c r="C6571" s="74">
        <v>359082070789750</v>
      </c>
      <c r="D6571" s="27"/>
    </row>
    <row r="6572" spans="2:4">
      <c r="B6572" s="27" t="s">
        <v>58</v>
      </c>
      <c r="C6572" s="27">
        <v>359082070793117</v>
      </c>
      <c r="D6572" s="27"/>
    </row>
    <row r="6573" spans="2:4">
      <c r="B6573" s="27" t="s">
        <v>58</v>
      </c>
      <c r="C6573" s="27">
        <v>359082070793497</v>
      </c>
      <c r="D6573" s="27"/>
    </row>
    <row r="6574" spans="2:4">
      <c r="B6574" s="27" t="s">
        <v>58</v>
      </c>
      <c r="C6574" s="27">
        <v>359082070793695</v>
      </c>
      <c r="D6574" s="27"/>
    </row>
    <row r="6575" spans="2:4">
      <c r="B6575" s="27" t="s">
        <v>58</v>
      </c>
      <c r="C6575" s="27">
        <v>359082070793752</v>
      </c>
      <c r="D6575" s="27"/>
    </row>
    <row r="6576" spans="2:4">
      <c r="B6576" s="27" t="s">
        <v>58</v>
      </c>
      <c r="C6576" s="27">
        <v>359082070796375</v>
      </c>
      <c r="D6576" s="27"/>
    </row>
    <row r="6577" spans="2:4">
      <c r="B6577" s="27" t="s">
        <v>58</v>
      </c>
      <c r="C6577" s="27">
        <v>359082070797076</v>
      </c>
    </row>
    <row r="6578" spans="2:4">
      <c r="B6578" s="29" t="s">
        <v>58</v>
      </c>
      <c r="C6578" s="27">
        <v>359082070802090</v>
      </c>
    </row>
    <row r="6579" spans="2:4">
      <c r="B6579" s="27" t="s">
        <v>59</v>
      </c>
      <c r="C6579" s="27">
        <v>359082070810879</v>
      </c>
      <c r="D6579" s="27"/>
    </row>
    <row r="6580" spans="2:4">
      <c r="B6580" s="27" t="s">
        <v>59</v>
      </c>
      <c r="C6580" s="27">
        <v>359082070811430</v>
      </c>
      <c r="D6580" s="27"/>
    </row>
    <row r="6581" spans="2:4">
      <c r="B6581" s="27" t="s">
        <v>59</v>
      </c>
      <c r="C6581" s="27">
        <v>359082070812396</v>
      </c>
      <c r="D6581" s="27"/>
    </row>
    <row r="6582" spans="2:4">
      <c r="B6582" s="27" t="s">
        <v>59</v>
      </c>
      <c r="C6582" s="27">
        <v>359082070812735</v>
      </c>
      <c r="D6582" s="27"/>
    </row>
    <row r="6583" spans="2:4">
      <c r="B6583" s="27" t="s">
        <v>59</v>
      </c>
      <c r="C6583" s="27">
        <v>359082070813535</v>
      </c>
      <c r="D6583" s="27"/>
    </row>
    <row r="6584" spans="2:4">
      <c r="B6584" s="27" t="s">
        <v>59</v>
      </c>
      <c r="C6584" s="27">
        <v>359082070814434</v>
      </c>
      <c r="D6584" s="27"/>
    </row>
    <row r="6585" spans="2:4">
      <c r="B6585" s="27" t="s">
        <v>59</v>
      </c>
      <c r="C6585" s="27">
        <v>359082070814475</v>
      </c>
      <c r="D6585" s="27"/>
    </row>
    <row r="6586" spans="2:4">
      <c r="B6586" s="27" t="s">
        <v>59</v>
      </c>
      <c r="C6586" s="27">
        <v>359082070817015</v>
      </c>
    </row>
    <row r="6587" spans="2:4">
      <c r="B6587" s="27" t="s">
        <v>59</v>
      </c>
      <c r="C6587" s="27">
        <v>359082070818294</v>
      </c>
    </row>
    <row r="6588" spans="2:4">
      <c r="B6588" s="27" t="s">
        <v>59</v>
      </c>
      <c r="C6588" s="27">
        <v>359082070820670</v>
      </c>
      <c r="D6588" s="27"/>
    </row>
    <row r="6589" spans="2:4">
      <c r="B6589" s="27" t="s">
        <v>59</v>
      </c>
      <c r="C6589" s="27">
        <v>359082070820795</v>
      </c>
      <c r="D6589" s="27"/>
    </row>
    <row r="6590" spans="2:4">
      <c r="B6590" s="27" t="s">
        <v>59</v>
      </c>
      <c r="C6590" s="27">
        <v>359082070820894</v>
      </c>
      <c r="D6590" s="27"/>
    </row>
    <row r="6591" spans="2:4">
      <c r="B6591" s="27" t="s">
        <v>59</v>
      </c>
      <c r="C6591" s="27">
        <v>359082070821256</v>
      </c>
      <c r="D6591" s="27"/>
    </row>
    <row r="6592" spans="2:4">
      <c r="B6592" s="27" t="s">
        <v>59</v>
      </c>
      <c r="C6592" s="27">
        <v>359082070823070</v>
      </c>
      <c r="D6592" s="27"/>
    </row>
    <row r="6593" spans="2:4">
      <c r="B6593" s="27" t="s">
        <v>59</v>
      </c>
      <c r="C6593" s="27">
        <v>359082070823278</v>
      </c>
      <c r="D6593" s="27"/>
    </row>
    <row r="6594" spans="2:4">
      <c r="B6594" s="27" t="s">
        <v>59</v>
      </c>
      <c r="C6594" s="27">
        <v>359082070824011</v>
      </c>
      <c r="D6594" s="27"/>
    </row>
    <row r="6595" spans="2:4">
      <c r="B6595" s="29" t="s">
        <v>59</v>
      </c>
      <c r="C6595" s="27">
        <v>359082070824151</v>
      </c>
      <c r="D6595" s="27"/>
    </row>
    <row r="6596" spans="2:4">
      <c r="B6596" s="27" t="s">
        <v>59</v>
      </c>
      <c r="C6596" s="27">
        <v>359082070825216</v>
      </c>
      <c r="D6596" s="27"/>
    </row>
    <row r="6597" spans="2:4">
      <c r="B6597" s="27" t="s">
        <v>59</v>
      </c>
      <c r="C6597" s="27">
        <v>359082070828616</v>
      </c>
      <c r="D6597" s="27"/>
    </row>
    <row r="6598" spans="2:4">
      <c r="B6598" s="27" t="s">
        <v>59</v>
      </c>
      <c r="C6598" s="27">
        <v>359082070831339</v>
      </c>
      <c r="D6598" s="27"/>
    </row>
    <row r="6599" spans="2:4">
      <c r="B6599" s="27" t="s">
        <v>59</v>
      </c>
      <c r="C6599" s="27">
        <v>359082070831834</v>
      </c>
      <c r="D6599" s="27"/>
    </row>
    <row r="6600" spans="2:4">
      <c r="B6600" s="27" t="s">
        <v>59</v>
      </c>
      <c r="C6600" s="27">
        <v>359082070834036</v>
      </c>
      <c r="D6600" s="27"/>
    </row>
    <row r="6601" spans="2:4">
      <c r="B6601" s="27" t="s">
        <v>59</v>
      </c>
      <c r="C6601" s="27">
        <v>359082070837674</v>
      </c>
      <c r="D6601" s="27"/>
    </row>
    <row r="6602" spans="2:4">
      <c r="B6602" s="27" t="s">
        <v>59</v>
      </c>
      <c r="C6602" s="27">
        <v>359082070838151</v>
      </c>
      <c r="D6602" s="27"/>
    </row>
    <row r="6603" spans="2:4">
      <c r="B6603" s="27" t="s">
        <v>59</v>
      </c>
      <c r="C6603" s="27">
        <v>359082070841056</v>
      </c>
      <c r="D6603" s="27"/>
    </row>
    <row r="6604" spans="2:4">
      <c r="B6604" s="27" t="s">
        <v>59</v>
      </c>
      <c r="C6604" s="27">
        <v>359082070841973</v>
      </c>
    </row>
    <row r="6605" spans="2:4">
      <c r="B6605" s="27" t="s">
        <v>59</v>
      </c>
      <c r="C6605" s="27">
        <v>359082070842658</v>
      </c>
      <c r="D6605" s="27"/>
    </row>
    <row r="6606" spans="2:4">
      <c r="B6606" s="27" t="s">
        <v>59</v>
      </c>
      <c r="C6606" s="27">
        <v>359082070843771</v>
      </c>
    </row>
    <row r="6607" spans="2:4">
      <c r="B6607" s="27" t="s">
        <v>59</v>
      </c>
      <c r="C6607" s="27">
        <v>359082070844332</v>
      </c>
      <c r="D6607" s="27"/>
    </row>
    <row r="6608" spans="2:4">
      <c r="B6608" s="27" t="s">
        <v>59</v>
      </c>
      <c r="C6608" s="27">
        <v>359082070844472</v>
      </c>
      <c r="D6608" s="27"/>
    </row>
    <row r="6609" spans="2:4">
      <c r="B6609" s="27" t="s">
        <v>59</v>
      </c>
      <c r="C6609" s="27">
        <v>359082070848556</v>
      </c>
      <c r="D6609" s="27"/>
    </row>
    <row r="6610" spans="2:4">
      <c r="B6610" s="27" t="s">
        <v>59</v>
      </c>
      <c r="C6610" s="27">
        <v>359082070849331</v>
      </c>
      <c r="D6610" s="27"/>
    </row>
    <row r="6611" spans="2:4">
      <c r="B6611" s="27" t="s">
        <v>59</v>
      </c>
      <c r="C6611" s="27">
        <v>359082070849430</v>
      </c>
      <c r="D6611" s="27"/>
    </row>
    <row r="6612" spans="2:4">
      <c r="B6612" s="27" t="s">
        <v>59</v>
      </c>
      <c r="C6612" s="27">
        <v>359082070853051</v>
      </c>
      <c r="D6612" s="27"/>
    </row>
    <row r="6613" spans="2:4">
      <c r="B6613" s="27" t="s">
        <v>59</v>
      </c>
      <c r="C6613" s="27">
        <v>359082070855734</v>
      </c>
      <c r="D6613" s="27"/>
    </row>
    <row r="6614" spans="2:4">
      <c r="B6614" s="27" t="s">
        <v>59</v>
      </c>
      <c r="C6614" s="27">
        <v>359082070857698</v>
      </c>
      <c r="D6614" s="27"/>
    </row>
    <row r="6615" spans="2:4">
      <c r="B6615" s="27" t="s">
        <v>59</v>
      </c>
      <c r="C6615" s="27">
        <v>359082070858159</v>
      </c>
      <c r="D6615" s="27"/>
    </row>
    <row r="6616" spans="2:4">
      <c r="B6616" s="27" t="s">
        <v>59</v>
      </c>
      <c r="C6616" s="27">
        <v>359082070858498</v>
      </c>
    </row>
    <row r="6617" spans="2:4">
      <c r="B6617" s="27" t="s">
        <v>59</v>
      </c>
      <c r="C6617" s="27">
        <v>359082070860494</v>
      </c>
      <c r="D6617" s="27"/>
    </row>
    <row r="6618" spans="2:4">
      <c r="B6618" s="27" t="s">
        <v>59</v>
      </c>
      <c r="C6618" s="27">
        <v>359082070861377</v>
      </c>
      <c r="D6618" s="27"/>
    </row>
    <row r="6619" spans="2:4">
      <c r="B6619" s="27" t="s">
        <v>59</v>
      </c>
      <c r="C6619" s="27">
        <v>359082070862573</v>
      </c>
      <c r="D6619" s="27"/>
    </row>
    <row r="6620" spans="2:4">
      <c r="B6620" s="27" t="s">
        <v>59</v>
      </c>
      <c r="C6620" s="27">
        <v>359082070862870</v>
      </c>
      <c r="D6620" s="27"/>
    </row>
    <row r="6621" spans="2:4">
      <c r="B6621" s="27" t="s">
        <v>59</v>
      </c>
      <c r="C6621" s="27">
        <v>359082070864132</v>
      </c>
    </row>
    <row r="6622" spans="2:4">
      <c r="B6622" s="29" t="s">
        <v>59</v>
      </c>
      <c r="C6622" s="27">
        <v>359082070865634</v>
      </c>
      <c r="D6622" s="27"/>
    </row>
    <row r="6623" spans="2:4">
      <c r="B6623" s="27" t="s">
        <v>59</v>
      </c>
      <c r="C6623" s="27">
        <v>359082070866533</v>
      </c>
      <c r="D6623" s="27"/>
    </row>
    <row r="6624" spans="2:4">
      <c r="B6624" s="27" t="s">
        <v>59</v>
      </c>
      <c r="C6624" s="27">
        <v>359082070866657</v>
      </c>
      <c r="D6624" s="27"/>
    </row>
    <row r="6625" spans="2:4">
      <c r="B6625" s="27" t="s">
        <v>59</v>
      </c>
      <c r="C6625" s="27">
        <v>359082070874214</v>
      </c>
      <c r="D6625" s="27"/>
    </row>
    <row r="6626" spans="2:4">
      <c r="B6626" s="27" t="s">
        <v>59</v>
      </c>
      <c r="C6626" s="27">
        <v>359082070876235</v>
      </c>
      <c r="D6626" s="27"/>
    </row>
    <row r="6627" spans="2:4">
      <c r="B6627" s="27" t="s">
        <v>59</v>
      </c>
      <c r="C6627" s="27">
        <v>359082070879270</v>
      </c>
      <c r="D6627" s="27"/>
    </row>
    <row r="6628" spans="2:4">
      <c r="B6628" s="27" t="s">
        <v>58</v>
      </c>
      <c r="C6628" s="27">
        <v>359082070888271</v>
      </c>
      <c r="D6628" s="27"/>
    </row>
    <row r="6629" spans="2:4">
      <c r="B6629" s="27" t="s">
        <v>58</v>
      </c>
      <c r="C6629" s="27">
        <v>359082070888339</v>
      </c>
      <c r="D6629" s="27"/>
    </row>
    <row r="6630" spans="2:4">
      <c r="B6630" s="27" t="s">
        <v>58</v>
      </c>
      <c r="C6630" s="74">
        <v>359082070889873</v>
      </c>
      <c r="D6630" s="27"/>
    </row>
    <row r="6631" spans="2:4">
      <c r="B6631" s="29" t="s">
        <v>58</v>
      </c>
      <c r="C6631" s="27">
        <v>359082070890574</v>
      </c>
      <c r="D6631" s="27"/>
    </row>
    <row r="6632" spans="2:4">
      <c r="B6632" s="27" t="s">
        <v>58</v>
      </c>
      <c r="C6632" s="27">
        <v>359082070891416</v>
      </c>
      <c r="D6632" s="27"/>
    </row>
    <row r="6633" spans="2:4">
      <c r="B6633" s="27" t="s">
        <v>58</v>
      </c>
      <c r="C6633" s="27">
        <v>359082070893230</v>
      </c>
      <c r="D6633" s="27"/>
    </row>
    <row r="6634" spans="2:4">
      <c r="B6634" s="27" t="s">
        <v>58</v>
      </c>
      <c r="C6634" s="27">
        <v>359082070893636</v>
      </c>
    </row>
    <row r="6635" spans="2:4">
      <c r="B6635" s="27" t="s">
        <v>58</v>
      </c>
      <c r="C6635" s="27">
        <v>359082070893776</v>
      </c>
    </row>
    <row r="6636" spans="2:4">
      <c r="B6636" s="29" t="s">
        <v>58</v>
      </c>
      <c r="C6636" s="27">
        <v>359082070894196</v>
      </c>
      <c r="D6636" s="27"/>
    </row>
    <row r="6637" spans="2:4">
      <c r="B6637" s="27" t="s">
        <v>58</v>
      </c>
      <c r="C6637" s="27">
        <v>359082070896993</v>
      </c>
      <c r="D6637" s="27"/>
    </row>
    <row r="6638" spans="2:4">
      <c r="B6638" s="27" t="s">
        <v>58</v>
      </c>
      <c r="C6638" s="27">
        <v>359082070898056</v>
      </c>
      <c r="D6638" s="27"/>
    </row>
    <row r="6639" spans="2:4">
      <c r="B6639" s="27" t="s">
        <v>58</v>
      </c>
      <c r="C6639" s="27">
        <v>359082070898171</v>
      </c>
      <c r="D6639" s="27"/>
    </row>
    <row r="6640" spans="2:4">
      <c r="B6640" s="27" t="s">
        <v>58</v>
      </c>
      <c r="C6640" s="27">
        <v>359082070898874</v>
      </c>
    </row>
    <row r="6641" spans="2:4">
      <c r="B6641" s="29" t="s">
        <v>58</v>
      </c>
      <c r="C6641" s="27">
        <v>359082070902171</v>
      </c>
      <c r="D6641" s="27"/>
    </row>
    <row r="6642" spans="2:4">
      <c r="B6642" s="27" t="s">
        <v>58</v>
      </c>
      <c r="C6642" s="27">
        <v>359082070907196</v>
      </c>
      <c r="D6642" s="27"/>
    </row>
    <row r="6643" spans="2:4">
      <c r="B6643" s="27" t="s">
        <v>58</v>
      </c>
      <c r="C6643" s="27">
        <v>359082070909838</v>
      </c>
      <c r="D6643" s="27"/>
    </row>
    <row r="6644" spans="2:4">
      <c r="B6644" s="27" t="s">
        <v>58</v>
      </c>
      <c r="C6644" s="27">
        <v>359082070910356</v>
      </c>
    </row>
    <row r="6645" spans="2:4">
      <c r="B6645" s="29" t="s">
        <v>58</v>
      </c>
      <c r="C6645" s="27">
        <v>359082070911271</v>
      </c>
      <c r="D6645" s="27"/>
    </row>
    <row r="6646" spans="2:4">
      <c r="B6646" s="27" t="s">
        <v>58</v>
      </c>
      <c r="C6646" s="27">
        <v>359082070911677</v>
      </c>
      <c r="D6646" s="27"/>
    </row>
    <row r="6647" spans="2:4">
      <c r="B6647" s="27" t="s">
        <v>58</v>
      </c>
      <c r="C6647" s="27">
        <v>359082070911719</v>
      </c>
      <c r="D6647" s="27"/>
    </row>
    <row r="6648" spans="2:4">
      <c r="B6648" s="27" t="s">
        <v>58</v>
      </c>
      <c r="C6648" s="27">
        <v>359082070912196</v>
      </c>
      <c r="D6648" s="27"/>
    </row>
    <row r="6649" spans="2:4">
      <c r="B6649" s="27" t="s">
        <v>58</v>
      </c>
      <c r="C6649" s="27">
        <v>359082070913434</v>
      </c>
    </row>
    <row r="6650" spans="2:4">
      <c r="B6650" s="27" t="s">
        <v>58</v>
      </c>
      <c r="C6650" s="27">
        <v>359082070915397</v>
      </c>
      <c r="D6650" s="27"/>
    </row>
    <row r="6651" spans="2:4">
      <c r="B6651" s="27" t="s">
        <v>58</v>
      </c>
      <c r="C6651" s="27">
        <v>359082070917138</v>
      </c>
      <c r="D6651" s="27"/>
    </row>
    <row r="6652" spans="2:4">
      <c r="B6652" s="27" t="s">
        <v>58</v>
      </c>
      <c r="C6652" s="27">
        <v>359082070918771</v>
      </c>
      <c r="D6652" s="27"/>
    </row>
    <row r="6653" spans="2:4">
      <c r="B6653" s="27" t="s">
        <v>58</v>
      </c>
      <c r="C6653" s="27">
        <v>359082070919035</v>
      </c>
      <c r="D6653" s="27"/>
    </row>
    <row r="6654" spans="2:4">
      <c r="B6654" s="27" t="s">
        <v>58</v>
      </c>
      <c r="C6654" s="27">
        <v>359082070919159</v>
      </c>
      <c r="D6654" s="27"/>
    </row>
    <row r="6655" spans="2:4">
      <c r="B6655" s="27" t="s">
        <v>58</v>
      </c>
      <c r="C6655" s="27">
        <v>359082070920090</v>
      </c>
      <c r="D6655" s="27"/>
    </row>
    <row r="6656" spans="2:4">
      <c r="B6656" s="27" t="s">
        <v>58</v>
      </c>
      <c r="C6656" s="27">
        <v>359082070923235</v>
      </c>
      <c r="D6656" s="27"/>
    </row>
    <row r="6657" spans="2:4">
      <c r="B6657" s="27" t="s">
        <v>58</v>
      </c>
      <c r="C6657" s="27">
        <v>359082070924837</v>
      </c>
    </row>
    <row r="6658" spans="2:4">
      <c r="B6658" s="27" t="s">
        <v>58</v>
      </c>
      <c r="C6658" s="27">
        <v>359082070925057</v>
      </c>
    </row>
    <row r="6659" spans="2:4">
      <c r="B6659" s="27" t="s">
        <v>58</v>
      </c>
      <c r="C6659" s="27">
        <v>359082070925479</v>
      </c>
      <c r="D6659" s="27"/>
    </row>
    <row r="6660" spans="2:4">
      <c r="B6660" s="29" t="s">
        <v>58</v>
      </c>
      <c r="C6660" s="27">
        <v>359082070925875</v>
      </c>
      <c r="D6660" s="27"/>
    </row>
    <row r="6661" spans="2:4">
      <c r="B6661" s="27" t="s">
        <v>58</v>
      </c>
      <c r="C6661" s="27">
        <v>359082070926238</v>
      </c>
      <c r="D6661" s="27"/>
    </row>
    <row r="6662" spans="2:4">
      <c r="B6662" s="27" t="s">
        <v>58</v>
      </c>
      <c r="C6662" s="27">
        <v>359082070928697</v>
      </c>
      <c r="D6662" s="27"/>
    </row>
    <row r="6663" spans="2:4">
      <c r="B6663" s="27" t="s">
        <v>58</v>
      </c>
      <c r="C6663" s="27">
        <v>359082070928739</v>
      </c>
      <c r="D6663" s="27"/>
    </row>
    <row r="6664" spans="2:4">
      <c r="B6664" s="27" t="s">
        <v>58</v>
      </c>
      <c r="C6664" s="27">
        <v>359082070928812</v>
      </c>
      <c r="D6664" s="27"/>
    </row>
    <row r="6665" spans="2:4">
      <c r="B6665" s="27" t="s">
        <v>58</v>
      </c>
      <c r="C6665" s="27">
        <v>359082070928838</v>
      </c>
    </row>
    <row r="6666" spans="2:4">
      <c r="B6666" s="27" t="s">
        <v>58</v>
      </c>
      <c r="C6666" s="27">
        <v>359082070928952</v>
      </c>
      <c r="D6666" s="27"/>
    </row>
    <row r="6667" spans="2:4">
      <c r="B6667" s="27" t="s">
        <v>58</v>
      </c>
      <c r="C6667" s="27">
        <v>359082070930693</v>
      </c>
      <c r="D6667" s="27"/>
    </row>
    <row r="6668" spans="2:4">
      <c r="B6668" s="27" t="s">
        <v>58</v>
      </c>
      <c r="C6668" s="27">
        <v>359082070931659</v>
      </c>
      <c r="D6668" s="27"/>
    </row>
    <row r="6669" spans="2:4">
      <c r="B6669" s="27" t="s">
        <v>58</v>
      </c>
      <c r="C6669" s="27">
        <v>359082070931717</v>
      </c>
      <c r="D6669" s="27"/>
    </row>
    <row r="6670" spans="2:4">
      <c r="B6670" s="29" t="s">
        <v>58</v>
      </c>
      <c r="C6670" s="27">
        <v>359082070932277</v>
      </c>
    </row>
    <row r="6671" spans="2:4">
      <c r="B6671" s="27" t="s">
        <v>58</v>
      </c>
      <c r="C6671" s="27">
        <v>359082070932434</v>
      </c>
      <c r="D6671" s="27"/>
    </row>
    <row r="6672" spans="2:4">
      <c r="B6672" s="27" t="s">
        <v>58</v>
      </c>
      <c r="C6672" s="27">
        <v>359082070932491</v>
      </c>
      <c r="D6672" s="27"/>
    </row>
    <row r="6673" spans="2:4">
      <c r="B6673" s="27" t="s">
        <v>58</v>
      </c>
      <c r="C6673" s="27">
        <v>359082070933259</v>
      </c>
      <c r="D6673" s="27"/>
    </row>
    <row r="6674" spans="2:4">
      <c r="B6674" s="27" t="s">
        <v>58</v>
      </c>
      <c r="C6674" s="27">
        <v>359082070933416</v>
      </c>
      <c r="D6674" s="27"/>
    </row>
    <row r="6675" spans="2:4">
      <c r="B6675" s="29" t="s">
        <v>58</v>
      </c>
      <c r="C6675" s="27">
        <v>359082070933499</v>
      </c>
      <c r="D6675" s="27"/>
    </row>
    <row r="6676" spans="2:4">
      <c r="B6676" s="27" t="s">
        <v>58</v>
      </c>
      <c r="C6676" s="27">
        <v>359082070933739</v>
      </c>
      <c r="D6676" s="27"/>
    </row>
    <row r="6677" spans="2:4">
      <c r="B6677" s="27" t="s">
        <v>58</v>
      </c>
      <c r="C6677" s="27">
        <v>359082070933937</v>
      </c>
      <c r="D6677" s="27"/>
    </row>
    <row r="6678" spans="2:4">
      <c r="B6678" s="27" t="s">
        <v>58</v>
      </c>
      <c r="C6678" s="27">
        <v>359082070933994</v>
      </c>
    </row>
    <row r="6679" spans="2:4">
      <c r="B6679" s="27" t="s">
        <v>58</v>
      </c>
      <c r="C6679" s="27">
        <v>359082070934059</v>
      </c>
    </row>
    <row r="6680" spans="2:4">
      <c r="B6680" s="27" t="s">
        <v>58</v>
      </c>
      <c r="C6680" s="27">
        <v>359082070935130</v>
      </c>
      <c r="D6680" s="27"/>
    </row>
    <row r="6681" spans="2:4">
      <c r="B6681" s="27" t="s">
        <v>58</v>
      </c>
      <c r="C6681" s="27">
        <v>359082070935635</v>
      </c>
    </row>
    <row r="6682" spans="2:4">
      <c r="B6682" s="27" t="s">
        <v>58</v>
      </c>
      <c r="C6682" s="27">
        <v>359082070936872</v>
      </c>
      <c r="D6682" s="27"/>
    </row>
    <row r="6683" spans="2:4">
      <c r="B6683" s="27" t="s">
        <v>58</v>
      </c>
      <c r="C6683" s="27">
        <v>359082070936914</v>
      </c>
      <c r="D6683" s="27"/>
    </row>
    <row r="6684" spans="2:4">
      <c r="B6684" s="27" t="s">
        <v>58</v>
      </c>
      <c r="C6684" s="27">
        <v>359082070938696</v>
      </c>
      <c r="D6684" s="27"/>
    </row>
    <row r="6685" spans="2:4">
      <c r="B6685" s="27" t="s">
        <v>58</v>
      </c>
      <c r="C6685" s="27">
        <v>359082070940775</v>
      </c>
      <c r="D6685" s="27"/>
    </row>
    <row r="6686" spans="2:4">
      <c r="B6686" s="27" t="s">
        <v>58</v>
      </c>
      <c r="C6686" s="27">
        <v>359082070942037</v>
      </c>
      <c r="D6686" s="27"/>
    </row>
    <row r="6687" spans="2:4">
      <c r="B6687" s="27" t="s">
        <v>58</v>
      </c>
      <c r="C6687" s="27">
        <v>359082070943811</v>
      </c>
      <c r="D6687" s="27"/>
    </row>
    <row r="6688" spans="2:4">
      <c r="B6688" s="27" t="s">
        <v>58</v>
      </c>
      <c r="C6688" s="27">
        <v>359082070946251</v>
      </c>
      <c r="D6688" s="27"/>
    </row>
    <row r="6689" spans="2:4">
      <c r="B6689" s="27" t="s">
        <v>58</v>
      </c>
      <c r="C6689" s="27">
        <v>359082070947051</v>
      </c>
      <c r="D6689" s="27"/>
    </row>
    <row r="6690" spans="2:4">
      <c r="B6690" s="27" t="s">
        <v>58</v>
      </c>
      <c r="C6690" s="27">
        <v>359082070947119</v>
      </c>
      <c r="D6690" s="27"/>
    </row>
    <row r="6691" spans="2:4">
      <c r="B6691" s="27" t="s">
        <v>58</v>
      </c>
      <c r="C6691" s="27">
        <v>359082070947333</v>
      </c>
      <c r="D6691" s="27"/>
    </row>
    <row r="6692" spans="2:4">
      <c r="B6692" s="27" t="s">
        <v>58</v>
      </c>
      <c r="C6692" s="27">
        <v>359082070947499</v>
      </c>
      <c r="D6692" s="27"/>
    </row>
    <row r="6693" spans="2:4">
      <c r="B6693" s="27" t="s">
        <v>58</v>
      </c>
      <c r="C6693" s="27">
        <v>359082070947556</v>
      </c>
      <c r="D6693" s="27"/>
    </row>
    <row r="6694" spans="2:4">
      <c r="B6694" s="27" t="s">
        <v>58</v>
      </c>
      <c r="C6694" s="27">
        <v>359082070947895</v>
      </c>
      <c r="D6694" s="27"/>
    </row>
    <row r="6695" spans="2:4">
      <c r="B6695" s="27" t="s">
        <v>58</v>
      </c>
      <c r="C6695" s="27">
        <v>359082070948570</v>
      </c>
      <c r="D6695" s="27"/>
    </row>
    <row r="6696" spans="2:4">
      <c r="B6696" s="27" t="s">
        <v>58</v>
      </c>
      <c r="C6696" s="27">
        <v>359082070948596</v>
      </c>
      <c r="D6696" s="27"/>
    </row>
    <row r="6697" spans="2:4">
      <c r="B6697" s="27" t="s">
        <v>58</v>
      </c>
      <c r="C6697" s="27">
        <v>359082070948695</v>
      </c>
      <c r="D6697" s="27"/>
    </row>
    <row r="6698" spans="2:4">
      <c r="B6698" s="27" t="s">
        <v>58</v>
      </c>
      <c r="C6698" s="27">
        <v>359082070948737</v>
      </c>
      <c r="D6698" s="27"/>
    </row>
    <row r="6699" spans="2:4">
      <c r="B6699" s="27" t="s">
        <v>58</v>
      </c>
      <c r="C6699" s="27">
        <v>359082070949255</v>
      </c>
    </row>
    <row r="6700" spans="2:4">
      <c r="B6700" s="27" t="s">
        <v>58</v>
      </c>
      <c r="C6700" s="27">
        <v>359082070949354</v>
      </c>
      <c r="D6700" s="27"/>
    </row>
    <row r="6701" spans="2:4">
      <c r="B6701" s="27" t="s">
        <v>58</v>
      </c>
      <c r="C6701" s="27">
        <v>359082070949438</v>
      </c>
      <c r="D6701" s="27"/>
    </row>
    <row r="6702" spans="2:4">
      <c r="B6702" s="27" t="s">
        <v>58</v>
      </c>
      <c r="C6702" s="27">
        <v>359082070950030</v>
      </c>
      <c r="D6702" s="27"/>
    </row>
    <row r="6703" spans="2:4">
      <c r="B6703" s="29" t="s">
        <v>58</v>
      </c>
      <c r="C6703" s="27">
        <v>359082070950071</v>
      </c>
      <c r="D6703" s="27"/>
    </row>
    <row r="6704" spans="2:4">
      <c r="B6704" s="29" t="s">
        <v>58</v>
      </c>
      <c r="C6704" s="27">
        <v>359082070950295</v>
      </c>
      <c r="D6704" s="27"/>
    </row>
    <row r="6705" spans="2:4">
      <c r="B6705" s="27" t="s">
        <v>58</v>
      </c>
      <c r="C6705" s="27">
        <v>359082070950378</v>
      </c>
      <c r="D6705" s="27"/>
    </row>
    <row r="6706" spans="2:4">
      <c r="B6706" s="29" t="s">
        <v>58</v>
      </c>
      <c r="C6706" s="27">
        <v>359082070950717</v>
      </c>
      <c r="D6706" s="27"/>
    </row>
    <row r="6707" spans="2:4">
      <c r="B6707" s="29" t="s">
        <v>58</v>
      </c>
      <c r="C6707" s="27">
        <v>359082070951236</v>
      </c>
      <c r="D6707" s="27"/>
    </row>
    <row r="6708" spans="2:4">
      <c r="B6708" s="27" t="s">
        <v>58</v>
      </c>
      <c r="C6708" s="27">
        <v>359082070951293</v>
      </c>
      <c r="D6708" s="27"/>
    </row>
    <row r="6709" spans="2:4">
      <c r="B6709" s="27" t="s">
        <v>58</v>
      </c>
      <c r="C6709" s="27">
        <v>359082070952010</v>
      </c>
      <c r="D6709" s="27"/>
    </row>
    <row r="6710" spans="2:4">
      <c r="B6710" s="27" t="s">
        <v>58</v>
      </c>
      <c r="C6710" s="27">
        <v>359082070952671</v>
      </c>
      <c r="D6710" s="27"/>
    </row>
    <row r="6711" spans="2:4">
      <c r="B6711" s="27" t="s">
        <v>58</v>
      </c>
      <c r="C6711" s="27">
        <v>359082070954537</v>
      </c>
      <c r="D6711" s="27"/>
    </row>
    <row r="6712" spans="2:4">
      <c r="B6712" s="27" t="s">
        <v>58</v>
      </c>
      <c r="C6712" s="74">
        <v>359082070955252</v>
      </c>
      <c r="D6712" s="27"/>
    </row>
    <row r="6713" spans="2:4">
      <c r="B6713" s="27" t="s">
        <v>58</v>
      </c>
      <c r="C6713" s="27">
        <v>359082070956417</v>
      </c>
      <c r="D6713" s="27"/>
    </row>
    <row r="6714" spans="2:4">
      <c r="B6714" s="27" t="s">
        <v>58</v>
      </c>
      <c r="C6714" s="27">
        <v>359082070956433</v>
      </c>
      <c r="D6714" s="27"/>
    </row>
    <row r="6715" spans="2:4">
      <c r="B6715" s="27" t="s">
        <v>58</v>
      </c>
      <c r="C6715" s="27">
        <v>359082070956870</v>
      </c>
      <c r="D6715" s="27"/>
    </row>
    <row r="6716" spans="2:4">
      <c r="B6716" s="29" t="s">
        <v>58</v>
      </c>
      <c r="C6716" s="27">
        <v>359082070957597</v>
      </c>
      <c r="D6716" s="27"/>
    </row>
    <row r="6717" spans="2:4">
      <c r="B6717" s="29" t="s">
        <v>58</v>
      </c>
      <c r="C6717" s="27">
        <v>359082070958934</v>
      </c>
      <c r="D6717" s="27"/>
    </row>
    <row r="6718" spans="2:4">
      <c r="B6718" s="27" t="s">
        <v>58</v>
      </c>
      <c r="C6718" s="27">
        <v>359082070959098</v>
      </c>
      <c r="D6718" s="27"/>
    </row>
    <row r="6719" spans="2:4">
      <c r="B6719" s="27" t="s">
        <v>58</v>
      </c>
      <c r="C6719" s="27">
        <v>359082070960294</v>
      </c>
      <c r="D6719" s="27"/>
    </row>
    <row r="6720" spans="2:4">
      <c r="B6720" s="27" t="s">
        <v>58</v>
      </c>
      <c r="C6720" s="27">
        <v>359082070961912</v>
      </c>
      <c r="D6720" s="27"/>
    </row>
    <row r="6721" spans="2:4">
      <c r="B6721" s="27" t="s">
        <v>58</v>
      </c>
      <c r="C6721" s="27">
        <v>359082070965558</v>
      </c>
    </row>
    <row r="6722" spans="2:4">
      <c r="B6722" s="27" t="s">
        <v>58</v>
      </c>
      <c r="C6722" s="27">
        <v>359082070965756</v>
      </c>
    </row>
    <row r="6723" spans="2:4">
      <c r="B6723" s="27" t="s">
        <v>58</v>
      </c>
      <c r="C6723" s="27">
        <v>359082070966374</v>
      </c>
      <c r="D6723" s="27"/>
    </row>
    <row r="6724" spans="2:4">
      <c r="B6724" s="29" t="s">
        <v>58</v>
      </c>
      <c r="C6724" s="27">
        <v>359082070967695</v>
      </c>
      <c r="D6724" s="27"/>
    </row>
    <row r="6725" spans="2:4">
      <c r="B6725" s="27" t="s">
        <v>58</v>
      </c>
      <c r="C6725" s="27">
        <v>359082070967919</v>
      </c>
      <c r="D6725" s="27"/>
    </row>
    <row r="6726" spans="2:4">
      <c r="B6726" s="27" t="s">
        <v>58</v>
      </c>
      <c r="C6726" s="27">
        <v>359082070968479</v>
      </c>
      <c r="D6726" s="27"/>
    </row>
    <row r="6727" spans="2:4">
      <c r="B6727" s="27" t="s">
        <v>58</v>
      </c>
      <c r="C6727" s="27">
        <v>359082070968594</v>
      </c>
    </row>
    <row r="6728" spans="2:4">
      <c r="B6728" s="27" t="s">
        <v>58</v>
      </c>
      <c r="C6728" s="27">
        <v>359082070968891</v>
      </c>
      <c r="D6728" s="27"/>
    </row>
    <row r="6729" spans="2:4">
      <c r="B6729" s="27" t="s">
        <v>58</v>
      </c>
      <c r="C6729" s="27">
        <v>359082070971812</v>
      </c>
      <c r="D6729" s="27"/>
    </row>
    <row r="6730" spans="2:4">
      <c r="B6730" s="27" t="s">
        <v>58</v>
      </c>
      <c r="C6730" s="27">
        <v>359082070972133</v>
      </c>
    </row>
    <row r="6731" spans="2:4">
      <c r="B6731" s="27" t="s">
        <v>58</v>
      </c>
      <c r="C6731" s="27">
        <v>359082070972471</v>
      </c>
      <c r="D6731" s="27"/>
    </row>
    <row r="6732" spans="2:4">
      <c r="B6732" s="29" t="s">
        <v>58</v>
      </c>
      <c r="C6732" s="27">
        <v>359082070972877</v>
      </c>
      <c r="D6732" s="27"/>
    </row>
    <row r="6733" spans="2:4">
      <c r="B6733" s="29" t="s">
        <v>58</v>
      </c>
      <c r="C6733" s="27">
        <v>359082070973131</v>
      </c>
      <c r="D6733" s="27"/>
    </row>
    <row r="6734" spans="2:4">
      <c r="B6734" s="27" t="s">
        <v>58</v>
      </c>
      <c r="C6734" s="27">
        <v>359082070975037</v>
      </c>
      <c r="D6734" s="27"/>
    </row>
    <row r="6735" spans="2:4">
      <c r="B6735" s="29" t="s">
        <v>58</v>
      </c>
      <c r="C6735" s="27">
        <v>359082070975052</v>
      </c>
    </row>
    <row r="6736" spans="2:4">
      <c r="B6736" s="27" t="s">
        <v>58</v>
      </c>
      <c r="C6736" s="27">
        <v>359082070975995</v>
      </c>
      <c r="D6736" s="27"/>
    </row>
    <row r="6737" spans="2:4">
      <c r="B6737" s="27" t="s">
        <v>58</v>
      </c>
      <c r="C6737" s="27">
        <v>359082070976118</v>
      </c>
    </row>
    <row r="6738" spans="2:4">
      <c r="B6738" s="27" t="s">
        <v>58</v>
      </c>
      <c r="C6738" s="27">
        <v>359082070976357</v>
      </c>
      <c r="D6738" s="27"/>
    </row>
    <row r="6739" spans="2:4">
      <c r="B6739" s="29" t="s">
        <v>58</v>
      </c>
      <c r="C6739" s="27">
        <v>359082070976399</v>
      </c>
      <c r="D6739" s="27"/>
    </row>
    <row r="6740" spans="2:4">
      <c r="B6740" s="27" t="s">
        <v>58</v>
      </c>
      <c r="C6740" s="27">
        <v>359082070976936</v>
      </c>
    </row>
    <row r="6741" spans="2:4">
      <c r="B6741" s="27" t="s">
        <v>58</v>
      </c>
      <c r="C6741" s="27">
        <v>359082070977272</v>
      </c>
      <c r="D6741" s="27"/>
    </row>
    <row r="6742" spans="2:4">
      <c r="B6742" s="27" t="s">
        <v>58</v>
      </c>
      <c r="C6742" s="27">
        <v>359082070977470</v>
      </c>
      <c r="D6742" s="27"/>
    </row>
    <row r="6743" spans="2:4">
      <c r="B6743" s="27" t="s">
        <v>58</v>
      </c>
      <c r="C6743" s="27">
        <v>359082070977975</v>
      </c>
      <c r="D6743" s="27"/>
    </row>
    <row r="6744" spans="2:4">
      <c r="B6744" s="27" t="s">
        <v>58</v>
      </c>
      <c r="C6744" s="27">
        <v>359082070978734</v>
      </c>
      <c r="D6744" s="27"/>
    </row>
    <row r="6745" spans="2:4">
      <c r="B6745" s="29" t="s">
        <v>58</v>
      </c>
      <c r="C6745" s="27">
        <v>359082070979237</v>
      </c>
      <c r="D6745" s="27"/>
    </row>
    <row r="6746" spans="2:4">
      <c r="B6746" s="29" t="s">
        <v>58</v>
      </c>
      <c r="C6746" s="27">
        <v>359082070979799</v>
      </c>
      <c r="D6746" s="27"/>
    </row>
    <row r="6747" spans="2:4">
      <c r="B6747" s="27" t="s">
        <v>58</v>
      </c>
      <c r="C6747" s="27">
        <v>359082070980458</v>
      </c>
      <c r="D6747" s="27"/>
    </row>
    <row r="6748" spans="2:4">
      <c r="B6748" s="27" t="s">
        <v>58</v>
      </c>
      <c r="C6748" s="27">
        <v>359082070980532</v>
      </c>
      <c r="D6748" s="27"/>
    </row>
    <row r="6749" spans="2:4">
      <c r="B6749" s="27" t="s">
        <v>58</v>
      </c>
      <c r="C6749" s="27">
        <v>359082070981175</v>
      </c>
      <c r="D6749" s="27"/>
    </row>
    <row r="6750" spans="2:4">
      <c r="B6750" s="29" t="s">
        <v>58</v>
      </c>
      <c r="C6750" s="27">
        <v>359082070982215</v>
      </c>
      <c r="D6750" s="27"/>
    </row>
    <row r="6751" spans="2:4">
      <c r="B6751" s="29" t="s">
        <v>58</v>
      </c>
      <c r="C6751" s="27">
        <v>359082070982314</v>
      </c>
    </row>
    <row r="6752" spans="2:4">
      <c r="B6752" s="29" t="s">
        <v>58</v>
      </c>
      <c r="C6752" s="27">
        <v>359082070982371</v>
      </c>
      <c r="D6752" s="27"/>
    </row>
    <row r="6753" spans="2:4">
      <c r="B6753" s="27" t="s">
        <v>58</v>
      </c>
      <c r="C6753" s="27">
        <v>359082070982538</v>
      </c>
      <c r="D6753" s="27"/>
    </row>
    <row r="6754" spans="2:4">
      <c r="B6754" s="27" t="s">
        <v>58</v>
      </c>
      <c r="C6754" s="27">
        <v>359082070983635</v>
      </c>
      <c r="D6754" s="27"/>
    </row>
    <row r="6755" spans="2:4">
      <c r="B6755" s="27" t="s">
        <v>58</v>
      </c>
      <c r="C6755" s="27">
        <v>359082070984054</v>
      </c>
      <c r="D6755" s="27"/>
    </row>
    <row r="6756" spans="2:4">
      <c r="B6756" s="27" t="s">
        <v>58</v>
      </c>
      <c r="C6756" s="27">
        <v>359082070985630</v>
      </c>
      <c r="D6756" s="27"/>
    </row>
    <row r="6757" spans="2:4">
      <c r="B6757" s="27" t="s">
        <v>58</v>
      </c>
      <c r="C6757" s="27">
        <v>359082070986414</v>
      </c>
      <c r="D6757" s="27"/>
    </row>
    <row r="6758" spans="2:4">
      <c r="B6758" s="27" t="s">
        <v>58</v>
      </c>
      <c r="C6758" s="27">
        <v>359082070986679</v>
      </c>
      <c r="D6758" s="27"/>
    </row>
    <row r="6759" spans="2:4">
      <c r="B6759" s="27" t="s">
        <v>58</v>
      </c>
      <c r="C6759" s="27">
        <v>359082070986752</v>
      </c>
      <c r="D6759" s="27"/>
    </row>
    <row r="6760" spans="2:4">
      <c r="B6760" s="27" t="s">
        <v>58</v>
      </c>
      <c r="C6760" s="27">
        <v>359082070987057</v>
      </c>
      <c r="D6760" s="27"/>
    </row>
    <row r="6761" spans="2:4">
      <c r="B6761" s="29" t="s">
        <v>58</v>
      </c>
      <c r="C6761" s="27">
        <v>359082070991018</v>
      </c>
      <c r="D6761" s="27"/>
    </row>
    <row r="6762" spans="2:4">
      <c r="B6762" s="27" t="s">
        <v>58</v>
      </c>
      <c r="C6762" s="27">
        <v>359082070993196</v>
      </c>
      <c r="D6762" s="27"/>
    </row>
    <row r="6763" spans="2:4">
      <c r="B6763" s="27" t="s">
        <v>58</v>
      </c>
      <c r="C6763" s="27">
        <v>359082070993279</v>
      </c>
      <c r="D6763" s="27"/>
    </row>
    <row r="6764" spans="2:4">
      <c r="B6764" s="27" t="s">
        <v>58</v>
      </c>
      <c r="C6764" s="27">
        <v>359082070993832</v>
      </c>
      <c r="D6764" s="27"/>
    </row>
    <row r="6765" spans="2:4">
      <c r="B6765" s="27" t="s">
        <v>58</v>
      </c>
      <c r="C6765" s="27">
        <v>359082070993998</v>
      </c>
    </row>
    <row r="6766" spans="2:4">
      <c r="B6766" s="27" t="s">
        <v>58</v>
      </c>
      <c r="C6766" s="27">
        <v>359082070994558</v>
      </c>
      <c r="D6766" s="27"/>
    </row>
    <row r="6767" spans="2:4">
      <c r="B6767" s="27" t="s">
        <v>58</v>
      </c>
      <c r="C6767" s="27">
        <v>359082070995498</v>
      </c>
      <c r="D6767" s="27"/>
    </row>
    <row r="6768" spans="2:4">
      <c r="B6768" s="27" t="s">
        <v>58</v>
      </c>
      <c r="C6768" s="27">
        <v>359082070996157</v>
      </c>
      <c r="D6768" s="27"/>
    </row>
    <row r="6769" spans="2:4">
      <c r="B6769" s="27" t="s">
        <v>58</v>
      </c>
      <c r="C6769" s="27">
        <v>359082070996298</v>
      </c>
      <c r="D6769" s="27"/>
    </row>
    <row r="6770" spans="2:4">
      <c r="B6770" s="27" t="s">
        <v>58</v>
      </c>
      <c r="C6770" s="27">
        <v>359082070999235</v>
      </c>
      <c r="D6770" s="27"/>
    </row>
    <row r="6771" spans="2:4">
      <c r="B6771" s="27" t="s">
        <v>58</v>
      </c>
      <c r="C6771" s="27">
        <v>359082071000959</v>
      </c>
      <c r="D6771" s="27"/>
    </row>
    <row r="6772" spans="2:4">
      <c r="B6772" s="29" t="s">
        <v>58</v>
      </c>
      <c r="C6772" s="27">
        <v>359082071001874</v>
      </c>
      <c r="D6772" s="27"/>
    </row>
    <row r="6773" spans="2:4">
      <c r="B6773" s="27" t="s">
        <v>58</v>
      </c>
      <c r="C6773" s="27">
        <v>359082071003417</v>
      </c>
      <c r="D6773" s="27"/>
    </row>
    <row r="6774" spans="2:4">
      <c r="B6774" s="27" t="s">
        <v>58</v>
      </c>
      <c r="C6774" s="27">
        <v>359082071003433</v>
      </c>
      <c r="D6774" s="27"/>
    </row>
    <row r="6775" spans="2:4">
      <c r="B6775" s="27" t="s">
        <v>58</v>
      </c>
      <c r="C6775" s="27">
        <v>359082071004639</v>
      </c>
      <c r="D6775" s="27"/>
    </row>
    <row r="6776" spans="2:4">
      <c r="B6776" s="27" t="s">
        <v>58</v>
      </c>
      <c r="C6776" s="27">
        <v>359082071004738</v>
      </c>
      <c r="D6776" s="27"/>
    </row>
    <row r="6777" spans="2:4">
      <c r="B6777" s="29" t="s">
        <v>58</v>
      </c>
      <c r="C6777" s="27">
        <v>359082071005396</v>
      </c>
      <c r="D6777" s="27"/>
    </row>
    <row r="6778" spans="2:4">
      <c r="B6778" s="27" t="s">
        <v>58</v>
      </c>
      <c r="C6778" s="27">
        <v>359082071005412</v>
      </c>
      <c r="D6778" s="27"/>
    </row>
    <row r="6779" spans="2:4">
      <c r="B6779" s="29" t="s">
        <v>58</v>
      </c>
      <c r="C6779" s="27">
        <v>359082071005875</v>
      </c>
      <c r="D6779" s="27"/>
    </row>
    <row r="6780" spans="2:4">
      <c r="B6780" s="27" t="s">
        <v>58</v>
      </c>
      <c r="C6780" s="27">
        <v>359082071006790</v>
      </c>
    </row>
    <row r="6781" spans="2:4">
      <c r="B6781" s="27" t="s">
        <v>51</v>
      </c>
      <c r="C6781" s="27">
        <v>359083070000412</v>
      </c>
      <c r="D6781" s="27"/>
    </row>
    <row r="6782" spans="2:4">
      <c r="B6782" s="27" t="s">
        <v>51</v>
      </c>
      <c r="C6782" s="27">
        <v>359083070001931</v>
      </c>
      <c r="D6782" s="27"/>
    </row>
    <row r="6783" spans="2:4">
      <c r="B6783" s="27" t="s">
        <v>51</v>
      </c>
      <c r="C6783" s="27">
        <v>359083070002590</v>
      </c>
    </row>
    <row r="6784" spans="2:4">
      <c r="B6784" s="27" t="s">
        <v>51</v>
      </c>
      <c r="C6784" s="27">
        <v>359083070002897</v>
      </c>
      <c r="D6784" s="27"/>
    </row>
    <row r="6785" spans="2:4">
      <c r="B6785" s="29" t="s">
        <v>51</v>
      </c>
      <c r="C6785" s="27">
        <v>359083070004612</v>
      </c>
      <c r="D6785" s="27"/>
    </row>
    <row r="6786" spans="2:4">
      <c r="B6786" s="27" t="s">
        <v>51</v>
      </c>
      <c r="C6786" s="27">
        <v>359083070006914</v>
      </c>
      <c r="D6786" s="27"/>
    </row>
    <row r="6787" spans="2:4">
      <c r="B6787" s="27" t="s">
        <v>51</v>
      </c>
      <c r="C6787" s="27">
        <v>359083070007037</v>
      </c>
      <c r="D6787" s="27"/>
    </row>
    <row r="6788" spans="2:4">
      <c r="B6788" s="29" t="s">
        <v>51</v>
      </c>
      <c r="C6788" s="27">
        <v>359083070008795</v>
      </c>
      <c r="D6788" s="27"/>
    </row>
    <row r="6789" spans="2:4">
      <c r="B6789" s="29" t="s">
        <v>51</v>
      </c>
      <c r="C6789" s="27">
        <v>359083070012359</v>
      </c>
      <c r="D6789" s="27"/>
    </row>
    <row r="6790" spans="2:4">
      <c r="B6790" s="27" t="s">
        <v>51</v>
      </c>
      <c r="C6790" s="27">
        <v>359083070013993</v>
      </c>
      <c r="D6790" s="27"/>
    </row>
    <row r="6791" spans="2:4">
      <c r="B6791" s="27" t="s">
        <v>51</v>
      </c>
      <c r="C6791" s="27">
        <v>359083070018877</v>
      </c>
      <c r="D6791" s="27"/>
    </row>
    <row r="6792" spans="2:4">
      <c r="B6792" s="27" t="s">
        <v>51</v>
      </c>
      <c r="C6792" s="27">
        <v>359083070020410</v>
      </c>
      <c r="D6792" s="27"/>
    </row>
    <row r="6793" spans="2:4">
      <c r="B6793" s="27" t="s">
        <v>51</v>
      </c>
      <c r="C6793" s="27">
        <v>359083070020675</v>
      </c>
      <c r="D6793" s="27"/>
    </row>
    <row r="6794" spans="2:4">
      <c r="B6794" s="27" t="s">
        <v>51</v>
      </c>
      <c r="C6794" s="27">
        <v>359083070022598</v>
      </c>
      <c r="D6794" s="27"/>
    </row>
    <row r="6795" spans="2:4">
      <c r="B6795" s="27" t="s">
        <v>51</v>
      </c>
      <c r="C6795" s="27">
        <v>359083070023398</v>
      </c>
      <c r="D6795" s="27"/>
    </row>
    <row r="6796" spans="2:4">
      <c r="B6796" s="27" t="s">
        <v>51</v>
      </c>
      <c r="C6796" s="27">
        <v>359083070023935</v>
      </c>
      <c r="D6796" s="27"/>
    </row>
    <row r="6797" spans="2:4">
      <c r="B6797" s="27" t="s">
        <v>51</v>
      </c>
      <c r="C6797" s="27">
        <v>359083070030096</v>
      </c>
      <c r="D6797" s="27"/>
    </row>
    <row r="6798" spans="2:4">
      <c r="B6798" s="27" t="s">
        <v>51</v>
      </c>
      <c r="C6798" s="27">
        <v>359083070030278</v>
      </c>
      <c r="D6798" s="27"/>
    </row>
    <row r="6799" spans="2:4">
      <c r="B6799" s="27" t="s">
        <v>51</v>
      </c>
      <c r="C6799" s="27">
        <v>359083070033314</v>
      </c>
      <c r="D6799" s="27"/>
    </row>
    <row r="6800" spans="2:4">
      <c r="B6800" s="27" t="s">
        <v>51</v>
      </c>
      <c r="C6800" s="27">
        <v>359083070033579</v>
      </c>
      <c r="D6800" s="27"/>
    </row>
    <row r="6801" spans="2:4">
      <c r="B6801" s="27" t="s">
        <v>51</v>
      </c>
      <c r="C6801" s="27">
        <v>359083070034791</v>
      </c>
      <c r="D6801" s="27"/>
    </row>
    <row r="6802" spans="2:4">
      <c r="B6802" s="27" t="s">
        <v>51</v>
      </c>
      <c r="C6802" s="27">
        <v>359083070036317</v>
      </c>
      <c r="D6802" s="27"/>
    </row>
    <row r="6803" spans="2:4">
      <c r="B6803" s="27" t="s">
        <v>51</v>
      </c>
      <c r="C6803" s="27">
        <v>359083070037554</v>
      </c>
      <c r="D6803" s="27"/>
    </row>
    <row r="6804" spans="2:4">
      <c r="B6804" s="27" t="s">
        <v>51</v>
      </c>
      <c r="C6804" s="27">
        <v>359083070037794</v>
      </c>
    </row>
    <row r="6805" spans="2:4">
      <c r="B6805" s="27" t="s">
        <v>51</v>
      </c>
      <c r="C6805" s="27">
        <v>359083070041267</v>
      </c>
      <c r="D6805" s="27"/>
    </row>
    <row r="6806" spans="2:4">
      <c r="B6806" s="29" t="s">
        <v>51</v>
      </c>
      <c r="C6806" s="27">
        <v>359083070042695</v>
      </c>
      <c r="D6806" s="27"/>
    </row>
    <row r="6807" spans="2:4">
      <c r="B6807" s="27" t="s">
        <v>51</v>
      </c>
      <c r="C6807" s="27">
        <v>359083070044055</v>
      </c>
    </row>
    <row r="6808" spans="2:4">
      <c r="B6808" s="27" t="s">
        <v>51</v>
      </c>
      <c r="C6808" s="27">
        <v>359083070044436</v>
      </c>
    </row>
    <row r="6809" spans="2:4">
      <c r="B6809" s="27" t="s">
        <v>51</v>
      </c>
      <c r="C6809" s="27">
        <v>359083070045938</v>
      </c>
      <c r="D6809" s="27"/>
    </row>
    <row r="6810" spans="2:4">
      <c r="B6810" s="27" t="s">
        <v>51</v>
      </c>
      <c r="C6810" s="27">
        <v>359083070048312</v>
      </c>
      <c r="D6810" s="27"/>
    </row>
    <row r="6811" spans="2:4">
      <c r="B6811" s="27" t="s">
        <v>51</v>
      </c>
      <c r="C6811" s="27">
        <v>359083070048536</v>
      </c>
    </row>
    <row r="6812" spans="2:4">
      <c r="B6812" s="27" t="s">
        <v>51</v>
      </c>
      <c r="C6812" s="27">
        <v>359083070049237</v>
      </c>
      <c r="D6812" s="27"/>
    </row>
    <row r="6813" spans="2:4">
      <c r="B6813" s="27" t="s">
        <v>51</v>
      </c>
      <c r="C6813" s="27">
        <v>359083070050631</v>
      </c>
      <c r="D6813" s="27"/>
    </row>
    <row r="6814" spans="2:4">
      <c r="B6814" s="27" t="s">
        <v>51</v>
      </c>
      <c r="C6814" s="27">
        <v>359083070051274</v>
      </c>
      <c r="D6814" s="27"/>
    </row>
    <row r="6815" spans="2:4">
      <c r="B6815" s="27" t="s">
        <v>51</v>
      </c>
      <c r="C6815" s="74">
        <v>359083070051498</v>
      </c>
      <c r="D6815" s="27"/>
    </row>
    <row r="6816" spans="2:4">
      <c r="B6816" s="27" t="s">
        <v>51</v>
      </c>
      <c r="C6816" s="27">
        <v>359083070052116</v>
      </c>
      <c r="D6816" s="27"/>
    </row>
    <row r="6817" spans="2:4">
      <c r="B6817" s="27" t="s">
        <v>51</v>
      </c>
      <c r="C6817" s="27">
        <v>359083070054294</v>
      </c>
      <c r="D6817" s="27"/>
    </row>
    <row r="6818" spans="2:4">
      <c r="B6818" s="27" t="s">
        <v>51</v>
      </c>
      <c r="C6818" s="27">
        <v>359083070055598</v>
      </c>
      <c r="D6818" s="27"/>
    </row>
    <row r="6819" spans="2:4">
      <c r="B6819" s="27" t="s">
        <v>51</v>
      </c>
      <c r="C6819" s="27">
        <v>359083070056356</v>
      </c>
      <c r="D6819" s="27"/>
    </row>
    <row r="6820" spans="2:4">
      <c r="B6820" s="27" t="s">
        <v>51</v>
      </c>
      <c r="C6820" s="27">
        <v>359083070058352</v>
      </c>
      <c r="D6820" s="27"/>
    </row>
    <row r="6821" spans="2:4">
      <c r="B6821" s="27" t="s">
        <v>51</v>
      </c>
      <c r="C6821" s="27">
        <v>359083070060150</v>
      </c>
      <c r="D6821" s="27"/>
    </row>
    <row r="6822" spans="2:4">
      <c r="B6822" s="27" t="s">
        <v>51</v>
      </c>
      <c r="C6822" s="27">
        <v>359083070060937</v>
      </c>
    </row>
    <row r="6823" spans="2:4">
      <c r="B6823" s="27" t="s">
        <v>51</v>
      </c>
      <c r="C6823" s="27">
        <v>359083070062230</v>
      </c>
      <c r="D6823" s="27"/>
    </row>
    <row r="6824" spans="2:4">
      <c r="B6824" s="27" t="s">
        <v>51</v>
      </c>
      <c r="C6824" s="27">
        <v>359083070062958</v>
      </c>
      <c r="D6824" s="27"/>
    </row>
    <row r="6825" spans="2:4">
      <c r="B6825" s="27" t="s">
        <v>51</v>
      </c>
      <c r="C6825" s="27">
        <v>359083070067510</v>
      </c>
      <c r="D6825" s="27"/>
    </row>
    <row r="6826" spans="2:4">
      <c r="B6826" s="27" t="s">
        <v>51</v>
      </c>
      <c r="C6826" s="27">
        <v>359083070067932</v>
      </c>
    </row>
    <row r="6827" spans="2:4">
      <c r="B6827" s="29" t="s">
        <v>51</v>
      </c>
      <c r="C6827" s="27">
        <v>359083070068013</v>
      </c>
      <c r="D6827" s="27"/>
    </row>
    <row r="6828" spans="2:4">
      <c r="B6828" s="29" t="s">
        <v>51</v>
      </c>
      <c r="C6828" s="27">
        <v>359083070068559</v>
      </c>
    </row>
    <row r="6829" spans="2:4">
      <c r="B6829" s="27" t="s">
        <v>51</v>
      </c>
      <c r="C6829" s="27">
        <v>359083070070217</v>
      </c>
      <c r="D6829" s="27"/>
    </row>
    <row r="6830" spans="2:4">
      <c r="B6830" s="27" t="s">
        <v>51</v>
      </c>
      <c r="C6830" s="27">
        <v>359083070071256</v>
      </c>
      <c r="D6830" s="27"/>
    </row>
    <row r="6831" spans="2:4">
      <c r="B6831" s="27" t="s">
        <v>51</v>
      </c>
      <c r="C6831" s="27">
        <v>359083070072197</v>
      </c>
      <c r="D6831" s="27"/>
    </row>
    <row r="6832" spans="2:4">
      <c r="B6832" s="27" t="s">
        <v>51</v>
      </c>
      <c r="C6832" s="27">
        <v>359083070072494</v>
      </c>
    </row>
    <row r="6833" spans="2:4">
      <c r="B6833" s="27" t="s">
        <v>51</v>
      </c>
      <c r="C6833" s="27">
        <v>359083070076099</v>
      </c>
      <c r="D6833" s="27"/>
    </row>
    <row r="6834" spans="2:4">
      <c r="B6834" s="27" t="s">
        <v>51</v>
      </c>
      <c r="C6834" s="27">
        <v>359083070077410</v>
      </c>
      <c r="D6834" s="27"/>
    </row>
    <row r="6835" spans="2:4">
      <c r="B6835" s="27" t="s">
        <v>51</v>
      </c>
      <c r="C6835" s="27">
        <v>359083070079879</v>
      </c>
      <c r="D6835" s="27"/>
    </row>
    <row r="6836" spans="2:4">
      <c r="B6836" s="29" t="s">
        <v>51</v>
      </c>
      <c r="C6836" s="27">
        <v>359083070081453</v>
      </c>
      <c r="D6836" s="27"/>
    </row>
    <row r="6837" spans="2:4">
      <c r="B6837" s="27" t="s">
        <v>51</v>
      </c>
      <c r="C6837" s="27">
        <v>359083070083871</v>
      </c>
      <c r="D6837" s="27"/>
    </row>
    <row r="6838" spans="2:4">
      <c r="B6838" s="27" t="s">
        <v>51</v>
      </c>
      <c r="C6838" s="27">
        <v>359083070084457</v>
      </c>
      <c r="D6838" s="27"/>
    </row>
    <row r="6839" spans="2:4">
      <c r="B6839" s="27" t="s">
        <v>51</v>
      </c>
      <c r="C6839" s="27">
        <v>359083070085116</v>
      </c>
      <c r="D6839" s="27"/>
    </row>
    <row r="6840" spans="2:4">
      <c r="B6840" s="27" t="s">
        <v>51</v>
      </c>
      <c r="C6840" s="27">
        <v>359083070085298</v>
      </c>
      <c r="D6840" s="27"/>
    </row>
    <row r="6841" spans="2:4">
      <c r="B6841" s="27" t="s">
        <v>51</v>
      </c>
      <c r="C6841" s="27">
        <v>359083070086155</v>
      </c>
      <c r="D6841" s="27"/>
    </row>
    <row r="6842" spans="2:4">
      <c r="B6842" s="27" t="s">
        <v>51</v>
      </c>
      <c r="C6842" s="27">
        <v>359083070086577</v>
      </c>
      <c r="D6842" s="27"/>
    </row>
    <row r="6843" spans="2:4">
      <c r="B6843" s="27" t="s">
        <v>51</v>
      </c>
      <c r="C6843" s="27">
        <v>359083070087351</v>
      </c>
      <c r="D6843" s="27"/>
    </row>
    <row r="6844" spans="2:4">
      <c r="B6844" s="27" t="s">
        <v>51</v>
      </c>
      <c r="C6844" s="27">
        <v>359083070089670</v>
      </c>
      <c r="D6844" s="27"/>
    </row>
    <row r="6845" spans="2:4">
      <c r="B6845" s="27" t="s">
        <v>51</v>
      </c>
      <c r="C6845" s="27">
        <v>359083070094118</v>
      </c>
      <c r="D6845" s="27"/>
    </row>
    <row r="6846" spans="2:4">
      <c r="B6846" s="27" t="s">
        <v>51</v>
      </c>
      <c r="C6846" s="27">
        <v>359083070094258</v>
      </c>
      <c r="D6846" s="27"/>
    </row>
    <row r="6847" spans="2:4">
      <c r="B6847" s="27" t="s">
        <v>51</v>
      </c>
      <c r="C6847" s="27">
        <v>359083070100899</v>
      </c>
      <c r="D6847" s="27"/>
    </row>
    <row r="6848" spans="2:4">
      <c r="B6848" s="27" t="s">
        <v>51</v>
      </c>
      <c r="C6848" s="27">
        <v>359083070139350</v>
      </c>
      <c r="D6848" s="27"/>
    </row>
    <row r="6849" spans="2:4">
      <c r="B6849" s="27" t="s">
        <v>51</v>
      </c>
      <c r="C6849" s="27">
        <v>359083070143113</v>
      </c>
      <c r="D6849" s="27"/>
    </row>
    <row r="6850" spans="2:4">
      <c r="B6850" s="27" t="s">
        <v>51</v>
      </c>
      <c r="C6850" s="27">
        <v>359083070145852</v>
      </c>
      <c r="D6850" s="27"/>
    </row>
    <row r="6851" spans="2:4">
      <c r="B6851" s="27" t="s">
        <v>51</v>
      </c>
      <c r="C6851" s="27">
        <v>359083070147015</v>
      </c>
    </row>
    <row r="6852" spans="2:4">
      <c r="B6852" s="27" t="s">
        <v>83</v>
      </c>
      <c r="C6852" s="27">
        <v>359083070148633</v>
      </c>
      <c r="D6852" s="27"/>
    </row>
    <row r="6853" spans="2:4">
      <c r="B6853" s="27" t="s">
        <v>51</v>
      </c>
      <c r="C6853" s="27">
        <v>359083070148757</v>
      </c>
      <c r="D6853" s="27"/>
    </row>
    <row r="6854" spans="2:4">
      <c r="B6854" s="27" t="s">
        <v>51</v>
      </c>
      <c r="C6854" s="27">
        <v>359083070151058</v>
      </c>
      <c r="D6854" s="27"/>
    </row>
    <row r="6855" spans="2:4">
      <c r="B6855" s="29" t="s">
        <v>83</v>
      </c>
      <c r="C6855" s="27">
        <v>359083070154557</v>
      </c>
      <c r="D6855" s="27"/>
    </row>
    <row r="6856" spans="2:4">
      <c r="B6856" s="27" t="s">
        <v>83</v>
      </c>
      <c r="C6856" s="27">
        <v>359083070154615</v>
      </c>
      <c r="D6856" s="27"/>
    </row>
    <row r="6857" spans="2:4">
      <c r="B6857" s="29" t="s">
        <v>83</v>
      </c>
      <c r="C6857" s="27">
        <v>359083070155356</v>
      </c>
      <c r="D6857" s="27"/>
    </row>
    <row r="6858" spans="2:4">
      <c r="B6858" s="27" t="s">
        <v>83</v>
      </c>
      <c r="C6858" s="27">
        <v>359083070159911</v>
      </c>
      <c r="D6858" s="27"/>
    </row>
    <row r="6859" spans="2:4">
      <c r="B6859" s="27" t="s">
        <v>83</v>
      </c>
      <c r="C6859" s="27">
        <v>359083070162733</v>
      </c>
      <c r="D6859" s="27"/>
    </row>
    <row r="6860" spans="2:4">
      <c r="B6860" s="27" t="s">
        <v>51</v>
      </c>
      <c r="C6860" s="27">
        <v>359083070164051</v>
      </c>
      <c r="D6860" s="27"/>
    </row>
    <row r="6861" spans="2:4">
      <c r="B6861" s="27" t="s">
        <v>83</v>
      </c>
      <c r="C6861" s="27">
        <v>359083070167096</v>
      </c>
      <c r="D6861" s="27"/>
    </row>
    <row r="6862" spans="2:4">
      <c r="B6862" s="27" t="s">
        <v>83</v>
      </c>
      <c r="C6862" s="27">
        <v>359083070167237</v>
      </c>
      <c r="D6862" s="27"/>
    </row>
    <row r="6863" spans="2:4">
      <c r="B6863" s="27" t="s">
        <v>83</v>
      </c>
      <c r="C6863" s="27">
        <v>359083070167419</v>
      </c>
      <c r="D6863" s="27"/>
    </row>
    <row r="6864" spans="2:4">
      <c r="B6864" s="27" t="s">
        <v>83</v>
      </c>
      <c r="C6864" s="27">
        <v>359083070169639</v>
      </c>
      <c r="D6864" s="27"/>
    </row>
    <row r="6865" spans="2:4">
      <c r="B6865" s="27" t="s">
        <v>83</v>
      </c>
      <c r="C6865" s="27">
        <v>359083070172013</v>
      </c>
      <c r="D6865" s="27"/>
    </row>
    <row r="6866" spans="2:4">
      <c r="B6866" s="27" t="s">
        <v>83</v>
      </c>
      <c r="C6866" s="27">
        <v>359083070172492</v>
      </c>
      <c r="D6866" s="27"/>
    </row>
    <row r="6867" spans="2:4">
      <c r="B6867" s="29" t="s">
        <v>83</v>
      </c>
      <c r="C6867" s="27">
        <v>359083070174050</v>
      </c>
      <c r="D6867" s="27"/>
    </row>
    <row r="6868" spans="2:4">
      <c r="B6868" s="27" t="s">
        <v>83</v>
      </c>
      <c r="C6868" s="27">
        <v>359083070174415</v>
      </c>
      <c r="D6868" s="27"/>
    </row>
    <row r="6869" spans="2:4">
      <c r="B6869" s="27" t="s">
        <v>83</v>
      </c>
      <c r="C6869" s="27">
        <v>359083070174753</v>
      </c>
      <c r="D6869" s="27"/>
    </row>
    <row r="6870" spans="2:4">
      <c r="B6870" s="27" t="s">
        <v>83</v>
      </c>
      <c r="C6870" s="27">
        <v>359083070174894</v>
      </c>
      <c r="D6870" s="27"/>
    </row>
    <row r="6871" spans="2:4">
      <c r="B6871" s="27" t="s">
        <v>83</v>
      </c>
      <c r="C6871" s="27">
        <v>359083070175735</v>
      </c>
      <c r="D6871" s="27"/>
    </row>
    <row r="6872" spans="2:4">
      <c r="B6872" s="29" t="s">
        <v>83</v>
      </c>
      <c r="C6872" s="27">
        <v>359083070176675</v>
      </c>
      <c r="D6872" s="27"/>
    </row>
    <row r="6873" spans="2:4">
      <c r="B6873" s="27" t="s">
        <v>83</v>
      </c>
      <c r="C6873" s="27">
        <v>359083070177574</v>
      </c>
      <c r="D6873" s="27"/>
    </row>
    <row r="6874" spans="2:4">
      <c r="B6874" s="27" t="s">
        <v>83</v>
      </c>
      <c r="C6874" s="74">
        <v>359083070178499</v>
      </c>
      <c r="D6874" s="27"/>
    </row>
    <row r="6875" spans="2:4">
      <c r="B6875" s="27" t="s">
        <v>83</v>
      </c>
      <c r="C6875" s="27">
        <v>359083070178671</v>
      </c>
      <c r="D6875" s="27"/>
    </row>
    <row r="6876" spans="2:4">
      <c r="B6876" s="27" t="s">
        <v>83</v>
      </c>
      <c r="C6876" s="27">
        <v>359083070179315</v>
      </c>
      <c r="D6876" s="27"/>
    </row>
    <row r="6877" spans="2:4">
      <c r="B6877" s="27" t="s">
        <v>83</v>
      </c>
      <c r="C6877" s="27">
        <v>359083070180172</v>
      </c>
      <c r="D6877" s="27"/>
    </row>
    <row r="6878" spans="2:4">
      <c r="B6878" s="27" t="s">
        <v>83</v>
      </c>
      <c r="C6878" s="27">
        <v>359083070181675</v>
      </c>
      <c r="D6878" s="27"/>
    </row>
    <row r="6879" spans="2:4">
      <c r="B6879" s="27" t="s">
        <v>83</v>
      </c>
      <c r="C6879" s="27">
        <v>359083070183218</v>
      </c>
      <c r="D6879" s="27"/>
    </row>
    <row r="6880" spans="2:4">
      <c r="B6880" s="27" t="s">
        <v>83</v>
      </c>
      <c r="C6880" s="27">
        <v>359083070183739</v>
      </c>
      <c r="D6880" s="27"/>
    </row>
    <row r="6881" spans="2:4">
      <c r="B6881" s="27" t="s">
        <v>83</v>
      </c>
      <c r="C6881" s="27">
        <v>359083070184711</v>
      </c>
    </row>
    <row r="6882" spans="2:4">
      <c r="B6882" s="27" t="s">
        <v>83</v>
      </c>
      <c r="C6882" s="27">
        <v>359083070184851</v>
      </c>
      <c r="D6882" s="27"/>
    </row>
    <row r="6883" spans="2:4">
      <c r="B6883" s="27" t="s">
        <v>83</v>
      </c>
      <c r="C6883" s="27">
        <v>359083070184935</v>
      </c>
      <c r="D6883" s="27"/>
    </row>
    <row r="6884" spans="2:4">
      <c r="B6884" s="27" t="s">
        <v>83</v>
      </c>
      <c r="C6884" s="27">
        <v>359083070184950</v>
      </c>
      <c r="D6884" s="27"/>
    </row>
    <row r="6885" spans="2:4">
      <c r="B6885" s="27" t="s">
        <v>83</v>
      </c>
      <c r="C6885" s="27">
        <v>359083070185536</v>
      </c>
      <c r="D6885" s="27"/>
    </row>
    <row r="6886" spans="2:4">
      <c r="B6886" s="29" t="s">
        <v>83</v>
      </c>
      <c r="C6886" s="27">
        <v>359083070185890</v>
      </c>
      <c r="D6886" s="27"/>
    </row>
    <row r="6887" spans="2:4">
      <c r="B6887" s="29" t="s">
        <v>83</v>
      </c>
      <c r="C6887" s="27">
        <v>359083070186757</v>
      </c>
      <c r="D6887" s="27"/>
    </row>
    <row r="6888" spans="2:4">
      <c r="B6888" s="27" t="s">
        <v>83</v>
      </c>
      <c r="C6888" s="27">
        <v>359083070189314</v>
      </c>
      <c r="D6888" s="27"/>
    </row>
    <row r="6889" spans="2:4">
      <c r="B6889" s="27" t="s">
        <v>83</v>
      </c>
      <c r="C6889" s="27">
        <v>359083070192110</v>
      </c>
      <c r="D6889" s="27"/>
    </row>
    <row r="6890" spans="2:4">
      <c r="B6890" s="27" t="s">
        <v>83</v>
      </c>
      <c r="C6890" s="27">
        <v>359083070193399</v>
      </c>
      <c r="D6890" s="27"/>
    </row>
    <row r="6891" spans="2:4">
      <c r="B6891" s="27" t="s">
        <v>83</v>
      </c>
      <c r="C6891" s="27">
        <v>359083070193530</v>
      </c>
    </row>
    <row r="6892" spans="2:4">
      <c r="B6892" s="29" t="s">
        <v>83</v>
      </c>
      <c r="C6892" s="27">
        <v>359083070194199</v>
      </c>
    </row>
    <row r="6893" spans="2:4">
      <c r="B6893" s="27" t="s">
        <v>83</v>
      </c>
      <c r="C6893" s="27">
        <v>359083070194819</v>
      </c>
      <c r="D6893" s="27"/>
    </row>
    <row r="6894" spans="2:4">
      <c r="B6894" s="27" t="s">
        <v>83</v>
      </c>
      <c r="C6894" s="74">
        <v>359083070198372</v>
      </c>
      <c r="D6894" s="27"/>
    </row>
    <row r="6895" spans="2:4">
      <c r="B6895" s="27" t="s">
        <v>83</v>
      </c>
      <c r="C6895" s="27">
        <v>359083070198414</v>
      </c>
      <c r="D6895" s="27"/>
    </row>
    <row r="6896" spans="2:4">
      <c r="B6896" s="27" t="s">
        <v>83</v>
      </c>
      <c r="C6896" s="27">
        <v>359083070202711</v>
      </c>
      <c r="D6896" s="27"/>
    </row>
    <row r="6897" spans="2:4">
      <c r="B6897" s="29" t="s">
        <v>83</v>
      </c>
      <c r="C6897" s="27">
        <v>359083070202919</v>
      </c>
      <c r="D6897" s="27"/>
    </row>
    <row r="6898" spans="2:4">
      <c r="B6898" s="27" t="s">
        <v>83</v>
      </c>
      <c r="C6898" s="27">
        <v>359083070205177</v>
      </c>
      <c r="D6898" s="27"/>
    </row>
    <row r="6899" spans="2:4">
      <c r="B6899" s="27" t="s">
        <v>83</v>
      </c>
      <c r="C6899" s="27">
        <v>359083070206456</v>
      </c>
      <c r="D6899" s="27"/>
    </row>
    <row r="6900" spans="2:4">
      <c r="B6900" s="27" t="s">
        <v>83</v>
      </c>
      <c r="C6900" s="27">
        <v>359083070206779</v>
      </c>
      <c r="D6900" s="27"/>
    </row>
    <row r="6901" spans="2:4">
      <c r="B6901" s="27" t="s">
        <v>83</v>
      </c>
      <c r="C6901" s="27">
        <v>359083070206910</v>
      </c>
    </row>
    <row r="6902" spans="2:4">
      <c r="B6902" s="29" t="s">
        <v>83</v>
      </c>
      <c r="C6902" s="27">
        <v>359083070207595</v>
      </c>
      <c r="D6902" s="27"/>
    </row>
    <row r="6903" spans="2:4">
      <c r="B6903" s="27" t="s">
        <v>83</v>
      </c>
      <c r="C6903" s="27">
        <v>359083070208718</v>
      </c>
      <c r="D6903" s="27"/>
    </row>
    <row r="6904" spans="2:4">
      <c r="B6904" s="27" t="s">
        <v>83</v>
      </c>
      <c r="C6904" s="27">
        <v>359083070211159</v>
      </c>
      <c r="D6904" s="27"/>
    </row>
    <row r="6905" spans="2:4">
      <c r="B6905" s="27" t="s">
        <v>83</v>
      </c>
      <c r="C6905" s="27">
        <v>359083070211894</v>
      </c>
      <c r="D6905" s="27"/>
    </row>
    <row r="6906" spans="2:4">
      <c r="B6906" s="27" t="s">
        <v>83</v>
      </c>
      <c r="C6906" s="27">
        <v>359083070212132</v>
      </c>
      <c r="D6906" s="27"/>
    </row>
    <row r="6907" spans="2:4">
      <c r="B6907" s="27" t="s">
        <v>83</v>
      </c>
      <c r="C6907" s="27">
        <v>359083070213171</v>
      </c>
      <c r="D6907" s="27"/>
    </row>
    <row r="6908" spans="2:4">
      <c r="B6908" s="27" t="s">
        <v>83</v>
      </c>
      <c r="C6908" s="27">
        <v>359083070213296</v>
      </c>
      <c r="D6908" s="27"/>
    </row>
    <row r="6909" spans="2:4">
      <c r="B6909" s="27" t="s">
        <v>83</v>
      </c>
      <c r="C6909" s="27">
        <v>359083070213817</v>
      </c>
      <c r="D6909" s="27"/>
    </row>
    <row r="6910" spans="2:4">
      <c r="B6910" s="29" t="s">
        <v>83</v>
      </c>
      <c r="C6910" s="27">
        <v>359083070215655</v>
      </c>
      <c r="D6910" s="27"/>
    </row>
    <row r="6911" spans="2:4">
      <c r="B6911" s="29" t="s">
        <v>83</v>
      </c>
      <c r="C6911" s="27">
        <v>359083070216117</v>
      </c>
      <c r="D6911" s="27"/>
    </row>
    <row r="6912" spans="2:4">
      <c r="B6912" s="27" t="s">
        <v>83</v>
      </c>
      <c r="C6912" s="74">
        <v>359083070218675</v>
      </c>
      <c r="D6912" s="27"/>
    </row>
    <row r="6913" spans="2:4">
      <c r="B6913" s="27" t="s">
        <v>83</v>
      </c>
      <c r="C6913" s="27">
        <v>359083070218857</v>
      </c>
      <c r="D6913" s="27"/>
    </row>
    <row r="6914" spans="2:4">
      <c r="B6914" s="27" t="s">
        <v>83</v>
      </c>
      <c r="C6914" s="27">
        <v>359083070220333</v>
      </c>
      <c r="D6914" s="27"/>
    </row>
    <row r="6915" spans="2:4">
      <c r="B6915" s="27" t="s">
        <v>83</v>
      </c>
      <c r="C6915" s="27">
        <v>359083070221356</v>
      </c>
      <c r="D6915" s="27"/>
    </row>
    <row r="6916" spans="2:4">
      <c r="B6916" s="27" t="s">
        <v>83</v>
      </c>
      <c r="C6916" s="27">
        <v>359083070222412</v>
      </c>
      <c r="D6916" s="27"/>
    </row>
    <row r="6917" spans="2:4">
      <c r="B6917" s="27" t="s">
        <v>83</v>
      </c>
      <c r="C6917" s="27">
        <v>359083070222917</v>
      </c>
      <c r="D6917" s="27"/>
    </row>
    <row r="6918" spans="2:4">
      <c r="B6918" s="27" t="s">
        <v>83</v>
      </c>
      <c r="C6918" s="27">
        <v>359083070223279</v>
      </c>
      <c r="D6918" s="27"/>
    </row>
    <row r="6919" spans="2:4">
      <c r="B6919" s="29" t="s">
        <v>83</v>
      </c>
      <c r="C6919" s="27">
        <v>359083070223899</v>
      </c>
    </row>
    <row r="6920" spans="2:4">
      <c r="B6920" s="27" t="s">
        <v>83</v>
      </c>
      <c r="C6920" s="27">
        <v>359083070225613</v>
      </c>
      <c r="D6920" s="27"/>
    </row>
    <row r="6921" spans="2:4">
      <c r="B6921" s="27" t="s">
        <v>51</v>
      </c>
      <c r="C6921" s="27">
        <v>359083070306439</v>
      </c>
      <c r="D6921" s="27"/>
    </row>
    <row r="6922" spans="2:4">
      <c r="B6922" s="27" t="s">
        <v>51</v>
      </c>
      <c r="C6922" s="27">
        <v>359083070341576</v>
      </c>
      <c r="D6922" s="27"/>
    </row>
    <row r="6923" spans="2:4">
      <c r="B6923" s="27" t="s">
        <v>41</v>
      </c>
      <c r="C6923" s="27">
        <v>359084070008678</v>
      </c>
      <c r="D6923" s="27"/>
    </row>
    <row r="6924" spans="2:4">
      <c r="B6924" s="29" t="s">
        <v>41</v>
      </c>
      <c r="C6924" s="27">
        <v>359084070010476</v>
      </c>
      <c r="D6924" s="27"/>
    </row>
    <row r="6925" spans="2:4">
      <c r="B6925" s="27" t="s">
        <v>41</v>
      </c>
      <c r="C6925" s="27">
        <v>359084070015871</v>
      </c>
      <c r="D6925" s="27"/>
    </row>
    <row r="6926" spans="2:4">
      <c r="B6926" s="27" t="s">
        <v>41</v>
      </c>
      <c r="C6926" s="27">
        <v>359084070025854</v>
      </c>
      <c r="D6926" s="27"/>
    </row>
    <row r="6927" spans="2:4">
      <c r="B6927" s="27" t="s">
        <v>41</v>
      </c>
      <c r="C6927" s="27">
        <v>359084070042891</v>
      </c>
      <c r="D6927" s="27"/>
    </row>
    <row r="6928" spans="2:4">
      <c r="B6928" s="27" t="s">
        <v>57</v>
      </c>
      <c r="C6928" s="27">
        <v>359084070062477</v>
      </c>
      <c r="D6928" s="27"/>
    </row>
    <row r="6929" spans="2:4">
      <c r="B6929" s="27" t="s">
        <v>57</v>
      </c>
      <c r="C6929" s="27">
        <v>359084070064572</v>
      </c>
    </row>
    <row r="6930" spans="2:4">
      <c r="B6930" s="27" t="s">
        <v>57</v>
      </c>
      <c r="C6930" s="27">
        <v>359084070072997</v>
      </c>
      <c r="D6930" s="27"/>
    </row>
    <row r="6931" spans="2:4">
      <c r="B6931" s="27" t="s">
        <v>57</v>
      </c>
      <c r="C6931" s="27">
        <v>359084070085213</v>
      </c>
      <c r="D6931" s="27"/>
    </row>
    <row r="6932" spans="2:4">
      <c r="B6932" s="29" t="s">
        <v>57</v>
      </c>
      <c r="C6932" s="27">
        <v>359084070085858</v>
      </c>
      <c r="D6932" s="27"/>
    </row>
    <row r="6933" spans="2:4">
      <c r="B6933" s="29" t="s">
        <v>57</v>
      </c>
      <c r="C6933" s="27">
        <v>359084070087011</v>
      </c>
      <c r="D6933" s="27"/>
    </row>
    <row r="6934" spans="2:4">
      <c r="B6934" s="27" t="s">
        <v>57</v>
      </c>
      <c r="C6934" s="27">
        <v>359084070087953</v>
      </c>
      <c r="D6934" s="27"/>
    </row>
    <row r="6935" spans="2:4">
      <c r="B6935" s="29" t="s">
        <v>57</v>
      </c>
      <c r="C6935" s="27">
        <v>359084070094553</v>
      </c>
    </row>
    <row r="6936" spans="2:4">
      <c r="B6936" s="27" t="s">
        <v>57</v>
      </c>
      <c r="C6936" s="27">
        <v>359084070094579</v>
      </c>
    </row>
    <row r="6937" spans="2:4">
      <c r="B6937" s="27" t="s">
        <v>57</v>
      </c>
      <c r="C6937" s="27">
        <v>359084070096939</v>
      </c>
    </row>
    <row r="6938" spans="2:4">
      <c r="B6938" s="27" t="s">
        <v>57</v>
      </c>
      <c r="C6938" s="27">
        <v>359084070100814</v>
      </c>
      <c r="D6938" s="27"/>
    </row>
    <row r="6939" spans="2:4">
      <c r="B6939" s="27" t="s">
        <v>41</v>
      </c>
      <c r="C6939" s="27">
        <v>359084070119939</v>
      </c>
      <c r="D6939" s="27"/>
    </row>
    <row r="6940" spans="2:4">
      <c r="B6940" s="27" t="s">
        <v>41</v>
      </c>
      <c r="C6940" s="27">
        <v>359084070124392</v>
      </c>
      <c r="D6940" s="27"/>
    </row>
    <row r="6941" spans="2:4">
      <c r="B6941" s="27" t="s">
        <v>41</v>
      </c>
      <c r="C6941" s="27">
        <v>359084070129631</v>
      </c>
    </row>
    <row r="6942" spans="2:4">
      <c r="B6942" s="27" t="s">
        <v>41</v>
      </c>
      <c r="C6942" s="27">
        <v>359084070131298</v>
      </c>
      <c r="D6942" s="27"/>
    </row>
    <row r="6943" spans="2:4">
      <c r="B6943" s="27" t="s">
        <v>41</v>
      </c>
      <c r="C6943" s="27">
        <v>359084070140059</v>
      </c>
    </row>
    <row r="6944" spans="2:4">
      <c r="B6944" s="27" t="s">
        <v>41</v>
      </c>
      <c r="C6944" s="27">
        <v>359084070147773</v>
      </c>
      <c r="D6944" s="27"/>
    </row>
    <row r="6945" spans="2:4">
      <c r="B6945" s="27" t="s">
        <v>56</v>
      </c>
      <c r="C6945" s="27">
        <v>359084070178596</v>
      </c>
      <c r="D6945" s="27"/>
    </row>
    <row r="6946" spans="2:4">
      <c r="B6946" s="27" t="s">
        <v>56</v>
      </c>
      <c r="C6946" s="27">
        <v>359084070203253</v>
      </c>
      <c r="D6946" s="27"/>
    </row>
    <row r="6947" spans="2:4">
      <c r="B6947" s="27" t="s">
        <v>57</v>
      </c>
      <c r="C6947" s="27">
        <v>359084070222634</v>
      </c>
      <c r="D6947" s="27"/>
    </row>
    <row r="6948" spans="2:4">
      <c r="B6948" s="27" t="s">
        <v>57</v>
      </c>
      <c r="C6948" s="27">
        <v>359084070224739</v>
      </c>
      <c r="D6948" s="27"/>
    </row>
    <row r="6949" spans="2:4">
      <c r="B6949" s="27" t="s">
        <v>57</v>
      </c>
      <c r="C6949" s="27">
        <v>359084070235156</v>
      </c>
      <c r="D6949" s="27"/>
    </row>
    <row r="6950" spans="2:4">
      <c r="B6950" s="27" t="s">
        <v>57</v>
      </c>
      <c r="C6950" s="27">
        <v>359084070241378</v>
      </c>
    </row>
    <row r="6951" spans="2:4">
      <c r="B6951" s="27" t="s">
        <v>41</v>
      </c>
      <c r="C6951" s="27">
        <v>359084070248456</v>
      </c>
      <c r="D6951" s="27"/>
    </row>
    <row r="6952" spans="2:4">
      <c r="B6952" s="27" t="s">
        <v>41</v>
      </c>
      <c r="C6952" s="27">
        <v>359084070293676</v>
      </c>
      <c r="D6952" s="27"/>
    </row>
    <row r="6953" spans="2:4">
      <c r="B6953" s="29" t="s">
        <v>41</v>
      </c>
      <c r="C6953" s="27">
        <v>359084070301214</v>
      </c>
      <c r="D6953" s="27"/>
    </row>
    <row r="6954" spans="2:4">
      <c r="B6954" s="27" t="s">
        <v>41</v>
      </c>
      <c r="C6954" s="27">
        <v>359084070346698</v>
      </c>
      <c r="D6954" s="27"/>
    </row>
    <row r="6955" spans="2:4">
      <c r="B6955" s="27" t="s">
        <v>41</v>
      </c>
      <c r="C6955" s="27">
        <v>359084070355038</v>
      </c>
    </row>
    <row r="6956" spans="2:4">
      <c r="B6956" s="27" t="s">
        <v>54</v>
      </c>
      <c r="C6956" s="27">
        <v>359085070004476</v>
      </c>
      <c r="D6956" s="27"/>
    </row>
    <row r="6957" spans="2:4">
      <c r="B6957" s="27" t="s">
        <v>54</v>
      </c>
      <c r="C6957" s="27">
        <v>359085070017650</v>
      </c>
      <c r="D6957" s="27"/>
    </row>
    <row r="6958" spans="2:4">
      <c r="B6958" s="27" t="s">
        <v>54</v>
      </c>
      <c r="C6958" s="27">
        <v>359085070022031</v>
      </c>
      <c r="D6958" s="27"/>
    </row>
    <row r="6959" spans="2:4">
      <c r="B6959" s="27" t="s">
        <v>54</v>
      </c>
      <c r="C6959" s="27">
        <v>359085070028335</v>
      </c>
      <c r="D6959" s="27"/>
    </row>
    <row r="6960" spans="2:4">
      <c r="B6960" s="27" t="s">
        <v>54</v>
      </c>
      <c r="C6960" s="27">
        <v>359085070031552</v>
      </c>
      <c r="D6960" s="27"/>
    </row>
    <row r="6961" spans="2:4">
      <c r="B6961" s="27" t="s">
        <v>54</v>
      </c>
      <c r="C6961" s="27">
        <v>359085070035934</v>
      </c>
      <c r="D6961" s="27"/>
    </row>
    <row r="6962" spans="2:4">
      <c r="B6962" s="27" t="s">
        <v>54</v>
      </c>
      <c r="C6962" s="27">
        <v>359085070046550</v>
      </c>
      <c r="D6962" s="27"/>
    </row>
    <row r="6963" spans="2:4">
      <c r="B6963" s="27" t="s">
        <v>54</v>
      </c>
      <c r="C6963" s="27">
        <v>359085070048119</v>
      </c>
    </row>
    <row r="6964" spans="2:4">
      <c r="B6964" s="27" t="s">
        <v>54</v>
      </c>
      <c r="C6964" s="27">
        <v>359085070051378</v>
      </c>
      <c r="D6964" s="27"/>
    </row>
    <row r="6965" spans="2:4">
      <c r="B6965" s="27" t="s">
        <v>54</v>
      </c>
      <c r="C6965" s="27">
        <v>359085070062433</v>
      </c>
      <c r="D6965" s="27"/>
    </row>
    <row r="6966" spans="2:4">
      <c r="B6966" s="27" t="s">
        <v>54</v>
      </c>
      <c r="C6966" s="27">
        <v>359085070064595</v>
      </c>
      <c r="D6966" s="27"/>
    </row>
    <row r="6967" spans="2:4">
      <c r="B6967" s="27" t="s">
        <v>54</v>
      </c>
      <c r="C6967" s="27">
        <v>359085070068158</v>
      </c>
      <c r="D6967" s="27"/>
    </row>
    <row r="6968" spans="2:4">
      <c r="B6968" s="27" t="s">
        <v>55</v>
      </c>
      <c r="C6968" s="27">
        <v>359085070073117</v>
      </c>
      <c r="D6968" s="27"/>
    </row>
    <row r="6969" spans="2:4">
      <c r="B6969" s="27" t="s">
        <v>54</v>
      </c>
      <c r="C6969" s="27">
        <v>359085070107758</v>
      </c>
      <c r="D6969" s="27"/>
    </row>
    <row r="6970" spans="2:4">
      <c r="B6970" s="27" t="s">
        <v>54</v>
      </c>
      <c r="C6970" s="27">
        <v>359085070108293</v>
      </c>
      <c r="D6970" s="27"/>
    </row>
    <row r="6971" spans="2:4">
      <c r="B6971" s="27" t="s">
        <v>54</v>
      </c>
      <c r="C6971" s="27">
        <v>359085070130958</v>
      </c>
      <c r="D6971" s="27"/>
    </row>
    <row r="6972" spans="2:4">
      <c r="B6972" s="27" t="s">
        <v>54</v>
      </c>
      <c r="C6972" s="27">
        <v>359085070131519</v>
      </c>
    </row>
    <row r="6973" spans="2:4">
      <c r="B6973" s="27" t="s">
        <v>55</v>
      </c>
      <c r="C6973" s="27">
        <v>359085070161235</v>
      </c>
      <c r="D6973" s="27"/>
    </row>
    <row r="6974" spans="2:4">
      <c r="B6974" s="27" t="s">
        <v>55</v>
      </c>
      <c r="C6974" s="27">
        <v>359085070162175</v>
      </c>
      <c r="D6974" s="27"/>
    </row>
    <row r="6975" spans="2:4">
      <c r="B6975" s="29" t="s">
        <v>55</v>
      </c>
      <c r="C6975" s="27">
        <v>359085070164452</v>
      </c>
    </row>
    <row r="6976" spans="2:4">
      <c r="B6976" s="29" t="s">
        <v>55</v>
      </c>
      <c r="C6976" s="27">
        <v>359085070170897</v>
      </c>
      <c r="D6976" s="27"/>
    </row>
    <row r="6977" spans="2:4">
      <c r="B6977" s="27" t="s">
        <v>55</v>
      </c>
      <c r="C6977" s="27">
        <v>359085070175433</v>
      </c>
      <c r="D6977" s="27"/>
    </row>
    <row r="6978" spans="2:4">
      <c r="B6978" s="27" t="s">
        <v>55</v>
      </c>
      <c r="C6978" s="27">
        <v>359085070184633</v>
      </c>
      <c r="D6978" s="27"/>
    </row>
    <row r="6979" spans="2:4">
      <c r="B6979" s="27" t="s">
        <v>55</v>
      </c>
      <c r="C6979" s="27">
        <v>359085070196272</v>
      </c>
      <c r="D6979" s="27"/>
    </row>
    <row r="6980" spans="2:4">
      <c r="B6980" s="27" t="s">
        <v>55</v>
      </c>
      <c r="C6980" s="27">
        <v>359085070199250</v>
      </c>
      <c r="D6980" s="27"/>
    </row>
    <row r="6981" spans="2:4">
      <c r="B6981" s="29" t="s">
        <v>54</v>
      </c>
      <c r="C6981" s="27">
        <v>359085070204456</v>
      </c>
      <c r="D6981" s="27"/>
    </row>
    <row r="6982" spans="2:4">
      <c r="B6982" s="27" t="s">
        <v>54</v>
      </c>
      <c r="C6982" s="27">
        <v>359085070205172</v>
      </c>
    </row>
    <row r="6983" spans="2:4">
      <c r="B6983" s="27" t="s">
        <v>54</v>
      </c>
      <c r="C6983" s="27">
        <v>359085070214091</v>
      </c>
      <c r="D6983" s="27"/>
    </row>
    <row r="6984" spans="2:4">
      <c r="B6984" s="29" t="s">
        <v>54</v>
      </c>
      <c r="C6984" s="27">
        <v>359085070221559</v>
      </c>
      <c r="D6984" s="27"/>
    </row>
    <row r="6985" spans="2:4">
      <c r="B6985" s="27" t="s">
        <v>54</v>
      </c>
      <c r="C6985" s="27">
        <v>359085070221591</v>
      </c>
      <c r="D6985" s="27"/>
    </row>
    <row r="6986" spans="2:4">
      <c r="B6986" s="27" t="s">
        <v>54</v>
      </c>
      <c r="C6986" s="27">
        <v>359085070222714</v>
      </c>
      <c r="D6986" s="27"/>
    </row>
    <row r="6987" spans="2:4">
      <c r="B6987" s="27" t="s">
        <v>54</v>
      </c>
      <c r="C6987" s="27">
        <v>359085070225337</v>
      </c>
      <c r="D6987" s="27"/>
    </row>
    <row r="6988" spans="2:4">
      <c r="B6988" s="27" t="s">
        <v>54</v>
      </c>
      <c r="C6988" s="27">
        <v>359085070229636</v>
      </c>
      <c r="D6988" s="27"/>
    </row>
    <row r="6989" spans="2:4">
      <c r="B6989" s="27" t="s">
        <v>54</v>
      </c>
      <c r="C6989" s="27">
        <v>359085070235237</v>
      </c>
      <c r="D6989" s="27"/>
    </row>
    <row r="6990" spans="2:4">
      <c r="B6990" s="27" t="s">
        <v>54</v>
      </c>
      <c r="C6990" s="27">
        <v>359085070243819</v>
      </c>
      <c r="D6990" s="27"/>
    </row>
    <row r="6991" spans="2:4">
      <c r="B6991" s="29" t="s">
        <v>54</v>
      </c>
      <c r="C6991" s="27">
        <v>359085070244577</v>
      </c>
    </row>
    <row r="6992" spans="2:4">
      <c r="B6992" s="27" t="s">
        <v>54</v>
      </c>
      <c r="C6992" s="27">
        <v>359085070250699</v>
      </c>
      <c r="D6992" s="27"/>
    </row>
    <row r="6993" spans="2:4">
      <c r="B6993" s="27" t="s">
        <v>54</v>
      </c>
      <c r="C6993" s="27">
        <v>359085070251911</v>
      </c>
      <c r="D6993" s="27"/>
    </row>
    <row r="6994" spans="2:4">
      <c r="B6994" s="29" t="s">
        <v>54</v>
      </c>
      <c r="C6994" s="27">
        <v>359085070252513</v>
      </c>
      <c r="D6994" s="27"/>
    </row>
    <row r="6995" spans="2:4">
      <c r="B6995" s="27" t="s">
        <v>54</v>
      </c>
      <c r="C6995" s="27">
        <v>359085070253396</v>
      </c>
      <c r="D6995" s="27"/>
    </row>
    <row r="6996" spans="2:4">
      <c r="B6996" s="27" t="s">
        <v>55</v>
      </c>
      <c r="C6996" s="27">
        <v>359085070256373</v>
      </c>
      <c r="D6996" s="27"/>
    </row>
    <row r="6997" spans="2:4">
      <c r="B6997" s="27" t="s">
        <v>55</v>
      </c>
      <c r="C6997" s="27">
        <v>359085070259310</v>
      </c>
    </row>
    <row r="6998" spans="2:4">
      <c r="B6998" s="27" t="s">
        <v>55</v>
      </c>
      <c r="C6998" s="27">
        <v>359085070259435</v>
      </c>
      <c r="D6998" s="27"/>
    </row>
    <row r="6999" spans="2:4">
      <c r="B6999" s="27" t="s">
        <v>55</v>
      </c>
      <c r="C6999" s="27">
        <v>359085070266372</v>
      </c>
      <c r="D6999" s="27"/>
    </row>
    <row r="7000" spans="2:4">
      <c r="B7000" s="27" t="s">
        <v>55</v>
      </c>
      <c r="C7000" s="27">
        <v>359085070268170</v>
      </c>
      <c r="D7000" s="27"/>
    </row>
    <row r="7001" spans="2:4">
      <c r="B7001" s="27" t="s">
        <v>55</v>
      </c>
      <c r="C7001" s="27">
        <v>359085070268717</v>
      </c>
      <c r="D7001" s="27"/>
    </row>
    <row r="7002" spans="2:4">
      <c r="B7002" s="27" t="s">
        <v>55</v>
      </c>
      <c r="C7002" s="27">
        <v>359085070272610</v>
      </c>
      <c r="D7002" s="27"/>
    </row>
    <row r="7003" spans="2:4">
      <c r="B7003" s="27" t="s">
        <v>55</v>
      </c>
      <c r="C7003" s="27">
        <v>359085070275910</v>
      </c>
      <c r="D7003" s="27"/>
    </row>
    <row r="7004" spans="2:4">
      <c r="B7004" s="27" t="s">
        <v>55</v>
      </c>
      <c r="C7004" s="27">
        <v>359085070279458</v>
      </c>
      <c r="D7004" s="27"/>
    </row>
    <row r="7005" spans="2:4">
      <c r="B7005" s="29" t="s">
        <v>55</v>
      </c>
      <c r="C7005" s="27">
        <v>359085070279714</v>
      </c>
      <c r="D7005" s="27"/>
    </row>
    <row r="7006" spans="2:4">
      <c r="B7006" s="27" t="s">
        <v>55</v>
      </c>
      <c r="C7006" s="27">
        <v>359085070282155</v>
      </c>
      <c r="D7006" s="27"/>
    </row>
    <row r="7007" spans="2:4">
      <c r="B7007" s="27" t="s">
        <v>55</v>
      </c>
      <c r="C7007" s="27">
        <v>359085070286552</v>
      </c>
    </row>
    <row r="7008" spans="2:4">
      <c r="B7008" s="27" t="s">
        <v>55</v>
      </c>
      <c r="C7008" s="27">
        <v>359085070288335</v>
      </c>
      <c r="D7008" s="27"/>
    </row>
    <row r="7009" spans="2:4">
      <c r="B7009" s="27" t="s">
        <v>55</v>
      </c>
      <c r="C7009" s="27">
        <v>359085070292956</v>
      </c>
      <c r="D7009" s="27"/>
    </row>
    <row r="7010" spans="2:4">
      <c r="B7010" s="27" t="s">
        <v>55</v>
      </c>
      <c r="C7010" s="27">
        <v>359085070301393</v>
      </c>
    </row>
    <row r="7011" spans="2:4">
      <c r="B7011" s="27" t="s">
        <v>55</v>
      </c>
      <c r="C7011" s="27">
        <v>359085070304777</v>
      </c>
      <c r="D7011" s="27"/>
    </row>
    <row r="7012" spans="2:4">
      <c r="B7012" s="27" t="s">
        <v>54</v>
      </c>
      <c r="C7012" s="27">
        <v>359085070410970</v>
      </c>
      <c r="D7012" s="27"/>
    </row>
    <row r="7013" spans="2:4">
      <c r="B7013" s="27" t="s">
        <v>54</v>
      </c>
      <c r="C7013" s="27">
        <v>359085070413792</v>
      </c>
    </row>
    <row r="7014" spans="2:4">
      <c r="B7014" s="27" t="s">
        <v>54</v>
      </c>
      <c r="C7014" s="27">
        <v>359085070416738</v>
      </c>
      <c r="D7014" s="27"/>
    </row>
    <row r="7015" spans="2:4">
      <c r="B7015" s="27" t="s">
        <v>54</v>
      </c>
      <c r="C7015" s="27">
        <v>359085070416779</v>
      </c>
      <c r="D7015" s="27"/>
    </row>
    <row r="7016" spans="2:4">
      <c r="B7016" s="27" t="s">
        <v>54</v>
      </c>
      <c r="C7016" s="27">
        <v>359085070416878</v>
      </c>
      <c r="D7016" s="27"/>
    </row>
    <row r="7017" spans="2:4">
      <c r="B7017" s="27" t="s">
        <v>54</v>
      </c>
      <c r="C7017" s="27">
        <v>359085070417579</v>
      </c>
      <c r="D7017" s="27"/>
    </row>
    <row r="7018" spans="2:4">
      <c r="B7018" s="27" t="s">
        <v>54</v>
      </c>
      <c r="C7018" s="27">
        <v>359085070417892</v>
      </c>
      <c r="D7018" s="27"/>
    </row>
    <row r="7019" spans="2:4">
      <c r="B7019" s="29" t="s">
        <v>54</v>
      </c>
      <c r="C7019" s="27">
        <v>359085070418114</v>
      </c>
      <c r="D7019" s="27"/>
    </row>
    <row r="7020" spans="2:4">
      <c r="B7020" s="27" t="s">
        <v>54</v>
      </c>
      <c r="C7020" s="27">
        <v>359085070419856</v>
      </c>
    </row>
    <row r="7021" spans="2:4">
      <c r="B7021" s="27" t="s">
        <v>54</v>
      </c>
      <c r="C7021" s="27">
        <v>359085070422157</v>
      </c>
      <c r="D7021" s="27"/>
    </row>
    <row r="7022" spans="2:4">
      <c r="B7022" s="27" t="s">
        <v>54</v>
      </c>
      <c r="C7022" s="27">
        <v>359085070423270</v>
      </c>
      <c r="D7022" s="27"/>
    </row>
    <row r="7023" spans="2:4">
      <c r="B7023" s="27" t="s">
        <v>54</v>
      </c>
      <c r="C7023" s="27">
        <v>359085070426158</v>
      </c>
    </row>
    <row r="7024" spans="2:4">
      <c r="B7024" s="27" t="s">
        <v>54</v>
      </c>
      <c r="C7024" s="27">
        <v>359085070432917</v>
      </c>
      <c r="D7024" s="27"/>
    </row>
    <row r="7025" spans="2:4">
      <c r="B7025" s="27" t="s">
        <v>54</v>
      </c>
      <c r="C7025" s="27">
        <v>359085070435217</v>
      </c>
      <c r="D7025" s="27"/>
    </row>
    <row r="7026" spans="2:4">
      <c r="B7026" s="27" t="s">
        <v>54</v>
      </c>
      <c r="C7026" s="27">
        <v>359085070440431</v>
      </c>
      <c r="D7026" s="27"/>
    </row>
    <row r="7027" spans="2:4">
      <c r="B7027" s="27" t="s">
        <v>54</v>
      </c>
      <c r="C7027" s="27">
        <v>359085070441538</v>
      </c>
      <c r="D7027" s="27"/>
    </row>
    <row r="7028" spans="2:4">
      <c r="B7028" s="27" t="s">
        <v>54</v>
      </c>
      <c r="C7028" s="27">
        <v>359085070444516</v>
      </c>
      <c r="D7028" s="27"/>
    </row>
    <row r="7029" spans="2:4">
      <c r="B7029" s="27" t="s">
        <v>54</v>
      </c>
      <c r="C7029" s="27">
        <v>359085070456635</v>
      </c>
      <c r="D7029" s="27"/>
    </row>
    <row r="7030" spans="2:4">
      <c r="B7030" s="29" t="s">
        <v>54</v>
      </c>
      <c r="C7030" s="27">
        <v>359085070456734</v>
      </c>
      <c r="D7030" s="27"/>
    </row>
    <row r="7031" spans="2:4">
      <c r="B7031" s="27" t="s">
        <v>54</v>
      </c>
      <c r="C7031" s="27">
        <v>359085070461916</v>
      </c>
      <c r="D7031" s="27"/>
    </row>
    <row r="7032" spans="2:4">
      <c r="B7032" s="27" t="s">
        <v>54</v>
      </c>
      <c r="C7032" s="27">
        <v>359085070463052</v>
      </c>
      <c r="D7032" s="27"/>
    </row>
    <row r="7033" spans="2:4">
      <c r="B7033" s="27" t="s">
        <v>54</v>
      </c>
      <c r="C7033" s="27">
        <v>359085070464852</v>
      </c>
      <c r="D7033" s="27"/>
    </row>
    <row r="7034" spans="2:4">
      <c r="B7034" s="29" t="s">
        <v>54</v>
      </c>
      <c r="C7034" s="27">
        <v>359085070467111</v>
      </c>
      <c r="D7034" s="27"/>
    </row>
    <row r="7035" spans="2:4">
      <c r="B7035" s="27" t="s">
        <v>54</v>
      </c>
      <c r="C7035" s="27">
        <v>359085070467897</v>
      </c>
      <c r="D7035" s="27"/>
    </row>
    <row r="7036" spans="2:4">
      <c r="B7036" s="27" t="s">
        <v>54</v>
      </c>
      <c r="C7036" s="27">
        <v>359085070468333</v>
      </c>
      <c r="D7036" s="27"/>
    </row>
    <row r="7037" spans="2:4">
      <c r="B7037" s="29" t="s">
        <v>54</v>
      </c>
      <c r="C7037" s="27">
        <v>359085070469331</v>
      </c>
      <c r="D7037" s="27"/>
    </row>
    <row r="7038" spans="2:4">
      <c r="B7038" s="27" t="s">
        <v>54</v>
      </c>
      <c r="C7038" s="27">
        <v>359085070473234</v>
      </c>
      <c r="D7038" s="27"/>
    </row>
    <row r="7039" spans="2:4">
      <c r="B7039" s="27" t="s">
        <v>54</v>
      </c>
      <c r="C7039" s="27">
        <v>359085070475296</v>
      </c>
      <c r="D7039" s="27"/>
    </row>
    <row r="7040" spans="2:4">
      <c r="B7040" s="27" t="s">
        <v>54</v>
      </c>
      <c r="C7040" s="27">
        <v>359085070475577</v>
      </c>
      <c r="D7040" s="27"/>
    </row>
    <row r="7041" spans="2:4">
      <c r="B7041" s="27" t="s">
        <v>54</v>
      </c>
      <c r="C7041" s="27">
        <v>359085070475619</v>
      </c>
      <c r="D7041" s="27"/>
    </row>
    <row r="7042" spans="2:4">
      <c r="B7042" s="27" t="s">
        <v>54</v>
      </c>
      <c r="C7042" s="27">
        <v>359085070478092</v>
      </c>
      <c r="D7042" s="27"/>
    </row>
    <row r="7043" spans="2:4">
      <c r="B7043" s="27" t="s">
        <v>54</v>
      </c>
      <c r="C7043" s="27">
        <v>359085070478993</v>
      </c>
      <c r="D7043" s="27"/>
    </row>
    <row r="7044" spans="2:4">
      <c r="B7044" s="27" t="s">
        <v>54</v>
      </c>
      <c r="C7044" s="27">
        <v>359085070479579</v>
      </c>
      <c r="D7044" s="27"/>
    </row>
    <row r="7045" spans="2:4">
      <c r="B7045" s="27" t="s">
        <v>54</v>
      </c>
      <c r="C7045" s="27">
        <v>359085070481070</v>
      </c>
      <c r="D7045" s="27"/>
    </row>
    <row r="7046" spans="2:4">
      <c r="B7046" s="27" t="s">
        <v>54</v>
      </c>
      <c r="C7046" s="27">
        <v>359085070482037</v>
      </c>
      <c r="D7046" s="27"/>
    </row>
    <row r="7047" spans="2:4">
      <c r="B7047" s="27" t="s">
        <v>54</v>
      </c>
      <c r="C7047" s="27">
        <v>359085070484991</v>
      </c>
      <c r="D7047" s="27"/>
    </row>
    <row r="7048" spans="2:4">
      <c r="B7048" s="27" t="s">
        <v>54</v>
      </c>
      <c r="C7048" s="27">
        <v>359085070485014</v>
      </c>
      <c r="D7048" s="27"/>
    </row>
    <row r="7049" spans="2:4">
      <c r="B7049" s="27" t="s">
        <v>54</v>
      </c>
      <c r="C7049" s="27">
        <v>359085070486491</v>
      </c>
      <c r="D7049" s="27"/>
    </row>
    <row r="7050" spans="2:4">
      <c r="B7050" s="27" t="s">
        <v>54</v>
      </c>
      <c r="C7050" s="27">
        <v>359085070486657</v>
      </c>
      <c r="D7050" s="27"/>
    </row>
    <row r="7051" spans="2:4">
      <c r="B7051" s="27" t="s">
        <v>54</v>
      </c>
      <c r="C7051" s="27">
        <v>359085070491194</v>
      </c>
      <c r="D7051" s="27"/>
    </row>
    <row r="7052" spans="2:4">
      <c r="B7052" s="27" t="s">
        <v>54</v>
      </c>
      <c r="C7052" s="27">
        <v>359085070492556</v>
      </c>
      <c r="D7052" s="27"/>
    </row>
    <row r="7053" spans="2:4">
      <c r="B7053" s="27" t="s">
        <v>54</v>
      </c>
      <c r="C7053" s="27">
        <v>359085070494628</v>
      </c>
      <c r="D7053" s="27"/>
    </row>
    <row r="7054" spans="2:4">
      <c r="B7054" s="27" t="s">
        <v>54</v>
      </c>
      <c r="C7054" s="27">
        <v>359085070494651</v>
      </c>
      <c r="D7054" s="27"/>
    </row>
    <row r="7055" spans="2:4">
      <c r="B7055" s="27" t="s">
        <v>54</v>
      </c>
      <c r="C7055" s="27">
        <v>359085070501414</v>
      </c>
      <c r="D7055" s="27"/>
    </row>
    <row r="7056" spans="2:4">
      <c r="B7056" s="27" t="s">
        <v>54</v>
      </c>
      <c r="C7056" s="27">
        <v>359085070502073</v>
      </c>
      <c r="D7056" s="27"/>
    </row>
    <row r="7057" spans="2:4">
      <c r="B7057" s="27" t="s">
        <v>54</v>
      </c>
      <c r="C7057" s="27">
        <v>359085070507718</v>
      </c>
      <c r="D7057" s="27"/>
    </row>
    <row r="7058" spans="2:4">
      <c r="B7058" s="29" t="s">
        <v>54</v>
      </c>
      <c r="C7058" s="27">
        <v>359085070513195</v>
      </c>
      <c r="D7058" s="27"/>
    </row>
    <row r="7059" spans="2:4">
      <c r="B7059" s="27" t="s">
        <v>54</v>
      </c>
      <c r="C7059" s="27">
        <v>359085070521370</v>
      </c>
      <c r="D7059" s="27"/>
    </row>
    <row r="7060" spans="2:4">
      <c r="B7060" s="27" t="s">
        <v>54</v>
      </c>
      <c r="C7060" s="27">
        <v>359085070525413</v>
      </c>
      <c r="D7060" s="27"/>
    </row>
    <row r="7061" spans="2:4">
      <c r="B7061" s="29" t="s">
        <v>54</v>
      </c>
      <c r="C7061" s="27">
        <v>359085070530470</v>
      </c>
      <c r="D7061" s="27"/>
    </row>
    <row r="7062" spans="2:4">
      <c r="B7062" s="29" t="s">
        <v>54</v>
      </c>
      <c r="C7062" s="27">
        <v>359085070535578</v>
      </c>
      <c r="D7062" s="27"/>
    </row>
    <row r="7063" spans="2:4">
      <c r="B7063" s="27" t="s">
        <v>54</v>
      </c>
      <c r="C7063" s="27">
        <v>359085070536576</v>
      </c>
      <c r="D7063" s="27"/>
    </row>
    <row r="7064" spans="2:4">
      <c r="B7064" s="27" t="s">
        <v>54</v>
      </c>
      <c r="C7064" s="27">
        <v>359085070536717</v>
      </c>
      <c r="D7064" s="27"/>
    </row>
    <row r="7065" spans="2:4">
      <c r="B7065" s="27" t="s">
        <v>54</v>
      </c>
      <c r="C7065" s="27">
        <v>359085070540099</v>
      </c>
      <c r="D7065" s="27"/>
    </row>
    <row r="7066" spans="2:4">
      <c r="B7066" s="27" t="s">
        <v>54</v>
      </c>
      <c r="C7066" s="27">
        <v>359085070540156</v>
      </c>
      <c r="D7066" s="27"/>
    </row>
    <row r="7067" spans="2:4">
      <c r="B7067" s="27" t="s">
        <v>54</v>
      </c>
      <c r="C7067" s="27">
        <v>359085070543499</v>
      </c>
      <c r="D7067" s="27"/>
    </row>
    <row r="7068" spans="2:4">
      <c r="B7068" s="27" t="s">
        <v>54</v>
      </c>
      <c r="C7068" s="27">
        <v>359085070546377</v>
      </c>
      <c r="D7068" s="27"/>
    </row>
    <row r="7069" spans="2:4">
      <c r="B7069" s="27" t="s">
        <v>54</v>
      </c>
      <c r="C7069" s="27">
        <v>359085070548951</v>
      </c>
      <c r="D7069" s="27"/>
    </row>
    <row r="7070" spans="2:4">
      <c r="B7070" s="27" t="s">
        <v>54</v>
      </c>
      <c r="C7070" s="27">
        <v>359085070552813</v>
      </c>
      <c r="D7070" s="27"/>
    </row>
    <row r="7071" spans="2:4">
      <c r="B7071" s="27" t="s">
        <v>55</v>
      </c>
      <c r="C7071" s="27">
        <v>359085070556111</v>
      </c>
      <c r="D7071" s="27"/>
    </row>
    <row r="7072" spans="2:4">
      <c r="B7072" s="27" t="s">
        <v>54</v>
      </c>
      <c r="C7072" s="27">
        <v>359085070557598</v>
      </c>
      <c r="D7072" s="27"/>
    </row>
    <row r="7073" spans="2:4">
      <c r="B7073" s="27" t="s">
        <v>54</v>
      </c>
      <c r="C7073" s="27">
        <v>359085070560410</v>
      </c>
      <c r="D7073" s="27"/>
    </row>
    <row r="7074" spans="2:4">
      <c r="B7074" s="27" t="s">
        <v>54</v>
      </c>
      <c r="C7074" s="27">
        <v>359085070563778</v>
      </c>
      <c r="D7074" s="27"/>
    </row>
    <row r="7075" spans="2:4">
      <c r="B7075" s="27" t="s">
        <v>54</v>
      </c>
      <c r="C7075" s="27">
        <v>359085070563810</v>
      </c>
      <c r="D7075" s="27"/>
    </row>
    <row r="7076" spans="2:4">
      <c r="B7076" s="29" t="s">
        <v>54</v>
      </c>
      <c r="C7076" s="27">
        <v>359085070564172</v>
      </c>
      <c r="D7076" s="27"/>
    </row>
    <row r="7077" spans="2:4">
      <c r="B7077" s="27" t="s">
        <v>54</v>
      </c>
      <c r="C7077" s="27">
        <v>359085070571136</v>
      </c>
      <c r="D7077" s="27"/>
    </row>
    <row r="7078" spans="2:4">
      <c r="B7078" s="27" t="s">
        <v>54</v>
      </c>
      <c r="C7078" s="27">
        <v>359085070571979</v>
      </c>
      <c r="D7078" s="27"/>
    </row>
    <row r="7079" spans="2:4">
      <c r="B7079" s="27" t="s">
        <v>54</v>
      </c>
      <c r="C7079" s="27">
        <v>359085070572233</v>
      </c>
      <c r="D7079" s="27"/>
    </row>
    <row r="7080" spans="2:4">
      <c r="B7080" s="29" t="s">
        <v>54</v>
      </c>
      <c r="C7080" s="27">
        <v>359085070573132</v>
      </c>
      <c r="D7080" s="27"/>
    </row>
    <row r="7081" spans="2:4">
      <c r="B7081" s="27" t="s">
        <v>54</v>
      </c>
      <c r="C7081" s="27">
        <v>359085070573850</v>
      </c>
      <c r="D7081" s="27"/>
    </row>
    <row r="7082" spans="2:4">
      <c r="B7082" s="29" t="s">
        <v>54</v>
      </c>
      <c r="C7082" s="27">
        <v>359085070576093</v>
      </c>
      <c r="D7082" s="27"/>
    </row>
    <row r="7083" spans="2:4">
      <c r="B7083" s="27" t="s">
        <v>54</v>
      </c>
      <c r="C7083" s="27">
        <v>359085070585193</v>
      </c>
      <c r="D7083" s="27"/>
    </row>
    <row r="7084" spans="2:4">
      <c r="B7084" s="27" t="s">
        <v>54</v>
      </c>
      <c r="C7084" s="27">
        <v>359085070591233</v>
      </c>
      <c r="D7084" s="27"/>
    </row>
    <row r="7085" spans="2:4">
      <c r="B7085" s="27" t="s">
        <v>54</v>
      </c>
      <c r="C7085" s="27">
        <v>359085070592314</v>
      </c>
      <c r="D7085" s="27"/>
    </row>
    <row r="7086" spans="2:4">
      <c r="B7086" s="29" t="s">
        <v>54</v>
      </c>
      <c r="C7086" s="27">
        <v>359085070596679</v>
      </c>
      <c r="D7086" s="27"/>
    </row>
    <row r="7087" spans="2:4">
      <c r="B7087" s="27" t="s">
        <v>54</v>
      </c>
      <c r="C7087" s="27">
        <v>359085070598071</v>
      </c>
      <c r="D7087" s="27"/>
    </row>
    <row r="7088" spans="2:4">
      <c r="B7088" s="27" t="s">
        <v>54</v>
      </c>
      <c r="C7088" s="27">
        <v>359085070600877</v>
      </c>
      <c r="D7088" s="27"/>
    </row>
    <row r="7089" spans="2:4">
      <c r="B7089" s="27" t="s">
        <v>54</v>
      </c>
      <c r="C7089" s="27">
        <v>359085070602071</v>
      </c>
      <c r="D7089" s="27"/>
    </row>
    <row r="7090" spans="2:4">
      <c r="B7090" s="27" t="s">
        <v>54</v>
      </c>
      <c r="C7090" s="27">
        <v>359085070608334</v>
      </c>
      <c r="D7090" s="27"/>
    </row>
    <row r="7091" spans="2:4">
      <c r="B7091" s="27" t="s">
        <v>54</v>
      </c>
      <c r="C7091" s="27">
        <v>359085070610595</v>
      </c>
      <c r="D7091" s="27"/>
    </row>
    <row r="7092" spans="2:4">
      <c r="B7092" s="27" t="s">
        <v>55</v>
      </c>
      <c r="C7092" s="27">
        <v>359085070613417</v>
      </c>
      <c r="D7092" s="27"/>
    </row>
    <row r="7093" spans="2:4">
      <c r="B7093" s="27" t="s">
        <v>55</v>
      </c>
      <c r="C7093" s="27">
        <v>359085070616618</v>
      </c>
      <c r="D7093" s="27"/>
    </row>
    <row r="7094" spans="2:4">
      <c r="B7094" s="27" t="s">
        <v>55</v>
      </c>
      <c r="C7094" s="27">
        <v>359085070617293</v>
      </c>
      <c r="D7094" s="27"/>
    </row>
    <row r="7095" spans="2:4">
      <c r="B7095" s="27" t="s">
        <v>55</v>
      </c>
      <c r="C7095" s="27">
        <v>359085070619216</v>
      </c>
      <c r="D7095" s="27"/>
    </row>
    <row r="7096" spans="2:4">
      <c r="B7096" s="27" t="s">
        <v>55</v>
      </c>
      <c r="C7096" s="27">
        <v>359085070624257</v>
      </c>
      <c r="D7096" s="27"/>
    </row>
    <row r="7097" spans="2:4">
      <c r="B7097" s="27" t="s">
        <v>55</v>
      </c>
      <c r="C7097" s="27">
        <v>359085070624570</v>
      </c>
      <c r="D7097" s="27"/>
    </row>
    <row r="7098" spans="2:4">
      <c r="B7098" s="27" t="s">
        <v>55</v>
      </c>
      <c r="C7098" s="27">
        <v>359085070624877</v>
      </c>
      <c r="D7098" s="27"/>
    </row>
    <row r="7099" spans="2:4">
      <c r="B7099" s="27" t="s">
        <v>55</v>
      </c>
      <c r="C7099" s="27">
        <v>359085070627854</v>
      </c>
      <c r="D7099" s="27"/>
    </row>
    <row r="7100" spans="2:4">
      <c r="B7100" s="27" t="s">
        <v>55</v>
      </c>
      <c r="C7100" s="27">
        <v>359085070633258</v>
      </c>
      <c r="D7100" s="27"/>
    </row>
    <row r="7101" spans="2:4">
      <c r="B7101" s="27" t="s">
        <v>55</v>
      </c>
      <c r="C7101" s="27">
        <v>359085070637473</v>
      </c>
      <c r="D7101" s="27"/>
    </row>
    <row r="7102" spans="2:4">
      <c r="B7102" s="27" t="s">
        <v>55</v>
      </c>
      <c r="C7102" s="27">
        <v>359085070639719</v>
      </c>
      <c r="D7102" s="27"/>
    </row>
    <row r="7103" spans="2:4">
      <c r="B7103" s="27" t="s">
        <v>55</v>
      </c>
      <c r="C7103" s="27">
        <v>359085070645476</v>
      </c>
      <c r="D7103" s="27"/>
    </row>
    <row r="7104" spans="2:4">
      <c r="B7104" s="27" t="s">
        <v>55</v>
      </c>
      <c r="C7104" s="27">
        <v>359085070648090</v>
      </c>
      <c r="D7104" s="27"/>
    </row>
    <row r="7105" spans="2:4">
      <c r="B7105" s="29" t="s">
        <v>55</v>
      </c>
      <c r="C7105" s="27">
        <v>359085070648157</v>
      </c>
      <c r="D7105" s="27"/>
    </row>
    <row r="7106" spans="2:4">
      <c r="B7106" s="27" t="s">
        <v>55</v>
      </c>
      <c r="C7106" s="27">
        <v>359085070648272</v>
      </c>
      <c r="D7106" s="27"/>
    </row>
    <row r="7107" spans="2:4">
      <c r="B7107" s="27" t="s">
        <v>55</v>
      </c>
      <c r="C7107" s="27">
        <v>359085070651078</v>
      </c>
    </row>
    <row r="7108" spans="2:4">
      <c r="B7108" s="27" t="s">
        <v>55</v>
      </c>
      <c r="C7108" s="27">
        <v>359085070655434</v>
      </c>
      <c r="D7108" s="27"/>
    </row>
    <row r="7109" spans="2:4">
      <c r="B7109" s="27" t="s">
        <v>55</v>
      </c>
      <c r="C7109" s="27">
        <v>359085070656770</v>
      </c>
      <c r="D7109" s="27"/>
    </row>
    <row r="7110" spans="2:4">
      <c r="B7110" s="27" t="s">
        <v>55</v>
      </c>
      <c r="C7110" s="27">
        <v>359085070658271</v>
      </c>
    </row>
    <row r="7111" spans="2:4">
      <c r="B7111" s="27" t="s">
        <v>55</v>
      </c>
      <c r="C7111" s="27">
        <v>359085070660293</v>
      </c>
      <c r="D7111" s="27"/>
    </row>
    <row r="7112" spans="2:4">
      <c r="B7112" s="27" t="s">
        <v>55</v>
      </c>
      <c r="C7112" s="27">
        <v>359085070665151</v>
      </c>
      <c r="D7112" s="27"/>
    </row>
    <row r="7113" spans="2:4">
      <c r="B7113" s="27" t="s">
        <v>55</v>
      </c>
      <c r="C7113" s="27">
        <v>359085070679475</v>
      </c>
      <c r="D7113" s="27"/>
    </row>
    <row r="7114" spans="2:4">
      <c r="B7114" s="27" t="s">
        <v>55</v>
      </c>
      <c r="C7114" s="74">
        <v>359085070680671</v>
      </c>
      <c r="D7114" s="27"/>
    </row>
    <row r="7115" spans="2:4">
      <c r="B7115" s="27" t="s">
        <v>55</v>
      </c>
      <c r="C7115" s="27">
        <v>359085070682412</v>
      </c>
      <c r="D7115" s="27"/>
    </row>
    <row r="7116" spans="2:4">
      <c r="B7116" s="27" t="s">
        <v>55</v>
      </c>
      <c r="C7116" s="27">
        <v>359085070688070</v>
      </c>
      <c r="D7116" s="27"/>
    </row>
    <row r="7117" spans="2:4">
      <c r="B7117" s="27" t="s">
        <v>55</v>
      </c>
      <c r="C7117" s="27">
        <v>359085070692973</v>
      </c>
      <c r="D7117" s="27"/>
    </row>
    <row r="7118" spans="2:4">
      <c r="B7118" s="27" t="s">
        <v>97</v>
      </c>
      <c r="C7118" s="27">
        <v>359088070000759</v>
      </c>
      <c r="D7118" s="27"/>
    </row>
    <row r="7119" spans="2:4">
      <c r="B7119" s="27" t="s">
        <v>97</v>
      </c>
      <c r="C7119" s="27">
        <v>359088070012119</v>
      </c>
      <c r="D7119" s="27"/>
    </row>
    <row r="7120" spans="2:4">
      <c r="B7120" s="27" t="s">
        <v>97</v>
      </c>
      <c r="C7120" s="27">
        <v>359088070014255</v>
      </c>
      <c r="D7120" s="27"/>
    </row>
    <row r="7121" spans="2:4">
      <c r="B7121" s="27" t="s">
        <v>97</v>
      </c>
      <c r="C7121" s="27">
        <v>359088070015872</v>
      </c>
      <c r="D7121" s="27"/>
    </row>
    <row r="7122" spans="2:4">
      <c r="B7122" s="27" t="s">
        <v>97</v>
      </c>
      <c r="C7122" s="27">
        <v>359088070016896</v>
      </c>
      <c r="D7122" s="27"/>
    </row>
    <row r="7123" spans="2:4">
      <c r="B7123" s="27" t="s">
        <v>97</v>
      </c>
      <c r="C7123" s="27">
        <v>359088070017316</v>
      </c>
    </row>
    <row r="7124" spans="2:4">
      <c r="B7124" s="27" t="s">
        <v>97</v>
      </c>
      <c r="C7124" s="27">
        <v>359088070019130</v>
      </c>
      <c r="D7124" s="27"/>
    </row>
    <row r="7125" spans="2:4">
      <c r="B7125" s="27" t="s">
        <v>97</v>
      </c>
      <c r="C7125" s="27">
        <v>359088070019478</v>
      </c>
      <c r="D7125" s="27"/>
    </row>
    <row r="7126" spans="2:4">
      <c r="B7126" s="27" t="s">
        <v>97</v>
      </c>
      <c r="C7126" s="27">
        <v>359088070019775</v>
      </c>
      <c r="D7126" s="27"/>
    </row>
    <row r="7127" spans="2:4">
      <c r="B7127" s="27" t="s">
        <v>97</v>
      </c>
      <c r="C7127" s="27">
        <v>359088070022514</v>
      </c>
    </row>
    <row r="7128" spans="2:4">
      <c r="B7128" s="27" t="s">
        <v>97</v>
      </c>
      <c r="C7128" s="27">
        <v>359088070026515</v>
      </c>
      <c r="D7128" s="27"/>
    </row>
    <row r="7129" spans="2:4">
      <c r="B7129" s="27" t="s">
        <v>97</v>
      </c>
      <c r="C7129" s="27">
        <v>359088070026838</v>
      </c>
      <c r="D7129" s="27"/>
    </row>
    <row r="7130" spans="2:4">
      <c r="B7130" s="27" t="s">
        <v>97</v>
      </c>
      <c r="C7130" s="27">
        <v>359088070027059</v>
      </c>
      <c r="D7130" s="27"/>
    </row>
    <row r="7131" spans="2:4">
      <c r="B7131" s="27" t="s">
        <v>97</v>
      </c>
      <c r="C7131" s="27">
        <v>359088070032778</v>
      </c>
      <c r="D7131" s="27"/>
    </row>
    <row r="7132" spans="2:4">
      <c r="B7132" s="27" t="s">
        <v>97</v>
      </c>
      <c r="C7132" s="27">
        <v>359088070034972</v>
      </c>
      <c r="D7132" s="27"/>
    </row>
    <row r="7133" spans="2:4">
      <c r="B7133" s="27" t="s">
        <v>97</v>
      </c>
      <c r="C7133" s="27">
        <v>359088070039252</v>
      </c>
      <c r="D7133" s="27"/>
    </row>
    <row r="7134" spans="2:4">
      <c r="B7134" s="27" t="s">
        <v>97</v>
      </c>
      <c r="C7134" s="27">
        <v>359088070044955</v>
      </c>
      <c r="D7134" s="27"/>
    </row>
    <row r="7135" spans="2:4">
      <c r="B7135" s="27" t="s">
        <v>97</v>
      </c>
      <c r="C7135" s="27">
        <v>359088070045291</v>
      </c>
      <c r="D7135" s="27"/>
    </row>
    <row r="7136" spans="2:4">
      <c r="B7136" s="27" t="s">
        <v>97</v>
      </c>
      <c r="C7136" s="27">
        <v>359088070045333</v>
      </c>
      <c r="D7136" s="27"/>
    </row>
    <row r="7137" spans="2:4">
      <c r="B7137" s="27" t="s">
        <v>97</v>
      </c>
      <c r="C7137" s="27">
        <v>359088070046612</v>
      </c>
      <c r="D7137" s="27"/>
    </row>
    <row r="7138" spans="2:4">
      <c r="B7138" s="27" t="s">
        <v>97</v>
      </c>
      <c r="C7138" s="27">
        <v>359088070052172</v>
      </c>
      <c r="D7138" s="27"/>
    </row>
    <row r="7139" spans="2:4">
      <c r="B7139" s="27" t="s">
        <v>97</v>
      </c>
      <c r="C7139" s="27">
        <v>359088070052313</v>
      </c>
      <c r="D7139" s="27"/>
    </row>
    <row r="7140" spans="2:4">
      <c r="B7140" s="27" t="s">
        <v>97</v>
      </c>
      <c r="C7140" s="27">
        <v>359088070055076</v>
      </c>
      <c r="D7140" s="27"/>
    </row>
    <row r="7141" spans="2:4">
      <c r="B7141" s="27" t="s">
        <v>97</v>
      </c>
      <c r="C7141" s="27">
        <v>359088070057155</v>
      </c>
      <c r="D7141" s="27"/>
    </row>
    <row r="7142" spans="2:4">
      <c r="B7142" s="27" t="s">
        <v>97</v>
      </c>
      <c r="C7142" s="27">
        <v>359088070061371</v>
      </c>
      <c r="D7142" s="27"/>
    </row>
    <row r="7143" spans="2:4">
      <c r="B7143" s="27" t="s">
        <v>97</v>
      </c>
      <c r="C7143" s="27">
        <v>359088070062239</v>
      </c>
      <c r="D7143" s="27"/>
    </row>
    <row r="7144" spans="2:4">
      <c r="B7144" s="27" t="s">
        <v>97</v>
      </c>
      <c r="C7144" s="27">
        <v>359088070064276</v>
      </c>
      <c r="D7144" s="27"/>
    </row>
    <row r="7145" spans="2:4">
      <c r="B7145" s="27" t="s">
        <v>97</v>
      </c>
      <c r="C7145" s="27">
        <v>359088070064433</v>
      </c>
      <c r="D7145" s="27"/>
    </row>
    <row r="7146" spans="2:4">
      <c r="B7146" s="29" t="s">
        <v>97</v>
      </c>
      <c r="C7146" s="27">
        <v>359088070064516</v>
      </c>
      <c r="D7146" s="27"/>
    </row>
    <row r="7147" spans="2:4">
      <c r="B7147" s="29" t="s">
        <v>97</v>
      </c>
      <c r="C7147" s="27">
        <v>359088070065356</v>
      </c>
      <c r="D7147" s="27"/>
    </row>
    <row r="7148" spans="2:4">
      <c r="B7148" s="27" t="s">
        <v>97</v>
      </c>
      <c r="C7148" s="27">
        <v>359088070066552</v>
      </c>
      <c r="D7148" s="27"/>
    </row>
    <row r="7149" spans="2:4">
      <c r="B7149" s="27" t="s">
        <v>97</v>
      </c>
      <c r="C7149" s="27">
        <v>359088070067998</v>
      </c>
      <c r="D7149" s="27"/>
    </row>
    <row r="7150" spans="2:4">
      <c r="B7150" s="27" t="s">
        <v>97</v>
      </c>
      <c r="C7150" s="27">
        <v>359088070068350</v>
      </c>
    </row>
    <row r="7151" spans="2:4">
      <c r="B7151" s="27" t="s">
        <v>97</v>
      </c>
      <c r="C7151" s="27">
        <v>359088070069630</v>
      </c>
      <c r="D7151" s="27"/>
    </row>
    <row r="7152" spans="2:4">
      <c r="B7152" s="27" t="s">
        <v>97</v>
      </c>
      <c r="C7152" s="27">
        <v>359088070070554</v>
      </c>
      <c r="D7152" s="27"/>
    </row>
    <row r="7153" spans="2:4">
      <c r="B7153" s="27" t="s">
        <v>97</v>
      </c>
      <c r="C7153" s="27">
        <v>359088070073897</v>
      </c>
      <c r="D7153" s="27"/>
    </row>
    <row r="7154" spans="2:4">
      <c r="B7154" s="27" t="s">
        <v>97</v>
      </c>
      <c r="C7154" s="27">
        <v>359088070074697</v>
      </c>
      <c r="D7154" s="27"/>
    </row>
    <row r="7155" spans="2:4">
      <c r="B7155" s="27" t="s">
        <v>97</v>
      </c>
      <c r="C7155" s="27">
        <v>359088070078516</v>
      </c>
      <c r="D7155" s="27"/>
    </row>
    <row r="7156" spans="2:4">
      <c r="B7156" s="29" t="s">
        <v>97</v>
      </c>
      <c r="C7156" s="27">
        <v>359088070079118</v>
      </c>
    </row>
    <row r="7157" spans="2:4">
      <c r="B7157" s="27" t="s">
        <v>97</v>
      </c>
      <c r="C7157" s="27">
        <v>359088070084415</v>
      </c>
      <c r="D7157" s="27"/>
    </row>
    <row r="7158" spans="2:4">
      <c r="B7158" s="27" t="s">
        <v>97</v>
      </c>
      <c r="C7158" s="27">
        <v>359088070095775</v>
      </c>
      <c r="D7158" s="27"/>
    </row>
    <row r="7159" spans="2:4">
      <c r="B7159" s="27" t="s">
        <v>97</v>
      </c>
      <c r="C7159" s="27">
        <v>359088070098712</v>
      </c>
      <c r="D7159" s="27"/>
    </row>
    <row r="7160" spans="2:4">
      <c r="B7160" s="27" t="s">
        <v>97</v>
      </c>
      <c r="C7160" s="27">
        <v>359088070105913</v>
      </c>
      <c r="D7160" s="27"/>
    </row>
    <row r="7161" spans="2:4">
      <c r="B7161" s="27" t="s">
        <v>97</v>
      </c>
      <c r="C7161" s="27">
        <v>359088070107950</v>
      </c>
      <c r="D7161" s="27"/>
    </row>
    <row r="7162" spans="2:4">
      <c r="B7162" s="27" t="s">
        <v>97</v>
      </c>
      <c r="C7162" s="27">
        <v>359088070114758</v>
      </c>
      <c r="D7162" s="27"/>
    </row>
    <row r="7163" spans="2:4">
      <c r="B7163" s="27" t="s">
        <v>97</v>
      </c>
      <c r="C7163" s="27">
        <v>359088070123072</v>
      </c>
      <c r="D7163" s="27"/>
    </row>
    <row r="7164" spans="2:4">
      <c r="B7164" s="27" t="s">
        <v>97</v>
      </c>
      <c r="C7164" s="27">
        <v>359088070123270</v>
      </c>
      <c r="D7164" s="27"/>
    </row>
    <row r="7165" spans="2:4">
      <c r="B7165" s="27" t="s">
        <v>98</v>
      </c>
      <c r="C7165" s="27">
        <v>359088070168374</v>
      </c>
      <c r="D7165" s="27"/>
    </row>
    <row r="7166" spans="2:4">
      <c r="B7166" s="27" t="s">
        <v>98</v>
      </c>
      <c r="C7166" s="27">
        <v>359088070170933</v>
      </c>
    </row>
    <row r="7167" spans="2:4">
      <c r="B7167" s="27" t="s">
        <v>98</v>
      </c>
      <c r="C7167" s="27">
        <v>359088070171311</v>
      </c>
      <c r="D7167" s="27"/>
    </row>
    <row r="7168" spans="2:4">
      <c r="B7168" s="27" t="s">
        <v>98</v>
      </c>
      <c r="C7168" s="27">
        <v>359088070178712</v>
      </c>
      <c r="D7168" s="27"/>
    </row>
    <row r="7169" spans="2:4">
      <c r="B7169" s="27" t="s">
        <v>98</v>
      </c>
      <c r="C7169" s="27">
        <v>359088070187093</v>
      </c>
      <c r="D7169" s="27"/>
    </row>
    <row r="7170" spans="2:4">
      <c r="B7170" s="27" t="s">
        <v>98</v>
      </c>
      <c r="C7170" s="27">
        <v>359088070187572</v>
      </c>
      <c r="D7170" s="27"/>
    </row>
    <row r="7171" spans="2:4">
      <c r="B7171" s="27" t="s">
        <v>98</v>
      </c>
      <c r="C7171" s="27">
        <v>359088070197076</v>
      </c>
      <c r="D7171" s="27"/>
    </row>
    <row r="7172" spans="2:4">
      <c r="B7172" s="27" t="s">
        <v>98</v>
      </c>
      <c r="C7172" s="27">
        <v>359088070198975</v>
      </c>
      <c r="D7172" s="27"/>
    </row>
    <row r="7173" spans="2:4">
      <c r="B7173" s="27" t="s">
        <v>98</v>
      </c>
      <c r="C7173" s="27">
        <v>359088070199254</v>
      </c>
      <c r="D7173" s="27"/>
    </row>
    <row r="7174" spans="2:4">
      <c r="B7174" s="29" t="s">
        <v>98</v>
      </c>
      <c r="C7174" s="27">
        <v>359088070201191</v>
      </c>
      <c r="D7174" s="27"/>
    </row>
    <row r="7175" spans="2:4">
      <c r="B7175" s="27" t="s">
        <v>98</v>
      </c>
      <c r="C7175" s="27">
        <v>359088070204054</v>
      </c>
    </row>
    <row r="7176" spans="2:4">
      <c r="B7176" s="27" t="s">
        <v>98</v>
      </c>
      <c r="C7176" s="27">
        <v>359088070206216</v>
      </c>
      <c r="D7176" s="27"/>
    </row>
    <row r="7177" spans="2:4">
      <c r="B7177" s="27" t="s">
        <v>96</v>
      </c>
      <c r="C7177" s="27">
        <v>359088070458858</v>
      </c>
      <c r="D7177" s="27"/>
    </row>
    <row r="7178" spans="2:4">
      <c r="B7178" s="27" t="s">
        <v>96</v>
      </c>
      <c r="C7178" s="27">
        <v>359088070460516</v>
      </c>
      <c r="D7178" s="27"/>
    </row>
    <row r="7179" spans="2:4">
      <c r="B7179" s="27" t="s">
        <v>96</v>
      </c>
      <c r="C7179" s="27">
        <v>359088070461951</v>
      </c>
      <c r="D7179" s="27"/>
    </row>
    <row r="7180" spans="2:4">
      <c r="B7180" s="27" t="s">
        <v>96</v>
      </c>
      <c r="C7180" s="27">
        <v>359088070463171</v>
      </c>
      <c r="D7180" s="27"/>
    </row>
    <row r="7181" spans="2:4">
      <c r="B7181" s="27" t="s">
        <v>96</v>
      </c>
      <c r="C7181" s="27">
        <v>359088070464013</v>
      </c>
      <c r="D7181" s="27"/>
    </row>
    <row r="7182" spans="2:4">
      <c r="B7182" s="27" t="s">
        <v>96</v>
      </c>
      <c r="C7182" s="27">
        <v>359088070466695</v>
      </c>
      <c r="D7182" s="27"/>
    </row>
    <row r="7183" spans="2:4">
      <c r="B7183" s="27" t="s">
        <v>96</v>
      </c>
      <c r="C7183" s="27">
        <v>359088070467636</v>
      </c>
      <c r="D7183" s="27"/>
    </row>
    <row r="7184" spans="2:4">
      <c r="B7184" s="29" t="s">
        <v>96</v>
      </c>
      <c r="C7184" s="27">
        <v>359088070470531</v>
      </c>
      <c r="D7184" s="27"/>
    </row>
    <row r="7185" spans="2:4">
      <c r="B7185" s="27" t="s">
        <v>96</v>
      </c>
      <c r="C7185" s="27">
        <v>359088070470671</v>
      </c>
      <c r="D7185" s="27"/>
    </row>
    <row r="7186" spans="2:4">
      <c r="B7186" s="27" t="s">
        <v>96</v>
      </c>
      <c r="C7186" s="27">
        <v>359088070470853</v>
      </c>
      <c r="D7186" s="27"/>
    </row>
    <row r="7187" spans="2:4">
      <c r="B7187" s="27" t="s">
        <v>96</v>
      </c>
      <c r="C7187" s="27">
        <v>359088070471133</v>
      </c>
      <c r="D7187" s="27"/>
    </row>
    <row r="7188" spans="2:4">
      <c r="B7188" s="27" t="s">
        <v>96</v>
      </c>
      <c r="C7188" s="27">
        <v>359088070476256</v>
      </c>
      <c r="D7188" s="27"/>
    </row>
    <row r="7189" spans="2:4">
      <c r="B7189" s="27" t="s">
        <v>96</v>
      </c>
      <c r="C7189" s="27">
        <v>359088070481074</v>
      </c>
      <c r="D7189" s="27"/>
    </row>
    <row r="7190" spans="2:4">
      <c r="B7190" s="29" t="s">
        <v>96</v>
      </c>
      <c r="C7190" s="27">
        <v>359088070482197</v>
      </c>
      <c r="D7190" s="27"/>
    </row>
    <row r="7191" spans="2:4">
      <c r="B7191" s="29" t="s">
        <v>96</v>
      </c>
      <c r="C7191" s="27">
        <v>359088070491214</v>
      </c>
      <c r="D7191" s="27"/>
    </row>
    <row r="7192" spans="2:4">
      <c r="B7192" s="29" t="s">
        <v>96</v>
      </c>
      <c r="C7192" s="27">
        <v>359088070493558</v>
      </c>
      <c r="D7192" s="27"/>
    </row>
    <row r="7193" spans="2:4">
      <c r="B7193" s="27" t="s">
        <v>96</v>
      </c>
      <c r="C7193" s="27">
        <v>359088070495694</v>
      </c>
      <c r="D7193" s="27"/>
    </row>
    <row r="7194" spans="2:4">
      <c r="B7194" s="27" t="s">
        <v>96</v>
      </c>
      <c r="C7194" s="27">
        <v>359088070498979</v>
      </c>
      <c r="D7194" s="27"/>
    </row>
    <row r="7195" spans="2:4">
      <c r="B7195" s="27" t="s">
        <v>96</v>
      </c>
      <c r="C7195" s="27">
        <v>359088070500691</v>
      </c>
      <c r="D7195" s="27"/>
    </row>
    <row r="7196" spans="2:4">
      <c r="B7196" s="27" t="s">
        <v>96</v>
      </c>
      <c r="C7196" s="27">
        <v>359088070502010</v>
      </c>
      <c r="D7196" s="27"/>
    </row>
    <row r="7197" spans="2:4">
      <c r="B7197" s="27" t="s">
        <v>96</v>
      </c>
      <c r="C7197" s="27">
        <v>359088070505450</v>
      </c>
      <c r="D7197" s="27"/>
    </row>
    <row r="7198" spans="2:4">
      <c r="B7198" s="29" t="s">
        <v>96</v>
      </c>
      <c r="C7198" s="27">
        <v>359088070507852</v>
      </c>
      <c r="D7198" s="27"/>
    </row>
    <row r="7199" spans="2:4">
      <c r="B7199" s="27" t="s">
        <v>96</v>
      </c>
      <c r="C7199" s="27">
        <v>359088070509098</v>
      </c>
      <c r="D7199" s="27"/>
    </row>
    <row r="7200" spans="2:4">
      <c r="B7200" s="27" t="s">
        <v>96</v>
      </c>
      <c r="C7200" s="27">
        <v>359088070509593</v>
      </c>
      <c r="D7200" s="27"/>
    </row>
    <row r="7201" spans="2:4">
      <c r="B7201" s="27" t="s">
        <v>96</v>
      </c>
      <c r="C7201" s="27">
        <v>359088070509791</v>
      </c>
      <c r="D7201" s="27"/>
    </row>
    <row r="7202" spans="2:4">
      <c r="B7202" s="27" t="s">
        <v>96</v>
      </c>
      <c r="C7202" s="27">
        <v>359088070510203</v>
      </c>
      <c r="D7202" s="27"/>
    </row>
    <row r="7203" spans="2:4">
      <c r="B7203" s="27" t="s">
        <v>96</v>
      </c>
      <c r="C7203" s="27">
        <v>359088070514452</v>
      </c>
      <c r="D7203" s="27"/>
    </row>
    <row r="7204" spans="2:4">
      <c r="B7204" s="27" t="s">
        <v>96</v>
      </c>
      <c r="C7204" s="27">
        <v>359088070515434</v>
      </c>
      <c r="D7204" s="27"/>
    </row>
    <row r="7205" spans="2:4">
      <c r="B7205" s="29" t="s">
        <v>96</v>
      </c>
      <c r="C7205" s="27">
        <v>359088070517612</v>
      </c>
    </row>
    <row r="7206" spans="2:4">
      <c r="B7206" s="27" t="s">
        <v>96</v>
      </c>
      <c r="C7206" s="27">
        <v>359088070521838</v>
      </c>
      <c r="D7206" s="27"/>
    </row>
    <row r="7207" spans="2:4">
      <c r="B7207" s="27" t="s">
        <v>96</v>
      </c>
      <c r="C7207" s="27">
        <v>359088070525110</v>
      </c>
      <c r="D7207" s="27"/>
    </row>
    <row r="7208" spans="2:4">
      <c r="B7208" s="27" t="s">
        <v>96</v>
      </c>
      <c r="C7208" s="27">
        <v>359088070528635</v>
      </c>
    </row>
    <row r="7209" spans="2:4">
      <c r="B7209" s="27" t="s">
        <v>96</v>
      </c>
      <c r="C7209" s="27">
        <v>359088070531571</v>
      </c>
      <c r="D7209" s="27"/>
    </row>
    <row r="7210" spans="2:4">
      <c r="B7210" s="29" t="s">
        <v>96</v>
      </c>
      <c r="C7210" s="27">
        <v>359088070531597</v>
      </c>
      <c r="D7210" s="27"/>
    </row>
    <row r="7211" spans="2:4">
      <c r="B7211" s="27" t="s">
        <v>96</v>
      </c>
      <c r="C7211" s="27">
        <v>359088070536190</v>
      </c>
      <c r="D7211" s="27"/>
    </row>
    <row r="7212" spans="2:4">
      <c r="B7212" s="27" t="s">
        <v>96</v>
      </c>
      <c r="C7212" s="27">
        <v>359088070539152</v>
      </c>
      <c r="D7212" s="27"/>
    </row>
    <row r="7213" spans="2:4">
      <c r="B7213" s="27" t="s">
        <v>96</v>
      </c>
      <c r="C7213" s="74">
        <v>359088070542453</v>
      </c>
      <c r="D7213" s="27"/>
    </row>
    <row r="7214" spans="2:4">
      <c r="B7214" s="27" t="s">
        <v>96</v>
      </c>
      <c r="C7214" s="27">
        <v>359088070550639</v>
      </c>
      <c r="D7214" s="27"/>
    </row>
    <row r="7215" spans="2:4">
      <c r="B7215" s="27" t="s">
        <v>96</v>
      </c>
      <c r="C7215" s="27">
        <v>359088070552536</v>
      </c>
      <c r="D7215" s="27"/>
    </row>
    <row r="7216" spans="2:4">
      <c r="B7216" s="27" t="s">
        <v>96</v>
      </c>
      <c r="C7216" s="27">
        <v>359088070554193</v>
      </c>
      <c r="D7216" s="27"/>
    </row>
    <row r="7217" spans="2:4">
      <c r="B7217" s="27" t="s">
        <v>96</v>
      </c>
      <c r="C7217" s="27">
        <v>359088070557832</v>
      </c>
      <c r="D7217" s="27"/>
    </row>
    <row r="7218" spans="2:4">
      <c r="B7218" s="27" t="s">
        <v>96</v>
      </c>
      <c r="C7218" s="27">
        <v>359088070573359</v>
      </c>
    </row>
    <row r="7219" spans="2:4">
      <c r="B7219" s="29" t="s">
        <v>96</v>
      </c>
      <c r="C7219" s="27">
        <v>359088070574654</v>
      </c>
      <c r="D7219" s="27"/>
    </row>
    <row r="7220" spans="2:4">
      <c r="B7220" s="27" t="s">
        <v>100</v>
      </c>
      <c r="C7220" s="27">
        <v>359088071192811</v>
      </c>
      <c r="D7220" s="27"/>
    </row>
    <row r="7221" spans="2:4">
      <c r="B7221" s="27" t="s">
        <v>100</v>
      </c>
      <c r="C7221" s="27">
        <v>359088071193793</v>
      </c>
      <c r="D7221" s="27"/>
    </row>
    <row r="7222" spans="2:4">
      <c r="B7222" s="27" t="s">
        <v>100</v>
      </c>
      <c r="C7222" s="27">
        <v>359088071194015</v>
      </c>
      <c r="D7222" s="27"/>
    </row>
    <row r="7223" spans="2:4">
      <c r="B7223" s="27" t="s">
        <v>100</v>
      </c>
      <c r="C7223" s="27">
        <v>359088071194890</v>
      </c>
      <c r="D7223" s="27"/>
    </row>
    <row r="7224" spans="2:4">
      <c r="B7224" s="27" t="s">
        <v>100</v>
      </c>
      <c r="C7224" s="27">
        <v>359088071195772</v>
      </c>
      <c r="D7224" s="27"/>
    </row>
    <row r="7225" spans="2:4">
      <c r="B7225" s="27" t="s">
        <v>100</v>
      </c>
      <c r="C7225" s="27">
        <v>359088071197034</v>
      </c>
      <c r="D7225" s="27"/>
    </row>
    <row r="7226" spans="2:4">
      <c r="B7226" s="27" t="s">
        <v>100</v>
      </c>
      <c r="C7226" s="27">
        <v>359088071197414</v>
      </c>
      <c r="D7226" s="27"/>
    </row>
    <row r="7227" spans="2:4">
      <c r="B7227" s="27" t="s">
        <v>100</v>
      </c>
      <c r="C7227" s="27">
        <v>359088071199659</v>
      </c>
      <c r="D7227" s="27"/>
    </row>
    <row r="7228" spans="2:4">
      <c r="B7228" s="29" t="s">
        <v>100</v>
      </c>
      <c r="C7228" s="27">
        <v>359088071204939</v>
      </c>
      <c r="D7228" s="27"/>
    </row>
    <row r="7229" spans="2:4">
      <c r="B7229" s="27" t="s">
        <v>100</v>
      </c>
      <c r="C7229" s="27">
        <v>359088071206835</v>
      </c>
      <c r="D7229" s="27"/>
    </row>
    <row r="7230" spans="2:4">
      <c r="B7230" s="27" t="s">
        <v>100</v>
      </c>
      <c r="C7230" s="27">
        <v>359088071211850</v>
      </c>
      <c r="D7230" s="27"/>
    </row>
    <row r="7231" spans="2:4">
      <c r="B7231" s="29" t="s">
        <v>100</v>
      </c>
      <c r="C7231" s="27">
        <v>359088071212452</v>
      </c>
      <c r="D7231" s="27"/>
    </row>
    <row r="7232" spans="2:4">
      <c r="B7232" s="27" t="s">
        <v>100</v>
      </c>
      <c r="C7232" s="27">
        <v>359088071217576</v>
      </c>
      <c r="D7232" s="27"/>
    </row>
    <row r="7233" spans="2:4">
      <c r="B7233" s="27" t="s">
        <v>100</v>
      </c>
      <c r="C7233" s="27">
        <v>359088071218590</v>
      </c>
      <c r="D7233" s="27"/>
    </row>
    <row r="7234" spans="2:4">
      <c r="B7234" s="27" t="s">
        <v>100</v>
      </c>
      <c r="C7234" s="27">
        <v>359088071219713</v>
      </c>
      <c r="D7234" s="27"/>
    </row>
    <row r="7235" spans="2:4">
      <c r="B7235" s="27" t="s">
        <v>100</v>
      </c>
      <c r="C7235" s="27">
        <v>359088071220455</v>
      </c>
      <c r="D7235" s="27"/>
    </row>
    <row r="7236" spans="2:4">
      <c r="B7236" s="27" t="s">
        <v>100</v>
      </c>
      <c r="C7236" s="27">
        <v>359088071225637</v>
      </c>
      <c r="D7236" s="27"/>
    </row>
    <row r="7237" spans="2:4">
      <c r="B7237" s="27" t="s">
        <v>100</v>
      </c>
      <c r="C7237" s="27">
        <v>359088071225959</v>
      </c>
      <c r="D7237" s="27"/>
    </row>
    <row r="7238" spans="2:4">
      <c r="B7238" s="29" t="s">
        <v>100</v>
      </c>
      <c r="C7238" s="27">
        <v>359088071225975</v>
      </c>
      <c r="D7238" s="27"/>
    </row>
    <row r="7239" spans="2:4">
      <c r="B7239" s="27" t="s">
        <v>100</v>
      </c>
      <c r="C7239" s="27">
        <v>359088071228359</v>
      </c>
      <c r="D7239" s="27"/>
    </row>
    <row r="7240" spans="2:4">
      <c r="B7240" s="27" t="s">
        <v>100</v>
      </c>
      <c r="C7240" s="27">
        <v>359088071232393</v>
      </c>
      <c r="D7240" s="27"/>
    </row>
    <row r="7241" spans="2:4">
      <c r="B7241" s="27" t="s">
        <v>100</v>
      </c>
      <c r="C7241" s="27">
        <v>359088071233391</v>
      </c>
      <c r="D7241" s="27"/>
    </row>
    <row r="7242" spans="2:4">
      <c r="B7242" s="27" t="s">
        <v>100</v>
      </c>
      <c r="C7242" s="27">
        <v>359088071235297</v>
      </c>
      <c r="D7242" s="27"/>
    </row>
    <row r="7243" spans="2:4">
      <c r="B7243" s="27" t="s">
        <v>100</v>
      </c>
      <c r="C7243" s="27">
        <v>359088071235636</v>
      </c>
      <c r="D7243" s="27"/>
    </row>
    <row r="7244" spans="2:4">
      <c r="B7244" s="27" t="s">
        <v>100</v>
      </c>
      <c r="C7244" s="27">
        <v>359088071237954</v>
      </c>
      <c r="D7244" s="27"/>
    </row>
    <row r="7245" spans="2:4">
      <c r="B7245" s="27" t="s">
        <v>100</v>
      </c>
      <c r="C7245" s="27">
        <v>359088071238655</v>
      </c>
      <c r="D7245" s="27"/>
    </row>
    <row r="7246" spans="2:4">
      <c r="B7246" s="27" t="s">
        <v>100</v>
      </c>
      <c r="C7246" s="27">
        <v>359088071240453</v>
      </c>
      <c r="D7246" s="27"/>
    </row>
    <row r="7247" spans="2:4">
      <c r="B7247" s="29" t="s">
        <v>100</v>
      </c>
      <c r="C7247" s="27">
        <v>359088071242137</v>
      </c>
      <c r="D7247" s="27"/>
    </row>
    <row r="7248" spans="2:4">
      <c r="B7248" s="27" t="s">
        <v>100</v>
      </c>
      <c r="C7248" s="27">
        <v>359088071242293</v>
      </c>
      <c r="D7248" s="27"/>
    </row>
    <row r="7249" spans="2:4">
      <c r="B7249" s="27" t="s">
        <v>100</v>
      </c>
      <c r="C7249" s="27">
        <v>359088071243614</v>
      </c>
      <c r="D7249" s="27"/>
    </row>
    <row r="7250" spans="2:4">
      <c r="B7250" s="27" t="s">
        <v>100</v>
      </c>
      <c r="C7250" s="27">
        <v>359088071243671</v>
      </c>
      <c r="D7250" s="27"/>
    </row>
    <row r="7251" spans="2:4">
      <c r="B7251" s="27" t="s">
        <v>100</v>
      </c>
      <c r="C7251" s="27">
        <v>359088071245114</v>
      </c>
      <c r="D7251" s="27"/>
    </row>
    <row r="7252" spans="2:4">
      <c r="B7252" s="27" t="s">
        <v>100</v>
      </c>
      <c r="C7252" s="27">
        <v>359088071245130</v>
      </c>
      <c r="D7252" s="27"/>
    </row>
    <row r="7253" spans="2:4">
      <c r="B7253" s="29" t="s">
        <v>100</v>
      </c>
      <c r="C7253" s="27">
        <v>359088071248472</v>
      </c>
      <c r="D7253" s="27"/>
    </row>
    <row r="7254" spans="2:4">
      <c r="B7254" s="27" t="s">
        <v>100</v>
      </c>
      <c r="C7254" s="27">
        <v>359088071251815</v>
      </c>
      <c r="D7254" s="27"/>
    </row>
    <row r="7255" spans="2:4">
      <c r="B7255" s="27" t="s">
        <v>100</v>
      </c>
      <c r="C7255" s="27">
        <v>359088071256715</v>
      </c>
      <c r="D7255" s="27"/>
    </row>
    <row r="7256" spans="2:4">
      <c r="B7256" s="27" t="s">
        <v>100</v>
      </c>
      <c r="C7256" s="27">
        <v>359088071258612</v>
      </c>
    </row>
    <row r="7257" spans="2:4">
      <c r="B7257" s="27" t="s">
        <v>100</v>
      </c>
      <c r="C7257" s="27">
        <v>359088071262671</v>
      </c>
      <c r="D7257" s="27"/>
    </row>
    <row r="7258" spans="2:4">
      <c r="B7258" s="27" t="s">
        <v>101</v>
      </c>
      <c r="C7258" s="27">
        <v>359088071278057</v>
      </c>
      <c r="D7258" s="27"/>
    </row>
    <row r="7259" spans="2:4">
      <c r="B7259" s="27" t="s">
        <v>101</v>
      </c>
      <c r="C7259" s="27">
        <v>359088071280533</v>
      </c>
      <c r="D7259" s="27"/>
    </row>
    <row r="7260" spans="2:4">
      <c r="B7260" s="27" t="s">
        <v>101</v>
      </c>
      <c r="C7260" s="27">
        <v>359088071281432</v>
      </c>
      <c r="D7260" s="27"/>
    </row>
    <row r="7261" spans="2:4">
      <c r="B7261" s="27" t="s">
        <v>101</v>
      </c>
      <c r="C7261" s="27">
        <v>359088071281838</v>
      </c>
    </row>
    <row r="7262" spans="2:4">
      <c r="B7262" s="27" t="s">
        <v>101</v>
      </c>
      <c r="C7262" s="27">
        <v>359088071282059</v>
      </c>
    </row>
    <row r="7263" spans="2:4">
      <c r="B7263" s="29" t="s">
        <v>101</v>
      </c>
      <c r="C7263" s="27">
        <v>359088071283578</v>
      </c>
    </row>
    <row r="7264" spans="2:4">
      <c r="B7264" s="27" t="s">
        <v>101</v>
      </c>
      <c r="C7264" s="27">
        <v>359088071286993</v>
      </c>
    </row>
    <row r="7265" spans="2:3">
      <c r="B7265" s="27" t="s">
        <v>101</v>
      </c>
      <c r="C7265" s="27">
        <v>359088071296513</v>
      </c>
    </row>
    <row r="7266" spans="2:3">
      <c r="B7266" s="29" t="s">
        <v>101</v>
      </c>
      <c r="C7266" s="27">
        <v>359088071296976</v>
      </c>
    </row>
    <row r="7267" spans="2:3">
      <c r="B7267" s="27" t="s">
        <v>101</v>
      </c>
      <c r="C7267" s="27">
        <v>359088071297578</v>
      </c>
    </row>
    <row r="7268" spans="2:3">
      <c r="B7268" s="27" t="s">
        <v>101</v>
      </c>
      <c r="C7268" s="27">
        <v>359088071300711</v>
      </c>
    </row>
    <row r="7269" spans="2:3">
      <c r="B7269" s="29" t="s">
        <v>101</v>
      </c>
      <c r="C7269" s="27">
        <v>359088071303079</v>
      </c>
    </row>
    <row r="7270" spans="2:3">
      <c r="B7270" s="27" t="s">
        <v>101</v>
      </c>
      <c r="C7270" s="27">
        <v>359088071304218</v>
      </c>
    </row>
    <row r="7271" spans="2:3">
      <c r="B7271" s="27" t="s">
        <v>101</v>
      </c>
      <c r="C7271" s="27">
        <v>359088071307278</v>
      </c>
    </row>
    <row r="7272" spans="2:3">
      <c r="B7272" s="27" t="s">
        <v>101</v>
      </c>
      <c r="C7272" s="27">
        <v>359088071315735</v>
      </c>
    </row>
    <row r="7273" spans="2:3">
      <c r="B7273" s="27" t="s">
        <v>101</v>
      </c>
      <c r="C7273" s="27">
        <v>359088071315792</v>
      </c>
    </row>
    <row r="7274" spans="2:3">
      <c r="B7274" s="27" t="s">
        <v>101</v>
      </c>
      <c r="C7274" s="27">
        <v>359088071320297</v>
      </c>
    </row>
    <row r="7275" spans="2:3">
      <c r="B7275" s="27" t="s">
        <v>101</v>
      </c>
      <c r="C7275" s="27">
        <v>359088071321451</v>
      </c>
    </row>
    <row r="7276" spans="2:3">
      <c r="B7276" s="29" t="s">
        <v>101</v>
      </c>
      <c r="C7276" s="27">
        <v>359088071322053</v>
      </c>
    </row>
    <row r="7277" spans="2:3">
      <c r="B7277" s="27" t="s">
        <v>101</v>
      </c>
      <c r="C7277" s="27">
        <v>359088071323358</v>
      </c>
    </row>
    <row r="7278" spans="2:3">
      <c r="B7278" s="27" t="s">
        <v>101</v>
      </c>
      <c r="C7278" s="27">
        <v>359088071323432</v>
      </c>
    </row>
    <row r="7279" spans="2:3">
      <c r="B7279" s="29" t="s">
        <v>101</v>
      </c>
      <c r="C7279" s="27">
        <v>359088071323812</v>
      </c>
    </row>
    <row r="7280" spans="2:3">
      <c r="B7280" s="27" t="s">
        <v>102</v>
      </c>
      <c r="C7280" s="27">
        <v>359088071336350</v>
      </c>
    </row>
    <row r="7281" spans="2:3">
      <c r="B7281" s="27" t="s">
        <v>102</v>
      </c>
      <c r="C7281" s="27">
        <v>359088071343257</v>
      </c>
    </row>
    <row r="7282" spans="2:3">
      <c r="B7282" s="27" t="s">
        <v>102</v>
      </c>
      <c r="C7282" s="27">
        <v>359088071348835</v>
      </c>
    </row>
    <row r="7283" spans="2:3">
      <c r="B7283" s="27" t="s">
        <v>102</v>
      </c>
      <c r="C7283" s="27">
        <v>359088071351235</v>
      </c>
    </row>
    <row r="7284" spans="2:3">
      <c r="B7284" s="27" t="s">
        <v>102</v>
      </c>
      <c r="C7284" s="27">
        <v>359088071352191</v>
      </c>
    </row>
    <row r="7285" spans="2:3">
      <c r="B7285" s="27" t="s">
        <v>102</v>
      </c>
      <c r="C7285" s="27">
        <v>359088071353876</v>
      </c>
    </row>
    <row r="7286" spans="2:3">
      <c r="B7286" s="27" t="s">
        <v>102</v>
      </c>
      <c r="C7286" s="27">
        <v>359088071355475</v>
      </c>
    </row>
    <row r="7287" spans="2:3">
      <c r="B7287" s="27" t="s">
        <v>102</v>
      </c>
      <c r="C7287" s="27">
        <v>359088071361390</v>
      </c>
    </row>
    <row r="7288" spans="2:3">
      <c r="B7288" s="27" t="s">
        <v>102</v>
      </c>
      <c r="C7288" s="27">
        <v>359088071377974</v>
      </c>
    </row>
    <row r="7289" spans="2:3">
      <c r="B7289" s="27" t="s">
        <v>102</v>
      </c>
      <c r="C7289" s="27">
        <v>359088071379178</v>
      </c>
    </row>
    <row r="7290" spans="2:3">
      <c r="B7290" s="27" t="s">
        <v>102</v>
      </c>
      <c r="C7290" s="27">
        <v>359088071379590</v>
      </c>
    </row>
    <row r="7291" spans="2:3">
      <c r="B7291" s="27" t="s">
        <v>102</v>
      </c>
      <c r="C7291" s="27">
        <v>359088071382438</v>
      </c>
    </row>
    <row r="7292" spans="2:3">
      <c r="B7292" s="27" t="s">
        <v>102</v>
      </c>
      <c r="C7292" s="27">
        <v>359088071385373</v>
      </c>
    </row>
    <row r="7293" spans="2:3">
      <c r="B7293" s="27" t="s">
        <v>102</v>
      </c>
      <c r="C7293" s="27">
        <v>359088071385753</v>
      </c>
    </row>
    <row r="7294" spans="2:3">
      <c r="B7294" s="27" t="s">
        <v>102</v>
      </c>
      <c r="C7294" s="27">
        <v>359088071389276</v>
      </c>
    </row>
    <row r="7295" spans="2:3">
      <c r="B7295" s="27" t="s">
        <v>102</v>
      </c>
      <c r="C7295" s="27">
        <v>359088071389433</v>
      </c>
    </row>
    <row r="7296" spans="2:3">
      <c r="B7296" s="27" t="s">
        <v>102</v>
      </c>
      <c r="C7296" s="27">
        <v>359088071392379</v>
      </c>
    </row>
    <row r="7297" spans="2:3">
      <c r="B7297" s="27" t="s">
        <v>100</v>
      </c>
      <c r="C7297" s="27">
        <v>359088071398210</v>
      </c>
    </row>
    <row r="7298" spans="2:3">
      <c r="B7298" s="27" t="s">
        <v>100</v>
      </c>
      <c r="C7298" s="27">
        <v>359088071399713</v>
      </c>
    </row>
    <row r="7299" spans="2:3">
      <c r="B7299" s="27" t="s">
        <v>100</v>
      </c>
      <c r="C7299" s="27">
        <v>359088071399994</v>
      </c>
    </row>
    <row r="7300" spans="2:3">
      <c r="B7300" s="27" t="s">
        <v>100</v>
      </c>
      <c r="C7300" s="74">
        <v>359088071400495</v>
      </c>
    </row>
    <row r="7301" spans="2:3">
      <c r="B7301" s="27" t="s">
        <v>100</v>
      </c>
      <c r="C7301" s="27">
        <v>359088071400990</v>
      </c>
    </row>
    <row r="7302" spans="2:3">
      <c r="B7302" s="27" t="s">
        <v>100</v>
      </c>
      <c r="C7302" s="27">
        <v>359088071401873</v>
      </c>
    </row>
    <row r="7303" spans="2:3">
      <c r="B7303" s="27" t="s">
        <v>100</v>
      </c>
      <c r="C7303" s="27">
        <v>359088071406278</v>
      </c>
    </row>
    <row r="7304" spans="2:3">
      <c r="B7304" s="27" t="s">
        <v>100</v>
      </c>
      <c r="C7304" s="27">
        <v>359088071407631</v>
      </c>
    </row>
    <row r="7305" spans="2:3">
      <c r="B7305" s="27" t="s">
        <v>100</v>
      </c>
      <c r="C7305" s="27">
        <v>359088071408894</v>
      </c>
    </row>
    <row r="7306" spans="2:3">
      <c r="B7306" s="27" t="s">
        <v>100</v>
      </c>
      <c r="C7306" s="27">
        <v>359088071409231</v>
      </c>
    </row>
    <row r="7307" spans="2:3">
      <c r="B7307" s="27" t="s">
        <v>100</v>
      </c>
      <c r="C7307" s="27">
        <v>359088071410478</v>
      </c>
    </row>
    <row r="7308" spans="2:3">
      <c r="B7308" s="27" t="s">
        <v>100</v>
      </c>
      <c r="C7308" s="27">
        <v>359088071412110</v>
      </c>
    </row>
    <row r="7309" spans="2:3">
      <c r="B7309" s="27" t="s">
        <v>100</v>
      </c>
      <c r="C7309" s="27">
        <v>359088071414314</v>
      </c>
    </row>
    <row r="7310" spans="2:3">
      <c r="B7310" s="27" t="s">
        <v>100</v>
      </c>
      <c r="C7310" s="27">
        <v>359088071414439</v>
      </c>
    </row>
    <row r="7311" spans="2:3">
      <c r="B7311" s="27" t="s">
        <v>100</v>
      </c>
      <c r="C7311" s="27">
        <v>359088071416616</v>
      </c>
    </row>
    <row r="7312" spans="2:3">
      <c r="B7312" s="27" t="s">
        <v>100</v>
      </c>
      <c r="C7312" s="27">
        <v>359088071418232</v>
      </c>
    </row>
    <row r="7313" spans="2:3">
      <c r="B7313" s="27" t="s">
        <v>100</v>
      </c>
      <c r="C7313" s="27">
        <v>359088071419917</v>
      </c>
    </row>
    <row r="7314" spans="2:3">
      <c r="B7314" s="27" t="s">
        <v>100</v>
      </c>
      <c r="C7314" s="27">
        <v>359088071420733</v>
      </c>
    </row>
    <row r="7315" spans="2:3">
      <c r="B7315" s="27" t="s">
        <v>100</v>
      </c>
      <c r="C7315" s="27">
        <v>359088071421673</v>
      </c>
    </row>
    <row r="7316" spans="2:3">
      <c r="B7316" s="27" t="s">
        <v>100</v>
      </c>
      <c r="C7316" s="74">
        <v>359088071424354</v>
      </c>
    </row>
    <row r="7317" spans="2:3">
      <c r="B7317" s="27" t="s">
        <v>100</v>
      </c>
      <c r="C7317" s="27">
        <v>359088071424875</v>
      </c>
    </row>
    <row r="7318" spans="2:3">
      <c r="B7318" s="27" t="s">
        <v>100</v>
      </c>
      <c r="C7318" s="27">
        <v>359088071426573</v>
      </c>
    </row>
    <row r="7319" spans="2:3">
      <c r="B7319" s="27" t="s">
        <v>100</v>
      </c>
      <c r="C7319" s="27">
        <v>359088071427811</v>
      </c>
    </row>
    <row r="7320" spans="2:3">
      <c r="B7320" s="27" t="s">
        <v>100</v>
      </c>
      <c r="C7320" s="27">
        <v>359088071428173</v>
      </c>
    </row>
    <row r="7321" spans="2:3">
      <c r="B7321" s="27" t="s">
        <v>100</v>
      </c>
      <c r="C7321" s="27">
        <v>359088071431318</v>
      </c>
    </row>
    <row r="7322" spans="2:3">
      <c r="B7322" s="27" t="s">
        <v>100</v>
      </c>
      <c r="C7322" s="27">
        <v>359088071432290</v>
      </c>
    </row>
    <row r="7323" spans="2:3">
      <c r="B7323" s="27" t="s">
        <v>100</v>
      </c>
      <c r="C7323" s="27">
        <v>359088071432415</v>
      </c>
    </row>
    <row r="7324" spans="2:3">
      <c r="B7324" s="27" t="s">
        <v>100</v>
      </c>
      <c r="C7324" s="27">
        <v>359088071433413</v>
      </c>
    </row>
    <row r="7325" spans="2:3">
      <c r="B7325" s="27" t="s">
        <v>100</v>
      </c>
      <c r="C7325" s="27">
        <v>359088071433959</v>
      </c>
    </row>
    <row r="7326" spans="2:3">
      <c r="B7326" s="27" t="s">
        <v>100</v>
      </c>
      <c r="C7326" s="27">
        <v>359088071436416</v>
      </c>
    </row>
    <row r="7327" spans="2:3">
      <c r="B7327" s="27" t="s">
        <v>100</v>
      </c>
      <c r="C7327" s="27">
        <v>359088071440830</v>
      </c>
    </row>
    <row r="7328" spans="2:3">
      <c r="B7328" s="27" t="s">
        <v>100</v>
      </c>
      <c r="C7328" s="27">
        <v>359088071442190</v>
      </c>
    </row>
    <row r="7329" spans="2:3">
      <c r="B7329" s="27" t="s">
        <v>100</v>
      </c>
      <c r="C7329" s="27">
        <v>359088071442331</v>
      </c>
    </row>
    <row r="7330" spans="2:3">
      <c r="B7330" s="27" t="s">
        <v>100</v>
      </c>
      <c r="C7330" s="27">
        <v>359088071442430</v>
      </c>
    </row>
    <row r="7331" spans="2:3">
      <c r="B7331" s="27" t="s">
        <v>100</v>
      </c>
      <c r="C7331" s="27">
        <v>359088071444279</v>
      </c>
    </row>
    <row r="7332" spans="2:3">
      <c r="B7332" s="27" t="s">
        <v>100</v>
      </c>
      <c r="C7332" s="27">
        <v>359088071444790</v>
      </c>
    </row>
    <row r="7333" spans="2:3">
      <c r="B7333" s="27" t="s">
        <v>100</v>
      </c>
      <c r="C7333" s="27">
        <v>359088071444998</v>
      </c>
    </row>
    <row r="7334" spans="2:3">
      <c r="B7334" s="27" t="s">
        <v>100</v>
      </c>
      <c r="C7334" s="27">
        <v>359088071445375</v>
      </c>
    </row>
    <row r="7335" spans="2:3">
      <c r="B7335" s="27" t="s">
        <v>100</v>
      </c>
      <c r="C7335" s="27">
        <v>359088071446019</v>
      </c>
    </row>
    <row r="7336" spans="2:3">
      <c r="B7336" s="27" t="s">
        <v>100</v>
      </c>
      <c r="C7336" s="27">
        <v>359088071446415</v>
      </c>
    </row>
    <row r="7337" spans="2:3">
      <c r="B7337" s="27" t="s">
        <v>100</v>
      </c>
      <c r="C7337" s="27">
        <v>359088071450151</v>
      </c>
    </row>
    <row r="7338" spans="2:3">
      <c r="B7338" s="27" t="s">
        <v>100</v>
      </c>
      <c r="C7338" s="27">
        <v>359088071451118</v>
      </c>
    </row>
    <row r="7339" spans="2:3">
      <c r="B7339" s="27" t="s">
        <v>100</v>
      </c>
      <c r="C7339" s="27">
        <v>359088071454013</v>
      </c>
    </row>
    <row r="7340" spans="2:3">
      <c r="B7340" s="27" t="s">
        <v>100</v>
      </c>
      <c r="C7340" s="27">
        <v>359088071455010</v>
      </c>
    </row>
    <row r="7341" spans="2:3">
      <c r="B7341" s="27" t="s">
        <v>100</v>
      </c>
      <c r="C7341" s="27">
        <v>359088071455473</v>
      </c>
    </row>
    <row r="7342" spans="2:3">
      <c r="B7342" s="27" t="s">
        <v>100</v>
      </c>
      <c r="C7342" s="27">
        <v>359088071458394</v>
      </c>
    </row>
    <row r="7343" spans="2:3">
      <c r="B7343" s="27" t="s">
        <v>100</v>
      </c>
      <c r="C7343" s="27">
        <v>359088071458717</v>
      </c>
    </row>
    <row r="7344" spans="2:3">
      <c r="B7344" s="27" t="s">
        <v>100</v>
      </c>
      <c r="C7344" s="74">
        <v>359088071459731</v>
      </c>
    </row>
    <row r="7345" spans="2:3">
      <c r="B7345" s="27" t="s">
        <v>100</v>
      </c>
      <c r="C7345" s="27">
        <v>359088071462131</v>
      </c>
    </row>
    <row r="7346" spans="2:3">
      <c r="B7346" s="27" t="s">
        <v>100</v>
      </c>
      <c r="C7346" s="27">
        <v>359088071463030</v>
      </c>
    </row>
    <row r="7347" spans="2:3">
      <c r="B7347" s="27" t="s">
        <v>100</v>
      </c>
      <c r="C7347" s="27">
        <v>359088071463618</v>
      </c>
    </row>
    <row r="7348" spans="2:3">
      <c r="B7348" s="27" t="s">
        <v>100</v>
      </c>
      <c r="C7348" s="27">
        <v>359088071463717</v>
      </c>
    </row>
    <row r="7349" spans="2:3">
      <c r="B7349" s="27" t="s">
        <v>100</v>
      </c>
      <c r="C7349" s="27">
        <v>359088071463790</v>
      </c>
    </row>
    <row r="7350" spans="2:3">
      <c r="B7350" s="27" t="s">
        <v>100</v>
      </c>
      <c r="C7350" s="27">
        <v>359088071464913</v>
      </c>
    </row>
    <row r="7351" spans="2:3">
      <c r="B7351" s="27" t="s">
        <v>100</v>
      </c>
      <c r="C7351" s="74">
        <v>359088071467213</v>
      </c>
    </row>
    <row r="7352" spans="2:3">
      <c r="B7352" s="27" t="s">
        <v>100</v>
      </c>
      <c r="C7352" s="27">
        <v>359088071467650</v>
      </c>
    </row>
    <row r="7353" spans="2:3">
      <c r="B7353" s="27" t="s">
        <v>100</v>
      </c>
      <c r="C7353" s="27">
        <v>359088071468732</v>
      </c>
    </row>
    <row r="7354" spans="2:3">
      <c r="B7354" s="27" t="s">
        <v>100</v>
      </c>
      <c r="C7354" s="27">
        <v>359088071469177</v>
      </c>
    </row>
    <row r="7355" spans="2:3">
      <c r="B7355" s="27" t="s">
        <v>100</v>
      </c>
      <c r="C7355" s="27">
        <v>359088071470290</v>
      </c>
    </row>
    <row r="7356" spans="2:3">
      <c r="B7356" s="27" t="s">
        <v>100</v>
      </c>
      <c r="C7356" s="27">
        <v>359088071470654</v>
      </c>
    </row>
    <row r="7357" spans="2:3">
      <c r="B7357" s="27" t="s">
        <v>100</v>
      </c>
      <c r="C7357" s="27">
        <v>359088071471918</v>
      </c>
    </row>
    <row r="7358" spans="2:3">
      <c r="B7358" s="27" t="s">
        <v>100</v>
      </c>
      <c r="C7358" s="27">
        <v>359088071473591</v>
      </c>
    </row>
    <row r="7359" spans="2:3">
      <c r="B7359" s="27" t="s">
        <v>100</v>
      </c>
      <c r="C7359" s="27">
        <v>359088071473690</v>
      </c>
    </row>
    <row r="7360" spans="2:3">
      <c r="B7360" s="27" t="s">
        <v>100</v>
      </c>
      <c r="C7360" s="27">
        <v>359088071474771</v>
      </c>
    </row>
    <row r="7361" spans="2:3">
      <c r="B7361" s="27" t="s">
        <v>100</v>
      </c>
      <c r="C7361" s="27">
        <v>359088071477014</v>
      </c>
    </row>
    <row r="7362" spans="2:3">
      <c r="B7362" s="27" t="s">
        <v>101</v>
      </c>
      <c r="C7362" s="27">
        <v>359088071480075</v>
      </c>
    </row>
    <row r="7363" spans="2:3">
      <c r="B7363" s="27" t="s">
        <v>101</v>
      </c>
      <c r="C7363" s="27">
        <v>359088071483319</v>
      </c>
    </row>
    <row r="7364" spans="2:3">
      <c r="B7364" s="27" t="s">
        <v>101</v>
      </c>
      <c r="C7364" s="27">
        <v>359088071483731</v>
      </c>
    </row>
    <row r="7365" spans="2:3">
      <c r="B7365" s="27" t="s">
        <v>101</v>
      </c>
      <c r="C7365" s="27">
        <v>359088071485835</v>
      </c>
    </row>
    <row r="7366" spans="2:3">
      <c r="B7366" s="27" t="s">
        <v>101</v>
      </c>
      <c r="C7366" s="27">
        <v>359088071486619</v>
      </c>
    </row>
    <row r="7367" spans="2:3">
      <c r="B7367" s="29" t="s">
        <v>101</v>
      </c>
      <c r="C7367" s="27">
        <v>359088071491411</v>
      </c>
    </row>
    <row r="7368" spans="2:3">
      <c r="B7368" s="27" t="s">
        <v>101</v>
      </c>
      <c r="C7368" s="27">
        <v>359088071495172</v>
      </c>
    </row>
    <row r="7369" spans="2:3">
      <c r="B7369" s="27" t="s">
        <v>101</v>
      </c>
      <c r="C7369" s="27">
        <v>359088071495297</v>
      </c>
    </row>
    <row r="7370" spans="2:3">
      <c r="B7370" s="29" t="s">
        <v>101</v>
      </c>
      <c r="C7370" s="27">
        <v>359088071497459</v>
      </c>
    </row>
    <row r="7371" spans="2:3">
      <c r="B7371" s="27" t="s">
        <v>101</v>
      </c>
      <c r="C7371" s="27">
        <v>359088071499398</v>
      </c>
    </row>
    <row r="7372" spans="2:3">
      <c r="B7372" s="27" t="s">
        <v>101</v>
      </c>
      <c r="C7372" s="27">
        <v>359088071504718</v>
      </c>
    </row>
    <row r="7373" spans="2:3">
      <c r="B7373" s="27" t="s">
        <v>101</v>
      </c>
      <c r="C7373" s="27">
        <v>359088071504734</v>
      </c>
    </row>
    <row r="7374" spans="2:3">
      <c r="B7374" s="27" t="s">
        <v>101</v>
      </c>
      <c r="C7374" s="27">
        <v>359088071507471</v>
      </c>
    </row>
    <row r="7375" spans="2:3">
      <c r="B7375" s="27" t="s">
        <v>101</v>
      </c>
      <c r="C7375" s="27">
        <v>359088071507794</v>
      </c>
    </row>
    <row r="7376" spans="2:3">
      <c r="B7376" s="27" t="s">
        <v>101</v>
      </c>
      <c r="C7376" s="27">
        <v>359088071507992</v>
      </c>
    </row>
    <row r="7377" spans="2:3">
      <c r="B7377" s="27" t="s">
        <v>101</v>
      </c>
      <c r="C7377" s="27">
        <v>359088071508313</v>
      </c>
    </row>
    <row r="7378" spans="2:3">
      <c r="B7378" s="27" t="s">
        <v>101</v>
      </c>
      <c r="C7378" s="27">
        <v>359088071508859</v>
      </c>
    </row>
    <row r="7379" spans="2:3">
      <c r="B7379" s="27" t="s">
        <v>101</v>
      </c>
      <c r="C7379" s="27">
        <v>359088071509659</v>
      </c>
    </row>
    <row r="7380" spans="2:3">
      <c r="B7380" s="27" t="s">
        <v>101</v>
      </c>
      <c r="C7380" s="27">
        <v>359088071509790</v>
      </c>
    </row>
    <row r="7381" spans="2:3">
      <c r="B7381" s="27" t="s">
        <v>101</v>
      </c>
      <c r="C7381" s="27">
        <v>359088071511937</v>
      </c>
    </row>
    <row r="7382" spans="2:3">
      <c r="B7382" s="27" t="s">
        <v>101</v>
      </c>
      <c r="C7382" s="27">
        <v>359088071512018</v>
      </c>
    </row>
    <row r="7383" spans="2:3">
      <c r="B7383" s="29" t="s">
        <v>101</v>
      </c>
      <c r="C7383" s="27">
        <v>359088071513818</v>
      </c>
    </row>
    <row r="7384" spans="2:3">
      <c r="B7384" s="27" t="s">
        <v>101</v>
      </c>
      <c r="C7384" s="27">
        <v>359088071518551</v>
      </c>
    </row>
    <row r="7385" spans="2:3">
      <c r="B7385" s="27" t="s">
        <v>101</v>
      </c>
      <c r="C7385" s="27">
        <v>359088071518858</v>
      </c>
    </row>
    <row r="7386" spans="2:3">
      <c r="B7386" s="27" t="s">
        <v>101</v>
      </c>
      <c r="C7386" s="27">
        <v>359088071522199</v>
      </c>
    </row>
    <row r="7387" spans="2:3">
      <c r="B7387" s="29" t="s">
        <v>101</v>
      </c>
      <c r="C7387" s="27">
        <v>359088071525291</v>
      </c>
    </row>
    <row r="7388" spans="2:3">
      <c r="B7388" s="27" t="s">
        <v>101</v>
      </c>
      <c r="C7388" s="27">
        <v>359088071525374</v>
      </c>
    </row>
    <row r="7389" spans="2:3">
      <c r="B7389" s="27" t="s">
        <v>101</v>
      </c>
      <c r="C7389" s="27">
        <v>359088071525671</v>
      </c>
    </row>
    <row r="7390" spans="2:3">
      <c r="B7390" s="27" t="s">
        <v>101</v>
      </c>
      <c r="C7390" s="27">
        <v>359088071526299</v>
      </c>
    </row>
    <row r="7391" spans="2:3">
      <c r="B7391" s="27" t="s">
        <v>101</v>
      </c>
      <c r="C7391" s="27">
        <v>359088071527719</v>
      </c>
    </row>
    <row r="7392" spans="2:3">
      <c r="B7392" s="27" t="s">
        <v>101</v>
      </c>
      <c r="C7392" s="27">
        <v>359088071528832</v>
      </c>
    </row>
    <row r="7393" spans="2:3">
      <c r="B7393" s="27" t="s">
        <v>101</v>
      </c>
      <c r="C7393" s="27">
        <v>359088071534699</v>
      </c>
    </row>
    <row r="7394" spans="2:3">
      <c r="B7394" s="27" t="s">
        <v>101</v>
      </c>
      <c r="C7394" s="27">
        <v>359088071535019</v>
      </c>
    </row>
    <row r="7395" spans="2:3">
      <c r="B7395" s="27" t="s">
        <v>101</v>
      </c>
      <c r="C7395" s="27">
        <v>359088071535357</v>
      </c>
    </row>
    <row r="7396" spans="2:3">
      <c r="B7396" s="27" t="s">
        <v>101</v>
      </c>
      <c r="C7396" s="27">
        <v>359088071535415</v>
      </c>
    </row>
    <row r="7397" spans="2:3">
      <c r="B7397" s="27" t="s">
        <v>101</v>
      </c>
      <c r="C7397" s="27">
        <v>359088071536678</v>
      </c>
    </row>
    <row r="7398" spans="2:3">
      <c r="B7398" s="27" t="s">
        <v>101</v>
      </c>
      <c r="C7398" s="27">
        <v>359088071538419</v>
      </c>
    </row>
    <row r="7399" spans="2:3">
      <c r="B7399" s="27" t="s">
        <v>101</v>
      </c>
      <c r="C7399" s="27">
        <v>359088071538575</v>
      </c>
    </row>
    <row r="7400" spans="2:3">
      <c r="B7400" s="27" t="s">
        <v>101</v>
      </c>
      <c r="C7400" s="27">
        <v>359088071539078</v>
      </c>
    </row>
    <row r="7401" spans="2:3">
      <c r="B7401" s="27" t="s">
        <v>101</v>
      </c>
      <c r="C7401" s="27">
        <v>359088071541355</v>
      </c>
    </row>
    <row r="7402" spans="2:3">
      <c r="B7402" s="27" t="s">
        <v>101</v>
      </c>
      <c r="C7402" s="27">
        <v>359088071542072</v>
      </c>
    </row>
    <row r="7403" spans="2:3">
      <c r="B7403" s="27" t="s">
        <v>101</v>
      </c>
      <c r="C7403" s="27">
        <v>359088071543039</v>
      </c>
    </row>
    <row r="7404" spans="2:3">
      <c r="B7404" s="27" t="s">
        <v>101</v>
      </c>
      <c r="C7404" s="27">
        <v>359088071543534</v>
      </c>
    </row>
    <row r="7405" spans="2:3">
      <c r="B7405" s="27" t="s">
        <v>101</v>
      </c>
      <c r="C7405" s="27">
        <v>359088071543658</v>
      </c>
    </row>
    <row r="7406" spans="2:3">
      <c r="B7406" s="27" t="s">
        <v>101</v>
      </c>
      <c r="C7406" s="27">
        <v>359088071544094</v>
      </c>
    </row>
    <row r="7407" spans="2:3">
      <c r="B7407" s="27" t="s">
        <v>101</v>
      </c>
      <c r="C7407" s="27">
        <v>359088071544599</v>
      </c>
    </row>
    <row r="7408" spans="2:3">
      <c r="B7408" s="27" t="s">
        <v>101</v>
      </c>
      <c r="C7408" s="27">
        <v>359088071544730</v>
      </c>
    </row>
    <row r="7409" spans="2:3">
      <c r="B7409" s="27" t="s">
        <v>101</v>
      </c>
      <c r="C7409" s="27">
        <v>359088071551131</v>
      </c>
    </row>
    <row r="7410" spans="2:3">
      <c r="B7410" s="27" t="s">
        <v>101</v>
      </c>
      <c r="C7410" s="27">
        <v>359088071554317</v>
      </c>
    </row>
    <row r="7411" spans="2:3">
      <c r="B7411" s="27" t="s">
        <v>101</v>
      </c>
      <c r="C7411" s="27">
        <v>359088071555017</v>
      </c>
    </row>
    <row r="7412" spans="2:3">
      <c r="B7412" s="27" t="s">
        <v>101</v>
      </c>
      <c r="C7412" s="27">
        <v>359088071556114</v>
      </c>
    </row>
    <row r="7413" spans="2:3">
      <c r="B7413" s="27" t="s">
        <v>101</v>
      </c>
      <c r="C7413" s="27">
        <v>359088071557377</v>
      </c>
    </row>
    <row r="7414" spans="2:3">
      <c r="B7414" s="27" t="s">
        <v>101</v>
      </c>
      <c r="C7414" s="27">
        <v>359088071557633</v>
      </c>
    </row>
    <row r="7415" spans="2:3">
      <c r="B7415" s="27" t="s">
        <v>101</v>
      </c>
      <c r="C7415" s="74">
        <v>359088071557658</v>
      </c>
    </row>
    <row r="7416" spans="2:3">
      <c r="B7416" s="27" t="s">
        <v>101</v>
      </c>
      <c r="C7416" s="27">
        <v>359088071557856</v>
      </c>
    </row>
    <row r="7417" spans="2:3">
      <c r="B7417" s="29" t="s">
        <v>101</v>
      </c>
      <c r="C7417" s="27">
        <v>359088071558730</v>
      </c>
    </row>
    <row r="7418" spans="2:3">
      <c r="B7418" s="27" t="s">
        <v>101</v>
      </c>
      <c r="C7418" s="27">
        <v>359088071559654</v>
      </c>
    </row>
    <row r="7419" spans="2:3">
      <c r="B7419" s="27" t="s">
        <v>101</v>
      </c>
      <c r="C7419" s="27">
        <v>359088071560116</v>
      </c>
    </row>
    <row r="7420" spans="2:3">
      <c r="B7420" s="27" t="s">
        <v>101</v>
      </c>
      <c r="C7420" s="27">
        <v>359088071562716</v>
      </c>
    </row>
    <row r="7421" spans="2:3">
      <c r="B7421" s="27" t="s">
        <v>101</v>
      </c>
      <c r="C7421" s="27">
        <v>359088071563011</v>
      </c>
    </row>
    <row r="7422" spans="2:3">
      <c r="B7422" s="27" t="s">
        <v>102</v>
      </c>
      <c r="C7422" s="27">
        <v>359088071567236</v>
      </c>
    </row>
    <row r="7423" spans="2:3">
      <c r="B7423" s="27" t="s">
        <v>102</v>
      </c>
      <c r="C7423" s="27">
        <v>359088071568697</v>
      </c>
    </row>
    <row r="7424" spans="2:3">
      <c r="B7424" s="27" t="s">
        <v>102</v>
      </c>
      <c r="C7424" s="27">
        <v>359088071572715</v>
      </c>
    </row>
    <row r="7425" spans="2:3">
      <c r="B7425" s="27" t="s">
        <v>102</v>
      </c>
      <c r="C7425" s="27">
        <v>359088071572871</v>
      </c>
    </row>
    <row r="7426" spans="2:3">
      <c r="B7426" s="27" t="s">
        <v>102</v>
      </c>
      <c r="C7426" s="74">
        <v>359088071574471</v>
      </c>
    </row>
    <row r="7427" spans="2:3">
      <c r="B7427" s="27" t="s">
        <v>102</v>
      </c>
      <c r="C7427" s="27">
        <v>359088071577854</v>
      </c>
    </row>
    <row r="7428" spans="2:3">
      <c r="B7428" s="29" t="s">
        <v>102</v>
      </c>
      <c r="C7428" s="27">
        <v>359088071578530</v>
      </c>
    </row>
    <row r="7429" spans="2:3">
      <c r="B7429" s="27" t="s">
        <v>102</v>
      </c>
      <c r="C7429" s="27">
        <v>359088071582219</v>
      </c>
    </row>
    <row r="7430" spans="2:3">
      <c r="B7430" s="27" t="s">
        <v>102</v>
      </c>
      <c r="C7430" s="27">
        <v>359088071582532</v>
      </c>
    </row>
    <row r="7431" spans="2:3">
      <c r="B7431" s="27" t="s">
        <v>102</v>
      </c>
      <c r="C7431" s="27">
        <v>359088071582953</v>
      </c>
    </row>
    <row r="7432" spans="2:3">
      <c r="B7432" s="27" t="s">
        <v>102</v>
      </c>
      <c r="C7432" s="27">
        <v>359088071583431</v>
      </c>
    </row>
    <row r="7433" spans="2:3">
      <c r="B7433" s="27" t="s">
        <v>102</v>
      </c>
      <c r="C7433" s="27">
        <v>359088071585139</v>
      </c>
    </row>
    <row r="7434" spans="2:3">
      <c r="B7434" s="27" t="s">
        <v>102</v>
      </c>
      <c r="C7434" s="27">
        <v>359088071585634</v>
      </c>
    </row>
    <row r="7435" spans="2:3">
      <c r="B7435" s="27" t="s">
        <v>102</v>
      </c>
      <c r="C7435" s="27">
        <v>359088071586350</v>
      </c>
    </row>
    <row r="7436" spans="2:3">
      <c r="B7436" s="27" t="s">
        <v>102</v>
      </c>
      <c r="C7436" s="27">
        <v>359088071588117</v>
      </c>
    </row>
    <row r="7437" spans="2:3">
      <c r="B7437" s="29" t="s">
        <v>102</v>
      </c>
      <c r="C7437" s="27">
        <v>359088071588596</v>
      </c>
    </row>
    <row r="7438" spans="2:3">
      <c r="B7438" s="27" t="s">
        <v>102</v>
      </c>
      <c r="C7438" s="27">
        <v>359088071589016</v>
      </c>
    </row>
    <row r="7439" spans="2:3">
      <c r="B7439" s="27" t="s">
        <v>102</v>
      </c>
      <c r="C7439" s="27">
        <v>359088071592259</v>
      </c>
    </row>
    <row r="7440" spans="2:3">
      <c r="B7440" s="27" t="s">
        <v>102</v>
      </c>
      <c r="C7440" s="27">
        <v>359088071592515</v>
      </c>
    </row>
    <row r="7441" spans="2:10">
      <c r="B7441" s="27" t="s">
        <v>102</v>
      </c>
      <c r="C7441" s="27">
        <v>359088071595773</v>
      </c>
    </row>
    <row r="7442" spans="2:10">
      <c r="B7442" s="27" t="s">
        <v>102</v>
      </c>
      <c r="C7442" s="27">
        <v>359088071600433</v>
      </c>
    </row>
    <row r="7443" spans="2:10">
      <c r="B7443" s="27" t="s">
        <v>102</v>
      </c>
      <c r="C7443" s="27">
        <v>359088071604450</v>
      </c>
    </row>
    <row r="7444" spans="2:10">
      <c r="B7444" s="27" t="s">
        <v>101</v>
      </c>
      <c r="C7444" s="27">
        <v>359088071611612</v>
      </c>
    </row>
    <row r="7445" spans="2:10">
      <c r="B7445" s="27" t="s">
        <v>101</v>
      </c>
      <c r="C7445" s="27">
        <v>359088071611794</v>
      </c>
    </row>
    <row r="7446" spans="2:10">
      <c r="B7446" s="27" t="s">
        <v>101</v>
      </c>
      <c r="C7446" s="27">
        <v>359088071625216</v>
      </c>
    </row>
    <row r="7447" spans="2:10">
      <c r="B7447" s="27" t="s">
        <v>101</v>
      </c>
      <c r="C7447" s="27">
        <v>359088071626057</v>
      </c>
    </row>
    <row r="7448" spans="2:10">
      <c r="B7448" s="27" t="s">
        <v>101</v>
      </c>
      <c r="C7448" s="27">
        <v>359088071629036</v>
      </c>
    </row>
    <row r="7449" spans="2:10">
      <c r="B7449" s="27" t="s">
        <v>101</v>
      </c>
      <c r="C7449" s="27">
        <v>359088071636676</v>
      </c>
    </row>
    <row r="7450" spans="2:10">
      <c r="B7450" s="27" t="s">
        <v>101</v>
      </c>
      <c r="C7450" s="27">
        <v>359088071636916</v>
      </c>
    </row>
    <row r="7451" spans="2:10">
      <c r="B7451" s="27" t="s">
        <v>101</v>
      </c>
      <c r="C7451" s="27">
        <v>359088071640835</v>
      </c>
    </row>
    <row r="7452" spans="2:10">
      <c r="B7452" s="27" t="s">
        <v>101</v>
      </c>
      <c r="C7452" s="27">
        <v>359088071641213</v>
      </c>
    </row>
    <row r="7453" spans="2:10">
      <c r="B7453" s="27" t="s">
        <v>101</v>
      </c>
      <c r="C7453" s="27">
        <v>359088071646915</v>
      </c>
    </row>
    <row r="7454" spans="2:10">
      <c r="B7454" s="27" t="s">
        <v>101</v>
      </c>
      <c r="C7454" s="27">
        <v>359088071653010</v>
      </c>
    </row>
    <row r="7455" spans="2:10">
      <c r="B7455" s="27" t="s">
        <v>101</v>
      </c>
      <c r="C7455" s="27">
        <v>359088071663035</v>
      </c>
    </row>
    <row r="7456" spans="2:10" s="54" customFormat="1">
      <c r="B7456" s="27" t="s">
        <v>100</v>
      </c>
      <c r="C7456" s="27">
        <v>359088071677233</v>
      </c>
      <c r="D7456" s="27"/>
      <c r="E7456" s="27"/>
      <c r="F7456" s="76"/>
      <c r="G7456" s="76"/>
      <c r="H7456" s="76"/>
      <c r="I7456" s="76"/>
      <c r="J7456" s="76"/>
    </row>
    <row r="7457" spans="2:3">
      <c r="B7457" s="27" t="s">
        <v>100</v>
      </c>
      <c r="C7457" s="27">
        <v>359088071682357</v>
      </c>
    </row>
    <row r="7458" spans="2:3">
      <c r="B7458" s="27" t="s">
        <v>100</v>
      </c>
      <c r="C7458" s="27">
        <v>359088071684718</v>
      </c>
    </row>
    <row r="7459" spans="2:3">
      <c r="B7459" s="27" t="s">
        <v>100</v>
      </c>
      <c r="C7459" s="27">
        <v>359088071685111</v>
      </c>
    </row>
    <row r="7460" spans="2:3">
      <c r="B7460" s="27" t="s">
        <v>100</v>
      </c>
      <c r="C7460" s="27">
        <v>359088071685350</v>
      </c>
    </row>
    <row r="7461" spans="2:3">
      <c r="B7461" s="27" t="s">
        <v>100</v>
      </c>
      <c r="C7461" s="27">
        <v>359088071685756</v>
      </c>
    </row>
    <row r="7462" spans="2:3">
      <c r="B7462" s="27" t="s">
        <v>100</v>
      </c>
      <c r="C7462" s="27">
        <v>359088071686077</v>
      </c>
    </row>
    <row r="7463" spans="2:3">
      <c r="B7463" s="27" t="s">
        <v>103</v>
      </c>
      <c r="C7463" s="27">
        <v>359095070019812</v>
      </c>
    </row>
    <row r="7464" spans="2:3">
      <c r="B7464" s="27" t="s">
        <v>103</v>
      </c>
      <c r="C7464" s="27">
        <v>359095070028136</v>
      </c>
    </row>
    <row r="7465" spans="2:3">
      <c r="B7465" s="27" t="s">
        <v>103</v>
      </c>
      <c r="C7465" s="27">
        <v>359095070035453</v>
      </c>
    </row>
    <row r="7466" spans="2:3">
      <c r="B7466" s="27" t="s">
        <v>103</v>
      </c>
      <c r="C7466" s="27">
        <v>359095070038770</v>
      </c>
    </row>
    <row r="7467" spans="2:3">
      <c r="B7467" s="29" t="s">
        <v>103</v>
      </c>
      <c r="C7467" s="27">
        <v>359095070042236</v>
      </c>
    </row>
    <row r="7468" spans="2:3">
      <c r="B7468" s="27" t="s">
        <v>103</v>
      </c>
      <c r="C7468" s="27">
        <v>359095070043259</v>
      </c>
    </row>
    <row r="7469" spans="2:3">
      <c r="B7469" s="27" t="s">
        <v>103</v>
      </c>
      <c r="C7469" s="27">
        <v>359095070044034</v>
      </c>
    </row>
    <row r="7470" spans="2:3">
      <c r="B7470" s="29" t="s">
        <v>103</v>
      </c>
      <c r="C7470" s="27">
        <v>359095070047870</v>
      </c>
    </row>
    <row r="7471" spans="2:3">
      <c r="B7471" s="27" t="s">
        <v>104</v>
      </c>
      <c r="C7471" s="27">
        <v>359095070065211</v>
      </c>
    </row>
    <row r="7472" spans="2:3">
      <c r="B7472" s="27" t="s">
        <v>104</v>
      </c>
      <c r="C7472" s="27">
        <v>359095070079931</v>
      </c>
    </row>
    <row r="7473" spans="2:3">
      <c r="B7473" s="27" t="s">
        <v>104</v>
      </c>
      <c r="C7473" s="27">
        <v>359095070089591</v>
      </c>
    </row>
    <row r="7474" spans="2:3">
      <c r="B7474" s="27" t="s">
        <v>104</v>
      </c>
      <c r="C7474" s="27">
        <v>359095070092819</v>
      </c>
    </row>
    <row r="7475" spans="2:3">
      <c r="B7475" s="27" t="s">
        <v>104</v>
      </c>
      <c r="C7475" s="27">
        <v>359095070093791</v>
      </c>
    </row>
    <row r="7476" spans="2:3">
      <c r="B7476" s="27" t="s">
        <v>104</v>
      </c>
      <c r="C7476" s="27">
        <v>359095070110751</v>
      </c>
    </row>
    <row r="7477" spans="2:3">
      <c r="B7477" s="27" t="s">
        <v>104</v>
      </c>
      <c r="C7477" s="27">
        <v>359095070114118</v>
      </c>
    </row>
    <row r="7478" spans="2:3">
      <c r="B7478" s="27" t="s">
        <v>104</v>
      </c>
      <c r="C7478" s="27">
        <v>359095070119893</v>
      </c>
    </row>
    <row r="7479" spans="2:3">
      <c r="B7479" s="27" t="s">
        <v>104</v>
      </c>
      <c r="C7479" s="27">
        <v>359095070129850</v>
      </c>
    </row>
    <row r="7480" spans="2:3">
      <c r="B7480" s="29" t="s">
        <v>104</v>
      </c>
      <c r="C7480" s="27">
        <v>359095070130718</v>
      </c>
    </row>
    <row r="7481" spans="2:3">
      <c r="B7481" s="27" t="s">
        <v>104</v>
      </c>
      <c r="C7481" s="27">
        <v>359095070135758</v>
      </c>
    </row>
    <row r="7482" spans="2:3">
      <c r="B7482" s="27" t="s">
        <v>104</v>
      </c>
      <c r="C7482" s="27">
        <v>359095070136038</v>
      </c>
    </row>
    <row r="7483" spans="2:3">
      <c r="B7483" s="27" t="s">
        <v>104</v>
      </c>
      <c r="C7483" s="27">
        <v>359095070142879</v>
      </c>
    </row>
    <row r="7484" spans="2:3">
      <c r="B7484" s="27" t="s">
        <v>104</v>
      </c>
      <c r="C7484" s="27">
        <v>359095070160616</v>
      </c>
    </row>
    <row r="7485" spans="2:3">
      <c r="B7485" s="27" t="s">
        <v>103</v>
      </c>
      <c r="C7485" s="27">
        <v>359095070162174</v>
      </c>
    </row>
    <row r="7486" spans="2:3">
      <c r="B7486" s="27" t="s">
        <v>103</v>
      </c>
      <c r="C7486" s="27">
        <v>359095070166373</v>
      </c>
    </row>
    <row r="7487" spans="2:3">
      <c r="B7487" s="27" t="s">
        <v>103</v>
      </c>
      <c r="C7487" s="27">
        <v>359095070166852</v>
      </c>
    </row>
    <row r="7488" spans="2:3">
      <c r="B7488" s="27" t="s">
        <v>103</v>
      </c>
      <c r="C7488" s="27">
        <v>359095070175234</v>
      </c>
    </row>
    <row r="7489" spans="2:3">
      <c r="B7489" s="27" t="s">
        <v>103</v>
      </c>
      <c r="C7489" s="27">
        <v>359095070190753</v>
      </c>
    </row>
    <row r="7490" spans="2:3">
      <c r="B7490" s="27" t="s">
        <v>103</v>
      </c>
      <c r="C7490" s="27">
        <v>359095070191074</v>
      </c>
    </row>
    <row r="7491" spans="2:3">
      <c r="B7491" s="27" t="s">
        <v>103</v>
      </c>
      <c r="C7491" s="27">
        <v>359095070192999</v>
      </c>
    </row>
    <row r="7492" spans="2:3">
      <c r="B7492" s="27" t="s">
        <v>103</v>
      </c>
      <c r="C7492" s="27">
        <v>359095070196271</v>
      </c>
    </row>
    <row r="7493" spans="2:3">
      <c r="B7493" s="27" t="s">
        <v>103</v>
      </c>
      <c r="C7493" s="27">
        <v>359095070198855</v>
      </c>
    </row>
    <row r="7494" spans="2:3">
      <c r="B7494" s="27" t="s">
        <v>103</v>
      </c>
      <c r="C7494" s="27">
        <v>359095070206435</v>
      </c>
    </row>
    <row r="7495" spans="2:3">
      <c r="B7495" s="27" t="s">
        <v>104</v>
      </c>
      <c r="C7495" s="27">
        <v>359095070693392</v>
      </c>
    </row>
    <row r="7496" spans="2:3">
      <c r="B7496" s="27" t="s">
        <v>104</v>
      </c>
      <c r="C7496" s="27">
        <v>359095070693418</v>
      </c>
    </row>
    <row r="7497" spans="2:3">
      <c r="B7497" s="27" t="s">
        <v>104</v>
      </c>
      <c r="C7497" s="27">
        <v>359095070703878</v>
      </c>
    </row>
    <row r="7498" spans="2:3">
      <c r="B7498" s="27" t="s">
        <v>104</v>
      </c>
      <c r="C7498" s="27">
        <v>359095070704538</v>
      </c>
    </row>
    <row r="7499" spans="2:3">
      <c r="B7499" s="27" t="s">
        <v>104</v>
      </c>
      <c r="C7499" s="27">
        <v>359095070709974</v>
      </c>
    </row>
    <row r="7500" spans="2:3">
      <c r="B7500" s="27" t="s">
        <v>104</v>
      </c>
      <c r="C7500" s="27">
        <v>359095070716656</v>
      </c>
    </row>
    <row r="7501" spans="2:3">
      <c r="B7501" s="27" t="s">
        <v>104</v>
      </c>
      <c r="C7501" s="27">
        <v>359095070719718</v>
      </c>
    </row>
    <row r="7502" spans="2:3">
      <c r="B7502" s="27" t="s">
        <v>104</v>
      </c>
      <c r="C7502" s="27">
        <v>359095070723975</v>
      </c>
    </row>
    <row r="7503" spans="2:3">
      <c r="B7503" s="27" t="s">
        <v>104</v>
      </c>
      <c r="C7503" s="27">
        <v>359095070724536</v>
      </c>
    </row>
    <row r="7504" spans="2:3">
      <c r="B7504" s="27" t="s">
        <v>104</v>
      </c>
      <c r="C7504" s="27">
        <v>359095070729998</v>
      </c>
    </row>
    <row r="7505" spans="2:3">
      <c r="B7505" s="27" t="s">
        <v>104</v>
      </c>
      <c r="C7505" s="27">
        <v>359095070730392</v>
      </c>
    </row>
    <row r="7506" spans="2:3">
      <c r="B7506" s="27" t="s">
        <v>104</v>
      </c>
      <c r="C7506" s="27">
        <v>359095070732158</v>
      </c>
    </row>
    <row r="7507" spans="2:3">
      <c r="B7507" s="27" t="s">
        <v>104</v>
      </c>
      <c r="C7507" s="27">
        <v>359095070732935</v>
      </c>
    </row>
    <row r="7508" spans="2:3">
      <c r="B7508" s="27" t="s">
        <v>104</v>
      </c>
      <c r="C7508" s="27">
        <v>359095070733339</v>
      </c>
    </row>
    <row r="7509" spans="2:3">
      <c r="B7509" s="27" t="s">
        <v>104</v>
      </c>
      <c r="C7509" s="27">
        <v>359095070733933</v>
      </c>
    </row>
    <row r="7510" spans="2:3">
      <c r="B7510" s="27" t="s">
        <v>104</v>
      </c>
      <c r="C7510" s="27">
        <v>359095070735656</v>
      </c>
    </row>
    <row r="7511" spans="2:3">
      <c r="B7511" s="27" t="s">
        <v>104</v>
      </c>
      <c r="C7511" s="27">
        <v>359095070737017</v>
      </c>
    </row>
    <row r="7512" spans="2:3">
      <c r="B7512" s="27" t="s">
        <v>104</v>
      </c>
      <c r="C7512" s="27">
        <v>359095070739013</v>
      </c>
    </row>
    <row r="7513" spans="2:3">
      <c r="B7513" s="27" t="s">
        <v>104</v>
      </c>
      <c r="C7513" s="27">
        <v>359095070740953</v>
      </c>
    </row>
    <row r="7514" spans="2:3">
      <c r="B7514" s="27" t="s">
        <v>104</v>
      </c>
      <c r="C7514" s="27">
        <v>359095070751059</v>
      </c>
    </row>
    <row r="7515" spans="2:3">
      <c r="B7515" s="27" t="s">
        <v>104</v>
      </c>
      <c r="C7515" s="27">
        <v>359095070761751</v>
      </c>
    </row>
    <row r="7516" spans="2:3">
      <c r="B7516" s="27" t="s">
        <v>104</v>
      </c>
      <c r="C7516" s="27">
        <v>359095070762353</v>
      </c>
    </row>
    <row r="7517" spans="2:3">
      <c r="B7517" s="27" t="s">
        <v>104</v>
      </c>
      <c r="C7517" s="27">
        <v>359095070764193</v>
      </c>
    </row>
    <row r="7518" spans="2:3">
      <c r="B7518" s="29" t="s">
        <v>104</v>
      </c>
      <c r="C7518" s="27">
        <v>359095070765778</v>
      </c>
    </row>
    <row r="7519" spans="2:3">
      <c r="B7519" s="27" t="s">
        <v>104</v>
      </c>
      <c r="C7519" s="27">
        <v>359095070766636</v>
      </c>
    </row>
    <row r="7520" spans="2:3">
      <c r="B7520" s="27" t="s">
        <v>104</v>
      </c>
      <c r="C7520" s="27">
        <v>359095070767253</v>
      </c>
    </row>
    <row r="7521" spans="2:3">
      <c r="B7521" s="27" t="s">
        <v>104</v>
      </c>
      <c r="C7521" s="27">
        <v>359095070767790</v>
      </c>
    </row>
    <row r="7522" spans="2:3">
      <c r="B7522" s="27" t="s">
        <v>104</v>
      </c>
      <c r="C7522" s="27">
        <v>359095070768517</v>
      </c>
    </row>
    <row r="7523" spans="2:3">
      <c r="B7523" s="27" t="s">
        <v>104</v>
      </c>
      <c r="C7523" s="74">
        <v>359095070770778</v>
      </c>
    </row>
    <row r="7524" spans="2:3">
      <c r="B7524" s="27" t="s">
        <v>104</v>
      </c>
      <c r="C7524" s="27">
        <v>359095070770935</v>
      </c>
    </row>
    <row r="7525" spans="2:3">
      <c r="B7525" s="27" t="s">
        <v>104</v>
      </c>
      <c r="C7525" s="27">
        <v>359095070774739</v>
      </c>
    </row>
    <row r="7526" spans="2:3">
      <c r="B7526" s="27" t="s">
        <v>104</v>
      </c>
      <c r="C7526" s="27">
        <v>359095070780272</v>
      </c>
    </row>
    <row r="7527" spans="2:3">
      <c r="B7527" s="27" t="s">
        <v>104</v>
      </c>
      <c r="C7527" s="27">
        <v>359095070780579</v>
      </c>
    </row>
    <row r="7528" spans="2:3">
      <c r="B7528" s="27" t="s">
        <v>104</v>
      </c>
      <c r="C7528" s="27">
        <v>359095070785818</v>
      </c>
    </row>
    <row r="7529" spans="2:3">
      <c r="B7529" s="27" t="s">
        <v>104</v>
      </c>
      <c r="C7529" s="27">
        <v>359095070786212</v>
      </c>
    </row>
    <row r="7530" spans="2:3">
      <c r="B7530" s="27" t="s">
        <v>104</v>
      </c>
      <c r="C7530" s="27">
        <v>359095070786873</v>
      </c>
    </row>
    <row r="7531" spans="2:3">
      <c r="B7531" s="27" t="s">
        <v>104</v>
      </c>
      <c r="C7531" s="27">
        <v>359095070788515</v>
      </c>
    </row>
    <row r="7532" spans="2:3">
      <c r="B7532" s="27" t="s">
        <v>104</v>
      </c>
      <c r="C7532" s="27">
        <v>359095070789711</v>
      </c>
    </row>
    <row r="7533" spans="2:3">
      <c r="B7533" s="27" t="s">
        <v>104</v>
      </c>
      <c r="C7533" s="27">
        <v>359095070791097</v>
      </c>
    </row>
    <row r="7534" spans="2:3">
      <c r="B7534" s="27" t="s">
        <v>104</v>
      </c>
      <c r="C7534" s="27">
        <v>359095070791279</v>
      </c>
    </row>
    <row r="7535" spans="2:3">
      <c r="B7535" s="27" t="s">
        <v>104</v>
      </c>
      <c r="C7535" s="27">
        <v>359095070793911</v>
      </c>
    </row>
    <row r="7536" spans="2:3">
      <c r="B7536" s="27" t="s">
        <v>104</v>
      </c>
      <c r="C7536" s="27">
        <v>359095070794158</v>
      </c>
    </row>
    <row r="7537" spans="2:3">
      <c r="B7537" s="27" t="s">
        <v>104</v>
      </c>
      <c r="C7537" s="27">
        <v>359095070794331</v>
      </c>
    </row>
    <row r="7538" spans="2:3">
      <c r="B7538" s="27" t="s">
        <v>104</v>
      </c>
      <c r="C7538" s="27">
        <v>359095070797219</v>
      </c>
    </row>
    <row r="7539" spans="2:3">
      <c r="B7539" s="27" t="s">
        <v>104</v>
      </c>
      <c r="C7539" s="27">
        <v>359095070798654</v>
      </c>
    </row>
    <row r="7540" spans="2:3">
      <c r="B7540" s="27" t="s">
        <v>104</v>
      </c>
      <c r="C7540" s="27">
        <v>359095070799074</v>
      </c>
    </row>
    <row r="7541" spans="2:3">
      <c r="B7541" s="27" t="s">
        <v>104</v>
      </c>
      <c r="C7541" s="27">
        <v>359095070803413</v>
      </c>
    </row>
    <row r="7542" spans="2:3">
      <c r="B7542" s="27" t="s">
        <v>104</v>
      </c>
      <c r="C7542" s="27">
        <v>359095070804916</v>
      </c>
    </row>
    <row r="7543" spans="2:3">
      <c r="B7543" s="27" t="s">
        <v>104</v>
      </c>
      <c r="C7543" s="27">
        <v>359095070807216</v>
      </c>
    </row>
    <row r="7544" spans="2:3">
      <c r="B7544" s="27" t="s">
        <v>104</v>
      </c>
      <c r="C7544" s="27">
        <v>359095070807315</v>
      </c>
    </row>
    <row r="7545" spans="2:3">
      <c r="B7545" s="27" t="s">
        <v>104</v>
      </c>
      <c r="C7545" s="27">
        <v>359095070807711</v>
      </c>
    </row>
    <row r="7546" spans="2:3">
      <c r="B7546" s="27" t="s">
        <v>104</v>
      </c>
      <c r="C7546" s="27">
        <v>359095070810996</v>
      </c>
    </row>
    <row r="7547" spans="2:3">
      <c r="B7547" s="27" t="s">
        <v>104</v>
      </c>
      <c r="C7547" s="27">
        <v>359095070811853</v>
      </c>
    </row>
    <row r="7548" spans="2:3">
      <c r="B7548" s="27" t="s">
        <v>104</v>
      </c>
      <c r="C7548" s="27">
        <v>359095070812430</v>
      </c>
    </row>
    <row r="7549" spans="2:3">
      <c r="B7549" s="27" t="s">
        <v>104</v>
      </c>
      <c r="C7549" s="27">
        <v>359095070813636</v>
      </c>
    </row>
    <row r="7550" spans="2:3">
      <c r="B7550" s="27" t="s">
        <v>104</v>
      </c>
      <c r="C7550" s="27">
        <v>359095070816092</v>
      </c>
    </row>
    <row r="7551" spans="2:3">
      <c r="B7551" s="27" t="s">
        <v>104</v>
      </c>
      <c r="C7551" s="27">
        <v>359095070816811</v>
      </c>
    </row>
    <row r="7552" spans="2:3">
      <c r="B7552" s="27" t="s">
        <v>104</v>
      </c>
      <c r="C7552" s="27">
        <v>359095070816936</v>
      </c>
    </row>
    <row r="7553" spans="2:3">
      <c r="B7553" s="27" t="s">
        <v>104</v>
      </c>
      <c r="C7553" s="27">
        <v>359095070817397</v>
      </c>
    </row>
    <row r="7554" spans="2:3">
      <c r="B7554" s="27" t="s">
        <v>104</v>
      </c>
      <c r="C7554" s="27">
        <v>359095070817579</v>
      </c>
    </row>
    <row r="7555" spans="2:3">
      <c r="B7555" s="27" t="s">
        <v>104</v>
      </c>
      <c r="C7555" s="27">
        <v>359095070817678</v>
      </c>
    </row>
    <row r="7556" spans="2:3">
      <c r="B7556" s="27" t="s">
        <v>104</v>
      </c>
      <c r="C7556" s="27">
        <v>359095070818072</v>
      </c>
    </row>
    <row r="7557" spans="2:3">
      <c r="B7557" s="27" t="s">
        <v>104</v>
      </c>
      <c r="C7557" s="27">
        <v>359095070818155</v>
      </c>
    </row>
    <row r="7558" spans="2:3">
      <c r="B7558" s="27" t="s">
        <v>103</v>
      </c>
      <c r="C7558" s="27">
        <v>359095070825390</v>
      </c>
    </row>
    <row r="7559" spans="2:3">
      <c r="B7559" s="27" t="s">
        <v>103</v>
      </c>
      <c r="C7559" s="27">
        <v>359095070830374</v>
      </c>
    </row>
    <row r="7560" spans="2:3">
      <c r="B7560" s="27" t="s">
        <v>103</v>
      </c>
      <c r="C7560" s="27">
        <v>359095070830812</v>
      </c>
    </row>
    <row r="7561" spans="2:3">
      <c r="B7561" s="27" t="s">
        <v>103</v>
      </c>
      <c r="C7561" s="27">
        <v>359095070835514</v>
      </c>
    </row>
    <row r="7562" spans="2:3">
      <c r="B7562" s="27" t="s">
        <v>103</v>
      </c>
      <c r="C7562" s="27">
        <v>359095070848152</v>
      </c>
    </row>
    <row r="7563" spans="2:3">
      <c r="B7563" s="27" t="s">
        <v>103</v>
      </c>
      <c r="C7563" s="27">
        <v>359095070848970</v>
      </c>
    </row>
    <row r="7564" spans="2:3">
      <c r="B7564" s="27" t="s">
        <v>103</v>
      </c>
      <c r="C7564" s="27">
        <v>359095070855652</v>
      </c>
    </row>
    <row r="7565" spans="2:3">
      <c r="B7565" s="27" t="s">
        <v>103</v>
      </c>
      <c r="C7565" s="27">
        <v>359095070857377</v>
      </c>
    </row>
    <row r="7566" spans="2:3">
      <c r="B7566" s="27" t="s">
        <v>103</v>
      </c>
      <c r="C7566" s="27">
        <v>359095070861072</v>
      </c>
    </row>
    <row r="7567" spans="2:3">
      <c r="B7567" s="27" t="s">
        <v>103</v>
      </c>
      <c r="C7567" s="27">
        <v>359095070861775</v>
      </c>
    </row>
    <row r="7568" spans="2:3">
      <c r="B7568" s="27" t="s">
        <v>103</v>
      </c>
      <c r="C7568" s="27">
        <v>359095070863052</v>
      </c>
    </row>
    <row r="7569" spans="2:3">
      <c r="B7569" s="27" t="s">
        <v>103</v>
      </c>
      <c r="C7569" s="27">
        <v>359095070864977</v>
      </c>
    </row>
    <row r="7570" spans="2:3">
      <c r="B7570" s="27" t="s">
        <v>103</v>
      </c>
      <c r="C7570" s="27">
        <v>359095070865958</v>
      </c>
    </row>
    <row r="7571" spans="2:3">
      <c r="B7571" s="27" t="s">
        <v>103</v>
      </c>
      <c r="C7571" s="27">
        <v>359095070877631</v>
      </c>
    </row>
    <row r="7572" spans="2:3">
      <c r="B7572" s="27" t="s">
        <v>103</v>
      </c>
      <c r="C7572" s="27">
        <v>359095070879157</v>
      </c>
    </row>
    <row r="7573" spans="2:3">
      <c r="B7573" s="27" t="s">
        <v>103</v>
      </c>
      <c r="C7573" s="27">
        <v>359095070880478</v>
      </c>
    </row>
    <row r="7574" spans="2:3">
      <c r="B7574" s="27" t="s">
        <v>103</v>
      </c>
      <c r="C7574" s="27">
        <v>359095070887796</v>
      </c>
    </row>
    <row r="7575" spans="2:3">
      <c r="B7575" s="27" t="s">
        <v>103</v>
      </c>
      <c r="C7575" s="27">
        <v>359095070893570</v>
      </c>
    </row>
    <row r="7576" spans="2:3">
      <c r="B7576" s="27" t="s">
        <v>103</v>
      </c>
      <c r="C7576" s="27">
        <v>359095070894594</v>
      </c>
    </row>
    <row r="7577" spans="2:3">
      <c r="B7577" s="27" t="s">
        <v>103</v>
      </c>
      <c r="C7577" s="27">
        <v>359095070895971</v>
      </c>
    </row>
    <row r="7578" spans="2:3">
      <c r="B7578" s="27" t="s">
        <v>103</v>
      </c>
      <c r="C7578" s="27">
        <v>359095070897258</v>
      </c>
    </row>
    <row r="7579" spans="2:3">
      <c r="B7579" s="27" t="s">
        <v>103</v>
      </c>
      <c r="C7579" s="27">
        <v>359095070899510</v>
      </c>
    </row>
    <row r="7580" spans="2:3">
      <c r="B7580" s="27" t="s">
        <v>103</v>
      </c>
      <c r="C7580" s="27">
        <v>359095070906430</v>
      </c>
    </row>
    <row r="7581" spans="2:3">
      <c r="B7581" s="27" t="s">
        <v>103</v>
      </c>
      <c r="C7581" s="27">
        <v>359095070909293</v>
      </c>
    </row>
    <row r="7582" spans="2:3">
      <c r="B7582" s="27" t="s">
        <v>103</v>
      </c>
      <c r="C7582" s="27">
        <v>359095070909616</v>
      </c>
    </row>
    <row r="7583" spans="2:3">
      <c r="B7583" s="27" t="s">
        <v>103</v>
      </c>
      <c r="C7583" s="27">
        <v>359095070911091</v>
      </c>
    </row>
    <row r="7584" spans="2:3">
      <c r="B7584" s="27" t="s">
        <v>103</v>
      </c>
      <c r="C7584" s="27">
        <v>359095070917510</v>
      </c>
    </row>
    <row r="7585" spans="2:3">
      <c r="B7585" s="27" t="s">
        <v>103</v>
      </c>
      <c r="C7585" s="27">
        <v>359095070917932</v>
      </c>
    </row>
    <row r="7586" spans="2:3">
      <c r="B7586" s="27" t="s">
        <v>103</v>
      </c>
      <c r="C7586" s="27">
        <v>359095070918997</v>
      </c>
    </row>
    <row r="7587" spans="2:3">
      <c r="B7587" s="27" t="s">
        <v>103</v>
      </c>
      <c r="C7587" s="27">
        <v>359095070919912</v>
      </c>
    </row>
    <row r="7588" spans="2:3">
      <c r="B7588" s="27" t="s">
        <v>103</v>
      </c>
      <c r="C7588" s="27">
        <v>359095070920530</v>
      </c>
    </row>
    <row r="7589" spans="2:3">
      <c r="B7589" s="27" t="s">
        <v>103</v>
      </c>
      <c r="C7589" s="27">
        <v>359095070924151</v>
      </c>
    </row>
    <row r="7590" spans="2:3">
      <c r="B7590" s="27" t="s">
        <v>103</v>
      </c>
      <c r="C7590" s="27">
        <v>359095070924573</v>
      </c>
    </row>
    <row r="7591" spans="2:3">
      <c r="B7591" s="27" t="s">
        <v>103</v>
      </c>
      <c r="C7591" s="27">
        <v>359095070924755</v>
      </c>
    </row>
    <row r="7592" spans="2:3">
      <c r="B7592" s="27" t="s">
        <v>103</v>
      </c>
      <c r="C7592" s="27">
        <v>359095070926412</v>
      </c>
    </row>
    <row r="7593" spans="2:3">
      <c r="B7593" s="27" t="s">
        <v>103</v>
      </c>
      <c r="C7593" s="27">
        <v>359095070926818</v>
      </c>
    </row>
    <row r="7594" spans="2:3">
      <c r="B7594" s="27" t="s">
        <v>103</v>
      </c>
      <c r="C7594" s="27">
        <v>359095070927337</v>
      </c>
    </row>
    <row r="7595" spans="2:3">
      <c r="B7595" s="27" t="s">
        <v>103</v>
      </c>
      <c r="C7595" s="27">
        <v>359095070938615</v>
      </c>
    </row>
    <row r="7596" spans="2:3">
      <c r="B7596" s="27" t="s">
        <v>103</v>
      </c>
      <c r="C7596" s="27">
        <v>359095070951196</v>
      </c>
    </row>
    <row r="7597" spans="2:3">
      <c r="B7597" s="27" t="s">
        <v>103</v>
      </c>
      <c r="C7597" s="27">
        <v>359095070951295</v>
      </c>
    </row>
    <row r="7598" spans="2:3">
      <c r="B7598" s="27" t="s">
        <v>103</v>
      </c>
      <c r="C7598" s="27">
        <v>359095070953473</v>
      </c>
    </row>
    <row r="7599" spans="2:3">
      <c r="B7599" s="27" t="s">
        <v>103</v>
      </c>
      <c r="C7599" s="27">
        <v>359095070954273</v>
      </c>
    </row>
    <row r="7600" spans="2:3">
      <c r="B7600" s="27" t="s">
        <v>103</v>
      </c>
      <c r="C7600" s="27">
        <v>359095070956575</v>
      </c>
    </row>
    <row r="7601" spans="2:3">
      <c r="B7601" s="27" t="s">
        <v>103</v>
      </c>
      <c r="C7601" s="27">
        <v>359095070956658</v>
      </c>
    </row>
    <row r="7602" spans="2:3">
      <c r="B7602" s="27" t="s">
        <v>103</v>
      </c>
      <c r="C7602" s="27">
        <v>359095070959157</v>
      </c>
    </row>
    <row r="7603" spans="2:3">
      <c r="B7603" s="27" t="s">
        <v>103</v>
      </c>
      <c r="C7603" s="27">
        <v>359095070960239</v>
      </c>
    </row>
    <row r="7604" spans="2:3">
      <c r="B7604" s="27" t="s">
        <v>103</v>
      </c>
      <c r="C7604" s="27">
        <v>359095070960338</v>
      </c>
    </row>
    <row r="7605" spans="2:3">
      <c r="B7605" s="27" t="s">
        <v>105</v>
      </c>
      <c r="C7605" s="27">
        <v>861110016020203</v>
      </c>
    </row>
    <row r="7606" spans="2:3">
      <c r="B7606" s="27" t="s">
        <v>105</v>
      </c>
      <c r="C7606" s="27">
        <v>861110016056413</v>
      </c>
    </row>
    <row r="7607" spans="2:3">
      <c r="B7607" s="27" t="s">
        <v>105</v>
      </c>
      <c r="C7607" s="27">
        <v>861110016060258</v>
      </c>
    </row>
    <row r="7608" spans="2:3">
      <c r="B7608" s="27" t="s">
        <v>105</v>
      </c>
      <c r="C7608" s="27">
        <v>861110016065331</v>
      </c>
    </row>
    <row r="7609" spans="2:3">
      <c r="B7609" s="27" t="s">
        <v>105</v>
      </c>
      <c r="C7609" s="27">
        <v>861110016069051</v>
      </c>
    </row>
    <row r="7610" spans="2:3">
      <c r="B7610" s="27" t="s">
        <v>105</v>
      </c>
      <c r="C7610" s="27">
        <v>861110016074234</v>
      </c>
    </row>
    <row r="7611" spans="2:3">
      <c r="B7611" s="27" t="s">
        <v>105</v>
      </c>
      <c r="C7611" s="27">
        <v>861110016089497</v>
      </c>
    </row>
    <row r="7612" spans="2:3">
      <c r="B7612" s="27" t="s">
        <v>105</v>
      </c>
      <c r="C7612" s="27">
        <v>861110016090909</v>
      </c>
    </row>
    <row r="7613" spans="2:3">
      <c r="B7613" s="27" t="s">
        <v>105</v>
      </c>
      <c r="C7613" s="27">
        <v>861110016108453</v>
      </c>
    </row>
    <row r="7614" spans="2:3">
      <c r="B7614" s="27" t="s">
        <v>105</v>
      </c>
      <c r="C7614" s="27">
        <v>861110016111879</v>
      </c>
    </row>
    <row r="7615" spans="2:3">
      <c r="B7615" s="27" t="s">
        <v>105</v>
      </c>
      <c r="C7615" s="27">
        <v>861110016115920</v>
      </c>
    </row>
    <row r="7616" spans="2:3">
      <c r="B7616" s="27" t="s">
        <v>105</v>
      </c>
      <c r="C7616" s="27">
        <v>861110016121076</v>
      </c>
    </row>
    <row r="7617" spans="2:3">
      <c r="B7617" s="27" t="s">
        <v>105</v>
      </c>
      <c r="C7617" s="27">
        <v>861110016134822</v>
      </c>
    </row>
    <row r="7618" spans="2:3">
      <c r="B7618" s="27" t="s">
        <v>105</v>
      </c>
      <c r="C7618" s="27">
        <v>861110016140696</v>
      </c>
    </row>
    <row r="7619" spans="2:3">
      <c r="B7619" s="27" t="s">
        <v>105</v>
      </c>
      <c r="C7619" s="27">
        <v>861110016143583</v>
      </c>
    </row>
    <row r="7620" spans="2:3">
      <c r="B7620" s="27" t="s">
        <v>105</v>
      </c>
      <c r="C7620" s="27">
        <v>861110016152568</v>
      </c>
    </row>
    <row r="7621" spans="2:3">
      <c r="B7621" s="27" t="s">
        <v>106</v>
      </c>
      <c r="C7621" s="27">
        <v>862892008775428</v>
      </c>
    </row>
    <row r="7622" spans="2:3">
      <c r="B7622" s="27" t="s">
        <v>107</v>
      </c>
      <c r="C7622" s="27">
        <v>862892008803006</v>
      </c>
    </row>
    <row r="7623" spans="2:3">
      <c r="B7623" s="27" t="s">
        <v>108</v>
      </c>
      <c r="C7623" s="27">
        <v>862892008812726</v>
      </c>
    </row>
    <row r="7624" spans="2:3">
      <c r="B7624" s="27" t="s">
        <v>108</v>
      </c>
      <c r="C7624" s="27">
        <v>862892008819861</v>
      </c>
    </row>
    <row r="7625" spans="2:3">
      <c r="B7625" s="27" t="s">
        <v>108</v>
      </c>
      <c r="C7625" s="27">
        <v>862892008823905</v>
      </c>
    </row>
    <row r="7626" spans="2:3">
      <c r="B7626" s="27" t="s">
        <v>109</v>
      </c>
      <c r="C7626" s="27">
        <v>862917028227447</v>
      </c>
    </row>
    <row r="7627" spans="2:3">
      <c r="B7627" s="27" t="s">
        <v>110</v>
      </c>
      <c r="C7627" s="27">
        <v>863052013964736</v>
      </c>
    </row>
    <row r="7628" spans="2:3">
      <c r="B7628" s="27" t="s">
        <v>54</v>
      </c>
      <c r="C7628" s="27">
        <v>863433020718903</v>
      </c>
    </row>
    <row r="7629" spans="2:3">
      <c r="B7629" s="27" t="s">
        <v>54</v>
      </c>
      <c r="C7629" s="27">
        <v>863433020730569</v>
      </c>
    </row>
    <row r="7630" spans="2:3">
      <c r="B7630" s="27" t="s">
        <v>54</v>
      </c>
      <c r="C7630" s="27">
        <v>863433020751961</v>
      </c>
    </row>
    <row r="7631" spans="2:3">
      <c r="B7631" s="27" t="s">
        <v>54</v>
      </c>
      <c r="C7631" s="27">
        <v>863433020755467</v>
      </c>
    </row>
    <row r="7632" spans="2:3">
      <c r="B7632" s="27" t="s">
        <v>54</v>
      </c>
      <c r="C7632" s="27">
        <v>863433020764329</v>
      </c>
    </row>
    <row r="7633" spans="2:3">
      <c r="B7633" s="27" t="s">
        <v>54</v>
      </c>
      <c r="C7633" s="27">
        <v>863433020810684</v>
      </c>
    </row>
    <row r="7634" spans="2:3">
      <c r="B7634" s="27" t="s">
        <v>41</v>
      </c>
      <c r="C7634" s="27">
        <v>863433020820162</v>
      </c>
    </row>
    <row r="7635" spans="2:3">
      <c r="B7635" s="27" t="s">
        <v>57</v>
      </c>
      <c r="C7635" s="27">
        <v>863433021650642</v>
      </c>
    </row>
    <row r="7636" spans="2:3">
      <c r="B7636" s="27" t="s">
        <v>54</v>
      </c>
      <c r="C7636" s="27">
        <v>863433021654180</v>
      </c>
    </row>
    <row r="7637" spans="2:3">
      <c r="B7637" s="27" t="s">
        <v>55</v>
      </c>
      <c r="C7637" s="27">
        <v>863433021668941</v>
      </c>
    </row>
    <row r="7638" spans="2:3">
      <c r="B7638" s="27" t="s">
        <v>54</v>
      </c>
      <c r="C7638" s="27">
        <v>863433021671408</v>
      </c>
    </row>
    <row r="7639" spans="2:3">
      <c r="B7639" s="27" t="s">
        <v>54</v>
      </c>
      <c r="C7639" s="27">
        <v>863433021673081</v>
      </c>
    </row>
    <row r="7640" spans="2:3">
      <c r="B7640" s="27" t="s">
        <v>54</v>
      </c>
      <c r="C7640" s="27">
        <v>863433021694889</v>
      </c>
    </row>
    <row r="7641" spans="2:3">
      <c r="B7641" s="27" t="s">
        <v>54</v>
      </c>
      <c r="C7641" s="27">
        <v>863433021702104</v>
      </c>
    </row>
    <row r="7642" spans="2:3">
      <c r="B7642" s="27" t="s">
        <v>54</v>
      </c>
      <c r="C7642" s="27">
        <v>863433021704548</v>
      </c>
    </row>
    <row r="7643" spans="2:3">
      <c r="B7643" s="27" t="s">
        <v>54</v>
      </c>
      <c r="C7643" s="27">
        <v>863433021714406</v>
      </c>
    </row>
    <row r="7644" spans="2:3">
      <c r="B7644" s="27" t="s">
        <v>54</v>
      </c>
      <c r="C7644" s="27">
        <v>863433021715189</v>
      </c>
    </row>
    <row r="7645" spans="2:3">
      <c r="B7645" s="27" t="s">
        <v>54</v>
      </c>
      <c r="C7645" s="27">
        <v>863433021726269</v>
      </c>
    </row>
    <row r="7646" spans="2:3">
      <c r="B7646" s="27" t="s">
        <v>54</v>
      </c>
      <c r="C7646" s="27">
        <v>863433021732408</v>
      </c>
    </row>
    <row r="7647" spans="2:3">
      <c r="B7647" s="27" t="s">
        <v>54</v>
      </c>
      <c r="C7647" s="27">
        <v>863433021733042</v>
      </c>
    </row>
    <row r="7648" spans="2:3">
      <c r="B7648" s="27" t="s">
        <v>54</v>
      </c>
      <c r="C7648" s="27">
        <v>863433021741524</v>
      </c>
    </row>
    <row r="7649" spans="2:3">
      <c r="B7649" s="27" t="s">
        <v>54</v>
      </c>
      <c r="C7649" s="27">
        <v>863433021754527</v>
      </c>
    </row>
    <row r="7650" spans="2:3">
      <c r="B7650" s="27" t="s">
        <v>55</v>
      </c>
      <c r="C7650" s="27">
        <v>863433021756480</v>
      </c>
    </row>
    <row r="7651" spans="2:3">
      <c r="B7651" s="27" t="s">
        <v>54</v>
      </c>
      <c r="C7651" s="27">
        <v>863433021758106</v>
      </c>
    </row>
    <row r="7652" spans="2:3">
      <c r="B7652" s="27" t="s">
        <v>54</v>
      </c>
      <c r="C7652" s="27">
        <v>863433021767529</v>
      </c>
    </row>
    <row r="7653" spans="2:3">
      <c r="B7653" s="27" t="s">
        <v>55</v>
      </c>
      <c r="C7653" s="27">
        <v>863433021769129</v>
      </c>
    </row>
    <row r="7654" spans="2:3">
      <c r="B7654" s="27" t="s">
        <v>55</v>
      </c>
      <c r="C7654" s="27">
        <v>863433021769566</v>
      </c>
    </row>
    <row r="7655" spans="2:3">
      <c r="B7655" s="27" t="s">
        <v>55</v>
      </c>
      <c r="C7655" s="27">
        <v>863433021781066</v>
      </c>
    </row>
    <row r="7656" spans="2:3">
      <c r="B7656" s="27" t="s">
        <v>55</v>
      </c>
      <c r="C7656" s="27">
        <v>863433021783427</v>
      </c>
    </row>
    <row r="7657" spans="2:3">
      <c r="B7657" s="27" t="s">
        <v>55</v>
      </c>
      <c r="C7657" s="27">
        <v>863433021794945</v>
      </c>
    </row>
    <row r="7658" spans="2:3">
      <c r="B7658" s="27" t="s">
        <v>56</v>
      </c>
      <c r="C7658" s="27">
        <v>863433021812523</v>
      </c>
    </row>
    <row r="7659" spans="2:3">
      <c r="B7659" s="27" t="s">
        <v>41</v>
      </c>
      <c r="C7659" s="27">
        <v>863433021878169</v>
      </c>
    </row>
    <row r="7660" spans="2:3">
      <c r="B7660" s="27" t="s">
        <v>41</v>
      </c>
      <c r="C7660" s="27">
        <v>863433021878367</v>
      </c>
    </row>
    <row r="7661" spans="2:3">
      <c r="B7661" s="27" t="s">
        <v>55</v>
      </c>
      <c r="C7661" s="27">
        <v>863434020606387</v>
      </c>
    </row>
    <row r="7662" spans="2:3">
      <c r="B7662" s="27" t="s">
        <v>55</v>
      </c>
      <c r="C7662" s="27">
        <v>863434020620560</v>
      </c>
    </row>
    <row r="7663" spans="2:3">
      <c r="B7663" s="27" t="s">
        <v>54</v>
      </c>
      <c r="C7663" s="27">
        <v>863434020632862</v>
      </c>
    </row>
    <row r="7664" spans="2:3">
      <c r="B7664" s="27" t="s">
        <v>54</v>
      </c>
      <c r="C7664" s="27">
        <v>863434020643604</v>
      </c>
    </row>
    <row r="7665" spans="2:3">
      <c r="B7665" s="27" t="s">
        <v>54</v>
      </c>
      <c r="C7665" s="27">
        <v>863434020644305</v>
      </c>
    </row>
    <row r="7666" spans="2:3">
      <c r="B7666" s="27" t="s">
        <v>54</v>
      </c>
      <c r="C7666" s="27">
        <v>863434020647746</v>
      </c>
    </row>
    <row r="7667" spans="2:3">
      <c r="B7667" s="27" t="s">
        <v>55</v>
      </c>
      <c r="C7667" s="27">
        <v>863434020659543</v>
      </c>
    </row>
    <row r="7668" spans="2:3">
      <c r="B7668" s="27" t="s">
        <v>55</v>
      </c>
      <c r="C7668" s="27">
        <v>863434020682081</v>
      </c>
    </row>
    <row r="7669" spans="2:3">
      <c r="B7669" s="27" t="s">
        <v>55</v>
      </c>
      <c r="C7669" s="27">
        <v>863434020702442</v>
      </c>
    </row>
    <row r="7670" spans="2:3">
      <c r="B7670" s="27" t="s">
        <v>55</v>
      </c>
      <c r="C7670" s="27">
        <v>863434020738180</v>
      </c>
    </row>
    <row r="7671" spans="2:3">
      <c r="B7671" s="27" t="s">
        <v>111</v>
      </c>
      <c r="C7671" s="27">
        <v>864258021563662</v>
      </c>
    </row>
    <row r="7672" spans="2:3">
      <c r="B7672" s="27" t="s">
        <v>106</v>
      </c>
      <c r="C7672" s="27">
        <v>864258022362833</v>
      </c>
    </row>
    <row r="7673" spans="2:3">
      <c r="B7673" s="27" t="s">
        <v>41</v>
      </c>
      <c r="C7673" s="27">
        <v>867305023036895</v>
      </c>
    </row>
    <row r="7674" spans="2:3">
      <c r="B7674" s="27" t="s">
        <v>41</v>
      </c>
      <c r="C7674" s="27">
        <v>867305023044014</v>
      </c>
    </row>
    <row r="7675" spans="2:3">
      <c r="B7675" s="27" t="s">
        <v>41</v>
      </c>
      <c r="C7675" s="27">
        <v>867305023049237</v>
      </c>
    </row>
    <row r="7676" spans="2:3">
      <c r="B7676" s="27" t="s">
        <v>41</v>
      </c>
      <c r="C7676" s="27">
        <v>867305023096592</v>
      </c>
    </row>
    <row r="7677" spans="2:3">
      <c r="B7677" s="27" t="s">
        <v>41</v>
      </c>
      <c r="C7677" s="27">
        <v>867305023103133</v>
      </c>
    </row>
    <row r="7678" spans="2:3">
      <c r="B7678" s="27" t="s">
        <v>112</v>
      </c>
      <c r="C7678" s="27">
        <v>867305023132934</v>
      </c>
    </row>
    <row r="7679" spans="2:3">
      <c r="B7679" s="27" t="s">
        <v>112</v>
      </c>
      <c r="C7679" s="27">
        <v>867305023136455</v>
      </c>
    </row>
    <row r="7680" spans="2:3">
      <c r="B7680" s="27" t="s">
        <v>112</v>
      </c>
      <c r="C7680" s="27">
        <v>867305023136836</v>
      </c>
    </row>
    <row r="7681" spans="2:3">
      <c r="B7681" s="27" t="s">
        <v>112</v>
      </c>
      <c r="C7681" s="27">
        <v>867305023142859</v>
      </c>
    </row>
    <row r="7682" spans="2:3">
      <c r="B7682" s="27" t="s">
        <v>112</v>
      </c>
      <c r="C7682" s="27">
        <v>867305023144392</v>
      </c>
    </row>
    <row r="7683" spans="2:3">
      <c r="B7683" s="27" t="s">
        <v>112</v>
      </c>
      <c r="C7683" s="27">
        <v>867305023145951</v>
      </c>
    </row>
    <row r="7684" spans="2:3">
      <c r="B7684" s="27" t="s">
        <v>112</v>
      </c>
      <c r="C7684" s="27">
        <v>867305023146033</v>
      </c>
    </row>
    <row r="7685" spans="2:3">
      <c r="B7685" s="27" t="s">
        <v>56</v>
      </c>
      <c r="C7685" s="27">
        <v>867305023180339</v>
      </c>
    </row>
    <row r="7686" spans="2:3">
      <c r="B7686" s="27" t="s">
        <v>41</v>
      </c>
      <c r="C7686" s="27">
        <v>867305023199651</v>
      </c>
    </row>
    <row r="7687" spans="2:3">
      <c r="B7687" s="27" t="s">
        <v>57</v>
      </c>
      <c r="C7687" s="27">
        <v>867305023206456</v>
      </c>
    </row>
    <row r="7688" spans="2:3">
      <c r="B7688" s="27" t="s">
        <v>57</v>
      </c>
      <c r="C7688" s="27">
        <v>867305023232254</v>
      </c>
    </row>
    <row r="7689" spans="2:3">
      <c r="B7689" s="27" t="s">
        <v>57</v>
      </c>
      <c r="C7689" s="27">
        <v>867305023238756</v>
      </c>
    </row>
    <row r="7690" spans="2:3">
      <c r="B7690" s="27" t="s">
        <v>55</v>
      </c>
      <c r="C7690" s="27">
        <v>867305023258259</v>
      </c>
    </row>
    <row r="7691" spans="2:3">
      <c r="B7691" s="27" t="s">
        <v>55</v>
      </c>
      <c r="C7691" s="27">
        <v>867305023263697</v>
      </c>
    </row>
    <row r="7692" spans="2:3">
      <c r="B7692" s="27" t="s">
        <v>55</v>
      </c>
      <c r="C7692" s="27">
        <v>867305023269538</v>
      </c>
    </row>
    <row r="7693" spans="2:3">
      <c r="B7693" s="27" t="s">
        <v>55</v>
      </c>
      <c r="C7693" s="27">
        <v>867305023275733</v>
      </c>
    </row>
    <row r="7694" spans="2:3">
      <c r="B7694" s="27" t="s">
        <v>54</v>
      </c>
      <c r="C7694" s="27">
        <v>867305023281798</v>
      </c>
    </row>
    <row r="7695" spans="2:3">
      <c r="B7695" s="27" t="s">
        <v>54</v>
      </c>
      <c r="C7695" s="27">
        <v>867305023287738</v>
      </c>
    </row>
    <row r="7696" spans="2:3">
      <c r="B7696" s="27" t="s">
        <v>54</v>
      </c>
      <c r="C7696" s="27">
        <v>867305023294452</v>
      </c>
    </row>
    <row r="7697" spans="2:3">
      <c r="B7697" s="27" t="s">
        <v>54</v>
      </c>
      <c r="C7697" s="27">
        <v>867305023298396</v>
      </c>
    </row>
    <row r="7698" spans="2:3">
      <c r="B7698" s="27" t="s">
        <v>78</v>
      </c>
      <c r="C7698" s="74">
        <v>356861080016012</v>
      </c>
    </row>
    <row r="7699" spans="2:3">
      <c r="B7699" s="27" t="s">
        <v>20</v>
      </c>
      <c r="C7699" s="74">
        <v>351629090150054</v>
      </c>
    </row>
    <row r="7700" spans="2:3">
      <c r="B7700" s="27" t="s">
        <v>19</v>
      </c>
      <c r="C7700" s="74">
        <v>351629090212961</v>
      </c>
    </row>
    <row r="7701" spans="2:3">
      <c r="B7701" s="27" t="s">
        <v>37</v>
      </c>
      <c r="C7701" s="74">
        <v>353435081980188</v>
      </c>
    </row>
    <row r="7702" spans="2:3">
      <c r="B7702" s="27" t="s">
        <v>20</v>
      </c>
      <c r="C7702" s="74">
        <v>351629090409468</v>
      </c>
    </row>
    <row r="7703" spans="2:3">
      <c r="B7703" s="27" t="s">
        <v>20</v>
      </c>
      <c r="C7703" s="74">
        <v>351629090438004</v>
      </c>
    </row>
    <row r="7704" spans="2:3">
      <c r="B7704" s="27" t="s">
        <v>30</v>
      </c>
      <c r="C7704" s="74">
        <v>353434085330763</v>
      </c>
    </row>
    <row r="7705" spans="2:3">
      <c r="B7705" s="27" t="s">
        <v>20</v>
      </c>
      <c r="C7705" s="74">
        <v>1732910113157</v>
      </c>
    </row>
    <row r="7706" spans="2:3">
      <c r="B7706" s="27" t="s">
        <v>32</v>
      </c>
      <c r="C7706" s="74">
        <v>353434084055791</v>
      </c>
    </row>
    <row r="7707" spans="2:3">
      <c r="C7707" s="74"/>
    </row>
    <row r="7708" spans="2:3">
      <c r="C7708" s="74"/>
    </row>
    <row r="7709" spans="2:3">
      <c r="C7709" s="74"/>
    </row>
    <row r="7710" spans="2:3">
      <c r="C7710" s="74"/>
    </row>
    <row r="7711" spans="2:3">
      <c r="C7711" s="74"/>
    </row>
    <row r="7712" spans="2:3">
      <c r="C7712" s="74"/>
    </row>
    <row r="7713" spans="3:3">
      <c r="C7713" s="74"/>
    </row>
    <row r="7714" spans="3:3">
      <c r="C7714" s="74"/>
    </row>
    <row r="7715" spans="3:3">
      <c r="C7715" s="74"/>
    </row>
    <row r="7716" spans="3:3">
      <c r="C7716" s="74"/>
    </row>
    <row r="7717" spans="3:3">
      <c r="C7717" s="74"/>
    </row>
    <row r="7718" spans="3:3">
      <c r="C7718" s="74"/>
    </row>
    <row r="7719" spans="3:3">
      <c r="C7719" s="74"/>
    </row>
    <row r="7720" spans="3:3">
      <c r="C7720" s="74"/>
    </row>
    <row r="7721" spans="3:3">
      <c r="C7721" s="74"/>
    </row>
    <row r="7722" spans="3:3">
      <c r="C7722" s="74"/>
    </row>
    <row r="7723" spans="3:3">
      <c r="C7723" s="74"/>
    </row>
    <row r="7724" spans="3:3">
      <c r="C7724" s="74"/>
    </row>
    <row r="7725" spans="3:3">
      <c r="C7725" s="74"/>
    </row>
    <row r="7726" spans="3:3">
      <c r="C7726" s="74"/>
    </row>
    <row r="7727" spans="3:3">
      <c r="C7727" s="74"/>
    </row>
    <row r="7728" spans="3:3">
      <c r="C7728" s="74"/>
    </row>
    <row r="7729" spans="3:3">
      <c r="C7729" s="74"/>
    </row>
    <row r="7730" spans="3:3">
      <c r="C7730" s="74"/>
    </row>
    <row r="7731" spans="3:3">
      <c r="C7731" s="74"/>
    </row>
  </sheetData>
  <sortState ref="F2:J451">
    <sortCondition descending="1" ref="J2:J451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Ajouts</vt:lpstr>
      <vt:lpstr>Modèles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 GSM</dc:creator>
  <cp:lastModifiedBy>Matthieu</cp:lastModifiedBy>
  <cp:lastPrinted>2017-11-23T09:47:37Z</cp:lastPrinted>
  <dcterms:created xsi:type="dcterms:W3CDTF">2017-04-25T06:23:22Z</dcterms:created>
  <dcterms:modified xsi:type="dcterms:W3CDTF">2018-01-15T17:36:44Z</dcterms:modified>
</cp:coreProperties>
</file>