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bookViews>
    <workbookView xWindow="1100" yWindow="460" windowWidth="37300" windowHeight="21140" tabRatio="500" activeTab="2"/>
  </bookViews>
  <sheets>
    <sheet name="Légende" sheetId="3" r:id="rId1"/>
    <sheet name="Balance 2016 clients facturés " sheetId="1" r:id="rId2"/>
    <sheet name="clients service PAIE 2016" sheetId="2" r:id="rId3"/>
  </sheets>
  <externalReferences>
    <externalReference r:id="rId4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2" l="1"/>
  <c r="G2" i="1"/>
  <c r="H2" i="1"/>
</calcChain>
</file>

<file path=xl/sharedStrings.xml><?xml version="1.0" encoding="utf-8"?>
<sst xmlns="http://schemas.openxmlformats.org/spreadsheetml/2006/main" count="93" uniqueCount="77">
  <si>
    <t>Compte</t>
  </si>
  <si>
    <t>Débit</t>
  </si>
  <si>
    <t>Crédit</t>
  </si>
  <si>
    <t>Mvt. Débit</t>
  </si>
  <si>
    <t>Mvt. Crédit</t>
  </si>
  <si>
    <t>Client Paie O/N</t>
  </si>
  <si>
    <t>Colonne1</t>
  </si>
  <si>
    <t>Clients</t>
  </si>
  <si>
    <t>4111WAT001</t>
  </si>
  <si>
    <t>4114BC</t>
  </si>
  <si>
    <t>4116AMP001</t>
  </si>
  <si>
    <t>411ABI0001</t>
  </si>
  <si>
    <t>411ACA</t>
  </si>
  <si>
    <t>411ACC2</t>
  </si>
  <si>
    <t>411ACCE001</t>
  </si>
  <si>
    <t>411ACCI001</t>
  </si>
  <si>
    <t>411ACCO001</t>
  </si>
  <si>
    <t>411ACEG001</t>
  </si>
  <si>
    <t>411ACHL001</t>
  </si>
  <si>
    <t>411ACON001</t>
  </si>
  <si>
    <t>411ACOR001</t>
  </si>
  <si>
    <t>411ACT2</t>
  </si>
  <si>
    <t>411ACTA001</t>
  </si>
  <si>
    <t>411ACTI001</t>
  </si>
  <si>
    <t>411AD1</t>
  </si>
  <si>
    <t>411ADAM001</t>
  </si>
  <si>
    <t>411ADDI001</t>
  </si>
  <si>
    <t>411ADEP001</t>
  </si>
  <si>
    <t>411ADI</t>
  </si>
  <si>
    <t>411ADMA001</t>
  </si>
  <si>
    <t>411ADR</t>
  </si>
  <si>
    <t>411AFDA001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</si>
  <si>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</si>
  <si>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</si>
  <si>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</si>
  <si>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</si>
  <si>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</si>
  <si>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</si>
  <si>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</si>
  <si>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</si>
  <si>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</si>
  <si>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</si>
  <si>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</si>
  <si>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</si>
  <si>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</si>
  <si>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</si>
  <si>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</si>
  <si>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</si>
  <si>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</si>
  <si>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</si>
  <si>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</si>
  <si>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</si>
  <si>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</si>
  <si>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</si>
  <si>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</si>
  <si>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</si>
  <si>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</si>
  <si>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N°</t>
  </si>
  <si>
    <t>STRUTURES</t>
  </si>
  <si>
    <t>CONVENTION COLLECTIVE</t>
  </si>
  <si>
    <t>DEPARTEMENT</t>
  </si>
  <si>
    <t>MASSE SALARIALE 2015</t>
  </si>
  <si>
    <t>MASSE SALARIALE 2016</t>
  </si>
  <si>
    <t>MASSE SALARIALE FIN NOVEMBRE 2017</t>
  </si>
  <si>
    <t>Convention collective 1</t>
  </si>
  <si>
    <t>Convention collective 2</t>
  </si>
  <si>
    <t xml:space="preserve">Convention collective 3 </t>
  </si>
  <si>
    <t xml:space="preserve">CLIENT 20 </t>
  </si>
  <si>
    <t xml:space="preserve">CLIENT 2 </t>
  </si>
  <si>
    <t xml:space="preserve">(c'est le même) </t>
  </si>
  <si>
    <t xml:space="preserve">par exemple </t>
  </si>
  <si>
    <t>les clients du service paie sont facturés par l'entreprise et se retrouve donc dans l'extrait de la balance pour 2016</t>
  </si>
  <si>
    <r>
      <t xml:space="preserve">fait référence au CLIENT 2 des </t>
    </r>
    <r>
      <rPr>
        <b/>
        <sz val="14"/>
        <color theme="1"/>
        <rFont val="Calibri"/>
        <family val="2"/>
        <scheme val="minor"/>
      </rPr>
      <t>deux feuilles</t>
    </r>
  </si>
  <si>
    <t>montant facturé en 2016</t>
  </si>
  <si>
    <t xml:space="preserve">ENVIRON 1000 REFERENCES DANS LA VRAIE FEUILLE DE CALCUL </t>
  </si>
  <si>
    <t xml:space="preserve">&lt;- mes tentatives (colonne G et H) </t>
  </si>
  <si>
    <t>&lt;- le but ultime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</si>
</sst>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4" fillId="0" borderId="0" xfId="0" applyFont="1"/>
    <xf numFmtId="0" fontId="0" fillId="3" borderId="2" xfId="0" applyFont="1" applyFill="1" applyBorder="1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vertical="top"/>
    </xf>
    <xf numFmtId="0" fontId="4" fillId="0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ables/livrables%20finaux/sec%20social/Composition%20du%20CA%20secre&#769;tariat%20social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égende"/>
      <sheetName val="chiffres 2016"/>
      <sheetName val="UGI Balance CLIENTS 2016"/>
      <sheetName val="Composition du CA en 2016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"/>
  <sheetViews>
    <sheetView workbookViewId="0">
      <selection activeCell="H34" sqref="H34"/>
    </sheetView>
  </sheetViews>
  <sheetFormatPr baseColWidth="10" defaultRowHeight="16" x14ac:dyDescent="0.2"/>
  <sheetData>
    <row r="2" spans="1:6" ht="19" x14ac:dyDescent="0.25">
      <c r="A2" s="10" t="s">
        <v>71</v>
      </c>
    </row>
    <row r="3" spans="1:6" ht="19" x14ac:dyDescent="0.25">
      <c r="A3" s="10" t="s">
        <v>70</v>
      </c>
    </row>
    <row r="4" spans="1:6" ht="19" x14ac:dyDescent="0.25">
      <c r="A4" s="10" t="s">
        <v>68</v>
      </c>
      <c r="B4" s="10" t="s">
        <v>72</v>
      </c>
      <c r="C4" s="10"/>
      <c r="D4" s="10"/>
      <c r="E4" s="10"/>
      <c r="F4" s="10" t="s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6"/>
  <sheetViews>
    <sheetView workbookViewId="0">
      <selection activeCell="J18" sqref="J18"/>
    </sheetView>
  </sheetViews>
  <sheetFormatPr baseColWidth="10" defaultRowHeight="16" x14ac:dyDescent="0.2"/>
  <cols>
    <col min="1" max="1" width="22.5" customWidth="1"/>
    <col min="2" max="2" width="29.5" customWidth="1"/>
  </cols>
  <sheetData>
    <row r="1" spans="1:17" x14ac:dyDescent="0.2">
      <c r="A1" s="1" t="s">
        <v>0</v>
      </c>
      <c r="B1" s="1" t="s">
        <v>7</v>
      </c>
      <c r="C1" s="1" t="s">
        <v>1</v>
      </c>
      <c r="D1" s="1" t="s">
        <v>2</v>
      </c>
      <c r="E1" s="1" t="s">
        <v>3</v>
      </c>
      <c r="F1" s="1" t="s">
        <v>4</v>
      </c>
      <c r="G1" s="14" t="s">
        <v>5</v>
      </c>
      <c r="H1" s="14" t="s">
        <v>6</v>
      </c>
    </row>
    <row r="2" spans="1:17" x14ac:dyDescent="0.2">
      <c r="A2" s="2">
        <v>4111001001</v>
      </c>
      <c r="B2" t="s">
        <v>32</v>
      </c>
      <c r="C2">
        <v>307.2</v>
      </c>
      <c r="E2">
        <v>1939.2</v>
      </c>
      <c r="F2">
        <v>1632</v>
      </c>
      <c r="G2" s="13" t="e">
        <f ca="1">_xludf.if(COUNTIF('[1]chiffres 2016'!#REF!,"*"&amp;B2&amp;"*")&gt;0,OUI,NON)</f>
        <v>#NAME?</v>
      </c>
      <c r="H2" s="13" t="e">
        <f>IF((VLOOKUP(B2,'[1]chiffres 2016'!#REF!,3,TRUE)&gt;0),"SEC SOCIAL",FALSE)</f>
        <v>#REF!</v>
      </c>
      <c r="I2" s="11" t="s">
        <v>75</v>
      </c>
    </row>
    <row r="3" spans="1:17" x14ac:dyDescent="0.2">
      <c r="A3" t="s">
        <v>8</v>
      </c>
      <c r="B3" t="s">
        <v>33</v>
      </c>
      <c r="G3" s="13"/>
      <c r="H3" s="13"/>
    </row>
    <row r="4" spans="1:17" x14ac:dyDescent="0.2">
      <c r="A4" t="s">
        <v>9</v>
      </c>
      <c r="B4" t="s">
        <v>34</v>
      </c>
      <c r="C4">
        <v>384</v>
      </c>
      <c r="E4">
        <v>2205.6</v>
      </c>
      <c r="F4">
        <v>1821.6</v>
      </c>
      <c r="G4" s="13"/>
      <c r="H4" s="13"/>
    </row>
    <row r="5" spans="1:17" x14ac:dyDescent="0.2">
      <c r="A5" t="s">
        <v>10</v>
      </c>
      <c r="B5" t="s">
        <v>35</v>
      </c>
      <c r="E5">
        <v>1000</v>
      </c>
      <c r="F5">
        <v>1000</v>
      </c>
      <c r="G5" s="13"/>
      <c r="H5" s="13"/>
    </row>
    <row r="6" spans="1:17" x14ac:dyDescent="0.2">
      <c r="A6" t="s">
        <v>11</v>
      </c>
      <c r="B6" t="s">
        <v>36</v>
      </c>
      <c r="C6">
        <v>559.20000000000005</v>
      </c>
      <c r="E6">
        <v>2104.8000000000002</v>
      </c>
      <c r="F6">
        <v>1545.6</v>
      </c>
      <c r="G6" s="13"/>
      <c r="H6" s="13"/>
    </row>
    <row r="7" spans="1:17" x14ac:dyDescent="0.2">
      <c r="A7" t="s">
        <v>12</v>
      </c>
      <c r="B7" t="s">
        <v>37</v>
      </c>
      <c r="G7" s="13"/>
      <c r="H7" s="13"/>
    </row>
    <row r="8" spans="1:17" x14ac:dyDescent="0.2">
      <c r="A8" t="s">
        <v>13</v>
      </c>
      <c r="B8" t="s">
        <v>38</v>
      </c>
      <c r="C8">
        <v>7852.8</v>
      </c>
      <c r="E8">
        <v>7852.8</v>
      </c>
      <c r="G8" s="13"/>
      <c r="H8" s="13"/>
    </row>
    <row r="9" spans="1:17" x14ac:dyDescent="0.2">
      <c r="A9" t="s">
        <v>14</v>
      </c>
      <c r="B9" t="s">
        <v>39</v>
      </c>
      <c r="G9" s="13"/>
      <c r="H9" s="13"/>
    </row>
    <row r="10" spans="1:17" x14ac:dyDescent="0.2">
      <c r="A10" t="s">
        <v>15</v>
      </c>
      <c r="B10" t="s">
        <v>40</v>
      </c>
      <c r="G10" s="13"/>
      <c r="H10" s="13"/>
      <c r="M10" s="11" t="s">
        <v>74</v>
      </c>
      <c r="N10" s="11"/>
      <c r="O10" s="11"/>
      <c r="P10" s="11"/>
      <c r="Q10" s="11"/>
    </row>
    <row r="11" spans="1:17" x14ac:dyDescent="0.2">
      <c r="A11" t="s">
        <v>16</v>
      </c>
      <c r="B11" t="s">
        <v>41</v>
      </c>
      <c r="G11" s="13"/>
      <c r="H11" s="13"/>
    </row>
    <row r="12" spans="1:17" x14ac:dyDescent="0.2">
      <c r="A12" t="s">
        <v>17</v>
      </c>
      <c r="B12" t="s">
        <v>42</v>
      </c>
      <c r="E12">
        <v>18</v>
      </c>
      <c r="F12">
        <v>18</v>
      </c>
      <c r="G12" s="13"/>
      <c r="H12" s="13"/>
    </row>
    <row r="13" spans="1:17" x14ac:dyDescent="0.2">
      <c r="A13" t="s">
        <v>18</v>
      </c>
      <c r="B13" t="s">
        <v>43</v>
      </c>
      <c r="G13" s="13"/>
      <c r="H13" s="13"/>
    </row>
    <row r="14" spans="1:17" x14ac:dyDescent="0.2">
      <c r="A14" t="s">
        <v>19</v>
      </c>
      <c r="B14" t="s">
        <v>44</v>
      </c>
      <c r="G14" s="13"/>
      <c r="H14" s="13"/>
    </row>
    <row r="15" spans="1:17" x14ac:dyDescent="0.2">
      <c r="A15" t="s">
        <v>20</v>
      </c>
      <c r="B15" t="s">
        <v>45</v>
      </c>
      <c r="G15" s="13"/>
      <c r="H15" s="13"/>
    </row>
    <row r="16" spans="1:17" x14ac:dyDescent="0.2">
      <c r="A16" t="s">
        <v>21</v>
      </c>
      <c r="B16" t="s">
        <v>46</v>
      </c>
      <c r="C16">
        <v>162</v>
      </c>
      <c r="E16">
        <v>901.2</v>
      </c>
      <c r="F16">
        <v>739.2</v>
      </c>
      <c r="G16" s="13"/>
      <c r="H16" s="13"/>
    </row>
    <row r="17" spans="1:8" x14ac:dyDescent="0.2">
      <c r="A17" t="s">
        <v>22</v>
      </c>
      <c r="B17" t="s">
        <v>47</v>
      </c>
      <c r="G17" s="13"/>
      <c r="H17" s="13"/>
    </row>
    <row r="18" spans="1:8" x14ac:dyDescent="0.2">
      <c r="A18" t="s">
        <v>23</v>
      </c>
      <c r="B18" t="s">
        <v>48</v>
      </c>
      <c r="G18" s="13"/>
      <c r="H18" s="13"/>
    </row>
    <row r="19" spans="1:8" x14ac:dyDescent="0.2">
      <c r="A19" t="s">
        <v>24</v>
      </c>
      <c r="B19" t="s">
        <v>49</v>
      </c>
      <c r="G19" s="13"/>
      <c r="H19" s="13"/>
    </row>
    <row r="20" spans="1:8" x14ac:dyDescent="0.2">
      <c r="A20" t="s">
        <v>25</v>
      </c>
      <c r="B20" t="s">
        <v>50</v>
      </c>
      <c r="E20">
        <v>735</v>
      </c>
      <c r="F20">
        <v>735</v>
      </c>
      <c r="G20" s="13"/>
      <c r="H20" s="13"/>
    </row>
    <row r="21" spans="1:8" x14ac:dyDescent="0.2">
      <c r="A21" t="s">
        <v>26</v>
      </c>
      <c r="B21" t="s">
        <v>51</v>
      </c>
      <c r="G21" s="13"/>
      <c r="H21" s="13"/>
    </row>
    <row r="22" spans="1:8" x14ac:dyDescent="0.2">
      <c r="A22" t="s">
        <v>27</v>
      </c>
      <c r="B22" t="s">
        <v>52</v>
      </c>
      <c r="G22" s="13"/>
      <c r="H22" s="13"/>
    </row>
    <row r="23" spans="1:8" x14ac:dyDescent="0.2">
      <c r="A23" t="s">
        <v>28</v>
      </c>
      <c r="B23" t="s">
        <v>53</v>
      </c>
      <c r="G23" s="13"/>
      <c r="H23" s="13"/>
    </row>
    <row r="24" spans="1:8" x14ac:dyDescent="0.2">
      <c r="A24" t="s">
        <v>29</v>
      </c>
      <c r="B24" t="s">
        <v>54</v>
      </c>
      <c r="E24">
        <v>800</v>
      </c>
      <c r="F24">
        <v>800</v>
      </c>
      <c r="G24" s="13"/>
      <c r="H24" s="13"/>
    </row>
    <row r="25" spans="1:8" x14ac:dyDescent="0.2">
      <c r="A25" t="s">
        <v>30</v>
      </c>
      <c r="B25" t="s">
        <v>55</v>
      </c>
      <c r="C25">
        <v>778.8</v>
      </c>
      <c r="E25">
        <v>1567.2</v>
      </c>
      <c r="F25">
        <v>788.4</v>
      </c>
      <c r="G25" s="13"/>
      <c r="H25" s="13"/>
    </row>
    <row r="26" spans="1:8" x14ac:dyDescent="0.2">
      <c r="A26" t="s">
        <v>31</v>
      </c>
      <c r="B26" t="s">
        <v>56</v>
      </c>
      <c r="C26">
        <v>300</v>
      </c>
      <c r="E26">
        <v>300</v>
      </c>
      <c r="G26" s="13"/>
      <c r="H26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K16" sqref="K16"/>
    </sheetView>
  </sheetViews>
  <sheetFormatPr baseColWidth="10" defaultRowHeight="16" x14ac:dyDescent="0.2"/>
  <cols>
    <col min="2" max="2" width="23.5" customWidth="1"/>
    <col min="3" max="3" width="30.83203125" customWidth="1"/>
    <col min="9" max="9" width="14.83203125" customWidth="1"/>
  </cols>
  <sheetData>
    <row r="1" spans="1:9" ht="80" x14ac:dyDescent="0.2">
      <c r="A1" s="3" t="s">
        <v>57</v>
      </c>
      <c r="B1" s="4" t="s">
        <v>58</v>
      </c>
      <c r="C1" s="5" t="s">
        <v>59</v>
      </c>
      <c r="D1" s="4" t="s">
        <v>60</v>
      </c>
      <c r="E1" s="5" t="s">
        <v>61</v>
      </c>
      <c r="F1" s="5" t="s">
        <v>62</v>
      </c>
      <c r="G1" s="5" t="s">
        <v>63</v>
      </c>
      <c r="H1" s="12" t="s">
        <v>73</v>
      </c>
      <c r="I1" s="15" t="s">
        <v>76</v>
      </c>
    </row>
    <row r="2" spans="1:9" x14ac:dyDescent="0.2">
      <c r="A2" s="6">
        <v>6</v>
      </c>
      <c r="B2" s="7" t="s">
        <v>35</v>
      </c>
      <c r="C2" s="8" t="s">
        <v>64</v>
      </c>
      <c r="D2" s="9">
        <v>34</v>
      </c>
      <c r="E2" s="9">
        <v>45848.7</v>
      </c>
      <c r="F2" s="9">
        <v>49881.41</v>
      </c>
      <c r="G2" s="9">
        <v>30571</v>
      </c>
      <c r="H2" s="13" t="e">
        <f>IF(VLOOKUP(B2,[1]!Tableau1[[#All],[Compte]:[Mvt. Crédit]],2,TRUE),le CA correspondant,rien)</f>
        <v>#VALUE!</v>
      </c>
    </row>
    <row r="3" spans="1:9" x14ac:dyDescent="0.2">
      <c r="A3" s="6">
        <v>12</v>
      </c>
      <c r="B3" s="7" t="s">
        <v>42</v>
      </c>
      <c r="C3" s="8" t="s">
        <v>64</v>
      </c>
      <c r="D3" s="9">
        <v>34</v>
      </c>
      <c r="E3" s="9">
        <v>376</v>
      </c>
      <c r="F3" s="9">
        <v>2434.9299999999998</v>
      </c>
      <c r="G3" s="9">
        <v>2534.9</v>
      </c>
      <c r="H3" s="13"/>
    </row>
    <row r="4" spans="1:9" x14ac:dyDescent="0.2">
      <c r="A4" s="6">
        <v>14</v>
      </c>
      <c r="B4" s="7" t="s">
        <v>41</v>
      </c>
      <c r="C4" s="8" t="s">
        <v>65</v>
      </c>
      <c r="D4" s="9">
        <v>34</v>
      </c>
      <c r="E4" s="9">
        <v>8744.82</v>
      </c>
      <c r="F4" s="9">
        <v>7964.18</v>
      </c>
      <c r="G4" s="9">
        <v>5048.1000000000004</v>
      </c>
      <c r="H4" s="13"/>
    </row>
    <row r="5" spans="1:9" x14ac:dyDescent="0.2">
      <c r="A5" s="6">
        <v>16</v>
      </c>
      <c r="B5" s="7" t="s">
        <v>33</v>
      </c>
      <c r="C5" s="8" t="s">
        <v>64</v>
      </c>
      <c r="D5" s="9">
        <v>34</v>
      </c>
      <c r="E5" s="9">
        <v>7513.92</v>
      </c>
      <c r="F5" s="9">
        <v>11099.12</v>
      </c>
      <c r="G5" s="9">
        <v>12485.8</v>
      </c>
      <c r="H5" s="13"/>
    </row>
    <row r="6" spans="1:9" x14ac:dyDescent="0.2">
      <c r="A6" s="6">
        <v>17</v>
      </c>
      <c r="B6" s="7" t="s">
        <v>37</v>
      </c>
      <c r="C6" s="8" t="s">
        <v>64</v>
      </c>
      <c r="D6" s="9">
        <v>75</v>
      </c>
      <c r="E6" s="9">
        <v>70301.320000000007</v>
      </c>
      <c r="F6" s="9">
        <v>60770.36</v>
      </c>
      <c r="G6" s="9">
        <v>37119.99</v>
      </c>
      <c r="H6" s="13"/>
    </row>
    <row r="7" spans="1:9" x14ac:dyDescent="0.2">
      <c r="A7" s="6">
        <v>19</v>
      </c>
      <c r="B7" s="7" t="s">
        <v>67</v>
      </c>
      <c r="C7" s="8" t="s">
        <v>64</v>
      </c>
      <c r="D7" s="9">
        <v>34</v>
      </c>
      <c r="E7" s="9">
        <v>2576.64</v>
      </c>
      <c r="F7" s="9">
        <v>18015.900000000001</v>
      </c>
      <c r="G7" s="9">
        <v>15328.58</v>
      </c>
      <c r="H7" s="13"/>
    </row>
    <row r="8" spans="1:9" x14ac:dyDescent="0.2">
      <c r="A8" s="6">
        <v>20</v>
      </c>
      <c r="B8" s="7" t="s">
        <v>38</v>
      </c>
      <c r="C8" s="8" t="s">
        <v>66</v>
      </c>
      <c r="D8" s="9">
        <v>92</v>
      </c>
      <c r="E8" s="9">
        <v>9535</v>
      </c>
      <c r="F8" s="9">
        <v>2304</v>
      </c>
      <c r="G8" s="9">
        <v>1250</v>
      </c>
      <c r="H8" s="13"/>
    </row>
    <row r="9" spans="1:9" x14ac:dyDescent="0.2">
      <c r="A9" s="6">
        <v>22</v>
      </c>
      <c r="B9" s="7" t="s">
        <v>54</v>
      </c>
      <c r="C9" s="8" t="s">
        <v>65</v>
      </c>
      <c r="D9" s="9">
        <v>34</v>
      </c>
      <c r="E9" s="9">
        <v>5568</v>
      </c>
      <c r="F9" s="9">
        <v>2428</v>
      </c>
      <c r="G9" s="9">
        <v>4160</v>
      </c>
      <c r="H9" s="13"/>
    </row>
    <row r="10" spans="1:9" x14ac:dyDescent="0.2">
      <c r="A10" s="6">
        <v>24</v>
      </c>
      <c r="B10" s="7" t="s">
        <v>48</v>
      </c>
      <c r="C10" s="8" t="s">
        <v>65</v>
      </c>
      <c r="D10" s="9">
        <v>34</v>
      </c>
      <c r="E10" s="9">
        <v>4192.32</v>
      </c>
      <c r="F10" s="9">
        <v>11042.85</v>
      </c>
      <c r="G10" s="9">
        <v>3720</v>
      </c>
      <c r="H10" s="13"/>
    </row>
    <row r="11" spans="1:9" x14ac:dyDescent="0.2">
      <c r="A11" s="6">
        <v>26</v>
      </c>
      <c r="B11" s="7" t="s">
        <v>50</v>
      </c>
      <c r="C11" s="8" t="s">
        <v>64</v>
      </c>
      <c r="D11" s="9">
        <v>34</v>
      </c>
      <c r="E11" s="9">
        <v>13904</v>
      </c>
      <c r="F11" s="9">
        <v>25686.25</v>
      </c>
      <c r="G11" s="9">
        <v>33893.75</v>
      </c>
      <c r="H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Légende</vt:lpstr>
      <vt:lpstr>Balance 2016 clients facturés </vt:lpstr>
      <vt:lpstr>clients service PAIE 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2017-12-01T11:12:49Z</dcterms:created>
  <dcterms:modified xsi:type="dcterms:W3CDTF">2017-12-01T11:44:05Z</dcterms:modified>
</cp:coreProperties>
</file>