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gdgroup-my.sharepoint.com/personal/t1812123_sgdgroup_com/Documents/Bureau/"/>
    </mc:Choice>
  </mc:AlternateContent>
  <xr:revisionPtr revIDLastSave="2" documentId="8_{FFFF8090-7FAC-4B98-BDF1-E082ADB06423}" xr6:coauthVersionLast="47" xr6:coauthVersionMax="47" xr10:uidLastSave="{99BE973C-46AF-4296-8918-043BF575AE23}"/>
  <bookViews>
    <workbookView xWindow="-108" yWindow="-108" windowWidth="23256" windowHeight="12576" xr2:uid="{A6A15E99-C63A-4D6A-A086-4693006E4DC5}"/>
  </bookViews>
  <sheets>
    <sheet name="Data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2" l="1"/>
  <c r="N22" i="2"/>
  <c r="N19" i="2"/>
  <c r="N18" i="2"/>
  <c r="N17" i="2"/>
  <c r="N16" i="2"/>
  <c r="N15" i="2"/>
  <c r="N14" i="2"/>
  <c r="N13" i="2"/>
  <c r="N12" i="2"/>
  <c r="N9" i="2"/>
  <c r="N2" i="2"/>
  <c r="N3" i="2"/>
  <c r="N4" i="2"/>
  <c r="N5" i="2"/>
  <c r="N6" i="2"/>
  <c r="N7" i="2"/>
  <c r="N8" i="2"/>
  <c r="N10" i="2"/>
  <c r="N11" i="2"/>
  <c r="N20" i="2"/>
  <c r="N21" i="2"/>
  <c r="N24" i="2"/>
  <c r="N25" i="2"/>
  <c r="N26" i="2"/>
  <c r="M28" i="2"/>
  <c r="L28" i="2"/>
  <c r="K28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" i="2"/>
  <c r="N28" i="2" l="1"/>
</calcChain>
</file>

<file path=xl/sharedStrings.xml><?xml version="1.0" encoding="utf-8"?>
<sst xmlns="http://schemas.openxmlformats.org/spreadsheetml/2006/main" count="222" uniqueCount="55">
  <si>
    <t>N° Opérateur</t>
  </si>
  <si>
    <t>Numéro contrat</t>
  </si>
  <si>
    <t>Motif</t>
  </si>
  <si>
    <t>Poste</t>
  </si>
  <si>
    <t>Date début</t>
  </si>
  <si>
    <t>Date fin</t>
  </si>
  <si>
    <t>Taux d'activité</t>
  </si>
  <si>
    <t>Taux horaire</t>
  </si>
  <si>
    <t>Panier repas</t>
  </si>
  <si>
    <t>ITDA00012</t>
  </si>
  <si>
    <t>00J362277-00</t>
  </si>
  <si>
    <t>Contrat</t>
  </si>
  <si>
    <t>Agent de production</t>
  </si>
  <si>
    <t>00J364302-00</t>
  </si>
  <si>
    <t>00J365247-00</t>
  </si>
  <si>
    <t>00J365247-01</t>
  </si>
  <si>
    <t>Prolongation</t>
  </si>
  <si>
    <t>00J365247-02</t>
  </si>
  <si>
    <t>Avenant tarif smic</t>
  </si>
  <si>
    <t>00J365247-03</t>
  </si>
  <si>
    <t>Avenant tarif panier</t>
  </si>
  <si>
    <t>00J365247-04</t>
  </si>
  <si>
    <t>Avenant durée contrat</t>
  </si>
  <si>
    <t>ITDC00026</t>
  </si>
  <si>
    <t>00J363657-00</t>
  </si>
  <si>
    <t>00J363657-01</t>
  </si>
  <si>
    <t>00J364297-00</t>
  </si>
  <si>
    <t>00J364601-00</t>
  </si>
  <si>
    <t>00J365153-00</t>
  </si>
  <si>
    <t>00J365153-01</t>
  </si>
  <si>
    <t>Avenant horaires</t>
  </si>
  <si>
    <t>00J365153-02</t>
  </si>
  <si>
    <t>00J365153-03</t>
  </si>
  <si>
    <t>00J365153-04</t>
  </si>
  <si>
    <t>00J365153-05</t>
  </si>
  <si>
    <t>ITDL00037</t>
  </si>
  <si>
    <t>00J366441-00</t>
  </si>
  <si>
    <t>00J366441-01</t>
  </si>
  <si>
    <t>00J367069-00</t>
  </si>
  <si>
    <t>00J367069-01</t>
  </si>
  <si>
    <t>00J367069-02</t>
  </si>
  <si>
    <t>00J367069-03</t>
  </si>
  <si>
    <t>00J367069-04</t>
  </si>
  <si>
    <t>Date</t>
  </si>
  <si>
    <t>H début</t>
  </si>
  <si>
    <t>H fin</t>
  </si>
  <si>
    <t>Pause</t>
  </si>
  <si>
    <t>Temps production</t>
  </si>
  <si>
    <t>Heures théoriques</t>
  </si>
  <si>
    <t>Heures Travaillées</t>
  </si>
  <si>
    <t>Heures payées</t>
  </si>
  <si>
    <t>jour ouvré(O/N)</t>
  </si>
  <si>
    <t>N</t>
  </si>
  <si>
    <t>O</t>
  </si>
  <si>
    <t>Coût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</si>
</sst>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400]h:mm:ss\ AM/PM"/>
  </numFmts>
  <fonts count="9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00FF00"/>
      <name val="Calibri"/>
      <family val="2"/>
      <scheme val="minor"/>
    </font>
    <font>
      <sz val="9"/>
      <color rgb="FFFFCC66"/>
      <name val="Calibri"/>
      <family val="2"/>
      <scheme val="minor"/>
    </font>
    <font>
      <sz val="9"/>
      <color rgb="FFFF6699"/>
      <name val="Calibri"/>
      <family val="2"/>
      <scheme val="minor"/>
    </font>
    <font>
      <sz val="9"/>
      <color rgb="FF9966FF"/>
      <name val="Calibri"/>
      <family val="2"/>
      <scheme val="minor"/>
    </font>
    <font>
      <sz val="9"/>
      <color rgb="FFFFFF9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E3582"/>
        <bgColor indexed="64"/>
      </patternFill>
    </fill>
    <fill>
      <patternFill patternType="solid">
        <fgColor rgb="FF2847AA"/>
        <bgColor indexed="64"/>
      </patternFill>
    </fill>
  </fills>
  <borders count="13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ck">
        <color theme="0"/>
      </left>
      <right style="thin">
        <color theme="2" tint="-9.9948118533890809E-2"/>
      </right>
      <top style="thick">
        <color theme="0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ck">
        <color theme="0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ck">
        <color theme="0"/>
      </top>
      <bottom/>
      <diagonal/>
    </border>
    <border>
      <left style="thin">
        <color theme="2" tint="-9.9948118533890809E-2"/>
      </left>
      <right style="thick">
        <color theme="0"/>
      </right>
      <top style="thick">
        <color theme="0"/>
      </top>
      <bottom style="thin">
        <color theme="2" tint="-9.9948118533890809E-2"/>
      </bottom>
      <diagonal/>
    </border>
    <border>
      <left style="thick">
        <color theme="0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ck">
        <color theme="0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ck">
        <color theme="0"/>
      </left>
      <right style="thin">
        <color theme="2" tint="-9.9948118533890809E-2"/>
      </right>
      <top style="thin">
        <color theme="2" tint="-9.9948118533890809E-2"/>
      </top>
      <bottom style="thick">
        <color theme="0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ck">
        <color theme="0"/>
      </bottom>
      <diagonal/>
    </border>
    <border>
      <left style="thin">
        <color theme="2" tint="-9.9948118533890809E-2"/>
      </left>
      <right style="thick">
        <color theme="0"/>
      </right>
      <top style="thin">
        <color theme="2" tint="-9.9948118533890809E-2"/>
      </top>
      <bottom style="thick">
        <color theme="0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right"/>
    </xf>
    <xf numFmtId="14" fontId="2" fillId="2" borderId="1" xfId="0" applyNumberFormat="1" applyFont="1" applyFill="1" applyBorder="1" applyAlignment="1">
      <alignment horizontal="right"/>
    </xf>
    <xf numFmtId="1" fontId="2" fillId="2" borderId="1" xfId="0" applyNumberFormat="1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right"/>
    </xf>
    <xf numFmtId="14" fontId="7" fillId="2" borderId="1" xfId="0" applyNumberFormat="1" applyFont="1" applyFill="1" applyBorder="1" applyAlignment="1">
      <alignment horizontal="right"/>
    </xf>
    <xf numFmtId="14" fontId="2" fillId="2" borderId="2" xfId="0" applyNumberFormat="1" applyFont="1" applyFill="1" applyBorder="1" applyAlignment="1">
      <alignment horizontal="right"/>
    </xf>
    <xf numFmtId="1" fontId="2" fillId="2" borderId="2" xfId="0" applyNumberFormat="1" applyFont="1" applyFill="1" applyBorder="1" applyAlignment="1">
      <alignment horizontal="right"/>
    </xf>
    <xf numFmtId="164" fontId="2" fillId="2" borderId="2" xfId="0" applyNumberFormat="1" applyFont="1" applyFill="1" applyBorder="1" applyAlignment="1">
      <alignment horizontal="right"/>
    </xf>
    <xf numFmtId="0" fontId="0" fillId="2" borderId="0" xfId="0" applyFill="1"/>
    <xf numFmtId="0" fontId="1" fillId="2" borderId="2" xfId="0" applyFont="1" applyFill="1" applyBorder="1"/>
    <xf numFmtId="0" fontId="2" fillId="2" borderId="12" xfId="0" applyFont="1" applyFill="1" applyBorder="1" applyAlignment="1">
      <alignment horizontal="right"/>
    </xf>
    <xf numFmtId="14" fontId="2" fillId="2" borderId="12" xfId="0" applyNumberFormat="1" applyFont="1" applyFill="1" applyBorder="1" applyAlignment="1">
      <alignment horizontal="right"/>
    </xf>
    <xf numFmtId="1" fontId="2" fillId="2" borderId="12" xfId="0" applyNumberFormat="1" applyFont="1" applyFill="1" applyBorder="1" applyAlignment="1">
      <alignment horizontal="right"/>
    </xf>
    <xf numFmtId="164" fontId="2" fillId="2" borderId="12" xfId="0" applyNumberFormat="1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2" fillId="3" borderId="5" xfId="0" applyFont="1" applyFill="1" applyBorder="1" applyAlignment="1">
      <alignment horizontal="right"/>
    </xf>
    <xf numFmtId="14" fontId="2" fillId="3" borderId="4" xfId="0" applyNumberFormat="1" applyFont="1" applyFill="1" applyBorder="1" applyAlignment="1">
      <alignment horizontal="right"/>
    </xf>
    <xf numFmtId="1" fontId="2" fillId="3" borderId="4" xfId="0" applyNumberFormat="1" applyFont="1" applyFill="1" applyBorder="1" applyAlignment="1">
      <alignment horizontal="right"/>
    </xf>
    <xf numFmtId="164" fontId="2" fillId="3" borderId="4" xfId="0" applyNumberFormat="1" applyFont="1" applyFill="1" applyBorder="1" applyAlignment="1">
      <alignment horizontal="right"/>
    </xf>
    <xf numFmtId="164" fontId="2" fillId="3" borderId="6" xfId="0" applyNumberFormat="1" applyFont="1" applyFill="1" applyBorder="1" applyAlignment="1">
      <alignment horizontal="right"/>
    </xf>
    <xf numFmtId="0" fontId="3" fillId="3" borderId="7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3" fillId="3" borderId="2" xfId="0" applyFont="1" applyFill="1" applyBorder="1" applyAlignment="1">
      <alignment horizontal="right"/>
    </xf>
    <xf numFmtId="14" fontId="3" fillId="3" borderId="1" xfId="0" applyNumberFormat="1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/>
    </xf>
    <xf numFmtId="164" fontId="3" fillId="3" borderId="8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4" fillId="3" borderId="2" xfId="0" applyFont="1" applyFill="1" applyBorder="1" applyAlignment="1">
      <alignment horizontal="right"/>
    </xf>
    <xf numFmtId="14" fontId="4" fillId="3" borderId="1" xfId="0" applyNumberFormat="1" applyFont="1" applyFill="1" applyBorder="1" applyAlignment="1">
      <alignment horizontal="right"/>
    </xf>
    <xf numFmtId="1" fontId="4" fillId="3" borderId="1" xfId="0" applyNumberFormat="1" applyFont="1" applyFill="1" applyBorder="1" applyAlignment="1">
      <alignment horizontal="right"/>
    </xf>
    <xf numFmtId="164" fontId="4" fillId="3" borderId="1" xfId="0" applyNumberFormat="1" applyFont="1" applyFill="1" applyBorder="1" applyAlignment="1">
      <alignment horizontal="right"/>
    </xf>
    <xf numFmtId="164" fontId="4" fillId="3" borderId="8" xfId="0" applyNumberFormat="1" applyFont="1" applyFill="1" applyBorder="1" applyAlignment="1">
      <alignment horizontal="right"/>
    </xf>
    <xf numFmtId="0" fontId="5" fillId="3" borderId="7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right"/>
    </xf>
    <xf numFmtId="14" fontId="5" fillId="3" borderId="1" xfId="0" applyNumberFormat="1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/>
    </xf>
    <xf numFmtId="164" fontId="5" fillId="3" borderId="1" xfId="0" applyNumberFormat="1" applyFont="1" applyFill="1" applyBorder="1" applyAlignment="1">
      <alignment horizontal="right"/>
    </xf>
    <xf numFmtId="164" fontId="5" fillId="3" borderId="8" xfId="0" applyNumberFormat="1" applyFont="1" applyFill="1" applyBorder="1" applyAlignment="1">
      <alignment horizontal="right"/>
    </xf>
    <xf numFmtId="0" fontId="6" fillId="3" borderId="9" xfId="0" applyFont="1" applyFill="1" applyBorder="1" applyAlignment="1">
      <alignment horizontal="right"/>
    </xf>
    <xf numFmtId="0" fontId="6" fillId="3" borderId="10" xfId="0" applyFont="1" applyFill="1" applyBorder="1" applyAlignment="1">
      <alignment horizontal="right"/>
    </xf>
    <xf numFmtId="14" fontId="6" fillId="3" borderId="10" xfId="0" applyNumberFormat="1" applyFont="1" applyFill="1" applyBorder="1" applyAlignment="1">
      <alignment horizontal="right"/>
    </xf>
    <xf numFmtId="1" fontId="6" fillId="3" borderId="10" xfId="0" applyNumberFormat="1" applyFont="1" applyFill="1" applyBorder="1" applyAlignment="1">
      <alignment horizontal="right"/>
    </xf>
    <xf numFmtId="164" fontId="6" fillId="3" borderId="10" xfId="0" applyNumberFormat="1" applyFont="1" applyFill="1" applyBorder="1" applyAlignment="1">
      <alignment horizontal="right"/>
    </xf>
    <xf numFmtId="164" fontId="6" fillId="3" borderId="11" xfId="0" applyNumberFormat="1" applyFont="1" applyFill="1" applyBorder="1" applyAlignment="1">
      <alignment horizontal="right"/>
    </xf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 applyAlignment="1">
      <alignment horizontal="right"/>
    </xf>
    <xf numFmtId="14" fontId="3" fillId="3" borderId="10" xfId="0" applyNumberFormat="1" applyFont="1" applyFill="1" applyBorder="1" applyAlignment="1">
      <alignment horizontal="right"/>
    </xf>
    <xf numFmtId="1" fontId="3" fillId="3" borderId="10" xfId="0" applyNumberFormat="1" applyFont="1" applyFill="1" applyBorder="1" applyAlignment="1">
      <alignment horizontal="right"/>
    </xf>
    <xf numFmtId="164" fontId="3" fillId="3" borderId="10" xfId="0" applyNumberFormat="1" applyFont="1" applyFill="1" applyBorder="1" applyAlignment="1">
      <alignment horizontal="right"/>
    </xf>
    <xf numFmtId="164" fontId="3" fillId="3" borderId="11" xfId="0" applyNumberFormat="1" applyFont="1" applyFill="1" applyBorder="1" applyAlignment="1">
      <alignment horizontal="right"/>
    </xf>
    <xf numFmtId="0" fontId="7" fillId="3" borderId="7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right"/>
    </xf>
    <xf numFmtId="0" fontId="7" fillId="3" borderId="2" xfId="0" applyFont="1" applyFill="1" applyBorder="1" applyAlignment="1">
      <alignment horizontal="right"/>
    </xf>
    <xf numFmtId="14" fontId="7" fillId="3" borderId="1" xfId="0" applyNumberFormat="1" applyFont="1" applyFill="1" applyBorder="1" applyAlignment="1">
      <alignment horizontal="right"/>
    </xf>
    <xf numFmtId="1" fontId="7" fillId="3" borderId="1" xfId="0" applyNumberFormat="1" applyFont="1" applyFill="1" applyBorder="1" applyAlignment="1">
      <alignment horizontal="right"/>
    </xf>
    <xf numFmtId="164" fontId="7" fillId="3" borderId="1" xfId="0" applyNumberFormat="1" applyFont="1" applyFill="1" applyBorder="1" applyAlignment="1">
      <alignment horizontal="right"/>
    </xf>
    <xf numFmtId="164" fontId="7" fillId="3" borderId="8" xfId="0" applyNumberFormat="1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5" fillId="3" borderId="10" xfId="0" applyFont="1" applyFill="1" applyBorder="1" applyAlignment="1">
      <alignment horizontal="right"/>
    </xf>
    <xf numFmtId="14" fontId="5" fillId="3" borderId="10" xfId="0" applyNumberFormat="1" applyFont="1" applyFill="1" applyBorder="1" applyAlignment="1">
      <alignment horizontal="right"/>
    </xf>
    <xf numFmtId="1" fontId="5" fillId="3" borderId="10" xfId="0" applyNumberFormat="1" applyFont="1" applyFill="1" applyBorder="1" applyAlignment="1">
      <alignment horizontal="right"/>
    </xf>
    <xf numFmtId="164" fontId="5" fillId="3" borderId="10" xfId="0" applyNumberFormat="1" applyFont="1" applyFill="1" applyBorder="1" applyAlignment="1">
      <alignment horizontal="right"/>
    </xf>
    <xf numFmtId="164" fontId="5" fillId="3" borderId="11" xfId="0" applyNumberFormat="1" applyFont="1" applyFill="1" applyBorder="1" applyAlignment="1">
      <alignment horizontal="right"/>
    </xf>
    <xf numFmtId="0" fontId="4" fillId="3" borderId="9" xfId="0" applyFont="1" applyFill="1" applyBorder="1" applyAlignment="1">
      <alignment horizontal="right"/>
    </xf>
    <xf numFmtId="0" fontId="4" fillId="3" borderId="10" xfId="0" applyFont="1" applyFill="1" applyBorder="1" applyAlignment="1">
      <alignment horizontal="right"/>
    </xf>
    <xf numFmtId="14" fontId="4" fillId="3" borderId="10" xfId="0" applyNumberFormat="1" applyFont="1" applyFill="1" applyBorder="1" applyAlignment="1">
      <alignment horizontal="right"/>
    </xf>
    <xf numFmtId="1" fontId="4" fillId="3" borderId="10" xfId="0" applyNumberFormat="1" applyFont="1" applyFill="1" applyBorder="1" applyAlignment="1">
      <alignment horizontal="right"/>
    </xf>
    <xf numFmtId="164" fontId="4" fillId="3" borderId="10" xfId="0" applyNumberFormat="1" applyFont="1" applyFill="1" applyBorder="1" applyAlignment="1">
      <alignment horizontal="right"/>
    </xf>
    <xf numFmtId="164" fontId="4" fillId="3" borderId="11" xfId="0" applyNumberFormat="1" applyFont="1" applyFill="1" applyBorder="1" applyAlignment="1">
      <alignment horizontal="right"/>
    </xf>
    <xf numFmtId="0" fontId="7" fillId="2" borderId="0" xfId="0" applyFont="1" applyFill="1"/>
    <xf numFmtId="0" fontId="1" fillId="2" borderId="0" xfId="0" applyFont="1" applyFill="1"/>
    <xf numFmtId="2" fontId="1" fillId="2" borderId="0" xfId="0" applyNumberFormat="1" applyFont="1" applyFill="1"/>
    <xf numFmtId="14" fontId="7" fillId="2" borderId="1" xfId="0" applyNumberFormat="1" applyFont="1" applyFill="1" applyBorder="1"/>
    <xf numFmtId="0" fontId="7" fillId="2" borderId="1" xfId="0" applyFont="1" applyFill="1" applyBorder="1"/>
    <xf numFmtId="2" fontId="7" fillId="2" borderId="1" xfId="0" applyNumberFormat="1" applyFont="1" applyFill="1" applyBorder="1"/>
    <xf numFmtId="164" fontId="7" fillId="2" borderId="1" xfId="0" applyNumberFormat="1" applyFont="1" applyFill="1" applyBorder="1"/>
    <xf numFmtId="165" fontId="7" fillId="2" borderId="1" xfId="0" applyNumberFormat="1" applyFont="1" applyFill="1" applyBorder="1"/>
    <xf numFmtId="16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  <color rgb="FF1E3582"/>
      <color rgb="FF2847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38100</xdr:colOff>
      <xdr:row>0</xdr:row>
      <xdr:rowOff>160020</xdr:rowOff>
    </xdr:from>
    <xdr:ext cx="3575915" cy="618744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DF3946-4959-1E83-DF6E-BE355072FAA8}"/>
            </a:ext>
          </a:extLst>
        </xdr:cNvPr>
        <xdr:cNvSpPr txBox="1"/>
      </xdr:nvSpPr>
      <xdr:spPr>
        <a:xfrm>
          <a:off x="10614660" y="160020"/>
          <a:ext cx="3575915" cy="618744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chemeClr val="tx1"/>
              </a:solidFill>
            </a:rPr>
            <a:t>J'ai pour un contrat plusieurs avenants (parfois)</a:t>
          </a:r>
        </a:p>
        <a:p>
          <a:r>
            <a:rPr lang="fr-FR" sz="1100">
              <a:solidFill>
                <a:schemeClr val="tx1"/>
              </a:solidFill>
            </a:rPr>
            <a:t>les avenants ont</a:t>
          </a:r>
          <a:r>
            <a:rPr lang="fr-FR" sz="1100" baseline="0">
              <a:solidFill>
                <a:schemeClr val="tx1"/>
              </a:solidFill>
            </a:rPr>
            <a:t> le même prefixe que le contrat</a:t>
          </a:r>
        </a:p>
        <a:p>
          <a:r>
            <a:rPr lang="fr-FR" sz="1100" baseline="0">
              <a:solidFill>
                <a:schemeClr val="tx1"/>
              </a:solidFill>
            </a:rPr>
            <a:t>avec un numéro de clé qui s'incrémente.</a:t>
          </a:r>
        </a:p>
        <a:p>
          <a:endParaRPr lang="fr-FR" sz="1100" baseline="0">
            <a:solidFill>
              <a:schemeClr val="tx1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Je souhaite connaître le nombre de jours exact pour </a:t>
          </a:r>
        </a:p>
        <a:p>
          <a:r>
            <a:rPr lang="fr-FR" sz="1100" baseline="0">
              <a:solidFill>
                <a:schemeClr val="tx1"/>
              </a:solidFill>
            </a:rPr>
            <a:t>chaque contrat/avenant.</a:t>
          </a:r>
        </a:p>
        <a:p>
          <a:endParaRPr lang="fr-FR" sz="1100" baseline="0">
            <a:solidFill>
              <a:schemeClr val="tx1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Cela me permettra de calculer mes charges en fonction</a:t>
          </a:r>
        </a:p>
        <a:p>
          <a:r>
            <a:rPr lang="fr-FR" sz="1100" baseline="0">
              <a:solidFill>
                <a:schemeClr val="tx1"/>
              </a:solidFill>
            </a:rPr>
            <a:t>des hausses des taux horaires/panier repas.</a:t>
          </a:r>
        </a:p>
        <a:p>
          <a:endParaRPr lang="fr-FR" sz="1100" baseline="0">
            <a:solidFill>
              <a:schemeClr val="tx1"/>
            </a:solidFill>
          </a:endParaRPr>
        </a:p>
        <a:p>
          <a:endParaRPr lang="fr-FR" sz="1100" baseline="0">
            <a:solidFill>
              <a:schemeClr val="tx1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Exemple :</a:t>
          </a:r>
        </a:p>
        <a:p>
          <a:endParaRPr lang="fr-FR" sz="1100" baseline="0">
            <a:solidFill>
              <a:schemeClr val="tx1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Pour l'opérateur </a:t>
          </a:r>
          <a:r>
            <a:rPr lang="fr-FR" sz="1100" b="1" baseline="0">
              <a:solidFill>
                <a:schemeClr val="tx1"/>
              </a:solidFill>
            </a:rPr>
            <a:t>ITDA00012.</a:t>
          </a:r>
        </a:p>
        <a:p>
          <a:endParaRPr lang="fr-FR" sz="1100" b="1" baseline="0">
            <a:solidFill>
              <a:schemeClr val="tx1"/>
            </a:solidFill>
          </a:endParaRPr>
        </a:p>
        <a:p>
          <a:r>
            <a:rPr lang="fr-FR" sz="1100" b="0" baseline="0">
              <a:solidFill>
                <a:schemeClr val="tx1"/>
              </a:solidFill>
            </a:rPr>
            <a:t>J'aimerai avoir un récap en heures théoriques de travail</a:t>
          </a:r>
        </a:p>
        <a:p>
          <a:r>
            <a:rPr lang="fr-FR" sz="1100" b="0" baseline="0">
              <a:solidFill>
                <a:schemeClr val="tx1"/>
              </a:solidFill>
            </a:rPr>
            <a:t>par jour.</a:t>
          </a:r>
        </a:p>
        <a:p>
          <a:endParaRPr lang="fr-FR" sz="1100" b="0" baseline="0">
            <a:solidFill>
              <a:schemeClr val="tx1"/>
            </a:solidFill>
          </a:endParaRPr>
        </a:p>
        <a:p>
          <a:r>
            <a:rPr lang="fr-FR" sz="1100" b="0" baseline="0">
              <a:solidFill>
                <a:schemeClr val="tx1"/>
              </a:solidFill>
            </a:rPr>
            <a:t>Date -- heures theo -- taux horaire -- panier repas (journée)</a:t>
          </a:r>
        </a:p>
        <a:p>
          <a:r>
            <a:rPr lang="fr-FR" sz="1100" b="0" baseline="0">
              <a:solidFill>
                <a:schemeClr val="tx1"/>
              </a:solidFill>
            </a:rPr>
            <a:t>10/10/2022 -- 7 heures -- 20,04€ -- 5,09€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</a:rPr>
            <a:t>11/10/2022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-- 7 heures -- 20,04€ -- 5,09€</a:t>
          </a:r>
          <a:endParaRPr lang="fr-FR">
            <a:solidFill>
              <a:schemeClr val="tx1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</a:rPr>
            <a:t>12/10/2022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-- 7 heures -- 20,04€ -- 5,09€</a:t>
          </a:r>
          <a:endParaRPr lang="fr-FR">
            <a:solidFill>
              <a:schemeClr val="tx1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</a:rPr>
            <a:t>13/10/2022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-- 7 heures -- 20,04€ -- 5,09€</a:t>
          </a:r>
          <a:endParaRPr lang="fr-FR">
            <a:solidFill>
              <a:schemeClr val="tx1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</a:rPr>
            <a:t>14/10/2022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-- 7 heures -- 20,04€ -- 5,09€</a:t>
          </a:r>
          <a:endParaRPr lang="fr-FR">
            <a:solidFill>
              <a:schemeClr val="tx1"/>
            </a:solidFill>
            <a:effectLst/>
          </a:endParaRPr>
        </a:p>
        <a:p>
          <a:r>
            <a:rPr lang="fr-FR" sz="1100" b="0" baseline="0">
              <a:solidFill>
                <a:schemeClr val="tx1"/>
              </a:solidFill>
            </a:rPr>
            <a:t>....</a:t>
          </a:r>
        </a:p>
        <a:p>
          <a:endParaRPr lang="fr-FR" sz="1100" b="0" baseline="0">
            <a:solidFill>
              <a:schemeClr val="tx1"/>
            </a:solidFill>
          </a:endParaRPr>
        </a:p>
        <a:p>
          <a:r>
            <a:rPr lang="fr-FR" sz="1100" b="0" baseline="0">
              <a:solidFill>
                <a:schemeClr val="tx1"/>
              </a:solidFill>
            </a:rPr>
            <a:t>Par contre aux avenants du 01/05/2023 il doit prendre en</a:t>
          </a:r>
        </a:p>
        <a:p>
          <a:r>
            <a:rPr lang="fr-FR" sz="1100" b="0" baseline="0">
              <a:solidFill>
                <a:schemeClr val="tx1"/>
              </a:solidFill>
            </a:rPr>
            <a:t>compte les nouvelles données</a:t>
          </a:r>
        </a:p>
        <a:p>
          <a:endParaRPr lang="fr-FR" sz="1100" b="0" baseline="0">
            <a:solidFill>
              <a:schemeClr val="tx1"/>
            </a:solidFill>
          </a:endParaRPr>
        </a:p>
        <a:p>
          <a:r>
            <a:rPr lang="fr-FR" sz="1100" b="0" baseline="0">
              <a:solidFill>
                <a:schemeClr val="tx1"/>
              </a:solidFill>
            </a:rPr>
            <a:t>02/05/2023 -- 7 heures -- 20,85€ -- 5,39€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03/05/2023 -- 7 heures -- 20,85€ -- 5,39€</a:t>
          </a:r>
          <a:endParaRPr lang="fr-FR">
            <a:solidFill>
              <a:schemeClr val="tx1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04/05/2023 -- 7 heures -- 20,85€ -- 5,39€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.....</a:t>
          </a:r>
          <a:endParaRPr lang="fr-FR">
            <a:solidFill>
              <a:schemeClr val="tx1"/>
            </a:solidFill>
            <a:effectLst/>
          </a:endParaRPr>
        </a:p>
        <a:p>
          <a:endParaRPr lang="fr-FR" sz="1100" b="0" baseline="0">
            <a:solidFill>
              <a:schemeClr val="tx1"/>
            </a:solidFill>
          </a:endParaRPr>
        </a:p>
        <a:p>
          <a:endParaRPr lang="fr-FR" sz="1100" b="0" baseline="0">
            <a:solidFill>
              <a:schemeClr val="tx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</xdr:colOff>
      <xdr:row>14</xdr:row>
      <xdr:rowOff>167640</xdr:rowOff>
    </xdr:from>
    <xdr:to>
      <xdr:col>7</xdr:col>
      <xdr:colOff>480060</xdr:colOff>
      <xdr:row>18</xdr:row>
      <xdr:rowOff>160020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79C8B77-8970-14C0-E976-FF90795834D4}"/>
            </a:ext>
          </a:extLst>
        </xdr:cNvPr>
        <xdr:cNvSpPr/>
      </xdr:nvSpPr>
      <xdr:spPr>
        <a:xfrm>
          <a:off x="6240780" y="2727960"/>
          <a:ext cx="1021080" cy="723900"/>
        </a:xfrm>
        <a:prstGeom prst="rightArrow">
          <a:avLst/>
        </a:prstGeom>
        <a:solidFill>
          <a:srgbClr val="FF0000"/>
        </a:solidFill>
        <a:ln>
          <a:solidFill>
            <a:srgbClr val="1E358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868680</xdr:colOff>
      <xdr:row>5</xdr:row>
      <xdr:rowOff>60960</xdr:rowOff>
    </xdr:from>
    <xdr:ext cx="6552691" cy="2847959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8267C51-2C8E-92D2-D196-DC6975ADA524}"/>
            </a:ext>
          </a:extLst>
        </xdr:cNvPr>
        <xdr:cNvSpPr txBox="1"/>
      </xdr:nvSpPr>
      <xdr:spPr>
        <a:xfrm>
          <a:off x="3863340" y="975360"/>
          <a:ext cx="6552691" cy="2847959"/>
        </a:xfrm>
        <a:prstGeom prst="rect">
          <a:avLst/>
        </a:prstGeom>
        <a:solidFill>
          <a:srgbClr val="F8F8F8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J'ai fais à la main</a:t>
          </a:r>
          <a:r>
            <a:rPr lang="fr-FR" sz="1100" baseline="0"/>
            <a:t> le résultat que je souhaite obtenir.</a:t>
          </a:r>
        </a:p>
        <a:p>
          <a:endParaRPr lang="fr-FR" sz="1100" baseline="0"/>
        </a:p>
        <a:p>
          <a:r>
            <a:rPr lang="fr-FR" sz="1100" baseline="0"/>
            <a:t>J'aimerai vraiment avoir un TCD ou autre qui prend en compte l'onglet "Datas" et qui viennent me calculer tout</a:t>
          </a:r>
        </a:p>
        <a:p>
          <a:r>
            <a:rPr lang="fr-FR" sz="1100" baseline="0"/>
            <a:t>en automatique quand nous faisons des MAJ dans l'onglet "Datas".</a:t>
          </a:r>
        </a:p>
        <a:p>
          <a:endParaRPr lang="fr-FR" sz="1100" baseline="0"/>
        </a:p>
        <a:p>
          <a:r>
            <a:rPr lang="fr-FR" sz="1100" baseline="0"/>
            <a:t>J'ai juste besoin de faire un rapport mensuel de ces données. </a:t>
          </a:r>
        </a:p>
        <a:p>
          <a:endParaRPr lang="fr-FR" sz="1100" baseline="0"/>
        </a:p>
        <a:p>
          <a:r>
            <a:rPr lang="fr-FR" sz="1100" baseline="0"/>
            <a:t>La j'ai mis à la journée, c'est bien aussi, et ça me permettra de regrouper sur le mois.</a:t>
          </a:r>
        </a:p>
        <a:p>
          <a:endParaRPr lang="fr-FR" sz="1100" baseline="0"/>
        </a:p>
        <a:p>
          <a:r>
            <a:rPr lang="fr-FR" sz="1100" baseline="0"/>
            <a:t>J'ai besoin d'avoir ces infos pour chaque opérateur....</a:t>
          </a:r>
        </a:p>
        <a:p>
          <a:endParaRPr lang="fr-FR" sz="1100" baseline="0"/>
        </a:p>
        <a:p>
          <a:r>
            <a:rPr lang="fr-FR" sz="1100" baseline="0"/>
            <a:t>Et ça me permettra aussi de vérifier les factures des agences :)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PS : dan l'onglet data vous avez 3 tableaux, mais dans le fichier source, c'est une liste.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5EC7A-2B4B-44AB-BA8C-7BE377BE041B}">
  <dimension ref="A1:T134"/>
  <sheetViews>
    <sheetView tabSelected="1" workbookViewId="0">
      <selection activeCell="C1" sqref="C1"/>
    </sheetView>
  </sheetViews>
  <sheetFormatPr baseColWidth="10" defaultRowHeight="14.4" x14ac:dyDescent="0.3"/>
  <cols>
    <col min="1" max="1" width="2.88671875" style="12" customWidth="1"/>
    <col min="2" max="2" width="12.5546875" customWidth="1"/>
    <col min="3" max="3" width="16.6640625" customWidth="1"/>
    <col min="4" max="4" width="29.109375" customWidth="1"/>
    <col min="5" max="5" width="20.21875" customWidth="1"/>
    <col min="6" max="10" width="14.5546875" customWidth="1"/>
    <col min="11" max="20" width="11.5546875" style="12"/>
  </cols>
  <sheetData>
    <row r="1" spans="2:10" s="12" customFormat="1" x14ac:dyDescent="0.3"/>
    <row r="2" spans="2:10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2:10" x14ac:dyDescent="0.3">
      <c r="B3" s="2" t="s">
        <v>9</v>
      </c>
      <c r="C3" s="2" t="s">
        <v>10</v>
      </c>
      <c r="D3" s="2" t="s">
        <v>11</v>
      </c>
      <c r="E3" s="2" t="s">
        <v>12</v>
      </c>
      <c r="F3" s="3">
        <v>44844</v>
      </c>
      <c r="G3" s="3">
        <v>44918</v>
      </c>
      <c r="H3" s="4">
        <v>100</v>
      </c>
      <c r="I3" s="5">
        <v>20.04</v>
      </c>
      <c r="J3" s="5">
        <v>5.09</v>
      </c>
    </row>
    <row r="4" spans="2:10" ht="15" thickBot="1" x14ac:dyDescent="0.35">
      <c r="B4" s="6" t="s">
        <v>9</v>
      </c>
      <c r="C4" s="6" t="s">
        <v>13</v>
      </c>
      <c r="D4" s="6" t="s">
        <v>11</v>
      </c>
      <c r="E4" s="6" t="s">
        <v>12</v>
      </c>
      <c r="F4" s="9">
        <v>44928</v>
      </c>
      <c r="G4" s="9">
        <v>44957</v>
      </c>
      <c r="H4" s="10">
        <v>100</v>
      </c>
      <c r="I4" s="11">
        <v>20.399999999999999</v>
      </c>
      <c r="J4" s="11">
        <v>5.09</v>
      </c>
    </row>
    <row r="5" spans="2:10" ht="15" thickTop="1" x14ac:dyDescent="0.3">
      <c r="B5" s="18" t="s">
        <v>9</v>
      </c>
      <c r="C5" s="19" t="s">
        <v>14</v>
      </c>
      <c r="D5" s="20" t="s">
        <v>11</v>
      </c>
      <c r="E5" s="20" t="s">
        <v>12</v>
      </c>
      <c r="F5" s="21">
        <v>44958</v>
      </c>
      <c r="G5" s="21">
        <v>44985</v>
      </c>
      <c r="H5" s="22">
        <v>100</v>
      </c>
      <c r="I5" s="23">
        <v>20.399999999999999</v>
      </c>
      <c r="J5" s="24">
        <v>5.09</v>
      </c>
    </row>
    <row r="6" spans="2:10" x14ac:dyDescent="0.3">
      <c r="B6" s="25" t="s">
        <v>9</v>
      </c>
      <c r="C6" s="26" t="s">
        <v>15</v>
      </c>
      <c r="D6" s="27" t="s">
        <v>16</v>
      </c>
      <c r="E6" s="27" t="s">
        <v>12</v>
      </c>
      <c r="F6" s="28">
        <v>44986</v>
      </c>
      <c r="G6" s="28">
        <v>45135</v>
      </c>
      <c r="H6" s="29">
        <v>100</v>
      </c>
      <c r="I6" s="30">
        <v>20.399999999999999</v>
      </c>
      <c r="J6" s="31">
        <v>5.09</v>
      </c>
    </row>
    <row r="7" spans="2:10" x14ac:dyDescent="0.3">
      <c r="B7" s="32" t="s">
        <v>9</v>
      </c>
      <c r="C7" s="33" t="s">
        <v>17</v>
      </c>
      <c r="D7" s="34" t="s">
        <v>18</v>
      </c>
      <c r="E7" s="34" t="s">
        <v>12</v>
      </c>
      <c r="F7" s="35">
        <v>45047</v>
      </c>
      <c r="G7" s="35">
        <v>45135</v>
      </c>
      <c r="H7" s="36">
        <v>100</v>
      </c>
      <c r="I7" s="37">
        <v>20.85</v>
      </c>
      <c r="J7" s="38">
        <v>5.09</v>
      </c>
    </row>
    <row r="8" spans="2:10" x14ac:dyDescent="0.3">
      <c r="B8" s="39" t="s">
        <v>9</v>
      </c>
      <c r="C8" s="40" t="s">
        <v>19</v>
      </c>
      <c r="D8" s="41" t="s">
        <v>20</v>
      </c>
      <c r="E8" s="41" t="s">
        <v>12</v>
      </c>
      <c r="F8" s="42">
        <v>45047</v>
      </c>
      <c r="G8" s="42">
        <v>45135</v>
      </c>
      <c r="H8" s="43">
        <v>100</v>
      </c>
      <c r="I8" s="44">
        <v>20.85</v>
      </c>
      <c r="J8" s="45">
        <v>5.39</v>
      </c>
    </row>
    <row r="9" spans="2:10" ht="15" thickBot="1" x14ac:dyDescent="0.35">
      <c r="B9" s="46" t="s">
        <v>9</v>
      </c>
      <c r="C9" s="47" t="s">
        <v>21</v>
      </c>
      <c r="D9" s="47" t="s">
        <v>22</v>
      </c>
      <c r="E9" s="47" t="s">
        <v>12</v>
      </c>
      <c r="F9" s="48">
        <v>45069</v>
      </c>
      <c r="G9" s="48">
        <v>45069</v>
      </c>
      <c r="H9" s="49">
        <v>100</v>
      </c>
      <c r="I9" s="50">
        <v>20.85</v>
      </c>
      <c r="J9" s="51">
        <v>5.39</v>
      </c>
    </row>
    <row r="10" spans="2:10" s="12" customFormat="1" ht="15" thickTop="1" x14ac:dyDescent="0.3"/>
    <row r="11" spans="2:10" s="12" customFormat="1" x14ac:dyDescent="0.3"/>
    <row r="12" spans="2:10" ht="15" thickBot="1" x14ac:dyDescent="0.35">
      <c r="B12" s="13" t="s">
        <v>0</v>
      </c>
      <c r="C12" s="13" t="s">
        <v>1</v>
      </c>
      <c r="D12" s="13" t="s">
        <v>2</v>
      </c>
      <c r="E12" s="13" t="s">
        <v>3</v>
      </c>
      <c r="F12" s="13" t="s">
        <v>4</v>
      </c>
      <c r="G12" s="13" t="s">
        <v>5</v>
      </c>
      <c r="H12" s="13" t="s">
        <v>6</v>
      </c>
      <c r="I12" s="13" t="s">
        <v>7</v>
      </c>
      <c r="J12" s="13" t="s">
        <v>8</v>
      </c>
    </row>
    <row r="13" spans="2:10" ht="15" thickTop="1" x14ac:dyDescent="0.3">
      <c r="B13" s="18" t="s">
        <v>23</v>
      </c>
      <c r="C13" s="19" t="s">
        <v>24</v>
      </c>
      <c r="D13" s="19" t="s">
        <v>11</v>
      </c>
      <c r="E13" s="19" t="s">
        <v>12</v>
      </c>
      <c r="F13" s="21">
        <v>44900</v>
      </c>
      <c r="G13" s="21">
        <v>44904</v>
      </c>
      <c r="H13" s="22">
        <v>100</v>
      </c>
      <c r="I13" s="23">
        <v>20.04</v>
      </c>
      <c r="J13" s="24">
        <v>0</v>
      </c>
    </row>
    <row r="14" spans="2:10" ht="15" thickBot="1" x14ac:dyDescent="0.35">
      <c r="B14" s="52" t="s">
        <v>23</v>
      </c>
      <c r="C14" s="53" t="s">
        <v>25</v>
      </c>
      <c r="D14" s="53" t="s">
        <v>16</v>
      </c>
      <c r="E14" s="53" t="s">
        <v>12</v>
      </c>
      <c r="F14" s="54">
        <v>44905</v>
      </c>
      <c r="G14" s="54">
        <v>44918</v>
      </c>
      <c r="H14" s="55">
        <v>100</v>
      </c>
      <c r="I14" s="56">
        <v>20.04</v>
      </c>
      <c r="J14" s="57">
        <v>0</v>
      </c>
    </row>
    <row r="15" spans="2:10" ht="15" thickTop="1" x14ac:dyDescent="0.3">
      <c r="B15" s="14" t="s">
        <v>23</v>
      </c>
      <c r="C15" s="14" t="s">
        <v>26</v>
      </c>
      <c r="D15" s="14" t="s">
        <v>11</v>
      </c>
      <c r="E15" s="14" t="s">
        <v>12</v>
      </c>
      <c r="F15" s="15">
        <v>44928</v>
      </c>
      <c r="G15" s="15">
        <v>44932</v>
      </c>
      <c r="H15" s="16">
        <v>100</v>
      </c>
      <c r="I15" s="17">
        <v>20.399999999999999</v>
      </c>
      <c r="J15" s="17">
        <v>0</v>
      </c>
    </row>
    <row r="16" spans="2:10" ht="15" thickBot="1" x14ac:dyDescent="0.35">
      <c r="B16" s="6" t="s">
        <v>23</v>
      </c>
      <c r="C16" s="6" t="s">
        <v>27</v>
      </c>
      <c r="D16" s="6" t="s">
        <v>11</v>
      </c>
      <c r="E16" s="6" t="s">
        <v>12</v>
      </c>
      <c r="F16" s="9">
        <v>44933</v>
      </c>
      <c r="G16" s="9">
        <v>44951</v>
      </c>
      <c r="H16" s="10">
        <v>100</v>
      </c>
      <c r="I16" s="11">
        <v>20.399999999999999</v>
      </c>
      <c r="J16" s="11">
        <v>0</v>
      </c>
    </row>
    <row r="17" spans="2:10" ht="15" thickTop="1" x14ac:dyDescent="0.3">
      <c r="B17" s="18" t="s">
        <v>23</v>
      </c>
      <c r="C17" s="19" t="s">
        <v>28</v>
      </c>
      <c r="D17" s="20" t="s">
        <v>11</v>
      </c>
      <c r="E17" s="20" t="s">
        <v>12</v>
      </c>
      <c r="F17" s="21">
        <v>44952</v>
      </c>
      <c r="G17" s="21">
        <v>45016</v>
      </c>
      <c r="H17" s="22">
        <v>100</v>
      </c>
      <c r="I17" s="23">
        <v>20.399999999999999</v>
      </c>
      <c r="J17" s="24">
        <v>0</v>
      </c>
    </row>
    <row r="18" spans="2:10" x14ac:dyDescent="0.3">
      <c r="B18" s="58" t="s">
        <v>23</v>
      </c>
      <c r="C18" s="59" t="s">
        <v>29</v>
      </c>
      <c r="D18" s="60" t="s">
        <v>30</v>
      </c>
      <c r="E18" s="60" t="s">
        <v>12</v>
      </c>
      <c r="F18" s="61">
        <v>44963</v>
      </c>
      <c r="G18" s="61">
        <v>45016</v>
      </c>
      <c r="H18" s="62">
        <v>100</v>
      </c>
      <c r="I18" s="63">
        <v>20.399999999999999</v>
      </c>
      <c r="J18" s="64">
        <v>5.09</v>
      </c>
    </row>
    <row r="19" spans="2:10" x14ac:dyDescent="0.3">
      <c r="B19" s="25" t="s">
        <v>23</v>
      </c>
      <c r="C19" s="26" t="s">
        <v>31</v>
      </c>
      <c r="D19" s="27" t="s">
        <v>16</v>
      </c>
      <c r="E19" s="27" t="s">
        <v>12</v>
      </c>
      <c r="F19" s="28">
        <v>45017</v>
      </c>
      <c r="G19" s="28">
        <v>45135</v>
      </c>
      <c r="H19" s="29">
        <v>100</v>
      </c>
      <c r="I19" s="30">
        <v>20.399999999999999</v>
      </c>
      <c r="J19" s="31">
        <v>5.09</v>
      </c>
    </row>
    <row r="20" spans="2:10" x14ac:dyDescent="0.3">
      <c r="B20" s="32" t="s">
        <v>23</v>
      </c>
      <c r="C20" s="33" t="s">
        <v>32</v>
      </c>
      <c r="D20" s="34" t="s">
        <v>18</v>
      </c>
      <c r="E20" s="34" t="s">
        <v>12</v>
      </c>
      <c r="F20" s="35">
        <v>44986</v>
      </c>
      <c r="G20" s="35">
        <v>45135</v>
      </c>
      <c r="H20" s="36">
        <v>100</v>
      </c>
      <c r="I20" s="37">
        <v>20.170000000000002</v>
      </c>
      <c r="J20" s="38">
        <v>5.09</v>
      </c>
    </row>
    <row r="21" spans="2:10" x14ac:dyDescent="0.3">
      <c r="B21" s="32" t="s">
        <v>23</v>
      </c>
      <c r="C21" s="33" t="s">
        <v>33</v>
      </c>
      <c r="D21" s="34" t="s">
        <v>18</v>
      </c>
      <c r="E21" s="34" t="s">
        <v>12</v>
      </c>
      <c r="F21" s="35">
        <v>45047</v>
      </c>
      <c r="G21" s="35">
        <v>45061</v>
      </c>
      <c r="H21" s="36">
        <v>100</v>
      </c>
      <c r="I21" s="37">
        <v>20.62</v>
      </c>
      <c r="J21" s="38">
        <v>5.09</v>
      </c>
    </row>
    <row r="22" spans="2:10" ht="15" thickBot="1" x14ac:dyDescent="0.35">
      <c r="B22" s="65" t="s">
        <v>23</v>
      </c>
      <c r="C22" s="66" t="s">
        <v>34</v>
      </c>
      <c r="D22" s="66" t="s">
        <v>20</v>
      </c>
      <c r="E22" s="66" t="s">
        <v>12</v>
      </c>
      <c r="F22" s="67">
        <v>45047</v>
      </c>
      <c r="G22" s="67">
        <v>45061</v>
      </c>
      <c r="H22" s="68">
        <v>100</v>
      </c>
      <c r="I22" s="69">
        <v>20.62</v>
      </c>
      <c r="J22" s="70">
        <v>5.39</v>
      </c>
    </row>
    <row r="23" spans="2:10" s="12" customFormat="1" ht="15" thickTop="1" x14ac:dyDescent="0.3"/>
    <row r="24" spans="2:10" s="12" customFormat="1" x14ac:dyDescent="0.3"/>
    <row r="25" spans="2:10" ht="15" thickBot="1" x14ac:dyDescent="0.35">
      <c r="B25" s="13" t="s">
        <v>0</v>
      </c>
      <c r="C25" s="13" t="s">
        <v>1</v>
      </c>
      <c r="D25" s="13" t="s">
        <v>2</v>
      </c>
      <c r="E25" s="13" t="s">
        <v>3</v>
      </c>
      <c r="F25" s="13" t="s">
        <v>4</v>
      </c>
      <c r="G25" s="13" t="s">
        <v>5</v>
      </c>
      <c r="H25" s="13" t="s">
        <v>6</v>
      </c>
      <c r="I25" s="13" t="s">
        <v>7</v>
      </c>
      <c r="J25" s="13" t="s">
        <v>8</v>
      </c>
    </row>
    <row r="26" spans="2:10" ht="15" thickTop="1" x14ac:dyDescent="0.3">
      <c r="B26" s="18" t="s">
        <v>35</v>
      </c>
      <c r="C26" s="19" t="s">
        <v>36</v>
      </c>
      <c r="D26" s="19" t="s">
        <v>11</v>
      </c>
      <c r="E26" s="19" t="s">
        <v>12</v>
      </c>
      <c r="F26" s="21">
        <v>45005</v>
      </c>
      <c r="G26" s="21">
        <v>45009</v>
      </c>
      <c r="H26" s="22">
        <v>100</v>
      </c>
      <c r="I26" s="23">
        <v>20.170000000000002</v>
      </c>
      <c r="J26" s="24">
        <v>0</v>
      </c>
    </row>
    <row r="27" spans="2:10" ht="15" thickBot="1" x14ac:dyDescent="0.35">
      <c r="B27" s="52" t="s">
        <v>35</v>
      </c>
      <c r="C27" s="53" t="s">
        <v>37</v>
      </c>
      <c r="D27" s="53" t="s">
        <v>16</v>
      </c>
      <c r="E27" s="53" t="s">
        <v>12</v>
      </c>
      <c r="F27" s="54">
        <v>45010</v>
      </c>
      <c r="G27" s="54">
        <v>45023</v>
      </c>
      <c r="H27" s="55">
        <v>100</v>
      </c>
      <c r="I27" s="56">
        <v>20.170000000000002</v>
      </c>
      <c r="J27" s="57">
        <v>0</v>
      </c>
    </row>
    <row r="28" spans="2:10" ht="15" thickTop="1" x14ac:dyDescent="0.3">
      <c r="B28" s="18" t="s">
        <v>35</v>
      </c>
      <c r="C28" s="19" t="s">
        <v>38</v>
      </c>
      <c r="D28" s="19" t="s">
        <v>11</v>
      </c>
      <c r="E28" s="19" t="s">
        <v>12</v>
      </c>
      <c r="F28" s="21">
        <v>45027</v>
      </c>
      <c r="G28" s="21">
        <v>45135</v>
      </c>
      <c r="H28" s="22">
        <v>100</v>
      </c>
      <c r="I28" s="23">
        <v>20.170000000000002</v>
      </c>
      <c r="J28" s="24">
        <v>5.09</v>
      </c>
    </row>
    <row r="29" spans="2:10" x14ac:dyDescent="0.3">
      <c r="B29" s="32" t="s">
        <v>35</v>
      </c>
      <c r="C29" s="33" t="s">
        <v>39</v>
      </c>
      <c r="D29" s="34" t="s">
        <v>18</v>
      </c>
      <c r="E29" s="34" t="s">
        <v>12</v>
      </c>
      <c r="F29" s="35">
        <v>45047</v>
      </c>
      <c r="G29" s="35">
        <v>45135</v>
      </c>
      <c r="H29" s="36">
        <v>100</v>
      </c>
      <c r="I29" s="37">
        <v>20.62</v>
      </c>
      <c r="J29" s="38">
        <v>5.09</v>
      </c>
    </row>
    <row r="30" spans="2:10" x14ac:dyDescent="0.3">
      <c r="B30" s="39" t="s">
        <v>35</v>
      </c>
      <c r="C30" s="40" t="s">
        <v>40</v>
      </c>
      <c r="D30" s="41" t="s">
        <v>20</v>
      </c>
      <c r="E30" s="41" t="s">
        <v>12</v>
      </c>
      <c r="F30" s="42">
        <v>45047</v>
      </c>
      <c r="G30" s="42">
        <v>45135</v>
      </c>
      <c r="H30" s="43">
        <v>100</v>
      </c>
      <c r="I30" s="44">
        <v>20.62</v>
      </c>
      <c r="J30" s="45">
        <v>5.39</v>
      </c>
    </row>
    <row r="31" spans="2:10" x14ac:dyDescent="0.3">
      <c r="B31" s="25" t="s">
        <v>35</v>
      </c>
      <c r="C31" s="26" t="s">
        <v>41</v>
      </c>
      <c r="D31" s="27" t="s">
        <v>16</v>
      </c>
      <c r="E31" s="27" t="s">
        <v>12</v>
      </c>
      <c r="F31" s="28">
        <v>45136</v>
      </c>
      <c r="G31" s="28">
        <v>45382</v>
      </c>
      <c r="H31" s="29">
        <v>100</v>
      </c>
      <c r="I31" s="30">
        <v>20.62</v>
      </c>
      <c r="J31" s="31">
        <v>5.39</v>
      </c>
    </row>
    <row r="32" spans="2:10" ht="15" thickBot="1" x14ac:dyDescent="0.35">
      <c r="B32" s="71" t="s">
        <v>35</v>
      </c>
      <c r="C32" s="72" t="s">
        <v>42</v>
      </c>
      <c r="D32" s="72" t="s">
        <v>18</v>
      </c>
      <c r="E32" s="72" t="s">
        <v>12</v>
      </c>
      <c r="F32" s="73">
        <v>45294</v>
      </c>
      <c r="G32" s="73">
        <v>45382</v>
      </c>
      <c r="H32" s="74">
        <v>100</v>
      </c>
      <c r="I32" s="75">
        <v>20.85</v>
      </c>
      <c r="J32" s="76">
        <v>5.39</v>
      </c>
    </row>
    <row r="33" s="12" customFormat="1" ht="15" thickTop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  <row r="46" s="12" customFormat="1" x14ac:dyDescent="0.3"/>
    <row r="47" s="12" customFormat="1" x14ac:dyDescent="0.3"/>
    <row r="48" s="12" customFormat="1" x14ac:dyDescent="0.3"/>
    <row r="49" s="12" customFormat="1" x14ac:dyDescent="0.3"/>
    <row r="50" s="12" customFormat="1" x14ac:dyDescent="0.3"/>
    <row r="51" s="12" customFormat="1" x14ac:dyDescent="0.3"/>
    <row r="52" s="12" customFormat="1" x14ac:dyDescent="0.3"/>
    <row r="53" s="12" customFormat="1" x14ac:dyDescent="0.3"/>
    <row r="54" s="12" customFormat="1" x14ac:dyDescent="0.3"/>
    <row r="55" s="12" customFormat="1" x14ac:dyDescent="0.3"/>
    <row r="56" s="12" customFormat="1" x14ac:dyDescent="0.3"/>
    <row r="57" s="12" customFormat="1" x14ac:dyDescent="0.3"/>
    <row r="58" s="12" customFormat="1" x14ac:dyDescent="0.3"/>
    <row r="59" s="12" customFormat="1" x14ac:dyDescent="0.3"/>
    <row r="60" s="12" customFormat="1" x14ac:dyDescent="0.3"/>
    <row r="61" s="12" customFormat="1" x14ac:dyDescent="0.3"/>
    <row r="62" s="12" customFormat="1" x14ac:dyDescent="0.3"/>
    <row r="63" s="12" customFormat="1" x14ac:dyDescent="0.3"/>
    <row r="64" s="12" customFormat="1" x14ac:dyDescent="0.3"/>
    <row r="65" s="12" customFormat="1" x14ac:dyDescent="0.3"/>
    <row r="66" s="12" customFormat="1" x14ac:dyDescent="0.3"/>
    <row r="67" s="12" customFormat="1" x14ac:dyDescent="0.3"/>
    <row r="68" s="12" customFormat="1" x14ac:dyDescent="0.3"/>
    <row r="69" s="12" customFormat="1" x14ac:dyDescent="0.3"/>
    <row r="70" s="12" customFormat="1" x14ac:dyDescent="0.3"/>
    <row r="71" s="12" customFormat="1" x14ac:dyDescent="0.3"/>
    <row r="72" s="12" customFormat="1" x14ac:dyDescent="0.3"/>
    <row r="73" s="12" customFormat="1" x14ac:dyDescent="0.3"/>
    <row r="74" s="12" customFormat="1" x14ac:dyDescent="0.3"/>
    <row r="75" s="12" customFormat="1" x14ac:dyDescent="0.3"/>
    <row r="76" s="12" customFormat="1" x14ac:dyDescent="0.3"/>
    <row r="77" s="12" customFormat="1" x14ac:dyDescent="0.3"/>
    <row r="78" s="12" customFormat="1" x14ac:dyDescent="0.3"/>
    <row r="79" s="12" customFormat="1" x14ac:dyDescent="0.3"/>
    <row r="80" s="12" customFormat="1" x14ac:dyDescent="0.3"/>
    <row r="81" s="12" customFormat="1" x14ac:dyDescent="0.3"/>
    <row r="82" s="12" customFormat="1" x14ac:dyDescent="0.3"/>
    <row r="83" s="12" customFormat="1" x14ac:dyDescent="0.3"/>
    <row r="84" s="12" customFormat="1" x14ac:dyDescent="0.3"/>
    <row r="85" s="12" customFormat="1" x14ac:dyDescent="0.3"/>
    <row r="86" s="12" customFormat="1" x14ac:dyDescent="0.3"/>
    <row r="87" s="12" customFormat="1" x14ac:dyDescent="0.3"/>
    <row r="88" s="12" customFormat="1" x14ac:dyDescent="0.3"/>
    <row r="89" s="12" customFormat="1" x14ac:dyDescent="0.3"/>
    <row r="90" s="12" customFormat="1" x14ac:dyDescent="0.3"/>
    <row r="91" s="12" customFormat="1" x14ac:dyDescent="0.3"/>
    <row r="92" s="12" customFormat="1" x14ac:dyDescent="0.3"/>
    <row r="93" s="12" customFormat="1" x14ac:dyDescent="0.3"/>
    <row r="94" s="12" customFormat="1" x14ac:dyDescent="0.3"/>
    <row r="95" s="12" customFormat="1" x14ac:dyDescent="0.3"/>
    <row r="96" s="12" customFormat="1" x14ac:dyDescent="0.3"/>
    <row r="97" s="12" customFormat="1" x14ac:dyDescent="0.3"/>
    <row r="98" s="12" customFormat="1" x14ac:dyDescent="0.3"/>
    <row r="99" s="12" customFormat="1" x14ac:dyDescent="0.3"/>
    <row r="100" s="12" customFormat="1" x14ac:dyDescent="0.3"/>
    <row r="101" s="12" customFormat="1" x14ac:dyDescent="0.3"/>
    <row r="102" s="12" customFormat="1" x14ac:dyDescent="0.3"/>
    <row r="103" s="12" customFormat="1" x14ac:dyDescent="0.3"/>
    <row r="104" s="12" customFormat="1" x14ac:dyDescent="0.3"/>
    <row r="105" s="12" customFormat="1" x14ac:dyDescent="0.3"/>
    <row r="106" s="12" customFormat="1" x14ac:dyDescent="0.3"/>
    <row r="107" s="12" customFormat="1" x14ac:dyDescent="0.3"/>
    <row r="108" s="12" customFormat="1" x14ac:dyDescent="0.3"/>
    <row r="109" s="12" customFormat="1" x14ac:dyDescent="0.3"/>
    <row r="110" s="12" customFormat="1" x14ac:dyDescent="0.3"/>
    <row r="111" s="12" customFormat="1" x14ac:dyDescent="0.3"/>
    <row r="112" s="12" customFormat="1" x14ac:dyDescent="0.3"/>
    <row r="113" s="12" customFormat="1" x14ac:dyDescent="0.3"/>
    <row r="114" s="12" customFormat="1" x14ac:dyDescent="0.3"/>
    <row r="115" s="12" customFormat="1" x14ac:dyDescent="0.3"/>
    <row r="116" s="12" customFormat="1" x14ac:dyDescent="0.3"/>
    <row r="117" s="12" customFormat="1" x14ac:dyDescent="0.3"/>
    <row r="118" s="12" customFormat="1" x14ac:dyDescent="0.3"/>
    <row r="119" s="12" customFormat="1" x14ac:dyDescent="0.3"/>
    <row r="120" s="12" customFormat="1" x14ac:dyDescent="0.3"/>
    <row r="121" s="12" customFormat="1" x14ac:dyDescent="0.3"/>
    <row r="122" s="12" customFormat="1" x14ac:dyDescent="0.3"/>
    <row r="123" s="12" customFormat="1" x14ac:dyDescent="0.3"/>
    <row r="124" s="12" customFormat="1" x14ac:dyDescent="0.3"/>
    <row r="125" s="12" customFormat="1" x14ac:dyDescent="0.3"/>
    <row r="126" s="12" customFormat="1" x14ac:dyDescent="0.3"/>
    <row r="127" s="12" customFormat="1" x14ac:dyDescent="0.3"/>
    <row r="128" s="12" customFormat="1" x14ac:dyDescent="0.3"/>
    <row r="129" s="12" customFormat="1" x14ac:dyDescent="0.3"/>
    <row r="130" s="12" customFormat="1" x14ac:dyDescent="0.3"/>
    <row r="131" s="12" customFormat="1" x14ac:dyDescent="0.3"/>
    <row r="132" s="12" customFormat="1" x14ac:dyDescent="0.3"/>
    <row r="133" s="12" customFormat="1" x14ac:dyDescent="0.3"/>
    <row r="134" s="12" customFormat="1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D333B-C4B6-445A-8843-5D03DEAA8D05}">
  <dimension ref="A1:N63"/>
  <sheetViews>
    <sheetView workbookViewId="0">
      <selection activeCell="H27" sqref="H27"/>
    </sheetView>
  </sheetViews>
  <sheetFormatPr baseColWidth="10" defaultRowHeight="14.4" x14ac:dyDescent="0.3"/>
  <cols>
    <col min="1" max="6" width="14.5546875" style="77" customWidth="1"/>
    <col min="7" max="9" width="11.5546875" style="12"/>
    <col min="10" max="10" width="15.33203125" style="12" customWidth="1"/>
    <col min="11" max="12" width="16.88671875" style="12" customWidth="1"/>
    <col min="13" max="13" width="14.77734375" style="12" customWidth="1"/>
    <col min="14" max="16384" width="11.5546875" style="12"/>
  </cols>
  <sheetData>
    <row r="1" spans="1:14" x14ac:dyDescent="0.3">
      <c r="A1" s="1" t="s">
        <v>43</v>
      </c>
      <c r="B1" s="1" t="s">
        <v>0</v>
      </c>
      <c r="C1" s="1" t="s">
        <v>44</v>
      </c>
      <c r="D1" s="1" t="s">
        <v>45</v>
      </c>
      <c r="E1" s="1" t="s">
        <v>46</v>
      </c>
      <c r="F1" s="1" t="s">
        <v>47</v>
      </c>
      <c r="I1" s="1" t="s">
        <v>43</v>
      </c>
      <c r="J1" s="1" t="s">
        <v>51</v>
      </c>
      <c r="K1" s="1" t="s">
        <v>48</v>
      </c>
      <c r="L1" s="1" t="s">
        <v>49</v>
      </c>
      <c r="M1" s="1" t="s">
        <v>50</v>
      </c>
      <c r="N1" s="1" t="s">
        <v>54</v>
      </c>
    </row>
    <row r="2" spans="1:14" x14ac:dyDescent="0.3">
      <c r="A2" s="80">
        <v>44928</v>
      </c>
      <c r="B2" s="7" t="s">
        <v>9</v>
      </c>
      <c r="C2" s="84">
        <v>0.52777777777777779</v>
      </c>
      <c r="D2" s="84">
        <v>0.8125</v>
      </c>
      <c r="E2" s="84">
        <v>2.0833333333333332E-2</v>
      </c>
      <c r="F2" s="82">
        <v>6.3333333333333339</v>
      </c>
      <c r="I2" s="80">
        <v>44927</v>
      </c>
      <c r="J2" s="8" t="s">
        <v>52</v>
      </c>
      <c r="K2" s="81">
        <v>0</v>
      </c>
      <c r="L2" s="82">
        <f>SUMIFS(F:F,A:A,I2)</f>
        <v>0</v>
      </c>
      <c r="M2" s="81">
        <v>0</v>
      </c>
      <c r="N2" s="83">
        <f>(M2*Datas!$I$4)</f>
        <v>0</v>
      </c>
    </row>
    <row r="3" spans="1:14" x14ac:dyDescent="0.3">
      <c r="A3" s="80">
        <v>44928</v>
      </c>
      <c r="B3" s="7" t="s">
        <v>9</v>
      </c>
      <c r="C3" s="84">
        <v>0.8125</v>
      </c>
      <c r="D3" s="84">
        <v>0.81944444444444453</v>
      </c>
      <c r="E3" s="84"/>
      <c r="F3" s="82">
        <v>0.16666666666666874</v>
      </c>
      <c r="I3" s="80">
        <v>44928</v>
      </c>
      <c r="J3" s="8" t="s">
        <v>53</v>
      </c>
      <c r="K3" s="81">
        <v>7</v>
      </c>
      <c r="L3" s="82">
        <f t="shared" ref="L3:L26" si="0">SUMIFS(F:F,A:A,I3)</f>
        <v>6.6666666666666687</v>
      </c>
      <c r="M3" s="81">
        <v>7</v>
      </c>
      <c r="N3" s="83">
        <f>(M3*Datas!$I$4)+Datas!$J$4</f>
        <v>147.88999999999999</v>
      </c>
    </row>
    <row r="4" spans="1:14" x14ac:dyDescent="0.3">
      <c r="A4" s="80">
        <v>44928</v>
      </c>
      <c r="B4" s="7" t="s">
        <v>9</v>
      </c>
      <c r="C4" s="84">
        <v>0.52083333333333337</v>
      </c>
      <c r="D4" s="84">
        <v>0.52777777777777779</v>
      </c>
      <c r="E4" s="84"/>
      <c r="F4" s="82">
        <v>0.16666666666666607</v>
      </c>
      <c r="I4" s="80">
        <v>44929</v>
      </c>
      <c r="J4" s="8" t="s">
        <v>53</v>
      </c>
      <c r="K4" s="81">
        <v>7</v>
      </c>
      <c r="L4" s="82">
        <f t="shared" si="0"/>
        <v>6.6666666666666679</v>
      </c>
      <c r="M4" s="81">
        <v>7</v>
      </c>
      <c r="N4" s="83">
        <f>(M4*Datas!$I$4)+Datas!$J$4</f>
        <v>147.88999999999999</v>
      </c>
    </row>
    <row r="5" spans="1:14" x14ac:dyDescent="0.3">
      <c r="A5" s="80">
        <v>44929</v>
      </c>
      <c r="B5" s="7" t="s">
        <v>9</v>
      </c>
      <c r="C5" s="84">
        <v>0.52083333333333337</v>
      </c>
      <c r="D5" s="84">
        <v>0.80902777777777779</v>
      </c>
      <c r="E5" s="84">
        <v>2.0833333333333332E-2</v>
      </c>
      <c r="F5" s="82">
        <v>6.4166666666666661</v>
      </c>
      <c r="I5" s="80">
        <v>44930</v>
      </c>
      <c r="J5" s="8" t="s">
        <v>53</v>
      </c>
      <c r="K5" s="81">
        <v>7</v>
      </c>
      <c r="L5" s="82">
        <f t="shared" si="0"/>
        <v>6.666666666666667</v>
      </c>
      <c r="M5" s="81">
        <v>7</v>
      </c>
      <c r="N5" s="83">
        <f>(M5*Datas!$I$4)+Datas!$J$4</f>
        <v>147.88999999999999</v>
      </c>
    </row>
    <row r="6" spans="1:14" x14ac:dyDescent="0.3">
      <c r="A6" s="80">
        <v>44929</v>
      </c>
      <c r="B6" s="7" t="s">
        <v>9</v>
      </c>
      <c r="C6" s="84">
        <v>0.80902777777777779</v>
      </c>
      <c r="D6" s="84">
        <v>0.81944444444444453</v>
      </c>
      <c r="E6" s="84"/>
      <c r="F6" s="82">
        <v>0.25000000000000178</v>
      </c>
      <c r="I6" s="80">
        <v>44931</v>
      </c>
      <c r="J6" s="8" t="s">
        <v>53</v>
      </c>
      <c r="K6" s="81">
        <v>7</v>
      </c>
      <c r="L6" s="82">
        <f t="shared" si="0"/>
        <v>6.6666666666666679</v>
      </c>
      <c r="M6" s="81">
        <v>7</v>
      </c>
      <c r="N6" s="83">
        <f>(M6*Datas!$I$4)+Datas!$J$4</f>
        <v>147.88999999999999</v>
      </c>
    </row>
    <row r="7" spans="1:14" x14ac:dyDescent="0.3">
      <c r="A7" s="80">
        <v>44930</v>
      </c>
      <c r="B7" s="7" t="s">
        <v>9</v>
      </c>
      <c r="C7" s="84">
        <v>0.52083333333333337</v>
      </c>
      <c r="D7" s="84">
        <v>0.63888888888888895</v>
      </c>
      <c r="E7" s="84">
        <v>6.9444444444444441E-3</v>
      </c>
      <c r="F7" s="82">
        <v>2.666666666666667</v>
      </c>
      <c r="I7" s="80">
        <v>44932</v>
      </c>
      <c r="J7" s="8" t="s">
        <v>53</v>
      </c>
      <c r="K7" s="81">
        <v>7</v>
      </c>
      <c r="L7" s="82">
        <f t="shared" si="0"/>
        <v>6.6666666666666679</v>
      </c>
      <c r="M7" s="81">
        <v>7</v>
      </c>
      <c r="N7" s="83">
        <f>(M7*Datas!$I$4)+Datas!$J$4</f>
        <v>147.88999999999999</v>
      </c>
    </row>
    <row r="8" spans="1:14" x14ac:dyDescent="0.3">
      <c r="A8" s="80">
        <v>44930</v>
      </c>
      <c r="B8" s="7" t="s">
        <v>9</v>
      </c>
      <c r="C8" s="84">
        <v>0.63888888888888895</v>
      </c>
      <c r="D8" s="84">
        <v>0.81944444444444453</v>
      </c>
      <c r="E8" s="84">
        <v>1.3888888888888888E-2</v>
      </c>
      <c r="F8" s="82">
        <v>4</v>
      </c>
      <c r="I8" s="80">
        <v>44933</v>
      </c>
      <c r="J8" s="8" t="s">
        <v>53</v>
      </c>
      <c r="K8" s="81">
        <v>7</v>
      </c>
      <c r="L8" s="82">
        <f t="shared" si="0"/>
        <v>5.5000000000000018</v>
      </c>
      <c r="M8" s="81">
        <v>7</v>
      </c>
      <c r="N8" s="83">
        <f>(M8*Datas!$I$4)+Datas!$J$4</f>
        <v>147.88999999999999</v>
      </c>
    </row>
    <row r="9" spans="1:14" x14ac:dyDescent="0.3">
      <c r="A9" s="80">
        <v>44931</v>
      </c>
      <c r="B9" s="7" t="s">
        <v>9</v>
      </c>
      <c r="C9" s="84">
        <v>0.52083333333333337</v>
      </c>
      <c r="D9" s="84">
        <v>0.81944444444444453</v>
      </c>
      <c r="E9" s="84">
        <v>2.0833333333333332E-2</v>
      </c>
      <c r="F9" s="82">
        <v>6.6666666666666679</v>
      </c>
      <c r="I9" s="80">
        <v>44934</v>
      </c>
      <c r="J9" s="8" t="s">
        <v>52</v>
      </c>
      <c r="K9" s="81">
        <v>0</v>
      </c>
      <c r="L9" s="82">
        <f t="shared" si="0"/>
        <v>0</v>
      </c>
      <c r="M9" s="81">
        <v>0</v>
      </c>
      <c r="N9" s="83">
        <f>(M9*Datas!$I$4)</f>
        <v>0</v>
      </c>
    </row>
    <row r="10" spans="1:14" x14ac:dyDescent="0.3">
      <c r="A10" s="80">
        <v>44932</v>
      </c>
      <c r="B10" s="7" t="s">
        <v>9</v>
      </c>
      <c r="C10" s="84">
        <v>0.52083333333333337</v>
      </c>
      <c r="D10" s="84">
        <v>0.59722222222222221</v>
      </c>
      <c r="E10" s="84"/>
      <c r="F10" s="82">
        <v>1.8333333333333321</v>
      </c>
      <c r="I10" s="80">
        <v>44935</v>
      </c>
      <c r="J10" s="8" t="s">
        <v>53</v>
      </c>
      <c r="K10" s="81">
        <v>7</v>
      </c>
      <c r="L10" s="82">
        <f t="shared" si="0"/>
        <v>6.6666666666666679</v>
      </c>
      <c r="M10" s="81">
        <v>7</v>
      </c>
      <c r="N10" s="83">
        <f>(M10*Datas!$I$4)+Datas!$J$4</f>
        <v>147.88999999999999</v>
      </c>
    </row>
    <row r="11" spans="1:14" x14ac:dyDescent="0.3">
      <c r="A11" s="80">
        <v>44932</v>
      </c>
      <c r="B11" s="7" t="s">
        <v>9</v>
      </c>
      <c r="C11" s="84">
        <v>0.59722222222222221</v>
      </c>
      <c r="D11" s="84">
        <v>0.8125</v>
      </c>
      <c r="E11" s="84">
        <v>2.0833333333333332E-2</v>
      </c>
      <c r="F11" s="82">
        <v>4.666666666666667</v>
      </c>
      <c r="I11" s="80">
        <v>44936</v>
      </c>
      <c r="J11" s="8" t="s">
        <v>53</v>
      </c>
      <c r="K11" s="81">
        <v>7</v>
      </c>
      <c r="L11" s="82">
        <f t="shared" si="0"/>
        <v>6.6666666666666679</v>
      </c>
      <c r="M11" s="81">
        <v>7</v>
      </c>
      <c r="N11" s="83">
        <f>(M11*Datas!$I$4)+Datas!$J$4</f>
        <v>147.88999999999999</v>
      </c>
    </row>
    <row r="12" spans="1:14" x14ac:dyDescent="0.3">
      <c r="A12" s="80">
        <v>44932</v>
      </c>
      <c r="B12" s="7" t="s">
        <v>9</v>
      </c>
      <c r="C12" s="84">
        <v>0.8125</v>
      </c>
      <c r="D12" s="84">
        <v>0.81944444444444453</v>
      </c>
      <c r="E12" s="84"/>
      <c r="F12" s="82">
        <v>0.16666666666666874</v>
      </c>
      <c r="I12" s="80">
        <v>44937</v>
      </c>
      <c r="J12" s="8" t="s">
        <v>53</v>
      </c>
      <c r="K12" s="81">
        <v>7</v>
      </c>
      <c r="L12" s="82">
        <f t="shared" si="0"/>
        <v>0</v>
      </c>
      <c r="M12" s="81">
        <v>0</v>
      </c>
      <c r="N12" s="83">
        <f>(M12*Datas!$I$4)</f>
        <v>0</v>
      </c>
    </row>
    <row r="13" spans="1:14" x14ac:dyDescent="0.3">
      <c r="A13" s="80">
        <v>44933</v>
      </c>
      <c r="B13" s="7" t="s">
        <v>9</v>
      </c>
      <c r="C13" s="84">
        <v>0.44097222222222227</v>
      </c>
      <c r="D13" s="84">
        <v>0.52083333333333337</v>
      </c>
      <c r="E13" s="84"/>
      <c r="F13" s="82">
        <v>1.9166666666666665</v>
      </c>
      <c r="I13" s="80">
        <v>44938</v>
      </c>
      <c r="J13" s="8" t="s">
        <v>53</v>
      </c>
      <c r="K13" s="81">
        <v>7</v>
      </c>
      <c r="L13" s="82">
        <f t="shared" si="0"/>
        <v>0</v>
      </c>
      <c r="M13" s="81">
        <v>0</v>
      </c>
      <c r="N13" s="83">
        <f>(M13*Datas!$I$4)</f>
        <v>0</v>
      </c>
    </row>
    <row r="14" spans="1:14" x14ac:dyDescent="0.3">
      <c r="A14" s="80">
        <v>44933</v>
      </c>
      <c r="B14" s="7" t="s">
        <v>9</v>
      </c>
      <c r="C14" s="84">
        <v>0.27083333333333331</v>
      </c>
      <c r="D14" s="84">
        <v>0.44097222222222227</v>
      </c>
      <c r="E14" s="84">
        <v>2.0833333333333332E-2</v>
      </c>
      <c r="F14" s="82">
        <v>3.5833333333333348</v>
      </c>
      <c r="I14" s="80">
        <v>44939</v>
      </c>
      <c r="J14" s="8" t="s">
        <v>53</v>
      </c>
      <c r="K14" s="81">
        <v>7</v>
      </c>
      <c r="L14" s="82">
        <f t="shared" si="0"/>
        <v>0</v>
      </c>
      <c r="M14" s="81">
        <v>0</v>
      </c>
      <c r="N14" s="83">
        <f>(M14*Datas!$I$4)</f>
        <v>0</v>
      </c>
    </row>
    <row r="15" spans="1:14" x14ac:dyDescent="0.3">
      <c r="A15" s="80">
        <v>44935</v>
      </c>
      <c r="B15" s="7" t="s">
        <v>9</v>
      </c>
      <c r="C15" s="84">
        <v>0.22222222222222221</v>
      </c>
      <c r="D15" s="84">
        <v>0.52083333333333337</v>
      </c>
      <c r="E15" s="84">
        <v>2.0833333333333332E-2</v>
      </c>
      <c r="F15" s="82">
        <v>6.6666666666666679</v>
      </c>
      <c r="I15" s="80">
        <v>44940</v>
      </c>
      <c r="J15" s="8" t="s">
        <v>53</v>
      </c>
      <c r="K15" s="81">
        <v>7</v>
      </c>
      <c r="L15" s="82">
        <f t="shared" si="0"/>
        <v>0</v>
      </c>
      <c r="M15" s="81">
        <v>0</v>
      </c>
      <c r="N15" s="83">
        <f>(M15*Datas!$I$4)</f>
        <v>0</v>
      </c>
    </row>
    <row r="16" spans="1:14" x14ac:dyDescent="0.3">
      <c r="A16" s="80">
        <v>44936</v>
      </c>
      <c r="B16" s="7" t="s">
        <v>9</v>
      </c>
      <c r="C16" s="84">
        <v>0.22222222222222221</v>
      </c>
      <c r="D16" s="84">
        <v>0.52083333333333337</v>
      </c>
      <c r="E16" s="84">
        <v>2.0833333333333332E-2</v>
      </c>
      <c r="F16" s="82">
        <v>6.6666666666666679</v>
      </c>
      <c r="I16" s="80">
        <v>44941</v>
      </c>
      <c r="J16" s="8" t="s">
        <v>52</v>
      </c>
      <c r="K16" s="81">
        <v>0</v>
      </c>
      <c r="L16" s="82">
        <f t="shared" si="0"/>
        <v>0</v>
      </c>
      <c r="M16" s="81">
        <v>0</v>
      </c>
      <c r="N16" s="83">
        <f>(M16*Datas!$I$4)</f>
        <v>0</v>
      </c>
    </row>
    <row r="17" spans="1:14" x14ac:dyDescent="0.3">
      <c r="A17" s="80">
        <v>44945</v>
      </c>
      <c r="B17" s="7" t="s">
        <v>9</v>
      </c>
      <c r="C17" s="84">
        <v>0.52083333333333337</v>
      </c>
      <c r="D17" s="84">
        <v>0.8125</v>
      </c>
      <c r="E17" s="84">
        <v>2.0833333333333332E-2</v>
      </c>
      <c r="F17" s="82">
        <v>6.5</v>
      </c>
      <c r="I17" s="80">
        <v>44942</v>
      </c>
      <c r="J17" s="8" t="s">
        <v>53</v>
      </c>
      <c r="K17" s="81">
        <v>7</v>
      </c>
      <c r="L17" s="82">
        <f t="shared" si="0"/>
        <v>0</v>
      </c>
      <c r="M17" s="81">
        <v>0</v>
      </c>
      <c r="N17" s="83">
        <f>(M17*Datas!$I$4)</f>
        <v>0</v>
      </c>
    </row>
    <row r="18" spans="1:14" x14ac:dyDescent="0.3">
      <c r="A18" s="80">
        <v>44945</v>
      </c>
      <c r="B18" s="7" t="s">
        <v>9</v>
      </c>
      <c r="C18" s="84">
        <v>0.8125</v>
      </c>
      <c r="D18" s="84">
        <v>0.81944444444444453</v>
      </c>
      <c r="E18" s="84"/>
      <c r="F18" s="82">
        <v>0.16666666666666874</v>
      </c>
      <c r="I18" s="80">
        <v>44943</v>
      </c>
      <c r="J18" s="8" t="s">
        <v>53</v>
      </c>
      <c r="K18" s="81">
        <v>7</v>
      </c>
      <c r="L18" s="82">
        <f t="shared" si="0"/>
        <v>0</v>
      </c>
      <c r="M18" s="81">
        <v>0</v>
      </c>
      <c r="N18" s="83">
        <f>(M18*Datas!$I$4)</f>
        <v>0</v>
      </c>
    </row>
    <row r="19" spans="1:14" x14ac:dyDescent="0.3">
      <c r="A19" s="80">
        <v>44946</v>
      </c>
      <c r="B19" s="7" t="s">
        <v>9</v>
      </c>
      <c r="C19" s="84">
        <v>0.52083333333333337</v>
      </c>
      <c r="D19" s="84">
        <v>0.80555555555555547</v>
      </c>
      <c r="E19" s="84">
        <v>2.0833333333333332E-2</v>
      </c>
      <c r="F19" s="82">
        <v>6.3333333333333304</v>
      </c>
      <c r="I19" s="80">
        <v>44944</v>
      </c>
      <c r="J19" s="8" t="s">
        <v>53</v>
      </c>
      <c r="K19" s="81">
        <v>7</v>
      </c>
      <c r="L19" s="82">
        <f t="shared" si="0"/>
        <v>0</v>
      </c>
      <c r="M19" s="81">
        <v>0</v>
      </c>
      <c r="N19" s="83">
        <f>(M19*Datas!$I$4)</f>
        <v>0</v>
      </c>
    </row>
    <row r="20" spans="1:14" x14ac:dyDescent="0.3">
      <c r="A20" s="80">
        <v>44946</v>
      </c>
      <c r="B20" s="7" t="s">
        <v>9</v>
      </c>
      <c r="C20" s="84">
        <v>0.80555555555555547</v>
      </c>
      <c r="D20" s="84">
        <v>0.8125</v>
      </c>
      <c r="E20" s="84"/>
      <c r="F20" s="82">
        <v>0.16666666666666874</v>
      </c>
      <c r="I20" s="80">
        <v>44945</v>
      </c>
      <c r="J20" s="8" t="s">
        <v>53</v>
      </c>
      <c r="K20" s="81">
        <v>7</v>
      </c>
      <c r="L20" s="82">
        <f t="shared" si="0"/>
        <v>6.6666666666666687</v>
      </c>
      <c r="M20" s="81">
        <v>7</v>
      </c>
      <c r="N20" s="83">
        <f>(M20*Datas!$I$4)+Datas!$J$4</f>
        <v>147.88999999999999</v>
      </c>
    </row>
    <row r="21" spans="1:14" x14ac:dyDescent="0.3">
      <c r="A21" s="80">
        <v>44946</v>
      </c>
      <c r="B21" s="7" t="s">
        <v>9</v>
      </c>
      <c r="C21" s="84">
        <v>0.8125</v>
      </c>
      <c r="D21" s="84">
        <v>0.81944444444444453</v>
      </c>
      <c r="E21" s="84"/>
      <c r="F21" s="82">
        <v>0.16666666666666874</v>
      </c>
      <c r="I21" s="80">
        <v>44946</v>
      </c>
      <c r="J21" s="8" t="s">
        <v>53</v>
      </c>
      <c r="K21" s="81">
        <v>7</v>
      </c>
      <c r="L21" s="82">
        <f t="shared" si="0"/>
        <v>6.6666666666666679</v>
      </c>
      <c r="M21" s="81">
        <v>7</v>
      </c>
      <c r="N21" s="83">
        <f>(M21*Datas!$I$4)+Datas!$J$4</f>
        <v>147.88999999999999</v>
      </c>
    </row>
    <row r="22" spans="1:14" x14ac:dyDescent="0.3">
      <c r="A22" s="80">
        <v>44949</v>
      </c>
      <c r="B22" s="7" t="s">
        <v>9</v>
      </c>
      <c r="C22" s="84">
        <v>0.22222222222222221</v>
      </c>
      <c r="D22" s="84">
        <v>0.3611111111111111</v>
      </c>
      <c r="E22" s="84">
        <v>6.9444444444444441E-3</v>
      </c>
      <c r="F22" s="82">
        <v>3.166666666666667</v>
      </c>
      <c r="I22" s="80">
        <v>44947</v>
      </c>
      <c r="J22" s="8" t="s">
        <v>53</v>
      </c>
      <c r="K22" s="81">
        <v>7</v>
      </c>
      <c r="L22" s="82">
        <f t="shared" si="0"/>
        <v>0</v>
      </c>
      <c r="M22" s="81">
        <v>0</v>
      </c>
      <c r="N22" s="83">
        <f>(M22*Datas!$I$4)</f>
        <v>0</v>
      </c>
    </row>
    <row r="23" spans="1:14" x14ac:dyDescent="0.3">
      <c r="A23" s="80">
        <v>44949</v>
      </c>
      <c r="B23" s="7" t="s">
        <v>9</v>
      </c>
      <c r="C23" s="84">
        <v>0.3611111111111111</v>
      </c>
      <c r="D23" s="84">
        <v>0.49305555555555558</v>
      </c>
      <c r="E23" s="84">
        <v>1.3888888888888888E-2</v>
      </c>
      <c r="F23" s="82">
        <v>2.8333333333333339</v>
      </c>
      <c r="I23" s="80">
        <v>44948</v>
      </c>
      <c r="J23" s="8" t="s">
        <v>52</v>
      </c>
      <c r="K23" s="81">
        <v>0</v>
      </c>
      <c r="L23" s="82">
        <f t="shared" si="0"/>
        <v>0</v>
      </c>
      <c r="M23" s="81">
        <v>0</v>
      </c>
      <c r="N23" s="83">
        <f>(M23*Datas!$I$4)</f>
        <v>0</v>
      </c>
    </row>
    <row r="24" spans="1:14" x14ac:dyDescent="0.3">
      <c r="A24" s="80">
        <v>44949</v>
      </c>
      <c r="B24" s="7" t="s">
        <v>9</v>
      </c>
      <c r="C24" s="84">
        <v>0.49305555555555558</v>
      </c>
      <c r="D24" s="84">
        <v>0.52083333333333337</v>
      </c>
      <c r="E24" s="84"/>
      <c r="F24" s="82">
        <v>0.66666666666666696</v>
      </c>
      <c r="I24" s="80">
        <v>44949</v>
      </c>
      <c r="J24" s="8" t="s">
        <v>53</v>
      </c>
      <c r="K24" s="81">
        <v>7</v>
      </c>
      <c r="L24" s="82">
        <f t="shared" si="0"/>
        <v>6.6666666666666679</v>
      </c>
      <c r="M24" s="81">
        <v>7</v>
      </c>
      <c r="N24" s="83">
        <f>(M24*Datas!$I$4)+Datas!$J$4</f>
        <v>147.88999999999999</v>
      </c>
    </row>
    <row r="25" spans="1:14" x14ac:dyDescent="0.3">
      <c r="A25" s="80">
        <v>44950</v>
      </c>
      <c r="B25" s="7" t="s">
        <v>9</v>
      </c>
      <c r="C25" s="84">
        <v>0.3888888888888889</v>
      </c>
      <c r="D25" s="84">
        <v>0.52083333333333337</v>
      </c>
      <c r="E25" s="84">
        <v>1.3888888888888888E-2</v>
      </c>
      <c r="F25" s="82">
        <v>2.8333333333333339</v>
      </c>
      <c r="I25" s="80">
        <v>44950</v>
      </c>
      <c r="J25" s="8" t="s">
        <v>53</v>
      </c>
      <c r="K25" s="81">
        <v>7</v>
      </c>
      <c r="L25" s="82">
        <f t="shared" si="0"/>
        <v>6.6666666666666679</v>
      </c>
      <c r="M25" s="81">
        <v>7</v>
      </c>
      <c r="N25" s="83">
        <f>(M25*Datas!$I$4)+Datas!$J$4</f>
        <v>147.88999999999999</v>
      </c>
    </row>
    <row r="26" spans="1:14" x14ac:dyDescent="0.3">
      <c r="A26" s="80">
        <v>44950</v>
      </c>
      <c r="B26" s="7" t="s">
        <v>9</v>
      </c>
      <c r="C26" s="84">
        <v>0.22222222222222221</v>
      </c>
      <c r="D26" s="84">
        <v>0.3888888888888889</v>
      </c>
      <c r="E26" s="84">
        <v>6.9444444444444441E-3</v>
      </c>
      <c r="F26" s="82">
        <v>3.8333333333333339</v>
      </c>
      <c r="I26" s="80">
        <v>44951</v>
      </c>
      <c r="J26" s="8" t="s">
        <v>53</v>
      </c>
      <c r="K26" s="81">
        <v>7</v>
      </c>
      <c r="L26" s="82">
        <f t="shared" si="0"/>
        <v>6.6666666666666679</v>
      </c>
      <c r="M26" s="81">
        <v>7</v>
      </c>
      <c r="N26" s="83">
        <f>(M26*Datas!$I$4)+Datas!$J$4</f>
        <v>147.88999999999999</v>
      </c>
    </row>
    <row r="27" spans="1:14" x14ac:dyDescent="0.3">
      <c r="A27" s="80">
        <v>44951</v>
      </c>
      <c r="B27" s="7" t="s">
        <v>9</v>
      </c>
      <c r="C27" s="84">
        <v>0.22222222222222221</v>
      </c>
      <c r="D27" s="84">
        <v>0.52083333333333337</v>
      </c>
      <c r="E27" s="84">
        <v>2.0833333333333332E-2</v>
      </c>
      <c r="F27" s="82">
        <v>6.6666666666666679</v>
      </c>
    </row>
    <row r="28" spans="1:14" x14ac:dyDescent="0.3">
      <c r="A28" s="80">
        <v>44952</v>
      </c>
      <c r="B28" s="7" t="s">
        <v>9</v>
      </c>
      <c r="C28" s="84">
        <v>0.22222222222222221</v>
      </c>
      <c r="D28" s="84">
        <v>0.51388888888888895</v>
      </c>
      <c r="E28" s="84">
        <v>2.0833333333333332E-2</v>
      </c>
      <c r="F28" s="82">
        <v>6.5000000000000018</v>
      </c>
      <c r="K28" s="78">
        <f>SUM(K2:K26)</f>
        <v>147</v>
      </c>
      <c r="L28" s="79">
        <f>SUM(L2:L26)</f>
        <v>85.500000000000043</v>
      </c>
      <c r="M28" s="79">
        <f>SUM(M2:M26)</f>
        <v>91</v>
      </c>
      <c r="N28" s="85">
        <f>SUM(N2:N26)</f>
        <v>1922.5699999999993</v>
      </c>
    </row>
    <row r="29" spans="1:14" x14ac:dyDescent="0.3">
      <c r="A29" s="80">
        <v>44952</v>
      </c>
      <c r="B29" s="7" t="s">
        <v>9</v>
      </c>
      <c r="C29" s="84">
        <v>0.51388888888888895</v>
      </c>
      <c r="D29" s="84">
        <v>0.52083333333333337</v>
      </c>
      <c r="E29" s="84"/>
      <c r="F29" s="82">
        <v>0.16666666666666607</v>
      </c>
    </row>
    <row r="30" spans="1:14" x14ac:dyDescent="0.3">
      <c r="A30" s="80">
        <v>44953</v>
      </c>
      <c r="B30" s="7" t="s">
        <v>9</v>
      </c>
      <c r="C30" s="84">
        <v>0.22222222222222221</v>
      </c>
      <c r="D30" s="84">
        <v>0.40972222222222227</v>
      </c>
      <c r="E30" s="84">
        <v>2.0833333333333332E-2</v>
      </c>
      <c r="F30" s="82">
        <v>4.0000000000000009</v>
      </c>
    </row>
    <row r="31" spans="1:14" x14ac:dyDescent="0.3">
      <c r="A31" s="80">
        <v>44953</v>
      </c>
      <c r="B31" s="7" t="s">
        <v>9</v>
      </c>
      <c r="C31" s="84">
        <v>0.40972222222222227</v>
      </c>
      <c r="D31" s="84">
        <v>0.45833333333333331</v>
      </c>
      <c r="E31" s="84"/>
      <c r="F31" s="82">
        <v>1.1666666666666652</v>
      </c>
    </row>
    <row r="32" spans="1:14" x14ac:dyDescent="0.3">
      <c r="A32" s="80">
        <v>44953</v>
      </c>
      <c r="B32" s="7" t="s">
        <v>9</v>
      </c>
      <c r="C32" s="84">
        <v>0.45833333333333331</v>
      </c>
      <c r="D32" s="84">
        <v>0.52083333333333337</v>
      </c>
      <c r="E32" s="84"/>
      <c r="F32" s="82">
        <v>1.5000000000000013</v>
      </c>
    </row>
    <row r="33" spans="1:6" x14ac:dyDescent="0.3">
      <c r="A33" s="80">
        <v>44954</v>
      </c>
      <c r="B33" s="7" t="s">
        <v>9</v>
      </c>
      <c r="C33" s="84">
        <v>0.22916666666666666</v>
      </c>
      <c r="D33" s="84">
        <v>0.52083333333333337</v>
      </c>
      <c r="E33" s="84">
        <v>2.0833333333333332E-2</v>
      </c>
      <c r="F33" s="82">
        <v>6.5000000000000018</v>
      </c>
    </row>
    <row r="34" spans="1:6" x14ac:dyDescent="0.3">
      <c r="A34" s="80">
        <v>44956</v>
      </c>
      <c r="B34" s="7" t="s">
        <v>9</v>
      </c>
      <c r="C34" s="84">
        <v>0.52083333333333337</v>
      </c>
      <c r="D34" s="84">
        <v>0.81944444444444453</v>
      </c>
      <c r="E34" s="84">
        <v>2.0833333333333332E-2</v>
      </c>
      <c r="F34" s="82">
        <v>6.6666666666666679</v>
      </c>
    </row>
    <row r="35" spans="1:6" x14ac:dyDescent="0.3">
      <c r="A35" s="80">
        <v>44957</v>
      </c>
      <c r="B35" s="7" t="s">
        <v>9</v>
      </c>
      <c r="C35" s="84">
        <v>0.28819444444444448</v>
      </c>
      <c r="D35" s="84">
        <v>0.58680555555555558</v>
      </c>
      <c r="E35" s="84">
        <v>2.0833333333333332E-2</v>
      </c>
      <c r="F35" s="82">
        <v>6.666666666666667</v>
      </c>
    </row>
    <row r="36" spans="1:6" x14ac:dyDescent="0.3">
      <c r="A36" s="80">
        <v>44958</v>
      </c>
      <c r="B36" s="7" t="s">
        <v>9</v>
      </c>
      <c r="C36" s="84">
        <v>0.52083333333333337</v>
      </c>
      <c r="D36" s="84">
        <v>0.59722222222222221</v>
      </c>
      <c r="E36" s="84"/>
      <c r="F36" s="82">
        <v>1.8333333333333321</v>
      </c>
    </row>
    <row r="37" spans="1:6" x14ac:dyDescent="0.3">
      <c r="A37" s="80">
        <v>44958</v>
      </c>
      <c r="B37" s="7" t="s">
        <v>9</v>
      </c>
      <c r="C37" s="84">
        <v>0.59722222222222221</v>
      </c>
      <c r="D37" s="84">
        <v>0.61458333333333337</v>
      </c>
      <c r="E37" s="84"/>
      <c r="F37" s="82">
        <v>0.41666666666666785</v>
      </c>
    </row>
    <row r="38" spans="1:6" x14ac:dyDescent="0.3">
      <c r="A38" s="80">
        <v>44958</v>
      </c>
      <c r="B38" s="7" t="s">
        <v>9</v>
      </c>
      <c r="C38" s="84">
        <v>0.61458333333333337</v>
      </c>
      <c r="D38" s="84">
        <v>0.77777777777777779</v>
      </c>
      <c r="E38" s="84">
        <v>2.0833333333333301E-2</v>
      </c>
      <c r="F38" s="82">
        <v>3.4166666666666665</v>
      </c>
    </row>
    <row r="39" spans="1:6" x14ac:dyDescent="0.3">
      <c r="A39" s="80">
        <v>44958</v>
      </c>
      <c r="B39" s="7" t="s">
        <v>9</v>
      </c>
      <c r="C39" s="84">
        <v>0.77777777777777779</v>
      </c>
      <c r="D39" s="84">
        <v>0.81944444444444453</v>
      </c>
      <c r="E39" s="84"/>
      <c r="F39" s="82">
        <v>1.0000000000000018</v>
      </c>
    </row>
    <row r="40" spans="1:6" x14ac:dyDescent="0.3">
      <c r="A40" s="80">
        <v>44959</v>
      </c>
      <c r="B40" s="7" t="s">
        <v>9</v>
      </c>
      <c r="C40" s="84">
        <v>0.52083333333333337</v>
      </c>
      <c r="D40" s="84">
        <v>0.58333333333333337</v>
      </c>
      <c r="E40" s="84"/>
      <c r="F40" s="82">
        <v>1.5</v>
      </c>
    </row>
    <row r="41" spans="1:6" x14ac:dyDescent="0.3">
      <c r="A41" s="80">
        <v>44959</v>
      </c>
      <c r="B41" s="7" t="s">
        <v>9</v>
      </c>
      <c r="C41" s="84">
        <v>0.58333333333333337</v>
      </c>
      <c r="D41" s="84">
        <v>0.74305555555555547</v>
      </c>
      <c r="E41" s="84">
        <v>2.0833333333333332E-2</v>
      </c>
      <c r="F41" s="82">
        <v>3.3333333333333304</v>
      </c>
    </row>
    <row r="42" spans="1:6" x14ac:dyDescent="0.3">
      <c r="A42" s="80">
        <v>44959</v>
      </c>
      <c r="B42" s="7" t="s">
        <v>9</v>
      </c>
      <c r="C42" s="84">
        <v>0.74305555555555547</v>
      </c>
      <c r="D42" s="84">
        <v>0.81944444444444453</v>
      </c>
      <c r="E42" s="84"/>
      <c r="F42" s="82">
        <v>1.8333333333333375</v>
      </c>
    </row>
    <row r="43" spans="1:6" x14ac:dyDescent="0.3">
      <c r="A43" s="80">
        <v>44960</v>
      </c>
      <c r="B43" s="7" t="s">
        <v>9</v>
      </c>
      <c r="C43" s="84">
        <v>0.52083333333333337</v>
      </c>
      <c r="D43" s="84">
        <v>0.59375</v>
      </c>
      <c r="E43" s="84"/>
      <c r="F43" s="82">
        <v>1.7499999999999991</v>
      </c>
    </row>
    <row r="44" spans="1:6" x14ac:dyDescent="0.3">
      <c r="A44" s="80">
        <v>44960</v>
      </c>
      <c r="B44" s="7" t="s">
        <v>9</v>
      </c>
      <c r="C44" s="84">
        <v>0.59375</v>
      </c>
      <c r="D44" s="84">
        <v>0.77083333333333337</v>
      </c>
      <c r="E44" s="84">
        <v>2.0833333333333332E-2</v>
      </c>
      <c r="F44" s="82">
        <v>3.7500000000000009</v>
      </c>
    </row>
    <row r="45" spans="1:6" x14ac:dyDescent="0.3">
      <c r="A45" s="80">
        <v>44960</v>
      </c>
      <c r="B45" s="7" t="s">
        <v>9</v>
      </c>
      <c r="C45" s="84">
        <v>0.77083333333333337</v>
      </c>
      <c r="D45" s="84">
        <v>0.77777777777777779</v>
      </c>
      <c r="E45" s="84"/>
      <c r="F45" s="82">
        <v>0.16666666666666607</v>
      </c>
    </row>
    <row r="46" spans="1:6" x14ac:dyDescent="0.3">
      <c r="A46" s="80">
        <v>44961</v>
      </c>
      <c r="B46" s="7" t="s">
        <v>9</v>
      </c>
      <c r="C46" s="84">
        <v>0.22916666666666666</v>
      </c>
      <c r="D46" s="84">
        <v>0.51736111111111105</v>
      </c>
      <c r="E46" s="84">
        <v>2.0833333333333332E-2</v>
      </c>
      <c r="F46" s="82">
        <v>6.4166666666666661</v>
      </c>
    </row>
    <row r="47" spans="1:6" x14ac:dyDescent="0.3">
      <c r="A47" s="80">
        <v>44961</v>
      </c>
      <c r="B47" s="7" t="s">
        <v>9</v>
      </c>
      <c r="C47" s="84">
        <v>0.51736111111111105</v>
      </c>
      <c r="D47" s="84">
        <v>0.52083333333333337</v>
      </c>
      <c r="E47" s="84"/>
      <c r="F47" s="82">
        <v>8.3333333333335702E-2</v>
      </c>
    </row>
    <row r="48" spans="1:6" x14ac:dyDescent="0.3">
      <c r="A48" s="80">
        <v>44963</v>
      </c>
      <c r="B48" s="7" t="s">
        <v>9</v>
      </c>
      <c r="C48" s="84">
        <v>0.22222222222222221</v>
      </c>
      <c r="D48" s="84">
        <v>0.52083333333333337</v>
      </c>
      <c r="E48" s="84">
        <v>2.0833333333333332E-2</v>
      </c>
      <c r="F48" s="82">
        <v>6.6666666666666679</v>
      </c>
    </row>
    <row r="49" spans="1:6" x14ac:dyDescent="0.3">
      <c r="A49" s="80">
        <v>44964</v>
      </c>
      <c r="B49" s="7" t="s">
        <v>9</v>
      </c>
      <c r="C49" s="84">
        <v>0.22222222222222221</v>
      </c>
      <c r="D49" s="84">
        <v>0.52083333333333337</v>
      </c>
      <c r="E49" s="84">
        <v>2.0833333333333332E-2</v>
      </c>
      <c r="F49" s="82">
        <v>6.6666666666666679</v>
      </c>
    </row>
    <row r="50" spans="1:6" x14ac:dyDescent="0.3">
      <c r="A50" s="80">
        <v>44966</v>
      </c>
      <c r="B50" s="7" t="s">
        <v>9</v>
      </c>
      <c r="C50" s="84">
        <v>0.22222222222222221</v>
      </c>
      <c r="D50" s="84">
        <v>0.52083333333333337</v>
      </c>
      <c r="E50" s="84">
        <v>2.0833333333333332E-2</v>
      </c>
      <c r="F50" s="82">
        <v>6.6666666666666679</v>
      </c>
    </row>
    <row r="51" spans="1:6" x14ac:dyDescent="0.3">
      <c r="A51" s="80">
        <v>44967</v>
      </c>
      <c r="B51" s="7" t="s">
        <v>9</v>
      </c>
      <c r="C51" s="84">
        <v>0.22222222222222221</v>
      </c>
      <c r="D51" s="84">
        <v>0.52083333333333337</v>
      </c>
      <c r="E51" s="84">
        <v>2.0833333333333332E-2</v>
      </c>
      <c r="F51" s="82">
        <v>6.6666666666666679</v>
      </c>
    </row>
    <row r="52" spans="1:6" x14ac:dyDescent="0.3">
      <c r="A52" s="80">
        <v>44970</v>
      </c>
      <c r="B52" s="7" t="s">
        <v>9</v>
      </c>
      <c r="C52" s="84">
        <v>0.52083333333333337</v>
      </c>
      <c r="D52" s="84">
        <v>0.75347222222222221</v>
      </c>
      <c r="E52" s="84">
        <v>2.0833333333333332E-2</v>
      </c>
      <c r="F52" s="82">
        <v>5.0833333333333321</v>
      </c>
    </row>
    <row r="53" spans="1:6" x14ac:dyDescent="0.3">
      <c r="A53" s="80">
        <v>44970</v>
      </c>
      <c r="B53" s="7" t="s">
        <v>9</v>
      </c>
      <c r="C53" s="84">
        <v>0.75347222222222221</v>
      </c>
      <c r="D53" s="84">
        <v>0.81944444444444453</v>
      </c>
      <c r="E53" s="84"/>
      <c r="F53" s="82">
        <v>1.5833333333333357</v>
      </c>
    </row>
    <row r="54" spans="1:6" x14ac:dyDescent="0.3">
      <c r="A54" s="80">
        <v>44971</v>
      </c>
      <c r="B54" s="7" t="s">
        <v>9</v>
      </c>
      <c r="C54" s="84">
        <v>0.52083333333333337</v>
      </c>
      <c r="D54" s="84">
        <v>0.81944444444444453</v>
      </c>
      <c r="E54" s="84">
        <v>2.0833333333333332E-2</v>
      </c>
      <c r="F54" s="82">
        <v>6.6666666666666679</v>
      </c>
    </row>
    <row r="55" spans="1:6" x14ac:dyDescent="0.3">
      <c r="A55" s="80">
        <v>44972</v>
      </c>
      <c r="B55" s="7" t="s">
        <v>9</v>
      </c>
      <c r="C55" s="84">
        <v>0.61805555555555558</v>
      </c>
      <c r="D55" s="84">
        <v>0.8125</v>
      </c>
      <c r="E55" s="84">
        <v>2.0833333333333332E-2</v>
      </c>
      <c r="F55" s="82">
        <v>4.1666666666666661</v>
      </c>
    </row>
    <row r="56" spans="1:6" x14ac:dyDescent="0.3">
      <c r="A56" s="80">
        <v>44972</v>
      </c>
      <c r="B56" s="7" t="s">
        <v>9</v>
      </c>
      <c r="C56" s="84">
        <v>0.8125</v>
      </c>
      <c r="D56" s="84">
        <v>0.81944444444444453</v>
      </c>
      <c r="E56" s="84"/>
      <c r="F56" s="82">
        <v>0.16666666666666874</v>
      </c>
    </row>
    <row r="57" spans="1:6" x14ac:dyDescent="0.3">
      <c r="A57" s="80">
        <v>44972</v>
      </c>
      <c r="B57" s="7" t="s">
        <v>9</v>
      </c>
      <c r="C57" s="84">
        <v>0.52083333333333337</v>
      </c>
      <c r="D57" s="84">
        <v>0.61805555555555558</v>
      </c>
      <c r="E57" s="84"/>
      <c r="F57" s="82">
        <v>2.333333333333333</v>
      </c>
    </row>
    <row r="58" spans="1:6" x14ac:dyDescent="0.3">
      <c r="A58" s="80">
        <v>44973</v>
      </c>
      <c r="B58" s="7" t="s">
        <v>9</v>
      </c>
      <c r="C58" s="84">
        <v>0.52083333333333337</v>
      </c>
      <c r="D58" s="84">
        <v>0.8125</v>
      </c>
      <c r="E58" s="84">
        <v>2.0833333333333332E-2</v>
      </c>
      <c r="F58" s="82">
        <v>6.5</v>
      </c>
    </row>
    <row r="59" spans="1:6" x14ac:dyDescent="0.3">
      <c r="A59" s="80">
        <v>44973</v>
      </c>
      <c r="B59" s="7" t="s">
        <v>9</v>
      </c>
      <c r="C59" s="84">
        <v>0.8125</v>
      </c>
      <c r="D59" s="84">
        <v>0.81944444444444453</v>
      </c>
      <c r="E59" s="84"/>
      <c r="F59" s="82">
        <v>0.16666666666666874</v>
      </c>
    </row>
    <row r="60" spans="1:6" x14ac:dyDescent="0.3">
      <c r="A60" s="80">
        <v>44974</v>
      </c>
      <c r="B60" s="7" t="s">
        <v>9</v>
      </c>
      <c r="C60" s="84">
        <v>0.52083333333333337</v>
      </c>
      <c r="D60" s="84">
        <v>0.8125</v>
      </c>
      <c r="E60" s="84">
        <v>2.0833333333333332E-2</v>
      </c>
      <c r="F60" s="82">
        <v>6.5</v>
      </c>
    </row>
    <row r="61" spans="1:6" x14ac:dyDescent="0.3">
      <c r="A61" s="80">
        <v>44974</v>
      </c>
      <c r="B61" s="7" t="s">
        <v>9</v>
      </c>
      <c r="C61" s="84">
        <v>0.8125</v>
      </c>
      <c r="D61" s="84">
        <v>0.81944444444444453</v>
      </c>
      <c r="E61" s="84"/>
      <c r="F61" s="82">
        <v>0.16666666666666874</v>
      </c>
    </row>
    <row r="62" spans="1:6" x14ac:dyDescent="0.3">
      <c r="A62" s="80">
        <v>45069</v>
      </c>
      <c r="B62" s="7" t="s">
        <v>9</v>
      </c>
      <c r="C62" s="84">
        <v>0.52083333333333337</v>
      </c>
      <c r="D62" s="84">
        <v>0.8125</v>
      </c>
      <c r="E62" s="84">
        <v>2.0833333333333332E-2</v>
      </c>
      <c r="F62" s="82">
        <v>6.5</v>
      </c>
    </row>
    <row r="63" spans="1:6" x14ac:dyDescent="0.3">
      <c r="A63" s="80">
        <v>45069</v>
      </c>
      <c r="B63" s="7" t="s">
        <v>9</v>
      </c>
      <c r="C63" s="84">
        <v>0.8125</v>
      </c>
      <c r="D63" s="84">
        <v>0.81944444444444453</v>
      </c>
      <c r="E63" s="84"/>
      <c r="F63" s="82">
        <v>0.16666666666666874</v>
      </c>
    </row>
  </sheetData>
  <phoneticPr fontId="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Gervoise, Thibaut</dc:creator>
  <cp:lastModifiedBy>Gervoise, Thibaut</cp:lastModifiedBy>
  <dcterms:created xsi:type="dcterms:W3CDTF">2024-02-07T10:16:06Z</dcterms:created>
  <dcterms:modified xsi:type="dcterms:W3CDTF">2024-02-07T11:04:01Z</dcterms:modified>
</cp:coreProperties>
</file>