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zaboumrad\Desktop\"/>
    </mc:Choice>
  </mc:AlternateContent>
  <bookViews>
    <workbookView xWindow="0" yWindow="0" windowWidth="28800" windowHeight="11910"/>
  </bookViews>
  <sheets>
    <sheet name="RECAP AMORT BUILD MACHIN" sheetId="25" r:id="rId1"/>
    <sheet name="AMORT 2017" sheetId="1" r:id="rId2"/>
    <sheet name="AMORT 2016 " sheetId="2" r:id="rId3"/>
    <sheet name="AMORT 2015" sheetId="5" r:id="rId4"/>
    <sheet name="AMORT 2014" sheetId="4" r:id="rId5"/>
  </sheets>
  <externalReferences>
    <externalReference r:id="rId6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0" i="25" l="1"/>
  <c r="D11" i="25"/>
  <c r="D10" i="25"/>
  <c r="D8" i="25"/>
  <c r="C8" i="25"/>
  <c r="M30" i="4"/>
  <c r="S30" i="4" s="1"/>
  <c r="M29" i="4"/>
  <c r="S29" i="4" s="1"/>
  <c r="M28" i="4"/>
  <c r="S28" i="4" s="1"/>
  <c r="M27" i="4"/>
  <c r="S27" i="4" s="1"/>
  <c r="M26" i="4"/>
  <c r="S26" i="4" s="1"/>
  <c r="M25" i="4"/>
  <c r="S25" i="4" s="1"/>
  <c r="M24" i="4"/>
  <c r="S24" i="4" s="1"/>
  <c r="M23" i="4"/>
  <c r="S23" i="4" s="1"/>
  <c r="M22" i="4"/>
  <c r="S22" i="4" s="1"/>
  <c r="M21" i="4"/>
  <c r="S21" i="4" s="1"/>
  <c r="M20" i="4"/>
  <c r="S20" i="4" s="1"/>
  <c r="M19" i="4"/>
  <c r="S19" i="4" s="1"/>
  <c r="M18" i="4"/>
  <c r="S18" i="4" s="1"/>
  <c r="M17" i="4"/>
  <c r="S17" i="4" s="1"/>
  <c r="M16" i="4"/>
  <c r="S16" i="4" s="1"/>
  <c r="M15" i="4"/>
  <c r="S15" i="4" s="1"/>
  <c r="S14" i="4"/>
  <c r="S13" i="4"/>
  <c r="M30" i="5"/>
  <c r="S30" i="5" s="1"/>
  <c r="M29" i="5"/>
  <c r="S29" i="5" s="1"/>
  <c r="M28" i="5"/>
  <c r="S28" i="5" s="1"/>
  <c r="M27" i="5"/>
  <c r="S27" i="5" s="1"/>
  <c r="M26" i="5"/>
  <c r="S26" i="5" s="1"/>
  <c r="M25" i="5"/>
  <c r="S25" i="5" s="1"/>
  <c r="M24" i="5"/>
  <c r="S24" i="5" s="1"/>
  <c r="M23" i="5"/>
  <c r="S23" i="5" s="1"/>
  <c r="M22" i="5"/>
  <c r="S22" i="5" s="1"/>
  <c r="M21" i="5"/>
  <c r="S21" i="5" s="1"/>
  <c r="M20" i="5"/>
  <c r="S20" i="5" s="1"/>
  <c r="M19" i="5"/>
  <c r="S19" i="5" s="1"/>
  <c r="M18" i="5"/>
  <c r="S18" i="5" s="1"/>
  <c r="M17" i="5"/>
  <c r="S17" i="5" s="1"/>
  <c r="M16" i="5"/>
  <c r="S16" i="5" s="1"/>
  <c r="M15" i="5"/>
  <c r="S15" i="5" s="1"/>
  <c r="S14" i="5"/>
  <c r="S13" i="5"/>
  <c r="M30" i="2"/>
  <c r="S30" i="2" s="1"/>
  <c r="M29" i="2"/>
  <c r="S29" i="2" s="1"/>
  <c r="M28" i="2"/>
  <c r="S28" i="2" s="1"/>
  <c r="M27" i="2"/>
  <c r="S27" i="2" s="1"/>
  <c r="M26" i="2"/>
  <c r="S26" i="2" s="1"/>
  <c r="M25" i="2"/>
  <c r="S25" i="2" s="1"/>
  <c r="M24" i="2"/>
  <c r="S24" i="2" s="1"/>
  <c r="M23" i="2"/>
  <c r="S23" i="2" s="1"/>
  <c r="M22" i="2"/>
  <c r="S22" i="2" s="1"/>
  <c r="M21" i="2"/>
  <c r="S21" i="2" s="1"/>
  <c r="M20" i="2"/>
  <c r="S20" i="2" s="1"/>
  <c r="M19" i="2"/>
  <c r="S19" i="2" s="1"/>
  <c r="M18" i="2"/>
  <c r="S18" i="2" s="1"/>
  <c r="M17" i="2"/>
  <c r="S17" i="2" s="1"/>
  <c r="M16" i="2"/>
  <c r="S16" i="2" s="1"/>
  <c r="M15" i="2"/>
  <c r="S15" i="2" s="1"/>
  <c r="S14" i="2"/>
  <c r="S13" i="2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13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16" i="1"/>
  <c r="C11" i="25"/>
  <c r="E11" i="25" l="1"/>
  <c r="E8" i="25"/>
  <c r="E10" i="25"/>
</calcChain>
</file>

<file path=xl/sharedStrings.xml><?xml version="1.0" encoding="utf-8"?>
<sst xmlns="http://schemas.openxmlformats.org/spreadsheetml/2006/main" count="206" uniqueCount="48">
  <si>
    <t>Etat préparatoire liasse fiscale</t>
  </si>
  <si>
    <t>Amortissements techniques</t>
  </si>
  <si>
    <t>au</t>
  </si>
  <si>
    <t>Tenue de compte : EURO</t>
  </si>
  <si>
    <t>© Sage - Sage 100 Immobilisations i7 Express 8.01</t>
  </si>
  <si>
    <t>Date tirage :</t>
  </si>
  <si>
    <t>à</t>
  </si>
  <si>
    <t>Page :</t>
  </si>
  <si>
    <t>Montant amortissements début 2017</t>
  </si>
  <si>
    <t>Augmentations</t>
  </si>
  <si>
    <t>Diminutions</t>
  </si>
  <si>
    <t>Montant amortissements fin 2017</t>
  </si>
  <si>
    <t>Code</t>
  </si>
  <si>
    <t>Désignation</t>
  </si>
  <si>
    <t>20510000</t>
  </si>
  <si>
    <t>20520000</t>
  </si>
  <si>
    <t>20520001</t>
  </si>
  <si>
    <t>21410000</t>
  </si>
  <si>
    <t>21410001</t>
  </si>
  <si>
    <t>21540000</t>
  </si>
  <si>
    <t>21540001</t>
  </si>
  <si>
    <t>21540002</t>
  </si>
  <si>
    <t>21810000</t>
  </si>
  <si>
    <t>21810001</t>
  </si>
  <si>
    <t>21810002</t>
  </si>
  <si>
    <t>21820001</t>
  </si>
  <si>
    <t>21820002</t>
  </si>
  <si>
    <t>21830000</t>
  </si>
  <si>
    <t>21830002</t>
  </si>
  <si>
    <t>21840000</t>
  </si>
  <si>
    <t>21840001</t>
  </si>
  <si>
    <t>21840002</t>
  </si>
  <si>
    <t>21840003</t>
  </si>
  <si>
    <t>Total général</t>
  </si>
  <si>
    <t>Montant amortissements début 2016</t>
  </si>
  <si>
    <t>Montant amortissements fin 2016</t>
  </si>
  <si>
    <t>Montant amortissements début 2014</t>
  </si>
  <si>
    <t>Montant amortissements fin 2014</t>
  </si>
  <si>
    <t>Montant amortissements début 2015</t>
  </si>
  <si>
    <t>Montant amortissements fin 2015</t>
  </si>
  <si>
    <t>Extraction Sage Etat Préparatoire Liasse Fiscale (qui inclus totalité des iPPos)</t>
  </si>
  <si>
    <t>BUILD</t>
  </si>
  <si>
    <t>UC</t>
  </si>
  <si>
    <t xml:space="preserve">Amort </t>
  </si>
  <si>
    <t>Closing</t>
  </si>
  <si>
    <t>Op.</t>
  </si>
  <si>
    <t>MACHINERY</t>
  </si>
  <si>
    <t>Total Build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</si>
</sst>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\/mm\/yyyy"/>
    <numFmt numFmtId="165" formatCode="hh\:mm\:ss"/>
    <numFmt numFmtId="166" formatCode="###,0\,00"/>
  </numFmts>
  <fonts count="5" x14ac:knownFonts="1">
    <font>
      <sz val="11"/>
      <color theme="1"/>
      <name val="Calibri"/>
      <family val="2"/>
      <scheme val="minor"/>
    </font>
    <font>
      <b/>
      <sz val="18"/>
      <color theme="1"/>
      <name val="Arial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49" fontId="1" fillId="0" borderId="0" xfId="0" applyNumberFormat="1" applyFont="1" applyBorder="1" applyAlignment="1">
      <alignment horizontal="center"/>
    </xf>
    <xf numFmtId="0" fontId="0" fillId="0" borderId="5" xfId="0" applyBorder="1"/>
    <xf numFmtId="49" fontId="2" fillId="0" borderId="5" xfId="0" applyNumberFormat="1" applyFont="1" applyBorder="1" applyAlignment="1">
      <alignment horizontal="right"/>
    </xf>
    <xf numFmtId="49" fontId="2" fillId="0" borderId="4" xfId="0" applyNumberFormat="1" applyFont="1" applyBorder="1"/>
    <xf numFmtId="49" fontId="2" fillId="0" borderId="0" xfId="0" applyNumberFormat="1" applyFont="1" applyBorder="1" applyAlignment="1">
      <alignment horizontal="right"/>
    </xf>
    <xf numFmtId="164" fontId="2" fillId="0" borderId="0" xfId="0" applyNumberFormat="1" applyFont="1" applyBorder="1"/>
    <xf numFmtId="49" fontId="3" fillId="0" borderId="0" xfId="0" applyNumberFormat="1" applyFont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49" fontId="3" fillId="0" borderId="0" xfId="0" applyNumberFormat="1" applyFont="1"/>
    <xf numFmtId="164" fontId="3" fillId="0" borderId="0" xfId="0" applyNumberFormat="1" applyFont="1"/>
    <xf numFmtId="165" fontId="3" fillId="0" borderId="0" xfId="0" applyNumberFormat="1" applyFont="1"/>
    <xf numFmtId="1" fontId="3" fillId="0" borderId="0" xfId="0" applyNumberFormat="1" applyFont="1"/>
    <xf numFmtId="0" fontId="0" fillId="0" borderId="0" xfId="0" applyBorder="1" applyAlignment="1">
      <alignment horizontal="center"/>
    </xf>
    <xf numFmtId="49" fontId="2" fillId="0" borderId="0" xfId="0" applyNumberFormat="1" applyFont="1" applyBorder="1" applyAlignment="1">
      <alignment horizontal="center"/>
    </xf>
    <xf numFmtId="49" fontId="2" fillId="0" borderId="4" xfId="0" applyNumberFormat="1" applyFont="1" applyBorder="1" applyAlignment="1">
      <alignment horizontal="center"/>
    </xf>
    <xf numFmtId="3" fontId="0" fillId="0" borderId="2" xfId="0" applyNumberFormat="1" applyBorder="1"/>
    <xf numFmtId="3" fontId="0" fillId="0" borderId="3" xfId="0" applyNumberFormat="1" applyBorder="1"/>
    <xf numFmtId="49" fontId="3" fillId="0" borderId="4" xfId="0" applyNumberFormat="1" applyFont="1" applyBorder="1"/>
    <xf numFmtId="3" fontId="0" fillId="0" borderId="0" xfId="0" applyNumberFormat="1" applyBorder="1" applyAlignment="1">
      <alignment horizontal="right"/>
    </xf>
    <xf numFmtId="3" fontId="0" fillId="0" borderId="0" xfId="0" applyNumberFormat="1" applyBorder="1"/>
    <xf numFmtId="3" fontId="3" fillId="0" borderId="0" xfId="0" applyNumberFormat="1" applyFont="1" applyBorder="1" applyAlignment="1">
      <alignment horizontal="right"/>
    </xf>
    <xf numFmtId="3" fontId="3" fillId="0" borderId="5" xfId="0" applyNumberFormat="1" applyFont="1" applyBorder="1" applyAlignment="1">
      <alignment horizontal="right"/>
    </xf>
    <xf numFmtId="3" fontId="2" fillId="0" borderId="0" xfId="0" applyNumberFormat="1" applyFont="1" applyBorder="1" applyAlignment="1">
      <alignment horizontal="right"/>
    </xf>
    <xf numFmtId="3" fontId="2" fillId="0" borderId="5" xfId="0" applyNumberFormat="1" applyFont="1" applyBorder="1" applyAlignment="1">
      <alignment horizontal="right"/>
    </xf>
    <xf numFmtId="3" fontId="0" fillId="0" borderId="7" xfId="0" applyNumberFormat="1" applyBorder="1"/>
    <xf numFmtId="3" fontId="0" fillId="0" borderId="8" xfId="0" applyNumberFormat="1" applyBorder="1"/>
    <xf numFmtId="3" fontId="0" fillId="0" borderId="1" xfId="0" applyNumberFormat="1" applyBorder="1"/>
    <xf numFmtId="3" fontId="3" fillId="0" borderId="4" xfId="0" applyNumberFormat="1" applyFont="1" applyBorder="1"/>
    <xf numFmtId="3" fontId="3" fillId="0" borderId="0" xfId="0" applyNumberFormat="1" applyFont="1" applyBorder="1"/>
    <xf numFmtId="3" fontId="0" fillId="0" borderId="4" xfId="0" applyNumberFormat="1" applyBorder="1"/>
    <xf numFmtId="0" fontId="0" fillId="0" borderId="0" xfId="0" applyBorder="1" applyAlignment="1">
      <alignment horizontal="right"/>
    </xf>
    <xf numFmtId="166" fontId="3" fillId="0" borderId="0" xfId="0" applyNumberFormat="1" applyFont="1" applyBorder="1" applyAlignment="1">
      <alignment horizontal="right"/>
    </xf>
    <xf numFmtId="166" fontId="3" fillId="0" borderId="5" xfId="0" applyNumberFormat="1" applyFont="1" applyBorder="1" applyAlignment="1">
      <alignment horizontal="right"/>
    </xf>
    <xf numFmtId="166" fontId="2" fillId="0" borderId="0" xfId="0" applyNumberFormat="1" applyFont="1" applyBorder="1" applyAlignment="1">
      <alignment horizontal="right"/>
    </xf>
    <xf numFmtId="166" fontId="2" fillId="0" borderId="5" xfId="0" applyNumberFormat="1" applyFont="1" applyBorder="1" applyAlignment="1">
      <alignment horizontal="right"/>
    </xf>
    <xf numFmtId="3" fontId="0" fillId="0" borderId="0" xfId="0" applyNumberFormat="1"/>
    <xf numFmtId="0" fontId="4" fillId="2" borderId="9" xfId="0" applyFont="1" applyFill="1" applyBorder="1"/>
    <xf numFmtId="4" fontId="3" fillId="0" borderId="0" xfId="0" applyNumberFormat="1" applyFont="1" applyBorder="1" applyAlignment="1">
      <alignment horizontal="right"/>
    </xf>
    <xf numFmtId="4" fontId="0" fillId="0" borderId="0" xfId="0" applyNumberFormat="1" applyBorder="1"/>
    <xf numFmtId="4" fontId="0" fillId="0" borderId="0" xfId="0" applyNumberFormat="1" applyBorder="1" applyAlignment="1">
      <alignment horizontal="right"/>
    </xf>
    <xf numFmtId="4" fontId="3" fillId="0" borderId="5" xfId="0" applyNumberFormat="1" applyFont="1" applyBorder="1" applyAlignment="1">
      <alignment horizontal="right"/>
    </xf>
    <xf numFmtId="4" fontId="0" fillId="0" borderId="2" xfId="0" applyNumberFormat="1" applyBorder="1"/>
    <xf numFmtId="4" fontId="0" fillId="0" borderId="3" xfId="0" applyNumberFormat="1" applyBorder="1"/>
    <xf numFmtId="4" fontId="2" fillId="0" borderId="0" xfId="0" applyNumberFormat="1" applyFont="1" applyBorder="1" applyAlignment="1">
      <alignment horizontal="right"/>
    </xf>
    <xf numFmtId="4" fontId="2" fillId="0" borderId="5" xfId="0" applyNumberFormat="1" applyFont="1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AMORT%20&amp;%22B10%22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MORT &amp;&quot;B10&quot;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32"/>
  <sheetViews>
    <sheetView tabSelected="1" workbookViewId="0">
      <selection activeCell="C10" sqref="C10"/>
    </sheetView>
  </sheetViews>
  <sheetFormatPr baseColWidth="10" defaultRowHeight="15" x14ac:dyDescent="0.25"/>
  <sheetData>
    <row r="2" spans="2:7" x14ac:dyDescent="0.25">
      <c r="B2" t="s">
        <v>40</v>
      </c>
    </row>
    <row r="3" spans="2:7" ht="15.75" thickBot="1" x14ac:dyDescent="0.3"/>
    <row r="4" spans="2:7" ht="15.75" thickBot="1" x14ac:dyDescent="0.3">
      <c r="B4" s="44" t="s">
        <v>41</v>
      </c>
    </row>
    <row r="6" spans="2:7" x14ac:dyDescent="0.25">
      <c r="C6" t="s">
        <v>42</v>
      </c>
    </row>
    <row r="7" spans="2:7" x14ac:dyDescent="0.25">
      <c r="C7" t="s">
        <v>45</v>
      </c>
      <c r="D7" t="s">
        <v>43</v>
      </c>
      <c r="E7" t="s">
        <v>44</v>
      </c>
    </row>
    <row r="8" spans="2:7" x14ac:dyDescent="0.25">
      <c r="B8">
        <v>2017</v>
      </c>
      <c r="C8">
        <f>SUMPRODUCT(($B$4='AMORT 2017'!$A$33:$A$150)*('AMORT 2017'!$K$33:$K$150))</f>
        <v>0</v>
      </c>
      <c r="D8">
        <f>SUMPRODUCT(($B$4='AMORT 2017'!$A$33:$A$150)*('AMORT 2017'!$M$33:$M$150))</f>
        <v>0</v>
      </c>
      <c r="E8">
        <f>C8-D8</f>
        <v>0</v>
      </c>
    </row>
    <row r="9" spans="2:7" x14ac:dyDescent="0.25">
      <c r="B9">
        <v>2016</v>
      </c>
    </row>
    <row r="10" spans="2:7" x14ac:dyDescent="0.25">
      <c r="B10">
        <v>2015</v>
      </c>
      <c r="C10" t="e">
        <f>SUMPRODUCT(($B$4='[1]AMORT &amp;"B10"'!$A$33:$A$150)*('AMORT 2015'!$K$33:$K$150))</f>
        <v>#REF!</v>
      </c>
      <c r="D10">
        <f>SUMPRODUCT(($B$4='AMORT 2015'!$A$33:$A$150)*('AMORT 2015'!$M$33:$M$150))</f>
        <v>0</v>
      </c>
      <c r="E10" t="e">
        <f t="shared" ref="E9:E31" si="0">C10-D10</f>
        <v>#REF!</v>
      </c>
    </row>
    <row r="11" spans="2:7" x14ac:dyDescent="0.25">
      <c r="B11">
        <v>2014</v>
      </c>
      <c r="C11">
        <f>SUMPRODUCT(($B$4='AMORT 2014'!$A$33:$A$150)*('AMORT 2014'!$K$33:$K$150))</f>
        <v>0</v>
      </c>
      <c r="D11">
        <f>SUMPRODUCT(($B$4='AMORT 2014'!$A$33:$A$150)*('AMORT 2014'!$M$33:$M$150))</f>
        <v>0</v>
      </c>
      <c r="E11">
        <f t="shared" si="0"/>
        <v>0</v>
      </c>
      <c r="G11" s="43"/>
    </row>
    <row r="12" spans="2:7" x14ac:dyDescent="0.25">
      <c r="B12">
        <v>2013</v>
      </c>
    </row>
    <row r="13" spans="2:7" x14ac:dyDescent="0.25">
      <c r="B13">
        <v>2012</v>
      </c>
    </row>
    <row r="14" spans="2:7" x14ac:dyDescent="0.25">
      <c r="B14">
        <v>2011</v>
      </c>
    </row>
    <row r="15" spans="2:7" x14ac:dyDescent="0.25">
      <c r="B15">
        <v>2010</v>
      </c>
    </row>
    <row r="16" spans="2:7" x14ac:dyDescent="0.25">
      <c r="B16">
        <v>2009</v>
      </c>
    </row>
    <row r="17" spans="2:2" x14ac:dyDescent="0.25">
      <c r="B17">
        <v>2008</v>
      </c>
    </row>
    <row r="18" spans="2:2" x14ac:dyDescent="0.25">
      <c r="B18">
        <v>2007</v>
      </c>
    </row>
    <row r="19" spans="2:2" x14ac:dyDescent="0.25">
      <c r="B19">
        <v>2006</v>
      </c>
    </row>
    <row r="20" spans="2:2" x14ac:dyDescent="0.25">
      <c r="B20">
        <v>2005</v>
      </c>
    </row>
    <row r="21" spans="2:2" x14ac:dyDescent="0.25">
      <c r="B21">
        <v>2004</v>
      </c>
    </row>
    <row r="22" spans="2:2" x14ac:dyDescent="0.25">
      <c r="B22">
        <v>2003</v>
      </c>
    </row>
    <row r="23" spans="2:2" x14ac:dyDescent="0.25">
      <c r="B23">
        <v>2002</v>
      </c>
    </row>
    <row r="24" spans="2:2" x14ac:dyDescent="0.25">
      <c r="B24">
        <v>2001</v>
      </c>
    </row>
    <row r="25" spans="2:2" x14ac:dyDescent="0.25">
      <c r="B25">
        <v>2000</v>
      </c>
    </row>
    <row r="26" spans="2:2" x14ac:dyDescent="0.25">
      <c r="B26">
        <v>1999</v>
      </c>
    </row>
    <row r="27" spans="2:2" x14ac:dyDescent="0.25">
      <c r="B27">
        <v>1998</v>
      </c>
    </row>
    <row r="28" spans="2:2" x14ac:dyDescent="0.25">
      <c r="B28">
        <v>1997</v>
      </c>
    </row>
    <row r="29" spans="2:2" x14ac:dyDescent="0.25">
      <c r="B29">
        <v>1996</v>
      </c>
    </row>
    <row r="30" spans="2:2" x14ac:dyDescent="0.25">
      <c r="B30">
        <v>1995</v>
      </c>
    </row>
    <row r="31" spans="2:2" x14ac:dyDescent="0.25">
      <c r="B31">
        <v>1994</v>
      </c>
    </row>
    <row r="32" spans="2:2" x14ac:dyDescent="0.25">
      <c r="B32" t="s">
        <v>47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4"/>
  <sheetViews>
    <sheetView workbookViewId="0">
      <selection activeCell="A12" sqref="A12"/>
    </sheetView>
  </sheetViews>
  <sheetFormatPr baseColWidth="10" defaultRowHeight="15" x14ac:dyDescent="0.25"/>
  <sheetData>
    <row r="1" spans="1:19" x14ac:dyDescent="0.25">
      <c r="B1" s="1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3"/>
    </row>
    <row r="2" spans="1:19" ht="23.25" x14ac:dyDescent="0.35">
      <c r="B2" s="4"/>
      <c r="C2" s="5"/>
      <c r="D2" s="5"/>
      <c r="E2" s="5"/>
      <c r="F2" s="5"/>
      <c r="G2" s="5"/>
      <c r="H2" s="5"/>
      <c r="I2" s="6" t="s">
        <v>0</v>
      </c>
      <c r="J2" s="5"/>
      <c r="K2" s="5"/>
      <c r="L2" s="5"/>
      <c r="M2" s="5"/>
      <c r="N2" s="5"/>
      <c r="O2" s="5"/>
      <c r="P2" s="5"/>
      <c r="Q2" s="5"/>
      <c r="R2" s="5"/>
      <c r="S2" s="7"/>
    </row>
    <row r="3" spans="1:19" x14ac:dyDescent="0.25">
      <c r="B3" s="4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8" t="s">
        <v>1</v>
      </c>
    </row>
    <row r="4" spans="1:19" x14ac:dyDescent="0.25">
      <c r="B4" s="9"/>
      <c r="C4" s="5"/>
      <c r="D4" s="5"/>
      <c r="E4" s="5"/>
      <c r="F4" s="5"/>
      <c r="G4" s="5"/>
      <c r="H4" s="5"/>
      <c r="I4" s="5"/>
      <c r="J4" s="10" t="s">
        <v>2</v>
      </c>
      <c r="K4" s="11">
        <v>43100</v>
      </c>
      <c r="L4" s="5"/>
      <c r="M4" s="5"/>
      <c r="N4" s="12" t="s">
        <v>3</v>
      </c>
      <c r="O4" s="5"/>
      <c r="P4" s="5"/>
      <c r="Q4" s="5"/>
      <c r="R4" s="5"/>
      <c r="S4" s="7"/>
    </row>
    <row r="5" spans="1:19" x14ac:dyDescent="0.25"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5"/>
    </row>
    <row r="6" spans="1:19" x14ac:dyDescent="0.25">
      <c r="B6" s="16"/>
      <c r="I6" s="16" t="s">
        <v>5</v>
      </c>
      <c r="K6" s="17">
        <v>43158</v>
      </c>
      <c r="M6" s="16" t="s">
        <v>6</v>
      </c>
      <c r="N6" s="18">
        <v>0.71696759259259257</v>
      </c>
      <c r="Q6" s="16" t="s">
        <v>7</v>
      </c>
      <c r="R6" s="19">
        <v>1</v>
      </c>
    </row>
    <row r="7" spans="1:19" x14ac:dyDescent="0.25">
      <c r="B7" s="1"/>
      <c r="C7" s="2"/>
      <c r="D7" s="1"/>
      <c r="E7" s="2"/>
      <c r="F7" s="3"/>
      <c r="G7" s="2"/>
      <c r="H7" s="2"/>
      <c r="I7" s="1"/>
      <c r="J7" s="2"/>
      <c r="K7" s="3"/>
      <c r="L7" s="2"/>
      <c r="M7" s="2"/>
      <c r="N7" s="2"/>
      <c r="O7" s="1"/>
      <c r="P7" s="3"/>
      <c r="Q7" s="2"/>
      <c r="R7" s="2"/>
      <c r="S7" s="3"/>
    </row>
    <row r="8" spans="1:19" x14ac:dyDescent="0.25">
      <c r="B8" s="4"/>
      <c r="C8" s="5"/>
      <c r="D8" s="4"/>
      <c r="E8" s="5"/>
      <c r="F8" s="7"/>
      <c r="G8" s="20"/>
      <c r="H8" s="5"/>
      <c r="I8" s="4"/>
      <c r="J8" s="21" t="s">
        <v>8</v>
      </c>
      <c r="K8" s="7"/>
      <c r="L8" s="5"/>
      <c r="M8" s="21" t="s">
        <v>9</v>
      </c>
      <c r="N8" s="5"/>
      <c r="O8" s="22" t="s">
        <v>10</v>
      </c>
      <c r="P8" s="7"/>
      <c r="Q8" s="5"/>
      <c r="R8" s="21" t="s">
        <v>11</v>
      </c>
      <c r="S8" s="7"/>
    </row>
    <row r="9" spans="1:19" x14ac:dyDescent="0.25">
      <c r="B9" s="22" t="s">
        <v>12</v>
      </c>
      <c r="C9" s="5"/>
      <c r="D9" s="4"/>
      <c r="E9" s="21" t="s">
        <v>13</v>
      </c>
      <c r="F9" s="7"/>
      <c r="G9" s="5"/>
      <c r="H9" s="5"/>
      <c r="I9" s="4"/>
      <c r="J9" s="5"/>
      <c r="K9" s="7"/>
      <c r="L9" s="5"/>
      <c r="M9" s="5"/>
      <c r="N9" s="5"/>
      <c r="O9" s="4"/>
      <c r="P9" s="7"/>
      <c r="Q9" s="5"/>
      <c r="R9" s="5"/>
      <c r="S9" s="7"/>
    </row>
    <row r="10" spans="1:19" x14ac:dyDescent="0.25">
      <c r="B10" s="4"/>
      <c r="C10" s="5"/>
      <c r="D10" s="4"/>
      <c r="E10" s="5"/>
      <c r="F10" s="7"/>
      <c r="G10" s="5"/>
      <c r="H10" s="5"/>
      <c r="I10" s="4"/>
      <c r="J10" s="5"/>
      <c r="K10" s="7"/>
      <c r="L10" s="5"/>
      <c r="M10" s="5"/>
      <c r="N10" s="5"/>
      <c r="O10" s="4"/>
      <c r="P10" s="7"/>
      <c r="Q10" s="5"/>
      <c r="R10" s="5"/>
      <c r="S10" s="7"/>
    </row>
    <row r="11" spans="1:19" x14ac:dyDescent="0.25">
      <c r="B11" s="13"/>
      <c r="C11" s="14"/>
      <c r="D11" s="13"/>
      <c r="E11" s="14"/>
      <c r="F11" s="15"/>
      <c r="G11" s="14"/>
      <c r="H11" s="14"/>
      <c r="I11" s="13"/>
      <c r="J11" s="14"/>
      <c r="K11" s="15"/>
      <c r="L11" s="14"/>
      <c r="M11" s="14"/>
      <c r="N11" s="14"/>
      <c r="O11" s="13"/>
      <c r="P11" s="15"/>
      <c r="Q11" s="14"/>
      <c r="R11" s="14"/>
      <c r="S11" s="15"/>
    </row>
    <row r="12" spans="1:19" x14ac:dyDescent="0.25">
      <c r="B12" s="1"/>
      <c r="C12" s="2"/>
      <c r="D12" s="2"/>
      <c r="E12" s="2"/>
      <c r="F12" s="2"/>
      <c r="G12" s="1"/>
      <c r="H12" s="23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24"/>
    </row>
    <row r="13" spans="1:19" x14ac:dyDescent="0.25">
      <c r="B13" s="25" t="s">
        <v>14</v>
      </c>
      <c r="C13" s="5"/>
      <c r="D13" s="12"/>
      <c r="E13" s="5"/>
      <c r="F13" s="5"/>
      <c r="G13" s="4"/>
      <c r="H13" s="26"/>
      <c r="I13" s="27"/>
      <c r="J13" s="27"/>
      <c r="K13" s="28"/>
      <c r="L13" s="27"/>
      <c r="M13" s="28"/>
      <c r="N13" s="27"/>
      <c r="O13" s="27"/>
      <c r="P13" s="26"/>
      <c r="Q13" s="27"/>
      <c r="R13" s="27"/>
      <c r="S13" s="29">
        <f>M13+K13</f>
        <v>0</v>
      </c>
    </row>
    <row r="14" spans="1:19" x14ac:dyDescent="0.25">
      <c r="B14" s="25" t="s">
        <v>15</v>
      </c>
      <c r="C14" s="5"/>
      <c r="D14" s="12"/>
      <c r="E14" s="5"/>
      <c r="F14" s="5"/>
      <c r="G14" s="4"/>
      <c r="H14" s="26"/>
      <c r="I14" s="27"/>
      <c r="J14" s="27"/>
      <c r="K14" s="28"/>
      <c r="L14" s="27"/>
      <c r="M14" s="28"/>
      <c r="N14" s="27"/>
      <c r="O14" s="27"/>
      <c r="P14" s="26"/>
      <c r="Q14" s="27"/>
      <c r="R14" s="27"/>
      <c r="S14" s="29">
        <f t="shared" ref="S14:S31" si="0">M14+K14</f>
        <v>0</v>
      </c>
    </row>
    <row r="15" spans="1:19" x14ac:dyDescent="0.25">
      <c r="B15" s="25" t="s">
        <v>16</v>
      </c>
      <c r="C15" s="5"/>
      <c r="D15" s="12"/>
      <c r="E15" s="5"/>
      <c r="F15" s="5"/>
      <c r="G15" s="4"/>
      <c r="H15" s="26"/>
      <c r="I15" s="27"/>
      <c r="J15" s="27"/>
      <c r="K15" s="28"/>
      <c r="L15" s="27"/>
      <c r="M15" s="26"/>
      <c r="N15" s="27"/>
      <c r="O15" s="27"/>
      <c r="P15" s="26"/>
      <c r="Q15" s="27"/>
      <c r="R15" s="27"/>
      <c r="S15" s="29">
        <f t="shared" si="0"/>
        <v>0</v>
      </c>
    </row>
    <row r="16" spans="1:19" x14ac:dyDescent="0.25">
      <c r="A16" t="s">
        <v>41</v>
      </c>
      <c r="B16" s="25" t="s">
        <v>17</v>
      </c>
      <c r="C16" s="5"/>
      <c r="D16" s="12"/>
      <c r="E16" s="5"/>
      <c r="F16" s="5"/>
      <c r="G16" s="4"/>
      <c r="H16" s="26"/>
      <c r="I16" s="27"/>
      <c r="J16" s="27"/>
      <c r="K16" s="28">
        <v>1000000</v>
      </c>
      <c r="L16" s="27"/>
      <c r="M16" s="28">
        <f>K16/2</f>
        <v>500000</v>
      </c>
      <c r="N16" s="27"/>
      <c r="O16" s="27"/>
      <c r="P16" s="26"/>
      <c r="Q16" s="27"/>
      <c r="R16" s="27"/>
      <c r="S16" s="29">
        <f t="shared" si="0"/>
        <v>1500000</v>
      </c>
    </row>
    <row r="17" spans="1:19" x14ac:dyDescent="0.25">
      <c r="A17" t="s">
        <v>41</v>
      </c>
      <c r="B17" s="25" t="s">
        <v>18</v>
      </c>
      <c r="C17" s="5"/>
      <c r="D17" s="12"/>
      <c r="E17" s="5"/>
      <c r="F17" s="5"/>
      <c r="G17" s="4"/>
      <c r="H17" s="26"/>
      <c r="I17" s="27"/>
      <c r="J17" s="27"/>
      <c r="K17" s="28">
        <v>50000</v>
      </c>
      <c r="L17" s="27"/>
      <c r="M17" s="28">
        <f t="shared" ref="M17:M31" si="1">K17/2</f>
        <v>25000</v>
      </c>
      <c r="N17" s="27"/>
      <c r="O17" s="27"/>
      <c r="P17" s="26"/>
      <c r="Q17" s="27"/>
      <c r="R17" s="27"/>
      <c r="S17" s="29">
        <f t="shared" si="0"/>
        <v>75000</v>
      </c>
    </row>
    <row r="18" spans="1:19" x14ac:dyDescent="0.25">
      <c r="A18" t="s">
        <v>46</v>
      </c>
      <c r="B18" s="25" t="s">
        <v>19</v>
      </c>
      <c r="C18" s="5"/>
      <c r="D18" s="12"/>
      <c r="E18" s="5"/>
      <c r="F18" s="5"/>
      <c r="G18" s="4"/>
      <c r="H18" s="26"/>
      <c r="I18" s="27"/>
      <c r="J18" s="27"/>
      <c r="K18" s="28">
        <v>25000</v>
      </c>
      <c r="L18" s="27"/>
      <c r="M18" s="28">
        <f t="shared" si="1"/>
        <v>12500</v>
      </c>
      <c r="N18" s="27"/>
      <c r="O18" s="27"/>
      <c r="P18" s="26"/>
      <c r="Q18" s="27"/>
      <c r="R18" s="27"/>
      <c r="S18" s="29">
        <f t="shared" si="0"/>
        <v>37500</v>
      </c>
    </row>
    <row r="19" spans="1:19" x14ac:dyDescent="0.25">
      <c r="A19" t="s">
        <v>46</v>
      </c>
      <c r="B19" s="25" t="s">
        <v>20</v>
      </c>
      <c r="C19" s="5"/>
      <c r="D19" s="12"/>
      <c r="E19" s="5"/>
      <c r="F19" s="5"/>
      <c r="G19" s="4"/>
      <c r="H19" s="26"/>
      <c r="I19" s="27"/>
      <c r="J19" s="27"/>
      <c r="K19" s="28">
        <v>25000</v>
      </c>
      <c r="L19" s="27"/>
      <c r="M19" s="28">
        <f t="shared" si="1"/>
        <v>12500</v>
      </c>
      <c r="N19" s="27"/>
      <c r="O19" s="27"/>
      <c r="P19" s="26"/>
      <c r="Q19" s="27"/>
      <c r="R19" s="27"/>
      <c r="S19" s="29">
        <f t="shared" si="0"/>
        <v>37500</v>
      </c>
    </row>
    <row r="20" spans="1:19" x14ac:dyDescent="0.25">
      <c r="A20" t="s">
        <v>46</v>
      </c>
      <c r="B20" s="25" t="s">
        <v>21</v>
      </c>
      <c r="C20" s="5"/>
      <c r="D20" s="12"/>
      <c r="E20" s="5"/>
      <c r="F20" s="5"/>
      <c r="G20" s="4"/>
      <c r="H20" s="26"/>
      <c r="I20" s="27"/>
      <c r="J20" s="27"/>
      <c r="K20" s="28">
        <v>25000</v>
      </c>
      <c r="L20" s="27"/>
      <c r="M20" s="28">
        <f t="shared" si="1"/>
        <v>12500</v>
      </c>
      <c r="N20" s="27"/>
      <c r="O20" s="27"/>
      <c r="P20" s="26"/>
      <c r="Q20" s="27"/>
      <c r="R20" s="27"/>
      <c r="S20" s="29">
        <f t="shared" si="0"/>
        <v>37500</v>
      </c>
    </row>
    <row r="21" spans="1:19" x14ac:dyDescent="0.25">
      <c r="A21" t="s">
        <v>46</v>
      </c>
      <c r="B21" s="25" t="s">
        <v>22</v>
      </c>
      <c r="C21" s="5"/>
      <c r="D21" s="12"/>
      <c r="E21" s="5"/>
      <c r="F21" s="5"/>
      <c r="G21" s="4"/>
      <c r="H21" s="26"/>
      <c r="I21" s="27"/>
      <c r="J21" s="27"/>
      <c r="K21" s="28">
        <v>25000</v>
      </c>
      <c r="L21" s="27"/>
      <c r="M21" s="28">
        <f t="shared" si="1"/>
        <v>12500</v>
      </c>
      <c r="N21" s="27"/>
      <c r="O21" s="27"/>
      <c r="P21" s="26"/>
      <c r="Q21" s="27"/>
      <c r="R21" s="27"/>
      <c r="S21" s="29">
        <f t="shared" si="0"/>
        <v>37500</v>
      </c>
    </row>
    <row r="22" spans="1:19" x14ac:dyDescent="0.25">
      <c r="A22" t="s">
        <v>46</v>
      </c>
      <c r="B22" s="25" t="s">
        <v>23</v>
      </c>
      <c r="C22" s="5"/>
      <c r="D22" s="12"/>
      <c r="E22" s="5"/>
      <c r="F22" s="5"/>
      <c r="G22" s="4"/>
      <c r="H22" s="26"/>
      <c r="I22" s="27"/>
      <c r="J22" s="27"/>
      <c r="K22" s="28">
        <v>25000</v>
      </c>
      <c r="L22" s="27"/>
      <c r="M22" s="28">
        <f t="shared" si="1"/>
        <v>12500</v>
      </c>
      <c r="N22" s="27"/>
      <c r="O22" s="27"/>
      <c r="P22" s="26"/>
      <c r="Q22" s="27"/>
      <c r="R22" s="27"/>
      <c r="S22" s="29">
        <f t="shared" si="0"/>
        <v>37500</v>
      </c>
    </row>
    <row r="23" spans="1:19" x14ac:dyDescent="0.25">
      <c r="A23" t="s">
        <v>46</v>
      </c>
      <c r="B23" s="25" t="s">
        <v>24</v>
      </c>
      <c r="C23" s="5"/>
      <c r="D23" s="12"/>
      <c r="E23" s="5"/>
      <c r="F23" s="5"/>
      <c r="G23" s="4"/>
      <c r="H23" s="26"/>
      <c r="I23" s="27"/>
      <c r="J23" s="27"/>
      <c r="K23" s="28">
        <v>25000</v>
      </c>
      <c r="L23" s="27"/>
      <c r="M23" s="28">
        <f t="shared" si="1"/>
        <v>12500</v>
      </c>
      <c r="N23" s="27"/>
      <c r="O23" s="27"/>
      <c r="P23" s="26"/>
      <c r="Q23" s="27"/>
      <c r="R23" s="27"/>
      <c r="S23" s="29">
        <f t="shared" si="0"/>
        <v>37500</v>
      </c>
    </row>
    <row r="24" spans="1:19" x14ac:dyDescent="0.25">
      <c r="A24" t="s">
        <v>46</v>
      </c>
      <c r="B24" s="25" t="s">
        <v>25</v>
      </c>
      <c r="C24" s="5"/>
      <c r="D24" s="12"/>
      <c r="E24" s="5"/>
      <c r="F24" s="5"/>
      <c r="G24" s="4"/>
      <c r="H24" s="26"/>
      <c r="I24" s="27"/>
      <c r="J24" s="27"/>
      <c r="K24" s="28">
        <v>25000</v>
      </c>
      <c r="L24" s="27"/>
      <c r="M24" s="28">
        <f t="shared" si="1"/>
        <v>12500</v>
      </c>
      <c r="N24" s="27"/>
      <c r="O24" s="27"/>
      <c r="P24" s="26"/>
      <c r="Q24" s="27"/>
      <c r="R24" s="27"/>
      <c r="S24" s="29">
        <f t="shared" si="0"/>
        <v>37500</v>
      </c>
    </row>
    <row r="25" spans="1:19" x14ac:dyDescent="0.25">
      <c r="A25" t="s">
        <v>46</v>
      </c>
      <c r="B25" s="25" t="s">
        <v>26</v>
      </c>
      <c r="C25" s="5"/>
      <c r="D25" s="12"/>
      <c r="E25" s="5"/>
      <c r="F25" s="5"/>
      <c r="G25" s="4"/>
      <c r="H25" s="26"/>
      <c r="I25" s="27"/>
      <c r="J25" s="27"/>
      <c r="K25" s="28">
        <v>25000</v>
      </c>
      <c r="L25" s="27"/>
      <c r="M25" s="28">
        <f t="shared" si="1"/>
        <v>12500</v>
      </c>
      <c r="N25" s="27"/>
      <c r="O25" s="27"/>
      <c r="P25" s="26"/>
      <c r="Q25" s="27"/>
      <c r="R25" s="27"/>
      <c r="S25" s="29">
        <f t="shared" si="0"/>
        <v>37500</v>
      </c>
    </row>
    <row r="26" spans="1:19" x14ac:dyDescent="0.25">
      <c r="A26" t="s">
        <v>46</v>
      </c>
      <c r="B26" s="25" t="s">
        <v>27</v>
      </c>
      <c r="C26" s="5"/>
      <c r="D26" s="12"/>
      <c r="E26" s="5"/>
      <c r="F26" s="5"/>
      <c r="G26" s="4"/>
      <c r="H26" s="26"/>
      <c r="I26" s="27"/>
      <c r="J26" s="27"/>
      <c r="K26" s="28">
        <v>25000</v>
      </c>
      <c r="L26" s="27"/>
      <c r="M26" s="28">
        <f t="shared" si="1"/>
        <v>12500</v>
      </c>
      <c r="N26" s="27"/>
      <c r="O26" s="27"/>
      <c r="P26" s="26"/>
      <c r="Q26" s="27"/>
      <c r="R26" s="27"/>
      <c r="S26" s="29">
        <f t="shared" si="0"/>
        <v>37500</v>
      </c>
    </row>
    <row r="27" spans="1:19" x14ac:dyDescent="0.25">
      <c r="A27" t="s">
        <v>46</v>
      </c>
      <c r="B27" s="25" t="s">
        <v>28</v>
      </c>
      <c r="C27" s="5"/>
      <c r="D27" s="12"/>
      <c r="E27" s="5"/>
      <c r="F27" s="5"/>
      <c r="G27" s="4"/>
      <c r="H27" s="26"/>
      <c r="I27" s="27"/>
      <c r="J27" s="27"/>
      <c r="K27" s="28">
        <v>25000</v>
      </c>
      <c r="L27" s="27"/>
      <c r="M27" s="28">
        <f t="shared" si="1"/>
        <v>12500</v>
      </c>
      <c r="N27" s="27"/>
      <c r="O27" s="27"/>
      <c r="P27" s="26"/>
      <c r="Q27" s="27"/>
      <c r="R27" s="27"/>
      <c r="S27" s="29">
        <f t="shared" si="0"/>
        <v>37500</v>
      </c>
    </row>
    <row r="28" spans="1:19" x14ac:dyDescent="0.25">
      <c r="A28" t="s">
        <v>46</v>
      </c>
      <c r="B28" s="25" t="s">
        <v>29</v>
      </c>
      <c r="C28" s="5"/>
      <c r="D28" s="12"/>
      <c r="E28" s="5"/>
      <c r="F28" s="5"/>
      <c r="G28" s="4"/>
      <c r="H28" s="26"/>
      <c r="I28" s="27"/>
      <c r="J28" s="27"/>
      <c r="K28" s="28">
        <v>25000</v>
      </c>
      <c r="L28" s="27"/>
      <c r="M28" s="28">
        <f t="shared" si="1"/>
        <v>12500</v>
      </c>
      <c r="N28" s="27"/>
      <c r="O28" s="27"/>
      <c r="P28" s="26"/>
      <c r="Q28" s="27"/>
      <c r="R28" s="27"/>
      <c r="S28" s="29">
        <f t="shared" si="0"/>
        <v>37500</v>
      </c>
    </row>
    <row r="29" spans="1:19" x14ac:dyDescent="0.25">
      <c r="A29" t="s">
        <v>46</v>
      </c>
      <c r="B29" s="25" t="s">
        <v>30</v>
      </c>
      <c r="C29" s="5"/>
      <c r="D29" s="12"/>
      <c r="E29" s="5"/>
      <c r="F29" s="5"/>
      <c r="G29" s="4"/>
      <c r="H29" s="26"/>
      <c r="I29" s="27"/>
      <c r="J29" s="27"/>
      <c r="K29" s="28">
        <v>25000</v>
      </c>
      <c r="L29" s="27"/>
      <c r="M29" s="28">
        <f t="shared" si="1"/>
        <v>12500</v>
      </c>
      <c r="N29" s="27"/>
      <c r="O29" s="27"/>
      <c r="P29" s="26"/>
      <c r="Q29" s="27"/>
      <c r="R29" s="27"/>
      <c r="S29" s="29">
        <f t="shared" si="0"/>
        <v>37500</v>
      </c>
    </row>
    <row r="30" spans="1:19" x14ac:dyDescent="0.25">
      <c r="A30" t="s">
        <v>46</v>
      </c>
      <c r="B30" s="25" t="s">
        <v>31</v>
      </c>
      <c r="C30" s="5"/>
      <c r="D30" s="12"/>
      <c r="E30" s="5"/>
      <c r="F30" s="5"/>
      <c r="G30" s="4"/>
      <c r="H30" s="26"/>
      <c r="I30" s="27"/>
      <c r="J30" s="27"/>
      <c r="K30" s="28">
        <v>25000</v>
      </c>
      <c r="L30" s="27"/>
      <c r="M30" s="28">
        <f t="shared" si="1"/>
        <v>12500</v>
      </c>
      <c r="N30" s="27"/>
      <c r="O30" s="27"/>
      <c r="P30" s="26"/>
      <c r="Q30" s="27"/>
      <c r="R30" s="27"/>
      <c r="S30" s="29">
        <f t="shared" si="0"/>
        <v>37500</v>
      </c>
    </row>
    <row r="31" spans="1:19" x14ac:dyDescent="0.25">
      <c r="A31" t="s">
        <v>46</v>
      </c>
      <c r="B31" s="25" t="s">
        <v>32</v>
      </c>
      <c r="C31" s="5"/>
      <c r="D31" s="12"/>
      <c r="E31" s="5"/>
      <c r="F31" s="5"/>
      <c r="G31" s="4"/>
      <c r="H31" s="26"/>
      <c r="I31" s="27"/>
      <c r="J31" s="27"/>
      <c r="K31" s="28">
        <v>25000</v>
      </c>
      <c r="L31" s="27"/>
      <c r="M31" s="28">
        <f t="shared" si="1"/>
        <v>12500</v>
      </c>
      <c r="N31" s="27"/>
      <c r="O31" s="27"/>
      <c r="P31" s="26"/>
      <c r="Q31" s="27"/>
      <c r="R31" s="27"/>
      <c r="S31" s="29">
        <f t="shared" si="0"/>
        <v>37500</v>
      </c>
    </row>
    <row r="32" spans="1:19" x14ac:dyDescent="0.25">
      <c r="B32" s="1"/>
      <c r="C32" s="2"/>
      <c r="D32" s="2"/>
      <c r="E32" s="2"/>
      <c r="F32" s="2"/>
      <c r="G32" s="1"/>
      <c r="H32" s="23"/>
      <c r="I32" s="23"/>
      <c r="J32" s="23"/>
      <c r="K32" s="23"/>
      <c r="L32" s="23"/>
      <c r="M32" s="23"/>
      <c r="N32" s="23"/>
      <c r="O32" s="23"/>
      <c r="P32" s="23"/>
      <c r="Q32" s="23"/>
      <c r="R32" s="23"/>
      <c r="S32" s="24"/>
    </row>
    <row r="33" spans="2:19" x14ac:dyDescent="0.25">
      <c r="B33" s="4"/>
      <c r="C33" s="5"/>
      <c r="D33" s="5"/>
      <c r="E33" s="5"/>
      <c r="F33" s="10" t="s">
        <v>33</v>
      </c>
      <c r="G33" s="4"/>
      <c r="H33" s="26"/>
      <c r="I33" s="27"/>
      <c r="J33" s="27"/>
      <c r="K33" s="30"/>
      <c r="L33" s="27"/>
      <c r="M33" s="30"/>
      <c r="N33" s="27"/>
      <c r="O33" s="27"/>
      <c r="P33" s="26"/>
      <c r="Q33" s="27"/>
      <c r="R33" s="27"/>
      <c r="S33" s="31"/>
    </row>
    <row r="34" spans="2:19" x14ac:dyDescent="0.25">
      <c r="B34" s="13"/>
      <c r="C34" s="14"/>
      <c r="D34" s="14"/>
      <c r="E34" s="14"/>
      <c r="F34" s="14"/>
      <c r="G34" s="13"/>
      <c r="H34" s="32"/>
      <c r="I34" s="32"/>
      <c r="J34" s="32"/>
      <c r="K34" s="32"/>
      <c r="L34" s="32"/>
      <c r="M34" s="32"/>
      <c r="N34" s="32"/>
      <c r="O34" s="32"/>
      <c r="P34" s="32"/>
      <c r="Q34" s="32"/>
      <c r="R34" s="32"/>
      <c r="S34" s="33"/>
    </row>
  </sheetData>
  <pageMargins left="0.7" right="0.7" top="0.75" bottom="0.75" header="0.3" footer="0.3"/>
  <colBreaks count="1" manualBreakCount="1">
    <brk id="18" max="1048575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4"/>
  <sheetViews>
    <sheetView workbookViewId="0">
      <selection activeCell="K13" sqref="K13:S30"/>
    </sheetView>
  </sheetViews>
  <sheetFormatPr baseColWidth="10" defaultRowHeight="15" x14ac:dyDescent="0.25"/>
  <sheetData>
    <row r="1" spans="1:19" x14ac:dyDescent="0.25">
      <c r="B1" s="1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3"/>
    </row>
    <row r="2" spans="1:19" ht="23.25" x14ac:dyDescent="0.35">
      <c r="B2" s="4"/>
      <c r="C2" s="5"/>
      <c r="D2" s="5"/>
      <c r="E2" s="5"/>
      <c r="F2" s="5"/>
      <c r="G2" s="5"/>
      <c r="H2" s="5"/>
      <c r="I2" s="6" t="s">
        <v>0</v>
      </c>
      <c r="J2" s="5"/>
      <c r="K2" s="5"/>
      <c r="L2" s="5"/>
      <c r="M2" s="5"/>
      <c r="N2" s="5"/>
      <c r="O2" s="5"/>
      <c r="P2" s="5"/>
      <c r="Q2" s="5"/>
      <c r="R2" s="5"/>
      <c r="S2" s="7"/>
    </row>
    <row r="3" spans="1:19" x14ac:dyDescent="0.25">
      <c r="B3" s="4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8" t="s">
        <v>1</v>
      </c>
    </row>
    <row r="4" spans="1:19" x14ac:dyDescent="0.25">
      <c r="B4" s="9"/>
      <c r="C4" s="5"/>
      <c r="D4" s="5"/>
      <c r="E4" s="5"/>
      <c r="F4" s="5"/>
      <c r="G4" s="5"/>
      <c r="H4" s="5"/>
      <c r="I4" s="5"/>
      <c r="J4" s="10" t="s">
        <v>2</v>
      </c>
      <c r="K4" s="11">
        <v>42735</v>
      </c>
      <c r="L4" s="5"/>
      <c r="M4" s="5"/>
      <c r="N4" s="12" t="s">
        <v>3</v>
      </c>
      <c r="O4" s="5"/>
      <c r="P4" s="5"/>
      <c r="Q4" s="5"/>
      <c r="R4" s="5"/>
      <c r="S4" s="7"/>
    </row>
    <row r="5" spans="1:19" x14ac:dyDescent="0.25"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5"/>
    </row>
    <row r="6" spans="1:19" x14ac:dyDescent="0.25">
      <c r="B6" s="16" t="s">
        <v>4</v>
      </c>
      <c r="I6" s="16" t="s">
        <v>5</v>
      </c>
      <c r="K6" s="17">
        <v>43158</v>
      </c>
      <c r="M6" s="16" t="s">
        <v>6</v>
      </c>
      <c r="N6" s="18">
        <v>0.71753472222222225</v>
      </c>
      <c r="Q6" s="16" t="s">
        <v>7</v>
      </c>
      <c r="R6" s="19">
        <v>1</v>
      </c>
    </row>
    <row r="7" spans="1:19" x14ac:dyDescent="0.25">
      <c r="B7" s="1"/>
      <c r="C7" s="2"/>
      <c r="D7" s="1"/>
      <c r="E7" s="2"/>
      <c r="F7" s="3"/>
      <c r="G7" s="2"/>
      <c r="H7" s="2"/>
      <c r="I7" s="1"/>
      <c r="J7" s="2"/>
      <c r="K7" s="3"/>
      <c r="L7" s="2"/>
      <c r="M7" s="2"/>
      <c r="N7" s="2"/>
      <c r="O7" s="1"/>
      <c r="P7" s="3"/>
      <c r="Q7" s="2"/>
      <c r="R7" s="2"/>
      <c r="S7" s="3"/>
    </row>
    <row r="8" spans="1:19" x14ac:dyDescent="0.25">
      <c r="B8" s="4"/>
      <c r="C8" s="5"/>
      <c r="D8" s="4"/>
      <c r="E8" s="5"/>
      <c r="F8" s="7"/>
      <c r="G8" s="20"/>
      <c r="H8" s="5"/>
      <c r="I8" s="4"/>
      <c r="J8" s="21" t="s">
        <v>34</v>
      </c>
      <c r="K8" s="7"/>
      <c r="L8" s="5"/>
      <c r="M8" s="21" t="s">
        <v>9</v>
      </c>
      <c r="N8" s="5"/>
      <c r="O8" s="22" t="s">
        <v>10</v>
      </c>
      <c r="P8" s="7"/>
      <c r="Q8" s="5"/>
      <c r="R8" s="21" t="s">
        <v>35</v>
      </c>
      <c r="S8" s="7"/>
    </row>
    <row r="9" spans="1:19" x14ac:dyDescent="0.25">
      <c r="B9" s="22" t="s">
        <v>12</v>
      </c>
      <c r="C9" s="5"/>
      <c r="D9" s="4"/>
      <c r="E9" s="21" t="s">
        <v>13</v>
      </c>
      <c r="F9" s="7"/>
      <c r="G9" s="5"/>
      <c r="H9" s="5"/>
      <c r="I9" s="4"/>
      <c r="J9" s="5"/>
      <c r="K9" s="7"/>
      <c r="L9" s="5"/>
      <c r="M9" s="5"/>
      <c r="N9" s="5"/>
      <c r="O9" s="4"/>
      <c r="P9" s="7"/>
      <c r="Q9" s="5"/>
      <c r="R9" s="5"/>
      <c r="S9" s="7"/>
    </row>
    <row r="10" spans="1:19" x14ac:dyDescent="0.25">
      <c r="B10" s="4"/>
      <c r="C10" s="5"/>
      <c r="D10" s="4"/>
      <c r="E10" s="5"/>
      <c r="F10" s="7"/>
      <c r="G10" s="5"/>
      <c r="H10" s="5"/>
      <c r="I10" s="4"/>
      <c r="J10" s="5"/>
      <c r="K10" s="7"/>
      <c r="L10" s="5"/>
      <c r="M10" s="5"/>
      <c r="N10" s="5"/>
      <c r="O10" s="4"/>
      <c r="P10" s="7"/>
      <c r="Q10" s="5"/>
      <c r="R10" s="5"/>
      <c r="S10" s="7"/>
    </row>
    <row r="11" spans="1:19" x14ac:dyDescent="0.25">
      <c r="B11" s="13"/>
      <c r="C11" s="14"/>
      <c r="D11" s="13"/>
      <c r="E11" s="14"/>
      <c r="F11" s="15"/>
      <c r="G11" s="14"/>
      <c r="H11" s="14"/>
      <c r="I11" s="13"/>
      <c r="J11" s="14"/>
      <c r="K11" s="15"/>
      <c r="L11" s="14"/>
      <c r="M11" s="14"/>
      <c r="N11" s="14"/>
      <c r="O11" s="13"/>
      <c r="P11" s="15"/>
      <c r="Q11" s="14"/>
      <c r="R11" s="14"/>
      <c r="S11" s="15"/>
    </row>
    <row r="12" spans="1:19" x14ac:dyDescent="0.25">
      <c r="B12" s="34"/>
      <c r="C12" s="23"/>
      <c r="D12" s="23"/>
      <c r="E12" s="23"/>
      <c r="F12" s="23"/>
      <c r="G12" s="34"/>
      <c r="H12" s="23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24"/>
    </row>
    <row r="13" spans="1:19" x14ac:dyDescent="0.25">
      <c r="B13" s="35" t="s">
        <v>14</v>
      </c>
      <c r="C13" s="27"/>
      <c r="D13" s="36"/>
      <c r="E13" s="27"/>
      <c r="F13" s="27"/>
      <c r="G13" s="37"/>
      <c r="H13" s="26"/>
      <c r="I13" s="27"/>
      <c r="J13" s="27"/>
      <c r="K13" s="28"/>
      <c r="L13" s="27"/>
      <c r="M13" s="28"/>
      <c r="N13" s="27"/>
      <c r="O13" s="27"/>
      <c r="P13" s="26"/>
      <c r="Q13" s="27"/>
      <c r="R13" s="27"/>
      <c r="S13" s="29">
        <f t="shared" ref="S13:S30" si="0">M13+K13</f>
        <v>0</v>
      </c>
    </row>
    <row r="14" spans="1:19" x14ac:dyDescent="0.25">
      <c r="B14" s="35" t="s">
        <v>15</v>
      </c>
      <c r="C14" s="27"/>
      <c r="D14" s="36"/>
      <c r="E14" s="27"/>
      <c r="F14" s="27"/>
      <c r="G14" s="37"/>
      <c r="H14" s="26"/>
      <c r="I14" s="27"/>
      <c r="J14" s="27"/>
      <c r="K14" s="28"/>
      <c r="L14" s="27"/>
      <c r="M14" s="26"/>
      <c r="N14" s="27"/>
      <c r="O14" s="27"/>
      <c r="P14" s="26"/>
      <c r="Q14" s="27"/>
      <c r="R14" s="27"/>
      <c r="S14" s="29">
        <f t="shared" si="0"/>
        <v>0</v>
      </c>
    </row>
    <row r="15" spans="1:19" x14ac:dyDescent="0.25">
      <c r="B15" s="35" t="s">
        <v>16</v>
      </c>
      <c r="C15" s="27"/>
      <c r="D15" s="36"/>
      <c r="E15" s="27"/>
      <c r="F15" s="27"/>
      <c r="G15" s="37"/>
      <c r="H15" s="26"/>
      <c r="I15" s="27"/>
      <c r="J15" s="27"/>
      <c r="K15" s="28">
        <v>1000000</v>
      </c>
      <c r="L15" s="27"/>
      <c r="M15" s="28">
        <f>K15/2</f>
        <v>500000</v>
      </c>
      <c r="N15" s="27"/>
      <c r="O15" s="27"/>
      <c r="P15" s="26"/>
      <c r="Q15" s="27"/>
      <c r="R15" s="27"/>
      <c r="S15" s="29">
        <f t="shared" si="0"/>
        <v>1500000</v>
      </c>
    </row>
    <row r="16" spans="1:19" x14ac:dyDescent="0.25">
      <c r="A16" t="s">
        <v>41</v>
      </c>
      <c r="B16" s="35" t="s">
        <v>17</v>
      </c>
      <c r="C16" s="27"/>
      <c r="D16" s="36"/>
      <c r="E16" s="27"/>
      <c r="F16" s="27"/>
      <c r="G16" s="37"/>
      <c r="H16" s="26"/>
      <c r="I16" s="27"/>
      <c r="J16" s="27"/>
      <c r="K16" s="28">
        <v>50000</v>
      </c>
      <c r="L16" s="27"/>
      <c r="M16" s="28">
        <f t="shared" ref="M16:M30" si="1">K16/2</f>
        <v>25000</v>
      </c>
      <c r="N16" s="27"/>
      <c r="O16" s="27"/>
      <c r="P16" s="26"/>
      <c r="Q16" s="27"/>
      <c r="R16" s="27"/>
      <c r="S16" s="29">
        <f t="shared" si="0"/>
        <v>75000</v>
      </c>
    </row>
    <row r="17" spans="1:19" x14ac:dyDescent="0.25">
      <c r="A17" t="s">
        <v>41</v>
      </c>
      <c r="B17" s="35" t="s">
        <v>18</v>
      </c>
      <c r="C17" s="27"/>
      <c r="D17" s="36"/>
      <c r="E17" s="27"/>
      <c r="F17" s="27"/>
      <c r="G17" s="37"/>
      <c r="H17" s="26"/>
      <c r="I17" s="27"/>
      <c r="J17" s="27"/>
      <c r="K17" s="28">
        <v>25000</v>
      </c>
      <c r="L17" s="27"/>
      <c r="M17" s="28">
        <f t="shared" si="1"/>
        <v>12500</v>
      </c>
      <c r="N17" s="27"/>
      <c r="O17" s="27"/>
      <c r="P17" s="26"/>
      <c r="Q17" s="27"/>
      <c r="R17" s="27"/>
      <c r="S17" s="29">
        <f t="shared" si="0"/>
        <v>37500</v>
      </c>
    </row>
    <row r="18" spans="1:19" x14ac:dyDescent="0.25">
      <c r="A18" t="s">
        <v>46</v>
      </c>
      <c r="B18" s="35" t="s">
        <v>19</v>
      </c>
      <c r="C18" s="27"/>
      <c r="D18" s="36"/>
      <c r="E18" s="27"/>
      <c r="F18" s="27"/>
      <c r="G18" s="37"/>
      <c r="H18" s="26"/>
      <c r="I18" s="27"/>
      <c r="J18" s="27"/>
      <c r="K18" s="28">
        <v>25000</v>
      </c>
      <c r="L18" s="27"/>
      <c r="M18" s="28">
        <f t="shared" si="1"/>
        <v>12500</v>
      </c>
      <c r="N18" s="27"/>
      <c r="O18" s="27"/>
      <c r="P18" s="26"/>
      <c r="Q18" s="27"/>
      <c r="R18" s="27"/>
      <c r="S18" s="29">
        <f t="shared" si="0"/>
        <v>37500</v>
      </c>
    </row>
    <row r="19" spans="1:19" x14ac:dyDescent="0.25">
      <c r="A19" t="s">
        <v>46</v>
      </c>
      <c r="B19" s="35" t="s">
        <v>20</v>
      </c>
      <c r="C19" s="27"/>
      <c r="D19" s="36"/>
      <c r="E19" s="27"/>
      <c r="F19" s="27"/>
      <c r="G19" s="37"/>
      <c r="H19" s="26"/>
      <c r="I19" s="27"/>
      <c r="J19" s="27"/>
      <c r="K19" s="28">
        <v>25000</v>
      </c>
      <c r="L19" s="27"/>
      <c r="M19" s="28">
        <f t="shared" si="1"/>
        <v>12500</v>
      </c>
      <c r="N19" s="27"/>
      <c r="O19" s="27"/>
      <c r="P19" s="26"/>
      <c r="Q19" s="27"/>
      <c r="R19" s="27"/>
      <c r="S19" s="29">
        <f t="shared" si="0"/>
        <v>37500</v>
      </c>
    </row>
    <row r="20" spans="1:19" x14ac:dyDescent="0.25">
      <c r="A20" t="s">
        <v>46</v>
      </c>
      <c r="B20" s="35" t="s">
        <v>21</v>
      </c>
      <c r="C20" s="27"/>
      <c r="D20" s="36"/>
      <c r="E20" s="27"/>
      <c r="F20" s="27"/>
      <c r="G20" s="37"/>
      <c r="H20" s="26"/>
      <c r="I20" s="27"/>
      <c r="J20" s="27"/>
      <c r="K20" s="28">
        <v>25000</v>
      </c>
      <c r="L20" s="27"/>
      <c r="M20" s="28">
        <f t="shared" si="1"/>
        <v>12500</v>
      </c>
      <c r="N20" s="27"/>
      <c r="O20" s="27"/>
      <c r="P20" s="26"/>
      <c r="Q20" s="27"/>
      <c r="R20" s="27"/>
      <c r="S20" s="29">
        <f t="shared" si="0"/>
        <v>37500</v>
      </c>
    </row>
    <row r="21" spans="1:19" x14ac:dyDescent="0.25">
      <c r="A21" t="s">
        <v>46</v>
      </c>
      <c r="B21" s="35" t="s">
        <v>22</v>
      </c>
      <c r="C21" s="27"/>
      <c r="D21" s="36"/>
      <c r="E21" s="27"/>
      <c r="F21" s="27"/>
      <c r="G21" s="37"/>
      <c r="H21" s="26"/>
      <c r="I21" s="27"/>
      <c r="J21" s="27"/>
      <c r="K21" s="28">
        <v>25000</v>
      </c>
      <c r="L21" s="27"/>
      <c r="M21" s="28">
        <f t="shared" si="1"/>
        <v>12500</v>
      </c>
      <c r="N21" s="27"/>
      <c r="O21" s="27"/>
      <c r="P21" s="26"/>
      <c r="Q21" s="27"/>
      <c r="R21" s="27"/>
      <c r="S21" s="29">
        <f t="shared" si="0"/>
        <v>37500</v>
      </c>
    </row>
    <row r="22" spans="1:19" x14ac:dyDescent="0.25">
      <c r="A22" t="s">
        <v>46</v>
      </c>
      <c r="B22" s="35" t="s">
        <v>23</v>
      </c>
      <c r="C22" s="27"/>
      <c r="D22" s="36"/>
      <c r="E22" s="27"/>
      <c r="F22" s="27"/>
      <c r="G22" s="37"/>
      <c r="H22" s="26"/>
      <c r="I22" s="27"/>
      <c r="J22" s="27"/>
      <c r="K22" s="28">
        <v>25000</v>
      </c>
      <c r="L22" s="27"/>
      <c r="M22" s="28">
        <f t="shared" si="1"/>
        <v>12500</v>
      </c>
      <c r="N22" s="27"/>
      <c r="O22" s="27"/>
      <c r="P22" s="26"/>
      <c r="Q22" s="27"/>
      <c r="R22" s="27"/>
      <c r="S22" s="29">
        <f t="shared" si="0"/>
        <v>37500</v>
      </c>
    </row>
    <row r="23" spans="1:19" x14ac:dyDescent="0.25">
      <c r="A23" t="s">
        <v>46</v>
      </c>
      <c r="B23" s="35" t="s">
        <v>24</v>
      </c>
      <c r="C23" s="27"/>
      <c r="D23" s="36"/>
      <c r="E23" s="27"/>
      <c r="F23" s="27"/>
      <c r="G23" s="37"/>
      <c r="H23" s="26"/>
      <c r="I23" s="27"/>
      <c r="J23" s="27"/>
      <c r="K23" s="28">
        <v>25000</v>
      </c>
      <c r="L23" s="27"/>
      <c r="M23" s="28">
        <f t="shared" si="1"/>
        <v>12500</v>
      </c>
      <c r="N23" s="27"/>
      <c r="O23" s="27"/>
      <c r="P23" s="26"/>
      <c r="Q23" s="27"/>
      <c r="R23" s="27"/>
      <c r="S23" s="29">
        <f t="shared" si="0"/>
        <v>37500</v>
      </c>
    </row>
    <row r="24" spans="1:19" x14ac:dyDescent="0.25">
      <c r="A24" t="s">
        <v>46</v>
      </c>
      <c r="B24" s="35" t="s">
        <v>25</v>
      </c>
      <c r="C24" s="27"/>
      <c r="D24" s="36"/>
      <c r="E24" s="27"/>
      <c r="F24" s="27"/>
      <c r="G24" s="37"/>
      <c r="H24" s="26"/>
      <c r="I24" s="27"/>
      <c r="J24" s="27"/>
      <c r="K24" s="28">
        <v>25000</v>
      </c>
      <c r="L24" s="27"/>
      <c r="M24" s="28">
        <f t="shared" si="1"/>
        <v>12500</v>
      </c>
      <c r="N24" s="27"/>
      <c r="O24" s="27"/>
      <c r="P24" s="26"/>
      <c r="Q24" s="27"/>
      <c r="R24" s="27"/>
      <c r="S24" s="29">
        <f t="shared" si="0"/>
        <v>37500</v>
      </c>
    </row>
    <row r="25" spans="1:19" x14ac:dyDescent="0.25">
      <c r="A25" t="s">
        <v>46</v>
      </c>
      <c r="B25" s="35" t="s">
        <v>26</v>
      </c>
      <c r="C25" s="27"/>
      <c r="D25" s="36"/>
      <c r="E25" s="27"/>
      <c r="F25" s="27"/>
      <c r="G25" s="37"/>
      <c r="H25" s="26"/>
      <c r="I25" s="27"/>
      <c r="J25" s="27"/>
      <c r="K25" s="28">
        <v>25000</v>
      </c>
      <c r="L25" s="27"/>
      <c r="M25" s="28">
        <f t="shared" si="1"/>
        <v>12500</v>
      </c>
      <c r="N25" s="27"/>
      <c r="O25" s="27"/>
      <c r="P25" s="26"/>
      <c r="Q25" s="27"/>
      <c r="R25" s="27"/>
      <c r="S25" s="29">
        <f t="shared" si="0"/>
        <v>37500</v>
      </c>
    </row>
    <row r="26" spans="1:19" x14ac:dyDescent="0.25">
      <c r="A26" t="s">
        <v>46</v>
      </c>
      <c r="B26" s="35" t="s">
        <v>27</v>
      </c>
      <c r="C26" s="27"/>
      <c r="D26" s="36"/>
      <c r="E26" s="27"/>
      <c r="F26" s="27"/>
      <c r="G26" s="37"/>
      <c r="H26" s="26"/>
      <c r="I26" s="27"/>
      <c r="J26" s="27"/>
      <c r="K26" s="28">
        <v>25000</v>
      </c>
      <c r="L26" s="27"/>
      <c r="M26" s="28">
        <f t="shared" si="1"/>
        <v>12500</v>
      </c>
      <c r="N26" s="27"/>
      <c r="O26" s="27"/>
      <c r="P26" s="26"/>
      <c r="Q26" s="27"/>
      <c r="R26" s="27"/>
      <c r="S26" s="29">
        <f t="shared" si="0"/>
        <v>37500</v>
      </c>
    </row>
    <row r="27" spans="1:19" x14ac:dyDescent="0.25">
      <c r="A27" t="s">
        <v>46</v>
      </c>
      <c r="B27" s="35" t="s">
        <v>28</v>
      </c>
      <c r="C27" s="27"/>
      <c r="D27" s="36"/>
      <c r="E27" s="27"/>
      <c r="F27" s="27"/>
      <c r="G27" s="37"/>
      <c r="H27" s="26"/>
      <c r="I27" s="27"/>
      <c r="J27" s="27"/>
      <c r="K27" s="28">
        <v>25000</v>
      </c>
      <c r="L27" s="27"/>
      <c r="M27" s="28">
        <f t="shared" si="1"/>
        <v>12500</v>
      </c>
      <c r="N27" s="27"/>
      <c r="O27" s="27"/>
      <c r="P27" s="26"/>
      <c r="Q27" s="27"/>
      <c r="R27" s="27"/>
      <c r="S27" s="29">
        <f t="shared" si="0"/>
        <v>37500</v>
      </c>
    </row>
    <row r="28" spans="1:19" x14ac:dyDescent="0.25">
      <c r="A28" t="s">
        <v>46</v>
      </c>
      <c r="B28" s="35" t="s">
        <v>29</v>
      </c>
      <c r="C28" s="27"/>
      <c r="D28" s="36"/>
      <c r="E28" s="27"/>
      <c r="F28" s="27"/>
      <c r="G28" s="37"/>
      <c r="H28" s="26"/>
      <c r="I28" s="27"/>
      <c r="J28" s="27"/>
      <c r="K28" s="28">
        <v>25000</v>
      </c>
      <c r="L28" s="27"/>
      <c r="M28" s="28">
        <f t="shared" si="1"/>
        <v>12500</v>
      </c>
      <c r="N28" s="27"/>
      <c r="O28" s="27"/>
      <c r="P28" s="26"/>
      <c r="Q28" s="27"/>
      <c r="R28" s="27"/>
      <c r="S28" s="29">
        <f t="shared" si="0"/>
        <v>37500</v>
      </c>
    </row>
    <row r="29" spans="1:19" x14ac:dyDescent="0.25">
      <c r="A29" t="s">
        <v>46</v>
      </c>
      <c r="B29" s="35" t="s">
        <v>30</v>
      </c>
      <c r="C29" s="27"/>
      <c r="D29" s="36"/>
      <c r="E29" s="27"/>
      <c r="F29" s="27"/>
      <c r="G29" s="37"/>
      <c r="H29" s="26"/>
      <c r="I29" s="27"/>
      <c r="J29" s="27"/>
      <c r="K29" s="28">
        <v>25000</v>
      </c>
      <c r="L29" s="27"/>
      <c r="M29" s="28">
        <f t="shared" si="1"/>
        <v>12500</v>
      </c>
      <c r="N29" s="27"/>
      <c r="O29" s="27"/>
      <c r="P29" s="26"/>
      <c r="Q29" s="27"/>
      <c r="R29" s="27"/>
      <c r="S29" s="29">
        <f t="shared" si="0"/>
        <v>37500</v>
      </c>
    </row>
    <row r="30" spans="1:19" x14ac:dyDescent="0.25">
      <c r="A30" t="s">
        <v>46</v>
      </c>
      <c r="B30" s="35" t="s">
        <v>31</v>
      </c>
      <c r="C30" s="27"/>
      <c r="D30" s="36"/>
      <c r="E30" s="27"/>
      <c r="F30" s="27"/>
      <c r="G30" s="37"/>
      <c r="H30" s="26"/>
      <c r="I30" s="27"/>
      <c r="J30" s="27"/>
      <c r="K30" s="28">
        <v>25000</v>
      </c>
      <c r="L30" s="27"/>
      <c r="M30" s="28">
        <f t="shared" si="1"/>
        <v>12500</v>
      </c>
      <c r="N30" s="27"/>
      <c r="O30" s="27"/>
      <c r="P30" s="26"/>
      <c r="Q30" s="27"/>
      <c r="R30" s="27"/>
      <c r="S30" s="29">
        <f t="shared" si="0"/>
        <v>37500</v>
      </c>
    </row>
    <row r="31" spans="1:19" x14ac:dyDescent="0.25">
      <c r="A31" t="s">
        <v>46</v>
      </c>
      <c r="B31" s="35" t="s">
        <v>32</v>
      </c>
      <c r="C31" s="27"/>
      <c r="D31" s="36"/>
      <c r="E31" s="27"/>
      <c r="F31" s="27"/>
      <c r="G31" s="37"/>
      <c r="H31" s="26"/>
      <c r="I31" s="27"/>
      <c r="J31" s="27"/>
      <c r="K31" s="28"/>
      <c r="L31" s="27"/>
      <c r="M31" s="28">
        <v>2926.5299999999997</v>
      </c>
      <c r="N31" s="27"/>
      <c r="O31" s="27"/>
      <c r="P31" s="26"/>
      <c r="Q31" s="27"/>
      <c r="R31" s="27"/>
      <c r="S31" s="29">
        <v>10514.939999999999</v>
      </c>
    </row>
    <row r="32" spans="1:19" x14ac:dyDescent="0.25">
      <c r="B32" s="34"/>
      <c r="C32" s="23"/>
      <c r="D32" s="23"/>
      <c r="E32" s="23"/>
      <c r="F32" s="23"/>
      <c r="G32" s="34"/>
      <c r="H32" s="23"/>
      <c r="I32" s="23"/>
      <c r="J32" s="23"/>
      <c r="K32" s="23"/>
      <c r="L32" s="23"/>
      <c r="M32" s="23"/>
      <c r="N32" s="23"/>
      <c r="O32" s="23"/>
      <c r="P32" s="23"/>
      <c r="Q32" s="23"/>
      <c r="R32" s="23"/>
      <c r="S32" s="24"/>
    </row>
    <row r="33" spans="2:19" x14ac:dyDescent="0.25">
      <c r="B33" s="37"/>
      <c r="C33" s="27"/>
      <c r="D33" s="27"/>
      <c r="E33" s="27"/>
      <c r="F33" s="30" t="s">
        <v>33</v>
      </c>
      <c r="G33" s="37"/>
      <c r="H33" s="26"/>
      <c r="I33" s="27"/>
      <c r="J33" s="27"/>
      <c r="K33" s="30"/>
      <c r="L33" s="27"/>
      <c r="M33" s="30"/>
      <c r="N33" s="27"/>
      <c r="O33" s="27"/>
      <c r="P33" s="30"/>
      <c r="Q33" s="27"/>
      <c r="R33" s="27"/>
      <c r="S33" s="31"/>
    </row>
    <row r="34" spans="2:19" x14ac:dyDescent="0.25">
      <c r="B34" s="13"/>
      <c r="C34" s="14"/>
      <c r="D34" s="14"/>
      <c r="E34" s="14"/>
      <c r="F34" s="14"/>
      <c r="G34" s="13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5"/>
    </row>
  </sheetData>
  <pageMargins left="0.7" right="0.7" top="0.75" bottom="0.75" header="0.3" footer="0.3"/>
  <colBreaks count="1" manualBreakCount="1">
    <brk id="18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4"/>
  <sheetViews>
    <sheetView workbookViewId="0">
      <selection activeCell="K13" sqref="K13:S30"/>
    </sheetView>
  </sheetViews>
  <sheetFormatPr baseColWidth="10" defaultRowHeight="15" x14ac:dyDescent="0.25"/>
  <sheetData>
    <row r="1" spans="1:19" x14ac:dyDescent="0.25">
      <c r="B1" s="1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3"/>
    </row>
    <row r="2" spans="1:19" ht="23.25" x14ac:dyDescent="0.35">
      <c r="B2" s="4"/>
      <c r="C2" s="5"/>
      <c r="D2" s="5"/>
      <c r="E2" s="5"/>
      <c r="F2" s="5"/>
      <c r="G2" s="5"/>
      <c r="H2" s="5"/>
      <c r="I2" s="6" t="s">
        <v>0</v>
      </c>
      <c r="J2" s="5"/>
      <c r="K2" s="5"/>
      <c r="L2" s="5"/>
      <c r="M2" s="5"/>
      <c r="N2" s="5"/>
      <c r="O2" s="5"/>
      <c r="P2" s="5"/>
      <c r="Q2" s="5"/>
      <c r="R2" s="5"/>
      <c r="S2" s="7"/>
    </row>
    <row r="3" spans="1:19" x14ac:dyDescent="0.25">
      <c r="B3" s="4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8" t="s">
        <v>1</v>
      </c>
    </row>
    <row r="4" spans="1:19" x14ac:dyDescent="0.25">
      <c r="B4" s="9"/>
      <c r="C4" s="5"/>
      <c r="D4" s="5"/>
      <c r="E4" s="5"/>
      <c r="F4" s="5"/>
      <c r="G4" s="5"/>
      <c r="H4" s="5"/>
      <c r="I4" s="5"/>
      <c r="J4" s="10" t="s">
        <v>2</v>
      </c>
      <c r="K4" s="11">
        <v>42369</v>
      </c>
      <c r="L4" s="5"/>
      <c r="M4" s="5"/>
      <c r="N4" s="12" t="s">
        <v>3</v>
      </c>
      <c r="O4" s="5"/>
      <c r="P4" s="5"/>
      <c r="Q4" s="5"/>
      <c r="R4" s="5"/>
      <c r="S4" s="7"/>
    </row>
    <row r="5" spans="1:19" x14ac:dyDescent="0.25"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5"/>
    </row>
    <row r="6" spans="1:19" x14ac:dyDescent="0.25">
      <c r="B6" s="16" t="s">
        <v>4</v>
      </c>
      <c r="I6" s="16" t="s">
        <v>5</v>
      </c>
      <c r="K6" s="17">
        <v>43158</v>
      </c>
      <c r="M6" s="16" t="s">
        <v>6</v>
      </c>
      <c r="N6" s="18">
        <v>0.71815972222222224</v>
      </c>
      <c r="Q6" s="16" t="s">
        <v>7</v>
      </c>
      <c r="R6" s="19">
        <v>1</v>
      </c>
    </row>
    <row r="7" spans="1:19" x14ac:dyDescent="0.25">
      <c r="B7" s="1"/>
      <c r="C7" s="2"/>
      <c r="D7" s="1"/>
      <c r="E7" s="2"/>
      <c r="F7" s="3"/>
      <c r="G7" s="2"/>
      <c r="H7" s="2"/>
      <c r="I7" s="1"/>
      <c r="J7" s="2"/>
      <c r="K7" s="3"/>
      <c r="L7" s="2"/>
      <c r="M7" s="2"/>
      <c r="N7" s="2"/>
      <c r="O7" s="1"/>
      <c r="P7" s="3"/>
      <c r="Q7" s="2"/>
      <c r="R7" s="2"/>
      <c r="S7" s="3"/>
    </row>
    <row r="8" spans="1:19" x14ac:dyDescent="0.25">
      <c r="B8" s="4"/>
      <c r="C8" s="5"/>
      <c r="D8" s="4"/>
      <c r="E8" s="5"/>
      <c r="F8" s="7"/>
      <c r="G8" s="20"/>
      <c r="H8" s="5"/>
      <c r="I8" s="4"/>
      <c r="J8" s="21" t="s">
        <v>38</v>
      </c>
      <c r="K8" s="7"/>
      <c r="L8" s="5"/>
      <c r="M8" s="21" t="s">
        <v>9</v>
      </c>
      <c r="N8" s="5"/>
      <c r="O8" s="22" t="s">
        <v>10</v>
      </c>
      <c r="P8" s="7"/>
      <c r="Q8" s="5"/>
      <c r="R8" s="21" t="s">
        <v>39</v>
      </c>
      <c r="S8" s="7"/>
    </row>
    <row r="9" spans="1:19" x14ac:dyDescent="0.25">
      <c r="B9" s="22" t="s">
        <v>12</v>
      </c>
      <c r="C9" s="5"/>
      <c r="D9" s="4"/>
      <c r="E9" s="21" t="s">
        <v>13</v>
      </c>
      <c r="F9" s="7"/>
      <c r="G9" s="5"/>
      <c r="H9" s="5"/>
      <c r="I9" s="4"/>
      <c r="J9" s="5"/>
      <c r="K9" s="7"/>
      <c r="L9" s="5"/>
      <c r="M9" s="5"/>
      <c r="N9" s="5"/>
      <c r="O9" s="4"/>
      <c r="P9" s="7"/>
      <c r="Q9" s="5"/>
      <c r="R9" s="5"/>
      <c r="S9" s="7"/>
    </row>
    <row r="10" spans="1:19" x14ac:dyDescent="0.25">
      <c r="B10" s="4"/>
      <c r="C10" s="5"/>
      <c r="D10" s="4"/>
      <c r="E10" s="5"/>
      <c r="F10" s="7"/>
      <c r="G10" s="5"/>
      <c r="H10" s="5"/>
      <c r="I10" s="4"/>
      <c r="J10" s="5"/>
      <c r="K10" s="7"/>
      <c r="L10" s="5"/>
      <c r="M10" s="5"/>
      <c r="N10" s="5"/>
      <c r="O10" s="4"/>
      <c r="P10" s="7"/>
      <c r="Q10" s="5"/>
      <c r="R10" s="5"/>
      <c r="S10" s="7"/>
    </row>
    <row r="11" spans="1:19" x14ac:dyDescent="0.25">
      <c r="B11" s="13"/>
      <c r="C11" s="14"/>
      <c r="D11" s="13"/>
      <c r="E11" s="14"/>
      <c r="F11" s="15"/>
      <c r="G11" s="14"/>
      <c r="H11" s="14"/>
      <c r="I11" s="13"/>
      <c r="J11" s="14"/>
      <c r="K11" s="15"/>
      <c r="L11" s="14"/>
      <c r="M11" s="14"/>
      <c r="N11" s="14"/>
      <c r="O11" s="13"/>
      <c r="P11" s="15"/>
      <c r="Q11" s="14"/>
      <c r="R11" s="14"/>
      <c r="S11" s="15"/>
    </row>
    <row r="12" spans="1:19" x14ac:dyDescent="0.25">
      <c r="B12" s="1"/>
      <c r="C12" s="2"/>
      <c r="D12" s="2"/>
      <c r="E12" s="2"/>
      <c r="F12" s="2"/>
      <c r="G12" s="1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3"/>
    </row>
    <row r="13" spans="1:19" x14ac:dyDescent="0.25">
      <c r="B13" s="25" t="s">
        <v>14</v>
      </c>
      <c r="C13" s="5"/>
      <c r="D13" s="12"/>
      <c r="E13" s="5"/>
      <c r="F13" s="5"/>
      <c r="G13" s="4"/>
      <c r="H13" s="38"/>
      <c r="I13" s="5"/>
      <c r="J13" s="5"/>
      <c r="K13" s="28"/>
      <c r="L13" s="27"/>
      <c r="M13" s="28"/>
      <c r="N13" s="27"/>
      <c r="O13" s="27"/>
      <c r="P13" s="26"/>
      <c r="Q13" s="27"/>
      <c r="R13" s="27"/>
      <c r="S13" s="29">
        <f t="shared" ref="S13:S30" si="0">M13+K13</f>
        <v>0</v>
      </c>
    </row>
    <row r="14" spans="1:19" x14ac:dyDescent="0.25">
      <c r="B14" s="25" t="s">
        <v>15</v>
      </c>
      <c r="C14" s="5"/>
      <c r="D14" s="12"/>
      <c r="E14" s="5"/>
      <c r="F14" s="5"/>
      <c r="G14" s="4"/>
      <c r="H14" s="38"/>
      <c r="I14" s="5"/>
      <c r="J14" s="5"/>
      <c r="K14" s="28"/>
      <c r="L14" s="27"/>
      <c r="M14" s="26"/>
      <c r="N14" s="27"/>
      <c r="O14" s="27"/>
      <c r="P14" s="26"/>
      <c r="Q14" s="27"/>
      <c r="R14" s="27"/>
      <c r="S14" s="29">
        <f t="shared" si="0"/>
        <v>0</v>
      </c>
    </row>
    <row r="15" spans="1:19" x14ac:dyDescent="0.25">
      <c r="B15" s="25" t="s">
        <v>16</v>
      </c>
      <c r="C15" s="5"/>
      <c r="D15" s="12"/>
      <c r="E15" s="5"/>
      <c r="F15" s="5"/>
      <c r="G15" s="4"/>
      <c r="H15" s="38"/>
      <c r="I15" s="5"/>
      <c r="J15" s="5"/>
      <c r="K15" s="28">
        <v>1000000</v>
      </c>
      <c r="L15" s="27"/>
      <c r="M15" s="28">
        <f>K15/2</f>
        <v>500000</v>
      </c>
      <c r="N15" s="27"/>
      <c r="O15" s="27"/>
      <c r="P15" s="26"/>
      <c r="Q15" s="27"/>
      <c r="R15" s="27"/>
      <c r="S15" s="29">
        <f t="shared" si="0"/>
        <v>1500000</v>
      </c>
    </row>
    <row r="16" spans="1:19" x14ac:dyDescent="0.25">
      <c r="A16" t="s">
        <v>41</v>
      </c>
      <c r="B16" s="25" t="s">
        <v>17</v>
      </c>
      <c r="C16" s="5"/>
      <c r="D16" s="12"/>
      <c r="E16" s="5"/>
      <c r="F16" s="5"/>
      <c r="G16" s="4"/>
      <c r="H16" s="38"/>
      <c r="I16" s="5"/>
      <c r="J16" s="5"/>
      <c r="K16" s="28">
        <v>50000</v>
      </c>
      <c r="L16" s="27"/>
      <c r="M16" s="28">
        <f t="shared" ref="M16:M30" si="1">K16/2</f>
        <v>25000</v>
      </c>
      <c r="N16" s="27"/>
      <c r="O16" s="27"/>
      <c r="P16" s="26"/>
      <c r="Q16" s="27"/>
      <c r="R16" s="27"/>
      <c r="S16" s="29">
        <f t="shared" si="0"/>
        <v>75000</v>
      </c>
    </row>
    <row r="17" spans="1:19" x14ac:dyDescent="0.25">
      <c r="A17" t="s">
        <v>41</v>
      </c>
      <c r="B17" s="25" t="s">
        <v>18</v>
      </c>
      <c r="C17" s="5"/>
      <c r="D17" s="12"/>
      <c r="E17" s="5"/>
      <c r="F17" s="5"/>
      <c r="G17" s="4"/>
      <c r="H17" s="38"/>
      <c r="I17" s="5"/>
      <c r="J17" s="5"/>
      <c r="K17" s="28">
        <v>25000</v>
      </c>
      <c r="L17" s="27"/>
      <c r="M17" s="28">
        <f t="shared" si="1"/>
        <v>12500</v>
      </c>
      <c r="N17" s="27"/>
      <c r="O17" s="27"/>
      <c r="P17" s="26"/>
      <c r="Q17" s="27"/>
      <c r="R17" s="27"/>
      <c r="S17" s="29">
        <f t="shared" si="0"/>
        <v>37500</v>
      </c>
    </row>
    <row r="18" spans="1:19" x14ac:dyDescent="0.25">
      <c r="A18" t="s">
        <v>46</v>
      </c>
      <c r="B18" s="25" t="s">
        <v>19</v>
      </c>
      <c r="C18" s="5"/>
      <c r="D18" s="12"/>
      <c r="E18" s="5"/>
      <c r="F18" s="5"/>
      <c r="G18" s="4"/>
      <c r="H18" s="38"/>
      <c r="I18" s="5"/>
      <c r="J18" s="5"/>
      <c r="K18" s="28">
        <v>25000</v>
      </c>
      <c r="L18" s="27"/>
      <c r="M18" s="28">
        <f t="shared" si="1"/>
        <v>12500</v>
      </c>
      <c r="N18" s="27"/>
      <c r="O18" s="27"/>
      <c r="P18" s="26"/>
      <c r="Q18" s="27"/>
      <c r="R18" s="27"/>
      <c r="S18" s="29">
        <f t="shared" si="0"/>
        <v>37500</v>
      </c>
    </row>
    <row r="19" spans="1:19" x14ac:dyDescent="0.25">
      <c r="A19" t="s">
        <v>46</v>
      </c>
      <c r="B19" s="25" t="s">
        <v>20</v>
      </c>
      <c r="C19" s="5"/>
      <c r="D19" s="12"/>
      <c r="E19" s="5"/>
      <c r="F19" s="5"/>
      <c r="G19" s="4"/>
      <c r="H19" s="38"/>
      <c r="I19" s="5"/>
      <c r="J19" s="5"/>
      <c r="K19" s="28">
        <v>25000</v>
      </c>
      <c r="L19" s="27"/>
      <c r="M19" s="28">
        <f t="shared" si="1"/>
        <v>12500</v>
      </c>
      <c r="N19" s="27"/>
      <c r="O19" s="27"/>
      <c r="P19" s="26"/>
      <c r="Q19" s="27"/>
      <c r="R19" s="27"/>
      <c r="S19" s="29">
        <f t="shared" si="0"/>
        <v>37500</v>
      </c>
    </row>
    <row r="20" spans="1:19" x14ac:dyDescent="0.25">
      <c r="A20" t="s">
        <v>46</v>
      </c>
      <c r="B20" s="25" t="s">
        <v>21</v>
      </c>
      <c r="C20" s="5"/>
      <c r="D20" s="12"/>
      <c r="E20" s="5"/>
      <c r="F20" s="5"/>
      <c r="G20" s="4"/>
      <c r="H20" s="38"/>
      <c r="I20" s="5"/>
      <c r="J20" s="5"/>
      <c r="K20" s="28">
        <v>25000</v>
      </c>
      <c r="L20" s="27"/>
      <c r="M20" s="28">
        <f t="shared" si="1"/>
        <v>12500</v>
      </c>
      <c r="N20" s="27"/>
      <c r="O20" s="27"/>
      <c r="P20" s="26"/>
      <c r="Q20" s="27"/>
      <c r="R20" s="27"/>
      <c r="S20" s="29">
        <f t="shared" si="0"/>
        <v>37500</v>
      </c>
    </row>
    <row r="21" spans="1:19" x14ac:dyDescent="0.25">
      <c r="A21" t="s">
        <v>46</v>
      </c>
      <c r="B21" s="25" t="s">
        <v>22</v>
      </c>
      <c r="C21" s="5"/>
      <c r="D21" s="12"/>
      <c r="E21" s="5"/>
      <c r="F21" s="5"/>
      <c r="G21" s="4"/>
      <c r="H21" s="38"/>
      <c r="I21" s="5"/>
      <c r="J21" s="5"/>
      <c r="K21" s="28">
        <v>25000</v>
      </c>
      <c r="L21" s="27"/>
      <c r="M21" s="28">
        <f t="shared" si="1"/>
        <v>12500</v>
      </c>
      <c r="N21" s="27"/>
      <c r="O21" s="27"/>
      <c r="P21" s="26"/>
      <c r="Q21" s="27"/>
      <c r="R21" s="27"/>
      <c r="S21" s="29">
        <f t="shared" si="0"/>
        <v>37500</v>
      </c>
    </row>
    <row r="22" spans="1:19" x14ac:dyDescent="0.25">
      <c r="A22" t="s">
        <v>46</v>
      </c>
      <c r="B22" s="25" t="s">
        <v>23</v>
      </c>
      <c r="C22" s="5"/>
      <c r="D22" s="12"/>
      <c r="E22" s="5"/>
      <c r="F22" s="5"/>
      <c r="G22" s="4"/>
      <c r="H22" s="38"/>
      <c r="I22" s="5"/>
      <c r="J22" s="5"/>
      <c r="K22" s="28">
        <v>25000</v>
      </c>
      <c r="L22" s="27"/>
      <c r="M22" s="28">
        <f t="shared" si="1"/>
        <v>12500</v>
      </c>
      <c r="N22" s="27"/>
      <c r="O22" s="27"/>
      <c r="P22" s="26"/>
      <c r="Q22" s="27"/>
      <c r="R22" s="27"/>
      <c r="S22" s="29">
        <f t="shared" si="0"/>
        <v>37500</v>
      </c>
    </row>
    <row r="23" spans="1:19" x14ac:dyDescent="0.25">
      <c r="A23" t="s">
        <v>46</v>
      </c>
      <c r="B23" s="25" t="s">
        <v>24</v>
      </c>
      <c r="C23" s="5"/>
      <c r="D23" s="12"/>
      <c r="E23" s="5"/>
      <c r="F23" s="5"/>
      <c r="G23" s="4"/>
      <c r="H23" s="38"/>
      <c r="I23" s="5"/>
      <c r="J23" s="5"/>
      <c r="K23" s="28">
        <v>25000</v>
      </c>
      <c r="L23" s="27"/>
      <c r="M23" s="28">
        <f t="shared" si="1"/>
        <v>12500</v>
      </c>
      <c r="N23" s="27"/>
      <c r="O23" s="27"/>
      <c r="P23" s="26"/>
      <c r="Q23" s="27"/>
      <c r="R23" s="27"/>
      <c r="S23" s="29">
        <f t="shared" si="0"/>
        <v>37500</v>
      </c>
    </row>
    <row r="24" spans="1:19" x14ac:dyDescent="0.25">
      <c r="A24" t="s">
        <v>46</v>
      </c>
      <c r="B24" s="25" t="s">
        <v>25</v>
      </c>
      <c r="C24" s="5"/>
      <c r="D24" s="12"/>
      <c r="E24" s="5"/>
      <c r="F24" s="5"/>
      <c r="G24" s="4"/>
      <c r="H24" s="38"/>
      <c r="I24" s="5"/>
      <c r="J24" s="5"/>
      <c r="K24" s="28">
        <v>25000</v>
      </c>
      <c r="L24" s="27"/>
      <c r="M24" s="28">
        <f t="shared" si="1"/>
        <v>12500</v>
      </c>
      <c r="N24" s="27"/>
      <c r="O24" s="27"/>
      <c r="P24" s="26"/>
      <c r="Q24" s="27"/>
      <c r="R24" s="27"/>
      <c r="S24" s="29">
        <f t="shared" si="0"/>
        <v>37500</v>
      </c>
    </row>
    <row r="25" spans="1:19" x14ac:dyDescent="0.25">
      <c r="A25" t="s">
        <v>46</v>
      </c>
      <c r="B25" s="25" t="s">
        <v>26</v>
      </c>
      <c r="C25" s="5"/>
      <c r="D25" s="12"/>
      <c r="E25" s="5"/>
      <c r="F25" s="5"/>
      <c r="G25" s="4"/>
      <c r="H25" s="38"/>
      <c r="I25" s="5"/>
      <c r="J25" s="5"/>
      <c r="K25" s="28">
        <v>25000</v>
      </c>
      <c r="L25" s="27"/>
      <c r="M25" s="28">
        <f t="shared" si="1"/>
        <v>12500</v>
      </c>
      <c r="N25" s="27"/>
      <c r="O25" s="27"/>
      <c r="P25" s="26"/>
      <c r="Q25" s="27"/>
      <c r="R25" s="27"/>
      <c r="S25" s="29">
        <f t="shared" si="0"/>
        <v>37500</v>
      </c>
    </row>
    <row r="26" spans="1:19" x14ac:dyDescent="0.25">
      <c r="A26" t="s">
        <v>46</v>
      </c>
      <c r="B26" s="25" t="s">
        <v>27</v>
      </c>
      <c r="C26" s="5"/>
      <c r="D26" s="12"/>
      <c r="E26" s="5"/>
      <c r="F26" s="5"/>
      <c r="G26" s="4"/>
      <c r="H26" s="38"/>
      <c r="I26" s="5"/>
      <c r="J26" s="5"/>
      <c r="K26" s="28">
        <v>25000</v>
      </c>
      <c r="L26" s="27"/>
      <c r="M26" s="28">
        <f t="shared" si="1"/>
        <v>12500</v>
      </c>
      <c r="N26" s="27"/>
      <c r="O26" s="27"/>
      <c r="P26" s="26"/>
      <c r="Q26" s="27"/>
      <c r="R26" s="27"/>
      <c r="S26" s="29">
        <f t="shared" si="0"/>
        <v>37500</v>
      </c>
    </row>
    <row r="27" spans="1:19" x14ac:dyDescent="0.25">
      <c r="A27" t="s">
        <v>46</v>
      </c>
      <c r="B27" s="25" t="s">
        <v>28</v>
      </c>
      <c r="C27" s="5"/>
      <c r="D27" s="12"/>
      <c r="E27" s="5"/>
      <c r="F27" s="5"/>
      <c r="G27" s="4"/>
      <c r="H27" s="38"/>
      <c r="I27" s="5"/>
      <c r="J27" s="5"/>
      <c r="K27" s="28">
        <v>25000</v>
      </c>
      <c r="L27" s="27"/>
      <c r="M27" s="28">
        <f t="shared" si="1"/>
        <v>12500</v>
      </c>
      <c r="N27" s="27"/>
      <c r="O27" s="27"/>
      <c r="P27" s="26"/>
      <c r="Q27" s="27"/>
      <c r="R27" s="27"/>
      <c r="S27" s="29">
        <f t="shared" si="0"/>
        <v>37500</v>
      </c>
    </row>
    <row r="28" spans="1:19" x14ac:dyDescent="0.25">
      <c r="A28" t="s">
        <v>46</v>
      </c>
      <c r="B28" s="25" t="s">
        <v>29</v>
      </c>
      <c r="C28" s="5"/>
      <c r="D28" s="12"/>
      <c r="E28" s="5"/>
      <c r="F28" s="5"/>
      <c r="G28" s="4"/>
      <c r="H28" s="38"/>
      <c r="I28" s="5"/>
      <c r="J28" s="5"/>
      <c r="K28" s="28">
        <v>25000</v>
      </c>
      <c r="L28" s="27"/>
      <c r="M28" s="28">
        <f t="shared" si="1"/>
        <v>12500</v>
      </c>
      <c r="N28" s="27"/>
      <c r="O28" s="27"/>
      <c r="P28" s="26"/>
      <c r="Q28" s="27"/>
      <c r="R28" s="27"/>
      <c r="S28" s="29">
        <f t="shared" si="0"/>
        <v>37500</v>
      </c>
    </row>
    <row r="29" spans="1:19" x14ac:dyDescent="0.25">
      <c r="A29" t="s">
        <v>46</v>
      </c>
      <c r="B29" s="25" t="s">
        <v>30</v>
      </c>
      <c r="C29" s="5"/>
      <c r="D29" s="12"/>
      <c r="E29" s="5"/>
      <c r="F29" s="5"/>
      <c r="G29" s="4"/>
      <c r="H29" s="38"/>
      <c r="I29" s="5"/>
      <c r="J29" s="5"/>
      <c r="K29" s="28">
        <v>25000</v>
      </c>
      <c r="L29" s="27"/>
      <c r="M29" s="28">
        <f t="shared" si="1"/>
        <v>12500</v>
      </c>
      <c r="N29" s="27"/>
      <c r="O29" s="27"/>
      <c r="P29" s="26"/>
      <c r="Q29" s="27"/>
      <c r="R29" s="27"/>
      <c r="S29" s="29">
        <f t="shared" si="0"/>
        <v>37500</v>
      </c>
    </row>
    <row r="30" spans="1:19" x14ac:dyDescent="0.25">
      <c r="A30" t="s">
        <v>46</v>
      </c>
      <c r="B30" s="25" t="s">
        <v>31</v>
      </c>
      <c r="C30" s="5"/>
      <c r="D30" s="12"/>
      <c r="E30" s="5"/>
      <c r="F30" s="5"/>
      <c r="G30" s="4"/>
      <c r="H30" s="38"/>
      <c r="I30" s="5"/>
      <c r="J30" s="5"/>
      <c r="K30" s="28">
        <v>25000</v>
      </c>
      <c r="L30" s="27"/>
      <c r="M30" s="28">
        <f t="shared" si="1"/>
        <v>12500</v>
      </c>
      <c r="N30" s="27"/>
      <c r="O30" s="27"/>
      <c r="P30" s="26"/>
      <c r="Q30" s="27"/>
      <c r="R30" s="27"/>
      <c r="S30" s="29">
        <f t="shared" si="0"/>
        <v>37500</v>
      </c>
    </row>
    <row r="31" spans="1:19" x14ac:dyDescent="0.25">
      <c r="A31" t="s">
        <v>46</v>
      </c>
      <c r="B31" s="25" t="s">
        <v>32</v>
      </c>
      <c r="C31" s="5"/>
      <c r="D31" s="12"/>
      <c r="E31" s="5"/>
      <c r="F31" s="5"/>
      <c r="G31" s="4"/>
      <c r="H31" s="38"/>
      <c r="I31" s="5"/>
      <c r="J31" s="5"/>
      <c r="K31" s="45">
        <v>4802.82</v>
      </c>
      <c r="L31" s="46"/>
      <c r="M31" s="45">
        <v>2785.59</v>
      </c>
      <c r="N31" s="46"/>
      <c r="O31" s="46"/>
      <c r="P31" s="47"/>
      <c r="Q31" s="46"/>
      <c r="R31" s="46"/>
      <c r="S31" s="48">
        <v>7588.41</v>
      </c>
    </row>
    <row r="32" spans="1:19" x14ac:dyDescent="0.25">
      <c r="B32" s="1"/>
      <c r="C32" s="2"/>
      <c r="D32" s="2"/>
      <c r="E32" s="2"/>
      <c r="F32" s="2"/>
      <c r="G32" s="1"/>
      <c r="H32" s="2"/>
      <c r="I32" s="2"/>
      <c r="J32" s="2"/>
      <c r="K32" s="49"/>
      <c r="L32" s="49"/>
      <c r="M32" s="49"/>
      <c r="N32" s="49"/>
      <c r="O32" s="49"/>
      <c r="P32" s="49"/>
      <c r="Q32" s="49"/>
      <c r="R32" s="49"/>
      <c r="S32" s="50"/>
    </row>
    <row r="33" spans="2:19" x14ac:dyDescent="0.25">
      <c r="B33" s="4"/>
      <c r="C33" s="5"/>
      <c r="D33" s="5"/>
      <c r="E33" s="5"/>
      <c r="F33" s="10" t="s">
        <v>33</v>
      </c>
      <c r="G33" s="4"/>
      <c r="H33" s="38"/>
      <c r="I33" s="5"/>
      <c r="J33" s="5"/>
      <c r="K33" s="51"/>
      <c r="L33" s="46"/>
      <c r="M33" s="51"/>
      <c r="N33" s="46"/>
      <c r="O33" s="46"/>
      <c r="P33" s="51"/>
      <c r="Q33" s="46"/>
      <c r="R33" s="46"/>
      <c r="S33" s="52"/>
    </row>
    <row r="34" spans="2:19" x14ac:dyDescent="0.25">
      <c r="B34" s="13"/>
      <c r="C34" s="14"/>
      <c r="D34" s="14"/>
      <c r="E34" s="14"/>
      <c r="F34" s="14"/>
      <c r="G34" s="13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5"/>
    </row>
  </sheetData>
  <pageMargins left="0.7" right="0.7" top="0.75" bottom="0.75" header="0.3" footer="0.3"/>
  <colBreaks count="1" manualBreakCount="1">
    <brk id="18" max="1048575" man="1"/>
  </col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4"/>
  <sheetViews>
    <sheetView workbookViewId="0">
      <selection activeCell="U21" sqref="U21"/>
    </sheetView>
  </sheetViews>
  <sheetFormatPr baseColWidth="10" defaultRowHeight="15" x14ac:dyDescent="0.25"/>
  <sheetData>
    <row r="1" spans="1:19" x14ac:dyDescent="0.25">
      <c r="B1" s="1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3"/>
    </row>
    <row r="2" spans="1:19" ht="23.25" x14ac:dyDescent="0.35">
      <c r="B2" s="4"/>
      <c r="C2" s="5"/>
      <c r="D2" s="5"/>
      <c r="E2" s="5"/>
      <c r="F2" s="5"/>
      <c r="G2" s="5"/>
      <c r="H2" s="5"/>
      <c r="I2" s="6" t="s">
        <v>0</v>
      </c>
      <c r="J2" s="5"/>
      <c r="K2" s="5"/>
      <c r="L2" s="5"/>
      <c r="M2" s="5"/>
      <c r="N2" s="5"/>
      <c r="O2" s="5"/>
      <c r="P2" s="5"/>
      <c r="Q2" s="5"/>
      <c r="R2" s="5"/>
      <c r="S2" s="7"/>
    </row>
    <row r="3" spans="1:19" x14ac:dyDescent="0.25">
      <c r="B3" s="4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8" t="s">
        <v>1</v>
      </c>
    </row>
    <row r="4" spans="1:19" x14ac:dyDescent="0.25">
      <c r="B4" s="9"/>
      <c r="C4" s="5"/>
      <c r="D4" s="5"/>
      <c r="E4" s="5"/>
      <c r="F4" s="5"/>
      <c r="G4" s="5"/>
      <c r="H4" s="5"/>
      <c r="I4" s="5"/>
      <c r="J4" s="10" t="s">
        <v>2</v>
      </c>
      <c r="K4" s="11">
        <v>42004</v>
      </c>
      <c r="L4" s="5"/>
      <c r="M4" s="5"/>
      <c r="N4" s="12" t="s">
        <v>3</v>
      </c>
      <c r="O4" s="5"/>
      <c r="P4" s="5"/>
      <c r="Q4" s="5"/>
      <c r="R4" s="5"/>
      <c r="S4" s="7"/>
    </row>
    <row r="5" spans="1:19" x14ac:dyDescent="0.25"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5"/>
    </row>
    <row r="6" spans="1:19" x14ac:dyDescent="0.25">
      <c r="B6" s="16" t="s">
        <v>4</v>
      </c>
      <c r="I6" s="16" t="s">
        <v>5</v>
      </c>
      <c r="K6" s="17">
        <v>43158</v>
      </c>
      <c r="M6" s="16" t="s">
        <v>6</v>
      </c>
      <c r="N6" s="18">
        <v>0.71878472222222223</v>
      </c>
      <c r="Q6" s="16" t="s">
        <v>7</v>
      </c>
      <c r="R6" s="19">
        <v>1</v>
      </c>
    </row>
    <row r="7" spans="1:19" x14ac:dyDescent="0.25">
      <c r="B7" s="1"/>
      <c r="C7" s="2"/>
      <c r="D7" s="1"/>
      <c r="E7" s="2"/>
      <c r="F7" s="3"/>
      <c r="G7" s="2"/>
      <c r="H7" s="2"/>
      <c r="I7" s="1"/>
      <c r="J7" s="2"/>
      <c r="K7" s="3"/>
      <c r="L7" s="2"/>
      <c r="M7" s="2"/>
      <c r="N7" s="2"/>
      <c r="O7" s="1"/>
      <c r="P7" s="3"/>
      <c r="Q7" s="2"/>
      <c r="R7" s="2"/>
      <c r="S7" s="3"/>
    </row>
    <row r="8" spans="1:19" x14ac:dyDescent="0.25">
      <c r="B8" s="4"/>
      <c r="C8" s="5"/>
      <c r="D8" s="4"/>
      <c r="E8" s="5"/>
      <c r="F8" s="7"/>
      <c r="G8" s="20"/>
      <c r="H8" s="5"/>
      <c r="I8" s="4"/>
      <c r="J8" s="21" t="s">
        <v>36</v>
      </c>
      <c r="K8" s="7"/>
      <c r="L8" s="5"/>
      <c r="M8" s="21" t="s">
        <v>9</v>
      </c>
      <c r="N8" s="5"/>
      <c r="O8" s="22" t="s">
        <v>10</v>
      </c>
      <c r="P8" s="7"/>
      <c r="Q8" s="5"/>
      <c r="R8" s="21" t="s">
        <v>37</v>
      </c>
      <c r="S8" s="7"/>
    </row>
    <row r="9" spans="1:19" x14ac:dyDescent="0.25">
      <c r="B9" s="22" t="s">
        <v>12</v>
      </c>
      <c r="C9" s="5"/>
      <c r="D9" s="4"/>
      <c r="E9" s="21" t="s">
        <v>13</v>
      </c>
      <c r="F9" s="7"/>
      <c r="G9" s="5"/>
      <c r="H9" s="5"/>
      <c r="I9" s="4"/>
      <c r="J9" s="5"/>
      <c r="K9" s="7"/>
      <c r="L9" s="5"/>
      <c r="M9" s="5"/>
      <c r="N9" s="5"/>
      <c r="O9" s="4"/>
      <c r="P9" s="7"/>
      <c r="Q9" s="5"/>
      <c r="R9" s="5"/>
      <c r="S9" s="7"/>
    </row>
    <row r="10" spans="1:19" x14ac:dyDescent="0.25">
      <c r="B10" s="4"/>
      <c r="C10" s="5"/>
      <c r="D10" s="4"/>
      <c r="E10" s="5"/>
      <c r="F10" s="7"/>
      <c r="G10" s="5"/>
      <c r="H10" s="5"/>
      <c r="I10" s="4"/>
      <c r="J10" s="5"/>
      <c r="K10" s="7"/>
      <c r="L10" s="5"/>
      <c r="M10" s="5"/>
      <c r="N10" s="5"/>
      <c r="O10" s="4"/>
      <c r="P10" s="7"/>
      <c r="Q10" s="5"/>
      <c r="R10" s="5"/>
      <c r="S10" s="7"/>
    </row>
    <row r="11" spans="1:19" x14ac:dyDescent="0.25">
      <c r="B11" s="13"/>
      <c r="C11" s="14"/>
      <c r="D11" s="13"/>
      <c r="E11" s="14"/>
      <c r="F11" s="15"/>
      <c r="G11" s="14"/>
      <c r="H11" s="14"/>
      <c r="I11" s="13"/>
      <c r="J11" s="14"/>
      <c r="K11" s="15"/>
      <c r="L11" s="14"/>
      <c r="M11" s="14"/>
      <c r="N11" s="14"/>
      <c r="O11" s="13"/>
      <c r="P11" s="15"/>
      <c r="Q11" s="14"/>
      <c r="R11" s="14"/>
      <c r="S11" s="15"/>
    </row>
    <row r="12" spans="1:19" x14ac:dyDescent="0.25">
      <c r="B12" s="1"/>
      <c r="C12" s="2"/>
      <c r="D12" s="2"/>
      <c r="E12" s="2"/>
      <c r="F12" s="2"/>
      <c r="G12" s="1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3"/>
    </row>
    <row r="13" spans="1:19" x14ac:dyDescent="0.25">
      <c r="B13" s="25" t="s">
        <v>14</v>
      </c>
      <c r="C13" s="5"/>
      <c r="D13" s="12"/>
      <c r="E13" s="5"/>
      <c r="F13" s="5"/>
      <c r="G13" s="4"/>
      <c r="H13" s="38"/>
      <c r="I13" s="5"/>
      <c r="J13" s="5"/>
      <c r="K13" s="28"/>
      <c r="L13" s="27"/>
      <c r="M13" s="28"/>
      <c r="N13" s="27"/>
      <c r="O13" s="27"/>
      <c r="P13" s="26"/>
      <c r="Q13" s="27"/>
      <c r="R13" s="27"/>
      <c r="S13" s="29">
        <f t="shared" ref="S13:S30" si="0">M13+K13</f>
        <v>0</v>
      </c>
    </row>
    <row r="14" spans="1:19" x14ac:dyDescent="0.25">
      <c r="B14" s="25" t="s">
        <v>15</v>
      </c>
      <c r="C14" s="5"/>
      <c r="D14" s="12"/>
      <c r="E14" s="5"/>
      <c r="F14" s="5"/>
      <c r="G14" s="4"/>
      <c r="H14" s="38"/>
      <c r="I14" s="5"/>
      <c r="J14" s="5"/>
      <c r="K14" s="28"/>
      <c r="L14" s="27"/>
      <c r="M14" s="26"/>
      <c r="N14" s="27"/>
      <c r="O14" s="27"/>
      <c r="P14" s="26"/>
      <c r="Q14" s="27"/>
      <c r="R14" s="27"/>
      <c r="S14" s="29">
        <f t="shared" si="0"/>
        <v>0</v>
      </c>
    </row>
    <row r="15" spans="1:19" x14ac:dyDescent="0.25">
      <c r="B15" s="25" t="s">
        <v>16</v>
      </c>
      <c r="C15" s="5"/>
      <c r="D15" s="12"/>
      <c r="E15" s="5"/>
      <c r="F15" s="5"/>
      <c r="G15" s="4"/>
      <c r="H15" s="38"/>
      <c r="I15" s="5"/>
      <c r="J15" s="5"/>
      <c r="K15" s="28">
        <v>1000000</v>
      </c>
      <c r="L15" s="27"/>
      <c r="M15" s="28">
        <f>K15/2</f>
        <v>500000</v>
      </c>
      <c r="N15" s="27"/>
      <c r="O15" s="27"/>
      <c r="P15" s="26"/>
      <c r="Q15" s="27"/>
      <c r="R15" s="27"/>
      <c r="S15" s="29">
        <f t="shared" si="0"/>
        <v>1500000</v>
      </c>
    </row>
    <row r="16" spans="1:19" x14ac:dyDescent="0.25">
      <c r="A16" t="s">
        <v>41</v>
      </c>
      <c r="B16" s="25" t="s">
        <v>17</v>
      </c>
      <c r="C16" s="5"/>
      <c r="D16" s="12"/>
      <c r="E16" s="5"/>
      <c r="F16" s="5"/>
      <c r="G16" s="4"/>
      <c r="H16" s="38"/>
      <c r="I16" s="5"/>
      <c r="J16" s="5"/>
      <c r="K16" s="28">
        <v>50000</v>
      </c>
      <c r="L16" s="27"/>
      <c r="M16" s="28">
        <f t="shared" ref="M16:M30" si="1">K16/2</f>
        <v>25000</v>
      </c>
      <c r="N16" s="27"/>
      <c r="O16" s="27"/>
      <c r="P16" s="26"/>
      <c r="Q16" s="27"/>
      <c r="R16" s="27"/>
      <c r="S16" s="29">
        <f t="shared" si="0"/>
        <v>75000</v>
      </c>
    </row>
    <row r="17" spans="1:19" x14ac:dyDescent="0.25">
      <c r="A17" t="s">
        <v>41</v>
      </c>
      <c r="B17" s="25" t="s">
        <v>18</v>
      </c>
      <c r="C17" s="5"/>
      <c r="D17" s="12"/>
      <c r="E17" s="5"/>
      <c r="F17" s="5"/>
      <c r="G17" s="4"/>
      <c r="H17" s="38"/>
      <c r="I17" s="5"/>
      <c r="J17" s="5"/>
      <c r="K17" s="28">
        <v>25000</v>
      </c>
      <c r="L17" s="27"/>
      <c r="M17" s="28">
        <f t="shared" si="1"/>
        <v>12500</v>
      </c>
      <c r="N17" s="27"/>
      <c r="O17" s="27"/>
      <c r="P17" s="26"/>
      <c r="Q17" s="27"/>
      <c r="R17" s="27"/>
      <c r="S17" s="29">
        <f t="shared" si="0"/>
        <v>37500</v>
      </c>
    </row>
    <row r="18" spans="1:19" x14ac:dyDescent="0.25">
      <c r="A18" t="s">
        <v>46</v>
      </c>
      <c r="B18" s="25" t="s">
        <v>19</v>
      </c>
      <c r="C18" s="5"/>
      <c r="D18" s="12"/>
      <c r="E18" s="5"/>
      <c r="F18" s="5"/>
      <c r="G18" s="4"/>
      <c r="H18" s="38"/>
      <c r="I18" s="5"/>
      <c r="J18" s="5"/>
      <c r="K18" s="28">
        <v>25000</v>
      </c>
      <c r="L18" s="27"/>
      <c r="M18" s="28">
        <f t="shared" si="1"/>
        <v>12500</v>
      </c>
      <c r="N18" s="27"/>
      <c r="O18" s="27"/>
      <c r="P18" s="26"/>
      <c r="Q18" s="27"/>
      <c r="R18" s="27"/>
      <c r="S18" s="29">
        <f t="shared" si="0"/>
        <v>37500</v>
      </c>
    </row>
    <row r="19" spans="1:19" x14ac:dyDescent="0.25">
      <c r="A19" t="s">
        <v>46</v>
      </c>
      <c r="B19" s="25" t="s">
        <v>20</v>
      </c>
      <c r="C19" s="5"/>
      <c r="D19" s="12"/>
      <c r="E19" s="5"/>
      <c r="F19" s="5"/>
      <c r="G19" s="4"/>
      <c r="H19" s="38"/>
      <c r="I19" s="5"/>
      <c r="J19" s="5"/>
      <c r="K19" s="28">
        <v>25000</v>
      </c>
      <c r="L19" s="27"/>
      <c r="M19" s="28">
        <f t="shared" si="1"/>
        <v>12500</v>
      </c>
      <c r="N19" s="27"/>
      <c r="O19" s="27"/>
      <c r="P19" s="26"/>
      <c r="Q19" s="27"/>
      <c r="R19" s="27"/>
      <c r="S19" s="29">
        <f t="shared" si="0"/>
        <v>37500</v>
      </c>
    </row>
    <row r="20" spans="1:19" x14ac:dyDescent="0.25">
      <c r="A20" t="s">
        <v>46</v>
      </c>
      <c r="B20" s="25" t="s">
        <v>21</v>
      </c>
      <c r="C20" s="5"/>
      <c r="D20" s="12"/>
      <c r="E20" s="5"/>
      <c r="F20" s="5"/>
      <c r="G20" s="4"/>
      <c r="H20" s="38"/>
      <c r="I20" s="5"/>
      <c r="J20" s="5"/>
      <c r="K20" s="28">
        <v>25000</v>
      </c>
      <c r="L20" s="27"/>
      <c r="M20" s="28">
        <f t="shared" si="1"/>
        <v>12500</v>
      </c>
      <c r="N20" s="27"/>
      <c r="O20" s="27"/>
      <c r="P20" s="26"/>
      <c r="Q20" s="27"/>
      <c r="R20" s="27"/>
      <c r="S20" s="29">
        <f t="shared" si="0"/>
        <v>37500</v>
      </c>
    </row>
    <row r="21" spans="1:19" x14ac:dyDescent="0.25">
      <c r="A21" t="s">
        <v>46</v>
      </c>
      <c r="B21" s="25" t="s">
        <v>22</v>
      </c>
      <c r="C21" s="5"/>
      <c r="D21" s="12"/>
      <c r="E21" s="5"/>
      <c r="F21" s="5"/>
      <c r="G21" s="4"/>
      <c r="H21" s="38"/>
      <c r="I21" s="5"/>
      <c r="J21" s="5"/>
      <c r="K21" s="28">
        <v>25000</v>
      </c>
      <c r="L21" s="27"/>
      <c r="M21" s="28">
        <f t="shared" si="1"/>
        <v>12500</v>
      </c>
      <c r="N21" s="27"/>
      <c r="O21" s="27"/>
      <c r="P21" s="26"/>
      <c r="Q21" s="27"/>
      <c r="R21" s="27"/>
      <c r="S21" s="29">
        <f t="shared" si="0"/>
        <v>37500</v>
      </c>
    </row>
    <row r="22" spans="1:19" x14ac:dyDescent="0.25">
      <c r="A22" t="s">
        <v>46</v>
      </c>
      <c r="B22" s="25" t="s">
        <v>23</v>
      </c>
      <c r="C22" s="5"/>
      <c r="D22" s="12"/>
      <c r="E22" s="5"/>
      <c r="F22" s="5"/>
      <c r="G22" s="4"/>
      <c r="H22" s="38"/>
      <c r="I22" s="5"/>
      <c r="J22" s="5"/>
      <c r="K22" s="28">
        <v>25000</v>
      </c>
      <c r="L22" s="27"/>
      <c r="M22" s="28">
        <f t="shared" si="1"/>
        <v>12500</v>
      </c>
      <c r="N22" s="27"/>
      <c r="O22" s="27"/>
      <c r="P22" s="26"/>
      <c r="Q22" s="27"/>
      <c r="R22" s="27"/>
      <c r="S22" s="29">
        <f t="shared" si="0"/>
        <v>37500</v>
      </c>
    </row>
    <row r="23" spans="1:19" x14ac:dyDescent="0.25">
      <c r="A23" t="s">
        <v>46</v>
      </c>
      <c r="B23" s="25" t="s">
        <v>24</v>
      </c>
      <c r="C23" s="5"/>
      <c r="D23" s="12"/>
      <c r="E23" s="5"/>
      <c r="F23" s="5"/>
      <c r="G23" s="4"/>
      <c r="H23" s="38"/>
      <c r="I23" s="5"/>
      <c r="J23" s="5"/>
      <c r="K23" s="28">
        <v>25000</v>
      </c>
      <c r="L23" s="27"/>
      <c r="M23" s="28">
        <f t="shared" si="1"/>
        <v>12500</v>
      </c>
      <c r="N23" s="27"/>
      <c r="O23" s="27"/>
      <c r="P23" s="26"/>
      <c r="Q23" s="27"/>
      <c r="R23" s="27"/>
      <c r="S23" s="29">
        <f t="shared" si="0"/>
        <v>37500</v>
      </c>
    </row>
    <row r="24" spans="1:19" x14ac:dyDescent="0.25">
      <c r="A24" t="s">
        <v>46</v>
      </c>
      <c r="B24" s="25" t="s">
        <v>25</v>
      </c>
      <c r="C24" s="5"/>
      <c r="D24" s="12"/>
      <c r="E24" s="5"/>
      <c r="F24" s="5"/>
      <c r="G24" s="4"/>
      <c r="H24" s="38"/>
      <c r="I24" s="5"/>
      <c r="J24" s="5"/>
      <c r="K24" s="28">
        <v>25000</v>
      </c>
      <c r="L24" s="27"/>
      <c r="M24" s="28">
        <f t="shared" si="1"/>
        <v>12500</v>
      </c>
      <c r="N24" s="27"/>
      <c r="O24" s="27"/>
      <c r="P24" s="26"/>
      <c r="Q24" s="27"/>
      <c r="R24" s="27"/>
      <c r="S24" s="29">
        <f t="shared" si="0"/>
        <v>37500</v>
      </c>
    </row>
    <row r="25" spans="1:19" x14ac:dyDescent="0.25">
      <c r="A25" t="s">
        <v>46</v>
      </c>
      <c r="B25" s="25" t="s">
        <v>26</v>
      </c>
      <c r="C25" s="5"/>
      <c r="D25" s="12"/>
      <c r="E25" s="5"/>
      <c r="F25" s="5"/>
      <c r="G25" s="4"/>
      <c r="H25" s="38"/>
      <c r="I25" s="5"/>
      <c r="J25" s="5"/>
      <c r="K25" s="28">
        <v>25000</v>
      </c>
      <c r="L25" s="27"/>
      <c r="M25" s="28">
        <f t="shared" si="1"/>
        <v>12500</v>
      </c>
      <c r="N25" s="27"/>
      <c r="O25" s="27"/>
      <c r="P25" s="26"/>
      <c r="Q25" s="27"/>
      <c r="R25" s="27"/>
      <c r="S25" s="29">
        <f t="shared" si="0"/>
        <v>37500</v>
      </c>
    </row>
    <row r="26" spans="1:19" x14ac:dyDescent="0.25">
      <c r="A26" t="s">
        <v>46</v>
      </c>
      <c r="B26" s="25" t="s">
        <v>27</v>
      </c>
      <c r="C26" s="5"/>
      <c r="D26" s="12"/>
      <c r="E26" s="5"/>
      <c r="F26" s="5"/>
      <c r="G26" s="4"/>
      <c r="H26" s="38"/>
      <c r="I26" s="5"/>
      <c r="J26" s="5"/>
      <c r="K26" s="28">
        <v>25000</v>
      </c>
      <c r="L26" s="27"/>
      <c r="M26" s="28">
        <f t="shared" si="1"/>
        <v>12500</v>
      </c>
      <c r="N26" s="27"/>
      <c r="O26" s="27"/>
      <c r="P26" s="26"/>
      <c r="Q26" s="27"/>
      <c r="R26" s="27"/>
      <c r="S26" s="29">
        <f t="shared" si="0"/>
        <v>37500</v>
      </c>
    </row>
    <row r="27" spans="1:19" x14ac:dyDescent="0.25">
      <c r="A27" t="s">
        <v>46</v>
      </c>
      <c r="B27" s="25" t="s">
        <v>28</v>
      </c>
      <c r="C27" s="5"/>
      <c r="D27" s="12"/>
      <c r="E27" s="5"/>
      <c r="F27" s="5"/>
      <c r="G27" s="4"/>
      <c r="H27" s="38"/>
      <c r="I27" s="5"/>
      <c r="J27" s="5"/>
      <c r="K27" s="28">
        <v>25000</v>
      </c>
      <c r="L27" s="27"/>
      <c r="M27" s="28">
        <f t="shared" si="1"/>
        <v>12500</v>
      </c>
      <c r="N27" s="27"/>
      <c r="O27" s="27"/>
      <c r="P27" s="26"/>
      <c r="Q27" s="27"/>
      <c r="R27" s="27"/>
      <c r="S27" s="29">
        <f t="shared" si="0"/>
        <v>37500</v>
      </c>
    </row>
    <row r="28" spans="1:19" x14ac:dyDescent="0.25">
      <c r="A28" t="s">
        <v>46</v>
      </c>
      <c r="B28" s="25" t="s">
        <v>29</v>
      </c>
      <c r="C28" s="5"/>
      <c r="D28" s="12"/>
      <c r="E28" s="5"/>
      <c r="F28" s="5"/>
      <c r="G28" s="4"/>
      <c r="H28" s="38"/>
      <c r="I28" s="5"/>
      <c r="J28" s="5"/>
      <c r="K28" s="28">
        <v>25000</v>
      </c>
      <c r="L28" s="27"/>
      <c r="M28" s="28">
        <f t="shared" si="1"/>
        <v>12500</v>
      </c>
      <c r="N28" s="27"/>
      <c r="O28" s="27"/>
      <c r="P28" s="26"/>
      <c r="Q28" s="27"/>
      <c r="R28" s="27"/>
      <c r="S28" s="29">
        <f t="shared" si="0"/>
        <v>37500</v>
      </c>
    </row>
    <row r="29" spans="1:19" x14ac:dyDescent="0.25">
      <c r="A29" t="s">
        <v>46</v>
      </c>
      <c r="B29" s="25" t="s">
        <v>30</v>
      </c>
      <c r="C29" s="5"/>
      <c r="D29" s="12"/>
      <c r="E29" s="5"/>
      <c r="F29" s="5"/>
      <c r="G29" s="4"/>
      <c r="H29" s="38"/>
      <c r="I29" s="5"/>
      <c r="J29" s="5"/>
      <c r="K29" s="28">
        <v>25000</v>
      </c>
      <c r="L29" s="27"/>
      <c r="M29" s="28">
        <f t="shared" si="1"/>
        <v>12500</v>
      </c>
      <c r="N29" s="27"/>
      <c r="O29" s="27"/>
      <c r="P29" s="26"/>
      <c r="Q29" s="27"/>
      <c r="R29" s="27"/>
      <c r="S29" s="29">
        <f t="shared" si="0"/>
        <v>37500</v>
      </c>
    </row>
    <row r="30" spans="1:19" x14ac:dyDescent="0.25">
      <c r="A30" t="s">
        <v>46</v>
      </c>
      <c r="B30" s="25" t="s">
        <v>31</v>
      </c>
      <c r="C30" s="5"/>
      <c r="D30" s="12"/>
      <c r="E30" s="5"/>
      <c r="F30" s="5"/>
      <c r="G30" s="4"/>
      <c r="H30" s="38"/>
      <c r="I30" s="5"/>
      <c r="J30" s="5"/>
      <c r="K30" s="28">
        <v>25000</v>
      </c>
      <c r="L30" s="27"/>
      <c r="M30" s="28">
        <f t="shared" si="1"/>
        <v>12500</v>
      </c>
      <c r="N30" s="27"/>
      <c r="O30" s="27"/>
      <c r="P30" s="26"/>
      <c r="Q30" s="27"/>
      <c r="R30" s="27"/>
      <c r="S30" s="29">
        <f t="shared" si="0"/>
        <v>37500</v>
      </c>
    </row>
    <row r="31" spans="1:19" x14ac:dyDescent="0.25">
      <c r="A31" t="s">
        <v>46</v>
      </c>
      <c r="B31" s="25" t="s">
        <v>32</v>
      </c>
      <c r="C31" s="5"/>
      <c r="D31" s="12"/>
      <c r="E31" s="5"/>
      <c r="F31" s="5"/>
      <c r="G31" s="4"/>
      <c r="H31" s="38"/>
      <c r="I31" s="5"/>
      <c r="J31" s="5"/>
      <c r="K31" s="39">
        <v>2970.82</v>
      </c>
      <c r="L31" s="5"/>
      <c r="M31" s="39">
        <v>1832</v>
      </c>
      <c r="N31" s="5"/>
      <c r="O31" s="5"/>
      <c r="P31" s="38"/>
      <c r="Q31" s="5"/>
      <c r="R31" s="5"/>
      <c r="S31" s="40">
        <v>4802.82</v>
      </c>
    </row>
    <row r="32" spans="1:19" x14ac:dyDescent="0.25">
      <c r="B32" s="1"/>
      <c r="C32" s="2"/>
      <c r="D32" s="2"/>
      <c r="E32" s="2"/>
      <c r="F32" s="2"/>
      <c r="G32" s="1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3"/>
    </row>
    <row r="33" spans="2:19" x14ac:dyDescent="0.25">
      <c r="B33" s="4"/>
      <c r="C33" s="5"/>
      <c r="D33" s="5"/>
      <c r="E33" s="5"/>
      <c r="F33" s="10" t="s">
        <v>33</v>
      </c>
      <c r="G33" s="4"/>
      <c r="H33" s="38"/>
      <c r="I33" s="5"/>
      <c r="J33" s="5"/>
      <c r="K33" s="41">
        <v>1385678.27</v>
      </c>
      <c r="L33" s="5"/>
      <c r="M33" s="41">
        <v>149460.17000000004</v>
      </c>
      <c r="N33" s="5"/>
      <c r="O33" s="5"/>
      <c r="P33" s="41">
        <v>3960</v>
      </c>
      <c r="Q33" s="5"/>
      <c r="R33" s="5"/>
      <c r="S33" s="42">
        <v>1531178.44</v>
      </c>
    </row>
    <row r="34" spans="2:19" x14ac:dyDescent="0.25">
      <c r="B34" s="13"/>
      <c r="C34" s="14"/>
      <c r="D34" s="14"/>
      <c r="E34" s="14"/>
      <c r="F34" s="14"/>
      <c r="G34" s="13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5"/>
    </row>
  </sheetData>
  <pageMargins left="0.7" right="0.7" top="0.75" bottom="0.75" header="0.3" footer="0.3"/>
  <colBreaks count="1" manualBreakCount="1">
    <brk id="18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RECAP AMORT BUILD MACHIN</vt:lpstr>
      <vt:lpstr>AMORT 2017</vt:lpstr>
      <vt:lpstr>AMORT 2016 </vt:lpstr>
      <vt:lpstr>AMORT 2015</vt:lpstr>
      <vt:lpstr>AMORT 2014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Zeina Aboumrad</dc:creator>
  <cp:lastModifiedBy>Zeina Aboumrad</cp:lastModifiedBy>
  <dcterms:created xsi:type="dcterms:W3CDTF">2018-03-06T09:31:32Z</dcterms:created>
  <dcterms:modified xsi:type="dcterms:W3CDTF">2018-03-06T10:47:06Z</dcterms:modified>
</cp:coreProperties>
</file>