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aboumrad\Desktop\"/>
    </mc:Choice>
  </mc:AlternateContent>
  <bookViews>
    <workbookView xWindow="0" yWindow="0" windowWidth="28800" windowHeight="11610"/>
  </bookViews>
  <sheets>
    <sheet name="Analytique" sheetId="1" r:id="rId1"/>
    <sheet name="Source" sheetId="2" r:id="rId2"/>
  </sheets>
  <externalReferences>
    <externalReference r:id="rId3"/>
    <externalReference r:id="rId4"/>
    <externalReference r:id="rId5"/>
  </externalReferences>
  <definedNames>
    <definedName name="_xlnm._FilterDatabase" localSheetId="1" hidden="1">Source!$A$5:$L$680</definedName>
    <definedName name="AFF_CDV">#REF!</definedName>
    <definedName name="An">#REF!</definedName>
    <definedName name="ASC_4">#REF!</definedName>
    <definedName name="ASC_5">#REF!</definedName>
    <definedName name="ASC_6">#REF!</definedName>
    <definedName name="B_SUIV">#REF!</definedName>
    <definedName name="base">#REF!</definedName>
    <definedName name="base2">#REF!</definedName>
    <definedName name="cap_po">[3]CAP!$K$3:$K$15000</definedName>
    <definedName name="CODED">#REF!</definedName>
    <definedName name="COMM">#REF!</definedName>
    <definedName name="D_CREA">#REF!</definedName>
    <definedName name="D_MAJ">#REF!</definedName>
    <definedName name="DAS">#REF!</definedName>
    <definedName name="DBNEG_BIOM">#REF!</definedName>
    <definedName name="DBP1_E">#REF!</definedName>
    <definedName name="DBP1_I">#REF!</definedName>
    <definedName name="DBP2_A">#REF!</definedName>
    <definedName name="DBP2_MO">#REF!</definedName>
    <definedName name="DBP3_A">#REF!</definedName>
    <definedName name="DBP3_MO">#REF!</definedName>
    <definedName name="DUREE">#REF!</definedName>
    <definedName name="FR_PERS">#REF!</definedName>
    <definedName name="_xlnm.Print_Titles" localSheetId="0">Analytique!$3:$4</definedName>
    <definedName name="LIB_D">#REF!</definedName>
    <definedName name="M_EFFET">#REF!</definedName>
    <definedName name="N_DOSS">#REF!</definedName>
    <definedName name="NB_H">#REF!</definedName>
    <definedName name="NDOS_R">#REF!</definedName>
    <definedName name="projet_cnr">[3]CAP!$R$3:$R$15000</definedName>
    <definedName name="projet_po">[3]CAP!$C$3:$C$15000</definedName>
    <definedName name="R_CO2">#REF!</definedName>
    <definedName name="R_EBITDA">#REF!</definedName>
    <definedName name="SIC">#REF!</definedName>
    <definedName name="SIC_AN">#REF!</definedName>
    <definedName name="solde_cnr">[3]CAP!$AB$3:$AB$15000</definedName>
    <definedName name="STE">#REF!</definedName>
    <definedName name="T_MVT">#REF!</definedName>
    <definedName name="TabFicMaj">#REF!</definedName>
    <definedName name="TableName">"Dummy"</definedName>
    <definedName name="tabmo">#REF!</definedName>
    <definedName name="TabSais">#REF!</definedName>
    <definedName name="TabVisu">#REF!</definedName>
    <definedName name="V_P3">#REF!</definedName>
    <definedName name="V_THO">#REF!</definedName>
    <definedName name="VAR_EFF">#REF!</definedName>
    <definedName name="VNEG_BIOM">#REF!</definedName>
    <definedName name="VP1_EL">#REF!</definedName>
    <definedName name="VP1_I">#REF!</definedName>
    <definedName name="VP1_TH">#REF!</definedName>
    <definedName name="VP2_EL">#REF!</definedName>
    <definedName name="VP2_RET_IFRS">#REF!</definedName>
    <definedName name="VP2_TH">#REF!</definedName>
    <definedName name="_xlnm.Print_Area" localSheetId="0">Analytique!$A$3:$R$20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D15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Q15" i="1"/>
  <c r="P15" i="1"/>
  <c r="O15" i="1"/>
  <c r="N15" i="1"/>
  <c r="M15" i="1"/>
  <c r="L15" i="1"/>
  <c r="K15" i="1"/>
  <c r="J15" i="1"/>
  <c r="I15" i="1"/>
  <c r="H15" i="1"/>
  <c r="G15" i="1"/>
  <c r="F15" i="1"/>
  <c r="E14" i="1"/>
  <c r="H566" i="2"/>
  <c r="G566" i="2"/>
  <c r="F566" i="2"/>
  <c r="E566" i="2"/>
  <c r="H565" i="2"/>
  <c r="G565" i="2"/>
  <c r="F565" i="2"/>
  <c r="E565" i="2"/>
  <c r="H564" i="2"/>
  <c r="G564" i="2"/>
  <c r="F564" i="2"/>
  <c r="E564" i="2"/>
  <c r="H563" i="2"/>
  <c r="G563" i="2"/>
  <c r="F563" i="2"/>
  <c r="E563" i="2"/>
  <c r="H562" i="2"/>
  <c r="G562" i="2"/>
  <c r="F562" i="2"/>
  <c r="E562" i="2"/>
  <c r="B33" i="2"/>
  <c r="N5" i="2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D14" i="1"/>
  <c r="C13" i="1"/>
  <c r="F7" i="1"/>
  <c r="I7" i="1" s="1"/>
  <c r="L7" i="1" s="1"/>
  <c r="O7" i="1" s="1"/>
  <c r="E7" i="1"/>
  <c r="H7" i="1" s="1"/>
  <c r="K7" i="1" s="1"/>
  <c r="N7" i="1" s="1"/>
  <c r="Q7" i="1" s="1"/>
  <c r="D7" i="1"/>
  <c r="G7" i="1" s="1"/>
  <c r="J7" i="1" s="1"/>
  <c r="M7" i="1" s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Q5" i="1"/>
  <c r="P5" i="1"/>
  <c r="O5" i="1"/>
  <c r="N5" i="1"/>
  <c r="M5" i="1"/>
  <c r="L5" i="1"/>
  <c r="K5" i="1"/>
  <c r="J5" i="1"/>
  <c r="I5" i="1"/>
  <c r="I8" i="1" s="1"/>
  <c r="H5" i="1"/>
  <c r="G5" i="1"/>
  <c r="F5" i="1"/>
  <c r="E5" i="1"/>
  <c r="E8" i="1" s="1"/>
  <c r="D5" i="1"/>
  <c r="C15" i="1" l="1"/>
  <c r="Q8" i="1"/>
  <c r="C11" i="1"/>
  <c r="C18" i="1"/>
  <c r="C20" i="1"/>
  <c r="C10" i="1"/>
  <c r="C19" i="1"/>
  <c r="F8" i="1"/>
  <c r="O8" i="1"/>
  <c r="D8" i="1"/>
  <c r="H8" i="1"/>
  <c r="L8" i="1"/>
  <c r="C6" i="1"/>
  <c r="C12" i="1"/>
  <c r="C14" i="1"/>
  <c r="C17" i="1"/>
  <c r="M8" i="1"/>
  <c r="P7" i="1"/>
  <c r="P8" i="1" s="1"/>
  <c r="G8" i="1"/>
  <c r="K8" i="1"/>
  <c r="J8" i="1"/>
  <c r="N8" i="1"/>
  <c r="C5" i="1"/>
  <c r="C8" i="1" l="1"/>
  <c r="R8" i="1" s="1"/>
  <c r="C7" i="1"/>
  <c r="C9" i="1" l="1"/>
  <c r="C16" i="1" l="1"/>
</calcChain>
</file>

<file path=xl/sharedStrings.xml><?xml version="1.0" encoding="utf-8"?>
<sst xmlns="http://schemas.openxmlformats.org/spreadsheetml/2006/main" count="3161" uniqueCount="1025">
  <si>
    <t>01SANS</t>
  </si>
  <si>
    <t>01CULT</t>
  </si>
  <si>
    <t>01VINI</t>
  </si>
  <si>
    <t>01CONS</t>
  </si>
  <si>
    <t>01MISE</t>
  </si>
  <si>
    <t>01BURE</t>
  </si>
  <si>
    <t>01ADMI</t>
  </si>
  <si>
    <t>01DIST</t>
  </si>
  <si>
    <t>01RELP</t>
  </si>
  <si>
    <t>01PROM</t>
  </si>
  <si>
    <t>01pack</t>
  </si>
  <si>
    <t>01EVEN</t>
  </si>
  <si>
    <t>01CHAT</t>
  </si>
  <si>
    <t>01SELL</t>
  </si>
  <si>
    <t>02SANS</t>
  </si>
  <si>
    <t>02CULT</t>
  </si>
  <si>
    <t>02VINI</t>
  </si>
  <si>
    <t>02CONS</t>
  </si>
  <si>
    <t>02MISE</t>
  </si>
  <si>
    <t>02BURE</t>
  </si>
  <si>
    <t>02ADMI</t>
  </si>
  <si>
    <t>XX</t>
  </si>
  <si>
    <t>02PROM</t>
  </si>
  <si>
    <t>02MATRAS</t>
  </si>
  <si>
    <t>02SELL</t>
  </si>
  <si>
    <t>60110000</t>
  </si>
  <si>
    <t>ENGRAIS ET AMENDEMENTS</t>
  </si>
  <si>
    <t>60130000</t>
  </si>
  <si>
    <t>PRODUITS DEFENSE VEGETAUX</t>
  </si>
  <si>
    <t>60131000</t>
  </si>
  <si>
    <t>PRDUITS DEFENSE VEG MATRAS</t>
  </si>
  <si>
    <t>601</t>
  </si>
  <si>
    <t>Achats stockés Mat 1°</t>
  </si>
  <si>
    <t>60210000</t>
  </si>
  <si>
    <t>CARBURANTS &amp; LUB (tracteurs)</t>
  </si>
  <si>
    <t>60220000</t>
  </si>
  <si>
    <t>60230000</t>
  </si>
  <si>
    <t>60240000</t>
  </si>
  <si>
    <t>FOURNITURES DE BUREAU</t>
  </si>
  <si>
    <t>60250000</t>
  </si>
  <si>
    <t>FOURNITURES DE CHAIS</t>
  </si>
  <si>
    <t>60262000</t>
  </si>
  <si>
    <t>CAISSES BOIS</t>
  </si>
  <si>
    <t>60263000</t>
  </si>
  <si>
    <t>CARTONS</t>
  </si>
  <si>
    <t>60264000</t>
  </si>
  <si>
    <t>CAPSULES</t>
  </si>
  <si>
    <t>60265000</t>
  </si>
  <si>
    <t>ETIQUETTES</t>
  </si>
  <si>
    <t>60266000</t>
  </si>
  <si>
    <t>BOUTEILLES</t>
  </si>
  <si>
    <t>60267000</t>
  </si>
  <si>
    <t>BOUCHONS</t>
  </si>
  <si>
    <t>60269000</t>
  </si>
  <si>
    <t>ACHAT PUBLICITAIRES</t>
  </si>
  <si>
    <t>VARIATION STOCKS APPROVISIONN.</t>
  </si>
  <si>
    <t>VARIATION STOCK CARAFES/ETAMPES</t>
  </si>
  <si>
    <t>VARIATION STOCKS MARCHANDISES</t>
  </si>
  <si>
    <t>EAU</t>
  </si>
  <si>
    <t>GAZ</t>
  </si>
  <si>
    <t>ELECTRICITE</t>
  </si>
  <si>
    <t>ne pas utiliser</t>
  </si>
  <si>
    <t>CARBURANTS CONSOMMES</t>
  </si>
  <si>
    <t>FOURNIT. ENTRETIEN &amp; PT EQUIP.</t>
  </si>
  <si>
    <t>FRAIS SPECIFIQUES VENDANGES</t>
  </si>
  <si>
    <t>ACHATS DE VINS DE CANON</t>
  </si>
  <si>
    <t>ACHAT VINS DIVERS POUR CAVEAU</t>
  </si>
  <si>
    <t>60</t>
  </si>
  <si>
    <t>SOUS-TRAITANCE VINIFICATION</t>
  </si>
  <si>
    <t>SOUS-TRAITANCE TRAV.VIGNE</t>
  </si>
  <si>
    <t>ENTREPOSITAIRE MITJAVILE DVS</t>
  </si>
  <si>
    <t>SOUS TRAITANCE Autre</t>
  </si>
  <si>
    <t>SOUS TRAITANCE RECEPTIONS</t>
  </si>
  <si>
    <t>MISE EN BOUTEILLES</t>
  </si>
  <si>
    <t>SURVEILLANCE SECURITAS</t>
  </si>
  <si>
    <t>CREDIT BAIL MOBILIER</t>
  </si>
  <si>
    <t>LOCATIONS DE MATERIEL</t>
  </si>
  <si>
    <t>ENTRET.&amp; REPARAT.BIENS IMMOBIL</t>
  </si>
  <si>
    <t>TRAVAUX D'ENTRETIEN DU PARC</t>
  </si>
  <si>
    <t>ENTRETIEN VIGNOBLE</t>
  </si>
  <si>
    <t>ENTRET. &amp; REPARAT.BIENS MOBIL.</t>
  </si>
  <si>
    <t>ENTRETIEN VEHICULES</t>
  </si>
  <si>
    <t>TELESURVEILLANCE ERYMA</t>
  </si>
  <si>
    <t>MAINTENANCE LAMOUROUX</t>
  </si>
  <si>
    <t>MAINTENANCE RDS</t>
  </si>
  <si>
    <t>MAINTENANCE APAVE</t>
  </si>
  <si>
    <t>MAINTENANCE  APPAREIL CLIME</t>
  </si>
  <si>
    <t>MAINTENANCE INFORMATIQUES</t>
  </si>
  <si>
    <t>MAINTENANCE DIVERSES</t>
  </si>
  <si>
    <t>ASSURANCES GENERALES</t>
  </si>
  <si>
    <t>TOUT RISQUES MARSH</t>
  </si>
  <si>
    <t>CHANEL ASSURANCE  OBJETD'ART</t>
  </si>
  <si>
    <t>ASSURANCE RESPONSABIL. CIVILE</t>
  </si>
  <si>
    <t>ASSURANCE TERRORISME</t>
  </si>
  <si>
    <t>ASSURANCES VEHICULES</t>
  </si>
  <si>
    <t>ASSURANCE DOMMAGE OUVRAGE</t>
  </si>
  <si>
    <t xml:space="preserve"> MARINE CARGO AND TRANSIT</t>
  </si>
  <si>
    <t>DOCUMENTATION GENERALE</t>
  </si>
  <si>
    <t>DOCUMENTATION TECHNIQUE</t>
  </si>
  <si>
    <t>61</t>
  </si>
  <si>
    <t>PERSONNEL EXTERIEUR</t>
  </si>
  <si>
    <t>COMMISSIONS/COURTAGES S/VTES</t>
  </si>
  <si>
    <t>HONORAIRES DIVERS</t>
  </si>
  <si>
    <t>HONORAIRES SALANS</t>
  </si>
  <si>
    <t>HONORAIRES 3G AUDIT V CANO</t>
  </si>
  <si>
    <t>HONORAIRES COMMUNICATIONS</t>
  </si>
  <si>
    <t>HONORAIRES Estelle BOUCLAUD</t>
  </si>
  <si>
    <t>HONORAIRES ANALYSES</t>
  </si>
  <si>
    <t>HONORAIRES PROTECTION MARQUES</t>
  </si>
  <si>
    <t>FRAIS D'ACTES</t>
  </si>
  <si>
    <t>DIVERS</t>
  </si>
  <si>
    <t>ANNONCES &amp; INSERTIONS</t>
  </si>
  <si>
    <t>ECHANTILLONS ET CASSE</t>
  </si>
  <si>
    <t>PUBLICITE</t>
  </si>
  <si>
    <t>FOIRES MANIFESTATIONS</t>
  </si>
  <si>
    <t>Matériel publicitaire</t>
  </si>
  <si>
    <t>CADEAUX DIV CL/FRS</t>
  </si>
  <si>
    <t>CADEAUX AU PERSONNEL</t>
  </si>
  <si>
    <t>DONS</t>
  </si>
  <si>
    <t>TRANSPORTS SUR ACHATS</t>
  </si>
  <si>
    <t>TRANSPORTS SUR VENTES</t>
  </si>
  <si>
    <t>TRANSPORTS  DIVERS</t>
  </si>
  <si>
    <t>VOYAGES DEPLACEMENTS DIRECTION</t>
  </si>
  <si>
    <t>VOYAGES DEPLACEMENTS DIVERS</t>
  </si>
  <si>
    <t>MISSIONS</t>
  </si>
  <si>
    <t>RECEPTIONS</t>
  </si>
  <si>
    <t>TELEPHONE</t>
  </si>
  <si>
    <t>TELEPHONE ALARME</t>
  </si>
  <si>
    <t>TELEPHONE RESEAU</t>
  </si>
  <si>
    <t>FAX</t>
  </si>
  <si>
    <t>AFFRANCHISSEMENTS</t>
  </si>
  <si>
    <t>ABONNEMENTS</t>
  </si>
  <si>
    <t>SERVICES BANCAIRES</t>
  </si>
  <si>
    <t>COTISATIONS</t>
  </si>
  <si>
    <t>FRAIS GARDE MEUBLES</t>
  </si>
  <si>
    <t>62</t>
  </si>
  <si>
    <t>FORMATION PROFESSIONNELLE</t>
  </si>
  <si>
    <t>TAXE SUR VEHICULE</t>
  </si>
  <si>
    <t>DROITS DE CIRCULATION</t>
  </si>
  <si>
    <t>TAXES DIVERSES</t>
  </si>
  <si>
    <t>AUTRES CONGES PAYES</t>
  </si>
  <si>
    <t>63</t>
  </si>
  <si>
    <t>SALAIRES</t>
  </si>
  <si>
    <t>PROV CONGES PAYES</t>
  </si>
  <si>
    <t>PRIMES &amp; GRATIFICATIONS</t>
  </si>
  <si>
    <t>IND AVANTAGES DIVERS</t>
  </si>
  <si>
    <t>IND RUPTURE CONTRAT</t>
  </si>
  <si>
    <t>AUTRES CHARGES DE PERSONNEL</t>
  </si>
  <si>
    <t>MUTUALITE SOCIALE AGRICOLE</t>
  </si>
  <si>
    <t>MSA INCAPACITE AGRICA</t>
  </si>
  <si>
    <t>CPCEA</t>
  </si>
  <si>
    <t>RETRAITE NON CADRES</t>
  </si>
  <si>
    <t>CHARGES SOCIALES CONGES PAYES</t>
  </si>
  <si>
    <t>REMBOURSEMENT TRANSPORT</t>
  </si>
  <si>
    <t>64</t>
  </si>
  <si>
    <t>REDEVANCES LICENCES</t>
  </si>
  <si>
    <t>CHARGES DIVERSES GESTION COUR.</t>
  </si>
  <si>
    <t>65</t>
  </si>
  <si>
    <t>INTERETS CPTE COURANT</t>
  </si>
  <si>
    <t>Interêt S/Prêt Extension</t>
  </si>
  <si>
    <t>Intéret fincancement Chanel</t>
  </si>
  <si>
    <t>INT. BANC S/OPERAT FINANCEMENT</t>
  </si>
  <si>
    <t>PERTES DE CHANGE</t>
  </si>
  <si>
    <t>ECART SUR EUROS</t>
  </si>
  <si>
    <t>66</t>
  </si>
  <si>
    <t>CHARGES EXCEPT GESTION</t>
  </si>
  <si>
    <t>AMENDES ET PENALITES NON DEDUCT</t>
  </si>
  <si>
    <t>CHARGES SUR EXERC ANTERIEURS</t>
  </si>
  <si>
    <t>VALEURS COMPTABLES ELEM. CEDES</t>
  </si>
  <si>
    <t>67</t>
  </si>
  <si>
    <t>DOTATION AMORTIS IMMOB INCORP</t>
  </si>
  <si>
    <t>DOTAT AMORTIS IMMOB CORPORE</t>
  </si>
  <si>
    <t>DOT PROV REGLEMENTES IMMOB</t>
  </si>
  <si>
    <t>68</t>
  </si>
  <si>
    <t>PRODUITS DIVERS GEST. COURANTE</t>
  </si>
  <si>
    <t>75</t>
  </si>
  <si>
    <t>REVENUS VAL MOB DE PLACEMENT</t>
  </si>
  <si>
    <t>GAINS DE CHANGE</t>
  </si>
  <si>
    <t>76</t>
  </si>
  <si>
    <t>AUTRES PRODUITS EXCEP S/OP GES</t>
  </si>
  <si>
    <t>PRODUITS SUR EXER ANTERIEURS</t>
  </si>
  <si>
    <t>IMMOBILISATIONS CORPORELLES</t>
  </si>
  <si>
    <t>77</t>
  </si>
  <si>
    <t>REPRISE S/AJUSTEMENT PROV</t>
  </si>
  <si>
    <t>REPRISE AMORT DEROGATOIRE</t>
  </si>
  <si>
    <t>78</t>
  </si>
  <si>
    <t>TRANSFERT CHARGES EXPLOITATION</t>
  </si>
  <si>
    <t>TRANSFERT CHARGES EXPL à 20%</t>
  </si>
  <si>
    <t>Transfert de Charges avec TVA</t>
  </si>
  <si>
    <t>79</t>
  </si>
  <si>
    <t>Section Analytique(ANA N)</t>
  </si>
  <si>
    <t>N° Compte Général(ANA N)</t>
  </si>
  <si>
    <t>Aggrégat Compte Géné</t>
  </si>
  <si>
    <t>Intitulé Compte(N)</t>
  </si>
  <si>
    <t>Montant(ANA N-2)</t>
  </si>
  <si>
    <t>Montant(ANA N-1)</t>
  </si>
  <si>
    <t>Montant(ANA N)</t>
  </si>
  <si>
    <t>Montant(ANA N Semestre 1)</t>
  </si>
  <si>
    <t/>
  </si>
  <si>
    <t xml:space="preserve">FOURNITURES </t>
  </si>
  <si>
    <t>-1 105.10</t>
  </si>
  <si>
    <t>-4 563.14</t>
  </si>
  <si>
    <t>-1 774.12</t>
  </si>
  <si>
    <t>-1 166.71</t>
  </si>
  <si>
    <t>-1 864.73</t>
  </si>
  <si>
    <t>-1 427.81</t>
  </si>
  <si>
    <t>-4 662.06</t>
  </si>
  <si>
    <t>-4 301.34</t>
  </si>
  <si>
    <t>-1 393.70</t>
  </si>
  <si>
    <t>-2 715.73</t>
  </si>
  <si>
    <t>-1 937.28</t>
  </si>
  <si>
    <t>-1 498.11</t>
  </si>
  <si>
    <t xml:space="preserve"> CHAUFFAGE</t>
  </si>
  <si>
    <t>-5 910.91</t>
  </si>
  <si>
    <t>-1 058.20</t>
  </si>
  <si>
    <t>-7 079.42</t>
  </si>
  <si>
    <t>-5 084.14</t>
  </si>
  <si>
    <t>-4 752.17</t>
  </si>
  <si>
    <t>-2 757.00</t>
  </si>
  <si>
    <t>-5 325.41</t>
  </si>
  <si>
    <t>-3 755.21</t>
  </si>
  <si>
    <t>-18 655.33</t>
  </si>
  <si>
    <t>-18 951.90</t>
  </si>
  <si>
    <t>-18 359.30</t>
  </si>
  <si>
    <t>-11 599.58</t>
  </si>
  <si>
    <t>-10 791.65</t>
  </si>
  <si>
    <t>-10 720.16</t>
  </si>
  <si>
    <t>-6 583.05</t>
  </si>
  <si>
    <t>-21 437.00</t>
  </si>
  <si>
    <t>-6 748.92</t>
  </si>
  <si>
    <t>-4 164.27</t>
  </si>
  <si>
    <t>-5 214.81</t>
  </si>
  <si>
    <t>-4 095.52</t>
  </si>
  <si>
    <t>-2 832.87</t>
  </si>
  <si>
    <t>-1 899.24</t>
  </si>
  <si>
    <t>-1 510.08</t>
  </si>
  <si>
    <t>-18 378.99</t>
  </si>
  <si>
    <t>-18 478.81</t>
  </si>
  <si>
    <t>-41 452.49</t>
  </si>
  <si>
    <t>-73 353.59</t>
  </si>
  <si>
    <t>-25 891.10</t>
  </si>
  <si>
    <t>-1 244.78</t>
  </si>
  <si>
    <t>-1 758.87</t>
  </si>
  <si>
    <t>-2 095.09</t>
  </si>
  <si>
    <t>-1 001.70</t>
  </si>
  <si>
    <t>-8 105.00</t>
  </si>
  <si>
    <t>-24 711.82</t>
  </si>
  <si>
    <t>-20 612.80</t>
  </si>
  <si>
    <t>-15 145.00</t>
  </si>
  <si>
    <t>-12 650.00</t>
  </si>
  <si>
    <t>-2 650.00</t>
  </si>
  <si>
    <t>-4 330.00</t>
  </si>
  <si>
    <t>-3 375.00</t>
  </si>
  <si>
    <t>-4 875.00</t>
  </si>
  <si>
    <t>-3 340.00</t>
  </si>
  <si>
    <t>-4 399.84</t>
  </si>
  <si>
    <t>-6 877.37</t>
  </si>
  <si>
    <t>-34 781.66</t>
  </si>
  <si>
    <t>-17 199.29</t>
  </si>
  <si>
    <t>-3 100.00</t>
  </si>
  <si>
    <t>-13 260.35</t>
  </si>
  <si>
    <t>-3 185.00</t>
  </si>
  <si>
    <t>-7 654.50</t>
  </si>
  <si>
    <t>-3 118.50</t>
  </si>
  <si>
    <t>-2 600.73</t>
  </si>
  <si>
    <t>-1 742.30</t>
  </si>
  <si>
    <t>-4 454.98</t>
  </si>
  <si>
    <t>-4 157.59</t>
  </si>
  <si>
    <t>-7 748.63</t>
  </si>
  <si>
    <t>-8 931.86</t>
  </si>
  <si>
    <t>-6 479.19</t>
  </si>
  <si>
    <t>-12 437.88</t>
  </si>
  <si>
    <t>-11 401.39</t>
  </si>
  <si>
    <t>-6 218.94</t>
  </si>
  <si>
    <t xml:space="preserve">FAX </t>
  </si>
  <si>
    <t>-1 169.27</t>
  </si>
  <si>
    <t>-5 714.20</t>
  </si>
  <si>
    <t>-3 748.12</t>
  </si>
  <si>
    <t>-4 083.52</t>
  </si>
  <si>
    <t>-2 188.58</t>
  </si>
  <si>
    <t>-11 265.36</t>
  </si>
  <si>
    <t>-1 947.40</t>
  </si>
  <si>
    <t>-1 425.56</t>
  </si>
  <si>
    <t>TAXES FONCIERES / HABITATION</t>
  </si>
  <si>
    <t>-8 728.00</t>
  </si>
  <si>
    <t>-8 403.00</t>
  </si>
  <si>
    <t>TAXE D'HABITATION</t>
  </si>
  <si>
    <t>-1 543.00</t>
  </si>
  <si>
    <t>-1 708.00</t>
  </si>
  <si>
    <t>4 274.18</t>
  </si>
  <si>
    <t>-2 437.00</t>
  </si>
  <si>
    <t>-2 741.30</t>
  </si>
  <si>
    <t>-2 474.00</t>
  </si>
  <si>
    <t>-38 341.65</t>
  </si>
  <si>
    <t>-134 606.45</t>
  </si>
  <si>
    <t>-119 345.45</t>
  </si>
  <si>
    <t>-1 550.00</t>
  </si>
  <si>
    <t>-3 585.33</t>
  </si>
  <si>
    <t>13 934.93</t>
  </si>
  <si>
    <t>-5 861.36</t>
  </si>
  <si>
    <t>-18 254.51</t>
  </si>
  <si>
    <t>-23 992.38</t>
  </si>
  <si>
    <t>-1 200.00</t>
  </si>
  <si>
    <t>-4 402.60</t>
  </si>
  <si>
    <t>-2 448.00</t>
  </si>
  <si>
    <t>-6 262.20</t>
  </si>
  <si>
    <t>-4 195.80</t>
  </si>
  <si>
    <t>-23 992.44</t>
  </si>
  <si>
    <t>-66 621.26</t>
  </si>
  <si>
    <t>-55 225.78</t>
  </si>
  <si>
    <t>MUTUELLE EOVI-Mcd Mutuelle</t>
  </si>
  <si>
    <t>-1 237.65</t>
  </si>
  <si>
    <t>-1 505.06</t>
  </si>
  <si>
    <t>-3 914.32</t>
  </si>
  <si>
    <t>-7 149.43</t>
  </si>
  <si>
    <t>-4 177.52</t>
  </si>
  <si>
    <t>-1 483.94</t>
  </si>
  <si>
    <t>6 332.62</t>
  </si>
  <si>
    <t>-2 034.38</t>
  </si>
  <si>
    <t>-1 775.02</t>
  </si>
  <si>
    <t>-1 758.05</t>
  </si>
  <si>
    <t>-2 824.35</t>
  </si>
  <si>
    <t>-5 148.30</t>
  </si>
  <si>
    <t>-93 136.84</t>
  </si>
  <si>
    <t>-151 971.35</t>
  </si>
  <si>
    <t>2 950.41</t>
  </si>
  <si>
    <t>27 873.39</t>
  </si>
  <si>
    <t>IMMO CORP HORS TVA</t>
  </si>
  <si>
    <t xml:space="preserve">IMMO CORP TVA </t>
  </si>
  <si>
    <t>1 916.48</t>
  </si>
  <si>
    <t>1 200.00</t>
  </si>
  <si>
    <t>7 632.70</t>
  </si>
  <si>
    <t xml:space="preserve">TRANSFERT DE CHARGES </t>
  </si>
  <si>
    <t>2 448.00</t>
  </si>
  <si>
    <t>-4 773.10</t>
  </si>
  <si>
    <t>-1 061.75</t>
  </si>
  <si>
    <t>-1 573.32</t>
  </si>
  <si>
    <t>-1 592.98</t>
  </si>
  <si>
    <t>-4 459.72</t>
  </si>
  <si>
    <t>-9 675.31</t>
  </si>
  <si>
    <t>-1 027.87</t>
  </si>
  <si>
    <t>-1 449.34</t>
  </si>
  <si>
    <t>-1 599.32</t>
  </si>
  <si>
    <t>-3 890.04</t>
  </si>
  <si>
    <t>-3 384.27</t>
  </si>
  <si>
    <t>-2 431.45</t>
  </si>
  <si>
    <t>-1 308.21</t>
  </si>
  <si>
    <t>-4 904.38</t>
  </si>
  <si>
    <t>-47 745.42</t>
  </si>
  <si>
    <t>-2 077.28</t>
  </si>
  <si>
    <t>-6 709.62</t>
  </si>
  <si>
    <t>-22 754.51</t>
  </si>
  <si>
    <t>-2 630.46</t>
  </si>
  <si>
    <t>-25 898.42</t>
  </si>
  <si>
    <t>-1 767.61</t>
  </si>
  <si>
    <t>-1 061.78</t>
  </si>
  <si>
    <t>-1 307.46</t>
  </si>
  <si>
    <t>-8 452.32</t>
  </si>
  <si>
    <t>-6 658.17</t>
  </si>
  <si>
    <t>-2 117.40</t>
  </si>
  <si>
    <t>-5 712.90</t>
  </si>
  <si>
    <t>-3 060.29</t>
  </si>
  <si>
    <t>-6 698.11</t>
  </si>
  <si>
    <t>-23 599.04</t>
  </si>
  <si>
    <t>-20 199.79</t>
  </si>
  <si>
    <t>-18 867.84</t>
  </si>
  <si>
    <t>-13 999.31</t>
  </si>
  <si>
    <t>-5 828.40</t>
  </si>
  <si>
    <t>-2 320.87</t>
  </si>
  <si>
    <t>-3 053.65</t>
  </si>
  <si>
    <t>-2 865.40</t>
  </si>
  <si>
    <t>-2 060.00</t>
  </si>
  <si>
    <t>-1 020.00</t>
  </si>
  <si>
    <t>-10 129.96</t>
  </si>
  <si>
    <t>-12 052.41</t>
  </si>
  <si>
    <t>-15 697.02</t>
  </si>
  <si>
    <t>-12 576.22</t>
  </si>
  <si>
    <t>-35 880.81</t>
  </si>
  <si>
    <t>-11 006.14</t>
  </si>
  <si>
    <t>-5 741.95</t>
  </si>
  <si>
    <t>-5 649.98</t>
  </si>
  <si>
    <t>-6 178.20</t>
  </si>
  <si>
    <t>-3 407.44</t>
  </si>
  <si>
    <t>-10 487.04</t>
  </si>
  <si>
    <t>-9 094.54</t>
  </si>
  <si>
    <t>-4 730.43</t>
  </si>
  <si>
    <t>-4 803.93</t>
  </si>
  <si>
    <t>-2 401.97</t>
  </si>
  <si>
    <t>-1 476.59</t>
  </si>
  <si>
    <t>-5 906.35</t>
  </si>
  <si>
    <t>-51 680.59</t>
  </si>
  <si>
    <t>-2 800.00</t>
  </si>
  <si>
    <t>-8 540.00</t>
  </si>
  <si>
    <t>-11 380.07</t>
  </si>
  <si>
    <t>-1 696.00</t>
  </si>
  <si>
    <t>-65 664.56</t>
  </si>
  <si>
    <t>-6 651.01</t>
  </si>
  <si>
    <t>-6 128.82</t>
  </si>
  <si>
    <t>-6 396.49</t>
  </si>
  <si>
    <t>-1 035.85</t>
  </si>
  <si>
    <t>-7 767.00</t>
  </si>
  <si>
    <t>-32 479.58</t>
  </si>
  <si>
    <t>-5 618.83</t>
  </si>
  <si>
    <t>-2 010.00</t>
  </si>
  <si>
    <t>-1 518.95</t>
  </si>
  <si>
    <t>-2 300.38</t>
  </si>
  <si>
    <t>-2 759.00</t>
  </si>
  <si>
    <t>-2 825.00</t>
  </si>
  <si>
    <t>-5 607.00</t>
  </si>
  <si>
    <t>-68 453.20</t>
  </si>
  <si>
    <t>-1 524.00</t>
  </si>
  <si>
    <t>-94 375.85</t>
  </si>
  <si>
    <t>-121 021.02</t>
  </si>
  <si>
    <t>-57 121.58</t>
  </si>
  <si>
    <t>-4 070.93</t>
  </si>
  <si>
    <t>4 808.26</t>
  </si>
  <si>
    <t>-5 766.70</t>
  </si>
  <si>
    <t>-10 011.54</t>
  </si>
  <si>
    <t>-29 470.77</t>
  </si>
  <si>
    <t>-51 200.71</t>
  </si>
  <si>
    <t>-19 951.16</t>
  </si>
  <si>
    <t>-1 059.49</t>
  </si>
  <si>
    <t>-1 334.29</t>
  </si>
  <si>
    <t>-1 109.38</t>
  </si>
  <si>
    <t>-4 009.20</t>
  </si>
  <si>
    <t>-1 535.91</t>
  </si>
  <si>
    <t>1 894.05</t>
  </si>
  <si>
    <t>-3 040.00</t>
  </si>
  <si>
    <t>-17 470.50</t>
  </si>
  <si>
    <t>-5 008.08</t>
  </si>
  <si>
    <t>-214 938.94</t>
  </si>
  <si>
    <t>-781 111.95</t>
  </si>
  <si>
    <t>70</t>
  </si>
  <si>
    <t>PRESTATIONS DE SERVICES AVEC TVA</t>
  </si>
  <si>
    <t>17 185.68</t>
  </si>
  <si>
    <t>1 280.00</t>
  </si>
  <si>
    <t>5 527.76</t>
  </si>
  <si>
    <t>5 694.00</t>
  </si>
  <si>
    <t>7 528.34</t>
  </si>
  <si>
    <t>FOURNITURES (CHAI/CULTURE)</t>
  </si>
  <si>
    <t>-3 998.24</t>
  </si>
  <si>
    <t>-3 960.81</t>
  </si>
  <si>
    <t>-1 706.45</t>
  </si>
  <si>
    <t>-15 489.27</t>
  </si>
  <si>
    <t>-13 528.68</t>
  </si>
  <si>
    <t>-13 744.02</t>
  </si>
  <si>
    <t>-8 226.43</t>
  </si>
  <si>
    <t>-1 013.30</t>
  </si>
  <si>
    <t>-1 207.20</t>
  </si>
  <si>
    <t>-1 011.40</t>
  </si>
  <si>
    <t>-3 168.47</t>
  </si>
  <si>
    <t>-1 954.96</t>
  </si>
  <si>
    <t>-3 283.21</t>
  </si>
  <si>
    <t>-1 529.08</t>
  </si>
  <si>
    <t>-11 232.80</t>
  </si>
  <si>
    <t>-5 647.60</t>
  </si>
  <si>
    <t>-1 279.38</t>
  </si>
  <si>
    <t>-10 487.70</t>
  </si>
  <si>
    <t>-8 046.20</t>
  </si>
  <si>
    <t>-3 481.52</t>
  </si>
  <si>
    <t>-5 920.21</t>
  </si>
  <si>
    <t>-22 753.71</t>
  </si>
  <si>
    <t>-8 837.42</t>
  </si>
  <si>
    <t>-1 001.83</t>
  </si>
  <si>
    <t>-3 432.04</t>
  </si>
  <si>
    <t>-3 165.14</t>
  </si>
  <si>
    <t>-3 613.08</t>
  </si>
  <si>
    <t>-1 746.63</t>
  </si>
  <si>
    <t>-1 454.26</t>
  </si>
  <si>
    <t>-1 457.76</t>
  </si>
  <si>
    <t>-8 250.74</t>
  </si>
  <si>
    <t>-4 040.12</t>
  </si>
  <si>
    <t>-4 650.60</t>
  </si>
  <si>
    <t>-2 872.50</t>
  </si>
  <si>
    <t>-2 734.60</t>
  </si>
  <si>
    <t>-1 085.05</t>
  </si>
  <si>
    <t>-3 122.56</t>
  </si>
  <si>
    <t>-2 995.85</t>
  </si>
  <si>
    <t>-1 384.46</t>
  </si>
  <si>
    <t>-97 286.84</t>
  </si>
  <si>
    <t>-86 537.33</t>
  </si>
  <si>
    <t>-35 815.73</t>
  </si>
  <si>
    <t>-1 118.93</t>
  </si>
  <si>
    <t>7 418.67</t>
  </si>
  <si>
    <t>-10 894.70</t>
  </si>
  <si>
    <t>-9 486.30</t>
  </si>
  <si>
    <t>-5 418.90</t>
  </si>
  <si>
    <t>-3 751.56</t>
  </si>
  <si>
    <t>-1 383.12</t>
  </si>
  <si>
    <t>-3 328.57</t>
  </si>
  <si>
    <t>-1 077.76</t>
  </si>
  <si>
    <t>-46 144.26</t>
  </si>
  <si>
    <t>-38 951.32</t>
  </si>
  <si>
    <t>-14 894.46</t>
  </si>
  <si>
    <t>-1 208.44</t>
  </si>
  <si>
    <t>-1 305.96</t>
  </si>
  <si>
    <t>-2 024.95</t>
  </si>
  <si>
    <t>-1 131.23</t>
  </si>
  <si>
    <t>3 267.85</t>
  </si>
  <si>
    <t>-4 031.88</t>
  </si>
  <si>
    <t>-218 468.35</t>
  </si>
  <si>
    <t>-241 388.07</t>
  </si>
  <si>
    <t>3 150.00</t>
  </si>
  <si>
    <t>7 760.00</t>
  </si>
  <si>
    <t>4 625.00</t>
  </si>
  <si>
    <t>11 516.48</t>
  </si>
  <si>
    <t>5 418.90</t>
  </si>
  <si>
    <t>3 751.56</t>
  </si>
  <si>
    <t>1 383.12</t>
  </si>
  <si>
    <t>-28 962.63</t>
  </si>
  <si>
    <t>-31 025.04</t>
  </si>
  <si>
    <t>-36 622.72</t>
  </si>
  <si>
    <t>-33 955.17</t>
  </si>
  <si>
    <t>-31 185.98</t>
  </si>
  <si>
    <t>-8 919.41</t>
  </si>
  <si>
    <t>-7 333.82</t>
  </si>
  <si>
    <t>-8 453.62</t>
  </si>
  <si>
    <t>-2 305.30</t>
  </si>
  <si>
    <t>-8 173.05</t>
  </si>
  <si>
    <t>2 726.94</t>
  </si>
  <si>
    <t>-2 315.64</t>
  </si>
  <si>
    <t>-1 031.99</t>
  </si>
  <si>
    <t>-1 903.51</t>
  </si>
  <si>
    <t>-3 748.75</t>
  </si>
  <si>
    <t>-2 391.30</t>
  </si>
  <si>
    <t>-1 572.11</t>
  </si>
  <si>
    <t>-1 375.50</t>
  </si>
  <si>
    <t>-1 295.22</t>
  </si>
  <si>
    <t>-1 696.06</t>
  </si>
  <si>
    <t>-2 988.09</t>
  </si>
  <si>
    <t>-14 682.39</t>
  </si>
  <si>
    <t>-8 658.95</t>
  </si>
  <si>
    <t>-11 596.78</t>
  </si>
  <si>
    <t>-7 381.22</t>
  </si>
  <si>
    <t>-120 381.28</t>
  </si>
  <si>
    <t>-171 843.60</t>
  </si>
  <si>
    <t>-204 268.29</t>
  </si>
  <si>
    <t>-73 601.44</t>
  </si>
  <si>
    <t>-36 028.82</t>
  </si>
  <si>
    <t>-16 611.50</t>
  </si>
  <si>
    <t>-80 402.12</t>
  </si>
  <si>
    <t>-30 917.59</t>
  </si>
  <si>
    <t>-33 078.80</t>
  </si>
  <si>
    <t>-36 269.16</t>
  </si>
  <si>
    <t>-27 131.41</t>
  </si>
  <si>
    <t>-19 677.20</t>
  </si>
  <si>
    <t>-5 414.27</t>
  </si>
  <si>
    <t>-1 050.00</t>
  </si>
  <si>
    <t>-4 134.28</t>
  </si>
  <si>
    <t>-3 165.96</t>
  </si>
  <si>
    <t>-3 771.15</t>
  </si>
  <si>
    <t>-3 404.00</t>
  </si>
  <si>
    <t>-7 552.00</t>
  </si>
  <si>
    <t>-7 127.00</t>
  </si>
  <si>
    <t>-2 637.00</t>
  </si>
  <si>
    <t>-5 407.35</t>
  </si>
  <si>
    <t>-3 122.58</t>
  </si>
  <si>
    <t>-2 995.84</t>
  </si>
  <si>
    <t>-3 773.34</t>
  </si>
  <si>
    <t>-15 829.00</t>
  </si>
  <si>
    <t>-15 290.00</t>
  </si>
  <si>
    <t>-14 111.00</t>
  </si>
  <si>
    <t>-1 012.32</t>
  </si>
  <si>
    <t>-369 214.70</t>
  </si>
  <si>
    <t>-337 217.46</t>
  </si>
  <si>
    <t>-144 564.20</t>
  </si>
  <si>
    <t>-3 438.17</t>
  </si>
  <si>
    <t>-3 460.27</t>
  </si>
  <si>
    <t>16 817.90</t>
  </si>
  <si>
    <t>-45 439.57</t>
  </si>
  <si>
    <t>-39 795.18</t>
  </si>
  <si>
    <t>-14 930.03</t>
  </si>
  <si>
    <t>-8 678.35</t>
  </si>
  <si>
    <t>-8 813.53</t>
  </si>
  <si>
    <t>-2 742.66</t>
  </si>
  <si>
    <t>-6 657.15</t>
  </si>
  <si>
    <t>-1 980.00</t>
  </si>
  <si>
    <t>-172 563.54</t>
  </si>
  <si>
    <t>-155 758.88</t>
  </si>
  <si>
    <t>-64 212.24</t>
  </si>
  <si>
    <t>-1 403.27</t>
  </si>
  <si>
    <t>-1 356.65</t>
  </si>
  <si>
    <t>-5 094.50</t>
  </si>
  <si>
    <t>-6 154.34</t>
  </si>
  <si>
    <t>-3 565.63</t>
  </si>
  <si>
    <t>-3 433.06</t>
  </si>
  <si>
    <t>-2 027.10</t>
  </si>
  <si>
    <t>-1 478.40</t>
  </si>
  <si>
    <t>-1 367.85</t>
  </si>
  <si>
    <t>7 351.94</t>
  </si>
  <si>
    <t>-12 103.76</t>
  </si>
  <si>
    <t>-15 248.34</t>
  </si>
  <si>
    <t>-1 945.21</t>
  </si>
  <si>
    <t>-126 954.82</t>
  </si>
  <si>
    <t>-139 824.25</t>
  </si>
  <si>
    <t>1 970.57</t>
  </si>
  <si>
    <t>4 916.65</t>
  </si>
  <si>
    <t>15 000.00</t>
  </si>
  <si>
    <t>12 500.00</t>
  </si>
  <si>
    <t>5 550.38</t>
  </si>
  <si>
    <t>8 678.35</t>
  </si>
  <si>
    <t>9 613.53</t>
  </si>
  <si>
    <t>3 934.96</t>
  </si>
  <si>
    <t>-4 530.71</t>
  </si>
  <si>
    <t>-1 250.00</t>
  </si>
  <si>
    <t>HONORAIRES DENTONS</t>
  </si>
  <si>
    <t>-10 624.08</t>
  </si>
  <si>
    <t>-18 228.03</t>
  </si>
  <si>
    <t>-2 892.98</t>
  </si>
  <si>
    <t>-11 447.17</t>
  </si>
  <si>
    <t>-8 991.07</t>
  </si>
  <si>
    <t>-7 357.93</t>
  </si>
  <si>
    <t>-4 861.30</t>
  </si>
  <si>
    <t>-26 249.69</t>
  </si>
  <si>
    <t>-15 536.46</t>
  </si>
  <si>
    <t>-1 130.00</t>
  </si>
  <si>
    <t>-5 116.03</t>
  </si>
  <si>
    <t>-1 016.67</t>
  </si>
  <si>
    <t>-60 523.44</t>
  </si>
  <si>
    <t>-35 919.88</t>
  </si>
  <si>
    <t>-25 774.57</t>
  </si>
  <si>
    <t>-11 339.96</t>
  </si>
  <si>
    <t>-1 531.35</t>
  </si>
  <si>
    <t>-23 545.00</t>
  </si>
  <si>
    <t>-14 310.00</t>
  </si>
  <si>
    <t>-46 825.36</t>
  </si>
  <si>
    <t>-49 106.53</t>
  </si>
  <si>
    <t>-68 885.86</t>
  </si>
  <si>
    <t>-62 394.29</t>
  </si>
  <si>
    <t>-72 585.12</t>
  </si>
  <si>
    <t>-98 023.97</t>
  </si>
  <si>
    <t>-12 464.11</t>
  </si>
  <si>
    <t>-9 486.62</t>
  </si>
  <si>
    <t>-9 421.71</t>
  </si>
  <si>
    <t>-4 846.59</t>
  </si>
  <si>
    <t>-28 293.01</t>
  </si>
  <si>
    <t>-2 296.22</t>
  </si>
  <si>
    <t>-33 474.99</t>
  </si>
  <si>
    <t>-51 811.23</t>
  </si>
  <si>
    <t>-1 894.68</t>
  </si>
  <si>
    <t>-1 069.99</t>
  </si>
  <si>
    <t>-5 907.93</t>
  </si>
  <si>
    <t>-3 253.78</t>
  </si>
  <si>
    <t>-2 634.55</t>
  </si>
  <si>
    <t>-7 895.57</t>
  </si>
  <si>
    <t>-8 059.30</t>
  </si>
  <si>
    <t>-4 517.94</t>
  </si>
  <si>
    <t>-3 882.58</t>
  </si>
  <si>
    <t>-3 886.69</t>
  </si>
  <si>
    <t>-1 904.01</t>
  </si>
  <si>
    <t>-27 528.86</t>
  </si>
  <si>
    <t>-25 224.86</t>
  </si>
  <si>
    <t>01PACK</t>
  </si>
  <si>
    <t>-98 123.15</t>
  </si>
  <si>
    <t>-10 965.21</t>
  </si>
  <si>
    <t>-2 183.60</t>
  </si>
  <si>
    <t>-104 097.45</t>
  </si>
  <si>
    <t>-11 949.50</t>
  </si>
  <si>
    <t>-7 671.70</t>
  </si>
  <si>
    <t>-43 092.47</t>
  </si>
  <si>
    <t>-42 270.77</t>
  </si>
  <si>
    <t>-3 092.17</t>
  </si>
  <si>
    <t>-11 082.50</t>
  </si>
  <si>
    <t>-14 850.00</t>
  </si>
  <si>
    <t>-5 124.20</t>
  </si>
  <si>
    <t>-21 465.91</t>
  </si>
  <si>
    <t>-14 708.77</t>
  </si>
  <si>
    <t>-12 630.81</t>
  </si>
  <si>
    <t>-6 588.25</t>
  </si>
  <si>
    <t>-3 941.05</t>
  </si>
  <si>
    <t>-3 378.09</t>
  </si>
  <si>
    <t>-1 493.00</t>
  </si>
  <si>
    <t>-1 565.31</t>
  </si>
  <si>
    <t>-1 527.50</t>
  </si>
  <si>
    <t>-71 511.10</t>
  </si>
  <si>
    <t>-1 791.66</t>
  </si>
  <si>
    <t>-2 824.29</t>
  </si>
  <si>
    <t>-1 156.66</t>
  </si>
  <si>
    <t>-5 180.00</t>
  </si>
  <si>
    <t>-4 301.74</t>
  </si>
  <si>
    <t>-18 338.74</t>
  </si>
  <si>
    <t>-1 291.67</t>
  </si>
  <si>
    <t>-42 556.00</t>
  </si>
  <si>
    <t>-60 859.52</t>
  </si>
  <si>
    <t>-52 977.39</t>
  </si>
  <si>
    <t>-19 483.71</t>
  </si>
  <si>
    <t>-27 286.42</t>
  </si>
  <si>
    <t>-21 590.78</t>
  </si>
  <si>
    <t>-3 357.80</t>
  </si>
  <si>
    <t>-3 339.86</t>
  </si>
  <si>
    <t>-33 003.66</t>
  </si>
  <si>
    <t>-27 592.80</t>
  </si>
  <si>
    <t>-6 164.02</t>
  </si>
  <si>
    <t>-14 847.12</t>
  </si>
  <si>
    <t>-48 925.26</t>
  </si>
  <si>
    <t>-43 166.94</t>
  </si>
  <si>
    <t>-27 578.28</t>
  </si>
  <si>
    <t>-19 473.98</t>
  </si>
  <si>
    <t>-10 704.91</t>
  </si>
  <si>
    <t>-6 327.24</t>
  </si>
  <si>
    <t>-3 694.44</t>
  </si>
  <si>
    <t>-3 159.45</t>
  </si>
  <si>
    <t>-8 574.20</t>
  </si>
  <si>
    <t>-1 551.74</t>
  </si>
  <si>
    <t>-41 826.16</t>
  </si>
  <si>
    <t>-80 839.14</t>
  </si>
  <si>
    <t>-20 127.67</t>
  </si>
  <si>
    <t>-16 246.07</t>
  </si>
  <si>
    <t>-8 238.88</t>
  </si>
  <si>
    <t>-1 315.43</t>
  </si>
  <si>
    <t>-10 334.53</t>
  </si>
  <si>
    <t>-55 915.71</t>
  </si>
  <si>
    <t>-4 337.76</t>
  </si>
  <si>
    <t>-12 562.21</t>
  </si>
  <si>
    <t>-10 089.07</t>
  </si>
  <si>
    <t>1 427.20</t>
  </si>
  <si>
    <t>2 714.20</t>
  </si>
  <si>
    <t>-9 544.88</t>
  </si>
  <si>
    <t>-2 052.20</t>
  </si>
  <si>
    <t>-46 198.27</t>
  </si>
  <si>
    <t>-37 081.10</t>
  </si>
  <si>
    <t>-21 652.15</t>
  </si>
  <si>
    <t>-2 363.46</t>
  </si>
  <si>
    <t>-1 712.84</t>
  </si>
  <si>
    <t>4 076.30</t>
  </si>
  <si>
    <t>-4 994.29</t>
  </si>
  <si>
    <t>-3 018.60</t>
  </si>
  <si>
    <t>-1 527.17</t>
  </si>
  <si>
    <t>-2 487.26</t>
  </si>
  <si>
    <t>-2 599.25</t>
  </si>
  <si>
    <t>-32 851.63</t>
  </si>
  <si>
    <t>-18 522.74</t>
  </si>
  <si>
    <t>-9 961.33</t>
  </si>
  <si>
    <t>-4 611.57</t>
  </si>
  <si>
    <t>-3 227.96</t>
  </si>
  <si>
    <t>-1 379.03</t>
  </si>
  <si>
    <t>-1 238.44</t>
  </si>
  <si>
    <t>2 124.30</t>
  </si>
  <si>
    <t>DONS &amp; MECENATS</t>
  </si>
  <si>
    <t>-1 178.40</t>
  </si>
  <si>
    <t>-16 746.61</t>
  </si>
  <si>
    <t>-54 278.53</t>
  </si>
  <si>
    <t>29 686.42</t>
  </si>
  <si>
    <t>16 228.32</t>
  </si>
  <si>
    <t>5 000.00</t>
  </si>
  <si>
    <t>-4 272.04</t>
  </si>
  <si>
    <t>-1 648.72</t>
  </si>
  <si>
    <t>-5 402.51</t>
  </si>
  <si>
    <t>-2 100.00</t>
  </si>
  <si>
    <t>-20 370.70</t>
  </si>
  <si>
    <t>-10 082.79</t>
  </si>
  <si>
    <t>-45 303.79</t>
  </si>
  <si>
    <t>-27 068.49</t>
  </si>
  <si>
    <t>-8 117.03</t>
  </si>
  <si>
    <t>-27 801.97</t>
  </si>
  <si>
    <t>-12 142.84</t>
  </si>
  <si>
    <t>-1 624.72</t>
  </si>
  <si>
    <t>-1 707.92</t>
  </si>
  <si>
    <t>119 571.58</t>
  </si>
  <si>
    <t>-118 587.58</t>
  </si>
  <si>
    <t>-78 024.59</t>
  </si>
  <si>
    <t>-1 186.87</t>
  </si>
  <si>
    <t>-32 750.47</t>
  </si>
  <si>
    <t>-1 836.48</t>
  </si>
  <si>
    <t>-6 164.67</t>
  </si>
  <si>
    <t>-284 590.38</t>
  </si>
  <si>
    <t>-367 155.14</t>
  </si>
  <si>
    <t>-165 421.68</t>
  </si>
  <si>
    <t>-56 666.37</t>
  </si>
  <si>
    <t>-138 395.40</t>
  </si>
  <si>
    <t>-186 484.81</t>
  </si>
  <si>
    <t>-177 590.61</t>
  </si>
  <si>
    <t>VENTE SUSP.TAXE</t>
  </si>
  <si>
    <t>-547 200.00</t>
  </si>
  <si>
    <t>71</t>
  </si>
  <si>
    <t>VARIAT. AVANC. CULT.</t>
  </si>
  <si>
    <t>30 131.63</t>
  </si>
  <si>
    <t>-3 044.11</t>
  </si>
  <si>
    <t>EN-COURS PRODUCTION BIENS SERV</t>
  </si>
  <si>
    <t>344 005.63</t>
  </si>
  <si>
    <t>155 857.59</t>
  </si>
  <si>
    <t>VARIAT STOCK BLLES</t>
  </si>
  <si>
    <t>-252 582.67</t>
  </si>
  <si>
    <t>218 563.97</t>
  </si>
  <si>
    <t>1 116.00</t>
  </si>
  <si>
    <t>67 798.17</t>
  </si>
  <si>
    <t>35 508.70</t>
  </si>
  <si>
    <t>37 954.86</t>
  </si>
  <si>
    <t>17 377.72</t>
  </si>
  <si>
    <t>1 186.87</t>
  </si>
  <si>
    <t>-8 180.50</t>
  </si>
  <si>
    <t>-1 289.92</t>
  </si>
  <si>
    <t>-19 893.98</t>
  </si>
  <si>
    <t>-12 983.82</t>
  </si>
  <si>
    <t>-5 853.89</t>
  </si>
  <si>
    <t>-2 111.50</t>
  </si>
  <si>
    <t>-16 941.34</t>
  </si>
  <si>
    <t>-10 341.79</t>
  </si>
  <si>
    <t>1 487.16</t>
  </si>
  <si>
    <t>2 215.16</t>
  </si>
  <si>
    <t>-57 435.95</t>
  </si>
  <si>
    <t>-69 639.67</t>
  </si>
  <si>
    <t>-6 082.60</t>
  </si>
  <si>
    <t>-2 855.67</t>
  </si>
  <si>
    <t>7 356.55</t>
  </si>
  <si>
    <t>-3 590.19</t>
  </si>
  <si>
    <t>-25 337.52</t>
  </si>
  <si>
    <t>-33 838.04</t>
  </si>
  <si>
    <t>-2 831.41</t>
  </si>
  <si>
    <t>-3 412.12</t>
  </si>
  <si>
    <t>-6 056.05</t>
  </si>
  <si>
    <t>-1 350.08</t>
  </si>
  <si>
    <t>3 725.02</t>
  </si>
  <si>
    <t>-5 160.00</t>
  </si>
  <si>
    <t>3 678 087.07</t>
  </si>
  <si>
    <t>2 743 585.33</t>
  </si>
  <si>
    <t>3 831 335.44</t>
  </si>
  <si>
    <t>860 549.59</t>
  </si>
  <si>
    <t>VENTE EXPORT</t>
  </si>
  <si>
    <t>3 181.75</t>
  </si>
  <si>
    <t>1 581.00</t>
  </si>
  <si>
    <t>VENTE UE TVA</t>
  </si>
  <si>
    <t>5 400.00</t>
  </si>
  <si>
    <t>VENTES FRANCE AVEC TVA</t>
  </si>
  <si>
    <t>612 915.20</t>
  </si>
  <si>
    <t>406 177.60</t>
  </si>
  <si>
    <t>970 651.62</t>
  </si>
  <si>
    <t>510 399.95</t>
  </si>
  <si>
    <t>4 060.00</t>
  </si>
  <si>
    <t>10 569.37</t>
  </si>
  <si>
    <t>PROD. ACCESSOIRE SUSP.</t>
  </si>
  <si>
    <t>10 148.42</t>
  </si>
  <si>
    <t>7 302.19</t>
  </si>
  <si>
    <t>8 385.17</t>
  </si>
  <si>
    <t>8 399.17</t>
  </si>
  <si>
    <t>PROD. ACCESSOIRE FRANCE</t>
  </si>
  <si>
    <t>17 563.13</t>
  </si>
  <si>
    <t>2 343.43</t>
  </si>
  <si>
    <t>REFACTURATION REPAS</t>
  </si>
  <si>
    <t>2 720.00</t>
  </si>
  <si>
    <t>AUTRES PROD. ACTIVITES ANNEXES</t>
  </si>
  <si>
    <t>2 139.45</t>
  </si>
  <si>
    <t>1 964.13</t>
  </si>
  <si>
    <t>1 080.00</t>
  </si>
  <si>
    <t>5 160.00</t>
  </si>
  <si>
    <t>-4 725.39</t>
  </si>
  <si>
    <t>-5 231.02</t>
  </si>
  <si>
    <t>-7 278.11</t>
  </si>
  <si>
    <t>-4 242.99</t>
  </si>
  <si>
    <t>-5 493.46</t>
  </si>
  <si>
    <t>-2 374.29</t>
  </si>
  <si>
    <t>-13 528.66</t>
  </si>
  <si>
    <t>-5 221.31</t>
  </si>
  <si>
    <t>-6 000.28</t>
  </si>
  <si>
    <t>-3 234.61</t>
  </si>
  <si>
    <t>-6 653.88</t>
  </si>
  <si>
    <t>-9 307.55</t>
  </si>
  <si>
    <t>-9 077.81</t>
  </si>
  <si>
    <t>-3 559.36</t>
  </si>
  <si>
    <t>-7 200.00</t>
  </si>
  <si>
    <t>-2 955.22</t>
  </si>
  <si>
    <t>-1 464.11</t>
  </si>
  <si>
    <t>-1 137.40</t>
  </si>
  <si>
    <t>-4 733.76</t>
  </si>
  <si>
    <t>-15 010.56</t>
  </si>
  <si>
    <t>-8 016.58</t>
  </si>
  <si>
    <t>-2 137.11</t>
  </si>
  <si>
    <t>-1 001.87</t>
  </si>
  <si>
    <t>-3 424.77</t>
  </si>
  <si>
    <t>-4 136.87</t>
  </si>
  <si>
    <t>-4 627.16</t>
  </si>
  <si>
    <t>-4 433.50</t>
  </si>
  <si>
    <t>-1 641.23</t>
  </si>
  <si>
    <t>-2 819.55</t>
  </si>
  <si>
    <t>-1 454.27</t>
  </si>
  <si>
    <t>-1 000.00</t>
  </si>
  <si>
    <t>-5 339.44</t>
  </si>
  <si>
    <t>-5 356.86</t>
  </si>
  <si>
    <t>-2 725.54</t>
  </si>
  <si>
    <t>-2 634.54</t>
  </si>
  <si>
    <t>-1 310.88</t>
  </si>
  <si>
    <t>-106 870.36</t>
  </si>
  <si>
    <t>-99 152.66</t>
  </si>
  <si>
    <t>-34 680.13</t>
  </si>
  <si>
    <t>5 789.50</t>
  </si>
  <si>
    <t>-11 808.01</t>
  </si>
  <si>
    <t>-10 544.18</t>
  </si>
  <si>
    <t>-1 006.97</t>
  </si>
  <si>
    <t>-4 610.90</t>
  </si>
  <si>
    <t>-3 322.57</t>
  </si>
  <si>
    <t>-1 297.75</t>
  </si>
  <si>
    <t>-1 880.70</t>
  </si>
  <si>
    <t>-2 912.40</t>
  </si>
  <si>
    <t>-45 677.51</t>
  </si>
  <si>
    <t>-42 283.12</t>
  </si>
  <si>
    <t>-14 681.35</t>
  </si>
  <si>
    <t>-1 038.53</t>
  </si>
  <si>
    <t>-1 121.28</t>
  </si>
  <si>
    <t>-2 024.93</t>
  </si>
  <si>
    <t>2 553.29</t>
  </si>
  <si>
    <t>-2 805.20</t>
  </si>
  <si>
    <t>-87 240.44</t>
  </si>
  <si>
    <t>-90 151.85</t>
  </si>
  <si>
    <t>8 300.00</t>
  </si>
  <si>
    <t>4 610.90</t>
  </si>
  <si>
    <t>3 322.57</t>
  </si>
  <si>
    <t>-106 123.29</t>
  </si>
  <si>
    <t>-15 967.00</t>
  </si>
  <si>
    <t>-33 140.94</t>
  </si>
  <si>
    <t>-114 791.41</t>
  </si>
  <si>
    <t>Transfert gestion</t>
  </si>
  <si>
    <t>Tr</t>
  </si>
  <si>
    <t>Fournitures de Bureau</t>
  </si>
  <si>
    <t>Caisses Bois</t>
  </si>
  <si>
    <t>Cartons</t>
  </si>
  <si>
    <t>Capsules</t>
  </si>
  <si>
    <t>Etiquettes</t>
  </si>
  <si>
    <t>Bouteilles</t>
  </si>
  <si>
    <t>Bouchons</t>
  </si>
  <si>
    <t>Eau</t>
  </si>
  <si>
    <t>Gaz</t>
  </si>
  <si>
    <t>Electricité</t>
  </si>
  <si>
    <t>Carburants Consommés</t>
  </si>
  <si>
    <t>Achats Divers</t>
  </si>
  <si>
    <t>Fournt.Entretien &amp; Petit Equip.</t>
  </si>
  <si>
    <t>Frais Spécifique Vendanges</t>
  </si>
  <si>
    <t>Chaptalisation</t>
  </si>
  <si>
    <t>Autres Fournitures - Sécurité</t>
  </si>
  <si>
    <t>Achat VinsS Divers pour Caveau</t>
  </si>
  <si>
    <t>SOUSTRAITANCE TRAV. VIGNE</t>
  </si>
  <si>
    <t>MISE EN BOUTEILLES BERGEON</t>
  </si>
  <si>
    <t>FERMAGE LABOURGADE</t>
  </si>
  <si>
    <t>FERMAGE METREAU</t>
  </si>
  <si>
    <t>LOCATION DE MATERIEL</t>
  </si>
  <si>
    <t xml:space="preserve">ENTRETIEN PRESSING </t>
  </si>
  <si>
    <t>ENTRET. &amp; REPARAT. BIENS MOBIL</t>
  </si>
  <si>
    <t>MAINTENANCE PHOTOCOPIEUR</t>
  </si>
  <si>
    <t>MAINTENANCE INFORMATIQUE</t>
  </si>
  <si>
    <t>CONTRATS D'ENTRETIEN DIVERS</t>
  </si>
  <si>
    <t>TELESURVEILLANCE</t>
  </si>
  <si>
    <t>TOUS RISQUES MARSH</t>
  </si>
  <si>
    <t>RESPONSABILITE CIVILE MARSH</t>
  </si>
  <si>
    <t>RESP CIVILE AGRI DESCUDET</t>
  </si>
  <si>
    <t>Assurance Marsh Liability</t>
  </si>
  <si>
    <t>OBJETS D'ART - AON</t>
  </si>
  <si>
    <t>ASSURANCE DE PERSONNES - AON</t>
  </si>
  <si>
    <t>ASSURANCES VEHICULES 467766</t>
  </si>
  <si>
    <t>Marsch Assurance Transport</t>
  </si>
  <si>
    <t>ASSURANCE DOM.OUVRAGES 450.804</t>
  </si>
  <si>
    <t>PRESTATION DE SERVICE</t>
  </si>
  <si>
    <t>Prestations diverses</t>
  </si>
  <si>
    <t>Honoraires Estelle Bouclaud</t>
  </si>
  <si>
    <t>Honoraires DENTONS</t>
  </si>
  <si>
    <t>HONORAIRES TRADEMARK</t>
  </si>
  <si>
    <t>FRAIS POMPES FUNEBRES</t>
  </si>
  <si>
    <t>ANNONCES  &amp; INSERTIONS</t>
  </si>
  <si>
    <t>ECHANTILLONS CASSE</t>
  </si>
  <si>
    <t>PARRAINAGE</t>
  </si>
  <si>
    <t>MATERIEL PUBLICITAIRE</t>
  </si>
  <si>
    <t>CADEAUX A LA CLIENTELE</t>
  </si>
  <si>
    <t>Pourboires , Dons Etc...</t>
  </si>
  <si>
    <t>TRANSPORTS DIVERS</t>
  </si>
  <si>
    <t>FRAIS DEPLACEMENT N AUDEBERT</t>
  </si>
  <si>
    <t>Missions Réceptions</t>
  </si>
  <si>
    <t>Réceptions</t>
  </si>
  <si>
    <t>Réception au Château</t>
  </si>
  <si>
    <t>FRAIS CARTE BANCAIRE</t>
  </si>
  <si>
    <t>AUTRES SERVICES EXT. DIVERS</t>
  </si>
  <si>
    <t>TAXE SUR LES SALAIRES</t>
  </si>
  <si>
    <t>TAXES FONCIERES</t>
  </si>
  <si>
    <t>TAXES SUR VEHICULES SOCIETE</t>
  </si>
  <si>
    <t>TAXE HABITATION</t>
  </si>
  <si>
    <t>PROVISION CONGES PAYES</t>
  </si>
  <si>
    <t>Prov 13 ième Mois</t>
  </si>
  <si>
    <t xml:space="preserve">PROVISION PRIMES </t>
  </si>
  <si>
    <t>AVANTAGES EN NATURE</t>
  </si>
  <si>
    <t xml:space="preserve">Indemnité de Mise à la retraite </t>
  </si>
  <si>
    <t>Indemnités Vins &amp; Logements</t>
  </si>
  <si>
    <t>MSA</t>
  </si>
  <si>
    <t>URSSAF</t>
  </si>
  <si>
    <t>UNI-PREV. ARES CADRE 01491542</t>
  </si>
  <si>
    <t>ARES MUTUELLE CADRE 01491299</t>
  </si>
  <si>
    <t>ARES Mutuelle ARES non Cadre</t>
  </si>
  <si>
    <t>HUMANIS</t>
  </si>
  <si>
    <t>AGEAS FORTIS</t>
  </si>
  <si>
    <t>ASSEDIC</t>
  </si>
  <si>
    <t>AGRR RG</t>
  </si>
  <si>
    <t>AGRR RA</t>
  </si>
  <si>
    <t>CBAS</t>
  </si>
  <si>
    <t>ARES Prévoyance Cadre 17191141</t>
  </si>
  <si>
    <t>Prov Charg. Sociales 13ème Mois</t>
  </si>
  <si>
    <t xml:space="preserve">PROV CHARGES SOC. SUR  PRIMES </t>
  </si>
  <si>
    <t>AUTRES CHARGES - PERSONNEL</t>
  </si>
  <si>
    <t>Participation Transport</t>
  </si>
  <si>
    <t>Redevance Licence Site Internet</t>
  </si>
  <si>
    <t>Droits d'image</t>
  </si>
  <si>
    <t>INTERETS EMP CHANEL LUXEMBOURG</t>
  </si>
  <si>
    <t>INTERETS DEBITEURS CION DECOUV</t>
  </si>
  <si>
    <t>CHARGES EXERCICES ANTERIEURS</t>
  </si>
  <si>
    <t>DOT PROV REGL IMMOBILISAT</t>
  </si>
  <si>
    <t>Ventes Susp. taxe</t>
  </si>
  <si>
    <t>Ventes Export</t>
  </si>
  <si>
    <t>Ventes France Avec Tva</t>
  </si>
  <si>
    <t>Lies &amp; Marcs</t>
  </si>
  <si>
    <t>Prod. Access. Susp. Taxe</t>
  </si>
  <si>
    <t>Refact Port France</t>
  </si>
  <si>
    <t>Location Carmentin</t>
  </si>
  <si>
    <t>LOCATION ULYSSE CAZABONNE</t>
  </si>
  <si>
    <t>LOCATION LOGISTIQUE CANON</t>
  </si>
  <si>
    <t>REFACT REPAS SEJOUR CHATEAU</t>
  </si>
  <si>
    <t>EN CRS PRODUCTIONS DE BIENS</t>
  </si>
  <si>
    <t>VARIATION PRODUITS FINIS</t>
  </si>
  <si>
    <t>72</t>
  </si>
  <si>
    <t>PRODUCTION IMMOBIL.</t>
  </si>
  <si>
    <t>Prod. Exercices  Antérieurs</t>
  </si>
  <si>
    <t>Prod cession Immo Corporelles</t>
  </si>
  <si>
    <t>Produits  Exceptionnels  Divers</t>
  </si>
  <si>
    <t>Reprise  Prov  Dépréc. Stocks</t>
  </si>
  <si>
    <t>Reprise prov  RSglement_es</t>
  </si>
  <si>
    <t>Transfert de  charges</t>
  </si>
  <si>
    <t>Transfert charges  avec TVA</t>
  </si>
  <si>
    <t>Year</t>
  </si>
  <si>
    <t xml:space="preserve">PRODUITS D'ENT </t>
  </si>
  <si>
    <t xml:space="preserve">CARBURANTS </t>
  </si>
  <si>
    <t>FOURNITURES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</si>
</sst>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\ _F_-;\-* #,##0\ _F_-;_-* &quot;-&quot;??\ _F_-;_-@_-"/>
    <numFmt numFmtId="165" formatCode="_-* #,##0.00\ _F_-;\-* #,##0.00\ _F_-;_-* &quot;-&quot;??\ _F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5" fontId="5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1" applyFill="1" applyBorder="1"/>
    <xf numFmtId="0" fontId="1" fillId="0" borderId="2" xfId="1" applyFill="1" applyBorder="1"/>
    <xf numFmtId="0" fontId="1" fillId="2" borderId="0" xfId="1" applyFill="1"/>
    <xf numFmtId="0" fontId="1" fillId="2" borderId="3" xfId="1" applyFill="1" applyBorder="1"/>
    <xf numFmtId="0" fontId="1" fillId="0" borderId="0" xfId="1" applyFill="1" applyBorder="1"/>
    <xf numFmtId="0" fontId="3" fillId="0" borderId="0" xfId="1" applyFont="1" applyFill="1" applyAlignment="1">
      <alignment horizontal="center"/>
    </xf>
    <xf numFmtId="0" fontId="1" fillId="0" borderId="0" xfId="1" applyFill="1"/>
    <xf numFmtId="0" fontId="3" fillId="0" borderId="0" xfId="1" applyFont="1" applyFill="1" applyAlignment="1">
      <alignment horizontal="center"/>
    </xf>
    <xf numFmtId="49" fontId="4" fillId="2" borderId="3" xfId="1" applyNumberFormat="1" applyFont="1" applyFill="1" applyBorder="1"/>
    <xf numFmtId="49" fontId="4" fillId="0" borderId="0" xfId="1" applyNumberFormat="1" applyFont="1" applyFill="1" applyBorder="1"/>
    <xf numFmtId="164" fontId="1" fillId="0" borderId="0" xfId="1" applyNumberFormat="1"/>
    <xf numFmtId="164" fontId="1" fillId="0" borderId="0" xfId="2" applyNumberFormat="1" applyFont="1"/>
    <xf numFmtId="0" fontId="1" fillId="0" borderId="0" xfId="1"/>
    <xf numFmtId="164" fontId="1" fillId="0" borderId="4" xfId="1" applyNumberFormat="1" applyFont="1" applyBorder="1"/>
    <xf numFmtId="164" fontId="1" fillId="0" borderId="5" xfId="2" applyNumberFormat="1" applyFont="1" applyBorder="1"/>
    <xf numFmtId="164" fontId="1" fillId="0" borderId="6" xfId="2" applyNumberFormat="1" applyFont="1" applyBorder="1"/>
    <xf numFmtId="43" fontId="2" fillId="0" borderId="0" xfId="1" applyNumberFormat="1" applyFont="1"/>
    <xf numFmtId="0" fontId="3" fillId="0" borderId="0" xfId="1" applyFont="1"/>
    <xf numFmtId="164" fontId="1" fillId="0" borderId="0" xfId="1" applyNumberFormat="1" applyFont="1"/>
    <xf numFmtId="164" fontId="1" fillId="3" borderId="0" xfId="2" applyNumberFormat="1" applyFont="1" applyFill="1"/>
    <xf numFmtId="164" fontId="1" fillId="3" borderId="0" xfId="2" quotePrefix="1" applyNumberFormat="1" applyFont="1" applyFill="1"/>
    <xf numFmtId="164" fontId="1" fillId="4" borderId="0" xfId="1" applyNumberFormat="1" applyFont="1" applyFill="1"/>
    <xf numFmtId="0" fontId="1" fillId="4" borderId="0" xfId="1" applyFill="1"/>
    <xf numFmtId="0" fontId="3" fillId="0" borderId="0" xfId="0" applyFont="1"/>
    <xf numFmtId="0" fontId="3" fillId="0" borderId="0" xfId="0" applyFont="1" applyAlignment="1">
      <alignment horizontal="center"/>
    </xf>
    <xf numFmtId="3" fontId="3" fillId="0" borderId="0" xfId="0" applyNumberFormat="1" applyFont="1"/>
    <xf numFmtId="0" fontId="3" fillId="0" borderId="0" xfId="0" applyFont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/>
    <xf numFmtId="0" fontId="0" fillId="4" borderId="0" xfId="0" applyFill="1"/>
    <xf numFmtId="0" fontId="0" fillId="4" borderId="0" xfId="0" applyFill="1" applyAlignment="1">
      <alignment horizontal="center"/>
    </xf>
    <xf numFmtId="164" fontId="0" fillId="0" borderId="0" xfId="1" applyNumberFormat="1" applyFont="1"/>
    <xf numFmtId="49" fontId="4" fillId="4" borderId="3" xfId="1" applyNumberFormat="1" applyFont="1" applyFill="1" applyBorder="1"/>
    <xf numFmtId="164" fontId="1" fillId="4" borderId="0" xfId="2" applyNumberFormat="1" applyFont="1" applyFill="1"/>
  </cellXfs>
  <cellStyles count="3">
    <cellStyle name="Milliers 2" xfId="2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nciens%20fichiers\POUR%20ZEINA\2018%20BGT%202017%20Q3F\BGT\BUDGET%202018%20-%20CA%20-%20ZA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aquette%20Budget%20last%20version/Maquette_Budget%202018_Chateau_Cano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-%20CDG/GESTION%202016/6-%20Codes%20R&amp;H/09/DN%20Suivi%20des%20R%202016-09%20T2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"/>
      <sheetName val="Revenues"/>
      <sheetName val="Stock blles"/>
      <sheetName val="Analytique"/>
      <sheetName val="Détail Budget Com 2018"/>
      <sheetName val="Eval prod immo"/>
      <sheetName val="Récolte"/>
      <sheetName val="Cout de revient"/>
      <sheetName val="NB 2015"/>
      <sheetName val="graph prix"/>
      <sheetName val="Extract SAGE"/>
      <sheetName val="Invest 2018"/>
      <sheetName val="Récap Immo Sage"/>
      <sheetName val="Extract Sage Imm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13">
          <cell r="A13" t="str">
            <v>60130000</v>
          </cell>
        </row>
        <row r="14">
          <cell r="P14">
            <v>26177.960000000003</v>
          </cell>
        </row>
        <row r="15">
          <cell r="C15" t="str">
            <v>60130000</v>
          </cell>
          <cell r="P15">
            <v>26177.960000000003</v>
          </cell>
        </row>
        <row r="16">
          <cell r="C16" t="str">
            <v>601</v>
          </cell>
          <cell r="P16">
            <v>26177.960000000003</v>
          </cell>
        </row>
        <row r="18">
          <cell r="P18">
            <v>3829.88</v>
          </cell>
        </row>
        <row r="19">
          <cell r="C19" t="str">
            <v>60210000</v>
          </cell>
          <cell r="P19">
            <v>3829.88</v>
          </cell>
        </row>
        <row r="21">
          <cell r="P21">
            <v>-650</v>
          </cell>
        </row>
        <row r="22">
          <cell r="P22">
            <v>1594.76</v>
          </cell>
        </row>
        <row r="23">
          <cell r="P23">
            <v>17.79</v>
          </cell>
        </row>
        <row r="24">
          <cell r="P24">
            <v>41</v>
          </cell>
        </row>
        <row r="25">
          <cell r="P25">
            <v>304.26</v>
          </cell>
        </row>
        <row r="26">
          <cell r="C26" t="str">
            <v>60220000</v>
          </cell>
          <cell r="P26">
            <v>1307.81</v>
          </cell>
        </row>
        <row r="28">
          <cell r="P28">
            <v>1105.1000000000001</v>
          </cell>
        </row>
        <row r="29">
          <cell r="P29">
            <v>822.47</v>
          </cell>
        </row>
        <row r="30">
          <cell r="P30">
            <v>395.2</v>
          </cell>
        </row>
        <row r="31">
          <cell r="P31">
            <v>171.82</v>
          </cell>
        </row>
        <row r="32">
          <cell r="P32">
            <v>575.96</v>
          </cell>
        </row>
        <row r="33">
          <cell r="P33">
            <v>438</v>
          </cell>
        </row>
        <row r="34">
          <cell r="C34" t="str">
            <v>60230000</v>
          </cell>
          <cell r="P34">
            <v>3508.55</v>
          </cell>
        </row>
        <row r="36">
          <cell r="P36">
            <v>1166.7099999999998</v>
          </cell>
        </row>
        <row r="37">
          <cell r="P37">
            <v>768</v>
          </cell>
        </row>
        <row r="38">
          <cell r="C38" t="str">
            <v>60240000</v>
          </cell>
          <cell r="P38">
            <v>1934.7099999999998</v>
          </cell>
        </row>
        <row r="40">
          <cell r="P40">
            <v>62.31</v>
          </cell>
        </row>
        <row r="41">
          <cell r="P41">
            <v>1317.08</v>
          </cell>
        </row>
        <row r="42">
          <cell r="C42" t="str">
            <v>60250000</v>
          </cell>
          <cell r="P42">
            <v>1379.3899999999999</v>
          </cell>
        </row>
        <row r="44">
          <cell r="P44">
            <v>10875.21</v>
          </cell>
        </row>
        <row r="45">
          <cell r="C45" t="str">
            <v>60262000</v>
          </cell>
          <cell r="P45">
            <v>10875.21</v>
          </cell>
        </row>
        <row r="47">
          <cell r="P47">
            <v>175.6</v>
          </cell>
        </row>
        <row r="48">
          <cell r="C48" t="str">
            <v>60263000</v>
          </cell>
          <cell r="P48">
            <v>175.6</v>
          </cell>
        </row>
        <row r="50">
          <cell r="P50">
            <v>14310</v>
          </cell>
        </row>
        <row r="51">
          <cell r="C51" t="str">
            <v>60264000</v>
          </cell>
          <cell r="P51">
            <v>14310</v>
          </cell>
        </row>
        <row r="53">
          <cell r="P53">
            <v>11462.5</v>
          </cell>
        </row>
        <row r="54">
          <cell r="C54" t="str">
            <v>60265000</v>
          </cell>
          <cell r="P54">
            <v>11462.5</v>
          </cell>
        </row>
        <row r="56">
          <cell r="P56">
            <v>68826.86</v>
          </cell>
        </row>
        <row r="57">
          <cell r="C57" t="str">
            <v>60266000</v>
          </cell>
          <cell r="P57">
            <v>68826.86</v>
          </cell>
        </row>
        <row r="59">
          <cell r="P59">
            <v>98023.97</v>
          </cell>
        </row>
        <row r="60">
          <cell r="C60" t="str">
            <v>60267000</v>
          </cell>
          <cell r="P60">
            <v>98023.97</v>
          </cell>
        </row>
        <row r="61">
          <cell r="C61" t="str">
            <v>602</v>
          </cell>
          <cell r="P61">
            <v>215634.47999999998</v>
          </cell>
        </row>
        <row r="63">
          <cell r="P63">
            <v>-166850.83000000002</v>
          </cell>
        </row>
        <row r="64">
          <cell r="C64" t="str">
            <v>60310000</v>
          </cell>
          <cell r="P64">
            <v>-166850.83000000002</v>
          </cell>
        </row>
        <row r="66">
          <cell r="P66">
            <v>-300</v>
          </cell>
        </row>
        <row r="67">
          <cell r="C67" t="str">
            <v>60370000</v>
          </cell>
          <cell r="P67">
            <v>-300</v>
          </cell>
        </row>
        <row r="68">
          <cell r="C68" t="str">
            <v>603</v>
          </cell>
          <cell r="P68">
            <v>-167150.83000000002</v>
          </cell>
        </row>
        <row r="70">
          <cell r="P70">
            <v>181.42</v>
          </cell>
        </row>
        <row r="71">
          <cell r="P71">
            <v>725.7</v>
          </cell>
        </row>
        <row r="72">
          <cell r="P72">
            <v>556.99</v>
          </cell>
        </row>
        <row r="73">
          <cell r="P73">
            <v>1028.8800000000001</v>
          </cell>
        </row>
        <row r="74">
          <cell r="P74">
            <v>375.61</v>
          </cell>
        </row>
        <row r="75">
          <cell r="P75">
            <v>556.99</v>
          </cell>
        </row>
        <row r="76">
          <cell r="C76" t="str">
            <v>60610000</v>
          </cell>
          <cell r="P76">
            <v>3425.5900000000006</v>
          </cell>
        </row>
        <row r="78">
          <cell r="P78">
            <v>1864.73</v>
          </cell>
        </row>
        <row r="79">
          <cell r="P79">
            <v>235.26</v>
          </cell>
        </row>
        <row r="80">
          <cell r="P80">
            <v>90.13</v>
          </cell>
        </row>
        <row r="81">
          <cell r="C81" t="str">
            <v>60620000</v>
          </cell>
          <cell r="P81">
            <v>2190.12</v>
          </cell>
        </row>
        <row r="83">
          <cell r="P83">
            <v>1393.7</v>
          </cell>
        </row>
        <row r="84">
          <cell r="P84">
            <v>2117.4</v>
          </cell>
        </row>
        <row r="85">
          <cell r="P85">
            <v>8226.43</v>
          </cell>
        </row>
        <row r="86">
          <cell r="P86">
            <v>1572.11</v>
          </cell>
        </row>
        <row r="87">
          <cell r="P87">
            <v>4846.5899999999992</v>
          </cell>
        </row>
        <row r="88">
          <cell r="P88">
            <v>8226.43</v>
          </cell>
        </row>
        <row r="89">
          <cell r="C89" t="str">
            <v>60630000</v>
          </cell>
          <cell r="P89">
            <v>26382.66</v>
          </cell>
        </row>
        <row r="91">
          <cell r="P91">
            <v>1498.1100000000001</v>
          </cell>
        </row>
        <row r="92">
          <cell r="P92">
            <v>52.25</v>
          </cell>
        </row>
        <row r="93">
          <cell r="P93">
            <v>610.02999999999986</v>
          </cell>
        </row>
        <row r="94">
          <cell r="P94">
            <v>866.8900000000001</v>
          </cell>
        </row>
        <row r="95">
          <cell r="C95" t="str">
            <v>60640000</v>
          </cell>
          <cell r="P95">
            <v>3027.2799999999997</v>
          </cell>
        </row>
        <row r="97">
          <cell r="P97">
            <v>6698.11</v>
          </cell>
        </row>
        <row r="98">
          <cell r="C98" t="str">
            <v>60650000</v>
          </cell>
          <cell r="P98">
            <v>6698.11</v>
          </cell>
        </row>
        <row r="100">
          <cell r="P100">
            <v>4606.0200000000004</v>
          </cell>
        </row>
        <row r="101">
          <cell r="P101">
            <v>13999.309999999998</v>
          </cell>
        </row>
        <row r="102">
          <cell r="P102">
            <v>1529.08</v>
          </cell>
        </row>
        <row r="103">
          <cell r="P103">
            <v>7025.6500000000015</v>
          </cell>
        </row>
        <row r="104">
          <cell r="P104">
            <v>4861.3</v>
          </cell>
        </row>
        <row r="105">
          <cell r="P105">
            <v>1565.3099999999997</v>
          </cell>
        </row>
        <row r="106">
          <cell r="P106">
            <v>502.06999999999994</v>
          </cell>
        </row>
        <row r="107">
          <cell r="C107" t="str">
            <v>60660000</v>
          </cell>
          <cell r="P107">
            <v>34088.74</v>
          </cell>
        </row>
        <row r="108">
          <cell r="C108" t="str">
            <v>606</v>
          </cell>
          <cell r="P108">
            <v>75812.5</v>
          </cell>
        </row>
        <row r="110">
          <cell r="P110">
            <v>300</v>
          </cell>
        </row>
        <row r="111">
          <cell r="C111" t="str">
            <v>60710000</v>
          </cell>
          <cell r="P111">
            <v>300</v>
          </cell>
        </row>
        <row r="112">
          <cell r="C112" t="str">
            <v>607</v>
          </cell>
          <cell r="P112">
            <v>300</v>
          </cell>
        </row>
        <row r="113">
          <cell r="C113" t="str">
            <v>60</v>
          </cell>
          <cell r="P113">
            <v>150774.10999999999</v>
          </cell>
        </row>
        <row r="115">
          <cell r="P115">
            <v>3559.36</v>
          </cell>
        </row>
        <row r="116">
          <cell r="C116" t="str">
            <v>61100000</v>
          </cell>
          <cell r="P116">
            <v>3559.36</v>
          </cell>
        </row>
        <row r="118">
          <cell r="P118">
            <v>62886.559999999998</v>
          </cell>
        </row>
        <row r="119">
          <cell r="C119" t="str">
            <v>61110000</v>
          </cell>
          <cell r="P119">
            <v>62886.559999999998</v>
          </cell>
        </row>
        <row r="121">
          <cell r="P121">
            <v>10092.01</v>
          </cell>
        </row>
        <row r="122">
          <cell r="C122" t="str">
            <v>61111000</v>
          </cell>
          <cell r="P122">
            <v>10092.01</v>
          </cell>
        </row>
        <row r="124">
          <cell r="P124">
            <v>3607.99</v>
          </cell>
        </row>
        <row r="125">
          <cell r="P125">
            <v>926.87</v>
          </cell>
        </row>
        <row r="126">
          <cell r="P126">
            <v>440.83000000000004</v>
          </cell>
        </row>
        <row r="127">
          <cell r="P127">
            <v>803.52</v>
          </cell>
        </row>
        <row r="128">
          <cell r="P128">
            <v>1648.72</v>
          </cell>
        </row>
        <row r="129">
          <cell r="P129">
            <v>735.2700000000001</v>
          </cell>
        </row>
        <row r="130">
          <cell r="C130" t="str">
            <v>61112000</v>
          </cell>
          <cell r="P130">
            <v>8163.2</v>
          </cell>
        </row>
        <row r="132">
          <cell r="P132">
            <v>14067.090000000004</v>
          </cell>
        </row>
        <row r="133">
          <cell r="C133" t="str">
            <v>61114000</v>
          </cell>
          <cell r="P133">
            <v>14067.090000000004</v>
          </cell>
        </row>
        <row r="136">
          <cell r="C136" t="str">
            <v>61120000</v>
          </cell>
        </row>
        <row r="138">
          <cell r="P138">
            <v>10033.480000000001</v>
          </cell>
        </row>
        <row r="139">
          <cell r="C139" t="str">
            <v>61150000</v>
          </cell>
          <cell r="P139">
            <v>10033.480000000001</v>
          </cell>
        </row>
        <row r="140">
          <cell r="C140" t="str">
            <v>611</v>
          </cell>
          <cell r="P140">
            <v>108801.70000000001</v>
          </cell>
        </row>
        <row r="142">
          <cell r="P142">
            <v>6568.7999999999993</v>
          </cell>
        </row>
        <row r="143">
          <cell r="P143">
            <v>1020</v>
          </cell>
        </row>
        <row r="144">
          <cell r="P144">
            <v>10.420000000000002</v>
          </cell>
        </row>
        <row r="145">
          <cell r="P145">
            <v>330.32000000000005</v>
          </cell>
        </row>
        <row r="146">
          <cell r="P146">
            <v>10.420000000000002</v>
          </cell>
        </row>
        <row r="147">
          <cell r="C147" t="str">
            <v>61320000</v>
          </cell>
          <cell r="P147">
            <v>7939.9599999999991</v>
          </cell>
        </row>
        <row r="149">
          <cell r="P149">
            <v>10000</v>
          </cell>
        </row>
        <row r="150">
          <cell r="C150" t="str">
            <v>61321000</v>
          </cell>
          <cell r="P150">
            <v>10000</v>
          </cell>
        </row>
        <row r="151">
          <cell r="C151" t="str">
            <v>613</v>
          </cell>
          <cell r="P151">
            <v>17939.96</v>
          </cell>
        </row>
        <row r="153">
          <cell r="P153">
            <v>379.5</v>
          </cell>
        </row>
        <row r="154">
          <cell r="P154">
            <v>12576.22</v>
          </cell>
        </row>
        <row r="155">
          <cell r="P155">
            <v>8046.2</v>
          </cell>
        </row>
        <row r="156">
          <cell r="C156" t="str">
            <v>61520000</v>
          </cell>
          <cell r="P156">
            <v>21001.919999999998</v>
          </cell>
        </row>
        <row r="158">
          <cell r="P158">
            <v>5649.9800000000005</v>
          </cell>
        </row>
        <row r="159">
          <cell r="C159" t="str">
            <v>61521000</v>
          </cell>
          <cell r="P159">
            <v>5649.9800000000005</v>
          </cell>
        </row>
        <row r="161">
          <cell r="P161">
            <v>30845.589999999997</v>
          </cell>
        </row>
        <row r="162">
          <cell r="C162" t="str">
            <v>61522000</v>
          </cell>
          <cell r="P162">
            <v>30845.589999999997</v>
          </cell>
        </row>
        <row r="164">
          <cell r="P164">
            <v>4164.2700000000004</v>
          </cell>
        </row>
        <row r="165">
          <cell r="P165">
            <v>9094.5400000000009</v>
          </cell>
        </row>
        <row r="166">
          <cell r="P166">
            <v>8837.42</v>
          </cell>
        </row>
        <row r="167">
          <cell r="P167">
            <v>19575.169999999995</v>
          </cell>
        </row>
        <row r="168">
          <cell r="P168">
            <v>401.99</v>
          </cell>
        </row>
        <row r="169">
          <cell r="P169">
            <v>390</v>
          </cell>
        </row>
        <row r="170">
          <cell r="P170">
            <v>2137.11</v>
          </cell>
        </row>
        <row r="171">
          <cell r="C171" t="str">
            <v>61550000</v>
          </cell>
          <cell r="P171">
            <v>44600.499999999993</v>
          </cell>
        </row>
        <row r="173">
          <cell r="P173">
            <v>2832.87</v>
          </cell>
        </row>
        <row r="174">
          <cell r="P174">
            <v>239</v>
          </cell>
        </row>
        <row r="175">
          <cell r="P175">
            <v>352.89</v>
          </cell>
        </row>
        <row r="176">
          <cell r="C176" t="str">
            <v>61551000</v>
          </cell>
          <cell r="P176">
            <v>3424.7599999999998</v>
          </cell>
        </row>
        <row r="178">
          <cell r="P178">
            <v>338.1</v>
          </cell>
        </row>
        <row r="179">
          <cell r="P179">
            <v>338.1</v>
          </cell>
        </row>
        <row r="180">
          <cell r="P180">
            <v>481.82</v>
          </cell>
        </row>
        <row r="181">
          <cell r="P181">
            <v>338.1</v>
          </cell>
        </row>
        <row r="182">
          <cell r="P182">
            <v>481.83000000000004</v>
          </cell>
        </row>
        <row r="183">
          <cell r="C183" t="str">
            <v>61570000</v>
          </cell>
          <cell r="P183">
            <v>1977.9500000000003</v>
          </cell>
        </row>
        <row r="185">
          <cell r="P185">
            <v>1621.1399999999999</v>
          </cell>
        </row>
        <row r="186">
          <cell r="P186">
            <v>2239.1499999999996</v>
          </cell>
        </row>
        <row r="187">
          <cell r="C187" t="str">
            <v>61571100</v>
          </cell>
          <cell r="P187">
            <v>3860.2899999999995</v>
          </cell>
        </row>
        <row r="189">
          <cell r="P189">
            <v>224.08</v>
          </cell>
        </row>
        <row r="190">
          <cell r="P190">
            <v>224.1</v>
          </cell>
        </row>
        <row r="191">
          <cell r="C191" t="str">
            <v>61571200</v>
          </cell>
          <cell r="P191">
            <v>448.18</v>
          </cell>
        </row>
        <row r="193">
          <cell r="P193">
            <v>202.42</v>
          </cell>
        </row>
        <row r="194">
          <cell r="P194">
            <v>202.4</v>
          </cell>
        </row>
        <row r="195">
          <cell r="P195">
            <v>202.4</v>
          </cell>
        </row>
        <row r="196">
          <cell r="P196">
            <v>202.4</v>
          </cell>
        </row>
        <row r="197">
          <cell r="P197">
            <v>202.4</v>
          </cell>
        </row>
        <row r="198">
          <cell r="C198" t="str">
            <v>61572000</v>
          </cell>
          <cell r="P198">
            <v>1012.02</v>
          </cell>
        </row>
        <row r="200">
          <cell r="P200">
            <v>2401.9699999999998</v>
          </cell>
        </row>
        <row r="201">
          <cell r="C201" t="str">
            <v>61573000</v>
          </cell>
          <cell r="P201">
            <v>2401.9699999999998</v>
          </cell>
        </row>
        <row r="203">
          <cell r="P203">
            <v>269.68999999999994</v>
          </cell>
        </row>
        <row r="204">
          <cell r="C204" t="str">
            <v>61574000</v>
          </cell>
          <cell r="P204">
            <v>269.68999999999994</v>
          </cell>
        </row>
        <row r="206">
          <cell r="P206">
            <v>237</v>
          </cell>
        </row>
        <row r="207">
          <cell r="P207">
            <v>144.11000000000001</v>
          </cell>
        </row>
        <row r="208">
          <cell r="P208">
            <v>207.85</v>
          </cell>
        </row>
        <row r="209">
          <cell r="P209">
            <v>175</v>
          </cell>
        </row>
        <row r="210">
          <cell r="P210">
            <v>58.35</v>
          </cell>
        </row>
        <row r="211">
          <cell r="C211" t="str">
            <v>61575000</v>
          </cell>
          <cell r="P211">
            <v>822.31000000000006</v>
          </cell>
        </row>
        <row r="212">
          <cell r="C212" t="str">
            <v>615</v>
          </cell>
          <cell r="P212">
            <v>116315.15999999997</v>
          </cell>
        </row>
        <row r="214">
          <cell r="P214">
            <v>24372.840000000004</v>
          </cell>
        </row>
        <row r="215">
          <cell r="C215" t="str">
            <v>61630000</v>
          </cell>
          <cell r="P215">
            <v>24372.840000000004</v>
          </cell>
        </row>
        <row r="217">
          <cell r="P217">
            <v>622.39</v>
          </cell>
        </row>
        <row r="218">
          <cell r="C218" t="str">
            <v>61640000</v>
          </cell>
          <cell r="P218">
            <v>622.39</v>
          </cell>
        </row>
        <row r="220">
          <cell r="P220">
            <v>1047.5400000000002</v>
          </cell>
        </row>
        <row r="221">
          <cell r="P221">
            <v>419.01</v>
          </cell>
        </row>
        <row r="222">
          <cell r="P222">
            <v>1885.5700000000002</v>
          </cell>
        </row>
        <row r="223">
          <cell r="P223">
            <v>419.01</v>
          </cell>
        </row>
        <row r="224">
          <cell r="P224">
            <v>419.01</v>
          </cell>
        </row>
        <row r="225">
          <cell r="C225" t="str">
            <v>61650000</v>
          </cell>
          <cell r="P225">
            <v>4190.1400000000003</v>
          </cell>
        </row>
        <row r="227">
          <cell r="P227">
            <v>2953.179999999993</v>
          </cell>
        </row>
        <row r="228">
          <cell r="P228">
            <v>728.01000000000022</v>
          </cell>
        </row>
        <row r="229">
          <cell r="P229">
            <v>728.01000000000022</v>
          </cell>
        </row>
        <row r="230">
          <cell r="C230" t="str">
            <v>61670000</v>
          </cell>
          <cell r="P230">
            <v>4409.1999999999971</v>
          </cell>
        </row>
        <row r="232">
          <cell r="P232">
            <v>274.38</v>
          </cell>
        </row>
        <row r="233">
          <cell r="C233" t="str">
            <v>61680000</v>
          </cell>
          <cell r="P233">
            <v>274.38</v>
          </cell>
        </row>
        <row r="234">
          <cell r="C234" t="str">
            <v>616</v>
          </cell>
          <cell r="P234">
            <v>33868.950000000004</v>
          </cell>
        </row>
        <row r="236">
          <cell r="P236">
            <v>20.32</v>
          </cell>
        </row>
        <row r="237">
          <cell r="C237" t="str">
            <v>61810000</v>
          </cell>
          <cell r="P237">
            <v>20.32</v>
          </cell>
        </row>
        <row r="238">
          <cell r="C238" t="str">
            <v>618</v>
          </cell>
          <cell r="P238">
            <v>20.32</v>
          </cell>
        </row>
        <row r="239">
          <cell r="C239" t="str">
            <v>61</v>
          </cell>
          <cell r="P239">
            <v>276946.09000000014</v>
          </cell>
        </row>
        <row r="241">
          <cell r="P241">
            <v>20612.8</v>
          </cell>
        </row>
        <row r="242">
          <cell r="P242">
            <v>516</v>
          </cell>
        </row>
        <row r="243">
          <cell r="P243">
            <v>2637</v>
          </cell>
        </row>
        <row r="244">
          <cell r="P244">
            <v>1250</v>
          </cell>
        </row>
        <row r="245">
          <cell r="P245">
            <v>310</v>
          </cell>
        </row>
        <row r="246">
          <cell r="C246" t="str">
            <v>62260000</v>
          </cell>
          <cell r="P246">
            <v>25325.8</v>
          </cell>
        </row>
        <row r="248">
          <cell r="P248">
            <v>81475</v>
          </cell>
        </row>
        <row r="249">
          <cell r="P249">
            <v>1980</v>
          </cell>
        </row>
        <row r="250">
          <cell r="C250" t="str">
            <v>62260100</v>
          </cell>
          <cell r="P250">
            <v>83455</v>
          </cell>
        </row>
        <row r="252">
          <cell r="P252">
            <v>10150</v>
          </cell>
        </row>
        <row r="253">
          <cell r="C253" t="str">
            <v>62261000</v>
          </cell>
          <cell r="P253">
            <v>10150</v>
          </cell>
        </row>
        <row r="255">
          <cell r="P255">
            <v>547.5</v>
          </cell>
        </row>
        <row r="256">
          <cell r="P256">
            <v>17792.04</v>
          </cell>
        </row>
        <row r="257">
          <cell r="C257" t="str">
            <v>62261200</v>
          </cell>
          <cell r="P257">
            <v>18339.54</v>
          </cell>
        </row>
        <row r="259">
          <cell r="P259">
            <v>4075</v>
          </cell>
        </row>
        <row r="260">
          <cell r="C260" t="str">
            <v>62261500</v>
          </cell>
          <cell r="P260">
            <v>4075</v>
          </cell>
        </row>
        <row r="262">
          <cell r="P262">
            <v>2179.1</v>
          </cell>
        </row>
        <row r="263">
          <cell r="P263">
            <v>2079.0500000000002</v>
          </cell>
        </row>
        <row r="264">
          <cell r="P264">
            <v>2078.87</v>
          </cell>
        </row>
        <row r="265">
          <cell r="C265" t="str">
            <v>62264000</v>
          </cell>
          <cell r="P265">
            <v>6337.02</v>
          </cell>
        </row>
        <row r="267">
          <cell r="P267">
            <v>15535.789999999999</v>
          </cell>
        </row>
        <row r="268">
          <cell r="C268" t="str">
            <v>62265001</v>
          </cell>
          <cell r="P268">
            <v>15535.789999999999</v>
          </cell>
        </row>
        <row r="269">
          <cell r="C269" t="str">
            <v>622</v>
          </cell>
          <cell r="P269">
            <v>163218.15</v>
          </cell>
        </row>
        <row r="271">
          <cell r="P271">
            <v>86.69</v>
          </cell>
        </row>
        <row r="272">
          <cell r="P272">
            <v>6609.36</v>
          </cell>
        </row>
        <row r="273">
          <cell r="C273" t="str">
            <v>62320000</v>
          </cell>
          <cell r="P273">
            <v>6696.0499999999993</v>
          </cell>
        </row>
        <row r="275">
          <cell r="P275">
            <v>17.8</v>
          </cell>
        </row>
        <row r="276">
          <cell r="P276">
            <v>10064.99</v>
          </cell>
        </row>
        <row r="277">
          <cell r="C277" t="str">
            <v>62331000</v>
          </cell>
          <cell r="P277">
            <v>10082.789999999999</v>
          </cell>
        </row>
        <row r="279">
          <cell r="P279">
            <v>27578.280000000002</v>
          </cell>
        </row>
        <row r="280">
          <cell r="C280" t="str">
            <v>62333000</v>
          </cell>
          <cell r="P280">
            <v>27578.280000000002</v>
          </cell>
        </row>
        <row r="282">
          <cell r="P282">
            <v>3191.24</v>
          </cell>
        </row>
        <row r="283">
          <cell r="C283" t="str">
            <v>62342100</v>
          </cell>
          <cell r="P283">
            <v>3191.24</v>
          </cell>
        </row>
        <row r="285">
          <cell r="P285">
            <v>3185</v>
          </cell>
        </row>
        <row r="286">
          <cell r="C286" t="str">
            <v>62342200</v>
          </cell>
          <cell r="P286">
            <v>3185</v>
          </cell>
        </row>
        <row r="287">
          <cell r="C287" t="str">
            <v>623</v>
          </cell>
          <cell r="P287">
            <v>50733.36</v>
          </cell>
        </row>
        <row r="289">
          <cell r="P289">
            <v>7</v>
          </cell>
        </row>
        <row r="290">
          <cell r="C290" t="str">
            <v>62410000</v>
          </cell>
          <cell r="P290">
            <v>7</v>
          </cell>
        </row>
        <row r="292">
          <cell r="P292">
            <v>15309.87</v>
          </cell>
        </row>
        <row r="293">
          <cell r="P293">
            <v>215</v>
          </cell>
        </row>
        <row r="294">
          <cell r="C294" t="str">
            <v>62420000</v>
          </cell>
          <cell r="P294">
            <v>15524.87</v>
          </cell>
        </row>
        <row r="295">
          <cell r="C295" t="str">
            <v>624</v>
          </cell>
          <cell r="P295">
            <v>15531.87</v>
          </cell>
        </row>
        <row r="297">
          <cell r="P297">
            <v>1742.3</v>
          </cell>
        </row>
        <row r="298">
          <cell r="C298" t="str">
            <v>62510000</v>
          </cell>
          <cell r="P298">
            <v>1742.3</v>
          </cell>
        </row>
        <row r="300">
          <cell r="P300">
            <v>19.600000000000001</v>
          </cell>
        </row>
        <row r="301">
          <cell r="P301">
            <v>7767</v>
          </cell>
        </row>
        <row r="302">
          <cell r="P302">
            <v>975.40000000000009</v>
          </cell>
        </row>
        <row r="303">
          <cell r="P303">
            <v>15540.93</v>
          </cell>
        </row>
        <row r="304">
          <cell r="P304">
            <v>24208.480000000003</v>
          </cell>
        </row>
        <row r="305">
          <cell r="C305" t="str">
            <v>62530000</v>
          </cell>
          <cell r="P305">
            <v>48511.409999999996</v>
          </cell>
        </row>
        <row r="307">
          <cell r="P307">
            <v>93.1</v>
          </cell>
        </row>
        <row r="308">
          <cell r="P308">
            <v>307.34000000000003</v>
          </cell>
        </row>
        <row r="309">
          <cell r="P309">
            <v>1300.57</v>
          </cell>
        </row>
        <row r="310">
          <cell r="P310">
            <v>4163.6499999999996</v>
          </cell>
        </row>
        <row r="311">
          <cell r="C311" t="str">
            <v>62560000</v>
          </cell>
          <cell r="P311">
            <v>5864.66</v>
          </cell>
        </row>
        <row r="313">
          <cell r="P313">
            <v>80.709999999999994</v>
          </cell>
        </row>
        <row r="314">
          <cell r="P314">
            <v>13908</v>
          </cell>
        </row>
        <row r="315">
          <cell r="P315">
            <v>26508.730000000003</v>
          </cell>
        </row>
        <row r="316">
          <cell r="P316">
            <v>-1350</v>
          </cell>
        </row>
        <row r="317">
          <cell r="P317">
            <v>1171.81</v>
          </cell>
        </row>
        <row r="318">
          <cell r="C318" t="str">
            <v>62570000</v>
          </cell>
          <cell r="P318">
            <v>40319.25</v>
          </cell>
        </row>
        <row r="319">
          <cell r="C319" t="str">
            <v>625</v>
          </cell>
          <cell r="P319">
            <v>96437.62000000001</v>
          </cell>
        </row>
        <row r="321">
          <cell r="P321">
            <v>6449.5499999999993</v>
          </cell>
        </row>
        <row r="322">
          <cell r="C322" t="str">
            <v>62610000</v>
          </cell>
          <cell r="P322">
            <v>6449.5499999999993</v>
          </cell>
        </row>
        <row r="324">
          <cell r="P324">
            <v>159.66</v>
          </cell>
        </row>
        <row r="325">
          <cell r="C325" t="str">
            <v>62611000</v>
          </cell>
          <cell r="P325">
            <v>159.66</v>
          </cell>
        </row>
        <row r="327">
          <cell r="P327">
            <v>6218.94</v>
          </cell>
        </row>
        <row r="328">
          <cell r="C328" t="str">
            <v>62612000</v>
          </cell>
          <cell r="P328">
            <v>6218.94</v>
          </cell>
        </row>
        <row r="330">
          <cell r="P330">
            <v>200.02</v>
          </cell>
        </row>
        <row r="331">
          <cell r="C331" t="str">
            <v>62613000</v>
          </cell>
          <cell r="P331">
            <v>200.02</v>
          </cell>
        </row>
        <row r="333">
          <cell r="P333">
            <v>473.75</v>
          </cell>
        </row>
        <row r="334">
          <cell r="C334" t="str">
            <v>62630000</v>
          </cell>
          <cell r="P334">
            <v>473.75</v>
          </cell>
        </row>
        <row r="336">
          <cell r="P336">
            <v>46.540000000000006</v>
          </cell>
        </row>
        <row r="337">
          <cell r="C337" t="str">
            <v>62640000</v>
          </cell>
          <cell r="P337">
            <v>46.540000000000006</v>
          </cell>
        </row>
        <row r="338">
          <cell r="C338" t="str">
            <v>626</v>
          </cell>
          <cell r="P338">
            <v>13548.46</v>
          </cell>
        </row>
        <row r="340">
          <cell r="P340">
            <v>2188.5800000000004</v>
          </cell>
        </row>
        <row r="341">
          <cell r="C341" t="str">
            <v>62780000</v>
          </cell>
          <cell r="P341">
            <v>2188.5800000000004</v>
          </cell>
        </row>
        <row r="342">
          <cell r="C342" t="str">
            <v>627</v>
          </cell>
          <cell r="P342">
            <v>2188.5800000000004</v>
          </cell>
        </row>
        <row r="344">
          <cell r="P344">
            <v>28.5</v>
          </cell>
        </row>
        <row r="345">
          <cell r="P345">
            <v>-102.2199999999998</v>
          </cell>
        </row>
        <row r="346">
          <cell r="P346">
            <v>-102.2199999999998</v>
          </cell>
        </row>
        <row r="347">
          <cell r="P347">
            <v>2892.98</v>
          </cell>
        </row>
        <row r="348">
          <cell r="P348">
            <v>212</v>
          </cell>
        </row>
        <row r="349">
          <cell r="P349">
            <v>-2854.7</v>
          </cell>
        </row>
        <row r="350">
          <cell r="P350">
            <v>6087.7699999999995</v>
          </cell>
        </row>
        <row r="351">
          <cell r="P351">
            <v>6000</v>
          </cell>
        </row>
        <row r="352">
          <cell r="C352" t="str">
            <v>62810000</v>
          </cell>
          <cell r="P352">
            <v>12162.11</v>
          </cell>
        </row>
        <row r="353">
          <cell r="C353" t="str">
            <v>628</v>
          </cell>
          <cell r="P353">
            <v>12162.11</v>
          </cell>
        </row>
        <row r="354">
          <cell r="C354" t="str">
            <v>62</v>
          </cell>
          <cell r="P354">
            <v>353820.15</v>
          </cell>
        </row>
        <row r="356">
          <cell r="P356">
            <v>1801.56</v>
          </cell>
        </row>
        <row r="357">
          <cell r="P357">
            <v>355.51</v>
          </cell>
        </row>
        <row r="358">
          <cell r="P358">
            <v>200.65</v>
          </cell>
        </row>
        <row r="359">
          <cell r="P359">
            <v>952.85</v>
          </cell>
        </row>
        <row r="360">
          <cell r="P360">
            <v>203.74</v>
          </cell>
        </row>
        <row r="361">
          <cell r="P361">
            <v>29.54</v>
          </cell>
        </row>
        <row r="362">
          <cell r="P362">
            <v>125.20000000000002</v>
          </cell>
        </row>
        <row r="363">
          <cell r="P363">
            <v>215.51</v>
          </cell>
        </row>
        <row r="364">
          <cell r="P364">
            <v>-44</v>
          </cell>
        </row>
        <row r="365">
          <cell r="P365">
            <v>210.87</v>
          </cell>
        </row>
        <row r="366">
          <cell r="C366" t="str">
            <v>63330000</v>
          </cell>
          <cell r="P366">
            <v>4051.4299999999994</v>
          </cell>
        </row>
        <row r="368">
          <cell r="P368">
            <v>4000</v>
          </cell>
        </row>
        <row r="369">
          <cell r="P369">
            <v>8000</v>
          </cell>
        </row>
        <row r="370">
          <cell r="C370" t="str">
            <v>63512000</v>
          </cell>
          <cell r="P370">
            <v>12000</v>
          </cell>
        </row>
        <row r="372">
          <cell r="P372">
            <v>900</v>
          </cell>
        </row>
        <row r="373">
          <cell r="P373">
            <v>1800</v>
          </cell>
        </row>
        <row r="374">
          <cell r="C374" t="str">
            <v>63513000</v>
          </cell>
          <cell r="P374">
            <v>2700</v>
          </cell>
        </row>
        <row r="376">
          <cell r="P376">
            <v>911.25</v>
          </cell>
        </row>
        <row r="377">
          <cell r="C377" t="str">
            <v>63514000</v>
          </cell>
          <cell r="P377">
            <v>911.25</v>
          </cell>
        </row>
        <row r="379">
          <cell r="P379">
            <v>8991.0699999999979</v>
          </cell>
        </row>
        <row r="380">
          <cell r="P380">
            <v>-1434.04</v>
          </cell>
        </row>
        <row r="381">
          <cell r="C381" t="str">
            <v>63580000</v>
          </cell>
          <cell r="P381">
            <v>7557.0299999999979</v>
          </cell>
        </row>
        <row r="383">
          <cell r="P383">
            <v>1237</v>
          </cell>
        </row>
        <row r="384">
          <cell r="P384">
            <v>16.8</v>
          </cell>
        </row>
        <row r="385">
          <cell r="C385" t="str">
            <v>63780000</v>
          </cell>
          <cell r="P385">
            <v>1253.8000000000002</v>
          </cell>
        </row>
        <row r="386">
          <cell r="C386" t="str">
            <v>63</v>
          </cell>
          <cell r="P386">
            <v>28473.51</v>
          </cell>
        </row>
        <row r="388">
          <cell r="P388">
            <v>119345.45</v>
          </cell>
        </row>
        <row r="389">
          <cell r="P389">
            <v>57121.579999999994</v>
          </cell>
        </row>
        <row r="390">
          <cell r="P390">
            <v>35815.729999999996</v>
          </cell>
        </row>
        <row r="391">
          <cell r="P391">
            <v>144564.20000000001</v>
          </cell>
        </row>
        <row r="392">
          <cell r="P392">
            <v>25774.569999999996</v>
          </cell>
        </row>
        <row r="393">
          <cell r="P393">
            <v>4517.9399999999996</v>
          </cell>
        </row>
        <row r="394">
          <cell r="P394">
            <v>21652.15</v>
          </cell>
        </row>
        <row r="395">
          <cell r="P395">
            <v>27801.969999999998</v>
          </cell>
        </row>
        <row r="396">
          <cell r="P396">
            <v>6082.6</v>
          </cell>
        </row>
        <row r="397">
          <cell r="P397">
            <v>34680.12999999999</v>
          </cell>
        </row>
        <row r="398">
          <cell r="C398" t="str">
            <v>64110000</v>
          </cell>
          <cell r="P398">
            <v>477356.32</v>
          </cell>
        </row>
        <row r="400">
          <cell r="P400">
            <v>1136.340000000002</v>
          </cell>
        </row>
        <row r="401">
          <cell r="P401">
            <v>4501.16</v>
          </cell>
        </row>
        <row r="402">
          <cell r="P402">
            <v>357.6899999999996</v>
          </cell>
        </row>
        <row r="403">
          <cell r="P403">
            <v>5377.3599999999969</v>
          </cell>
        </row>
        <row r="404">
          <cell r="P404">
            <v>1787.52</v>
          </cell>
        </row>
        <row r="405">
          <cell r="P405">
            <v>705.88999999999987</v>
          </cell>
        </row>
        <row r="406">
          <cell r="P406">
            <v>3010.1399999999994</v>
          </cell>
        </row>
        <row r="407">
          <cell r="P407">
            <v>7428.8</v>
          </cell>
        </row>
        <row r="408">
          <cell r="P408">
            <v>-7356.55</v>
          </cell>
        </row>
        <row r="409">
          <cell r="P409">
            <v>2523.4300000000003</v>
          </cell>
        </row>
        <row r="410">
          <cell r="C410" t="str">
            <v>64120000</v>
          </cell>
          <cell r="P410">
            <v>19471.78</v>
          </cell>
        </row>
        <row r="412">
          <cell r="P412">
            <v>7455.08</v>
          </cell>
        </row>
        <row r="413">
          <cell r="P413">
            <v>3951.61</v>
          </cell>
        </row>
        <row r="414">
          <cell r="P414">
            <v>2890.26</v>
          </cell>
        </row>
        <row r="415">
          <cell r="P415">
            <v>13455.59</v>
          </cell>
        </row>
        <row r="416">
          <cell r="P416">
            <v>2132.39</v>
          </cell>
        </row>
        <row r="417">
          <cell r="P417">
            <v>519.79999999999995</v>
          </cell>
        </row>
        <row r="418">
          <cell r="P418">
            <v>2166.73</v>
          </cell>
        </row>
        <row r="419">
          <cell r="P419">
            <v>3198.59</v>
          </cell>
        </row>
        <row r="420">
          <cell r="P420">
            <v>3133.78</v>
          </cell>
        </row>
        <row r="421">
          <cell r="C421" t="str">
            <v>64121000</v>
          </cell>
          <cell r="P421">
            <v>38903.83</v>
          </cell>
        </row>
        <row r="423">
          <cell r="P423">
            <v>24342.38</v>
          </cell>
        </row>
        <row r="424">
          <cell r="P424">
            <v>1243.5999999999999</v>
          </cell>
        </row>
        <row r="425">
          <cell r="P425">
            <v>2123.67</v>
          </cell>
        </row>
        <row r="426">
          <cell r="P426">
            <v>19736.020000000004</v>
          </cell>
        </row>
        <row r="427">
          <cell r="P427">
            <v>195.65</v>
          </cell>
        </row>
        <row r="428">
          <cell r="P428">
            <v>306.37</v>
          </cell>
        </row>
        <row r="429">
          <cell r="P429">
            <v>1527.17</v>
          </cell>
        </row>
        <row r="430">
          <cell r="P430">
            <v>437.03</v>
          </cell>
        </row>
        <row r="431">
          <cell r="P431">
            <v>2230.2999999999997</v>
          </cell>
        </row>
        <row r="432">
          <cell r="C432" t="str">
            <v>64130000</v>
          </cell>
          <cell r="P432">
            <v>52142.19000000001</v>
          </cell>
        </row>
        <row r="434">
          <cell r="P434">
            <v>2448</v>
          </cell>
        </row>
        <row r="435">
          <cell r="P435">
            <v>1383.12</v>
          </cell>
        </row>
        <row r="436">
          <cell r="P436">
            <v>2742.6600000000003</v>
          </cell>
        </row>
        <row r="437">
          <cell r="P437">
            <v>91.800000000000011</v>
          </cell>
        </row>
        <row r="438">
          <cell r="P438">
            <v>461.76</v>
          </cell>
        </row>
        <row r="439">
          <cell r="C439" t="str">
            <v>64140000</v>
          </cell>
          <cell r="P439">
            <v>7127.34</v>
          </cell>
        </row>
        <row r="441">
          <cell r="P441">
            <v>1077.76</v>
          </cell>
        </row>
        <row r="442">
          <cell r="P442">
            <v>1980</v>
          </cell>
        </row>
        <row r="443">
          <cell r="P443">
            <v>1297.75</v>
          </cell>
        </row>
        <row r="444">
          <cell r="C444" t="str">
            <v>64149000</v>
          </cell>
          <cell r="P444">
            <v>4355.51</v>
          </cell>
        </row>
        <row r="446">
          <cell r="P446">
            <v>4195.8</v>
          </cell>
        </row>
        <row r="447">
          <cell r="C447" t="str">
            <v>64170000</v>
          </cell>
          <cell r="P447">
            <v>4195.8</v>
          </cell>
        </row>
        <row r="449">
          <cell r="P449">
            <v>55225.780000000006</v>
          </cell>
        </row>
        <row r="450">
          <cell r="P450">
            <v>19951.16</v>
          </cell>
        </row>
        <row r="451">
          <cell r="P451">
            <v>14894.46</v>
          </cell>
        </row>
        <row r="452">
          <cell r="P452">
            <v>64212.24</v>
          </cell>
        </row>
        <row r="453">
          <cell r="P453">
            <v>11339.960000000001</v>
          </cell>
        </row>
        <row r="454">
          <cell r="P454">
            <v>1904.0100000000002</v>
          </cell>
        </row>
        <row r="455">
          <cell r="P455">
            <v>9961.3300000000017</v>
          </cell>
        </row>
        <row r="456">
          <cell r="P456">
            <v>12142.840000000002</v>
          </cell>
        </row>
        <row r="457">
          <cell r="P457">
            <v>2831.41</v>
          </cell>
        </row>
        <row r="458">
          <cell r="P458">
            <v>14681.35</v>
          </cell>
        </row>
        <row r="459">
          <cell r="C459" t="str">
            <v>64510000</v>
          </cell>
          <cell r="P459">
            <v>207144.54000000004</v>
          </cell>
        </row>
        <row r="461">
          <cell r="P461">
            <v>105.71000000000001</v>
          </cell>
        </row>
        <row r="462">
          <cell r="P462">
            <v>112.31</v>
          </cell>
        </row>
        <row r="463">
          <cell r="P463">
            <v>81.8</v>
          </cell>
        </row>
        <row r="464">
          <cell r="P464">
            <v>375.28000000000003</v>
          </cell>
        </row>
        <row r="465">
          <cell r="P465">
            <v>4.41</v>
          </cell>
        </row>
        <row r="466">
          <cell r="P466">
            <v>67.77</v>
          </cell>
        </row>
        <row r="467">
          <cell r="C467" t="str">
            <v>64512000</v>
          </cell>
          <cell r="P467">
            <v>747.28</v>
          </cell>
        </row>
        <row r="469">
          <cell r="P469">
            <v>1505.06</v>
          </cell>
        </row>
        <row r="470">
          <cell r="P470">
            <v>1334.2899999999997</v>
          </cell>
        </row>
        <row r="471">
          <cell r="P471">
            <v>657.45999999999992</v>
          </cell>
        </row>
        <row r="472">
          <cell r="P472">
            <v>3565.63</v>
          </cell>
        </row>
        <row r="473">
          <cell r="P473">
            <v>465.73</v>
          </cell>
        </row>
        <row r="474">
          <cell r="P474">
            <v>74.06</v>
          </cell>
        </row>
        <row r="475">
          <cell r="P475">
            <v>349.65</v>
          </cell>
        </row>
        <row r="476">
          <cell r="P476">
            <v>524.44000000000005</v>
          </cell>
        </row>
        <row r="477">
          <cell r="P477">
            <v>556.95999999999992</v>
          </cell>
        </row>
        <row r="478">
          <cell r="C478" t="str">
            <v>64524000</v>
          </cell>
          <cell r="P478">
            <v>9033.2800000000007</v>
          </cell>
        </row>
        <row r="480">
          <cell r="P480">
            <v>4177.5199999999995</v>
          </cell>
        </row>
        <row r="481">
          <cell r="P481">
            <v>738.68999999999994</v>
          </cell>
        </row>
        <row r="482">
          <cell r="P482">
            <v>424.81999999999994</v>
          </cell>
        </row>
        <row r="483">
          <cell r="P483">
            <v>763.67000000000007</v>
          </cell>
        </row>
        <row r="484">
          <cell r="P484">
            <v>1531.35</v>
          </cell>
        </row>
        <row r="485">
          <cell r="P485">
            <v>85.69</v>
          </cell>
        </row>
        <row r="486">
          <cell r="P486">
            <v>1379.03</v>
          </cell>
        </row>
        <row r="487">
          <cell r="P487">
            <v>1624.72</v>
          </cell>
        </row>
        <row r="488">
          <cell r="P488">
            <v>496.66</v>
          </cell>
        </row>
        <row r="489">
          <cell r="P489">
            <v>424.66999999999996</v>
          </cell>
        </row>
        <row r="490">
          <cell r="C490" t="str">
            <v>64535000</v>
          </cell>
          <cell r="P490">
            <v>11646.819999999998</v>
          </cell>
        </row>
        <row r="492">
          <cell r="P492">
            <v>401.77999999999975</v>
          </cell>
        </row>
        <row r="493">
          <cell r="P493">
            <v>1167.5899999999999</v>
          </cell>
        </row>
        <row r="494">
          <cell r="P494">
            <v>97.590000000000146</v>
          </cell>
        </row>
        <row r="495">
          <cell r="P495">
            <v>2629.7400000000007</v>
          </cell>
        </row>
        <row r="496">
          <cell r="P496">
            <v>900.73</v>
          </cell>
        </row>
        <row r="497">
          <cell r="P497">
            <v>295.19000000000005</v>
          </cell>
        </row>
        <row r="498">
          <cell r="P498">
            <v>1339.4699999999998</v>
          </cell>
        </row>
        <row r="499">
          <cell r="P499">
            <v>3743.38</v>
          </cell>
        </row>
        <row r="500">
          <cell r="P500">
            <v>-3725.02</v>
          </cell>
        </row>
        <row r="501">
          <cell r="P501">
            <v>1177.19</v>
          </cell>
        </row>
        <row r="502">
          <cell r="C502" t="str">
            <v>64560000</v>
          </cell>
          <cell r="P502">
            <v>8027.6400000000012</v>
          </cell>
        </row>
        <row r="504">
          <cell r="P504">
            <v>3727.54</v>
          </cell>
        </row>
        <row r="505">
          <cell r="P505">
            <v>1975.8</v>
          </cell>
        </row>
        <row r="506">
          <cell r="P506">
            <v>1445.13</v>
          </cell>
        </row>
        <row r="507">
          <cell r="P507">
            <v>6727.8</v>
          </cell>
        </row>
        <row r="508">
          <cell r="P508">
            <v>1066.2</v>
          </cell>
        </row>
        <row r="509">
          <cell r="P509">
            <v>259.89999999999998</v>
          </cell>
        </row>
        <row r="510">
          <cell r="P510">
            <v>1083.3599999999999</v>
          </cell>
        </row>
        <row r="511">
          <cell r="P511">
            <v>1599.29</v>
          </cell>
        </row>
        <row r="512">
          <cell r="P512">
            <v>1566.89</v>
          </cell>
        </row>
        <row r="513">
          <cell r="C513" t="str">
            <v>64570000</v>
          </cell>
          <cell r="P513">
            <v>19451.91</v>
          </cell>
        </row>
        <row r="515">
          <cell r="P515">
            <v>175</v>
          </cell>
        </row>
        <row r="516">
          <cell r="P516">
            <v>173.01</v>
          </cell>
        </row>
        <row r="517">
          <cell r="P517">
            <v>576.66</v>
          </cell>
        </row>
        <row r="518">
          <cell r="P518">
            <v>2404.9899999999998</v>
          </cell>
        </row>
        <row r="519">
          <cell r="P519">
            <v>115.33</v>
          </cell>
        </row>
        <row r="520">
          <cell r="P520">
            <v>611.66</v>
          </cell>
        </row>
        <row r="521">
          <cell r="C521" t="str">
            <v>64580000</v>
          </cell>
          <cell r="P521">
            <v>4056.6499999999996</v>
          </cell>
        </row>
        <row r="523">
          <cell r="P523">
            <v>421.75</v>
          </cell>
        </row>
        <row r="524">
          <cell r="C524" t="str">
            <v>64810000</v>
          </cell>
          <cell r="P524">
            <v>421.75</v>
          </cell>
        </row>
        <row r="525">
          <cell r="C525" t="str">
            <v>64</v>
          </cell>
          <cell r="P525">
            <v>864082.64000000013</v>
          </cell>
        </row>
        <row r="527">
          <cell r="P527">
            <v>0.15</v>
          </cell>
        </row>
        <row r="528">
          <cell r="P528">
            <v>0.52</v>
          </cell>
        </row>
        <row r="529">
          <cell r="C529" t="str">
            <v>65800000</v>
          </cell>
          <cell r="P529">
            <v>0.67</v>
          </cell>
        </row>
        <row r="530">
          <cell r="C530" t="str">
            <v>65</v>
          </cell>
          <cell r="P530">
            <v>0.67</v>
          </cell>
        </row>
        <row r="532">
          <cell r="P532">
            <v>165421.68</v>
          </cell>
        </row>
        <row r="533">
          <cell r="C533" t="str">
            <v>66151200</v>
          </cell>
          <cell r="P533">
            <v>165421.68</v>
          </cell>
        </row>
        <row r="535">
          <cell r="P535">
            <v>246.69</v>
          </cell>
        </row>
        <row r="536">
          <cell r="C536" t="str">
            <v>66160000</v>
          </cell>
          <cell r="P536">
            <v>246.69</v>
          </cell>
        </row>
        <row r="537">
          <cell r="C537" t="str">
            <v>66</v>
          </cell>
          <cell r="P537">
            <v>165668.37</v>
          </cell>
        </row>
        <row r="539">
          <cell r="P539">
            <v>56666.37</v>
          </cell>
        </row>
        <row r="540">
          <cell r="C540" t="str">
            <v>67180000</v>
          </cell>
          <cell r="P540">
            <v>56666.37</v>
          </cell>
        </row>
        <row r="542">
          <cell r="P542">
            <v>450</v>
          </cell>
        </row>
        <row r="543">
          <cell r="C543" t="str">
            <v>67190000</v>
          </cell>
          <cell r="P543">
            <v>450</v>
          </cell>
        </row>
        <row r="545">
          <cell r="P545">
            <v>5148.2999999999993</v>
          </cell>
        </row>
        <row r="546">
          <cell r="P546">
            <v>17470.5</v>
          </cell>
        </row>
        <row r="547">
          <cell r="P547">
            <v>77</v>
          </cell>
        </row>
        <row r="548">
          <cell r="P548">
            <v>1707.92</v>
          </cell>
        </row>
        <row r="549">
          <cell r="P549">
            <v>105.33</v>
          </cell>
        </row>
        <row r="550">
          <cell r="C550" t="str">
            <v>67200000</v>
          </cell>
          <cell r="P550">
            <v>24509.050000000003</v>
          </cell>
        </row>
        <row r="552">
          <cell r="P552">
            <v>5008.08</v>
          </cell>
        </row>
        <row r="553">
          <cell r="P553">
            <v>4031.88</v>
          </cell>
        </row>
        <row r="554">
          <cell r="P554">
            <v>1945.21</v>
          </cell>
        </row>
        <row r="555">
          <cell r="C555" t="str">
            <v>67520000</v>
          </cell>
          <cell r="P555">
            <v>10985.169999999998</v>
          </cell>
        </row>
        <row r="556">
          <cell r="C556" t="str">
            <v>67</v>
          </cell>
          <cell r="P556">
            <v>92610.590000000011</v>
          </cell>
        </row>
        <row r="558">
          <cell r="P558">
            <v>77156.09</v>
          </cell>
        </row>
        <row r="559">
          <cell r="P559">
            <v>5458.01</v>
          </cell>
        </row>
        <row r="560">
          <cell r="P560">
            <v>389667.32</v>
          </cell>
        </row>
        <row r="561">
          <cell r="P561">
            <v>134787.47</v>
          </cell>
        </row>
        <row r="562">
          <cell r="P562">
            <v>69107.19</v>
          </cell>
        </row>
        <row r="563">
          <cell r="P563">
            <v>12112.43</v>
          </cell>
        </row>
        <row r="564">
          <cell r="P564">
            <v>25516.51</v>
          </cell>
        </row>
        <row r="565">
          <cell r="P565">
            <v>-0.01</v>
          </cell>
        </row>
        <row r="566">
          <cell r="P566">
            <v>45931.38</v>
          </cell>
        </row>
        <row r="567">
          <cell r="P567">
            <v>52627.76</v>
          </cell>
        </row>
        <row r="568">
          <cell r="P568">
            <v>7917.88</v>
          </cell>
        </row>
        <row r="569">
          <cell r="P569">
            <v>-0.18</v>
          </cell>
        </row>
        <row r="570">
          <cell r="P570">
            <v>16434.27</v>
          </cell>
        </row>
        <row r="571">
          <cell r="P571">
            <v>56924.01</v>
          </cell>
        </row>
        <row r="572">
          <cell r="C572" t="str">
            <v>68112000</v>
          </cell>
          <cell r="P572">
            <v>893640.13000000012</v>
          </cell>
        </row>
        <row r="574">
          <cell r="P574">
            <v>83698.13</v>
          </cell>
        </row>
        <row r="575">
          <cell r="C575" t="str">
            <v>68720000</v>
          </cell>
          <cell r="P575">
            <v>83698.13</v>
          </cell>
        </row>
        <row r="576">
          <cell r="C576" t="str">
            <v>68</v>
          </cell>
          <cell r="P576">
            <v>977338.26000000013</v>
          </cell>
        </row>
        <row r="577">
          <cell r="C577" t="str">
            <v>6</v>
          </cell>
          <cell r="P577">
            <v>2909714.3899999997</v>
          </cell>
        </row>
        <row r="579">
          <cell r="P579">
            <v>547200</v>
          </cell>
        </row>
        <row r="580">
          <cell r="P580">
            <v>-860549.59000000008</v>
          </cell>
        </row>
        <row r="581">
          <cell r="C581" t="str">
            <v>70100000</v>
          </cell>
          <cell r="P581">
            <v>-313349.59000000008</v>
          </cell>
        </row>
        <row r="583">
          <cell r="P583">
            <v>-381</v>
          </cell>
        </row>
        <row r="584">
          <cell r="C584" t="str">
            <v>70101000</v>
          </cell>
          <cell r="P584">
            <v>-381</v>
          </cell>
        </row>
        <row r="586">
          <cell r="P586">
            <v>-510399.95</v>
          </cell>
        </row>
        <row r="587">
          <cell r="C587" t="str">
            <v>70119000</v>
          </cell>
          <cell r="P587">
            <v>-510399.95</v>
          </cell>
        </row>
        <row r="588">
          <cell r="C588" t="str">
            <v>701</v>
          </cell>
          <cell r="P588">
            <v>-824130.54</v>
          </cell>
        </row>
        <row r="590">
          <cell r="P590">
            <v>-8399.17</v>
          </cell>
        </row>
        <row r="591">
          <cell r="C591" t="str">
            <v>70800000</v>
          </cell>
          <cell r="P591">
            <v>-8399.17</v>
          </cell>
        </row>
        <row r="593">
          <cell r="P593">
            <v>-62.399999999999977</v>
          </cell>
        </row>
        <row r="594">
          <cell r="C594" t="str">
            <v>70802000</v>
          </cell>
          <cell r="P594">
            <v>-62.399999999999977</v>
          </cell>
        </row>
        <row r="595">
          <cell r="C595" t="str">
            <v>708</v>
          </cell>
          <cell r="P595">
            <v>-8461.57</v>
          </cell>
        </row>
        <row r="596">
          <cell r="C596" t="str">
            <v>70</v>
          </cell>
          <cell r="P596">
            <v>-832592.1100000001</v>
          </cell>
        </row>
        <row r="598">
          <cell r="P598">
            <v>-1099296.72</v>
          </cell>
        </row>
        <row r="599">
          <cell r="C599" t="str">
            <v>71350000</v>
          </cell>
          <cell r="P599">
            <v>-1099296.72</v>
          </cell>
        </row>
        <row r="601">
          <cell r="P601">
            <v>276728.23</v>
          </cell>
        </row>
        <row r="602">
          <cell r="C602" t="str">
            <v>71355000</v>
          </cell>
          <cell r="P602">
            <v>276728.23</v>
          </cell>
        </row>
        <row r="603">
          <cell r="C603" t="str">
            <v>71</v>
          </cell>
          <cell r="P603">
            <v>-822568.49</v>
          </cell>
        </row>
        <row r="605">
          <cell r="P605">
            <v>-6132.88</v>
          </cell>
        </row>
        <row r="606">
          <cell r="C606" t="str">
            <v>72200000</v>
          </cell>
          <cell r="P606">
            <v>-6132.88</v>
          </cell>
        </row>
        <row r="607">
          <cell r="C607" t="str">
            <v>72</v>
          </cell>
          <cell r="P607">
            <v>-6132.88</v>
          </cell>
        </row>
        <row r="609">
          <cell r="P609">
            <v>-1.9500000000000002</v>
          </cell>
        </row>
        <row r="610">
          <cell r="C610" t="str">
            <v>75800000</v>
          </cell>
          <cell r="P610">
            <v>-1.9500000000000002</v>
          </cell>
        </row>
        <row r="611">
          <cell r="C611" t="str">
            <v>75</v>
          </cell>
          <cell r="P611">
            <v>-1.9500000000000002</v>
          </cell>
        </row>
        <row r="613">
          <cell r="P613">
            <v>-27873.390000000003</v>
          </cell>
        </row>
        <row r="614">
          <cell r="P614">
            <v>-12660.27</v>
          </cell>
        </row>
        <row r="615">
          <cell r="C615" t="str">
            <v>77200000</v>
          </cell>
          <cell r="P615">
            <v>-40533.660000000003</v>
          </cell>
        </row>
        <row r="617">
          <cell r="P617">
            <v>-190</v>
          </cell>
        </row>
        <row r="618">
          <cell r="P618">
            <v>-1080</v>
          </cell>
        </row>
        <row r="619">
          <cell r="C619" t="str">
            <v>77521960</v>
          </cell>
          <cell r="P619">
            <v>-1270</v>
          </cell>
        </row>
        <row r="621">
          <cell r="P621">
            <v>-1915.9</v>
          </cell>
        </row>
        <row r="622">
          <cell r="P622">
            <v>-5527.76</v>
          </cell>
        </row>
        <row r="623">
          <cell r="P623">
            <v>-11517.05</v>
          </cell>
        </row>
        <row r="624">
          <cell r="P624">
            <v>-5550.39</v>
          </cell>
        </row>
        <row r="625">
          <cell r="C625" t="str">
            <v>77522000</v>
          </cell>
          <cell r="P625">
            <v>-24511.1</v>
          </cell>
        </row>
        <row r="626">
          <cell r="C626" t="str">
            <v>77</v>
          </cell>
          <cell r="P626">
            <v>-66314.759999999995</v>
          </cell>
        </row>
        <row r="628">
          <cell r="P628">
            <v>-20484.5</v>
          </cell>
        </row>
        <row r="629">
          <cell r="C629" t="str">
            <v>78720000</v>
          </cell>
          <cell r="P629">
            <v>-20484.5</v>
          </cell>
        </row>
        <row r="630">
          <cell r="C630" t="str">
            <v>78</v>
          </cell>
          <cell r="P630">
            <v>-20484.5</v>
          </cell>
        </row>
        <row r="632">
          <cell r="P632">
            <v>-14542.9</v>
          </cell>
        </row>
        <row r="633">
          <cell r="C633" t="str">
            <v>79100000</v>
          </cell>
          <cell r="P633">
            <v>-14542.9</v>
          </cell>
        </row>
        <row r="635">
          <cell r="P635">
            <v>-2448</v>
          </cell>
        </row>
        <row r="636">
          <cell r="P636">
            <v>-1383.12</v>
          </cell>
        </row>
        <row r="637">
          <cell r="P637">
            <v>-3934.9600000000005</v>
          </cell>
        </row>
        <row r="638">
          <cell r="P638">
            <v>-91.800000000000011</v>
          </cell>
        </row>
        <row r="639">
          <cell r="P639">
            <v>300</v>
          </cell>
        </row>
        <row r="640">
          <cell r="P640">
            <v>-461.76</v>
          </cell>
        </row>
        <row r="641">
          <cell r="C641" t="str">
            <v>79110000</v>
          </cell>
          <cell r="P641">
            <v>-8019.6399999999994</v>
          </cell>
        </row>
        <row r="643">
          <cell r="P643">
            <v>-2659.37</v>
          </cell>
        </row>
        <row r="644">
          <cell r="C644" t="str">
            <v>79150000</v>
          </cell>
          <cell r="P644">
            <v>-2659.37</v>
          </cell>
        </row>
        <row r="645">
          <cell r="C645" t="str">
            <v>79</v>
          </cell>
          <cell r="P645">
            <v>-25221.91</v>
          </cell>
        </row>
        <row r="647">
          <cell r="P647">
            <v>1136397.7899999996</v>
          </cell>
        </row>
      </sheetData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1 - KEY INDICATORS"/>
      <sheetName val="2 - P&amp;L"/>
      <sheetName val="Feuil3"/>
      <sheetName val="Analytique"/>
      <sheetName val="Calcul transfert charges"/>
      <sheetName val="TCD Analytique Canon"/>
      <sheetName val="Source Analytique Canon"/>
      <sheetName val="Source Gene Canon"/>
      <sheetName val="2 - P&amp;L CANON"/>
      <sheetName val="6 - INVESTMENT PLAN"/>
      <sheetName val="Invest 2018"/>
      <sheetName val="7 - CASH FLOW FORECAST"/>
      <sheetName val="8 - HEADCOUNT"/>
      <sheetName val="9 - PROVISIONS"/>
    </sheetNames>
    <sheetDataSet>
      <sheetData sheetId="0"/>
      <sheetData sheetId="1"/>
      <sheetData sheetId="2"/>
      <sheetData sheetId="3"/>
      <sheetData sheetId="4"/>
      <sheetData sheetId="5">
        <row r="15">
          <cell r="B15">
            <v>-84116.370000000024</v>
          </cell>
          <cell r="F15">
            <v>-2102.9092500000006</v>
          </cell>
          <cell r="G15">
            <v>-46264.003500000021</v>
          </cell>
          <cell r="J15">
            <v>-12617.455500000004</v>
          </cell>
          <cell r="P15">
            <v>-23132.00175000001</v>
          </cell>
        </row>
        <row r="16">
          <cell r="B16">
            <v>-124804.46400000002</v>
          </cell>
          <cell r="F16">
            <v>-3120.1116000000006</v>
          </cell>
          <cell r="G16">
            <v>-68642.455200000011</v>
          </cell>
          <cell r="J16">
            <v>-18720.669600000001</v>
          </cell>
          <cell r="P16">
            <v>-34321.227600000006</v>
          </cell>
        </row>
        <row r="17">
          <cell r="B17">
            <v>-85268.064000000013</v>
          </cell>
          <cell r="F17">
            <v>-2131.7016000000003</v>
          </cell>
          <cell r="G17">
            <v>-46897.435200000014</v>
          </cell>
          <cell r="J17">
            <v>-12790.209600000002</v>
          </cell>
          <cell r="P17">
            <v>-23448.717600000007</v>
          </cell>
        </row>
        <row r="18">
          <cell r="B18">
            <v>-61676.468000000008</v>
          </cell>
          <cell r="F18">
            <v>-1541.9117000000003</v>
          </cell>
          <cell r="G18">
            <v>-33922.057400000005</v>
          </cell>
          <cell r="J18">
            <v>-9251.4702000000016</v>
          </cell>
          <cell r="P18">
            <v>-16961.028700000003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R DN"/>
      <sheetName val="commentaire"/>
      <sheetName val="CAP"/>
      <sheetName val="Codes R Travaux cloturés"/>
      <sheetName val="Cloturables"/>
      <sheetName val="Clotures DTGP"/>
    </sheetNames>
    <sheetDataSet>
      <sheetData sheetId="0" refreshError="1"/>
      <sheetData sheetId="1" refreshError="1"/>
      <sheetData sheetId="2">
        <row r="3">
          <cell r="C3" t="str">
            <v>RY2PONT</v>
          </cell>
          <cell r="K3">
            <v>-664.56</v>
          </cell>
          <cell r="R3" t="str">
            <v>RN0PW5F</v>
          </cell>
          <cell r="AB3">
            <v>-2726.55</v>
          </cell>
        </row>
        <row r="4">
          <cell r="C4" t="str">
            <v>RY2GQ1P</v>
          </cell>
          <cell r="K4">
            <v>-1614.77</v>
          </cell>
          <cell r="R4" t="str">
            <v>RN0PW5F</v>
          </cell>
          <cell r="AB4">
            <v>-6525</v>
          </cell>
        </row>
        <row r="5">
          <cell r="C5" t="str">
            <v>RY32X3Z</v>
          </cell>
          <cell r="K5">
            <v>-91.25</v>
          </cell>
          <cell r="R5" t="str">
            <v>RN0PW5F</v>
          </cell>
          <cell r="AB5">
            <v>-1650</v>
          </cell>
        </row>
        <row r="6">
          <cell r="C6" t="str">
            <v>RY32X3Z</v>
          </cell>
          <cell r="K6">
            <v>-47.94</v>
          </cell>
          <cell r="R6" t="str">
            <v>RN0PW5F</v>
          </cell>
          <cell r="AB6">
            <v>-950</v>
          </cell>
        </row>
        <row r="7">
          <cell r="C7" t="str">
            <v>RY32X3Z</v>
          </cell>
          <cell r="K7">
            <v>-329.81</v>
          </cell>
          <cell r="R7" t="str">
            <v>RN0U84L</v>
          </cell>
          <cell r="AB7">
            <v>-179.8</v>
          </cell>
        </row>
        <row r="8">
          <cell r="C8" t="str">
            <v>RY32X3Z</v>
          </cell>
          <cell r="K8">
            <v>-80.36</v>
          </cell>
          <cell r="R8" t="str">
            <v>RY32X3Z</v>
          </cell>
          <cell r="AB8">
            <v>-355.14</v>
          </cell>
        </row>
        <row r="9">
          <cell r="C9" t="str">
            <v>RY32X3Z</v>
          </cell>
          <cell r="K9">
            <v>-238.89</v>
          </cell>
          <cell r="R9" t="str">
            <v>RY2NIQE</v>
          </cell>
          <cell r="AB9">
            <v>-33</v>
          </cell>
        </row>
        <row r="10">
          <cell r="C10" t="str">
            <v>RY32X3Z</v>
          </cell>
          <cell r="K10">
            <v>-41.12</v>
          </cell>
          <cell r="R10" t="str">
            <v>RY38WGE</v>
          </cell>
          <cell r="AB10">
            <v>-1459</v>
          </cell>
        </row>
        <row r="11">
          <cell r="C11" t="str">
            <v>RY32X3Z</v>
          </cell>
          <cell r="K11">
            <v>-46.02</v>
          </cell>
          <cell r="R11" t="str">
            <v>RY32X3Z</v>
          </cell>
          <cell r="AB11">
            <v>-99.94</v>
          </cell>
        </row>
        <row r="12">
          <cell r="C12" t="str">
            <v>RY2NIQE</v>
          </cell>
          <cell r="K12">
            <v>-196.34</v>
          </cell>
          <cell r="R12" t="str">
            <v>RY32X3Z</v>
          </cell>
          <cell r="AB12">
            <v>-78.84</v>
          </cell>
        </row>
        <row r="13">
          <cell r="C13" t="str">
            <v>RY32RUW</v>
          </cell>
          <cell r="K13">
            <v>-54.79</v>
          </cell>
          <cell r="R13" t="str">
            <v>RY32X3Z</v>
          </cell>
          <cell r="AB13">
            <v>-68.239999999999995</v>
          </cell>
        </row>
        <row r="14">
          <cell r="C14" t="str">
            <v>RY32BAT</v>
          </cell>
          <cell r="K14">
            <v>-90.31</v>
          </cell>
          <cell r="R14" t="str">
            <v>RY33ZBE</v>
          </cell>
          <cell r="AB14">
            <v>-160.56</v>
          </cell>
        </row>
        <row r="15">
          <cell r="C15" t="str">
            <v>RY32X3Z</v>
          </cell>
          <cell r="K15">
            <v>-196.5</v>
          </cell>
          <cell r="R15" t="str">
            <v>RY33Z6K</v>
          </cell>
          <cell r="AB15">
            <v>-142.04</v>
          </cell>
        </row>
        <row r="16">
          <cell r="C16" t="str">
            <v>RY339MX</v>
          </cell>
          <cell r="K16">
            <v>-7857.14</v>
          </cell>
          <cell r="R16" t="str">
            <v>RY3376Y</v>
          </cell>
          <cell r="AB16">
            <v>-160.56</v>
          </cell>
        </row>
        <row r="17">
          <cell r="C17" t="str">
            <v>RY31HMW</v>
          </cell>
          <cell r="K17">
            <v>-280</v>
          </cell>
          <cell r="R17" t="str">
            <v>RY356BS</v>
          </cell>
          <cell r="AB17">
            <v>-142.04</v>
          </cell>
        </row>
        <row r="18">
          <cell r="C18" t="str">
            <v>RY32X3Z</v>
          </cell>
          <cell r="K18">
            <v>-306.48</v>
          </cell>
          <cell r="R18" t="str">
            <v>RY369SL</v>
          </cell>
          <cell r="AB18">
            <v>-142.04</v>
          </cell>
        </row>
        <row r="19">
          <cell r="C19" t="str">
            <v>RY32X3Z</v>
          </cell>
          <cell r="K19">
            <v>-101.5</v>
          </cell>
          <cell r="R19" t="str">
            <v>RY31GFJ</v>
          </cell>
          <cell r="AB19">
            <v>-160.56</v>
          </cell>
        </row>
        <row r="20">
          <cell r="C20" t="str">
            <v>RY2PXMS</v>
          </cell>
          <cell r="K20">
            <v>-30</v>
          </cell>
          <cell r="R20" t="str">
            <v>RY3AIFS</v>
          </cell>
          <cell r="AB20">
            <v>-169.31</v>
          </cell>
        </row>
        <row r="21">
          <cell r="C21" t="str">
            <v>RY2QRVW</v>
          </cell>
          <cell r="K21">
            <v>-1670</v>
          </cell>
          <cell r="R21" t="str">
            <v>RY3AIHW</v>
          </cell>
          <cell r="AB21">
            <v>-169.31</v>
          </cell>
        </row>
        <row r="22">
          <cell r="C22" t="str">
            <v>RY2ZULH</v>
          </cell>
          <cell r="K22">
            <v>-2500</v>
          </cell>
          <cell r="R22" t="str">
            <v>RY38RIE</v>
          </cell>
          <cell r="AB22">
            <v>-164.37</v>
          </cell>
        </row>
        <row r="23">
          <cell r="C23" t="str">
            <v>RY1WXDN</v>
          </cell>
          <cell r="K23">
            <v>-115</v>
          </cell>
          <cell r="R23" t="str">
            <v>RY3AIKL</v>
          </cell>
          <cell r="AB23">
            <v>-164.37</v>
          </cell>
        </row>
        <row r="24">
          <cell r="C24" t="str">
            <v>RY32KWZ</v>
          </cell>
          <cell r="K24">
            <v>-110.62</v>
          </cell>
          <cell r="R24" t="str">
            <v>RY33Z9P</v>
          </cell>
          <cell r="AB24">
            <v>-164.37</v>
          </cell>
        </row>
        <row r="25">
          <cell r="C25" t="str">
            <v>RY2QRLT</v>
          </cell>
          <cell r="K25">
            <v>-73.08</v>
          </cell>
          <cell r="R25" t="str">
            <v>RY2XXRE</v>
          </cell>
          <cell r="AB25">
            <v>-537.88</v>
          </cell>
        </row>
        <row r="26">
          <cell r="C26" t="str">
            <v>RY308RH</v>
          </cell>
          <cell r="K26">
            <v>-60.47</v>
          </cell>
          <cell r="R26" t="str">
            <v>RY2TVUF</v>
          </cell>
          <cell r="AB26">
            <v>-6322</v>
          </cell>
        </row>
        <row r="27">
          <cell r="C27" t="str">
            <v>RY2X0CE</v>
          </cell>
          <cell r="K27">
            <v>-10.5</v>
          </cell>
          <cell r="R27" t="str">
            <v>RY2X1XY</v>
          </cell>
          <cell r="AB27">
            <v>-930</v>
          </cell>
        </row>
        <row r="28">
          <cell r="C28" t="str">
            <v>RY2YDPW</v>
          </cell>
          <cell r="K28">
            <v>-357.17</v>
          </cell>
          <cell r="R28" t="str">
            <v>RY2YEZJ</v>
          </cell>
          <cell r="AB28">
            <v>-3661.08</v>
          </cell>
        </row>
        <row r="29">
          <cell r="C29" t="str">
            <v>RY2YEZJ</v>
          </cell>
          <cell r="K29">
            <v>-420</v>
          </cell>
          <cell r="R29" t="str">
            <v>RY34FMN</v>
          </cell>
          <cell r="AB29">
            <v>-1068.79</v>
          </cell>
        </row>
        <row r="30">
          <cell r="C30" t="str">
            <v>RY3522P</v>
          </cell>
          <cell r="K30">
            <v>-336.71</v>
          </cell>
          <cell r="R30" t="str">
            <v>RY2TVUF</v>
          </cell>
          <cell r="AB30">
            <v>-625</v>
          </cell>
        </row>
        <row r="31">
          <cell r="C31" t="str">
            <v>RY24KKS</v>
          </cell>
          <cell r="K31">
            <v>-128.4</v>
          </cell>
          <cell r="R31" t="str">
            <v>RY3522P</v>
          </cell>
          <cell r="AB31">
            <v>-321.69</v>
          </cell>
        </row>
        <row r="32">
          <cell r="C32" t="str">
            <v>RY2FDRD</v>
          </cell>
          <cell r="K32">
            <v>-25</v>
          </cell>
          <cell r="R32" t="str">
            <v>RY34UXB</v>
          </cell>
          <cell r="AB32">
            <v>-2512.58</v>
          </cell>
        </row>
        <row r="33">
          <cell r="C33" t="str">
            <v>RY2MVJS</v>
          </cell>
          <cell r="K33">
            <v>-1024.5</v>
          </cell>
          <cell r="R33" t="str">
            <v>RY304MK</v>
          </cell>
          <cell r="AB33">
            <v>-20035</v>
          </cell>
        </row>
        <row r="34">
          <cell r="C34" t="str">
            <v>RY2SS4L</v>
          </cell>
          <cell r="K34">
            <v>-25</v>
          </cell>
          <cell r="R34" t="str">
            <v>RY34FNP</v>
          </cell>
          <cell r="AB34">
            <v>-652</v>
          </cell>
        </row>
        <row r="35">
          <cell r="C35" t="str">
            <v>RY1P14K</v>
          </cell>
          <cell r="K35">
            <v>-49.02</v>
          </cell>
          <cell r="R35" t="str">
            <v>RY2YEZJ</v>
          </cell>
          <cell r="AB35">
            <v>-8627</v>
          </cell>
        </row>
        <row r="36">
          <cell r="C36" t="str">
            <v>RY1P14K</v>
          </cell>
          <cell r="K36">
            <v>-85.31</v>
          </cell>
          <cell r="R36" t="str">
            <v>RY2TVUF</v>
          </cell>
          <cell r="AB36">
            <v>-1898</v>
          </cell>
        </row>
        <row r="37">
          <cell r="C37" t="str">
            <v>RY2FDLH</v>
          </cell>
          <cell r="K37">
            <v>-81.27</v>
          </cell>
          <cell r="R37" t="str">
            <v>RY2YEZJ</v>
          </cell>
          <cell r="AB37">
            <v>-1188.5</v>
          </cell>
        </row>
        <row r="38">
          <cell r="C38" t="str">
            <v>RY2E2YE</v>
          </cell>
          <cell r="K38">
            <v>-115</v>
          </cell>
          <cell r="R38" t="str">
            <v>RY2E2YE</v>
          </cell>
          <cell r="AB38">
            <v>-164</v>
          </cell>
        </row>
        <row r="39">
          <cell r="C39" t="str">
            <v>RY2WPKP</v>
          </cell>
          <cell r="K39">
            <v>-80.989999999999995</v>
          </cell>
          <cell r="R39" t="str">
            <v>RY36UCK</v>
          </cell>
          <cell r="AB39">
            <v>-1104.6200000000001</v>
          </cell>
        </row>
        <row r="40">
          <cell r="C40" t="str">
            <v>RY2YEZJ</v>
          </cell>
          <cell r="K40">
            <v>-917.51</v>
          </cell>
          <cell r="R40" t="str">
            <v>RY39YXL</v>
          </cell>
          <cell r="AB40">
            <v>-130.92000000000002</v>
          </cell>
        </row>
        <row r="41">
          <cell r="C41" t="str">
            <v>RY31BHX</v>
          </cell>
          <cell r="K41">
            <v>-65.98</v>
          </cell>
          <cell r="R41" t="str">
            <v>RY3A1ND</v>
          </cell>
          <cell r="AB41">
            <v>-10.3</v>
          </cell>
        </row>
        <row r="42">
          <cell r="C42" t="str">
            <v>RY2TVUF</v>
          </cell>
          <cell r="K42">
            <v>-9211.2000000000007</v>
          </cell>
          <cell r="R42" t="str">
            <v>RY3A1ND</v>
          </cell>
          <cell r="AB42">
            <v>-325.83</v>
          </cell>
        </row>
        <row r="43">
          <cell r="C43" t="str">
            <v>RY24KGZ</v>
          </cell>
          <cell r="K43">
            <v>-10.5</v>
          </cell>
          <cell r="R43" t="str">
            <v>RY39ZYB</v>
          </cell>
          <cell r="AB43">
            <v>-535.28</v>
          </cell>
        </row>
        <row r="44">
          <cell r="C44" t="str">
            <v>RY2HLLH</v>
          </cell>
          <cell r="K44">
            <v>-10.5</v>
          </cell>
          <cell r="R44" t="str">
            <v>RY2YEZJ</v>
          </cell>
          <cell r="AB44">
            <v>-725</v>
          </cell>
        </row>
        <row r="45">
          <cell r="C45" t="str">
            <v>RY2B7NZ</v>
          </cell>
          <cell r="K45">
            <v>-10.5</v>
          </cell>
          <cell r="R45" t="str">
            <v>RY1X4XX</v>
          </cell>
          <cell r="AB45">
            <v>-1070.81</v>
          </cell>
        </row>
        <row r="46">
          <cell r="C46" t="str">
            <v>RY2TVUF</v>
          </cell>
          <cell r="K46">
            <v>-1412</v>
          </cell>
          <cell r="R46" t="str">
            <v>RY2D4QB</v>
          </cell>
          <cell r="AB46">
            <v>-3284.16</v>
          </cell>
        </row>
        <row r="47">
          <cell r="C47" t="str">
            <v>RY2YEZJ</v>
          </cell>
          <cell r="K47">
            <v>-250</v>
          </cell>
          <cell r="R47" t="str">
            <v>RY2T6MJ</v>
          </cell>
          <cell r="AB47">
            <v>-1033.75</v>
          </cell>
        </row>
        <row r="48">
          <cell r="C48" t="str">
            <v>RY2YEZJ</v>
          </cell>
          <cell r="K48">
            <v>-470</v>
          </cell>
          <cell r="R48" t="str">
            <v>RY2UMCN</v>
          </cell>
          <cell r="AB48">
            <v>-184.64000000000001</v>
          </cell>
        </row>
        <row r="49">
          <cell r="C49" t="str">
            <v>RY2YEZJ</v>
          </cell>
          <cell r="K49">
            <v>-1412</v>
          </cell>
          <cell r="R49" t="str">
            <v>RY2UMCN</v>
          </cell>
          <cell r="AB49">
            <v>-153.92000000000002</v>
          </cell>
        </row>
        <row r="50">
          <cell r="C50" t="str">
            <v>RY2YEZJ</v>
          </cell>
          <cell r="K50">
            <v>-470</v>
          </cell>
          <cell r="R50" t="str">
            <v>RY33WAP</v>
          </cell>
          <cell r="AB50">
            <v>-1220</v>
          </cell>
        </row>
        <row r="51">
          <cell r="C51" t="str">
            <v>RY351QJ</v>
          </cell>
          <cell r="K51">
            <v>-2700.5</v>
          </cell>
          <cell r="R51" t="str">
            <v>RY2UMCN</v>
          </cell>
          <cell r="AB51">
            <v>-184.64000000000001</v>
          </cell>
        </row>
        <row r="52">
          <cell r="C52" t="str">
            <v>RY1X4XX</v>
          </cell>
          <cell r="K52">
            <v>-536.47</v>
          </cell>
          <cell r="R52" t="str">
            <v>RY2SWKL</v>
          </cell>
          <cell r="AB52">
            <v>-632.63</v>
          </cell>
        </row>
        <row r="53">
          <cell r="C53" t="str">
            <v>RY2UMCN</v>
          </cell>
          <cell r="K53">
            <v>-4152.25</v>
          </cell>
          <cell r="R53" t="str">
            <v>RY34HGT</v>
          </cell>
          <cell r="AB53">
            <v>-1276.43</v>
          </cell>
        </row>
        <row r="54">
          <cell r="C54" t="str">
            <v>RY2UMCN</v>
          </cell>
          <cell r="K54">
            <v>-80</v>
          </cell>
          <cell r="R54" t="str">
            <v>RY2TWWY</v>
          </cell>
          <cell r="AB54">
            <v>-9656</v>
          </cell>
        </row>
        <row r="55">
          <cell r="C55" t="str">
            <v>RY2UMCN</v>
          </cell>
          <cell r="K55">
            <v>-369</v>
          </cell>
          <cell r="R55" t="str">
            <v>RY2TWWY</v>
          </cell>
          <cell r="AB55">
            <v>-8295</v>
          </cell>
        </row>
        <row r="56">
          <cell r="C56" t="str">
            <v>RY22MWJ</v>
          </cell>
          <cell r="K56">
            <v>-2292</v>
          </cell>
          <cell r="R56" t="str">
            <v>RY392JP</v>
          </cell>
          <cell r="AB56">
            <v>-208.77</v>
          </cell>
        </row>
        <row r="57">
          <cell r="C57" t="str">
            <v>RY2TWWY</v>
          </cell>
          <cell r="K57">
            <v>-63.27</v>
          </cell>
          <cell r="R57" t="str">
            <v>RY3B7RH</v>
          </cell>
          <cell r="AB57">
            <v>-50.75</v>
          </cell>
        </row>
        <row r="58">
          <cell r="C58" t="str">
            <v>RY353AB</v>
          </cell>
          <cell r="K58">
            <v>-301.55</v>
          </cell>
          <cell r="R58" t="str">
            <v>RY2TWWY</v>
          </cell>
          <cell r="AB58">
            <v>-9762</v>
          </cell>
        </row>
        <row r="59">
          <cell r="C59" t="str">
            <v>RY2F6UJ</v>
          </cell>
          <cell r="K59">
            <v>-14</v>
          </cell>
          <cell r="R59" t="str">
            <v>RN0QEYD</v>
          </cell>
          <cell r="AB59">
            <v>-2196</v>
          </cell>
        </row>
        <row r="60">
          <cell r="C60" t="str">
            <v>RY36G9X</v>
          </cell>
          <cell r="K60">
            <v>-117.43</v>
          </cell>
          <cell r="R60" t="str">
            <v>RN0QEYD</v>
          </cell>
          <cell r="AB60">
            <v>-2781.54</v>
          </cell>
        </row>
        <row r="61">
          <cell r="C61" t="str">
            <v>RY2I4IP</v>
          </cell>
          <cell r="K61">
            <v>-530</v>
          </cell>
          <cell r="R61" t="str">
            <v>RN0QEYD</v>
          </cell>
          <cell r="AB61">
            <v>-2628</v>
          </cell>
        </row>
        <row r="62">
          <cell r="C62" t="str">
            <v>RY2R1YJ</v>
          </cell>
          <cell r="K62">
            <v>-1439.15</v>
          </cell>
          <cell r="R62" t="str">
            <v>RY2R1XH</v>
          </cell>
          <cell r="AB62">
            <v>-4201.5</v>
          </cell>
        </row>
        <row r="63">
          <cell r="C63" t="str">
            <v>RY2R1ZK</v>
          </cell>
          <cell r="K63">
            <v>-26</v>
          </cell>
          <cell r="R63" t="str">
            <v>RN0QEYD</v>
          </cell>
          <cell r="AB63">
            <v>-5714.9800000000005</v>
          </cell>
        </row>
        <row r="64">
          <cell r="C64" t="str">
            <v>RY2R1YJ</v>
          </cell>
          <cell r="K64">
            <v>-2500</v>
          </cell>
          <cell r="R64" t="str">
            <v>RY2R1ZK</v>
          </cell>
          <cell r="AB64">
            <v>-31881.16</v>
          </cell>
        </row>
        <row r="65">
          <cell r="C65" t="str">
            <v>RY32FMA</v>
          </cell>
          <cell r="K65">
            <v>-4486.5</v>
          </cell>
          <cell r="R65" t="str">
            <v>RY2R1XH</v>
          </cell>
          <cell r="AB65">
            <v>-6684.4000000000005</v>
          </cell>
        </row>
        <row r="66">
          <cell r="C66" t="str">
            <v>RY24QMZ</v>
          </cell>
          <cell r="K66">
            <v>-2308.75</v>
          </cell>
          <cell r="R66" t="str">
            <v>RY2R1YJ</v>
          </cell>
          <cell r="AB66">
            <v>-6800</v>
          </cell>
        </row>
        <row r="67">
          <cell r="C67" t="str">
            <v>RY362RT</v>
          </cell>
          <cell r="K67">
            <v>-998.88</v>
          </cell>
          <cell r="R67" t="str">
            <v>RY2R1YJ</v>
          </cell>
          <cell r="AB67">
            <v>-47155</v>
          </cell>
        </row>
        <row r="68">
          <cell r="C68" t="str">
            <v>RY2HHGD</v>
          </cell>
          <cell r="K68">
            <v>-300</v>
          </cell>
          <cell r="R68" t="str">
            <v>RY2R1XH</v>
          </cell>
          <cell r="AB68">
            <v>-234500</v>
          </cell>
        </row>
        <row r="69">
          <cell r="C69" t="str">
            <v>RY2F13T</v>
          </cell>
          <cell r="K69">
            <v>-260</v>
          </cell>
          <cell r="R69" t="str">
            <v>RY2R1YJ</v>
          </cell>
          <cell r="AB69">
            <v>-259000</v>
          </cell>
        </row>
        <row r="70">
          <cell r="C70" t="str">
            <v>RY31KLP</v>
          </cell>
          <cell r="K70">
            <v>-300</v>
          </cell>
          <cell r="R70" t="str">
            <v>RN0QEYD</v>
          </cell>
          <cell r="AB70">
            <v>-5419.87</v>
          </cell>
        </row>
        <row r="71">
          <cell r="C71" t="str">
            <v>RY1KM8Y</v>
          </cell>
          <cell r="K71">
            <v>-465</v>
          </cell>
          <cell r="R71" t="str">
            <v>RY2R1XH</v>
          </cell>
          <cell r="AB71">
            <v>-45800</v>
          </cell>
        </row>
        <row r="72">
          <cell r="C72" t="str">
            <v>RY1KM8Y</v>
          </cell>
          <cell r="K72">
            <v>-6960</v>
          </cell>
          <cell r="R72" t="str">
            <v>RY2R1ZK</v>
          </cell>
          <cell r="AB72">
            <v>-6674</v>
          </cell>
        </row>
        <row r="73">
          <cell r="C73" t="str">
            <v>RY3000C</v>
          </cell>
          <cell r="K73">
            <v>-727.28</v>
          </cell>
          <cell r="R73" t="str">
            <v>RY2R1XH</v>
          </cell>
          <cell r="AB73">
            <v>-5582.81</v>
          </cell>
        </row>
        <row r="74">
          <cell r="C74" t="str">
            <v>RY1KM8Y</v>
          </cell>
          <cell r="K74">
            <v>-25</v>
          </cell>
          <cell r="R74" t="str">
            <v>RY2R1YJ</v>
          </cell>
          <cell r="AB74">
            <v>-390</v>
          </cell>
        </row>
        <row r="75">
          <cell r="C75" t="str">
            <v>RY2TUDW</v>
          </cell>
          <cell r="K75">
            <v>-250</v>
          </cell>
          <cell r="R75" t="str">
            <v>RY2R1XH</v>
          </cell>
          <cell r="AB75">
            <v>-16220</v>
          </cell>
        </row>
        <row r="76">
          <cell r="C76" t="str">
            <v>RY29DUC</v>
          </cell>
          <cell r="K76">
            <v>-2148</v>
          </cell>
          <cell r="R76" t="str">
            <v>RY2R1XH</v>
          </cell>
          <cell r="AB76">
            <v>-115.48</v>
          </cell>
        </row>
        <row r="77">
          <cell r="C77" t="str">
            <v>RY2ZR3T</v>
          </cell>
          <cell r="K77">
            <v>-2296</v>
          </cell>
          <cell r="R77" t="str">
            <v>RY2R1YJ</v>
          </cell>
          <cell r="AB77">
            <v>-545</v>
          </cell>
        </row>
        <row r="78">
          <cell r="C78" t="str">
            <v>RY1IQMF</v>
          </cell>
          <cell r="K78">
            <v>-14365.2</v>
          </cell>
          <cell r="R78" t="str">
            <v>RY2R1YJ</v>
          </cell>
          <cell r="AB78">
            <v>-115</v>
          </cell>
        </row>
        <row r="79">
          <cell r="C79" t="str">
            <v>RY1KM8Y</v>
          </cell>
          <cell r="K79">
            <v>-342.06</v>
          </cell>
          <cell r="R79" t="str">
            <v>RY2R1XH</v>
          </cell>
          <cell r="AB79">
            <v>-6189.55</v>
          </cell>
        </row>
        <row r="80">
          <cell r="C80" t="str">
            <v>RY2GJHF</v>
          </cell>
          <cell r="K80">
            <v>-162.01</v>
          </cell>
          <cell r="R80" t="str">
            <v>RN0QEYD</v>
          </cell>
          <cell r="AB80">
            <v>-115</v>
          </cell>
        </row>
        <row r="81">
          <cell r="C81" t="str">
            <v>RY35I6T</v>
          </cell>
          <cell r="K81">
            <v>-784</v>
          </cell>
          <cell r="R81" t="str">
            <v>RY2R1ZK</v>
          </cell>
          <cell r="AB81">
            <v>-8655</v>
          </cell>
        </row>
        <row r="82">
          <cell r="C82" t="str">
            <v>RY365DN</v>
          </cell>
          <cell r="K82">
            <v>-424.8</v>
          </cell>
          <cell r="R82" t="str">
            <v>RY2R1ZK</v>
          </cell>
          <cell r="AB82">
            <v>-2615</v>
          </cell>
        </row>
        <row r="83">
          <cell r="C83" t="str">
            <v>RY36G1K</v>
          </cell>
          <cell r="K83">
            <v>-594.89</v>
          </cell>
          <cell r="R83" t="str">
            <v>RY2R1ZK</v>
          </cell>
          <cell r="AB83">
            <v>-1560</v>
          </cell>
        </row>
        <row r="84">
          <cell r="C84" t="str">
            <v>RY323EL</v>
          </cell>
          <cell r="K84">
            <v>-926.51</v>
          </cell>
          <cell r="R84" t="str">
            <v>RY2R1YJ</v>
          </cell>
          <cell r="AB84">
            <v>-14999</v>
          </cell>
        </row>
        <row r="85">
          <cell r="C85" t="str">
            <v>RY2TFPN</v>
          </cell>
          <cell r="K85">
            <v>-222.92</v>
          </cell>
          <cell r="R85" t="str">
            <v>RY2R1YJ</v>
          </cell>
          <cell r="AB85">
            <v>-5762.25</v>
          </cell>
        </row>
        <row r="86">
          <cell r="C86" t="str">
            <v>RY1P6AY</v>
          </cell>
          <cell r="K86">
            <v>-139.68</v>
          </cell>
          <cell r="R86" t="str">
            <v>RN0QEYD</v>
          </cell>
          <cell r="AB86">
            <v>-1589.49</v>
          </cell>
        </row>
        <row r="87">
          <cell r="C87" t="str">
            <v>RY35GRC</v>
          </cell>
          <cell r="K87">
            <v>-2802.4</v>
          </cell>
          <cell r="R87" t="str">
            <v>RY2R1YJ</v>
          </cell>
          <cell r="AB87">
            <v>-433.67</v>
          </cell>
        </row>
        <row r="88">
          <cell r="C88" t="str">
            <v>RY349DC</v>
          </cell>
          <cell r="K88">
            <v>-525</v>
          </cell>
          <cell r="R88" t="str">
            <v>RY2R1XH</v>
          </cell>
          <cell r="AB88">
            <v>-7281.4000000000005</v>
          </cell>
        </row>
        <row r="89">
          <cell r="C89" t="str">
            <v>RY2TFPN</v>
          </cell>
          <cell r="K89">
            <v>-560</v>
          </cell>
          <cell r="R89" t="str">
            <v>RY2R1YJ</v>
          </cell>
          <cell r="AB89">
            <v>-2250</v>
          </cell>
        </row>
        <row r="90">
          <cell r="C90" t="str">
            <v>RY2NQ9L</v>
          </cell>
          <cell r="K90">
            <v>-304.01</v>
          </cell>
          <cell r="R90" t="str">
            <v>RY2R1YJ</v>
          </cell>
          <cell r="AB90">
            <v>-685</v>
          </cell>
        </row>
        <row r="91">
          <cell r="C91" t="str">
            <v>RY2NQ9L</v>
          </cell>
          <cell r="K91">
            <v>-35.42</v>
          </cell>
          <cell r="R91" t="str">
            <v>RY2R1XH</v>
          </cell>
          <cell r="AB91">
            <v>-5982.42</v>
          </cell>
        </row>
        <row r="92">
          <cell r="C92" t="str">
            <v>RY354TR</v>
          </cell>
          <cell r="K92">
            <v>-558.38</v>
          </cell>
          <cell r="R92" t="str">
            <v>RY2R1XH</v>
          </cell>
          <cell r="AB92">
            <v>-9154.07</v>
          </cell>
        </row>
        <row r="93">
          <cell r="C93" t="str">
            <v>RY2VQ3Y</v>
          </cell>
          <cell r="K93">
            <v>-384.06</v>
          </cell>
          <cell r="R93" t="str">
            <v>RY2R1ZK</v>
          </cell>
          <cell r="AB93">
            <v>-9549.42</v>
          </cell>
        </row>
        <row r="94">
          <cell r="C94" t="str">
            <v>RY339UW</v>
          </cell>
          <cell r="K94">
            <v>-62</v>
          </cell>
          <cell r="R94" t="str">
            <v>RY2R1ZK</v>
          </cell>
          <cell r="AB94">
            <v>-6037.07</v>
          </cell>
        </row>
        <row r="95">
          <cell r="C95" t="str">
            <v>RY3A3AA</v>
          </cell>
          <cell r="K95">
            <v>-159.79</v>
          </cell>
          <cell r="R95" t="str">
            <v>RY2R1YJ</v>
          </cell>
          <cell r="AB95">
            <v>-5550</v>
          </cell>
        </row>
        <row r="96">
          <cell r="C96" t="str">
            <v>RY2B7IS</v>
          </cell>
          <cell r="K96">
            <v>-1220</v>
          </cell>
          <cell r="R96" t="str">
            <v>RY2R1YJ</v>
          </cell>
          <cell r="AB96">
            <v>-2248</v>
          </cell>
        </row>
        <row r="97">
          <cell r="C97" t="str">
            <v>RY350YW</v>
          </cell>
          <cell r="K97">
            <v>-265</v>
          </cell>
          <cell r="R97" t="str">
            <v>RN0QEYD</v>
          </cell>
          <cell r="AB97">
            <v>-794</v>
          </cell>
        </row>
        <row r="98">
          <cell r="C98" t="str">
            <v>RY2NXLC</v>
          </cell>
          <cell r="K98">
            <v>-2890</v>
          </cell>
          <cell r="R98" t="str">
            <v>RY2R1YJ</v>
          </cell>
          <cell r="AB98">
            <v>-1850</v>
          </cell>
        </row>
        <row r="99">
          <cell r="C99" t="str">
            <v>RY2NXLC</v>
          </cell>
          <cell r="K99">
            <v>-720</v>
          </cell>
          <cell r="R99" t="str">
            <v>RY2R1YJ</v>
          </cell>
          <cell r="AB99">
            <v>-372.32</v>
          </cell>
        </row>
        <row r="100">
          <cell r="C100" t="str">
            <v>RY2NXLC</v>
          </cell>
          <cell r="K100">
            <v>-1560</v>
          </cell>
          <cell r="R100" t="str">
            <v>RY2R1YJ</v>
          </cell>
          <cell r="AB100">
            <v>-56269</v>
          </cell>
        </row>
        <row r="101">
          <cell r="C101" t="str">
            <v>RY37X7L</v>
          </cell>
          <cell r="K101">
            <v>-825.55</v>
          </cell>
          <cell r="R101" t="str">
            <v>RY2R1XH</v>
          </cell>
          <cell r="AB101">
            <v>-2000</v>
          </cell>
        </row>
        <row r="102">
          <cell r="C102" t="str">
            <v>RY34LTX</v>
          </cell>
          <cell r="K102">
            <v>-2271</v>
          </cell>
          <cell r="R102" t="str">
            <v>RY2R1YJ</v>
          </cell>
          <cell r="AB102">
            <v>-2200</v>
          </cell>
        </row>
        <row r="103">
          <cell r="C103" t="str">
            <v>RY34LRT</v>
          </cell>
          <cell r="K103">
            <v>-236.7</v>
          </cell>
          <cell r="R103" t="str">
            <v>RY2R1YJ</v>
          </cell>
          <cell r="AB103">
            <v>-5682</v>
          </cell>
        </row>
        <row r="104">
          <cell r="C104" t="str">
            <v>RY32YIH</v>
          </cell>
          <cell r="K104">
            <v>-1100.76</v>
          </cell>
          <cell r="R104" t="str">
            <v>RY2R1XH</v>
          </cell>
          <cell r="AB104">
            <v>-1425.96</v>
          </cell>
        </row>
        <row r="105">
          <cell r="C105" t="str">
            <v>RY32YIH</v>
          </cell>
          <cell r="K105">
            <v>-1559.4</v>
          </cell>
          <cell r="R105" t="str">
            <v>RN0QEYD</v>
          </cell>
          <cell r="AB105">
            <v>-241.20000000000002</v>
          </cell>
        </row>
        <row r="106">
          <cell r="C106" t="str">
            <v>RY32YIH</v>
          </cell>
          <cell r="K106">
            <v>-4585.32</v>
          </cell>
          <cell r="R106" t="str">
            <v>RY2R1YJ</v>
          </cell>
          <cell r="AB106">
            <v>-1033.45</v>
          </cell>
        </row>
        <row r="107">
          <cell r="C107" t="str">
            <v>RY32YIH</v>
          </cell>
          <cell r="K107">
            <v>-403.74</v>
          </cell>
          <cell r="R107" t="str">
            <v>RY2R1ZK</v>
          </cell>
          <cell r="AB107">
            <v>-1412.01</v>
          </cell>
        </row>
        <row r="108">
          <cell r="C108" t="str">
            <v>RY32YIH</v>
          </cell>
          <cell r="K108">
            <v>-94.4</v>
          </cell>
          <cell r="R108" t="str">
            <v>RY2R1XH</v>
          </cell>
          <cell r="AB108">
            <v>-7998.78</v>
          </cell>
        </row>
        <row r="109">
          <cell r="C109" t="str">
            <v>RY2XJQA</v>
          </cell>
          <cell r="K109">
            <v>-146.47</v>
          </cell>
          <cell r="R109" t="str">
            <v>RY2R1YJ</v>
          </cell>
          <cell r="AB109">
            <v>-7998.78</v>
          </cell>
        </row>
        <row r="110">
          <cell r="C110" t="str">
            <v>RY2XVNK</v>
          </cell>
          <cell r="K110">
            <v>-4715.7</v>
          </cell>
          <cell r="R110" t="str">
            <v>RY2R1ZK</v>
          </cell>
          <cell r="AB110">
            <v>-3500</v>
          </cell>
        </row>
        <row r="111">
          <cell r="C111" t="str">
            <v>RY2OBXK</v>
          </cell>
          <cell r="K111">
            <v>-29</v>
          </cell>
          <cell r="R111" t="str">
            <v>RY2R1YJ</v>
          </cell>
          <cell r="AB111">
            <v>-934.4</v>
          </cell>
        </row>
        <row r="112">
          <cell r="C112" t="str">
            <v>RY383GD</v>
          </cell>
          <cell r="K112">
            <v>-13.18</v>
          </cell>
          <cell r="R112" t="str">
            <v>RY2R1ZK</v>
          </cell>
          <cell r="AB112">
            <v>-2127</v>
          </cell>
        </row>
        <row r="113">
          <cell r="C113" t="str">
            <v>RY326KY</v>
          </cell>
          <cell r="K113">
            <v>-816.28</v>
          </cell>
          <cell r="R113" t="str">
            <v>RN0QEYD</v>
          </cell>
          <cell r="AB113">
            <v>-1899</v>
          </cell>
        </row>
        <row r="114">
          <cell r="C114" t="str">
            <v>RY2XVNK</v>
          </cell>
          <cell r="K114">
            <v>-647.80999999999995</v>
          </cell>
          <cell r="R114" t="str">
            <v>RN0VHTS</v>
          </cell>
          <cell r="AB114">
            <v>-1495</v>
          </cell>
        </row>
        <row r="115">
          <cell r="C115" t="str">
            <v>RY2VQCY</v>
          </cell>
          <cell r="K115">
            <v>-1440</v>
          </cell>
          <cell r="R115" t="str">
            <v>RN0VHTS</v>
          </cell>
          <cell r="AB115">
            <v>-3063.6</v>
          </cell>
        </row>
        <row r="116">
          <cell r="C116" t="str">
            <v>RY35F4W</v>
          </cell>
          <cell r="K116">
            <v>-1221</v>
          </cell>
          <cell r="R116" t="str">
            <v>RN0QBRR</v>
          </cell>
          <cell r="AB116">
            <v>-11617.76</v>
          </cell>
        </row>
        <row r="117">
          <cell r="C117" t="str">
            <v>RY2HDGB</v>
          </cell>
          <cell r="K117">
            <v>-580</v>
          </cell>
          <cell r="R117" t="str">
            <v>RN0VHTS</v>
          </cell>
          <cell r="AB117">
            <v>-16999.439999999999</v>
          </cell>
        </row>
        <row r="118">
          <cell r="C118" t="str">
            <v>RY2XJOY</v>
          </cell>
          <cell r="K118">
            <v>-779.01</v>
          </cell>
          <cell r="R118" t="str">
            <v>RN0VHTS</v>
          </cell>
          <cell r="AB118">
            <v>-34375.64</v>
          </cell>
        </row>
        <row r="119">
          <cell r="C119" t="str">
            <v>RY347SY</v>
          </cell>
          <cell r="K119">
            <v>-449</v>
          </cell>
          <cell r="R119" t="str">
            <v>RN0VHTS</v>
          </cell>
          <cell r="AB119">
            <v>-320.70999999999998</v>
          </cell>
        </row>
        <row r="120">
          <cell r="C120" t="str">
            <v>RY39DVW</v>
          </cell>
          <cell r="K120">
            <v>-315</v>
          </cell>
          <cell r="R120" t="str">
            <v>RN0VHTS</v>
          </cell>
          <cell r="AB120">
            <v>-4682.2</v>
          </cell>
        </row>
        <row r="121">
          <cell r="C121" t="str">
            <v>RY2XVLH</v>
          </cell>
          <cell r="K121">
            <v>-1856</v>
          </cell>
          <cell r="R121" t="str">
            <v>RN0VHTS</v>
          </cell>
          <cell r="AB121">
            <v>-8420.2800000000007</v>
          </cell>
        </row>
        <row r="122">
          <cell r="C122" t="str">
            <v>RY33ICB</v>
          </cell>
          <cell r="K122">
            <v>-1585</v>
          </cell>
          <cell r="R122" t="str">
            <v>RN0VHTS</v>
          </cell>
          <cell r="AB122">
            <v>-590.46500000000003</v>
          </cell>
        </row>
        <row r="123">
          <cell r="C123" t="str">
            <v>RY2ZYIF</v>
          </cell>
          <cell r="K123">
            <v>-817.75</v>
          </cell>
          <cell r="R123" t="str">
            <v>RN0VHTS</v>
          </cell>
          <cell r="AB123">
            <v>-1295400</v>
          </cell>
        </row>
        <row r="124">
          <cell r="C124" t="str">
            <v>RY2ZYIF</v>
          </cell>
          <cell r="K124">
            <v>-817.75</v>
          </cell>
          <cell r="R124" t="str">
            <v>RN0VDMR</v>
          </cell>
          <cell r="AB124">
            <v>-8856.6</v>
          </cell>
        </row>
        <row r="125">
          <cell r="C125" t="str">
            <v>RY3038C</v>
          </cell>
          <cell r="K125">
            <v>-6984</v>
          </cell>
          <cell r="R125" t="str">
            <v>RN0VHTS</v>
          </cell>
          <cell r="AB125">
            <v>-1156995.40307715</v>
          </cell>
        </row>
        <row r="126">
          <cell r="C126" t="str">
            <v>RY2TDBE</v>
          </cell>
          <cell r="K126">
            <v>-244</v>
          </cell>
          <cell r="R126" t="str">
            <v>RN0VHTS</v>
          </cell>
          <cell r="AB126">
            <v>-1048834.57</v>
          </cell>
        </row>
        <row r="127">
          <cell r="C127" t="str">
            <v>RN0UV1T</v>
          </cell>
          <cell r="K127">
            <v>-25</v>
          </cell>
          <cell r="R127" t="str">
            <v>RN0VHTS</v>
          </cell>
          <cell r="AB127">
            <v>-56455.536</v>
          </cell>
        </row>
        <row r="128">
          <cell r="C128" t="str">
            <v>RN0UV1T</v>
          </cell>
          <cell r="K128">
            <v>-25</v>
          </cell>
          <cell r="R128" t="str">
            <v>RN0VHTS</v>
          </cell>
          <cell r="AB128">
            <v>-629.70000000000005</v>
          </cell>
        </row>
        <row r="129">
          <cell r="C129" t="str">
            <v>RY3BNIF</v>
          </cell>
          <cell r="K129">
            <v>-1358.64</v>
          </cell>
          <cell r="R129" t="str">
            <v>RN0VHTS</v>
          </cell>
          <cell r="AB129">
            <v>-153216</v>
          </cell>
        </row>
        <row r="130">
          <cell r="C130" t="str">
            <v>RN0UV1T</v>
          </cell>
          <cell r="K130">
            <v>-1008</v>
          </cell>
          <cell r="R130" t="str">
            <v>RN0VHTS</v>
          </cell>
          <cell r="AB130">
            <v>-86000</v>
          </cell>
        </row>
        <row r="131">
          <cell r="C131" t="str">
            <v>RY38EUA</v>
          </cell>
          <cell r="K131">
            <v>-25</v>
          </cell>
          <cell r="R131" t="str">
            <v>RN0VHTS</v>
          </cell>
          <cell r="AB131">
            <v>-17381.86</v>
          </cell>
        </row>
        <row r="132">
          <cell r="C132" t="str">
            <v>RY2DFWZ</v>
          </cell>
          <cell r="K132">
            <v>-3200</v>
          </cell>
          <cell r="R132" t="str">
            <v>RN0VHTS</v>
          </cell>
          <cell r="AB132">
            <v>-55360.800000000003</v>
          </cell>
        </row>
        <row r="133">
          <cell r="C133" t="str">
            <v>RY2I3EH</v>
          </cell>
          <cell r="K133">
            <v>-574</v>
          </cell>
          <cell r="R133" t="str">
            <v>RY344KJ</v>
          </cell>
          <cell r="AB133">
            <v>-106.60000000000001</v>
          </cell>
        </row>
        <row r="134">
          <cell r="C134" t="str">
            <v>RY2M96P</v>
          </cell>
          <cell r="K134">
            <v>-350</v>
          </cell>
          <cell r="R134" t="str">
            <v>RN0VHTS</v>
          </cell>
          <cell r="AB134">
            <v>-1840.92</v>
          </cell>
        </row>
        <row r="135">
          <cell r="C135" t="str">
            <v>RY367TL</v>
          </cell>
          <cell r="K135">
            <v>-632</v>
          </cell>
          <cell r="R135" t="str">
            <v>RN0VHTS</v>
          </cell>
          <cell r="AB135">
            <v>-24590</v>
          </cell>
        </row>
        <row r="136">
          <cell r="C136" t="str">
            <v>RY38F4P</v>
          </cell>
          <cell r="K136">
            <v>-2250</v>
          </cell>
          <cell r="R136" t="str">
            <v>RN0VHTS</v>
          </cell>
          <cell r="AB136">
            <v>-211995</v>
          </cell>
        </row>
        <row r="137">
          <cell r="C137" t="str">
            <v>RY2ZYJH</v>
          </cell>
          <cell r="K137">
            <v>-7055</v>
          </cell>
          <cell r="R137" t="str">
            <v>RN0VHTS</v>
          </cell>
          <cell r="AB137">
            <v>-4265.875</v>
          </cell>
        </row>
        <row r="138">
          <cell r="C138" t="str">
            <v>RY38JLY</v>
          </cell>
          <cell r="K138">
            <v>-105.8</v>
          </cell>
          <cell r="R138" t="str">
            <v>RN0VHTS</v>
          </cell>
          <cell r="AB138">
            <v>-1160.175</v>
          </cell>
        </row>
        <row r="139">
          <cell r="C139" t="str">
            <v>RY341CX</v>
          </cell>
          <cell r="K139">
            <v>-185.64</v>
          </cell>
          <cell r="R139" t="str">
            <v>RN0VHTS</v>
          </cell>
          <cell r="AB139">
            <v>-2631</v>
          </cell>
        </row>
        <row r="140">
          <cell r="C140" t="str">
            <v>RY3AM4S</v>
          </cell>
          <cell r="K140">
            <v>-62.88</v>
          </cell>
          <cell r="R140" t="str">
            <v>RN0VHTS</v>
          </cell>
          <cell r="AB140">
            <v>-980860</v>
          </cell>
        </row>
        <row r="141">
          <cell r="C141" t="str">
            <v>RY38XGT</v>
          </cell>
          <cell r="K141">
            <v>-96.44</v>
          </cell>
          <cell r="R141" t="str">
            <v>RN0VHTS</v>
          </cell>
          <cell r="AB141">
            <v>-618</v>
          </cell>
        </row>
        <row r="142">
          <cell r="C142" t="str">
            <v>RY284ST</v>
          </cell>
          <cell r="K142">
            <v>-81.319999999999993</v>
          </cell>
          <cell r="R142" t="str">
            <v>RN0VDMR</v>
          </cell>
          <cell r="AB142">
            <v>-2100</v>
          </cell>
        </row>
        <row r="143">
          <cell r="C143" t="str">
            <v>RY2N0PD</v>
          </cell>
          <cell r="K143">
            <v>-148.68</v>
          </cell>
          <cell r="R143" t="str">
            <v>RN0VHTS</v>
          </cell>
          <cell r="AB143">
            <v>-79493.34</v>
          </cell>
        </row>
        <row r="144">
          <cell r="C144" t="str">
            <v>RY262RC</v>
          </cell>
          <cell r="K144">
            <v>-18.22</v>
          </cell>
          <cell r="R144" t="str">
            <v>RY2ODPN</v>
          </cell>
          <cell r="AB144">
            <v>-4460</v>
          </cell>
        </row>
        <row r="145">
          <cell r="C145" t="str">
            <v>RY386XS</v>
          </cell>
          <cell r="K145">
            <v>-674.11</v>
          </cell>
          <cell r="R145" t="str">
            <v>RY2MM7A</v>
          </cell>
          <cell r="AB145">
            <v>-62000</v>
          </cell>
        </row>
        <row r="146">
          <cell r="C146" t="str">
            <v>RY2UPTB</v>
          </cell>
          <cell r="K146">
            <v>-38.159999999999997</v>
          </cell>
          <cell r="R146" t="str">
            <v>RY2MM7A</v>
          </cell>
          <cell r="AB146">
            <v>-6072.8850000000002</v>
          </cell>
        </row>
        <row r="147">
          <cell r="C147" t="str">
            <v>RY33SFT</v>
          </cell>
          <cell r="K147">
            <v>-255.02</v>
          </cell>
          <cell r="R147" t="str">
            <v>RY2MM7A</v>
          </cell>
          <cell r="AB147">
            <v>-3481</v>
          </cell>
        </row>
        <row r="148">
          <cell r="C148" t="str">
            <v>RY29BLB</v>
          </cell>
          <cell r="K148">
            <v>-20</v>
          </cell>
          <cell r="R148" t="str">
            <v>RN0SNNK</v>
          </cell>
          <cell r="AB148">
            <v>-4784</v>
          </cell>
        </row>
        <row r="149">
          <cell r="C149" t="str">
            <v>RY33GEX</v>
          </cell>
          <cell r="K149">
            <v>-58.5</v>
          </cell>
          <cell r="R149" t="str">
            <v>RN0SNLH</v>
          </cell>
          <cell r="AB149">
            <v>-3904</v>
          </cell>
        </row>
        <row r="150">
          <cell r="C150" t="str">
            <v>RY321MJ</v>
          </cell>
          <cell r="K150">
            <v>-238.79</v>
          </cell>
          <cell r="R150" t="str">
            <v>RY1D2CC</v>
          </cell>
          <cell r="AB150">
            <v>-3936</v>
          </cell>
        </row>
        <row r="151">
          <cell r="C151" t="str">
            <v>RY39R4S</v>
          </cell>
          <cell r="K151">
            <v>-351.05</v>
          </cell>
          <cell r="R151" t="str">
            <v>RY2WVGF</v>
          </cell>
          <cell r="AB151">
            <v>-1979.25</v>
          </cell>
        </row>
        <row r="152">
          <cell r="C152" t="str">
            <v>RY2YV9Y</v>
          </cell>
          <cell r="K152">
            <v>-180</v>
          </cell>
          <cell r="R152" t="str">
            <v>RY2MM7A</v>
          </cell>
          <cell r="AB152">
            <v>-7959.89</v>
          </cell>
        </row>
        <row r="153">
          <cell r="C153" t="str">
            <v>RY2VCHN</v>
          </cell>
          <cell r="K153">
            <v>-462.36</v>
          </cell>
          <cell r="R153" t="str">
            <v>RY2MM7A</v>
          </cell>
          <cell r="AB153">
            <v>-9300</v>
          </cell>
        </row>
        <row r="154">
          <cell r="C154" t="str">
            <v>RY39R4S</v>
          </cell>
          <cell r="K154">
            <v>-37.94</v>
          </cell>
          <cell r="R154" t="str">
            <v>RN0SNNK</v>
          </cell>
          <cell r="AB154">
            <v>-101618.38000125</v>
          </cell>
        </row>
        <row r="155">
          <cell r="C155" t="str">
            <v>RY386RJ</v>
          </cell>
          <cell r="K155">
            <v>-267</v>
          </cell>
          <cell r="R155" t="str">
            <v>RY2ZPZS</v>
          </cell>
          <cell r="AB155">
            <v>-7756.89</v>
          </cell>
        </row>
        <row r="156">
          <cell r="C156" t="str">
            <v>RY386SK</v>
          </cell>
          <cell r="K156">
            <v>-777.5</v>
          </cell>
          <cell r="R156" t="str">
            <v>RY2ZPXP</v>
          </cell>
          <cell r="AB156">
            <v>-12173</v>
          </cell>
        </row>
        <row r="157">
          <cell r="C157" t="str">
            <v>RY2ZY6P</v>
          </cell>
          <cell r="K157">
            <v>-178.5</v>
          </cell>
          <cell r="R157" t="str">
            <v>RY2ZPUK</v>
          </cell>
          <cell r="AB157">
            <v>-11586</v>
          </cell>
        </row>
        <row r="158">
          <cell r="C158" t="str">
            <v>RY30JXZ</v>
          </cell>
          <cell r="K158">
            <v>-10618.06</v>
          </cell>
          <cell r="R158" t="str">
            <v>RY2ZPUK</v>
          </cell>
          <cell r="AB158">
            <v>-10481</v>
          </cell>
        </row>
        <row r="159">
          <cell r="C159" t="str">
            <v>RY2UPTB</v>
          </cell>
          <cell r="K159">
            <v>-350.19</v>
          </cell>
          <cell r="R159" t="str">
            <v>RY2MM7A</v>
          </cell>
          <cell r="AB159">
            <v>-27500</v>
          </cell>
        </row>
        <row r="160">
          <cell r="C160" t="str">
            <v>RY29BHH</v>
          </cell>
          <cell r="K160">
            <v>-502</v>
          </cell>
          <cell r="R160" t="str">
            <v>RY2ZPXP</v>
          </cell>
          <cell r="AB160">
            <v>-45238</v>
          </cell>
        </row>
        <row r="161">
          <cell r="C161" t="str">
            <v>RY2SBOC</v>
          </cell>
          <cell r="K161">
            <v>-4478.43</v>
          </cell>
          <cell r="R161" t="str">
            <v>RY21O1Z</v>
          </cell>
          <cell r="AB161">
            <v>-5577</v>
          </cell>
        </row>
        <row r="162">
          <cell r="C162" t="str">
            <v>RY2SBOC</v>
          </cell>
          <cell r="K162">
            <v>-4278.7299999999996</v>
          </cell>
          <cell r="R162" t="str">
            <v>RY1D2CC</v>
          </cell>
          <cell r="AB162">
            <v>-5641.66</v>
          </cell>
        </row>
        <row r="163">
          <cell r="C163" t="str">
            <v>RY2ZIZA</v>
          </cell>
          <cell r="K163">
            <v>-135</v>
          </cell>
          <cell r="R163" t="str">
            <v>RN0SNNK</v>
          </cell>
          <cell r="AB163">
            <v>-6775.9800000000005</v>
          </cell>
        </row>
        <row r="164">
          <cell r="C164" t="str">
            <v>RY2ZIZA</v>
          </cell>
          <cell r="K164">
            <v>-1400</v>
          </cell>
          <cell r="R164" t="str">
            <v>RN0SNNK</v>
          </cell>
          <cell r="AB164">
            <v>-11989.28</v>
          </cell>
        </row>
        <row r="165">
          <cell r="C165" t="str">
            <v>RY2ZIZA</v>
          </cell>
          <cell r="K165">
            <v>-1238</v>
          </cell>
          <cell r="R165" t="str">
            <v>RN0SNLH</v>
          </cell>
          <cell r="AB165">
            <v>-6775.9800000000005</v>
          </cell>
        </row>
        <row r="166">
          <cell r="C166" t="str">
            <v>RY2ZIYZ</v>
          </cell>
          <cell r="K166">
            <v>-1422.16</v>
          </cell>
          <cell r="R166" t="str">
            <v>RY2WVGF</v>
          </cell>
          <cell r="AB166">
            <v>-2323.34</v>
          </cell>
        </row>
        <row r="167">
          <cell r="C167" t="str">
            <v>RY2GPFH</v>
          </cell>
          <cell r="K167">
            <v>-10.5</v>
          </cell>
          <cell r="R167" t="str">
            <v>RY2WVGF</v>
          </cell>
          <cell r="AB167">
            <v>-710.49</v>
          </cell>
        </row>
        <row r="168">
          <cell r="C168" t="str">
            <v>RY2OBHN</v>
          </cell>
          <cell r="K168">
            <v>-66.959999999999994</v>
          </cell>
          <cell r="R168" t="str">
            <v>RY2WVGF</v>
          </cell>
          <cell r="AB168">
            <v>-5300</v>
          </cell>
        </row>
        <row r="169">
          <cell r="C169" t="str">
            <v>RY31RUN</v>
          </cell>
          <cell r="K169">
            <v>-10.5</v>
          </cell>
          <cell r="R169" t="str">
            <v>RY2WVGF</v>
          </cell>
          <cell r="AB169">
            <v>-5800</v>
          </cell>
        </row>
        <row r="170">
          <cell r="C170" t="str">
            <v>RY377YA</v>
          </cell>
          <cell r="K170">
            <v>-481.41</v>
          </cell>
          <cell r="R170" t="str">
            <v>RY2WVGF</v>
          </cell>
          <cell r="AB170">
            <v>-128.33000000000001</v>
          </cell>
        </row>
        <row r="171">
          <cell r="C171" t="str">
            <v>RY1HFRC</v>
          </cell>
          <cell r="K171">
            <v>-10.5</v>
          </cell>
          <cell r="R171" t="str">
            <v>RY1D2CC</v>
          </cell>
          <cell r="AB171">
            <v>-1567.17</v>
          </cell>
        </row>
        <row r="172">
          <cell r="C172" t="str">
            <v>RY21FYF</v>
          </cell>
          <cell r="K172">
            <v>-1232.19</v>
          </cell>
          <cell r="R172" t="str">
            <v>RY2WVGF</v>
          </cell>
          <cell r="AB172">
            <v>-165000</v>
          </cell>
        </row>
        <row r="173">
          <cell r="C173" t="str">
            <v>RY36KGC</v>
          </cell>
          <cell r="K173">
            <v>-104.67</v>
          </cell>
          <cell r="R173" t="str">
            <v>RY36APP</v>
          </cell>
          <cell r="AB173">
            <v>-3700</v>
          </cell>
        </row>
        <row r="174">
          <cell r="C174" t="str">
            <v>RY36KIT</v>
          </cell>
          <cell r="K174">
            <v>-44.31</v>
          </cell>
          <cell r="R174" t="str">
            <v>RN0SNNK</v>
          </cell>
          <cell r="AB174">
            <v>-2900</v>
          </cell>
        </row>
        <row r="175">
          <cell r="C175" t="str">
            <v>RY21GDR</v>
          </cell>
          <cell r="K175">
            <v>-10.5</v>
          </cell>
          <cell r="R175" t="str">
            <v>RN0SNNK</v>
          </cell>
          <cell r="AB175">
            <v>-309.07</v>
          </cell>
        </row>
        <row r="176">
          <cell r="C176" t="str">
            <v>RY2ZYHS</v>
          </cell>
          <cell r="K176">
            <v>-104.55</v>
          </cell>
          <cell r="R176" t="str">
            <v>RN0SNNK</v>
          </cell>
          <cell r="AB176">
            <v>-85.55</v>
          </cell>
        </row>
        <row r="177">
          <cell r="C177" t="str">
            <v>RY2ZYGR</v>
          </cell>
          <cell r="K177">
            <v>-84.7</v>
          </cell>
          <cell r="R177" t="str">
            <v>RY2ZPUK</v>
          </cell>
          <cell r="AB177">
            <v>-84.820000000000007</v>
          </cell>
        </row>
        <row r="178">
          <cell r="C178" t="str">
            <v>RY32DKX</v>
          </cell>
          <cell r="K178">
            <v>-350.19</v>
          </cell>
          <cell r="R178" t="str">
            <v>RY24QMZ</v>
          </cell>
          <cell r="AB178">
            <v>-3521.4371759999999</v>
          </cell>
        </row>
        <row r="179">
          <cell r="C179" t="str">
            <v>RY26ETW</v>
          </cell>
          <cell r="K179">
            <v>-10.5</v>
          </cell>
          <cell r="R179" t="str">
            <v>RY2ZTVX</v>
          </cell>
          <cell r="AB179">
            <v>-747.7</v>
          </cell>
        </row>
        <row r="180">
          <cell r="C180" t="str">
            <v>RY22KVF</v>
          </cell>
          <cell r="K180">
            <v>-71.81</v>
          </cell>
          <cell r="R180" t="str">
            <v>RY362RT</v>
          </cell>
          <cell r="AB180">
            <v>-1386</v>
          </cell>
        </row>
        <row r="181">
          <cell r="C181" t="str">
            <v>RY2K19A</v>
          </cell>
          <cell r="K181">
            <v>-98.41</v>
          </cell>
          <cell r="R181" t="str">
            <v>RY3BDPC</v>
          </cell>
          <cell r="AB181">
            <v>-484.90000000000003</v>
          </cell>
        </row>
        <row r="182">
          <cell r="C182" t="str">
            <v>RY2K1CS</v>
          </cell>
          <cell r="K182">
            <v>-10.5</v>
          </cell>
          <cell r="R182" t="str">
            <v>RN0SWQC</v>
          </cell>
          <cell r="AB182">
            <v>-3691.52</v>
          </cell>
        </row>
        <row r="183">
          <cell r="C183" t="str">
            <v>RY2K1CS</v>
          </cell>
          <cell r="K183">
            <v>-10.5</v>
          </cell>
          <cell r="R183" t="str">
            <v>RY29P0N</v>
          </cell>
          <cell r="AB183">
            <v>-719.45</v>
          </cell>
        </row>
        <row r="184">
          <cell r="C184" t="str">
            <v>RY2ZYDL</v>
          </cell>
          <cell r="K184">
            <v>-10.5</v>
          </cell>
          <cell r="R184" t="str">
            <v>RY29RIX</v>
          </cell>
          <cell r="AB184">
            <v>-1037.3499999999999</v>
          </cell>
        </row>
        <row r="185">
          <cell r="C185" t="str">
            <v>RY34Q3N</v>
          </cell>
          <cell r="K185">
            <v>-54.05</v>
          </cell>
          <cell r="R185" t="str">
            <v>RY29P2R</v>
          </cell>
          <cell r="AB185">
            <v>-719.45</v>
          </cell>
        </row>
        <row r="186">
          <cell r="C186" t="str">
            <v>RY34Q3N</v>
          </cell>
          <cell r="K186">
            <v>-52.12</v>
          </cell>
          <cell r="R186" t="str">
            <v>RY2HSVH</v>
          </cell>
          <cell r="AB186">
            <v>-12248.960000000001</v>
          </cell>
        </row>
        <row r="187">
          <cell r="C187" t="str">
            <v>RY2Y5NE</v>
          </cell>
          <cell r="K187">
            <v>-104.97</v>
          </cell>
          <cell r="R187" t="str">
            <v>RY2Q4AT</v>
          </cell>
          <cell r="AB187">
            <v>-2014.13</v>
          </cell>
        </row>
        <row r="188">
          <cell r="C188" t="str">
            <v>RY1XSTB</v>
          </cell>
          <cell r="K188">
            <v>-473.9</v>
          </cell>
          <cell r="R188" t="str">
            <v>RY2I5YL</v>
          </cell>
          <cell r="AB188">
            <v>-16197.6</v>
          </cell>
        </row>
        <row r="189">
          <cell r="C189" t="str">
            <v>RY3A1ED</v>
          </cell>
          <cell r="K189">
            <v>-287.38</v>
          </cell>
          <cell r="R189" t="str">
            <v>RY2Q5NL</v>
          </cell>
          <cell r="AB189">
            <v>-1250.6100000000001</v>
          </cell>
        </row>
        <row r="190">
          <cell r="C190" t="str">
            <v>RY2223E</v>
          </cell>
          <cell r="K190">
            <v>-10.5</v>
          </cell>
          <cell r="R190" t="str">
            <v>RY2Y1NC</v>
          </cell>
          <cell r="AB190">
            <v>-9397.41</v>
          </cell>
        </row>
        <row r="191">
          <cell r="C191" t="str">
            <v>RY35F3T</v>
          </cell>
          <cell r="K191">
            <v>-1817.5</v>
          </cell>
          <cell r="R191" t="str">
            <v>RY2Q5NL</v>
          </cell>
          <cell r="AB191">
            <v>-2000.0034000000001</v>
          </cell>
        </row>
        <row r="192">
          <cell r="C192" t="str">
            <v>RY35F3T</v>
          </cell>
          <cell r="K192">
            <v>-360.16</v>
          </cell>
          <cell r="R192" t="str">
            <v>RY2Q5NL</v>
          </cell>
          <cell r="AB192">
            <v>-20000</v>
          </cell>
        </row>
        <row r="193">
          <cell r="C193" t="str">
            <v>RY21LHT</v>
          </cell>
          <cell r="K193">
            <v>-872</v>
          </cell>
          <cell r="R193" t="str">
            <v>RY300BE</v>
          </cell>
          <cell r="AB193">
            <v>-1760.83</v>
          </cell>
        </row>
        <row r="194">
          <cell r="C194" t="str">
            <v>RY2YV7W</v>
          </cell>
          <cell r="K194">
            <v>-543.91999999999996</v>
          </cell>
          <cell r="R194" t="str">
            <v>RY31N9L</v>
          </cell>
          <cell r="AB194">
            <v>-1548.6200000000001</v>
          </cell>
        </row>
        <row r="195">
          <cell r="C195" t="str">
            <v>RY33EUS</v>
          </cell>
          <cell r="K195">
            <v>-203.38</v>
          </cell>
          <cell r="R195" t="str">
            <v>RY32AWK</v>
          </cell>
          <cell r="AB195">
            <v>-2583.1</v>
          </cell>
        </row>
        <row r="196">
          <cell r="C196" t="str">
            <v>RY33K6F</v>
          </cell>
          <cell r="K196">
            <v>-590.4</v>
          </cell>
          <cell r="R196" t="str">
            <v>RY36GKL</v>
          </cell>
          <cell r="AB196">
            <v>-1496</v>
          </cell>
        </row>
        <row r="197">
          <cell r="C197" t="str">
            <v>RY2AFUB</v>
          </cell>
          <cell r="K197">
            <v>-10.5</v>
          </cell>
          <cell r="R197" t="str">
            <v>RY1KM8Y</v>
          </cell>
          <cell r="AB197">
            <v>-5200</v>
          </cell>
        </row>
        <row r="198">
          <cell r="C198" t="str">
            <v>RY2ZYBJ</v>
          </cell>
          <cell r="K198">
            <v>-10.5</v>
          </cell>
          <cell r="R198" t="str">
            <v>RY2FNOA</v>
          </cell>
          <cell r="AB198">
            <v>-6966</v>
          </cell>
        </row>
        <row r="199">
          <cell r="C199" t="str">
            <v>RY2MWWK</v>
          </cell>
          <cell r="K199">
            <v>-46</v>
          </cell>
          <cell r="R199" t="str">
            <v>RY2R1SB</v>
          </cell>
          <cell r="AB199">
            <v>-2132.73</v>
          </cell>
        </row>
        <row r="200">
          <cell r="C200" t="str">
            <v>RY2SC1J</v>
          </cell>
          <cell r="K200">
            <v>-95</v>
          </cell>
          <cell r="R200" t="str">
            <v>RY37AWT</v>
          </cell>
          <cell r="AB200">
            <v>-546</v>
          </cell>
        </row>
        <row r="201">
          <cell r="C201" t="str">
            <v>RY2SC1J</v>
          </cell>
          <cell r="K201">
            <v>-12</v>
          </cell>
          <cell r="R201" t="str">
            <v>RY35UAB</v>
          </cell>
          <cell r="AB201">
            <v>-1200</v>
          </cell>
        </row>
        <row r="202">
          <cell r="C202" t="str">
            <v>RY248JW</v>
          </cell>
          <cell r="K202">
            <v>-72</v>
          </cell>
          <cell r="R202" t="str">
            <v>RY35U4E</v>
          </cell>
          <cell r="AB202">
            <v>-38223.42</v>
          </cell>
        </row>
        <row r="203">
          <cell r="C203" t="str">
            <v>RY2TDLF</v>
          </cell>
          <cell r="K203">
            <v>-370.3</v>
          </cell>
          <cell r="R203" t="str">
            <v>RY35UNF</v>
          </cell>
          <cell r="AB203">
            <v>-43878.29</v>
          </cell>
        </row>
        <row r="204">
          <cell r="C204" t="str">
            <v>RY2YGRA</v>
          </cell>
          <cell r="K204">
            <v>-7204.85</v>
          </cell>
          <cell r="R204" t="str">
            <v>RY34QCN</v>
          </cell>
          <cell r="AB204">
            <v>-603.51</v>
          </cell>
        </row>
        <row r="205">
          <cell r="C205" t="str">
            <v>RY2MWWK</v>
          </cell>
          <cell r="K205">
            <v>-48.6</v>
          </cell>
          <cell r="R205" t="str">
            <v>RY3AOLS</v>
          </cell>
          <cell r="AB205">
            <v>-410</v>
          </cell>
        </row>
        <row r="206">
          <cell r="C206" t="str">
            <v>RY2YJAY</v>
          </cell>
          <cell r="K206">
            <v>-1960</v>
          </cell>
          <cell r="R206" t="str">
            <v>RY35QFZ</v>
          </cell>
          <cell r="AB206">
            <v>-264.89999999999998</v>
          </cell>
        </row>
        <row r="207">
          <cell r="C207" t="str">
            <v>RY2YJAY</v>
          </cell>
          <cell r="K207">
            <v>-547.24</v>
          </cell>
          <cell r="R207" t="str">
            <v>RY24NPN</v>
          </cell>
          <cell r="AB207">
            <v>-3361.52</v>
          </cell>
        </row>
        <row r="208">
          <cell r="C208" t="str">
            <v>RY2YJAY</v>
          </cell>
          <cell r="K208">
            <v>-241.11</v>
          </cell>
          <cell r="R208" t="str">
            <v>RY1P6AY</v>
          </cell>
          <cell r="AB208">
            <v>-3720</v>
          </cell>
        </row>
        <row r="209">
          <cell r="C209" t="str">
            <v>RY2YJAY</v>
          </cell>
          <cell r="K209">
            <v>-1210.25</v>
          </cell>
          <cell r="R209" t="str">
            <v>RY34A7B</v>
          </cell>
          <cell r="AB209">
            <v>-1265.79</v>
          </cell>
        </row>
        <row r="210">
          <cell r="C210" t="str">
            <v>RY2YJAY</v>
          </cell>
          <cell r="K210">
            <v>-3800</v>
          </cell>
          <cell r="R210" t="str">
            <v>RY3A35E</v>
          </cell>
          <cell r="AB210">
            <v>-6150</v>
          </cell>
        </row>
        <row r="211">
          <cell r="C211" t="str">
            <v>RY2YJAY</v>
          </cell>
          <cell r="K211">
            <v>-3350</v>
          </cell>
          <cell r="R211" t="str">
            <v>RY3BFDA</v>
          </cell>
          <cell r="AB211">
            <v>-200.24</v>
          </cell>
        </row>
        <row r="212">
          <cell r="C212" t="str">
            <v>RY2ZOFB</v>
          </cell>
          <cell r="K212">
            <v>-2480</v>
          </cell>
          <cell r="R212" t="str">
            <v>RY3BFDA</v>
          </cell>
          <cell r="AB212">
            <v>-47.86</v>
          </cell>
        </row>
        <row r="213">
          <cell r="C213" t="str">
            <v>RY30S2T</v>
          </cell>
          <cell r="K213">
            <v>-300.10000000000002</v>
          </cell>
          <cell r="R213" t="str">
            <v>RY3BFEB</v>
          </cell>
          <cell r="AB213">
            <v>-165.57</v>
          </cell>
        </row>
        <row r="214">
          <cell r="C214" t="str">
            <v>RY2B3CT</v>
          </cell>
          <cell r="K214">
            <v>-321.56</v>
          </cell>
          <cell r="R214" t="str">
            <v>RY2VF0S</v>
          </cell>
          <cell r="AB214">
            <v>-7017.0600002678502</v>
          </cell>
        </row>
        <row r="215">
          <cell r="C215" t="str">
            <v>RY219CR</v>
          </cell>
          <cell r="K215">
            <v>-10.5</v>
          </cell>
          <cell r="R215" t="str">
            <v>RY2JZ8J</v>
          </cell>
          <cell r="AB215">
            <v>-4082</v>
          </cell>
        </row>
        <row r="216">
          <cell r="C216" t="str">
            <v>RY23OAL</v>
          </cell>
          <cell r="K216">
            <v>-58.23</v>
          </cell>
          <cell r="R216" t="str">
            <v>RY34YIX</v>
          </cell>
          <cell r="AB216">
            <v>-10611</v>
          </cell>
        </row>
        <row r="217">
          <cell r="C217" t="str">
            <v>RY2CWED</v>
          </cell>
          <cell r="K217">
            <v>-10.5</v>
          </cell>
          <cell r="R217" t="str">
            <v>RY2UX1L</v>
          </cell>
          <cell r="AB217">
            <v>-8945</v>
          </cell>
        </row>
        <row r="218">
          <cell r="C218" t="str">
            <v>RY23OAL</v>
          </cell>
          <cell r="K218">
            <v>-113.99</v>
          </cell>
          <cell r="R218" t="str">
            <v>RY363LK</v>
          </cell>
          <cell r="AB218">
            <v>-1358.19</v>
          </cell>
        </row>
        <row r="219">
          <cell r="C219" t="str">
            <v>RY33A4R</v>
          </cell>
          <cell r="K219">
            <v>-980</v>
          </cell>
          <cell r="R219" t="str">
            <v>RY2JYOT</v>
          </cell>
          <cell r="AB219">
            <v>-1036.99</v>
          </cell>
        </row>
        <row r="220">
          <cell r="C220" t="str">
            <v>RY23OAL</v>
          </cell>
          <cell r="K220">
            <v>-244.86</v>
          </cell>
          <cell r="R220" t="str">
            <v>RY2GUBA</v>
          </cell>
          <cell r="AB220">
            <v>-9857.14</v>
          </cell>
        </row>
        <row r="221">
          <cell r="C221" t="str">
            <v>RY38Q1L</v>
          </cell>
          <cell r="K221">
            <v>-100.27</v>
          </cell>
          <cell r="R221" t="str">
            <v>RY2WS1J</v>
          </cell>
          <cell r="AB221">
            <v>-118.72</v>
          </cell>
        </row>
        <row r="222">
          <cell r="C222" t="str">
            <v>RY2L6BN</v>
          </cell>
          <cell r="K222">
            <v>-85.26</v>
          </cell>
          <cell r="R222" t="str">
            <v>RY2JYTN</v>
          </cell>
          <cell r="AB222">
            <v>-693.49</v>
          </cell>
        </row>
        <row r="223">
          <cell r="C223" t="str">
            <v>RY36J1F</v>
          </cell>
          <cell r="K223">
            <v>-1409.24</v>
          </cell>
          <cell r="R223" t="str">
            <v>RY363LK</v>
          </cell>
          <cell r="AB223">
            <v>-1614</v>
          </cell>
        </row>
        <row r="224">
          <cell r="C224" t="str">
            <v>RY36J1F</v>
          </cell>
          <cell r="K224">
            <v>-15046.12</v>
          </cell>
          <cell r="R224" t="str">
            <v>RY2UX1L</v>
          </cell>
          <cell r="AB224">
            <v>-2352.85</v>
          </cell>
        </row>
        <row r="225">
          <cell r="C225" t="str">
            <v>RY32LVK</v>
          </cell>
          <cell r="K225">
            <v>-1080</v>
          </cell>
          <cell r="R225" t="str">
            <v>RY3A43R</v>
          </cell>
          <cell r="AB225">
            <v>-769.80000000000007</v>
          </cell>
        </row>
        <row r="226">
          <cell r="C226" t="str">
            <v>RY32Q4B</v>
          </cell>
          <cell r="K226">
            <v>-14260</v>
          </cell>
          <cell r="R226" t="str">
            <v>RY3B4QD</v>
          </cell>
          <cell r="AB226">
            <v>-340.40000000000003</v>
          </cell>
        </row>
        <row r="227">
          <cell r="C227" t="str">
            <v>RY32Q0X</v>
          </cell>
          <cell r="K227">
            <v>-13609.77</v>
          </cell>
          <cell r="R227" t="str">
            <v>RY3B4QD</v>
          </cell>
          <cell r="AB227">
            <v>-695</v>
          </cell>
        </row>
        <row r="228">
          <cell r="C228" t="str">
            <v>RY2HNSF</v>
          </cell>
          <cell r="K228">
            <v>-1061.51</v>
          </cell>
          <cell r="R228" t="str">
            <v>RY3B4QD</v>
          </cell>
          <cell r="AB228">
            <v>-1170</v>
          </cell>
        </row>
        <row r="229">
          <cell r="C229" t="str">
            <v>RY23NJZ</v>
          </cell>
          <cell r="K229">
            <v>-217.09</v>
          </cell>
          <cell r="R229" t="str">
            <v>RY3BJ8P</v>
          </cell>
          <cell r="AB229">
            <v>-4700.71</v>
          </cell>
        </row>
        <row r="230">
          <cell r="C230" t="str">
            <v>RY3975K</v>
          </cell>
          <cell r="K230">
            <v>-126.8</v>
          </cell>
          <cell r="R230" t="str">
            <v>RY2NPPX</v>
          </cell>
          <cell r="AB230">
            <v>-340</v>
          </cell>
        </row>
        <row r="231">
          <cell r="C231" t="str">
            <v>RY20VWX</v>
          </cell>
          <cell r="K231">
            <v>-415</v>
          </cell>
          <cell r="R231" t="str">
            <v>RY2NPPX</v>
          </cell>
          <cell r="AB231">
            <v>-546</v>
          </cell>
        </row>
        <row r="232">
          <cell r="C232" t="str">
            <v>RY36IZC</v>
          </cell>
          <cell r="K232">
            <v>-75.84</v>
          </cell>
          <cell r="R232" t="str">
            <v>RY31F2R</v>
          </cell>
          <cell r="AB232">
            <v>-900</v>
          </cell>
        </row>
        <row r="233">
          <cell r="C233" t="str">
            <v>RY20MUT</v>
          </cell>
          <cell r="K233">
            <v>-850</v>
          </cell>
          <cell r="R233" t="str">
            <v>RY33WJP</v>
          </cell>
          <cell r="AB233">
            <v>-24000</v>
          </cell>
        </row>
        <row r="234">
          <cell r="C234" t="str">
            <v>RY2C56E</v>
          </cell>
          <cell r="K234">
            <v>-750</v>
          </cell>
          <cell r="R234" t="str">
            <v>RY383XC</v>
          </cell>
          <cell r="AB234">
            <v>-341.81</v>
          </cell>
        </row>
        <row r="235">
          <cell r="C235" t="str">
            <v>RY2Z4EZ</v>
          </cell>
          <cell r="K235">
            <v>-716.34</v>
          </cell>
          <cell r="R235" t="str">
            <v>RY38UBY</v>
          </cell>
          <cell r="AB235">
            <v>-1199.05</v>
          </cell>
        </row>
        <row r="236">
          <cell r="C236" t="str">
            <v>RY2Z4KW</v>
          </cell>
          <cell r="K236">
            <v>-1422.69</v>
          </cell>
          <cell r="R236" t="str">
            <v>RY383VA</v>
          </cell>
          <cell r="AB236">
            <v>-954</v>
          </cell>
        </row>
        <row r="237">
          <cell r="C237" t="str">
            <v>RY2Z4XA</v>
          </cell>
          <cell r="K237">
            <v>-1001.24</v>
          </cell>
          <cell r="R237" t="str">
            <v>RY38T4L</v>
          </cell>
          <cell r="AB237">
            <v>-232</v>
          </cell>
        </row>
        <row r="238">
          <cell r="C238" t="str">
            <v>RY1Q13R</v>
          </cell>
          <cell r="K238">
            <v>-693</v>
          </cell>
          <cell r="R238" t="str">
            <v>RY2NPPX</v>
          </cell>
          <cell r="AB238">
            <v>-7871</v>
          </cell>
        </row>
        <row r="239">
          <cell r="C239" t="str">
            <v>RY38SWA</v>
          </cell>
          <cell r="K239">
            <v>-12.55</v>
          </cell>
          <cell r="R239" t="str">
            <v>RY3AAIY</v>
          </cell>
          <cell r="AB239">
            <v>-649.1</v>
          </cell>
        </row>
        <row r="240">
          <cell r="C240" t="str">
            <v>RY1EJ6A</v>
          </cell>
          <cell r="K240">
            <v>-10.5</v>
          </cell>
          <cell r="R240" t="str">
            <v>RY3AAIY</v>
          </cell>
          <cell r="AB240">
            <v>-67.010000000000005</v>
          </cell>
        </row>
        <row r="241">
          <cell r="C241" t="str">
            <v>RY20M7Z</v>
          </cell>
          <cell r="K241">
            <v>-345</v>
          </cell>
          <cell r="R241" t="str">
            <v>RY2NPPX</v>
          </cell>
          <cell r="AB241">
            <v>-114.86</v>
          </cell>
        </row>
        <row r="242">
          <cell r="C242" t="str">
            <v>RY34LWA</v>
          </cell>
          <cell r="K242">
            <v>-1486.8</v>
          </cell>
          <cell r="R242" t="str">
            <v>RY2C4RJ</v>
          </cell>
          <cell r="AB242">
            <v>-520</v>
          </cell>
        </row>
        <row r="243">
          <cell r="C243" t="str">
            <v>RY38UZE</v>
          </cell>
          <cell r="K243">
            <v>-101.37</v>
          </cell>
          <cell r="R243" t="str">
            <v>RY3AVFW</v>
          </cell>
          <cell r="AB243">
            <v>-7614.28</v>
          </cell>
        </row>
        <row r="244">
          <cell r="C244" t="str">
            <v>RY31DTP</v>
          </cell>
          <cell r="K244">
            <v>-3072.18</v>
          </cell>
          <cell r="R244" t="str">
            <v>RY2NPPX</v>
          </cell>
          <cell r="AB244">
            <v>-6800</v>
          </cell>
        </row>
        <row r="245">
          <cell r="C245" t="str">
            <v>RY37Q7N</v>
          </cell>
          <cell r="K245">
            <v>-962.28</v>
          </cell>
          <cell r="R245" t="str">
            <v>RY3AVGX</v>
          </cell>
          <cell r="AB245">
            <v>-3175</v>
          </cell>
        </row>
        <row r="246">
          <cell r="C246" t="str">
            <v>RY25UQW</v>
          </cell>
          <cell r="K246">
            <v>-10270.969999999999</v>
          </cell>
          <cell r="R246" t="str">
            <v>RY2NPPX</v>
          </cell>
          <cell r="AB246">
            <v>-85</v>
          </cell>
        </row>
        <row r="247">
          <cell r="C247" t="str">
            <v>RY39MCT</v>
          </cell>
          <cell r="K247">
            <v>-399.64</v>
          </cell>
          <cell r="R247" t="str">
            <v>RY2NPPX</v>
          </cell>
          <cell r="AB247">
            <v>-439.74</v>
          </cell>
        </row>
        <row r="248">
          <cell r="C248" t="str">
            <v>RY2VSOJ</v>
          </cell>
          <cell r="K248">
            <v>-604.66</v>
          </cell>
          <cell r="R248" t="str">
            <v>RY2NPPX</v>
          </cell>
          <cell r="AB248">
            <v>-118.77</v>
          </cell>
        </row>
        <row r="249">
          <cell r="C249" t="str">
            <v>RY2VSOJ</v>
          </cell>
          <cell r="K249">
            <v>-604.66</v>
          </cell>
          <cell r="R249" t="str">
            <v>RY35Z7A</v>
          </cell>
          <cell r="AB249">
            <v>-1028.98</v>
          </cell>
        </row>
        <row r="250">
          <cell r="C250" t="str">
            <v>RY2DP1F</v>
          </cell>
          <cell r="K250">
            <v>-19680</v>
          </cell>
          <cell r="R250" t="str">
            <v>RY34DCK</v>
          </cell>
          <cell r="AB250">
            <v>-1630.46</v>
          </cell>
        </row>
        <row r="251">
          <cell r="C251" t="str">
            <v>RY37YNY</v>
          </cell>
          <cell r="K251">
            <v>-3517</v>
          </cell>
          <cell r="R251" t="str">
            <v>RY32YIH</v>
          </cell>
          <cell r="AB251">
            <v>-290.55</v>
          </cell>
        </row>
        <row r="252">
          <cell r="C252" t="str">
            <v>RY34LWA</v>
          </cell>
          <cell r="K252">
            <v>-2950.08</v>
          </cell>
          <cell r="R252" t="str">
            <v>RY33X0B</v>
          </cell>
          <cell r="AB252">
            <v>-680</v>
          </cell>
        </row>
        <row r="253">
          <cell r="C253" t="str">
            <v>RY35ZEY</v>
          </cell>
          <cell r="K253">
            <v>-175.05</v>
          </cell>
          <cell r="R253" t="str">
            <v>RY33X0B</v>
          </cell>
          <cell r="AB253">
            <v>-1588.48</v>
          </cell>
        </row>
        <row r="254">
          <cell r="C254" t="str">
            <v>RY34MEN</v>
          </cell>
          <cell r="K254">
            <v>-3137</v>
          </cell>
          <cell r="R254" t="str">
            <v>RY33X0B</v>
          </cell>
          <cell r="AB254">
            <v>-3163.5</v>
          </cell>
        </row>
        <row r="255">
          <cell r="C255" t="str">
            <v>RY34HFS</v>
          </cell>
          <cell r="K255">
            <v>-830</v>
          </cell>
          <cell r="R255" t="str">
            <v>RY33X0B</v>
          </cell>
          <cell r="AB255">
            <v>-561.58000000000004</v>
          </cell>
        </row>
        <row r="256">
          <cell r="C256" t="str">
            <v>RY368PF</v>
          </cell>
          <cell r="K256">
            <v>-493.65</v>
          </cell>
          <cell r="R256" t="str">
            <v>RY33X0B</v>
          </cell>
          <cell r="AB256">
            <v>-271.7</v>
          </cell>
        </row>
        <row r="257">
          <cell r="C257" t="str">
            <v>RY2VUXK</v>
          </cell>
          <cell r="K257">
            <v>-2545.1999999999998</v>
          </cell>
          <cell r="R257" t="str">
            <v>RY33X0B</v>
          </cell>
          <cell r="AB257">
            <v>-609.72</v>
          </cell>
        </row>
        <row r="258">
          <cell r="C258" t="str">
            <v>RY304RE</v>
          </cell>
          <cell r="K258">
            <v>-1258.8699999999999</v>
          </cell>
          <cell r="R258" t="str">
            <v>RY33X0B</v>
          </cell>
          <cell r="AB258">
            <v>-313.5</v>
          </cell>
        </row>
        <row r="259">
          <cell r="C259" t="str">
            <v>RY304RE</v>
          </cell>
          <cell r="K259">
            <v>-307.52999999999997</v>
          </cell>
          <cell r="R259" t="str">
            <v>RY33X0B</v>
          </cell>
          <cell r="AB259">
            <v>-229</v>
          </cell>
        </row>
        <row r="260">
          <cell r="C260" t="str">
            <v>RY304RE</v>
          </cell>
          <cell r="K260">
            <v>-1078.92</v>
          </cell>
          <cell r="R260" t="str">
            <v>RY33X0B</v>
          </cell>
          <cell r="AB260">
            <v>-570</v>
          </cell>
        </row>
        <row r="261">
          <cell r="C261" t="str">
            <v>RY304RE</v>
          </cell>
          <cell r="K261">
            <v>-663.9</v>
          </cell>
          <cell r="R261" t="str">
            <v>RY33X0B</v>
          </cell>
          <cell r="AB261">
            <v>-7495</v>
          </cell>
        </row>
        <row r="262">
          <cell r="C262" t="str">
            <v>RY304RE</v>
          </cell>
          <cell r="K262">
            <v>-550.32000000000005</v>
          </cell>
          <cell r="R262" t="str">
            <v>RY38IFN</v>
          </cell>
          <cell r="AB262">
            <v>-3670</v>
          </cell>
        </row>
        <row r="263">
          <cell r="C263" t="str">
            <v>RY304RE</v>
          </cell>
          <cell r="K263">
            <v>-85</v>
          </cell>
          <cell r="R263" t="str">
            <v>RY39NYL</v>
          </cell>
          <cell r="AB263">
            <v>-654.19000000000005</v>
          </cell>
        </row>
        <row r="264">
          <cell r="C264" t="str">
            <v>RY304RE</v>
          </cell>
          <cell r="K264">
            <v>-166.32</v>
          </cell>
          <cell r="R264" t="str">
            <v>RY39NXK</v>
          </cell>
          <cell r="AB264">
            <v>-1418.45</v>
          </cell>
        </row>
        <row r="265">
          <cell r="C265" t="str">
            <v>RY304RE</v>
          </cell>
          <cell r="K265">
            <v>-519.58000000000004</v>
          </cell>
          <cell r="R265" t="str">
            <v>RY3B1AE</v>
          </cell>
          <cell r="AB265">
            <v>-1103.23</v>
          </cell>
        </row>
        <row r="266">
          <cell r="C266" t="str">
            <v>RY304RE</v>
          </cell>
          <cell r="K266">
            <v>-152.84</v>
          </cell>
          <cell r="R266" t="str">
            <v>RY3A6LS</v>
          </cell>
          <cell r="AB266">
            <v>-1100.94</v>
          </cell>
        </row>
        <row r="267">
          <cell r="C267" t="str">
            <v>RY304RE</v>
          </cell>
          <cell r="K267">
            <v>-499.18</v>
          </cell>
          <cell r="R267" t="str">
            <v>RY3BNIF</v>
          </cell>
          <cell r="AB267">
            <v>-486.65000000000003</v>
          </cell>
        </row>
        <row r="268">
          <cell r="C268" t="str">
            <v>RY304RE</v>
          </cell>
          <cell r="K268">
            <v>-767.19</v>
          </cell>
          <cell r="R268" t="str">
            <v>RY2M8QD</v>
          </cell>
          <cell r="AB268">
            <v>-250</v>
          </cell>
        </row>
        <row r="269">
          <cell r="C269" t="str">
            <v>RY304RE</v>
          </cell>
          <cell r="K269">
            <v>-727.14</v>
          </cell>
          <cell r="R269" t="str">
            <v>RY2M8RT</v>
          </cell>
          <cell r="AB269">
            <v>-250</v>
          </cell>
        </row>
        <row r="270">
          <cell r="C270" t="str">
            <v>RY304RE</v>
          </cell>
          <cell r="K270">
            <v>-67.84</v>
          </cell>
          <cell r="R270" t="str">
            <v>RY2XVPN</v>
          </cell>
          <cell r="AB270">
            <v>-532</v>
          </cell>
        </row>
        <row r="271">
          <cell r="C271" t="str">
            <v>RY304RE</v>
          </cell>
          <cell r="K271">
            <v>-74.040000000000006</v>
          </cell>
          <cell r="R271" t="str">
            <v>RY311QH</v>
          </cell>
          <cell r="AB271">
            <v>-1775</v>
          </cell>
        </row>
        <row r="272">
          <cell r="C272" t="str">
            <v>RY304RE</v>
          </cell>
          <cell r="K272">
            <v>-44.26</v>
          </cell>
          <cell r="R272" t="str">
            <v>RY31S0Y</v>
          </cell>
          <cell r="AB272">
            <v>-1086</v>
          </cell>
        </row>
        <row r="273">
          <cell r="C273" t="str">
            <v>RY304RE</v>
          </cell>
          <cell r="K273">
            <v>-74.040000000000006</v>
          </cell>
          <cell r="R273" t="str">
            <v>RY31S0Y</v>
          </cell>
          <cell r="AB273">
            <v>-5352.31</v>
          </cell>
        </row>
        <row r="274">
          <cell r="C274" t="str">
            <v>RY304RE</v>
          </cell>
          <cell r="K274">
            <v>-44.26</v>
          </cell>
          <cell r="R274" t="str">
            <v>RY33CLR</v>
          </cell>
          <cell r="AB274">
            <v>-1284.8500000000001</v>
          </cell>
        </row>
        <row r="275">
          <cell r="C275" t="str">
            <v>RY304RE</v>
          </cell>
          <cell r="K275">
            <v>-74.040000000000006</v>
          </cell>
          <cell r="R275" t="str">
            <v>RY33C6W</v>
          </cell>
          <cell r="AB275">
            <v>-9000</v>
          </cell>
        </row>
        <row r="276">
          <cell r="C276" t="str">
            <v>RY304RE</v>
          </cell>
          <cell r="K276">
            <v>-44.26</v>
          </cell>
          <cell r="R276" t="str">
            <v>RY340TF</v>
          </cell>
          <cell r="AB276">
            <v>-375</v>
          </cell>
        </row>
        <row r="277">
          <cell r="C277" t="str">
            <v>RY304RE</v>
          </cell>
          <cell r="K277">
            <v>-74.040000000000006</v>
          </cell>
          <cell r="R277" t="str">
            <v>RY342GP</v>
          </cell>
          <cell r="AB277">
            <v>-1064</v>
          </cell>
        </row>
        <row r="278">
          <cell r="C278" t="str">
            <v>RY304RE</v>
          </cell>
          <cell r="K278">
            <v>-44.26</v>
          </cell>
          <cell r="R278" t="str">
            <v>RY3438D</v>
          </cell>
          <cell r="AB278">
            <v>-1429</v>
          </cell>
        </row>
        <row r="279">
          <cell r="C279" t="str">
            <v>RY304RE</v>
          </cell>
          <cell r="K279">
            <v>-74.040000000000006</v>
          </cell>
          <cell r="R279" t="str">
            <v>RY33GEX</v>
          </cell>
          <cell r="AB279">
            <v>-10730</v>
          </cell>
        </row>
        <row r="280">
          <cell r="C280" t="str">
            <v>RY304RE</v>
          </cell>
          <cell r="K280">
            <v>-502.44</v>
          </cell>
          <cell r="R280" t="str">
            <v>RY33GEX</v>
          </cell>
          <cell r="AB280">
            <v>-2990</v>
          </cell>
        </row>
        <row r="281">
          <cell r="C281" t="str">
            <v>RY304RE</v>
          </cell>
          <cell r="K281">
            <v>-124.54</v>
          </cell>
          <cell r="R281" t="str">
            <v>RY33GEX</v>
          </cell>
          <cell r="AB281">
            <v>-154</v>
          </cell>
        </row>
        <row r="282">
          <cell r="C282" t="str">
            <v>RY304RE</v>
          </cell>
          <cell r="K282">
            <v>-610.59</v>
          </cell>
          <cell r="R282" t="str">
            <v>RY342GP</v>
          </cell>
          <cell r="AB282">
            <v>-102</v>
          </cell>
        </row>
        <row r="283">
          <cell r="C283" t="str">
            <v>RY304RE</v>
          </cell>
          <cell r="K283">
            <v>-1166.43</v>
          </cell>
          <cell r="R283" t="str">
            <v>RY399DK</v>
          </cell>
          <cell r="AB283">
            <v>-203.52</v>
          </cell>
        </row>
        <row r="284">
          <cell r="C284" t="str">
            <v>RY304RE</v>
          </cell>
          <cell r="K284">
            <v>-1166.43</v>
          </cell>
          <cell r="R284" t="str">
            <v>RY3A1CB</v>
          </cell>
          <cell r="AB284">
            <v>-155.96</v>
          </cell>
        </row>
        <row r="285">
          <cell r="C285" t="str">
            <v>RY304RE</v>
          </cell>
          <cell r="K285">
            <v>-1166.43</v>
          </cell>
          <cell r="R285" t="str">
            <v>RY3A1CB</v>
          </cell>
          <cell r="AB285">
            <v>-250</v>
          </cell>
        </row>
        <row r="286">
          <cell r="C286" t="str">
            <v>RY304RE</v>
          </cell>
          <cell r="K286">
            <v>-448</v>
          </cell>
          <cell r="R286" t="str">
            <v>RY3AHIP</v>
          </cell>
          <cell r="AB286">
            <v>-907.30000000000007</v>
          </cell>
        </row>
        <row r="287">
          <cell r="C287" t="str">
            <v>RY304RE</v>
          </cell>
          <cell r="K287">
            <v>-156.65</v>
          </cell>
          <cell r="R287" t="str">
            <v>RY3954H</v>
          </cell>
          <cell r="AB287">
            <v>-4820</v>
          </cell>
        </row>
        <row r="288">
          <cell r="C288" t="str">
            <v>RY304RE</v>
          </cell>
          <cell r="K288">
            <v>-65.8</v>
          </cell>
          <cell r="R288" t="str">
            <v>RY38JWA</v>
          </cell>
          <cell r="AB288">
            <v>-537.36</v>
          </cell>
        </row>
        <row r="289">
          <cell r="C289" t="str">
            <v>RY2FTKE</v>
          </cell>
          <cell r="K289">
            <v>-10.5</v>
          </cell>
          <cell r="R289" t="str">
            <v>RY31U7H</v>
          </cell>
          <cell r="AB289">
            <v>-46000</v>
          </cell>
        </row>
        <row r="290">
          <cell r="C290" t="str">
            <v>RY32RPA</v>
          </cell>
          <cell r="K290">
            <v>-25</v>
          </cell>
          <cell r="R290" t="str">
            <v>RY35F3T</v>
          </cell>
          <cell r="AB290">
            <v>-20105.98</v>
          </cell>
        </row>
        <row r="291">
          <cell r="C291" t="str">
            <v>RY37R8J</v>
          </cell>
          <cell r="K291">
            <v>-91.19</v>
          </cell>
          <cell r="R291" t="str">
            <v>RY3A1JZ</v>
          </cell>
          <cell r="AB291">
            <v>-127.24000000000001</v>
          </cell>
        </row>
        <row r="292">
          <cell r="C292" t="str">
            <v>RY2Q5TH</v>
          </cell>
          <cell r="K292">
            <v>-204</v>
          </cell>
          <cell r="R292" t="str">
            <v>RY3A1GF</v>
          </cell>
          <cell r="AB292">
            <v>-64.56</v>
          </cell>
        </row>
        <row r="293">
          <cell r="C293" t="str">
            <v>RN0UTZC</v>
          </cell>
          <cell r="K293">
            <v>-77.569999999999993</v>
          </cell>
          <cell r="R293" t="str">
            <v>RY3A4IL</v>
          </cell>
          <cell r="AB293">
            <v>-680.43000000000006</v>
          </cell>
        </row>
        <row r="294">
          <cell r="C294" t="str">
            <v>RY374NH</v>
          </cell>
          <cell r="K294">
            <v>-85.52</v>
          </cell>
          <cell r="R294" t="str">
            <v>RY3A1GF</v>
          </cell>
          <cell r="AB294">
            <v>-46.04</v>
          </cell>
        </row>
        <row r="295">
          <cell r="C295" t="str">
            <v>RY39MVW</v>
          </cell>
          <cell r="K295">
            <v>-590.4</v>
          </cell>
          <cell r="R295" t="str">
            <v>RY3AM6W</v>
          </cell>
          <cell r="AB295">
            <v>-1067.1300000000001</v>
          </cell>
        </row>
        <row r="296">
          <cell r="C296" t="str">
            <v>RY39MQA</v>
          </cell>
          <cell r="K296">
            <v>-391.4</v>
          </cell>
          <cell r="R296" t="str">
            <v>RN0VD3P</v>
          </cell>
          <cell r="AB296">
            <v>-960</v>
          </cell>
        </row>
        <row r="297">
          <cell r="C297" t="str">
            <v>RY2PEIZ</v>
          </cell>
          <cell r="K297">
            <v>-1740</v>
          </cell>
          <cell r="R297" t="str">
            <v>RY2L66T</v>
          </cell>
          <cell r="AB297">
            <v>-7100</v>
          </cell>
        </row>
        <row r="298">
          <cell r="C298" t="str">
            <v>RY36REZ</v>
          </cell>
          <cell r="K298">
            <v>-150.44999999999999</v>
          </cell>
          <cell r="R298" t="str">
            <v>RY2L6BN</v>
          </cell>
          <cell r="AB298">
            <v>-1823</v>
          </cell>
        </row>
        <row r="299">
          <cell r="C299" t="str">
            <v>RY36RDY</v>
          </cell>
          <cell r="K299">
            <v>-85.8</v>
          </cell>
          <cell r="R299" t="str">
            <v>RY2L69Y</v>
          </cell>
          <cell r="AB299">
            <v>-2605.6</v>
          </cell>
        </row>
        <row r="300">
          <cell r="C300" t="str">
            <v>RY2SZMD</v>
          </cell>
          <cell r="K300">
            <v>-24.99</v>
          </cell>
          <cell r="R300" t="str">
            <v>RY2QR6Y</v>
          </cell>
          <cell r="AB300">
            <v>-1050</v>
          </cell>
        </row>
        <row r="301">
          <cell r="C301" t="str">
            <v>RY2PSYE</v>
          </cell>
          <cell r="K301">
            <v>-10.5</v>
          </cell>
          <cell r="R301" t="str">
            <v>RY33BSA</v>
          </cell>
          <cell r="AB301">
            <v>-459.69</v>
          </cell>
        </row>
        <row r="302">
          <cell r="C302" t="str">
            <v>RY2ZGPR</v>
          </cell>
          <cell r="K302">
            <v>-438.1</v>
          </cell>
          <cell r="R302" t="str">
            <v>RY2QR6Y</v>
          </cell>
          <cell r="AB302">
            <v>-866.4</v>
          </cell>
        </row>
        <row r="303">
          <cell r="C303" t="str">
            <v>RY2ZGJH</v>
          </cell>
          <cell r="K303">
            <v>-319.44</v>
          </cell>
          <cell r="R303" t="str">
            <v>RY34MCK</v>
          </cell>
          <cell r="AB303">
            <v>-5609</v>
          </cell>
        </row>
        <row r="304">
          <cell r="C304" t="str">
            <v>RY2ZGDL</v>
          </cell>
          <cell r="K304">
            <v>-211.35</v>
          </cell>
          <cell r="R304" t="str">
            <v>RY36VWB</v>
          </cell>
          <cell r="AB304">
            <v>-1460</v>
          </cell>
        </row>
        <row r="305">
          <cell r="C305" t="str">
            <v>RY2ZGPR</v>
          </cell>
          <cell r="K305">
            <v>-350</v>
          </cell>
          <cell r="R305" t="str">
            <v>RY36J1F</v>
          </cell>
          <cell r="AB305">
            <v>-4656</v>
          </cell>
        </row>
        <row r="306">
          <cell r="C306" t="str">
            <v>RY2V2HA</v>
          </cell>
          <cell r="K306">
            <v>-112.48</v>
          </cell>
          <cell r="R306" t="str">
            <v>RY36J1F</v>
          </cell>
          <cell r="AB306">
            <v>-2460</v>
          </cell>
        </row>
        <row r="307">
          <cell r="C307" t="str">
            <v>RY2V2FY</v>
          </cell>
          <cell r="K307">
            <v>-348</v>
          </cell>
          <cell r="R307" t="str">
            <v>RY354SP</v>
          </cell>
          <cell r="AB307">
            <v>-1381.43</v>
          </cell>
        </row>
        <row r="308">
          <cell r="C308" t="str">
            <v>RY30HKK</v>
          </cell>
          <cell r="K308">
            <v>-10.5</v>
          </cell>
          <cell r="R308" t="str">
            <v>RY36J1F</v>
          </cell>
          <cell r="AB308">
            <v>-3985</v>
          </cell>
        </row>
        <row r="309">
          <cell r="C309" t="str">
            <v>RY2K5RR</v>
          </cell>
          <cell r="K309">
            <v>-494.54</v>
          </cell>
          <cell r="R309" t="str">
            <v>RY3631H</v>
          </cell>
          <cell r="AB309">
            <v>-1859.5</v>
          </cell>
        </row>
        <row r="310">
          <cell r="C310" t="str">
            <v>RY2K5RR</v>
          </cell>
          <cell r="K310">
            <v>-60.83</v>
          </cell>
          <cell r="R310" t="str">
            <v>RY38Q1L</v>
          </cell>
          <cell r="AB310">
            <v>-2466.5</v>
          </cell>
        </row>
        <row r="311">
          <cell r="C311" t="str">
            <v>RY39DRP</v>
          </cell>
          <cell r="K311">
            <v>-107.23</v>
          </cell>
          <cell r="R311" t="str">
            <v>RY3955J</v>
          </cell>
          <cell r="AB311">
            <v>-2863.2000000000003</v>
          </cell>
        </row>
        <row r="312">
          <cell r="C312" t="str">
            <v>RY22TRB</v>
          </cell>
          <cell r="K312">
            <v>-10.5</v>
          </cell>
          <cell r="R312" t="str">
            <v>RY394AR</v>
          </cell>
          <cell r="AB312">
            <v>-2089.1</v>
          </cell>
        </row>
        <row r="313">
          <cell r="C313" t="str">
            <v>RY304RE</v>
          </cell>
          <cell r="K313">
            <v>-943.18</v>
          </cell>
          <cell r="R313" t="str">
            <v>RY39IKP</v>
          </cell>
          <cell r="AB313">
            <v>-273.76</v>
          </cell>
        </row>
        <row r="314">
          <cell r="C314" t="str">
            <v>RY304RE</v>
          </cell>
          <cell r="K314">
            <v>-988.64</v>
          </cell>
          <cell r="R314" t="str">
            <v>RY36IZC</v>
          </cell>
          <cell r="AB314">
            <v>-3340.26</v>
          </cell>
        </row>
        <row r="315">
          <cell r="C315" t="str">
            <v>RY304RE</v>
          </cell>
          <cell r="K315">
            <v>-988.64</v>
          </cell>
          <cell r="R315" t="str">
            <v>RY36IZC</v>
          </cell>
          <cell r="AB315">
            <v>-185.02</v>
          </cell>
        </row>
        <row r="316">
          <cell r="C316" t="str">
            <v>RY304RE</v>
          </cell>
          <cell r="K316">
            <v>-1170.46</v>
          </cell>
          <cell r="R316" t="str">
            <v>RY36IZC</v>
          </cell>
          <cell r="AB316">
            <v>-690</v>
          </cell>
        </row>
        <row r="317">
          <cell r="C317" t="str">
            <v>RY2BP5Z</v>
          </cell>
          <cell r="K317">
            <v>-27</v>
          </cell>
          <cell r="R317" t="str">
            <v>RY3BO8E</v>
          </cell>
          <cell r="AB317">
            <v>-186.83</v>
          </cell>
        </row>
        <row r="318">
          <cell r="C318" t="str">
            <v>RY2RX1S</v>
          </cell>
          <cell r="K318">
            <v>-101.98</v>
          </cell>
          <cell r="R318" t="str">
            <v>RY39IAN</v>
          </cell>
          <cell r="AB318">
            <v>-390</v>
          </cell>
        </row>
        <row r="319">
          <cell r="C319" t="str">
            <v>RY2OMZP</v>
          </cell>
          <cell r="K319">
            <v>-119</v>
          </cell>
          <cell r="R319" t="str">
            <v>RY2MURC</v>
          </cell>
          <cell r="AB319">
            <v>-250.3</v>
          </cell>
        </row>
        <row r="320">
          <cell r="C320" t="str">
            <v>RY2ON1T</v>
          </cell>
          <cell r="K320">
            <v>-119</v>
          </cell>
          <cell r="R320" t="str">
            <v>RY34LWA</v>
          </cell>
          <cell r="AB320">
            <v>-2164.0500000000002</v>
          </cell>
        </row>
        <row r="321">
          <cell r="C321" t="str">
            <v>RY2ON3X</v>
          </cell>
          <cell r="K321">
            <v>-297.5</v>
          </cell>
          <cell r="R321" t="str">
            <v>RY37TTC</v>
          </cell>
          <cell r="AB321">
            <v>-1172</v>
          </cell>
        </row>
        <row r="322">
          <cell r="C322" t="str">
            <v>RY2KZ8R</v>
          </cell>
          <cell r="K322">
            <v>-150</v>
          </cell>
          <cell r="R322" t="str">
            <v>RY36LTJ</v>
          </cell>
          <cell r="AB322">
            <v>-3297.2200000000003</v>
          </cell>
        </row>
        <row r="323">
          <cell r="C323" t="str">
            <v>RY2GOUR</v>
          </cell>
          <cell r="K323">
            <v>-370</v>
          </cell>
          <cell r="R323" t="str">
            <v>RY38ZIK</v>
          </cell>
          <cell r="AB323">
            <v>-3184.32</v>
          </cell>
        </row>
        <row r="324">
          <cell r="C324" t="str">
            <v>RY2PEIZ</v>
          </cell>
          <cell r="K324">
            <v>-4000</v>
          </cell>
          <cell r="R324" t="str">
            <v>RY38ZIK</v>
          </cell>
          <cell r="AB324">
            <v>-9520</v>
          </cell>
        </row>
        <row r="325">
          <cell r="C325" t="str">
            <v>RY36RDY</v>
          </cell>
          <cell r="K325">
            <v>-480</v>
          </cell>
          <cell r="R325" t="str">
            <v>RY38ZIK</v>
          </cell>
          <cell r="AB325">
            <v>-394.98</v>
          </cell>
        </row>
        <row r="326">
          <cell r="C326" t="str">
            <v>RY2ON9D</v>
          </cell>
          <cell r="K326">
            <v>-1855.85</v>
          </cell>
          <cell r="R326" t="str">
            <v>RY38ZIK</v>
          </cell>
          <cell r="AB326">
            <v>-286.17</v>
          </cell>
        </row>
        <row r="327">
          <cell r="C327" t="str">
            <v>RY2WAMN</v>
          </cell>
          <cell r="K327">
            <v>-510</v>
          </cell>
          <cell r="R327" t="str">
            <v>RY38ZIK</v>
          </cell>
          <cell r="AB327">
            <v>-595</v>
          </cell>
        </row>
        <row r="328">
          <cell r="C328" t="str">
            <v>RY3542R</v>
          </cell>
          <cell r="K328">
            <v>-236.56</v>
          </cell>
          <cell r="R328" t="str">
            <v>RY38ZIK</v>
          </cell>
          <cell r="AB328">
            <v>-25280.73</v>
          </cell>
        </row>
        <row r="329">
          <cell r="C329" t="str">
            <v>RY2CVPT</v>
          </cell>
          <cell r="K329">
            <v>-100</v>
          </cell>
          <cell r="R329" t="str">
            <v>RY37TTC</v>
          </cell>
          <cell r="AB329">
            <v>-2300</v>
          </cell>
        </row>
        <row r="330">
          <cell r="C330" t="str">
            <v>RY2PT2L</v>
          </cell>
          <cell r="K330">
            <v>-2450.4</v>
          </cell>
          <cell r="R330" t="str">
            <v>RN0Q5HD</v>
          </cell>
          <cell r="AB330">
            <v>-795</v>
          </cell>
        </row>
        <row r="331">
          <cell r="C331" t="str">
            <v>RY2FAZA</v>
          </cell>
          <cell r="K331">
            <v>-125</v>
          </cell>
          <cell r="R331" t="str">
            <v>RY2WUMP</v>
          </cell>
          <cell r="AB331">
            <v>-1200.42</v>
          </cell>
        </row>
        <row r="332">
          <cell r="C332" t="str">
            <v>RY32RPA</v>
          </cell>
          <cell r="K332">
            <v>-444</v>
          </cell>
          <cell r="R332" t="str">
            <v>RY2QIEX</v>
          </cell>
          <cell r="AB332">
            <v>-640</v>
          </cell>
        </row>
        <row r="333">
          <cell r="C333" t="str">
            <v>RY35KTP</v>
          </cell>
          <cell r="K333">
            <v>-329.75</v>
          </cell>
          <cell r="R333" t="str">
            <v>RY35RUP</v>
          </cell>
          <cell r="AB333">
            <v>-1760</v>
          </cell>
        </row>
        <row r="334">
          <cell r="C334" t="str">
            <v>RY32RPA</v>
          </cell>
          <cell r="K334">
            <v>-181.45</v>
          </cell>
          <cell r="R334" t="str">
            <v>RY35AMD</v>
          </cell>
          <cell r="AB334">
            <v>-209.84</v>
          </cell>
        </row>
        <row r="335">
          <cell r="C335" t="str">
            <v>RY2WARH</v>
          </cell>
          <cell r="K335">
            <v>-287.14</v>
          </cell>
          <cell r="R335" t="str">
            <v>RY38DCL</v>
          </cell>
          <cell r="AB335">
            <v>-1760.2</v>
          </cell>
        </row>
        <row r="336">
          <cell r="C336" t="str">
            <v>RY2XOON</v>
          </cell>
          <cell r="K336">
            <v>-778</v>
          </cell>
          <cell r="R336" t="str">
            <v>RY38JYC</v>
          </cell>
          <cell r="AB336">
            <v>-50.63</v>
          </cell>
        </row>
        <row r="337">
          <cell r="C337" t="str">
            <v>RY3B1NK</v>
          </cell>
          <cell r="K337">
            <v>-102.47</v>
          </cell>
          <cell r="R337" t="str">
            <v>RY38JYC</v>
          </cell>
          <cell r="AB337">
            <v>-115.42</v>
          </cell>
        </row>
        <row r="338">
          <cell r="C338" t="str">
            <v>RY231QE</v>
          </cell>
          <cell r="K338">
            <v>-40.46</v>
          </cell>
          <cell r="R338" t="str">
            <v>RY38DCL</v>
          </cell>
          <cell r="AB338">
            <v>-161.70000000000002</v>
          </cell>
        </row>
        <row r="339">
          <cell r="C339" t="str">
            <v>RY2X3OZ</v>
          </cell>
          <cell r="K339">
            <v>-97.26</v>
          </cell>
          <cell r="R339" t="str">
            <v>RY38DCL</v>
          </cell>
          <cell r="AB339">
            <v>-322.02</v>
          </cell>
        </row>
        <row r="340">
          <cell r="C340" t="str">
            <v>RY36U7R</v>
          </cell>
          <cell r="K340">
            <v>-48.87</v>
          </cell>
          <cell r="R340" t="str">
            <v>RY39T6X</v>
          </cell>
          <cell r="AB340">
            <v>-118.01</v>
          </cell>
        </row>
        <row r="341">
          <cell r="C341" t="str">
            <v>RY27P7J</v>
          </cell>
          <cell r="K341">
            <v>-234</v>
          </cell>
          <cell r="R341" t="str">
            <v>RY38DCL</v>
          </cell>
          <cell r="AB341">
            <v>-133.07</v>
          </cell>
        </row>
        <row r="342">
          <cell r="C342" t="str">
            <v>RY366OD</v>
          </cell>
          <cell r="K342">
            <v>-272.42</v>
          </cell>
          <cell r="R342" t="str">
            <v>RY3BVTX</v>
          </cell>
          <cell r="AB342">
            <v>-581.25</v>
          </cell>
        </row>
        <row r="343">
          <cell r="C343" t="str">
            <v>RY1RZ0B</v>
          </cell>
          <cell r="K343">
            <v>-25</v>
          </cell>
          <cell r="R343" t="str">
            <v>RY32EAH</v>
          </cell>
          <cell r="AB343">
            <v>-574.26</v>
          </cell>
        </row>
        <row r="344">
          <cell r="C344" t="str">
            <v>RY22AZZ</v>
          </cell>
          <cell r="K344">
            <v>-774.7</v>
          </cell>
          <cell r="R344" t="str">
            <v>RY32EBJ</v>
          </cell>
          <cell r="AB344">
            <v>-1148.52</v>
          </cell>
        </row>
        <row r="345">
          <cell r="C345" t="str">
            <v>RY2JWZW</v>
          </cell>
          <cell r="K345">
            <v>-408.6</v>
          </cell>
          <cell r="R345" t="str">
            <v>RY372BC</v>
          </cell>
          <cell r="AB345">
            <v>-320</v>
          </cell>
        </row>
        <row r="346">
          <cell r="C346" t="str">
            <v>RY2NXMD</v>
          </cell>
          <cell r="K346">
            <v>-280</v>
          </cell>
          <cell r="R346" t="str">
            <v>RY304RE</v>
          </cell>
          <cell r="AB346">
            <v>-1582</v>
          </cell>
        </row>
        <row r="347">
          <cell r="C347" t="str">
            <v>RY2NXMD</v>
          </cell>
          <cell r="K347">
            <v>-415.24</v>
          </cell>
          <cell r="R347" t="str">
            <v>RY304RE</v>
          </cell>
          <cell r="AB347">
            <v>-4528.8</v>
          </cell>
        </row>
        <row r="348">
          <cell r="C348" t="str">
            <v>RY2265K</v>
          </cell>
          <cell r="K348">
            <v>-15.1</v>
          </cell>
          <cell r="R348" t="str">
            <v>RY304RE</v>
          </cell>
          <cell r="AB348">
            <v>-3086</v>
          </cell>
        </row>
        <row r="349">
          <cell r="C349" t="str">
            <v>RY30UZC</v>
          </cell>
          <cell r="K349">
            <v>-355.74</v>
          </cell>
          <cell r="R349" t="str">
            <v>RY304RE</v>
          </cell>
          <cell r="AB349">
            <v>-2868</v>
          </cell>
        </row>
        <row r="350">
          <cell r="C350" t="str">
            <v>RY370OF</v>
          </cell>
          <cell r="K350">
            <v>-215</v>
          </cell>
          <cell r="R350" t="str">
            <v>RY304RE</v>
          </cell>
          <cell r="AB350">
            <v>-2167</v>
          </cell>
        </row>
        <row r="351">
          <cell r="C351" t="str">
            <v>RY2XOON</v>
          </cell>
          <cell r="K351">
            <v>-10989.34</v>
          </cell>
          <cell r="R351" t="str">
            <v>RY304RE</v>
          </cell>
          <cell r="AB351">
            <v>-1563.4384</v>
          </cell>
        </row>
        <row r="352">
          <cell r="C352" t="str">
            <v>RY366OD</v>
          </cell>
          <cell r="K352">
            <v>-235.49</v>
          </cell>
          <cell r="R352" t="str">
            <v>RY39MUT</v>
          </cell>
          <cell r="AB352">
            <v>-385.8</v>
          </cell>
        </row>
        <row r="353">
          <cell r="C353" t="str">
            <v>RY38CFC</v>
          </cell>
          <cell r="K353">
            <v>-296.27</v>
          </cell>
          <cell r="R353" t="str">
            <v>RY33H6K</v>
          </cell>
          <cell r="AB353">
            <v>-145.9</v>
          </cell>
        </row>
        <row r="354">
          <cell r="C354" t="str">
            <v>RY2SHKB</v>
          </cell>
          <cell r="K354">
            <v>-10.5</v>
          </cell>
          <cell r="R354" t="str">
            <v>RY2WAZT</v>
          </cell>
          <cell r="AB354">
            <v>-14198</v>
          </cell>
        </row>
        <row r="355">
          <cell r="C355" t="str">
            <v>RY24QQD</v>
          </cell>
          <cell r="K355">
            <v>-77.760000000000005</v>
          </cell>
          <cell r="R355" t="str">
            <v>RY2XOON</v>
          </cell>
          <cell r="AB355">
            <v>-2000</v>
          </cell>
        </row>
        <row r="356">
          <cell r="C356" t="str">
            <v>RY28UQP</v>
          </cell>
          <cell r="K356">
            <v>-115</v>
          </cell>
          <cell r="R356" t="str">
            <v>RY34SZC</v>
          </cell>
          <cell r="AB356">
            <v>-662.54</v>
          </cell>
        </row>
        <row r="357">
          <cell r="C357" t="str">
            <v>RY28UQP</v>
          </cell>
          <cell r="K357">
            <v>-1060.5</v>
          </cell>
          <cell r="R357" t="str">
            <v>RY34J4Y</v>
          </cell>
          <cell r="AB357">
            <v>-923.86</v>
          </cell>
        </row>
        <row r="358">
          <cell r="C358" t="str">
            <v>RY26X0E</v>
          </cell>
          <cell r="K358">
            <v>-250</v>
          </cell>
          <cell r="R358" t="str">
            <v>RY34J6A</v>
          </cell>
          <cell r="AB358">
            <v>-8134.3200000000006</v>
          </cell>
        </row>
        <row r="359">
          <cell r="C359" t="str">
            <v>RY2CJ3Z</v>
          </cell>
          <cell r="K359">
            <v>-107.53</v>
          </cell>
          <cell r="R359" t="str">
            <v>RY394UT</v>
          </cell>
          <cell r="AB359">
            <v>-96.36</v>
          </cell>
        </row>
        <row r="360">
          <cell r="C360" t="str">
            <v>RY2Q04W</v>
          </cell>
          <cell r="K360">
            <v>-45.62</v>
          </cell>
          <cell r="R360" t="str">
            <v>RY35UPJ</v>
          </cell>
          <cell r="AB360">
            <v>-3364.53</v>
          </cell>
        </row>
        <row r="361">
          <cell r="C361" t="str">
            <v>RY2B13S</v>
          </cell>
          <cell r="K361">
            <v>-93.9</v>
          </cell>
          <cell r="R361" t="str">
            <v>RY35UPJ</v>
          </cell>
          <cell r="AB361">
            <v>-2083</v>
          </cell>
        </row>
        <row r="362">
          <cell r="C362" t="str">
            <v>RY349GF</v>
          </cell>
          <cell r="K362">
            <v>-1651.04</v>
          </cell>
          <cell r="R362" t="str">
            <v>RY2OV6L</v>
          </cell>
          <cell r="AB362">
            <v>-6000</v>
          </cell>
        </row>
        <row r="363">
          <cell r="C363" t="str">
            <v>RY2MVFZ</v>
          </cell>
          <cell r="K363">
            <v>-3532.5</v>
          </cell>
          <cell r="R363" t="str">
            <v>RY2XOON</v>
          </cell>
          <cell r="AB363">
            <v>-13526.51</v>
          </cell>
        </row>
        <row r="364">
          <cell r="C364" t="str">
            <v>RY2MVGA</v>
          </cell>
          <cell r="K364">
            <v>-4400</v>
          </cell>
          <cell r="R364" t="str">
            <v>RY35UPJ</v>
          </cell>
          <cell r="AB364">
            <v>-90.86</v>
          </cell>
        </row>
        <row r="365">
          <cell r="C365" t="str">
            <v>RY316JP</v>
          </cell>
          <cell r="K365">
            <v>-25</v>
          </cell>
          <cell r="R365" t="str">
            <v>RY35UPJ</v>
          </cell>
          <cell r="AB365">
            <v>-2086.4</v>
          </cell>
        </row>
        <row r="366">
          <cell r="C366" t="str">
            <v>RY206FZ</v>
          </cell>
          <cell r="K366">
            <v>-1199.06</v>
          </cell>
          <cell r="R366" t="str">
            <v>RY35UPJ</v>
          </cell>
          <cell r="AB366">
            <v>-2679.12</v>
          </cell>
        </row>
        <row r="367">
          <cell r="C367" t="str">
            <v>RY388KN</v>
          </cell>
          <cell r="K367">
            <v>-217.06</v>
          </cell>
          <cell r="R367" t="str">
            <v>RY35UPJ</v>
          </cell>
          <cell r="AB367">
            <v>-363</v>
          </cell>
        </row>
        <row r="368">
          <cell r="C368" t="str">
            <v>RY2ODLH</v>
          </cell>
          <cell r="K368">
            <v>-25</v>
          </cell>
          <cell r="R368" t="str">
            <v>RY3B1MJ</v>
          </cell>
          <cell r="AB368">
            <v>-237.42000000000002</v>
          </cell>
        </row>
        <row r="369">
          <cell r="C369" t="str">
            <v>RY30WJW</v>
          </cell>
          <cell r="K369">
            <v>-1446</v>
          </cell>
          <cell r="R369" t="str">
            <v>RY35O9B</v>
          </cell>
          <cell r="AB369">
            <v>-7.72</v>
          </cell>
        </row>
        <row r="370">
          <cell r="C370" t="str">
            <v>RY32U3J</v>
          </cell>
          <cell r="K370">
            <v>-298.18</v>
          </cell>
          <cell r="R370" t="str">
            <v>RY1WHYT</v>
          </cell>
          <cell r="AB370">
            <v>-364.2</v>
          </cell>
        </row>
        <row r="371">
          <cell r="C371" t="str">
            <v>RY2C9BC</v>
          </cell>
          <cell r="K371">
            <v>-294.82</v>
          </cell>
          <cell r="R371" t="str">
            <v>RY1WHMP</v>
          </cell>
          <cell r="AB371">
            <v>-10.5</v>
          </cell>
        </row>
        <row r="372">
          <cell r="C372" t="str">
            <v>RY2Y9VF</v>
          </cell>
          <cell r="K372">
            <v>-2508</v>
          </cell>
          <cell r="R372" t="str">
            <v>RY2VSMF</v>
          </cell>
          <cell r="AB372">
            <v>-1792.82</v>
          </cell>
        </row>
        <row r="373">
          <cell r="C373" t="str">
            <v>RY31YZL</v>
          </cell>
          <cell r="K373">
            <v>-52.55</v>
          </cell>
          <cell r="R373" t="str">
            <v>RY2YVFT</v>
          </cell>
          <cell r="AB373">
            <v>-131.6</v>
          </cell>
        </row>
        <row r="374">
          <cell r="C374" t="str">
            <v>RY2X4FL</v>
          </cell>
          <cell r="K374">
            <v>-1016.5</v>
          </cell>
          <cell r="R374" t="str">
            <v>RY377HB</v>
          </cell>
          <cell r="AB374">
            <v>-155</v>
          </cell>
        </row>
        <row r="375">
          <cell r="C375" t="str">
            <v>RY30CBW</v>
          </cell>
          <cell r="K375">
            <v>-58.48</v>
          </cell>
          <cell r="R375" t="str">
            <v>RY3891A</v>
          </cell>
          <cell r="AB375">
            <v>-1786.8400000000001</v>
          </cell>
        </row>
        <row r="376">
          <cell r="C376" t="str">
            <v>RY30CBW</v>
          </cell>
          <cell r="K376">
            <v>-2018.13</v>
          </cell>
          <cell r="R376" t="str">
            <v>RY38NVB</v>
          </cell>
          <cell r="AB376">
            <v>-426.54</v>
          </cell>
        </row>
        <row r="377">
          <cell r="C377" t="str">
            <v>RY30CBW</v>
          </cell>
          <cell r="K377">
            <v>-13128.71</v>
          </cell>
          <cell r="R377" t="str">
            <v>RY38NXD</v>
          </cell>
          <cell r="AB377">
            <v>-871.73</v>
          </cell>
        </row>
        <row r="378">
          <cell r="C378" t="str">
            <v>RY30CBW</v>
          </cell>
          <cell r="K378">
            <v>-5402.1</v>
          </cell>
          <cell r="R378" t="str">
            <v>RY3BDBX</v>
          </cell>
          <cell r="AB378">
            <v>-352.55</v>
          </cell>
        </row>
        <row r="379">
          <cell r="C379" t="str">
            <v>RY30CBW</v>
          </cell>
          <cell r="K379">
            <v>-7640.17</v>
          </cell>
          <cell r="R379" t="str">
            <v>RY2Z6IT</v>
          </cell>
          <cell r="AB379">
            <v>-460</v>
          </cell>
        </row>
        <row r="380">
          <cell r="C380" t="str">
            <v>RY2H6EA</v>
          </cell>
          <cell r="K380">
            <v>-657.87</v>
          </cell>
          <cell r="R380" t="str">
            <v>RY2JJUK</v>
          </cell>
          <cell r="AB380">
            <v>-1081.5999999999999</v>
          </cell>
        </row>
        <row r="381">
          <cell r="C381" t="str">
            <v>RY1WXFR</v>
          </cell>
          <cell r="K381">
            <v>-60</v>
          </cell>
          <cell r="R381" t="str">
            <v>RY2WUCN</v>
          </cell>
          <cell r="AB381">
            <v>-4800</v>
          </cell>
        </row>
        <row r="382">
          <cell r="C382" t="str">
            <v>RY2UNDC</v>
          </cell>
          <cell r="K382">
            <v>-122.66</v>
          </cell>
          <cell r="R382" t="str">
            <v>RY34TKH</v>
          </cell>
          <cell r="AB382">
            <v>-6754</v>
          </cell>
        </row>
        <row r="383">
          <cell r="C383" t="str">
            <v>RY2TG6A</v>
          </cell>
          <cell r="K383">
            <v>-255.9</v>
          </cell>
          <cell r="R383" t="str">
            <v>RY38D3L</v>
          </cell>
          <cell r="AB383">
            <v>-1637.03</v>
          </cell>
        </row>
        <row r="384">
          <cell r="C384" t="str">
            <v>RY2IUGK</v>
          </cell>
          <cell r="K384">
            <v>-18.149999999999999</v>
          </cell>
          <cell r="R384" t="str">
            <v>RY36I6A</v>
          </cell>
          <cell r="AB384">
            <v>-2565.69</v>
          </cell>
        </row>
        <row r="385">
          <cell r="C385" t="str">
            <v>RY2O10P</v>
          </cell>
          <cell r="K385">
            <v>-38</v>
          </cell>
          <cell r="R385" t="str">
            <v>RY38CFC</v>
          </cell>
          <cell r="AB385">
            <v>-218</v>
          </cell>
        </row>
        <row r="386">
          <cell r="C386" t="str">
            <v>RY20FMX</v>
          </cell>
          <cell r="K386">
            <v>-694.13</v>
          </cell>
          <cell r="R386" t="str">
            <v>RY3B0SS</v>
          </cell>
          <cell r="AB386">
            <v>-407.5</v>
          </cell>
        </row>
        <row r="387">
          <cell r="C387" t="str">
            <v>RN0V6JN</v>
          </cell>
          <cell r="K387">
            <v>-10.5</v>
          </cell>
          <cell r="R387" t="str">
            <v>RY1KP0B</v>
          </cell>
          <cell r="AB387">
            <v>-387</v>
          </cell>
        </row>
        <row r="388">
          <cell r="C388" t="str">
            <v>RN0V6JN</v>
          </cell>
          <cell r="K388">
            <v>-71.58</v>
          </cell>
          <cell r="R388" t="str">
            <v>RN0VGWH</v>
          </cell>
          <cell r="AB388">
            <v>-8985</v>
          </cell>
        </row>
        <row r="389">
          <cell r="C389" t="str">
            <v>RY1UYUL</v>
          </cell>
          <cell r="K389">
            <v>-86.36</v>
          </cell>
          <cell r="R389" t="str">
            <v>RY24D0R</v>
          </cell>
          <cell r="AB389">
            <v>-3597.85</v>
          </cell>
        </row>
        <row r="390">
          <cell r="C390" t="str">
            <v>RN0VHTS</v>
          </cell>
          <cell r="K390">
            <v>-590.47</v>
          </cell>
          <cell r="R390" t="str">
            <v>RY2PJYE</v>
          </cell>
          <cell r="AB390">
            <v>-12000</v>
          </cell>
        </row>
        <row r="391">
          <cell r="C391" t="str">
            <v>RN0QBRR</v>
          </cell>
          <cell r="K391">
            <v>-2040</v>
          </cell>
          <cell r="R391" t="str">
            <v>RY30SEY</v>
          </cell>
          <cell r="AB391">
            <v>-4931.6965729132808</v>
          </cell>
        </row>
        <row r="392">
          <cell r="C392" t="str">
            <v>RN0QBRR</v>
          </cell>
          <cell r="K392">
            <v>-185.5</v>
          </cell>
          <cell r="R392" t="str">
            <v>RY319RC</v>
          </cell>
          <cell r="AB392">
            <v>-142160</v>
          </cell>
        </row>
        <row r="393">
          <cell r="C393" t="str">
            <v>RN0VDMR</v>
          </cell>
          <cell r="K393">
            <v>-4273.45</v>
          </cell>
          <cell r="R393" t="str">
            <v>RY2Q04W</v>
          </cell>
          <cell r="AB393">
            <v>-1671</v>
          </cell>
        </row>
        <row r="394">
          <cell r="C394" t="str">
            <v>RN0VDMR</v>
          </cell>
          <cell r="K394">
            <v>-35.9</v>
          </cell>
          <cell r="R394" t="str">
            <v>RY356IP</v>
          </cell>
          <cell r="AB394">
            <v>-1671</v>
          </cell>
        </row>
        <row r="395">
          <cell r="C395" t="str">
            <v>RN0VHTS</v>
          </cell>
          <cell r="K395">
            <v>-890</v>
          </cell>
          <cell r="R395" t="str">
            <v>RY24BGZ</v>
          </cell>
          <cell r="AB395">
            <v>-1671</v>
          </cell>
        </row>
        <row r="396">
          <cell r="C396" t="str">
            <v>RN0VHTS</v>
          </cell>
          <cell r="K396">
            <v>-1125</v>
          </cell>
          <cell r="R396" t="str">
            <v>RY319RC</v>
          </cell>
          <cell r="AB396">
            <v>-964.80000000000007</v>
          </cell>
        </row>
        <row r="397">
          <cell r="C397" t="str">
            <v>RN0VHTS</v>
          </cell>
          <cell r="K397">
            <v>-80</v>
          </cell>
          <cell r="R397" t="str">
            <v>RY319RC</v>
          </cell>
          <cell r="AB397">
            <v>-4246</v>
          </cell>
        </row>
        <row r="398">
          <cell r="C398" t="str">
            <v>RN0VHTS</v>
          </cell>
          <cell r="K398">
            <v>-66.400000000000006</v>
          </cell>
          <cell r="R398" t="str">
            <v>RY37V3E</v>
          </cell>
          <cell r="AB398">
            <v>-389.22</v>
          </cell>
        </row>
        <row r="399">
          <cell r="C399" t="str">
            <v>RN0SNLH</v>
          </cell>
          <cell r="K399">
            <v>-2188.9</v>
          </cell>
          <cell r="R399" t="str">
            <v>RY3BEYR</v>
          </cell>
          <cell r="AB399">
            <v>-254.48000000000002</v>
          </cell>
        </row>
        <row r="400">
          <cell r="C400" t="str">
            <v>RY1YHAZ</v>
          </cell>
          <cell r="K400">
            <v>-18.32</v>
          </cell>
          <cell r="R400" t="str">
            <v>RY319RC</v>
          </cell>
          <cell r="AB400">
            <v>-4955.32</v>
          </cell>
        </row>
        <row r="401">
          <cell r="C401" t="str">
            <v>RY2MM7A</v>
          </cell>
          <cell r="K401">
            <v>-93000</v>
          </cell>
          <cell r="R401" t="str">
            <v>RY319RC</v>
          </cell>
          <cell r="AB401">
            <v>-2400</v>
          </cell>
        </row>
        <row r="402">
          <cell r="C402" t="str">
            <v>RY21O1Z</v>
          </cell>
          <cell r="K402">
            <v>-747.67</v>
          </cell>
          <cell r="R402" t="str">
            <v>RY3BJZP</v>
          </cell>
          <cell r="AB402">
            <v>-718.2</v>
          </cell>
        </row>
        <row r="403">
          <cell r="C403" t="str">
            <v>RY2WVGF</v>
          </cell>
          <cell r="K403">
            <v>-344.04</v>
          </cell>
          <cell r="R403" t="str">
            <v>RN0RN8K</v>
          </cell>
          <cell r="AB403">
            <v>-838.34000000499998</v>
          </cell>
        </row>
        <row r="404">
          <cell r="C404" t="str">
            <v>RN0SNLH</v>
          </cell>
          <cell r="K404">
            <v>-5598.94</v>
          </cell>
          <cell r="R404" t="str">
            <v>RY32PDN</v>
          </cell>
          <cell r="AB404">
            <v>-971.43000000000006</v>
          </cell>
        </row>
        <row r="405">
          <cell r="C405" t="str">
            <v>RN0SNNK</v>
          </cell>
          <cell r="K405">
            <v>-5598.94</v>
          </cell>
          <cell r="R405" t="str">
            <v>RY2Y9VF</v>
          </cell>
          <cell r="AB405">
            <v>-1897</v>
          </cell>
        </row>
        <row r="406">
          <cell r="C406" t="str">
            <v>RY1D2CC</v>
          </cell>
          <cell r="K406">
            <v>-23036</v>
          </cell>
          <cell r="R406" t="str">
            <v>RY32PBK</v>
          </cell>
          <cell r="AB406">
            <v>-11500</v>
          </cell>
        </row>
        <row r="407">
          <cell r="C407" t="str">
            <v>RY1YHAZ</v>
          </cell>
          <cell r="K407">
            <v>-2850</v>
          </cell>
          <cell r="R407" t="str">
            <v>RY2JL9W</v>
          </cell>
          <cell r="AB407">
            <v>-322</v>
          </cell>
        </row>
        <row r="408">
          <cell r="C408" t="str">
            <v>RY1YHAZ</v>
          </cell>
          <cell r="K408">
            <v>-2450</v>
          </cell>
          <cell r="R408" t="str">
            <v>RY31KYW</v>
          </cell>
          <cell r="AB408">
            <v>-1380.92</v>
          </cell>
        </row>
        <row r="409">
          <cell r="C409" t="str">
            <v>RY2MM7A</v>
          </cell>
          <cell r="K409">
            <v>-2028</v>
          </cell>
          <cell r="R409" t="str">
            <v>RY38G7F</v>
          </cell>
          <cell r="AB409">
            <v>-595.95000000000005</v>
          </cell>
        </row>
        <row r="410">
          <cell r="C410" t="str">
            <v>RY2XKYL</v>
          </cell>
          <cell r="K410">
            <v>-12521.25</v>
          </cell>
          <cell r="R410" t="str">
            <v>RY3647D</v>
          </cell>
          <cell r="AB410">
            <v>-123.49000000000001</v>
          </cell>
        </row>
        <row r="411">
          <cell r="C411" t="str">
            <v>RY2MM7A</v>
          </cell>
          <cell r="K411">
            <v>-1055</v>
          </cell>
          <cell r="R411" t="str">
            <v>RY31KYW</v>
          </cell>
          <cell r="AB411">
            <v>-47.38</v>
          </cell>
        </row>
        <row r="412">
          <cell r="C412" t="str">
            <v>RY2MM7A</v>
          </cell>
          <cell r="K412">
            <v>-2922</v>
          </cell>
          <cell r="R412" t="str">
            <v>RY31KYW</v>
          </cell>
          <cell r="AB412">
            <v>-380.83</v>
          </cell>
        </row>
        <row r="413">
          <cell r="C413" t="str">
            <v>RY2WVGF</v>
          </cell>
          <cell r="K413">
            <v>-5300</v>
          </cell>
          <cell r="R413" t="str">
            <v>RY3AP0B</v>
          </cell>
          <cell r="AB413">
            <v>-58.800000000000004</v>
          </cell>
        </row>
        <row r="414">
          <cell r="C414" t="str">
            <v>RY2ZPUK</v>
          </cell>
          <cell r="K414">
            <v>-632</v>
          </cell>
          <cell r="R414" t="str">
            <v>RY3AP1C</v>
          </cell>
          <cell r="AB414">
            <v>-462.14</v>
          </cell>
        </row>
        <row r="415">
          <cell r="C415" t="str">
            <v>RY2UX1L</v>
          </cell>
          <cell r="K415">
            <v>-1389.24</v>
          </cell>
          <cell r="R415" t="str">
            <v>RY3AP0B</v>
          </cell>
          <cell r="AB415">
            <v>-207</v>
          </cell>
        </row>
        <row r="416">
          <cell r="C416" t="str">
            <v>RY2UWXE</v>
          </cell>
          <cell r="K416">
            <v>-3172.52</v>
          </cell>
          <cell r="R416" t="str">
            <v>RY2UYJA</v>
          </cell>
          <cell r="AB416">
            <v>-366</v>
          </cell>
        </row>
        <row r="417">
          <cell r="C417" t="str">
            <v>RY2UWXE</v>
          </cell>
          <cell r="K417">
            <v>-33.22</v>
          </cell>
          <cell r="R417" t="str">
            <v>RY33DEF</v>
          </cell>
          <cell r="AB417">
            <v>-657.28</v>
          </cell>
        </row>
        <row r="418">
          <cell r="C418" t="str">
            <v>RY2UX1L</v>
          </cell>
          <cell r="K418">
            <v>-1381.55</v>
          </cell>
          <cell r="R418" t="str">
            <v>RY33DDE</v>
          </cell>
          <cell r="AB418">
            <v>-803.57</v>
          </cell>
        </row>
        <row r="419">
          <cell r="C419" t="str">
            <v>RY2UWYF</v>
          </cell>
          <cell r="K419">
            <v>-2500.39</v>
          </cell>
          <cell r="R419" t="str">
            <v>RY30D3J</v>
          </cell>
          <cell r="AB419">
            <v>-1385.8</v>
          </cell>
        </row>
        <row r="420">
          <cell r="C420" t="str">
            <v>RY2JYOT</v>
          </cell>
          <cell r="K420">
            <v>-208</v>
          </cell>
          <cell r="R420" t="str">
            <v>RY36NOR</v>
          </cell>
          <cell r="AB420">
            <v>-1197.2</v>
          </cell>
        </row>
        <row r="421">
          <cell r="C421" t="str">
            <v>RY2JYOT</v>
          </cell>
          <cell r="K421">
            <v>-1040.8800000000001</v>
          </cell>
          <cell r="R421" t="str">
            <v>RY33X3E</v>
          </cell>
          <cell r="AB421">
            <v>-537.18000000000006</v>
          </cell>
        </row>
        <row r="422">
          <cell r="C422" t="str">
            <v>RY2JYTN</v>
          </cell>
          <cell r="K422">
            <v>-785.1</v>
          </cell>
          <cell r="R422" t="str">
            <v>RY37E9B</v>
          </cell>
          <cell r="AB422">
            <v>-417.23</v>
          </cell>
        </row>
        <row r="423">
          <cell r="C423" t="str">
            <v>RY2K25H</v>
          </cell>
          <cell r="K423">
            <v>-126.09</v>
          </cell>
          <cell r="R423" t="str">
            <v>RY37HNK</v>
          </cell>
          <cell r="AB423">
            <v>-397</v>
          </cell>
        </row>
        <row r="424">
          <cell r="C424" t="str">
            <v>RY363LK</v>
          </cell>
          <cell r="K424">
            <v>-195</v>
          </cell>
          <cell r="R424" t="str">
            <v>RY37EDW</v>
          </cell>
          <cell r="AB424">
            <v>-752.94</v>
          </cell>
        </row>
        <row r="425">
          <cell r="C425" t="str">
            <v>RY2SE2L</v>
          </cell>
          <cell r="K425">
            <v>-23.21</v>
          </cell>
          <cell r="R425" t="str">
            <v>RY384FR</v>
          </cell>
          <cell r="AB425">
            <v>-3090.41</v>
          </cell>
        </row>
        <row r="426">
          <cell r="C426" t="str">
            <v>RY2YUYF</v>
          </cell>
          <cell r="K426">
            <v>-315.43</v>
          </cell>
          <cell r="R426" t="str">
            <v>RY384LL</v>
          </cell>
          <cell r="AB426">
            <v>-1686.58</v>
          </cell>
        </row>
        <row r="427">
          <cell r="C427" t="str">
            <v>RY2TY2W</v>
          </cell>
          <cell r="K427">
            <v>-591.41999999999996</v>
          </cell>
          <cell r="R427" t="str">
            <v>RY384IH</v>
          </cell>
          <cell r="AB427">
            <v>-4974</v>
          </cell>
        </row>
        <row r="428">
          <cell r="C428" t="str">
            <v>RY2VF0S</v>
          </cell>
          <cell r="K428">
            <v>-35.96</v>
          </cell>
          <cell r="R428" t="str">
            <v>RY36K2X</v>
          </cell>
          <cell r="AB428">
            <v>-573.09</v>
          </cell>
        </row>
        <row r="429">
          <cell r="C429" t="str">
            <v>RY2UWXE</v>
          </cell>
          <cell r="K429">
            <v>-1237</v>
          </cell>
          <cell r="R429" t="str">
            <v>RY3909Z</v>
          </cell>
          <cell r="AB429">
            <v>-217.63</v>
          </cell>
        </row>
        <row r="430">
          <cell r="C430" t="str">
            <v>RY2UWYF</v>
          </cell>
          <cell r="K430">
            <v>-1480</v>
          </cell>
          <cell r="R430" t="str">
            <v>RY35P6K</v>
          </cell>
          <cell r="AB430">
            <v>-2960.5</v>
          </cell>
        </row>
        <row r="431">
          <cell r="C431" t="str">
            <v>RY2GJ3A</v>
          </cell>
          <cell r="K431">
            <v>-660.69</v>
          </cell>
          <cell r="R431" t="str">
            <v>RY39RKP</v>
          </cell>
          <cell r="AB431">
            <v>-246</v>
          </cell>
        </row>
        <row r="432">
          <cell r="C432" t="str">
            <v>RY33A1L</v>
          </cell>
          <cell r="K432">
            <v>-2193.75</v>
          </cell>
          <cell r="R432" t="str">
            <v>RY37MKD</v>
          </cell>
          <cell r="AB432">
            <v>-441.7</v>
          </cell>
        </row>
        <row r="433">
          <cell r="C433" t="str">
            <v>RY2TY4Y</v>
          </cell>
          <cell r="K433">
            <v>-1540</v>
          </cell>
          <cell r="R433" t="str">
            <v>RY3ABXT</v>
          </cell>
          <cell r="AB433">
            <v>-51.59</v>
          </cell>
        </row>
        <row r="434">
          <cell r="C434" t="str">
            <v>RY1V3SN</v>
          </cell>
          <cell r="K434">
            <v>-15</v>
          </cell>
          <cell r="R434" t="str">
            <v>RY3ABXT</v>
          </cell>
          <cell r="AB434">
            <v>-275.14</v>
          </cell>
        </row>
        <row r="435">
          <cell r="C435" t="str">
            <v>RY22LWX</v>
          </cell>
          <cell r="K435">
            <v>-6989.1</v>
          </cell>
          <cell r="R435" t="str">
            <v>RY3ABWS</v>
          </cell>
          <cell r="AB435">
            <v>-197.43</v>
          </cell>
        </row>
        <row r="436">
          <cell r="C436" t="str">
            <v>RY22LWX</v>
          </cell>
          <cell r="K436">
            <v>-186.25</v>
          </cell>
          <cell r="R436" t="str">
            <v>RY35Y9P</v>
          </cell>
          <cell r="AB436">
            <v>-788.2</v>
          </cell>
        </row>
        <row r="437">
          <cell r="C437" t="str">
            <v>RY2NPPX</v>
          </cell>
          <cell r="K437">
            <v>-939.74</v>
          </cell>
          <cell r="R437" t="str">
            <v>RY30CBW</v>
          </cell>
          <cell r="AB437">
            <v>-182561.558751084</v>
          </cell>
        </row>
        <row r="438">
          <cell r="C438" t="str">
            <v>RY2NPPX</v>
          </cell>
          <cell r="K438">
            <v>-819.51</v>
          </cell>
          <cell r="R438" t="str">
            <v>RY30CBW</v>
          </cell>
          <cell r="AB438">
            <v>-7597.89</v>
          </cell>
        </row>
        <row r="439">
          <cell r="C439" t="str">
            <v>RY2C4RJ</v>
          </cell>
          <cell r="K439">
            <v>-1314.2</v>
          </cell>
          <cell r="R439" t="str">
            <v>RY30CBW</v>
          </cell>
          <cell r="AB439">
            <v>-13482.68</v>
          </cell>
        </row>
        <row r="440">
          <cell r="C440" t="str">
            <v>RY2P0NP</v>
          </cell>
          <cell r="K440">
            <v>-345</v>
          </cell>
          <cell r="R440" t="str">
            <v>RY30CBW</v>
          </cell>
          <cell r="AB440">
            <v>-8250</v>
          </cell>
        </row>
        <row r="441">
          <cell r="C441" t="str">
            <v>RY376XK</v>
          </cell>
          <cell r="K441">
            <v>-80</v>
          </cell>
          <cell r="R441" t="str">
            <v>RY30CBW</v>
          </cell>
          <cell r="AB441">
            <v>-12450.68</v>
          </cell>
        </row>
        <row r="442">
          <cell r="C442" t="str">
            <v>RY3AAIY</v>
          </cell>
          <cell r="K442">
            <v>-981</v>
          </cell>
          <cell r="R442" t="str">
            <v>RY30CBW</v>
          </cell>
          <cell r="AB442">
            <v>-9282</v>
          </cell>
        </row>
        <row r="443">
          <cell r="C443" t="str">
            <v>RY36P4P</v>
          </cell>
          <cell r="K443">
            <v>-287.16000000000003</v>
          </cell>
          <cell r="R443" t="str">
            <v>RY30CBW</v>
          </cell>
          <cell r="AB443">
            <v>-8231</v>
          </cell>
        </row>
        <row r="444">
          <cell r="C444" t="str">
            <v>RY38U6C</v>
          </cell>
          <cell r="K444">
            <v>-182.36</v>
          </cell>
          <cell r="R444" t="str">
            <v>RY30CBW</v>
          </cell>
          <cell r="AB444">
            <v>-14656</v>
          </cell>
        </row>
        <row r="445">
          <cell r="C445" t="str">
            <v>RY22LXY</v>
          </cell>
          <cell r="K445">
            <v>-117.28</v>
          </cell>
          <cell r="R445" t="str">
            <v>RY30CBW</v>
          </cell>
          <cell r="AB445">
            <v>-7918.5</v>
          </cell>
        </row>
        <row r="446">
          <cell r="C446" t="str">
            <v>RY2C4RJ</v>
          </cell>
          <cell r="K446">
            <v>-10.5</v>
          </cell>
          <cell r="R446" t="str">
            <v>RY30CBW</v>
          </cell>
          <cell r="AB446">
            <v>-10200</v>
          </cell>
        </row>
        <row r="447">
          <cell r="C447" t="str">
            <v>RY2NPPX</v>
          </cell>
          <cell r="K447">
            <v>-112.25</v>
          </cell>
          <cell r="R447" t="str">
            <v>RY35YGL</v>
          </cell>
          <cell r="AB447">
            <v>-3767.6</v>
          </cell>
        </row>
        <row r="448">
          <cell r="C448" t="str">
            <v>RY2NPPX</v>
          </cell>
          <cell r="K448">
            <v>-33.29</v>
          </cell>
          <cell r="R448" t="str">
            <v>RY30CBW</v>
          </cell>
          <cell r="AB448">
            <v>-450</v>
          </cell>
        </row>
        <row r="449">
          <cell r="C449" t="str">
            <v>RY2NPPX</v>
          </cell>
          <cell r="K449">
            <v>-272</v>
          </cell>
          <cell r="R449" t="str">
            <v>RY38HUP</v>
          </cell>
          <cell r="AB449">
            <v>-9780</v>
          </cell>
        </row>
        <row r="450">
          <cell r="C450" t="str">
            <v>RY2NPPX</v>
          </cell>
          <cell r="K450">
            <v>-1080</v>
          </cell>
          <cell r="R450" t="str">
            <v>RY3B98W</v>
          </cell>
          <cell r="AB450">
            <v>-2424.34</v>
          </cell>
        </row>
        <row r="451">
          <cell r="C451" t="str">
            <v>RY2NPPX</v>
          </cell>
          <cell r="K451">
            <v>-284.10000000000002</v>
          </cell>
          <cell r="R451" t="str">
            <v>RY3BKZC</v>
          </cell>
          <cell r="AB451">
            <v>-5388.27</v>
          </cell>
        </row>
        <row r="452">
          <cell r="C452" t="str">
            <v>RY2NPPX</v>
          </cell>
          <cell r="K452">
            <v>-578.37</v>
          </cell>
        </row>
        <row r="453">
          <cell r="C453" t="str">
            <v>RY2NPPX</v>
          </cell>
          <cell r="K453">
            <v>-43.8</v>
          </cell>
        </row>
        <row r="454">
          <cell r="C454" t="str">
            <v>RY25SZT</v>
          </cell>
          <cell r="K454">
            <v>-164.7</v>
          </cell>
        </row>
        <row r="455">
          <cell r="C455" t="str">
            <v>RY2JUDN</v>
          </cell>
          <cell r="K455">
            <v>-10.5</v>
          </cell>
        </row>
        <row r="456">
          <cell r="C456" t="str">
            <v>RY2NO3C</v>
          </cell>
          <cell r="K456">
            <v>-544.26</v>
          </cell>
        </row>
        <row r="457">
          <cell r="C457" t="str">
            <v>RY2NO3C</v>
          </cell>
          <cell r="K457">
            <v>-10.5</v>
          </cell>
        </row>
        <row r="458">
          <cell r="C458" t="str">
            <v>RY32W8S</v>
          </cell>
          <cell r="K458">
            <v>-431.71</v>
          </cell>
        </row>
        <row r="459">
          <cell r="C459" t="str">
            <v>RY2P0LL</v>
          </cell>
          <cell r="K459">
            <v>-2833</v>
          </cell>
        </row>
        <row r="460">
          <cell r="C460" t="str">
            <v>RY2SYRK</v>
          </cell>
          <cell r="K460">
            <v>-181.71</v>
          </cell>
        </row>
        <row r="461">
          <cell r="C461" t="str">
            <v>RY2NPPX</v>
          </cell>
          <cell r="K461">
            <v>-1460</v>
          </cell>
        </row>
        <row r="462">
          <cell r="C462" t="str">
            <v>RY2NPPX</v>
          </cell>
          <cell r="K462">
            <v>-14475</v>
          </cell>
        </row>
        <row r="463">
          <cell r="C463" t="str">
            <v>RY2C4RJ</v>
          </cell>
          <cell r="K463">
            <v>-2109</v>
          </cell>
        </row>
        <row r="464">
          <cell r="C464" t="str">
            <v>RY2C4RJ</v>
          </cell>
          <cell r="K464">
            <v>-2456</v>
          </cell>
        </row>
        <row r="465">
          <cell r="C465" t="str">
            <v>RY2NPPX</v>
          </cell>
          <cell r="K465">
            <v>-7291.63</v>
          </cell>
        </row>
        <row r="466">
          <cell r="C466" t="str">
            <v>RY2P0LL</v>
          </cell>
          <cell r="K466">
            <v>-1936</v>
          </cell>
        </row>
        <row r="467">
          <cell r="C467" t="str">
            <v>RY2KEAS</v>
          </cell>
          <cell r="K467">
            <v>-3176</v>
          </cell>
        </row>
        <row r="468">
          <cell r="C468" t="str">
            <v>RY31VSN</v>
          </cell>
          <cell r="K468">
            <v>-783</v>
          </cell>
        </row>
        <row r="469">
          <cell r="C469" t="str">
            <v>RY2NPPX</v>
          </cell>
          <cell r="K469">
            <v>-999.94</v>
          </cell>
        </row>
        <row r="470">
          <cell r="C470" t="str">
            <v>RY2P0LL</v>
          </cell>
          <cell r="K470">
            <v>-1940</v>
          </cell>
        </row>
        <row r="471">
          <cell r="C471" t="str">
            <v>RY31VSN</v>
          </cell>
          <cell r="K471">
            <v>-980</v>
          </cell>
        </row>
        <row r="472">
          <cell r="C472" t="str">
            <v>RY2MD7A</v>
          </cell>
          <cell r="K472">
            <v>-115</v>
          </cell>
        </row>
        <row r="473">
          <cell r="C473" t="str">
            <v>RY2EFZJ</v>
          </cell>
          <cell r="K473">
            <v>-10.5</v>
          </cell>
        </row>
        <row r="474">
          <cell r="C474" t="str">
            <v>RY355FJ</v>
          </cell>
          <cell r="K474">
            <v>-219</v>
          </cell>
        </row>
        <row r="475">
          <cell r="C475" t="str">
            <v>RY1OF0P</v>
          </cell>
          <cell r="K475">
            <v>-21.39</v>
          </cell>
        </row>
        <row r="476">
          <cell r="C476" t="str">
            <v>RY2MKMW</v>
          </cell>
          <cell r="K476">
            <v>-22.7</v>
          </cell>
        </row>
        <row r="477">
          <cell r="C477" t="str">
            <v>RY2T0RA</v>
          </cell>
          <cell r="K477">
            <v>-25</v>
          </cell>
        </row>
        <row r="478">
          <cell r="C478" t="str">
            <v>RY2F79E</v>
          </cell>
          <cell r="K478">
            <v>-645</v>
          </cell>
        </row>
        <row r="479">
          <cell r="C479" t="str">
            <v>RY323JF</v>
          </cell>
          <cell r="K479">
            <v>-350</v>
          </cell>
        </row>
        <row r="480">
          <cell r="C480" t="str">
            <v>RY1TAQH</v>
          </cell>
          <cell r="K480">
            <v>-693.66</v>
          </cell>
        </row>
        <row r="481">
          <cell r="C481" t="str">
            <v>RY2UZ8Y</v>
          </cell>
          <cell r="K481">
            <v>-200</v>
          </cell>
        </row>
        <row r="482">
          <cell r="C482" t="str">
            <v>RY2UZ8Y</v>
          </cell>
          <cell r="K482">
            <v>-757.67</v>
          </cell>
        </row>
        <row r="483">
          <cell r="C483" t="str">
            <v>RY29PBR</v>
          </cell>
          <cell r="K483">
            <v>-638.70000000000005</v>
          </cell>
        </row>
        <row r="484">
          <cell r="C484" t="str">
            <v>RY24HXB</v>
          </cell>
          <cell r="K484">
            <v>-1926.96</v>
          </cell>
        </row>
        <row r="485">
          <cell r="C485" t="str">
            <v>RY24I0N</v>
          </cell>
          <cell r="K485">
            <v>-1001.27</v>
          </cell>
        </row>
        <row r="486">
          <cell r="C486" t="str">
            <v>RY24I1P</v>
          </cell>
          <cell r="K486">
            <v>-5111.3999999999996</v>
          </cell>
        </row>
        <row r="487">
          <cell r="C487" t="str">
            <v>RN0Q5HD</v>
          </cell>
          <cell r="K487">
            <v>-171.89</v>
          </cell>
        </row>
        <row r="488">
          <cell r="C488" t="str">
            <v>RY2B5RR</v>
          </cell>
          <cell r="K488">
            <v>-71.849999999999994</v>
          </cell>
        </row>
        <row r="489">
          <cell r="C489" t="str">
            <v>RY2B5RR</v>
          </cell>
          <cell r="K489">
            <v>-402.4</v>
          </cell>
        </row>
        <row r="490">
          <cell r="C490" t="str">
            <v>RY2JCXR</v>
          </cell>
          <cell r="K490">
            <v>-10.5</v>
          </cell>
        </row>
        <row r="491">
          <cell r="C491" t="str">
            <v>RY27A6D</v>
          </cell>
          <cell r="K491">
            <v>-10.5</v>
          </cell>
        </row>
        <row r="492">
          <cell r="C492" t="str">
            <v>RY2LREN</v>
          </cell>
          <cell r="K492">
            <v>-10.5</v>
          </cell>
        </row>
        <row r="493">
          <cell r="C493" t="str">
            <v>RY2JJKJ</v>
          </cell>
          <cell r="K493">
            <v>-340.47</v>
          </cell>
        </row>
        <row r="494">
          <cell r="C494" t="str">
            <v>RY2OUEY</v>
          </cell>
          <cell r="K494">
            <v>-10.5</v>
          </cell>
        </row>
        <row r="495">
          <cell r="C495" t="str">
            <v>RY2X90W</v>
          </cell>
          <cell r="K495">
            <v>-535.20000000000005</v>
          </cell>
        </row>
        <row r="496">
          <cell r="C496" t="str">
            <v>RY2FB9P</v>
          </cell>
          <cell r="K496">
            <v>-10.5</v>
          </cell>
        </row>
        <row r="497">
          <cell r="C497" t="str">
            <v>RY3AB6T</v>
          </cell>
          <cell r="K497">
            <v>-198.55</v>
          </cell>
        </row>
        <row r="498">
          <cell r="C498" t="str">
            <v>RY2PTPT</v>
          </cell>
          <cell r="K498">
            <v>-60</v>
          </cell>
        </row>
        <row r="499">
          <cell r="C499" t="str">
            <v>RY3961S</v>
          </cell>
          <cell r="K499">
            <v>-1429</v>
          </cell>
        </row>
        <row r="500">
          <cell r="C500" t="str">
            <v>RY2VELH</v>
          </cell>
          <cell r="K500">
            <v>-81.38</v>
          </cell>
        </row>
        <row r="501">
          <cell r="C501" t="str">
            <v>RY34TLJ</v>
          </cell>
          <cell r="K501">
            <v>-635.85</v>
          </cell>
        </row>
        <row r="502">
          <cell r="C502" t="str">
            <v>RY348WR</v>
          </cell>
          <cell r="K502">
            <v>-46.76</v>
          </cell>
        </row>
        <row r="503">
          <cell r="C503" t="str">
            <v>RY34TLJ</v>
          </cell>
          <cell r="K503">
            <v>-427.81</v>
          </cell>
        </row>
        <row r="504">
          <cell r="C504" t="str">
            <v>RY34TLJ</v>
          </cell>
          <cell r="K504">
            <v>-129.34</v>
          </cell>
        </row>
        <row r="505">
          <cell r="C505" t="str">
            <v>RY32RNY</v>
          </cell>
          <cell r="K505">
            <v>-1800</v>
          </cell>
        </row>
        <row r="506">
          <cell r="C506" t="str">
            <v>RY30QPS</v>
          </cell>
          <cell r="K506">
            <v>-187</v>
          </cell>
        </row>
        <row r="507">
          <cell r="C507" t="str">
            <v>RY1ZK9L</v>
          </cell>
          <cell r="K507">
            <v>-277.5</v>
          </cell>
        </row>
        <row r="508">
          <cell r="C508" t="str">
            <v>RY2U1CZ</v>
          </cell>
          <cell r="K508">
            <v>-20</v>
          </cell>
        </row>
        <row r="509">
          <cell r="C509" t="str">
            <v>RY2UZLR</v>
          </cell>
          <cell r="K509">
            <v>-79.95</v>
          </cell>
        </row>
        <row r="510">
          <cell r="C510" t="str">
            <v>RY3967A</v>
          </cell>
          <cell r="K510">
            <v>-344.04</v>
          </cell>
        </row>
        <row r="511">
          <cell r="C511" t="str">
            <v>RY3B03W</v>
          </cell>
          <cell r="K511">
            <v>-312.39999999999998</v>
          </cell>
        </row>
        <row r="512">
          <cell r="C512" t="str">
            <v>RY3A8OY</v>
          </cell>
          <cell r="K512">
            <v>-114.09</v>
          </cell>
        </row>
        <row r="513">
          <cell r="C513" t="str">
            <v>RY3A85X</v>
          </cell>
          <cell r="K513">
            <v>-153.6</v>
          </cell>
        </row>
        <row r="514">
          <cell r="C514" t="str">
            <v>RY2A1FP</v>
          </cell>
          <cell r="K514">
            <v>-308</v>
          </cell>
        </row>
        <row r="515">
          <cell r="C515" t="str">
            <v>RY3969C</v>
          </cell>
          <cell r="K515">
            <v>-174</v>
          </cell>
        </row>
        <row r="516">
          <cell r="C516" t="str">
            <v>RY371LR</v>
          </cell>
          <cell r="K516">
            <v>-4707.57</v>
          </cell>
        </row>
        <row r="517">
          <cell r="C517" t="str">
            <v>RY371LR</v>
          </cell>
          <cell r="K517">
            <v>-280.06</v>
          </cell>
        </row>
        <row r="518">
          <cell r="C518" t="str">
            <v>RY1EZVP</v>
          </cell>
          <cell r="K518">
            <v>-119.79</v>
          </cell>
        </row>
        <row r="519">
          <cell r="C519" t="str">
            <v>RN0UPVA</v>
          </cell>
          <cell r="K519">
            <v>-96.66</v>
          </cell>
        </row>
        <row r="520">
          <cell r="C520" t="str">
            <v>RY2GZNW</v>
          </cell>
          <cell r="K520">
            <v>-147.71</v>
          </cell>
        </row>
        <row r="521">
          <cell r="C521" t="str">
            <v>RY2GZNW</v>
          </cell>
          <cell r="K521">
            <v>-148.22</v>
          </cell>
        </row>
        <row r="522">
          <cell r="C522" t="str">
            <v>RY2GZNW</v>
          </cell>
          <cell r="K522">
            <v>-51.43</v>
          </cell>
        </row>
        <row r="523">
          <cell r="C523" t="str">
            <v>RY2GZNW</v>
          </cell>
          <cell r="K523">
            <v>-79.58</v>
          </cell>
        </row>
        <row r="524">
          <cell r="C524" t="str">
            <v>RY37NPZ</v>
          </cell>
          <cell r="K524">
            <v>-1331.19</v>
          </cell>
        </row>
        <row r="525">
          <cell r="C525" t="str">
            <v>RY36K5A</v>
          </cell>
          <cell r="K525">
            <v>-39.25</v>
          </cell>
        </row>
        <row r="526">
          <cell r="C526" t="str">
            <v>RY1G81Z</v>
          </cell>
          <cell r="K526">
            <v>-201.16</v>
          </cell>
        </row>
        <row r="527">
          <cell r="C527" t="str">
            <v>RY2DDSS</v>
          </cell>
          <cell r="K527">
            <v>-808.3</v>
          </cell>
        </row>
        <row r="528">
          <cell r="C528" t="str">
            <v>RY288WB</v>
          </cell>
          <cell r="K528">
            <v>-1095.99</v>
          </cell>
        </row>
        <row r="529">
          <cell r="C529" t="str">
            <v>RY2CDZW</v>
          </cell>
          <cell r="K529">
            <v>-10.77</v>
          </cell>
        </row>
        <row r="530">
          <cell r="C530" t="str">
            <v>RY2HYIF</v>
          </cell>
          <cell r="K530">
            <v>-450</v>
          </cell>
        </row>
        <row r="531">
          <cell r="C531" t="str">
            <v>RY2V07Y</v>
          </cell>
          <cell r="K531">
            <v>-708.04</v>
          </cell>
        </row>
        <row r="532">
          <cell r="C532" t="str">
            <v>RY36NIH</v>
          </cell>
          <cell r="K532">
            <v>-718</v>
          </cell>
        </row>
        <row r="533">
          <cell r="C533" t="str">
            <v>RY301QB</v>
          </cell>
          <cell r="K533">
            <v>-2488</v>
          </cell>
        </row>
        <row r="534">
          <cell r="C534" t="str">
            <v>RY2V02R</v>
          </cell>
          <cell r="K534">
            <v>-954.73</v>
          </cell>
        </row>
        <row r="535">
          <cell r="C535" t="str">
            <v>RY3233J</v>
          </cell>
          <cell r="K535">
            <v>-4039.05</v>
          </cell>
        </row>
        <row r="536">
          <cell r="C536" t="str">
            <v>RY2WY9Z</v>
          </cell>
          <cell r="K536">
            <v>-249</v>
          </cell>
        </row>
        <row r="537">
          <cell r="C537" t="str">
            <v>RY26QKJ</v>
          </cell>
          <cell r="K537">
            <v>-250</v>
          </cell>
        </row>
        <row r="538">
          <cell r="C538" t="str">
            <v>RY2APXT</v>
          </cell>
          <cell r="K538">
            <v>-80.05</v>
          </cell>
        </row>
        <row r="539">
          <cell r="C539" t="str">
            <v>RY2XI0B</v>
          </cell>
          <cell r="K539">
            <v>-733.59</v>
          </cell>
        </row>
        <row r="540">
          <cell r="C540" t="str">
            <v>RY2JQNE</v>
          </cell>
          <cell r="K540">
            <v>-15</v>
          </cell>
        </row>
        <row r="541">
          <cell r="C541" t="str">
            <v>RY38JPC</v>
          </cell>
          <cell r="K541">
            <v>-52.8</v>
          </cell>
        </row>
        <row r="542">
          <cell r="C542" t="str">
            <v>RY38JQD</v>
          </cell>
          <cell r="K542">
            <v>-271.75</v>
          </cell>
        </row>
        <row r="543">
          <cell r="C543" t="str">
            <v>RY3B96S</v>
          </cell>
          <cell r="K543">
            <v>-41.76</v>
          </cell>
        </row>
        <row r="544">
          <cell r="C544" t="str">
            <v>RY2K8GP</v>
          </cell>
          <cell r="K544">
            <v>-241.56</v>
          </cell>
        </row>
        <row r="545">
          <cell r="C545" t="str">
            <v>RY2TE3W</v>
          </cell>
          <cell r="K545">
            <v>-680.8</v>
          </cell>
        </row>
        <row r="546">
          <cell r="C546" t="str">
            <v>RY317TD</v>
          </cell>
          <cell r="K546">
            <v>-755</v>
          </cell>
        </row>
        <row r="547">
          <cell r="C547" t="str">
            <v>RY333UR</v>
          </cell>
          <cell r="K547">
            <v>-451.9</v>
          </cell>
        </row>
        <row r="548">
          <cell r="C548" t="str">
            <v>RY2URZS</v>
          </cell>
          <cell r="K548">
            <v>-1890.8</v>
          </cell>
        </row>
        <row r="549">
          <cell r="C549" t="str">
            <v>RY2VGON</v>
          </cell>
          <cell r="K549">
            <v>-573</v>
          </cell>
        </row>
        <row r="550">
          <cell r="C550" t="str">
            <v>RY36TXB</v>
          </cell>
          <cell r="K550">
            <v>-201.88</v>
          </cell>
        </row>
        <row r="551">
          <cell r="C551" t="str">
            <v>RY37D6J</v>
          </cell>
          <cell r="K551">
            <v>-300</v>
          </cell>
        </row>
        <row r="552">
          <cell r="C552" t="str">
            <v>RY36ZTA</v>
          </cell>
          <cell r="K552">
            <v>-603.08000000000004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R20"/>
  <sheetViews>
    <sheetView showGridLines="0" tabSelected="1" view="pageBreakPreview" zoomScale="115" zoomScaleNormal="90" zoomScaleSheetLayoutView="115" workbookViewId="0">
      <pane ySplit="2" topLeftCell="A3" activePane="bottomLeft" state="frozen"/>
      <selection activeCell="A14" sqref="A14"/>
      <selection pane="bottomLeft" activeCell="D16" sqref="D16"/>
    </sheetView>
  </sheetViews>
  <sheetFormatPr baseColWidth="10" defaultColWidth="12.85546875" defaultRowHeight="15" outlineLevelRow="1" x14ac:dyDescent="0.25"/>
  <cols>
    <col min="1" max="1" width="12.85546875" style="3"/>
    <col min="2" max="2" width="39" style="7" customWidth="1"/>
    <col min="3" max="7" width="13.28515625" style="13" bestFit="1" customWidth="1"/>
    <col min="8" max="11" width="13.140625" style="13" bestFit="1" customWidth="1"/>
    <col min="12" max="12" width="13.28515625" style="13" bestFit="1" customWidth="1"/>
    <col min="13" max="15" width="13.140625" style="13" bestFit="1" customWidth="1"/>
    <col min="16" max="16" width="13.28515625" style="13" bestFit="1" customWidth="1"/>
    <col min="17" max="17" width="13.140625" style="13" bestFit="1" customWidth="1"/>
    <col min="18" max="18" width="14.7109375" style="13" bestFit="1" customWidth="1"/>
    <col min="19" max="16384" width="12.85546875" style="13"/>
  </cols>
  <sheetData>
    <row r="1" spans="1:18" s="3" customFormat="1" x14ac:dyDescent="0.25">
      <c r="A1" s="1"/>
      <c r="B1" s="2"/>
      <c r="D1" s="3" t="s">
        <v>0</v>
      </c>
      <c r="E1" s="3" t="s">
        <v>1</v>
      </c>
      <c r="F1" s="3" t="s">
        <v>2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3" t="s">
        <v>8</v>
      </c>
      <c r="M1" s="3" t="s">
        <v>9</v>
      </c>
      <c r="N1" s="3" t="s">
        <v>10</v>
      </c>
      <c r="O1" s="3" t="s">
        <v>11</v>
      </c>
      <c r="P1" s="3" t="s">
        <v>12</v>
      </c>
      <c r="Q1" s="3" t="s">
        <v>13</v>
      </c>
    </row>
    <row r="2" spans="1:18" s="3" customFormat="1" x14ac:dyDescent="0.25">
      <c r="A2" s="4"/>
      <c r="B2" s="5"/>
      <c r="D2" s="3" t="s">
        <v>14</v>
      </c>
      <c r="E2" s="3" t="s">
        <v>15</v>
      </c>
      <c r="F2" s="3" t="s">
        <v>16</v>
      </c>
      <c r="G2" s="3" t="s">
        <v>17</v>
      </c>
      <c r="H2" s="3" t="s">
        <v>18</v>
      </c>
      <c r="I2" s="3" t="s">
        <v>19</v>
      </c>
      <c r="J2" s="3" t="s">
        <v>20</v>
      </c>
      <c r="K2" s="3" t="s">
        <v>21</v>
      </c>
      <c r="L2" s="3" t="s">
        <v>21</v>
      </c>
      <c r="M2" s="3" t="s">
        <v>22</v>
      </c>
      <c r="N2" s="3" t="s">
        <v>21</v>
      </c>
      <c r="O2" s="3" t="s">
        <v>21</v>
      </c>
      <c r="P2" s="3" t="s">
        <v>23</v>
      </c>
      <c r="Q2" s="3" t="s">
        <v>24</v>
      </c>
    </row>
    <row r="3" spans="1:18" s="7" customForma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</row>
    <row r="4" spans="1:18" s="7" customFormat="1" x14ac:dyDescent="0.25">
      <c r="A4" s="4"/>
      <c r="B4" s="5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</row>
    <row r="5" spans="1:18" outlineLevel="1" x14ac:dyDescent="0.25">
      <c r="A5" s="9" t="s">
        <v>25</v>
      </c>
      <c r="B5" s="10" t="s">
        <v>26</v>
      </c>
      <c r="C5" s="11">
        <f>SUM(D5:Q5)</f>
        <v>0</v>
      </c>
      <c r="D5" s="12">
        <f>(SUMIFS(Source!$L$6:$L$566,Source!$A$6:$A$566,Analytique!D2,Source!$C$6:$C$566,Analytique!$A$5)+SUMIFS(Source!$L$6:$L$566,Source!$A$6:$A$566,Analytique!D1,Source!$C$6:$C$566,Analytique!$A$5))*2</f>
        <v>0</v>
      </c>
      <c r="E5" s="12">
        <f>(SUMIFS(Source!$L$6:$L$566,Source!$A$6:$A$566,Analytique!E2,Source!$C$6:$C$566,Analytique!$A$5)+SUMIFS(Source!$L$6:$L$566,Source!$A$6:$A$566,Analytique!E1,Source!$C$6:$C$566,Analytique!$A$5))*2</f>
        <v>0</v>
      </c>
      <c r="F5" s="12">
        <f>(SUMIFS(Source!$L$6:$L$566,Source!$A$6:$A$566,Analytique!F2,Source!$C$6:$C$566,Analytique!$A$5)+SUMIFS(Source!$L$6:$L$566,Source!$A$6:$A$566,Analytique!F1,Source!$C$6:$C$566,Analytique!$A$5))*2</f>
        <v>0</v>
      </c>
      <c r="G5" s="12">
        <f>(SUMIFS(Source!$L$6:$L$566,Source!$A$6:$A$566,Analytique!G2,Source!$C$6:$C$566,Analytique!$A$5)+SUMIFS(Source!$L$6:$L$566,Source!$A$6:$A$566,Analytique!G1,Source!$C$6:$C$566,Analytique!$A$5))*2</f>
        <v>0</v>
      </c>
      <c r="H5" s="12">
        <f>(SUMIFS(Source!$L$6:$L$566,Source!$A$6:$A$566,Analytique!H2,Source!$C$6:$C$566,Analytique!$A$5)+SUMIFS(Source!$L$6:$L$566,Source!$A$6:$A$566,Analytique!H1,Source!$C$6:$C$566,Analytique!$A$5))*2</f>
        <v>0</v>
      </c>
      <c r="I5" s="12">
        <f>(SUMIFS(Source!$L$6:$L$566,Source!$A$6:$A$566,Analytique!I2,Source!$C$6:$C$566,Analytique!$A$5)+SUMIFS(Source!$L$6:$L$566,Source!$A$6:$A$566,Analytique!I1,Source!$C$6:$C$566,Analytique!$A$5))*2</f>
        <v>0</v>
      </c>
      <c r="J5" s="12">
        <f>(SUMIFS(Source!$L$6:$L$566,Source!$A$6:$A$566,Analytique!J2,Source!$C$6:$C$566,Analytique!$A$5)+SUMIFS(Source!$L$6:$L$566,Source!$A$6:$A$566,Analytique!J1,Source!$C$6:$C$566,Analytique!$A$5))*2</f>
        <v>0</v>
      </c>
      <c r="K5" s="12">
        <f>(SUMIFS(Source!$L$6:$L$566,Source!$A$6:$A$566,Analytique!K2,Source!$C$6:$C$566,Analytique!$A$5)+SUMIFS(Source!$L$6:$L$566,Source!$A$6:$A$566,Analytique!K1,Source!$C$6:$C$566,Analytique!$A$5))*2</f>
        <v>0</v>
      </c>
      <c r="L5" s="12">
        <f>(SUMIFS(Source!$L$6:$L$566,Source!$A$6:$A$566,Analytique!L2,Source!$C$6:$C$566,Analytique!$A$5)+SUMIFS(Source!$L$6:$L$566,Source!$A$6:$A$566,Analytique!L1,Source!$C$6:$C$566,Analytique!$A$5))*2</f>
        <v>0</v>
      </c>
      <c r="M5" s="12">
        <f>(SUMIFS(Source!$L$6:$L$566,Source!$A$6:$A$566,Analytique!M2,Source!$C$6:$C$566,Analytique!$A$5)+SUMIFS(Source!$L$6:$L$566,Source!$A$6:$A$566,Analytique!M1,Source!$C$6:$C$566,Analytique!$A$5))*2</f>
        <v>0</v>
      </c>
      <c r="N5" s="12">
        <f>(SUMIFS(Source!$L$6:$L$566,Source!$A$6:$A$566,Analytique!N2,Source!$C$6:$C$566,Analytique!$A$5)+SUMIFS(Source!$L$6:$L$566,Source!$A$6:$A$566,Analytique!N1,Source!$C$6:$C$566,Analytique!$A$5))*2</f>
        <v>0</v>
      </c>
      <c r="O5" s="12">
        <f>(SUMIFS(Source!$L$6:$L$566,Source!$A$6:$A$566,Analytique!O2,Source!$C$6:$C$566,Analytique!$A$5)+SUMIFS(Source!$L$6:$L$566,Source!$A$6:$A$566,Analytique!O1,Source!$C$6:$C$566,Analytique!$A$5))*2</f>
        <v>0</v>
      </c>
      <c r="P5" s="12">
        <f>(SUMIFS(Source!$L$6:$L$566,Source!$A$6:$A$566,Analytique!P2,Source!$C$6:$C$566,Analytique!$A$5)+SUMIFS(Source!$L$6:$L$566,Source!$A$6:$A$566,Analytique!P1,Source!$C$6:$C$566,Analytique!$A$5))*2</f>
        <v>0</v>
      </c>
      <c r="Q5" s="12">
        <f>(SUMIFS(Source!$L$6:$L$566,Source!$A$6:$A$566,Analytique!Q2,Source!$C$6:$C$566,Analytique!$A$5)+SUMIFS(Source!$L$6:$L$566,Source!$A$6:$A$566,Analytique!Q1,Source!$C$6:$C$566,Analytique!$A$5))*2</f>
        <v>0</v>
      </c>
    </row>
    <row r="6" spans="1:18" outlineLevel="1" x14ac:dyDescent="0.25">
      <c r="A6" s="9" t="s">
        <v>27</v>
      </c>
      <c r="B6" s="10" t="s">
        <v>28</v>
      </c>
      <c r="C6" s="11">
        <f>SUM(D6:Q6)</f>
        <v>0</v>
      </c>
      <c r="D6" s="12">
        <f>(SUMIFS(Source!$L$6:$L$566,Source!$A$6:$A$566,Analytique!D2,Source!$C$6:$C$566,Analytique!$A$6)+SUMIFS(Source!$L$6:$L$566,Source!$A$6:$A$566,Analytique!D1,Source!$C$6:$C$566,Analytique!$A$6))*2</f>
        <v>0</v>
      </c>
      <c r="E6" s="12">
        <f>(SUMIFS(Source!$L$6:$L$566,Source!$A$6:$A$566,Analytique!E2,Source!$C$6:$C$566,Analytique!$A$6)+SUMIFS(Source!$L$6:$L$566,Source!$A$6:$A$566,Analytique!E1,Source!$C$6:$C$566,Analytique!$A$6))*2</f>
        <v>0</v>
      </c>
      <c r="F6" s="12">
        <f>(SUMIFS(Source!$L$6:$L$566,Source!$A$6:$A$566,Analytique!F2,Source!$C$6:$C$566,Analytique!$A$6)+SUMIFS(Source!$L$6:$L$566,Source!$A$6:$A$566,Analytique!F1,Source!$C$6:$C$566,Analytique!$A$6))*2</f>
        <v>0</v>
      </c>
      <c r="G6" s="12">
        <f>(SUMIFS(Source!$L$6:$L$566,Source!$A$6:$A$566,Analytique!G2,Source!$C$6:$C$566,Analytique!$A$6)+SUMIFS(Source!$L$6:$L$566,Source!$A$6:$A$566,Analytique!G1,Source!$C$6:$C$566,Analytique!$A$6))*2</f>
        <v>0</v>
      </c>
      <c r="H6" s="12">
        <f>(SUMIFS(Source!$L$6:$L$566,Source!$A$6:$A$566,Analytique!H2,Source!$C$6:$C$566,Analytique!$A$6)+SUMIFS(Source!$L$6:$L$566,Source!$A$6:$A$566,Analytique!H1,Source!$C$6:$C$566,Analytique!$A$6))*2</f>
        <v>0</v>
      </c>
      <c r="I6" s="12">
        <f>(SUMIFS(Source!$L$6:$L$566,Source!$A$6:$A$566,Analytique!I2,Source!$C$6:$C$566,Analytique!$A$6)+SUMIFS(Source!$L$6:$L$566,Source!$A$6:$A$566,Analytique!I1,Source!$C$6:$C$566,Analytique!$A$6))*2</f>
        <v>0</v>
      </c>
      <c r="J6" s="12">
        <f>(SUMIFS(Source!$L$6:$L$566,Source!$A$6:$A$566,Analytique!J2,Source!$C$6:$C$566,Analytique!$A$6)+SUMIFS(Source!$L$6:$L$566,Source!$A$6:$A$566,Analytique!J1,Source!$C$6:$C$566,Analytique!$A$6))*2</f>
        <v>0</v>
      </c>
      <c r="K6" s="12">
        <f>(SUMIFS(Source!$L$6:$L$566,Source!$A$6:$A$566,Analytique!K2,Source!$C$6:$C$566,Analytique!$A$6)+SUMIFS(Source!$L$6:$L$566,Source!$A$6:$A$566,Analytique!K1,Source!$C$6:$C$566,Analytique!$A$6))*2</f>
        <v>0</v>
      </c>
      <c r="L6" s="12">
        <f>(SUMIFS(Source!$L$6:$L$566,Source!$A$6:$A$566,Analytique!L2,Source!$C$6:$C$566,Analytique!$A$6)+SUMIFS(Source!$L$6:$L$566,Source!$A$6:$A$566,Analytique!L1,Source!$C$6:$C$566,Analytique!$A$6))*2</f>
        <v>0</v>
      </c>
      <c r="M6" s="12">
        <f>(SUMIFS(Source!$L$6:$L$566,Source!$A$6:$A$566,Analytique!M2,Source!$C$6:$C$566,Analytique!$A$6)+SUMIFS(Source!$L$6:$L$566,Source!$A$6:$A$566,Analytique!M1,Source!$C$6:$C$566,Analytique!$A$6))*2</f>
        <v>0</v>
      </c>
      <c r="N6" s="12">
        <f>(SUMIFS(Source!$L$6:$L$566,Source!$A$6:$A$566,Analytique!N2,Source!$C$6:$C$566,Analytique!$A$6)+SUMIFS(Source!$L$6:$L$566,Source!$A$6:$A$566,Analytique!N1,Source!$C$6:$C$566,Analytique!$A$6))*2</f>
        <v>0</v>
      </c>
      <c r="O6" s="12">
        <f>(SUMIFS(Source!$L$6:$L$566,Source!$A$6:$A$566,Analytique!O2,Source!$C$6:$C$566,Analytique!$A$6)+SUMIFS(Source!$L$6:$L$566,Source!$A$6:$A$566,Analytique!O1,Source!$C$6:$C$566,Analytique!$A$6))*2</f>
        <v>0</v>
      </c>
      <c r="P6" s="12">
        <f>(SUMIFS(Source!$L$6:$L$566,Source!$A$6:$A$566,Analytique!P2,Source!$C$6:$C$566,Analytique!$A$6)+SUMIFS(Source!$L$6:$L$566,Source!$A$6:$A$566,Analytique!P1,Source!$C$6:$C$566,Analytique!$A$6))*2</f>
        <v>0</v>
      </c>
      <c r="Q6" s="12">
        <f>(SUMIFS(Source!$L$6:$L$566,Source!$A$6:$A$566,Analytique!Q2,Source!$C$6:$C$566,Analytique!$A$6)+SUMIFS(Source!$L$6:$L$566,Source!$A$6:$A$566,Analytique!Q1,Source!$C$6:$C$566,Analytique!$A$6))*2</f>
        <v>0</v>
      </c>
    </row>
    <row r="7" spans="1:18" outlineLevel="1" x14ac:dyDescent="0.25">
      <c r="A7" s="9" t="s">
        <v>29</v>
      </c>
      <c r="B7" s="10" t="s">
        <v>30</v>
      </c>
      <c r="C7" s="11">
        <f>SUM(D7:Q7)</f>
        <v>0</v>
      </c>
      <c r="D7" s="12">
        <f>(SUMIFS(Source!$L$6:$L$566,Source!$A$6:$A$566,Analytique!D4,Source!$C$6:$C$566,Analytique!$A$5)+SUMIFS(Source!$L$6:$L$566,Source!$A$6:$A$566,Analytique!D3,Source!$C$6:$C$566,Analytique!$A$5))*2</f>
        <v>0</v>
      </c>
      <c r="E7" s="12">
        <f>(SUMIFS(Source!$L$6:$L$566,Source!$A$6:$A$566,Analytique!E2,Source!$C$6:$C$566,Analytique!B7)+SUMIFS(Source!$L$6:$L$566,Source!$A$6:$A$566,Analytique!E1,Source!$C$6:$C$566,Analytique!B7))*2</f>
        <v>0</v>
      </c>
      <c r="F7" s="12">
        <f>(SUMIFS(Source!$L$6:$L$566,Source!$A$6:$A$566,Analytique!F2,Source!$C$6:$C$566,Analytique!A7)+SUMIFS(Source!$L$6:$L$566,Source!$A$6:$A$566,Analytique!F1,Source!$C$6:$C$566,Analytique!A7))*2</f>
        <v>0</v>
      </c>
      <c r="G7" s="12">
        <f>(SUMIFS(Source!$L$6:$L$566,Source!$A$6:$A$566,Analytique!G2,Source!$C$6:$C$566,Analytique!D7)+SUMIFS(Source!$L$6:$L$566,Source!$A$6:$A$566,Analytique!G1,Source!$C$6:$C$566,Analytique!D7))*2</f>
        <v>0</v>
      </c>
      <c r="H7" s="12">
        <f>(SUMIFS(Source!$L$6:$L$566,Source!$A$6:$A$566,Analytique!H2,Source!$C$6:$C$566,Analytique!E7)+SUMIFS(Source!$L$6:$L$566,Source!$A$6:$A$566,Analytique!H1,Source!$C$6:$C$566,Analytique!E7))*2</f>
        <v>0</v>
      </c>
      <c r="I7" s="12">
        <f>(SUMIFS(Source!$L$6:$L$566,Source!$A$6:$A$566,Analytique!I2,Source!$C$6:$C$566,Analytique!F7)+SUMIFS(Source!$L$6:$L$566,Source!$A$6:$A$566,Analytique!I1,Source!$C$6:$C$566,Analytique!F7))*2</f>
        <v>0</v>
      </c>
      <c r="J7" s="12">
        <f>(SUMIFS(Source!$L$6:$L$566,Source!$A$6:$A$566,Analytique!J2,Source!$C$6:$C$566,Analytique!G7)+SUMIFS(Source!$L$6:$L$566,Source!$A$6:$A$566,Analytique!J1,Source!$C$6:$C$566,Analytique!G7))*2</f>
        <v>0</v>
      </c>
      <c r="K7" s="12">
        <f>(SUMIFS(Source!$L$6:$L$566,Source!$A$6:$A$566,Analytique!K2,Source!$C$6:$C$566,Analytique!H7)+SUMIFS(Source!$L$6:$L$566,Source!$A$6:$A$566,Analytique!K1,Source!$C$6:$C$566,Analytique!H7))*2</f>
        <v>0</v>
      </c>
      <c r="L7" s="12">
        <f>(SUMIFS(Source!$L$6:$L$566,Source!$A$6:$A$566,Analytique!L2,Source!$C$6:$C$566,Analytique!I7)+SUMIFS(Source!$L$6:$L$566,Source!$A$6:$A$566,Analytique!L1,Source!$C$6:$C$566,Analytique!I7))*2</f>
        <v>0</v>
      </c>
      <c r="M7" s="12">
        <f>(SUMIFS(Source!$L$6:$L$566,Source!$A$6:$A$566,Analytique!M2,Source!$C$6:$C$566,Analytique!J7)+SUMIFS(Source!$L$6:$L$566,Source!$A$6:$A$566,Analytique!M1,Source!$C$6:$C$566,Analytique!J7))*2</f>
        <v>0</v>
      </c>
      <c r="N7" s="12">
        <f>(SUMIFS(Source!$L$6:$L$566,Source!$A$6:$A$566,Analytique!N2,Source!$C$6:$C$566,Analytique!K7)+SUMIFS(Source!$L$6:$L$566,Source!$A$6:$A$566,Analytique!N1,Source!$C$6:$C$566,Analytique!K7))*2</f>
        <v>0</v>
      </c>
      <c r="O7" s="12">
        <f>(SUMIFS(Source!$L$6:$L$566,Source!$A$6:$A$566,Analytique!O2,Source!$C$6:$C$566,Analytique!L7)+SUMIFS(Source!$L$6:$L$566,Source!$A$6:$A$566,Analytique!O1,Source!$C$6:$C$566,Analytique!L7))*2</f>
        <v>0</v>
      </c>
      <c r="P7" s="12">
        <f>(SUMIFS(Source!$L$6:$L$566,Source!$A$6:$A$566,Analytique!P2,Source!$C$6:$C$566,Analytique!M7)+SUMIFS(Source!$L$6:$L$566,Source!$A$6:$A$566,Analytique!P1,Source!$C$6:$C$566,Analytique!M7))*2</f>
        <v>0</v>
      </c>
      <c r="Q7" s="12">
        <f>(SUMIFS(Source!$L$6:$L$566,Source!$A$6:$A$566,Analytique!Q2,Source!$C$6:$C$566,Analytique!N7)+SUMIFS(Source!$L$6:$L$566,Source!$A$6:$A$566,Analytique!Q1,Source!$C$6:$C$566,Analytique!N7))*2</f>
        <v>0</v>
      </c>
    </row>
    <row r="8" spans="1:18" s="18" customFormat="1" x14ac:dyDescent="0.25">
      <c r="A8" s="9" t="s">
        <v>31</v>
      </c>
      <c r="B8" s="14" t="s">
        <v>32</v>
      </c>
      <c r="C8" s="14">
        <f t="shared" ref="C8:C20" si="0">SUM(D8:Q8)</f>
        <v>0</v>
      </c>
      <c r="D8" s="15">
        <f>SUM(D5:D7)</f>
        <v>0</v>
      </c>
      <c r="E8" s="15">
        <f t="shared" ref="E8:Q8" si="1">SUM(E5:E7)</f>
        <v>0</v>
      </c>
      <c r="F8" s="15">
        <f t="shared" si="1"/>
        <v>0</v>
      </c>
      <c r="G8" s="15">
        <f t="shared" si="1"/>
        <v>0</v>
      </c>
      <c r="H8" s="15">
        <f t="shared" si="1"/>
        <v>0</v>
      </c>
      <c r="I8" s="15">
        <f t="shared" si="1"/>
        <v>0</v>
      </c>
      <c r="J8" s="15">
        <f t="shared" si="1"/>
        <v>0</v>
      </c>
      <c r="K8" s="15">
        <f>SUM(K5:K7)</f>
        <v>0</v>
      </c>
      <c r="L8" s="15">
        <f t="shared" ref="L8:O8" si="2">SUM(L5:L7)</f>
        <v>0</v>
      </c>
      <c r="M8" s="15">
        <f>SUM(M5:M7)</f>
        <v>0</v>
      </c>
      <c r="N8" s="16">
        <f t="shared" ref="N8" si="3">SUM(N5:N7)</f>
        <v>0</v>
      </c>
      <c r="O8" s="16">
        <f t="shared" si="2"/>
        <v>0</v>
      </c>
      <c r="P8" s="15">
        <f t="shared" si="1"/>
        <v>0</v>
      </c>
      <c r="Q8" s="16">
        <f t="shared" si="1"/>
        <v>0</v>
      </c>
      <c r="R8" s="17" t="e">
        <f>SUMPRODUCT(($A8='[1]Extract SAGE'!$C$13:$C$679)*('[1]Extract SAGE'!$P$13:$P$679))-C8</f>
        <v>#REF!</v>
      </c>
    </row>
    <row r="9" spans="1:18" outlineLevel="1" x14ac:dyDescent="0.25">
      <c r="A9" s="9" t="s">
        <v>33</v>
      </c>
      <c r="B9" s="33" t="s">
        <v>1023</v>
      </c>
      <c r="C9" s="19">
        <f t="shared" si="0"/>
        <v>0</v>
      </c>
      <c r="D9" s="12"/>
      <c r="E9" s="20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</row>
    <row r="10" spans="1:18" outlineLevel="1" x14ac:dyDescent="0.25">
      <c r="A10" s="9" t="s">
        <v>35</v>
      </c>
      <c r="B10" s="33" t="s">
        <v>1022</v>
      </c>
      <c r="C10" s="19">
        <f t="shared" si="0"/>
        <v>0</v>
      </c>
      <c r="D10" s="12"/>
      <c r="E10" s="21"/>
      <c r="F10" s="21"/>
      <c r="G10" s="21"/>
      <c r="H10" s="12"/>
      <c r="I10" s="12"/>
      <c r="J10" s="12"/>
      <c r="K10" s="12"/>
      <c r="L10" s="12"/>
      <c r="M10" s="12"/>
      <c r="N10" s="12"/>
      <c r="O10" s="12"/>
      <c r="P10" s="12"/>
      <c r="Q10" s="12"/>
    </row>
    <row r="11" spans="1:18" outlineLevel="1" x14ac:dyDescent="0.25">
      <c r="A11" s="9" t="s">
        <v>36</v>
      </c>
      <c r="B11" s="33" t="s">
        <v>199</v>
      </c>
      <c r="C11" s="19">
        <f t="shared" si="0"/>
        <v>0</v>
      </c>
      <c r="D11" s="12"/>
      <c r="E11" s="20"/>
      <c r="F11" s="12"/>
      <c r="G11" s="12"/>
      <c r="H11" s="12"/>
      <c r="I11" s="12"/>
      <c r="J11" s="20"/>
      <c r="K11" s="12"/>
      <c r="L11" s="12"/>
      <c r="M11" s="20"/>
      <c r="N11" s="12"/>
      <c r="O11" s="20"/>
      <c r="P11" s="20"/>
      <c r="Q11" s="12"/>
    </row>
    <row r="12" spans="1:18" outlineLevel="1" x14ac:dyDescent="0.25">
      <c r="A12" s="9" t="s">
        <v>37</v>
      </c>
      <c r="B12" s="19" t="s">
        <v>38</v>
      </c>
      <c r="C12" s="19">
        <f t="shared" si="0"/>
        <v>0</v>
      </c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</row>
    <row r="13" spans="1:18" outlineLevel="1" x14ac:dyDescent="0.25">
      <c r="A13" s="9" t="s">
        <v>39</v>
      </c>
      <c r="B13" s="33" t="s">
        <v>1024</v>
      </c>
      <c r="C13" s="19">
        <f t="shared" si="0"/>
        <v>0</v>
      </c>
      <c r="D13" s="12"/>
      <c r="E13" s="12"/>
      <c r="F13" s="20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</row>
    <row r="14" spans="1:18" s="23" customFormat="1" outlineLevel="1" x14ac:dyDescent="0.25">
      <c r="A14" s="34" t="s">
        <v>41</v>
      </c>
      <c r="B14" s="22" t="s">
        <v>42</v>
      </c>
      <c r="C14" s="22">
        <f t="shared" si="0"/>
        <v>0</v>
      </c>
      <c r="D14" s="35">
        <f>(SUMIFS(Source!$L$6:$L$566,Source!$A$6:$A$566,Analytique!$D$2,Source!$C$6:$C$566,Analytique!A14)+SUMIFS(Source!$L$6:$L$566,Source!$A$6:$A$566,Analytique!$D$1,Source!$C$6:$C$566,Analytique!A14))*2</f>
        <v>0</v>
      </c>
      <c r="E14" s="35">
        <f>(SUMIFS(Source!$L$6:$L$566,Source!$A$6:$A$566,Analytique!$E2,Source!$C$6:$C$566,Analytique!$A$14)+SUMIFS(Source!$L$6:$L$566,Source!$A$6:$A$566,Analytique!E1,Source!$C$6:$C$566,Analytique!$A$14))*2</f>
        <v>0</v>
      </c>
      <c r="F14" s="35">
        <f>(SUMIFS(Source!$L$6:$L$566,Source!$A$6:$A$566,Analytique!$E2,Source!$C$6:$C$566,Analytique!$A$14)+SUMIFS(Source!$L$6:$L$566,Source!$A$6:$A$566,Analytique!F1,Source!$C$6:$C$566,Analytique!$A$14))*2</f>
        <v>0</v>
      </c>
      <c r="G14" s="35">
        <f>(SUMIFS(Source!$L$6:$L$566,Source!$A$6:$A$566,Analytique!$E2,Source!$C$6:$C$566,Analytique!$A$14)+SUMIFS(Source!$L$6:$L$566,Source!$A$6:$A$566,Analytique!G1,Source!$C$6:$C$566,Analytique!$A$14))*2</f>
        <v>0</v>
      </c>
      <c r="H14" s="35">
        <f>(SUMIFS(Source!$L$6:$L$566,Source!$A$6:$A$566,Analytique!$E2,Source!$C$6:$C$566,Analytique!$A$14)+SUMIFS(Source!$L$6:$L$566,Source!$A$6:$A$566,Analytique!H1,Source!$C$6:$C$566,Analytique!$A$14))*2</f>
        <v>0</v>
      </c>
      <c r="I14" s="35">
        <f>(SUMIFS(Source!$L$6:$L$566,Source!$A$6:$A$566,Analytique!$E2,Source!$C$6:$C$566,Analytique!$A$14)+SUMIFS(Source!$L$6:$L$566,Source!$A$6:$A$566,Analytique!I1,Source!$C$6:$C$566,Analytique!$A$14))*2</f>
        <v>0</v>
      </c>
      <c r="J14" s="35">
        <f>(SUMIFS(Source!$L$6:$L$566,Source!$A$6:$A$566,Analytique!$E2,Source!$C$6:$C$566,Analytique!$A$14)+SUMIFS(Source!$L$6:$L$566,Source!$A$6:$A$566,Analytique!J1,Source!$C$6:$C$566,Analytique!$A$14))*2</f>
        <v>0</v>
      </c>
      <c r="K14" s="35">
        <f>(SUMIFS(Source!$L$6:$L$566,Source!$A$6:$A$566,Analytique!$E2,Source!$C$6:$C$566,Analytique!$A$14)+SUMIFS(Source!$L$6:$L$566,Source!$A$6:$A$566,Analytique!K1,Source!$C$6:$C$566,Analytique!$A$14))*2</f>
        <v>0</v>
      </c>
      <c r="L14" s="35">
        <f>(SUMIFS(Source!$L$6:$L$566,Source!$A$6:$A$566,Analytique!$E2,Source!$C$6:$C$566,Analytique!$A$14)+SUMIFS(Source!$L$6:$L$566,Source!$A$6:$A$566,Analytique!L1,Source!$C$6:$C$566,Analytique!$A$14))*2</f>
        <v>0</v>
      </c>
      <c r="M14" s="35">
        <f>(SUMIFS(Source!$L$6:$L$566,Source!$A$6:$A$566,Analytique!$E2,Source!$C$6:$C$566,Analytique!$A$14)+SUMIFS(Source!$L$6:$L$566,Source!$A$6:$A$566,Analytique!M1,Source!$C$6:$C$566,Analytique!$A$14))*2</f>
        <v>0</v>
      </c>
      <c r="N14" s="35">
        <f>(SUMIFS(Source!$L$6:$L$566,Source!$A$6:$A$566,Analytique!$E2,Source!$C$6:$C$566,Analytique!$A$14)+SUMIFS(Source!$L$6:$L$566,Source!$A$6:$A$566,Analytique!N1,Source!$C$6:$C$566,Analytique!$A$14))*2</f>
        <v>0</v>
      </c>
      <c r="O14" s="35">
        <f>(SUMIFS(Source!$L$6:$L$566,Source!$A$6:$A$566,Analytique!$E2,Source!$C$6:$C$566,Analytique!$A$14)+SUMIFS(Source!$L$6:$L$566,Source!$A$6:$A$566,Analytique!O1,Source!$C$6:$C$566,Analytique!$A$14))*2</f>
        <v>0</v>
      </c>
      <c r="P14" s="35">
        <f>(SUMIFS(Source!$L$6:$L$566,Source!$A$6:$A$566,Analytique!$E2,Source!$C$6:$C$566,Analytique!$A$14)+SUMIFS(Source!$L$6:$L$566,Source!$A$6:$A$566,Analytique!P1,Source!$C$6:$C$566,Analytique!$A$14))*2</f>
        <v>0</v>
      </c>
      <c r="Q14" s="35">
        <f>(SUMIFS(Source!$L$6:$L$566,Source!$A$6:$A$566,Analytique!$E2,Source!$C$6:$C$566,Analytique!$A$14)+SUMIFS(Source!$L$6:$L$566,Source!$A$6:$A$566,Analytique!Q1,Source!$C$6:$C$566,Analytique!$A$14))*2</f>
        <v>0</v>
      </c>
      <c r="R14" s="35">
        <f ca="1">SUMIFS(Source!Z:Z,Source!M:M,Analytique!R1,Source!N:N,Analytique!$A$14)</f>
        <v>0</v>
      </c>
    </row>
    <row r="15" spans="1:18" outlineLevel="1" x14ac:dyDescent="0.25">
      <c r="A15" s="9" t="s">
        <v>43</v>
      </c>
      <c r="B15" s="19" t="s">
        <v>44</v>
      </c>
      <c r="C15" s="19">
        <f t="shared" si="0"/>
        <v>0</v>
      </c>
      <c r="D15" s="35">
        <f>(SUMIFS(Source!$L$6:$L$566,Source!$A$6:$A$566,Analytique!$D$2,Source!$C$6:$C$566,Analytique!A15)+SUMIFS(Source!$L$6:$L$566,Source!$A$6:$A$566,Analytique!$D$1,Source!$C$6:$C$566,Analytique!A15))*2</f>
        <v>0</v>
      </c>
      <c r="E15" s="35">
        <f>(SUMIFS(Source!$L$6:$L$566,Source!$A$6:$A$566,Analytique!$E3,Source!$C$6:$C$566,Analytique!$A$14)+SUMIFS(Source!$L$6:$L$566,Source!$A$6:$A$566,Analytique!E2,Source!$C$6:$C$566,Analytique!$A$14))*2</f>
        <v>0</v>
      </c>
      <c r="F15" s="35">
        <f>(SUMIFS(Source!$L$6:$L$566,Source!$A$6:$A$566,Analytique!$E3,Source!$C$6:$C$566,Analytique!$A$14)+SUMIFS(Source!$L$6:$L$566,Source!$A$6:$A$566,Analytique!F2,Source!$C$6:$C$566,Analytique!$A$14))*2</f>
        <v>0</v>
      </c>
      <c r="G15" s="35">
        <f>(SUMIFS(Source!$L$6:$L$566,Source!$A$6:$A$566,Analytique!$E3,Source!$C$6:$C$566,Analytique!$A$14)+SUMIFS(Source!$L$6:$L$566,Source!$A$6:$A$566,Analytique!G2,Source!$C$6:$C$566,Analytique!$A$14))*2</f>
        <v>0</v>
      </c>
      <c r="H15" s="35">
        <f>(SUMIFS(Source!$L$6:$L$566,Source!$A$6:$A$566,Analytique!$E3,Source!$C$6:$C$566,Analytique!$A$14)+SUMIFS(Source!$L$6:$L$566,Source!$A$6:$A$566,Analytique!H2,Source!$C$6:$C$566,Analytique!$A$14))*2</f>
        <v>0</v>
      </c>
      <c r="I15" s="35">
        <f>(SUMIFS(Source!$L$6:$L$566,Source!$A$6:$A$566,Analytique!$E3,Source!$C$6:$C$566,Analytique!$A$14)+SUMIFS(Source!$L$6:$L$566,Source!$A$6:$A$566,Analytique!I2,Source!$C$6:$C$566,Analytique!$A$14))*2</f>
        <v>0</v>
      </c>
      <c r="J15" s="35">
        <f>(SUMIFS(Source!$L$6:$L$566,Source!$A$6:$A$566,Analytique!$E3,Source!$C$6:$C$566,Analytique!$A$14)+SUMIFS(Source!$L$6:$L$566,Source!$A$6:$A$566,Analytique!J2,Source!$C$6:$C$566,Analytique!$A$14))*2</f>
        <v>0</v>
      </c>
      <c r="K15" s="35">
        <f>(SUMIFS(Source!$L$6:$L$566,Source!$A$6:$A$566,Analytique!$E3,Source!$C$6:$C$566,Analytique!$A$14)+SUMIFS(Source!$L$6:$L$566,Source!$A$6:$A$566,Analytique!K2,Source!$C$6:$C$566,Analytique!$A$14))*2</f>
        <v>0</v>
      </c>
      <c r="L15" s="35">
        <f>(SUMIFS(Source!$L$6:$L$566,Source!$A$6:$A$566,Analytique!$E3,Source!$C$6:$C$566,Analytique!$A$14)+SUMIFS(Source!$L$6:$L$566,Source!$A$6:$A$566,Analytique!L2,Source!$C$6:$C$566,Analytique!$A$14))*2</f>
        <v>0</v>
      </c>
      <c r="M15" s="35">
        <f>(SUMIFS(Source!$L$6:$L$566,Source!$A$6:$A$566,Analytique!$E3,Source!$C$6:$C$566,Analytique!$A$14)+SUMIFS(Source!$L$6:$L$566,Source!$A$6:$A$566,Analytique!M2,Source!$C$6:$C$566,Analytique!$A$14))*2</f>
        <v>0</v>
      </c>
      <c r="N15" s="35">
        <f>(SUMIFS(Source!$L$6:$L$566,Source!$A$6:$A$566,Analytique!$E3,Source!$C$6:$C$566,Analytique!$A$14)+SUMIFS(Source!$L$6:$L$566,Source!$A$6:$A$566,Analytique!N2,Source!$C$6:$C$566,Analytique!$A$14))*2</f>
        <v>0</v>
      </c>
      <c r="O15" s="35">
        <f>(SUMIFS(Source!$L$6:$L$566,Source!$A$6:$A$566,Analytique!$E3,Source!$C$6:$C$566,Analytique!$A$14)+SUMIFS(Source!$L$6:$L$566,Source!$A$6:$A$566,Analytique!O2,Source!$C$6:$C$566,Analytique!$A$14))*2</f>
        <v>0</v>
      </c>
      <c r="P15" s="35">
        <f>(SUMIFS(Source!$L$6:$L$566,Source!$A$6:$A$566,Analytique!$E3,Source!$C$6:$C$566,Analytique!$A$14)+SUMIFS(Source!$L$6:$L$566,Source!$A$6:$A$566,Analytique!P2,Source!$C$6:$C$566,Analytique!$A$14))*2</f>
        <v>0</v>
      </c>
      <c r="Q15" s="35">
        <f>(SUMIFS(Source!$L$6:$L$566,Source!$A$6:$A$566,Analytique!$E3,Source!$C$6:$C$566,Analytique!$A$14)+SUMIFS(Source!$L$6:$L$566,Source!$A$6:$A$566,Analytique!Q2,Source!$C$6:$C$566,Analytique!$A$14))*2</f>
        <v>0</v>
      </c>
    </row>
    <row r="16" spans="1:18" outlineLevel="1" x14ac:dyDescent="0.25">
      <c r="A16" s="9" t="s">
        <v>45</v>
      </c>
      <c r="B16" s="19" t="s">
        <v>46</v>
      </c>
      <c r="C16" s="19">
        <f t="shared" si="0"/>
        <v>0</v>
      </c>
      <c r="D16" s="35">
        <f>(SUMIFS(Source!$L$6:$L$566,Source!$A$6:$A$566,Analytique!$D$2,Source!$C$6:$C$566,Analytique!A16)+SUMIFS(Source!$L$6:$L$566,Source!$A$6:$A$566,Analytique!$D$1,Source!$C$6:$C$566,Analytique!A16))*2</f>
        <v>0</v>
      </c>
      <c r="E16" s="35">
        <f>(SUMIFS(Source!$L$6:$L$566,Source!$A$6:$A$566,Analytique!$E4,Source!$C$6:$C$566,Analytique!$A$14)+SUMIFS(Source!$L$6:$L$566,Source!$A$6:$A$566,Analytique!E3,Source!$C$6:$C$566,Analytique!$A$14))*2</f>
        <v>0</v>
      </c>
      <c r="F16" s="35">
        <f>(SUMIFS(Source!$L$6:$L$566,Source!$A$6:$A$566,Analytique!$E4,Source!$C$6:$C$566,Analytique!$A$14)+SUMIFS(Source!$L$6:$L$566,Source!$A$6:$A$566,Analytique!F3,Source!$C$6:$C$566,Analytique!$A$14))*2</f>
        <v>0</v>
      </c>
      <c r="G16" s="35">
        <f>(SUMIFS(Source!$L$6:$L$566,Source!$A$6:$A$566,Analytique!$E4,Source!$C$6:$C$566,Analytique!$A$14)+SUMIFS(Source!$L$6:$L$566,Source!$A$6:$A$566,Analytique!G3,Source!$C$6:$C$566,Analytique!$A$14))*2</f>
        <v>0</v>
      </c>
      <c r="H16" s="35">
        <f>(SUMIFS(Source!$L$6:$L$566,Source!$A$6:$A$566,Analytique!$E4,Source!$C$6:$C$566,Analytique!$A$14)+SUMIFS(Source!$L$6:$L$566,Source!$A$6:$A$566,Analytique!H3,Source!$C$6:$C$566,Analytique!$A$14))*2</f>
        <v>0</v>
      </c>
      <c r="I16" s="35">
        <f>(SUMIFS(Source!$L$6:$L$566,Source!$A$6:$A$566,Analytique!$E4,Source!$C$6:$C$566,Analytique!$A$14)+SUMIFS(Source!$L$6:$L$566,Source!$A$6:$A$566,Analytique!I3,Source!$C$6:$C$566,Analytique!$A$14))*2</f>
        <v>0</v>
      </c>
      <c r="J16" s="35">
        <f>(SUMIFS(Source!$L$6:$L$566,Source!$A$6:$A$566,Analytique!$E4,Source!$C$6:$C$566,Analytique!$A$14)+SUMIFS(Source!$L$6:$L$566,Source!$A$6:$A$566,Analytique!J3,Source!$C$6:$C$566,Analytique!$A$14))*2</f>
        <v>0</v>
      </c>
      <c r="K16" s="35">
        <f>(SUMIFS(Source!$L$6:$L$566,Source!$A$6:$A$566,Analytique!$E4,Source!$C$6:$C$566,Analytique!$A$14)+SUMIFS(Source!$L$6:$L$566,Source!$A$6:$A$566,Analytique!K3,Source!$C$6:$C$566,Analytique!$A$14))*2</f>
        <v>0</v>
      </c>
      <c r="L16" s="35">
        <f>(SUMIFS(Source!$L$6:$L$566,Source!$A$6:$A$566,Analytique!$E4,Source!$C$6:$C$566,Analytique!$A$14)+SUMIFS(Source!$L$6:$L$566,Source!$A$6:$A$566,Analytique!L3,Source!$C$6:$C$566,Analytique!$A$14))*2</f>
        <v>0</v>
      </c>
      <c r="M16" s="35">
        <f>(SUMIFS(Source!$L$6:$L$566,Source!$A$6:$A$566,Analytique!$E4,Source!$C$6:$C$566,Analytique!$A$14)+SUMIFS(Source!$L$6:$L$566,Source!$A$6:$A$566,Analytique!M3,Source!$C$6:$C$566,Analytique!$A$14))*2</f>
        <v>0</v>
      </c>
      <c r="N16" s="35">
        <f>(SUMIFS(Source!$L$6:$L$566,Source!$A$6:$A$566,Analytique!$E4,Source!$C$6:$C$566,Analytique!$A$14)+SUMIFS(Source!$L$6:$L$566,Source!$A$6:$A$566,Analytique!N3,Source!$C$6:$C$566,Analytique!$A$14))*2</f>
        <v>0</v>
      </c>
      <c r="O16" s="35">
        <f>(SUMIFS(Source!$L$6:$L$566,Source!$A$6:$A$566,Analytique!$E4,Source!$C$6:$C$566,Analytique!$A$14)+SUMIFS(Source!$L$6:$L$566,Source!$A$6:$A$566,Analytique!O3,Source!$C$6:$C$566,Analytique!$A$14))*2</f>
        <v>0</v>
      </c>
      <c r="P16" s="35">
        <f>(SUMIFS(Source!$L$6:$L$566,Source!$A$6:$A$566,Analytique!$E4,Source!$C$6:$C$566,Analytique!$A$14)+SUMIFS(Source!$L$6:$L$566,Source!$A$6:$A$566,Analytique!P3,Source!$C$6:$C$566,Analytique!$A$14))*2</f>
        <v>0</v>
      </c>
      <c r="Q16" s="35">
        <f>(SUMIFS(Source!$L$6:$L$566,Source!$A$6:$A$566,Analytique!$E4,Source!$C$6:$C$566,Analytique!$A$14)+SUMIFS(Source!$L$6:$L$566,Source!$A$6:$A$566,Analytique!Q3,Source!$C$6:$C$566,Analytique!$A$14))*2</f>
        <v>0</v>
      </c>
    </row>
    <row r="17" spans="1:18" outlineLevel="1" x14ac:dyDescent="0.25">
      <c r="A17" s="9" t="s">
        <v>47</v>
      </c>
      <c r="B17" s="19" t="s">
        <v>48</v>
      </c>
      <c r="C17" s="19">
        <f t="shared" si="0"/>
        <v>0</v>
      </c>
      <c r="D17" s="35">
        <f>(SUMIFS(Source!$L$6:$L$566,Source!$A$6:$A$566,Analytique!$D$2,Source!$C$6:$C$566,Analytique!A17)+SUMIFS(Source!$L$6:$L$566,Source!$A$6:$A$566,Analytique!$D$1,Source!$C$6:$C$566,Analytique!A17))*2</f>
        <v>0</v>
      </c>
      <c r="E17" s="35">
        <f>(SUMIFS(Source!$L$6:$L$566,Source!$A$6:$A$566,Analytique!$E5,Source!$C$6:$C$566,Analytique!$A$14)+SUMIFS(Source!$L$6:$L$566,Source!$A$6:$A$566,Analytique!E4,Source!$C$6:$C$566,Analytique!$A$14))*2</f>
        <v>0</v>
      </c>
      <c r="F17" s="35">
        <f>(SUMIFS(Source!$L$6:$L$566,Source!$A$6:$A$566,Analytique!$E5,Source!$C$6:$C$566,Analytique!$A$14)+SUMIFS(Source!$L$6:$L$566,Source!$A$6:$A$566,Analytique!F4,Source!$C$6:$C$566,Analytique!$A$14))*2</f>
        <v>0</v>
      </c>
      <c r="G17" s="35">
        <f>(SUMIFS(Source!$L$6:$L$566,Source!$A$6:$A$566,Analytique!$E5,Source!$C$6:$C$566,Analytique!$A$14)+SUMIFS(Source!$L$6:$L$566,Source!$A$6:$A$566,Analytique!G4,Source!$C$6:$C$566,Analytique!$A$14))*2</f>
        <v>0</v>
      </c>
      <c r="H17" s="35">
        <f>(SUMIFS(Source!$L$6:$L$566,Source!$A$6:$A$566,Analytique!$E5,Source!$C$6:$C$566,Analytique!$A$14)+SUMIFS(Source!$L$6:$L$566,Source!$A$6:$A$566,Analytique!H4,Source!$C$6:$C$566,Analytique!$A$14))*2</f>
        <v>0</v>
      </c>
      <c r="I17" s="35">
        <f>(SUMIFS(Source!$L$6:$L$566,Source!$A$6:$A$566,Analytique!$E5,Source!$C$6:$C$566,Analytique!$A$14)+SUMIFS(Source!$L$6:$L$566,Source!$A$6:$A$566,Analytique!I4,Source!$C$6:$C$566,Analytique!$A$14))*2</f>
        <v>0</v>
      </c>
      <c r="J17" s="35">
        <f>(SUMIFS(Source!$L$6:$L$566,Source!$A$6:$A$566,Analytique!$E5,Source!$C$6:$C$566,Analytique!$A$14)+SUMIFS(Source!$L$6:$L$566,Source!$A$6:$A$566,Analytique!J4,Source!$C$6:$C$566,Analytique!$A$14))*2</f>
        <v>0</v>
      </c>
      <c r="K17" s="35">
        <f>(SUMIFS(Source!$L$6:$L$566,Source!$A$6:$A$566,Analytique!$E5,Source!$C$6:$C$566,Analytique!$A$14)+SUMIFS(Source!$L$6:$L$566,Source!$A$6:$A$566,Analytique!K4,Source!$C$6:$C$566,Analytique!$A$14))*2</f>
        <v>0</v>
      </c>
      <c r="L17" s="35">
        <f>(SUMIFS(Source!$L$6:$L$566,Source!$A$6:$A$566,Analytique!$E5,Source!$C$6:$C$566,Analytique!$A$14)+SUMIFS(Source!$L$6:$L$566,Source!$A$6:$A$566,Analytique!L4,Source!$C$6:$C$566,Analytique!$A$14))*2</f>
        <v>0</v>
      </c>
      <c r="M17" s="35">
        <f>(SUMIFS(Source!$L$6:$L$566,Source!$A$6:$A$566,Analytique!$E5,Source!$C$6:$C$566,Analytique!$A$14)+SUMIFS(Source!$L$6:$L$566,Source!$A$6:$A$566,Analytique!M4,Source!$C$6:$C$566,Analytique!$A$14))*2</f>
        <v>0</v>
      </c>
      <c r="N17" s="35">
        <f>(SUMIFS(Source!$L$6:$L$566,Source!$A$6:$A$566,Analytique!$E5,Source!$C$6:$C$566,Analytique!$A$14)+SUMIFS(Source!$L$6:$L$566,Source!$A$6:$A$566,Analytique!N4,Source!$C$6:$C$566,Analytique!$A$14))*2</f>
        <v>0</v>
      </c>
      <c r="O17" s="35">
        <f>(SUMIFS(Source!$L$6:$L$566,Source!$A$6:$A$566,Analytique!$E5,Source!$C$6:$C$566,Analytique!$A$14)+SUMIFS(Source!$L$6:$L$566,Source!$A$6:$A$566,Analytique!O4,Source!$C$6:$C$566,Analytique!$A$14))*2</f>
        <v>0</v>
      </c>
      <c r="P17" s="35">
        <f>(SUMIFS(Source!$L$6:$L$566,Source!$A$6:$A$566,Analytique!$E5,Source!$C$6:$C$566,Analytique!$A$14)+SUMIFS(Source!$L$6:$L$566,Source!$A$6:$A$566,Analytique!P4,Source!$C$6:$C$566,Analytique!$A$14))*2</f>
        <v>0</v>
      </c>
      <c r="Q17" s="35">
        <f>(SUMIFS(Source!$L$6:$L$566,Source!$A$6:$A$566,Analytique!$E5,Source!$C$6:$C$566,Analytique!$A$14)+SUMIFS(Source!$L$6:$L$566,Source!$A$6:$A$566,Analytique!Q4,Source!$C$6:$C$566,Analytique!$A$14))*2</f>
        <v>0</v>
      </c>
    </row>
    <row r="18" spans="1:18" outlineLevel="1" x14ac:dyDescent="0.25">
      <c r="A18" s="9" t="s">
        <v>49</v>
      </c>
      <c r="B18" s="19" t="s">
        <v>50</v>
      </c>
      <c r="C18" s="19">
        <f t="shared" si="0"/>
        <v>0</v>
      </c>
      <c r="D18" s="35">
        <f>(SUMIFS(Source!$L$6:$L$566,Source!$A$6:$A$566,Analytique!$D$2,Source!$C$6:$C$566,Analytique!A18)+SUMIFS(Source!$L$6:$L$566,Source!$A$6:$A$566,Analytique!$D$1,Source!$C$6:$C$566,Analytique!A18))*2</f>
        <v>0</v>
      </c>
      <c r="E18" s="35">
        <f>(SUMIFS(Source!$L$6:$L$566,Source!$A$6:$A$566,Analytique!$E6,Source!$C$6:$C$566,Analytique!$A$14)+SUMIFS(Source!$L$6:$L$566,Source!$A$6:$A$566,Analytique!E5,Source!$C$6:$C$566,Analytique!$A$14))*2</f>
        <v>0</v>
      </c>
      <c r="F18" s="35">
        <f>(SUMIFS(Source!$L$6:$L$566,Source!$A$6:$A$566,Analytique!$E6,Source!$C$6:$C$566,Analytique!$A$14)+SUMIFS(Source!$L$6:$L$566,Source!$A$6:$A$566,Analytique!F5,Source!$C$6:$C$566,Analytique!$A$14))*2</f>
        <v>0</v>
      </c>
      <c r="G18" s="35">
        <f>(SUMIFS(Source!$L$6:$L$566,Source!$A$6:$A$566,Analytique!$E6,Source!$C$6:$C$566,Analytique!$A$14)+SUMIFS(Source!$L$6:$L$566,Source!$A$6:$A$566,Analytique!G5,Source!$C$6:$C$566,Analytique!$A$14))*2</f>
        <v>0</v>
      </c>
      <c r="H18" s="35">
        <f>(SUMIFS(Source!$L$6:$L$566,Source!$A$6:$A$566,Analytique!$E6,Source!$C$6:$C$566,Analytique!$A$14)+SUMIFS(Source!$L$6:$L$566,Source!$A$6:$A$566,Analytique!H5,Source!$C$6:$C$566,Analytique!$A$14))*2</f>
        <v>0</v>
      </c>
      <c r="I18" s="35">
        <f>(SUMIFS(Source!$L$6:$L$566,Source!$A$6:$A$566,Analytique!$E6,Source!$C$6:$C$566,Analytique!$A$14)+SUMIFS(Source!$L$6:$L$566,Source!$A$6:$A$566,Analytique!I5,Source!$C$6:$C$566,Analytique!$A$14))*2</f>
        <v>0</v>
      </c>
      <c r="J18" s="35">
        <f>(SUMIFS(Source!$L$6:$L$566,Source!$A$6:$A$566,Analytique!$E6,Source!$C$6:$C$566,Analytique!$A$14)+SUMIFS(Source!$L$6:$L$566,Source!$A$6:$A$566,Analytique!J5,Source!$C$6:$C$566,Analytique!$A$14))*2</f>
        <v>0</v>
      </c>
      <c r="K18" s="35">
        <f>(SUMIFS(Source!$L$6:$L$566,Source!$A$6:$A$566,Analytique!$E6,Source!$C$6:$C$566,Analytique!$A$14)+SUMIFS(Source!$L$6:$L$566,Source!$A$6:$A$566,Analytique!K5,Source!$C$6:$C$566,Analytique!$A$14))*2</f>
        <v>0</v>
      </c>
      <c r="L18" s="35">
        <f>(SUMIFS(Source!$L$6:$L$566,Source!$A$6:$A$566,Analytique!$E6,Source!$C$6:$C$566,Analytique!$A$14)+SUMIFS(Source!$L$6:$L$566,Source!$A$6:$A$566,Analytique!L5,Source!$C$6:$C$566,Analytique!$A$14))*2</f>
        <v>0</v>
      </c>
      <c r="M18" s="35">
        <f>(SUMIFS(Source!$L$6:$L$566,Source!$A$6:$A$566,Analytique!$E6,Source!$C$6:$C$566,Analytique!$A$14)+SUMIFS(Source!$L$6:$L$566,Source!$A$6:$A$566,Analytique!M5,Source!$C$6:$C$566,Analytique!$A$14))*2</f>
        <v>0</v>
      </c>
      <c r="N18" s="35">
        <f>(SUMIFS(Source!$L$6:$L$566,Source!$A$6:$A$566,Analytique!$E6,Source!$C$6:$C$566,Analytique!$A$14)+SUMIFS(Source!$L$6:$L$566,Source!$A$6:$A$566,Analytique!N5,Source!$C$6:$C$566,Analytique!$A$14))*2</f>
        <v>0</v>
      </c>
      <c r="O18" s="35">
        <f>(SUMIFS(Source!$L$6:$L$566,Source!$A$6:$A$566,Analytique!$E6,Source!$C$6:$C$566,Analytique!$A$14)+SUMIFS(Source!$L$6:$L$566,Source!$A$6:$A$566,Analytique!O5,Source!$C$6:$C$566,Analytique!$A$14))*2</f>
        <v>0</v>
      </c>
      <c r="P18" s="35">
        <f>(SUMIFS(Source!$L$6:$L$566,Source!$A$6:$A$566,Analytique!$E6,Source!$C$6:$C$566,Analytique!$A$14)+SUMIFS(Source!$L$6:$L$566,Source!$A$6:$A$566,Analytique!P5,Source!$C$6:$C$566,Analytique!$A$14))*2</f>
        <v>0</v>
      </c>
      <c r="Q18" s="35">
        <f>(SUMIFS(Source!$L$6:$L$566,Source!$A$6:$A$566,Analytique!$E6,Source!$C$6:$C$566,Analytique!$A$14)+SUMIFS(Source!$L$6:$L$566,Source!$A$6:$A$566,Analytique!Q5,Source!$C$6:$C$566,Analytique!$A$14))*2</f>
        <v>0</v>
      </c>
    </row>
    <row r="19" spans="1:18" s="18" customFormat="1" outlineLevel="1" x14ac:dyDescent="0.25">
      <c r="A19" s="9" t="s">
        <v>51</v>
      </c>
      <c r="B19" s="19" t="s">
        <v>52</v>
      </c>
      <c r="C19" s="19">
        <f t="shared" si="0"/>
        <v>0</v>
      </c>
      <c r="D19" s="35">
        <f>(SUMIFS(Source!$L$6:$L$566,Source!$A$6:$A$566,Analytique!$D$2,Source!$C$6:$C$566,Analytique!A19)+SUMIFS(Source!$L$6:$L$566,Source!$A$6:$A$566,Analytique!$D$1,Source!$C$6:$C$566,Analytique!A19))*2</f>
        <v>0</v>
      </c>
      <c r="E19" s="35">
        <f>(SUMIFS(Source!$L$6:$L$566,Source!$A$6:$A$566,Analytique!$E7,Source!$C$6:$C$566,Analytique!$A$14)+SUMIFS(Source!$L$6:$L$566,Source!$A$6:$A$566,Analytique!E6,Source!$C$6:$C$566,Analytique!$A$14))*2</f>
        <v>0</v>
      </c>
      <c r="F19" s="35">
        <f>(SUMIFS(Source!$L$6:$L$566,Source!$A$6:$A$566,Analytique!$E7,Source!$C$6:$C$566,Analytique!$A$14)+SUMIFS(Source!$L$6:$L$566,Source!$A$6:$A$566,Analytique!F6,Source!$C$6:$C$566,Analytique!$A$14))*2</f>
        <v>0</v>
      </c>
      <c r="G19" s="35">
        <f>(SUMIFS(Source!$L$6:$L$566,Source!$A$6:$A$566,Analytique!$E7,Source!$C$6:$C$566,Analytique!$A$14)+SUMIFS(Source!$L$6:$L$566,Source!$A$6:$A$566,Analytique!G6,Source!$C$6:$C$566,Analytique!$A$14))*2</f>
        <v>0</v>
      </c>
      <c r="H19" s="35">
        <f>(SUMIFS(Source!$L$6:$L$566,Source!$A$6:$A$566,Analytique!$E7,Source!$C$6:$C$566,Analytique!$A$14)+SUMIFS(Source!$L$6:$L$566,Source!$A$6:$A$566,Analytique!H6,Source!$C$6:$C$566,Analytique!$A$14))*2</f>
        <v>0</v>
      </c>
      <c r="I19" s="35">
        <f>(SUMIFS(Source!$L$6:$L$566,Source!$A$6:$A$566,Analytique!$E7,Source!$C$6:$C$566,Analytique!$A$14)+SUMIFS(Source!$L$6:$L$566,Source!$A$6:$A$566,Analytique!I6,Source!$C$6:$C$566,Analytique!$A$14))*2</f>
        <v>0</v>
      </c>
      <c r="J19" s="35">
        <f>(SUMIFS(Source!$L$6:$L$566,Source!$A$6:$A$566,Analytique!$E7,Source!$C$6:$C$566,Analytique!$A$14)+SUMIFS(Source!$L$6:$L$566,Source!$A$6:$A$566,Analytique!J6,Source!$C$6:$C$566,Analytique!$A$14))*2</f>
        <v>0</v>
      </c>
      <c r="K19" s="35">
        <f>(SUMIFS(Source!$L$6:$L$566,Source!$A$6:$A$566,Analytique!$E7,Source!$C$6:$C$566,Analytique!$A$14)+SUMIFS(Source!$L$6:$L$566,Source!$A$6:$A$566,Analytique!K6,Source!$C$6:$C$566,Analytique!$A$14))*2</f>
        <v>0</v>
      </c>
      <c r="L19" s="35">
        <f>(SUMIFS(Source!$L$6:$L$566,Source!$A$6:$A$566,Analytique!$E7,Source!$C$6:$C$566,Analytique!$A$14)+SUMIFS(Source!$L$6:$L$566,Source!$A$6:$A$566,Analytique!L6,Source!$C$6:$C$566,Analytique!$A$14))*2</f>
        <v>0</v>
      </c>
      <c r="M19" s="35">
        <f>(SUMIFS(Source!$L$6:$L$566,Source!$A$6:$A$566,Analytique!$E7,Source!$C$6:$C$566,Analytique!$A$14)+SUMIFS(Source!$L$6:$L$566,Source!$A$6:$A$566,Analytique!M6,Source!$C$6:$C$566,Analytique!$A$14))*2</f>
        <v>0</v>
      </c>
      <c r="N19" s="35">
        <f>(SUMIFS(Source!$L$6:$L$566,Source!$A$6:$A$566,Analytique!$E7,Source!$C$6:$C$566,Analytique!$A$14)+SUMIFS(Source!$L$6:$L$566,Source!$A$6:$A$566,Analytique!N6,Source!$C$6:$C$566,Analytique!$A$14))*2</f>
        <v>0</v>
      </c>
      <c r="O19" s="35">
        <f>(SUMIFS(Source!$L$6:$L$566,Source!$A$6:$A$566,Analytique!$E7,Source!$C$6:$C$566,Analytique!$A$14)+SUMIFS(Source!$L$6:$L$566,Source!$A$6:$A$566,Analytique!O6,Source!$C$6:$C$566,Analytique!$A$14))*2</f>
        <v>0</v>
      </c>
      <c r="P19" s="35">
        <f>(SUMIFS(Source!$L$6:$L$566,Source!$A$6:$A$566,Analytique!$E7,Source!$C$6:$C$566,Analytique!$A$14)+SUMIFS(Source!$L$6:$L$566,Source!$A$6:$A$566,Analytique!P6,Source!$C$6:$C$566,Analytique!$A$14))*2</f>
        <v>0</v>
      </c>
      <c r="Q19" s="35">
        <f>(SUMIFS(Source!$L$6:$L$566,Source!$A$6:$A$566,Analytique!$E7,Source!$C$6:$C$566,Analytique!$A$14)+SUMIFS(Source!$L$6:$L$566,Source!$A$6:$A$566,Analytique!Q6,Source!$C$6:$C$566,Analytique!$A$14))*2</f>
        <v>0</v>
      </c>
      <c r="R19" s="17"/>
    </row>
    <row r="20" spans="1:18" outlineLevel="1" x14ac:dyDescent="0.25">
      <c r="A20" s="9" t="s">
        <v>53</v>
      </c>
      <c r="B20" s="19" t="s">
        <v>54</v>
      </c>
      <c r="C20" s="19">
        <f t="shared" si="0"/>
        <v>0</v>
      </c>
      <c r="D20" s="35">
        <f>(SUMIFS(Source!$L$6:$L$566,Source!$A$6:$A$566,Analytique!$D$2,Source!$C$6:$C$566,Analytique!A20)+SUMIFS(Source!$L$6:$L$566,Source!$A$6:$A$566,Analytique!$D$1,Source!$C$6:$C$566,Analytique!A20))*2</f>
        <v>0</v>
      </c>
      <c r="E20" s="35">
        <f>(SUMIFS(Source!$L$6:$L$566,Source!$A$6:$A$566,Analytique!$E8,Source!$C$6:$C$566,Analytique!$A$14)+SUMIFS(Source!$L$6:$L$566,Source!$A$6:$A$566,Analytique!E7,Source!$C$6:$C$566,Analytique!$A$14))*2</f>
        <v>0</v>
      </c>
      <c r="F20" s="35">
        <f>(SUMIFS(Source!$L$6:$L$566,Source!$A$6:$A$566,Analytique!$E8,Source!$C$6:$C$566,Analytique!$A$14)+SUMIFS(Source!$L$6:$L$566,Source!$A$6:$A$566,Analytique!F7,Source!$C$6:$C$566,Analytique!$A$14))*2</f>
        <v>0</v>
      </c>
      <c r="G20" s="35">
        <f>(SUMIFS(Source!$L$6:$L$566,Source!$A$6:$A$566,Analytique!$E8,Source!$C$6:$C$566,Analytique!$A$14)+SUMIFS(Source!$L$6:$L$566,Source!$A$6:$A$566,Analytique!G7,Source!$C$6:$C$566,Analytique!$A$14))*2</f>
        <v>0</v>
      </c>
      <c r="H20" s="35">
        <f>(SUMIFS(Source!$L$6:$L$566,Source!$A$6:$A$566,Analytique!$E8,Source!$C$6:$C$566,Analytique!$A$14)+SUMIFS(Source!$L$6:$L$566,Source!$A$6:$A$566,Analytique!H7,Source!$C$6:$C$566,Analytique!$A$14))*2</f>
        <v>0</v>
      </c>
      <c r="I20" s="35">
        <f>(SUMIFS(Source!$L$6:$L$566,Source!$A$6:$A$566,Analytique!$E8,Source!$C$6:$C$566,Analytique!$A$14)+SUMIFS(Source!$L$6:$L$566,Source!$A$6:$A$566,Analytique!I7,Source!$C$6:$C$566,Analytique!$A$14))*2</f>
        <v>0</v>
      </c>
      <c r="J20" s="35">
        <f>(SUMIFS(Source!$L$6:$L$566,Source!$A$6:$A$566,Analytique!$E8,Source!$C$6:$C$566,Analytique!$A$14)+SUMIFS(Source!$L$6:$L$566,Source!$A$6:$A$566,Analytique!J7,Source!$C$6:$C$566,Analytique!$A$14))*2</f>
        <v>0</v>
      </c>
      <c r="K20" s="35">
        <f>(SUMIFS(Source!$L$6:$L$566,Source!$A$6:$A$566,Analytique!$E8,Source!$C$6:$C$566,Analytique!$A$14)+SUMIFS(Source!$L$6:$L$566,Source!$A$6:$A$566,Analytique!K7,Source!$C$6:$C$566,Analytique!$A$14))*2</f>
        <v>0</v>
      </c>
      <c r="L20" s="35">
        <f>(SUMIFS(Source!$L$6:$L$566,Source!$A$6:$A$566,Analytique!$E8,Source!$C$6:$C$566,Analytique!$A$14)+SUMIFS(Source!$L$6:$L$566,Source!$A$6:$A$566,Analytique!L7,Source!$C$6:$C$566,Analytique!$A$14))*2</f>
        <v>0</v>
      </c>
      <c r="M20" s="35">
        <f>(SUMIFS(Source!$L$6:$L$566,Source!$A$6:$A$566,Analytique!$E8,Source!$C$6:$C$566,Analytique!$A$14)+SUMIFS(Source!$L$6:$L$566,Source!$A$6:$A$566,Analytique!M7,Source!$C$6:$C$566,Analytique!$A$14))*2</f>
        <v>0</v>
      </c>
      <c r="N20" s="35">
        <f>(SUMIFS(Source!$L$6:$L$566,Source!$A$6:$A$566,Analytique!$E8,Source!$C$6:$C$566,Analytique!$A$14)+SUMIFS(Source!$L$6:$L$566,Source!$A$6:$A$566,Analytique!N7,Source!$C$6:$C$566,Analytique!$A$14))*2</f>
        <v>0</v>
      </c>
      <c r="O20" s="35">
        <f>(SUMIFS(Source!$L$6:$L$566,Source!$A$6:$A$566,Analytique!$E8,Source!$C$6:$C$566,Analytique!$A$14)+SUMIFS(Source!$L$6:$L$566,Source!$A$6:$A$566,Analytique!O7,Source!$C$6:$C$566,Analytique!$A$14))*2</f>
        <v>0</v>
      </c>
      <c r="P20" s="35">
        <f>(SUMIFS(Source!$L$6:$L$566,Source!$A$6:$A$566,Analytique!$E8,Source!$C$6:$C$566,Analytique!$A$14)+SUMIFS(Source!$L$6:$L$566,Source!$A$6:$A$566,Analytique!P7,Source!$C$6:$C$566,Analytique!$A$14))*2</f>
        <v>0</v>
      </c>
      <c r="Q20" s="35">
        <f>(SUMIFS(Source!$L$6:$L$566,Source!$A$6:$A$566,Analytique!$E8,Source!$C$6:$C$566,Analytique!$A$14)+SUMIFS(Source!$L$6:$L$566,Source!$A$6:$A$566,Analytique!Q7,Source!$C$6:$C$566,Analytique!$A$14))*2</f>
        <v>0</v>
      </c>
    </row>
  </sheetData>
  <mergeCells count="1">
    <mergeCell ref="C3:Q3"/>
  </mergeCells>
  <pageMargins left="0.23622047244094491" right="0.23622047244094491" top="0.74803149606299213" bottom="0.74803149606299213" header="0.31496062992125984" footer="0.31496062992125984"/>
  <pageSetup paperSize="9" scale="54" fitToHeight="0" orientation="landscape" r:id="rId1"/>
  <headerFooter>
    <oddHeader>&amp;C&amp;A</oddHeader>
    <oddFooter>&amp;L&amp;F&amp;C&amp;P sur &amp;N&amp;R&amp;D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680"/>
  <sheetViews>
    <sheetView workbookViewId="0">
      <selection activeCell="C14" sqref="C14"/>
    </sheetView>
  </sheetViews>
  <sheetFormatPr baseColWidth="10" defaultRowHeight="15" outlineLevelCol="1" x14ac:dyDescent="0.25"/>
  <cols>
    <col min="3" max="3" width="11.42578125" style="29"/>
    <col min="4" max="4" width="33.28515625" customWidth="1"/>
    <col min="5" max="8" width="18.85546875" hidden="1" customWidth="1" outlineLevel="1"/>
    <col min="9" max="9" width="11.42578125" style="30" collapsed="1"/>
    <col min="10" max="12" width="11.42578125" style="30"/>
  </cols>
  <sheetData>
    <row r="3" spans="1:14" s="24" customFormat="1" x14ac:dyDescent="0.25">
      <c r="C3" s="25"/>
      <c r="I3" s="26"/>
      <c r="J3" s="26"/>
      <c r="K3" s="26"/>
      <c r="L3" s="26"/>
    </row>
    <row r="5" spans="1:14" s="27" customFormat="1" ht="45" x14ac:dyDescent="0.25">
      <c r="A5" s="27" t="s">
        <v>190</v>
      </c>
      <c r="B5" s="27" t="s">
        <v>191</v>
      </c>
      <c r="C5" s="27" t="s">
        <v>192</v>
      </c>
      <c r="D5" s="27" t="s">
        <v>193</v>
      </c>
      <c r="E5" s="27" t="s">
        <v>194</v>
      </c>
      <c r="F5" s="27" t="s">
        <v>195</v>
      </c>
      <c r="G5" s="27" t="s">
        <v>196</v>
      </c>
      <c r="H5" s="27" t="s">
        <v>197</v>
      </c>
      <c r="I5" s="28"/>
      <c r="J5" s="28"/>
      <c r="K5" s="28"/>
      <c r="L5" s="28" t="s">
        <v>1021</v>
      </c>
      <c r="N5" s="27">
        <f>SUMPRODUCT(A6:A566="01SANS",I6:I566)</f>
        <v>0</v>
      </c>
    </row>
    <row r="6" spans="1:14" x14ac:dyDescent="0.25">
      <c r="A6">
        <v>0</v>
      </c>
      <c r="B6">
        <v>64510000</v>
      </c>
      <c r="C6" s="29" t="s">
        <v>154</v>
      </c>
      <c r="D6" t="s">
        <v>148</v>
      </c>
      <c r="E6">
        <v>-124.85</v>
      </c>
      <c r="L6" s="30" t="s">
        <v>198</v>
      </c>
    </row>
    <row r="7" spans="1:14" x14ac:dyDescent="0.25">
      <c r="A7">
        <v>0</v>
      </c>
      <c r="B7">
        <v>64512000</v>
      </c>
      <c r="C7" s="29" t="s">
        <v>154</v>
      </c>
      <c r="D7" t="s">
        <v>149</v>
      </c>
      <c r="E7">
        <v>-1.22</v>
      </c>
      <c r="L7" s="30" t="s">
        <v>198</v>
      </c>
    </row>
    <row r="8" spans="1:14" x14ac:dyDescent="0.25">
      <c r="A8" t="s">
        <v>6</v>
      </c>
      <c r="B8">
        <v>60230000</v>
      </c>
      <c r="C8" s="29" t="s">
        <v>67</v>
      </c>
      <c r="D8" t="s">
        <v>199</v>
      </c>
      <c r="G8" t="s">
        <v>200</v>
      </c>
      <c r="L8" s="30" t="s">
        <v>198</v>
      </c>
    </row>
    <row r="9" spans="1:14" x14ac:dyDescent="0.25">
      <c r="A9" t="s">
        <v>6</v>
      </c>
      <c r="B9">
        <v>60240000</v>
      </c>
      <c r="C9" s="29" t="s">
        <v>67</v>
      </c>
      <c r="D9" t="s">
        <v>38</v>
      </c>
      <c r="F9" t="s">
        <v>201</v>
      </c>
      <c r="G9" t="s">
        <v>202</v>
      </c>
      <c r="H9" t="s">
        <v>203</v>
      </c>
      <c r="L9" s="30">
        <v>-1166.71</v>
      </c>
    </row>
    <row r="10" spans="1:14" x14ac:dyDescent="0.25">
      <c r="A10" t="s">
        <v>6</v>
      </c>
      <c r="B10">
        <v>60610000</v>
      </c>
      <c r="C10" s="29" t="s">
        <v>67</v>
      </c>
      <c r="D10" t="s">
        <v>58</v>
      </c>
      <c r="F10">
        <v>-556.66999999999996</v>
      </c>
      <c r="G10">
        <v>-158.91999999999999</v>
      </c>
      <c r="H10">
        <v>-158.91999999999999</v>
      </c>
      <c r="L10" s="30">
        <v>-158.91999999999999</v>
      </c>
    </row>
    <row r="11" spans="1:14" x14ac:dyDescent="0.25">
      <c r="A11" t="s">
        <v>6</v>
      </c>
      <c r="B11">
        <v>60620000</v>
      </c>
      <c r="C11" s="29" t="s">
        <v>67</v>
      </c>
      <c r="D11" t="s">
        <v>59</v>
      </c>
      <c r="G11" t="s">
        <v>204</v>
      </c>
      <c r="H11" t="s">
        <v>204</v>
      </c>
      <c r="L11" s="30">
        <v>-1864.73</v>
      </c>
    </row>
    <row r="12" spans="1:14" x14ac:dyDescent="0.25">
      <c r="A12" t="s">
        <v>6</v>
      </c>
      <c r="B12">
        <v>60630000</v>
      </c>
      <c r="C12" s="29" t="s">
        <v>67</v>
      </c>
      <c r="D12" t="s">
        <v>60</v>
      </c>
      <c r="E12" t="s">
        <v>205</v>
      </c>
      <c r="F12" t="s">
        <v>206</v>
      </c>
      <c r="G12" t="s">
        <v>207</v>
      </c>
      <c r="H12" t="s">
        <v>208</v>
      </c>
      <c r="L12" s="30">
        <v>-1393.7</v>
      </c>
    </row>
    <row r="13" spans="1:14" x14ac:dyDescent="0.25">
      <c r="A13" t="s">
        <v>6</v>
      </c>
      <c r="B13">
        <v>60640000</v>
      </c>
      <c r="C13" s="29" t="s">
        <v>67</v>
      </c>
      <c r="D13" t="s">
        <v>62</v>
      </c>
      <c r="E13">
        <v>-112.79</v>
      </c>
      <c r="F13" t="s">
        <v>209</v>
      </c>
      <c r="G13" t="s">
        <v>210</v>
      </c>
      <c r="H13" t="s">
        <v>211</v>
      </c>
      <c r="L13" s="30">
        <v>-1498.11</v>
      </c>
    </row>
    <row r="14" spans="1:14" x14ac:dyDescent="0.25">
      <c r="A14" t="s">
        <v>6</v>
      </c>
      <c r="B14">
        <v>60650000</v>
      </c>
      <c r="C14" s="29" t="s">
        <v>67</v>
      </c>
      <c r="D14" t="s">
        <v>212</v>
      </c>
      <c r="F14" t="s">
        <v>213</v>
      </c>
      <c r="G14">
        <v>-902.2</v>
      </c>
      <c r="L14" s="30" t="s">
        <v>198</v>
      </c>
    </row>
    <row r="15" spans="1:14" x14ac:dyDescent="0.25">
      <c r="A15" t="s">
        <v>6</v>
      </c>
      <c r="B15">
        <v>60660000</v>
      </c>
      <c r="C15" s="29" t="s">
        <v>67</v>
      </c>
      <c r="D15" t="s">
        <v>63</v>
      </c>
      <c r="E15" t="s">
        <v>214</v>
      </c>
      <c r="F15" t="s">
        <v>215</v>
      </c>
      <c r="G15" t="s">
        <v>216</v>
      </c>
      <c r="H15" t="s">
        <v>217</v>
      </c>
      <c r="L15" s="30">
        <v>-4752.17</v>
      </c>
    </row>
    <row r="16" spans="1:14" x14ac:dyDescent="0.25">
      <c r="A16" t="s">
        <v>6</v>
      </c>
      <c r="B16">
        <v>60710000</v>
      </c>
      <c r="C16" s="29" t="s">
        <v>67</v>
      </c>
      <c r="D16" t="s">
        <v>65</v>
      </c>
      <c r="G16">
        <v>-300</v>
      </c>
      <c r="H16">
        <v>-300</v>
      </c>
      <c r="L16" s="30">
        <v>-300</v>
      </c>
    </row>
    <row r="17" spans="1:12" x14ac:dyDescent="0.25">
      <c r="A17" t="s">
        <v>6</v>
      </c>
      <c r="B17">
        <v>61112000</v>
      </c>
      <c r="C17" s="29" t="s">
        <v>99</v>
      </c>
      <c r="D17" t="s">
        <v>71</v>
      </c>
      <c r="F17" t="s">
        <v>218</v>
      </c>
      <c r="G17" t="s">
        <v>219</v>
      </c>
      <c r="H17" t="s">
        <v>220</v>
      </c>
      <c r="L17" s="30">
        <v>-3755.21</v>
      </c>
    </row>
    <row r="18" spans="1:12" x14ac:dyDescent="0.25">
      <c r="A18" t="s">
        <v>6</v>
      </c>
      <c r="B18">
        <v>61150000</v>
      </c>
      <c r="C18" s="29" t="s">
        <v>99</v>
      </c>
      <c r="D18" t="s">
        <v>74</v>
      </c>
      <c r="E18" t="s">
        <v>221</v>
      </c>
      <c r="F18" t="s">
        <v>222</v>
      </c>
      <c r="G18" t="s">
        <v>223</v>
      </c>
      <c r="H18" t="s">
        <v>224</v>
      </c>
      <c r="L18" s="30">
        <v>-11599.58</v>
      </c>
    </row>
    <row r="19" spans="1:12" x14ac:dyDescent="0.25">
      <c r="A19" t="s">
        <v>6</v>
      </c>
      <c r="B19">
        <v>61320000</v>
      </c>
      <c r="C19" s="29" t="s">
        <v>99</v>
      </c>
      <c r="D19" t="s">
        <v>76</v>
      </c>
      <c r="E19">
        <v>-291.73</v>
      </c>
      <c r="F19" t="s">
        <v>225</v>
      </c>
      <c r="G19" t="s">
        <v>226</v>
      </c>
      <c r="H19" t="s">
        <v>227</v>
      </c>
      <c r="L19" s="30">
        <v>-6583.05</v>
      </c>
    </row>
    <row r="20" spans="1:12" x14ac:dyDescent="0.25">
      <c r="A20" t="s">
        <v>6</v>
      </c>
      <c r="B20">
        <v>61520000</v>
      </c>
      <c r="C20" s="29" t="s">
        <v>99</v>
      </c>
      <c r="D20" t="s">
        <v>77</v>
      </c>
      <c r="F20" t="s">
        <v>228</v>
      </c>
      <c r="G20">
        <v>-379.5</v>
      </c>
      <c r="H20">
        <v>-379.5</v>
      </c>
      <c r="L20" s="30">
        <v>-379.5</v>
      </c>
    </row>
    <row r="21" spans="1:12" x14ac:dyDescent="0.25">
      <c r="A21" t="s">
        <v>6</v>
      </c>
      <c r="B21">
        <v>61550000</v>
      </c>
      <c r="C21" s="29" t="s">
        <v>99</v>
      </c>
      <c r="D21" t="s">
        <v>80</v>
      </c>
      <c r="E21">
        <v>-71</v>
      </c>
      <c r="F21" t="s">
        <v>229</v>
      </c>
      <c r="G21" t="s">
        <v>230</v>
      </c>
      <c r="H21" t="s">
        <v>230</v>
      </c>
      <c r="L21" s="30">
        <v>-4164.2700000000004</v>
      </c>
    </row>
    <row r="22" spans="1:12" x14ac:dyDescent="0.25">
      <c r="A22" t="s">
        <v>6</v>
      </c>
      <c r="B22">
        <v>61551000</v>
      </c>
      <c r="C22" s="29" t="s">
        <v>99</v>
      </c>
      <c r="D22" t="s">
        <v>81</v>
      </c>
      <c r="F22" t="s">
        <v>231</v>
      </c>
      <c r="G22" t="s">
        <v>232</v>
      </c>
      <c r="H22" t="s">
        <v>233</v>
      </c>
      <c r="L22" s="30">
        <v>-2832.87</v>
      </c>
    </row>
    <row r="23" spans="1:12" x14ac:dyDescent="0.25">
      <c r="A23" t="s">
        <v>6</v>
      </c>
      <c r="B23">
        <v>61570000</v>
      </c>
      <c r="C23" s="29" t="s">
        <v>99</v>
      </c>
      <c r="D23" t="s">
        <v>82</v>
      </c>
      <c r="F23">
        <v>-624.1</v>
      </c>
      <c r="G23">
        <v>-955.93</v>
      </c>
      <c r="H23">
        <v>-955.93</v>
      </c>
      <c r="L23" s="30">
        <v>-955.93</v>
      </c>
    </row>
    <row r="24" spans="1:12" x14ac:dyDescent="0.25">
      <c r="A24" t="s">
        <v>6</v>
      </c>
      <c r="B24">
        <v>61572000</v>
      </c>
      <c r="C24" s="29" t="s">
        <v>99</v>
      </c>
      <c r="D24" t="s">
        <v>85</v>
      </c>
      <c r="F24">
        <v>-199.14</v>
      </c>
      <c r="G24">
        <v>-202.42</v>
      </c>
      <c r="H24">
        <v>-202.42</v>
      </c>
      <c r="L24" s="30">
        <v>-202.42</v>
      </c>
    </row>
    <row r="25" spans="1:12" x14ac:dyDescent="0.25">
      <c r="A25" t="s">
        <v>6</v>
      </c>
      <c r="B25">
        <v>61574000</v>
      </c>
      <c r="C25" s="29" t="s">
        <v>99</v>
      </c>
      <c r="D25" t="s">
        <v>87</v>
      </c>
      <c r="F25" t="s">
        <v>234</v>
      </c>
      <c r="G25">
        <v>-633.38</v>
      </c>
      <c r="H25">
        <v>-633.38</v>
      </c>
      <c r="L25" s="30">
        <v>-633.38</v>
      </c>
    </row>
    <row r="26" spans="1:12" x14ac:dyDescent="0.25">
      <c r="A26" t="s">
        <v>6</v>
      </c>
      <c r="B26">
        <v>61575000</v>
      </c>
      <c r="C26" s="29" t="s">
        <v>99</v>
      </c>
      <c r="D26" t="s">
        <v>88</v>
      </c>
      <c r="F26" t="s">
        <v>235</v>
      </c>
      <c r="G26">
        <v>-237</v>
      </c>
      <c r="H26">
        <v>-237</v>
      </c>
      <c r="L26" s="30">
        <v>-237</v>
      </c>
    </row>
    <row r="27" spans="1:12" x14ac:dyDescent="0.25">
      <c r="A27" t="s">
        <v>6</v>
      </c>
      <c r="B27">
        <v>61600000</v>
      </c>
      <c r="C27" s="29" t="s">
        <v>99</v>
      </c>
      <c r="D27" t="s">
        <v>89</v>
      </c>
      <c r="E27">
        <v>-475.93</v>
      </c>
      <c r="L27" s="30" t="s">
        <v>198</v>
      </c>
    </row>
    <row r="28" spans="1:12" x14ac:dyDescent="0.25">
      <c r="A28" t="s">
        <v>6</v>
      </c>
      <c r="B28">
        <v>61610000</v>
      </c>
      <c r="C28" s="29" t="s">
        <v>99</v>
      </c>
      <c r="D28" t="s">
        <v>90</v>
      </c>
      <c r="E28" t="s">
        <v>236</v>
      </c>
      <c r="L28" s="30" t="s">
        <v>198</v>
      </c>
    </row>
    <row r="29" spans="1:12" x14ac:dyDescent="0.25">
      <c r="A29" t="s">
        <v>6</v>
      </c>
      <c r="B29">
        <v>61615000</v>
      </c>
      <c r="C29" s="29" t="s">
        <v>99</v>
      </c>
      <c r="D29" t="s">
        <v>91</v>
      </c>
      <c r="E29">
        <v>-103.82</v>
      </c>
      <c r="L29" s="30" t="s">
        <v>198</v>
      </c>
    </row>
    <row r="30" spans="1:12" x14ac:dyDescent="0.25">
      <c r="A30" t="s">
        <v>6</v>
      </c>
      <c r="B30">
        <v>61630000</v>
      </c>
      <c r="C30" s="29" t="s">
        <v>99</v>
      </c>
      <c r="D30" t="s">
        <v>92</v>
      </c>
      <c r="E30" t="s">
        <v>237</v>
      </c>
      <c r="F30" t="s">
        <v>238</v>
      </c>
      <c r="G30" t="s">
        <v>239</v>
      </c>
      <c r="H30" t="s">
        <v>240</v>
      </c>
      <c r="L30" s="30">
        <v>-25891.1</v>
      </c>
    </row>
    <row r="31" spans="1:12" x14ac:dyDescent="0.25">
      <c r="A31" t="s">
        <v>6</v>
      </c>
      <c r="B31">
        <v>61640000</v>
      </c>
      <c r="C31" s="29" t="s">
        <v>99</v>
      </c>
      <c r="D31" t="s">
        <v>93</v>
      </c>
      <c r="F31">
        <v>-769.18</v>
      </c>
      <c r="G31" t="s">
        <v>241</v>
      </c>
      <c r="H31" t="s">
        <v>241</v>
      </c>
      <c r="L31" s="30">
        <v>-1244.78</v>
      </c>
    </row>
    <row r="32" spans="1:12" x14ac:dyDescent="0.25">
      <c r="A32" t="s">
        <v>6</v>
      </c>
      <c r="B32">
        <v>61650000</v>
      </c>
      <c r="C32" s="29" t="s">
        <v>99</v>
      </c>
      <c r="D32" t="s">
        <v>94</v>
      </c>
      <c r="F32" t="s">
        <v>242</v>
      </c>
      <c r="G32" t="s">
        <v>243</v>
      </c>
      <c r="H32" t="s">
        <v>243</v>
      </c>
      <c r="L32" s="30">
        <v>-2095.09</v>
      </c>
    </row>
    <row r="33" spans="1:12" x14ac:dyDescent="0.25">
      <c r="A33" t="s">
        <v>6</v>
      </c>
      <c r="B33" s="31" t="e">
        <f>SUMPRODUCT(Source!A83:A659*Source!B83:B659)</f>
        <v>#VALUE!</v>
      </c>
      <c r="C33" s="32">
        <v>61</v>
      </c>
      <c r="D33" t="s">
        <v>96</v>
      </c>
      <c r="F33">
        <v>-499.08</v>
      </c>
      <c r="G33">
        <v>-274.38</v>
      </c>
      <c r="H33">
        <v>-274.38</v>
      </c>
      <c r="L33" s="30">
        <v>-274.38</v>
      </c>
    </row>
    <row r="34" spans="1:12" x14ac:dyDescent="0.25">
      <c r="A34" t="s">
        <v>6</v>
      </c>
      <c r="B34">
        <v>62220000</v>
      </c>
      <c r="C34" s="29" t="s">
        <v>135</v>
      </c>
      <c r="D34" t="s">
        <v>101</v>
      </c>
      <c r="E34">
        <v>-50</v>
      </c>
      <c r="L34" s="30" t="s">
        <v>198</v>
      </c>
    </row>
    <row r="35" spans="1:12" x14ac:dyDescent="0.25">
      <c r="A35" t="s">
        <v>6</v>
      </c>
      <c r="B35">
        <v>62260000</v>
      </c>
      <c r="C35" s="29" t="s">
        <v>135</v>
      </c>
      <c r="D35" t="s">
        <v>102</v>
      </c>
      <c r="E35" t="s">
        <v>244</v>
      </c>
      <c r="F35" t="s">
        <v>245</v>
      </c>
      <c r="G35" t="s">
        <v>246</v>
      </c>
      <c r="H35" t="s">
        <v>247</v>
      </c>
      <c r="L35" s="30">
        <v>-20612.8</v>
      </c>
    </row>
    <row r="36" spans="1:12" x14ac:dyDescent="0.25">
      <c r="A36" t="s">
        <v>6</v>
      </c>
      <c r="B36">
        <v>62261000</v>
      </c>
      <c r="C36" s="29" t="s">
        <v>135</v>
      </c>
      <c r="D36" t="s">
        <v>104</v>
      </c>
      <c r="E36" t="s">
        <v>248</v>
      </c>
      <c r="F36" t="s">
        <v>249</v>
      </c>
      <c r="G36" t="s">
        <v>250</v>
      </c>
      <c r="H36" t="s">
        <v>250</v>
      </c>
      <c r="L36" s="30">
        <v>-2650</v>
      </c>
    </row>
    <row r="37" spans="1:12" x14ac:dyDescent="0.25">
      <c r="A37" t="s">
        <v>6</v>
      </c>
      <c r="B37">
        <v>62261500</v>
      </c>
      <c r="C37" s="29" t="s">
        <v>135</v>
      </c>
      <c r="D37" t="s">
        <v>106</v>
      </c>
      <c r="E37" t="s">
        <v>251</v>
      </c>
      <c r="F37" t="s">
        <v>252</v>
      </c>
      <c r="G37" t="s">
        <v>253</v>
      </c>
      <c r="H37" t="s">
        <v>254</v>
      </c>
      <c r="L37" s="30">
        <v>-3340</v>
      </c>
    </row>
    <row r="38" spans="1:12" x14ac:dyDescent="0.25">
      <c r="A38" t="s">
        <v>6</v>
      </c>
      <c r="B38">
        <v>62262000</v>
      </c>
      <c r="C38" s="29" t="s">
        <v>135</v>
      </c>
      <c r="D38" t="s">
        <v>103</v>
      </c>
      <c r="E38" t="s">
        <v>255</v>
      </c>
      <c r="F38" t="s">
        <v>256</v>
      </c>
      <c r="L38" s="30" t="s">
        <v>198</v>
      </c>
    </row>
    <row r="39" spans="1:12" x14ac:dyDescent="0.25">
      <c r="A39" t="s">
        <v>6</v>
      </c>
      <c r="B39">
        <v>62265001</v>
      </c>
      <c r="C39" s="29" t="s">
        <v>135</v>
      </c>
      <c r="D39" t="s">
        <v>108</v>
      </c>
      <c r="E39">
        <v>-70</v>
      </c>
      <c r="G39" t="s">
        <v>257</v>
      </c>
      <c r="H39" t="s">
        <v>258</v>
      </c>
      <c r="L39" s="30">
        <v>-17199.29</v>
      </c>
    </row>
    <row r="40" spans="1:12" x14ac:dyDescent="0.25">
      <c r="A40" t="s">
        <v>6</v>
      </c>
      <c r="B40">
        <v>62270000</v>
      </c>
      <c r="C40" s="29" t="s">
        <v>135</v>
      </c>
      <c r="D40" t="s">
        <v>109</v>
      </c>
      <c r="E40">
        <v>-3.99</v>
      </c>
      <c r="L40" s="30" t="s">
        <v>198</v>
      </c>
    </row>
    <row r="41" spans="1:12" x14ac:dyDescent="0.25">
      <c r="A41" t="s">
        <v>6</v>
      </c>
      <c r="B41">
        <v>62280000</v>
      </c>
      <c r="C41" s="29" t="s">
        <v>135</v>
      </c>
      <c r="D41" t="s">
        <v>110</v>
      </c>
      <c r="G41">
        <v>-67.33</v>
      </c>
      <c r="H41">
        <v>-46.25</v>
      </c>
      <c r="L41" s="30">
        <v>-46.25</v>
      </c>
    </row>
    <row r="42" spans="1:12" x14ac:dyDescent="0.25">
      <c r="A42" t="s">
        <v>6</v>
      </c>
      <c r="B42">
        <v>62320000</v>
      </c>
      <c r="C42" s="29" t="s">
        <v>135</v>
      </c>
      <c r="D42" t="s">
        <v>112</v>
      </c>
      <c r="F42">
        <v>-136.72999999999999</v>
      </c>
      <c r="L42" s="30" t="s">
        <v>198</v>
      </c>
    </row>
    <row r="43" spans="1:12" x14ac:dyDescent="0.25">
      <c r="A43" t="s">
        <v>6</v>
      </c>
      <c r="B43">
        <v>62342200</v>
      </c>
      <c r="C43" s="29" t="s">
        <v>135</v>
      </c>
      <c r="D43" t="s">
        <v>117</v>
      </c>
      <c r="E43" t="s">
        <v>259</v>
      </c>
      <c r="F43" t="s">
        <v>260</v>
      </c>
      <c r="G43" t="s">
        <v>261</v>
      </c>
      <c r="H43" t="s">
        <v>261</v>
      </c>
      <c r="L43" s="30">
        <v>-3185</v>
      </c>
    </row>
    <row r="44" spans="1:12" x14ac:dyDescent="0.25">
      <c r="A44" t="s">
        <v>6</v>
      </c>
      <c r="B44">
        <v>62380000</v>
      </c>
      <c r="C44" s="29" t="s">
        <v>135</v>
      </c>
      <c r="D44" t="s">
        <v>118</v>
      </c>
      <c r="F44">
        <v>-150</v>
      </c>
      <c r="L44" s="30" t="s">
        <v>198</v>
      </c>
    </row>
    <row r="45" spans="1:12" x14ac:dyDescent="0.25">
      <c r="A45" t="s">
        <v>6</v>
      </c>
      <c r="B45">
        <v>62410000</v>
      </c>
      <c r="C45" s="29" t="s">
        <v>135</v>
      </c>
      <c r="D45" t="s">
        <v>119</v>
      </c>
      <c r="E45">
        <v>-10</v>
      </c>
      <c r="F45">
        <v>-600.05999999999995</v>
      </c>
      <c r="L45" s="30" t="s">
        <v>198</v>
      </c>
    </row>
    <row r="46" spans="1:12" x14ac:dyDescent="0.25">
      <c r="A46" t="s">
        <v>6</v>
      </c>
      <c r="B46">
        <v>62440000</v>
      </c>
      <c r="C46" s="29" t="s">
        <v>135</v>
      </c>
      <c r="D46" t="s">
        <v>121</v>
      </c>
      <c r="G46" t="s">
        <v>262</v>
      </c>
      <c r="H46" t="s">
        <v>263</v>
      </c>
      <c r="L46" s="30">
        <v>-3118.5</v>
      </c>
    </row>
    <row r="47" spans="1:12" x14ac:dyDescent="0.25">
      <c r="A47" t="s">
        <v>6</v>
      </c>
      <c r="B47">
        <v>62510000</v>
      </c>
      <c r="C47" s="29" t="s">
        <v>135</v>
      </c>
      <c r="D47" t="s">
        <v>122</v>
      </c>
      <c r="G47" t="s">
        <v>264</v>
      </c>
      <c r="H47" t="s">
        <v>265</v>
      </c>
      <c r="L47" s="30">
        <v>-1742.3</v>
      </c>
    </row>
    <row r="48" spans="1:12" x14ac:dyDescent="0.25">
      <c r="A48" t="s">
        <v>6</v>
      </c>
      <c r="B48">
        <v>62530000</v>
      </c>
      <c r="C48" s="29" t="s">
        <v>135</v>
      </c>
      <c r="D48" t="s">
        <v>123</v>
      </c>
      <c r="E48">
        <v>-25.33</v>
      </c>
      <c r="F48">
        <v>-91.99</v>
      </c>
      <c r="G48" t="s">
        <v>266</v>
      </c>
      <c r="H48">
        <v>-19.600000000000001</v>
      </c>
      <c r="L48" s="30">
        <v>-19.600000000000001</v>
      </c>
    </row>
    <row r="49" spans="1:12" x14ac:dyDescent="0.25">
      <c r="A49" t="s">
        <v>6</v>
      </c>
      <c r="B49">
        <v>62560000</v>
      </c>
      <c r="C49" s="29" t="s">
        <v>135</v>
      </c>
      <c r="D49" t="s">
        <v>124</v>
      </c>
      <c r="F49">
        <v>-163.63999999999999</v>
      </c>
      <c r="L49" s="30" t="s">
        <v>198</v>
      </c>
    </row>
    <row r="50" spans="1:12" x14ac:dyDescent="0.25">
      <c r="A50" t="s">
        <v>6</v>
      </c>
      <c r="B50">
        <v>62570000</v>
      </c>
      <c r="C50" s="29" t="s">
        <v>135</v>
      </c>
      <c r="D50" t="s">
        <v>125</v>
      </c>
      <c r="F50">
        <v>-427.94</v>
      </c>
      <c r="G50" t="s">
        <v>267</v>
      </c>
      <c r="H50">
        <v>-80.709999999999994</v>
      </c>
      <c r="L50" s="30">
        <v>-80.709999999999994</v>
      </c>
    </row>
    <row r="51" spans="1:12" x14ac:dyDescent="0.25">
      <c r="A51" t="s">
        <v>6</v>
      </c>
      <c r="B51">
        <v>62610000</v>
      </c>
      <c r="C51" s="29" t="s">
        <v>135</v>
      </c>
      <c r="D51" t="s">
        <v>126</v>
      </c>
      <c r="F51" t="s">
        <v>268</v>
      </c>
      <c r="G51" t="s">
        <v>269</v>
      </c>
      <c r="H51" t="s">
        <v>270</v>
      </c>
      <c r="L51" s="30">
        <v>-6479.19</v>
      </c>
    </row>
    <row r="52" spans="1:12" x14ac:dyDescent="0.25">
      <c r="A52" t="s">
        <v>6</v>
      </c>
      <c r="B52">
        <v>62611000</v>
      </c>
      <c r="C52" s="29" t="s">
        <v>135</v>
      </c>
      <c r="D52" t="s">
        <v>127</v>
      </c>
      <c r="F52">
        <v>-379.08</v>
      </c>
      <c r="G52">
        <v>-376.1</v>
      </c>
      <c r="H52">
        <v>-159.66</v>
      </c>
      <c r="L52" s="30">
        <v>-159.66</v>
      </c>
    </row>
    <row r="53" spans="1:12" x14ac:dyDescent="0.25">
      <c r="A53" t="s">
        <v>6</v>
      </c>
      <c r="B53">
        <v>62612000</v>
      </c>
      <c r="C53" s="29" t="s">
        <v>135</v>
      </c>
      <c r="D53" t="s">
        <v>128</v>
      </c>
      <c r="F53" t="s">
        <v>271</v>
      </c>
      <c r="G53" t="s">
        <v>272</v>
      </c>
      <c r="H53" t="s">
        <v>273</v>
      </c>
      <c r="L53" s="30">
        <v>-6218.94</v>
      </c>
    </row>
    <row r="54" spans="1:12" x14ac:dyDescent="0.25">
      <c r="A54" t="s">
        <v>6</v>
      </c>
      <c r="B54">
        <v>62613000</v>
      </c>
      <c r="C54" s="29" t="s">
        <v>135</v>
      </c>
      <c r="D54" t="s">
        <v>274</v>
      </c>
      <c r="F54">
        <v>-335.11</v>
      </c>
      <c r="G54">
        <v>-269.25</v>
      </c>
      <c r="H54">
        <v>-200.02</v>
      </c>
      <c r="L54" s="30">
        <v>-200.02</v>
      </c>
    </row>
    <row r="55" spans="1:12" x14ac:dyDescent="0.25">
      <c r="A55" t="s">
        <v>6</v>
      </c>
      <c r="B55">
        <v>62630000</v>
      </c>
      <c r="C55" s="29" t="s">
        <v>135</v>
      </c>
      <c r="D55" t="s">
        <v>130</v>
      </c>
      <c r="E55">
        <v>-21.33</v>
      </c>
      <c r="F55">
        <v>-992.42</v>
      </c>
      <c r="G55" t="s">
        <v>275</v>
      </c>
      <c r="H55">
        <v>-573.92999999999995</v>
      </c>
      <c r="L55" s="30">
        <v>-573.92999999999995</v>
      </c>
    </row>
    <row r="56" spans="1:12" x14ac:dyDescent="0.25">
      <c r="A56" t="s">
        <v>6</v>
      </c>
      <c r="B56">
        <v>62640000</v>
      </c>
      <c r="C56" s="29" t="s">
        <v>135</v>
      </c>
      <c r="D56" t="s">
        <v>131</v>
      </c>
      <c r="E56">
        <v>-25</v>
      </c>
      <c r="F56">
        <v>-319.83</v>
      </c>
      <c r="G56">
        <v>-175</v>
      </c>
      <c r="H56">
        <v>-120</v>
      </c>
      <c r="L56" s="30">
        <v>-120</v>
      </c>
    </row>
    <row r="57" spans="1:12" x14ac:dyDescent="0.25">
      <c r="A57" t="s">
        <v>6</v>
      </c>
      <c r="B57">
        <v>62780000</v>
      </c>
      <c r="C57" s="29" t="s">
        <v>135</v>
      </c>
      <c r="D57" t="s">
        <v>132</v>
      </c>
      <c r="E57" t="s">
        <v>276</v>
      </c>
      <c r="F57" t="s">
        <v>277</v>
      </c>
      <c r="G57" t="s">
        <v>278</v>
      </c>
      <c r="H57" t="s">
        <v>279</v>
      </c>
      <c r="L57" s="30">
        <v>-2188.58</v>
      </c>
    </row>
    <row r="58" spans="1:12" x14ac:dyDescent="0.25">
      <c r="A58" t="s">
        <v>6</v>
      </c>
      <c r="B58">
        <v>62810000</v>
      </c>
      <c r="C58" s="29" t="s">
        <v>135</v>
      </c>
      <c r="D58" t="s">
        <v>133</v>
      </c>
      <c r="E58">
        <v>-253.8</v>
      </c>
      <c r="F58">
        <v>-263</v>
      </c>
      <c r="L58" s="30" t="s">
        <v>198</v>
      </c>
    </row>
    <row r="59" spans="1:12" x14ac:dyDescent="0.25">
      <c r="A59" t="s">
        <v>6</v>
      </c>
      <c r="B59">
        <v>63330000</v>
      </c>
      <c r="C59" s="29" t="s">
        <v>141</v>
      </c>
      <c r="D59" t="s">
        <v>136</v>
      </c>
      <c r="E59">
        <v>-298.68</v>
      </c>
      <c r="F59" t="s">
        <v>280</v>
      </c>
      <c r="G59" t="s">
        <v>281</v>
      </c>
      <c r="H59" t="s">
        <v>282</v>
      </c>
      <c r="L59" s="30">
        <v>-1425.56</v>
      </c>
    </row>
    <row r="60" spans="1:12" x14ac:dyDescent="0.25">
      <c r="A60" t="s">
        <v>6</v>
      </c>
      <c r="B60">
        <v>63512000</v>
      </c>
      <c r="C60" s="29" t="s">
        <v>141</v>
      </c>
      <c r="D60" t="s">
        <v>283</v>
      </c>
      <c r="E60" t="s">
        <v>284</v>
      </c>
      <c r="F60" t="s">
        <v>285</v>
      </c>
      <c r="L60" s="30" t="s">
        <v>198</v>
      </c>
    </row>
    <row r="61" spans="1:12" x14ac:dyDescent="0.25">
      <c r="A61" t="s">
        <v>6</v>
      </c>
      <c r="B61">
        <v>63513000</v>
      </c>
      <c r="C61" s="29" t="s">
        <v>141</v>
      </c>
      <c r="D61" t="s">
        <v>286</v>
      </c>
      <c r="F61" t="s">
        <v>287</v>
      </c>
      <c r="L61" s="30" t="s">
        <v>198</v>
      </c>
    </row>
    <row r="62" spans="1:12" x14ac:dyDescent="0.25">
      <c r="A62" t="s">
        <v>6</v>
      </c>
      <c r="B62">
        <v>63514000</v>
      </c>
      <c r="C62" s="29" t="s">
        <v>141</v>
      </c>
      <c r="D62" t="s">
        <v>137</v>
      </c>
      <c r="E62">
        <v>-185.75</v>
      </c>
      <c r="F62" t="s">
        <v>288</v>
      </c>
      <c r="L62" s="30" t="s">
        <v>198</v>
      </c>
    </row>
    <row r="63" spans="1:12" x14ac:dyDescent="0.25">
      <c r="A63" t="s">
        <v>6</v>
      </c>
      <c r="B63">
        <v>63780000</v>
      </c>
      <c r="C63" s="29" t="s">
        <v>141</v>
      </c>
      <c r="D63" t="s">
        <v>139</v>
      </c>
      <c r="E63" t="s">
        <v>289</v>
      </c>
      <c r="F63" t="s">
        <v>290</v>
      </c>
      <c r="G63" t="s">
        <v>291</v>
      </c>
      <c r="H63" t="s">
        <v>292</v>
      </c>
      <c r="L63" s="30">
        <v>-2474</v>
      </c>
    </row>
    <row r="64" spans="1:12" x14ac:dyDescent="0.25">
      <c r="A64" t="s">
        <v>6</v>
      </c>
      <c r="B64">
        <v>63890000</v>
      </c>
      <c r="C64" s="29" t="s">
        <v>141</v>
      </c>
      <c r="D64" t="s">
        <v>140</v>
      </c>
      <c r="E64">
        <v>-22.49</v>
      </c>
      <c r="L64" s="30" t="s">
        <v>198</v>
      </c>
    </row>
    <row r="65" spans="1:12" x14ac:dyDescent="0.25">
      <c r="A65" t="s">
        <v>6</v>
      </c>
      <c r="B65">
        <v>64110000</v>
      </c>
      <c r="C65" s="29" t="s">
        <v>154</v>
      </c>
      <c r="D65" t="s">
        <v>142</v>
      </c>
      <c r="E65" t="s">
        <v>293</v>
      </c>
      <c r="F65" t="s">
        <v>294</v>
      </c>
      <c r="G65" t="s">
        <v>295</v>
      </c>
      <c r="H65" t="s">
        <v>295</v>
      </c>
      <c r="L65" s="30">
        <v>-119345.45</v>
      </c>
    </row>
    <row r="66" spans="1:12" x14ac:dyDescent="0.25">
      <c r="A66" t="s">
        <v>6</v>
      </c>
      <c r="B66">
        <v>64120000</v>
      </c>
      <c r="C66" s="29" t="s">
        <v>154</v>
      </c>
      <c r="D66" t="s">
        <v>143</v>
      </c>
      <c r="E66" t="s">
        <v>296</v>
      </c>
      <c r="F66" t="s">
        <v>297</v>
      </c>
      <c r="G66" t="s">
        <v>298</v>
      </c>
      <c r="H66" t="s">
        <v>298</v>
      </c>
      <c r="L66" s="30">
        <v>13934.93</v>
      </c>
    </row>
    <row r="67" spans="1:12" x14ac:dyDescent="0.25">
      <c r="A67" t="s">
        <v>6</v>
      </c>
      <c r="B67">
        <v>64130000</v>
      </c>
      <c r="C67" s="29" t="s">
        <v>154</v>
      </c>
      <c r="D67" t="s">
        <v>144</v>
      </c>
      <c r="E67" t="s">
        <v>299</v>
      </c>
      <c r="F67" t="s">
        <v>300</v>
      </c>
      <c r="G67" t="s">
        <v>301</v>
      </c>
      <c r="H67" t="s">
        <v>301</v>
      </c>
      <c r="L67" s="30">
        <v>-23992.38</v>
      </c>
    </row>
    <row r="68" spans="1:12" x14ac:dyDescent="0.25">
      <c r="A68" t="s">
        <v>6</v>
      </c>
      <c r="B68">
        <v>64140000</v>
      </c>
      <c r="C68" s="29" t="s">
        <v>154</v>
      </c>
      <c r="D68" t="s">
        <v>145</v>
      </c>
      <c r="E68" t="s">
        <v>302</v>
      </c>
      <c r="F68" t="s">
        <v>303</v>
      </c>
      <c r="G68" t="s">
        <v>304</v>
      </c>
      <c r="H68" t="s">
        <v>304</v>
      </c>
      <c r="L68" s="30">
        <v>-2448</v>
      </c>
    </row>
    <row r="69" spans="1:12" x14ac:dyDescent="0.25">
      <c r="A69" t="s">
        <v>6</v>
      </c>
      <c r="B69">
        <v>64170000</v>
      </c>
      <c r="C69" s="29" t="s">
        <v>154</v>
      </c>
      <c r="D69" t="s">
        <v>147</v>
      </c>
      <c r="G69" t="s">
        <v>305</v>
      </c>
      <c r="H69" t="s">
        <v>306</v>
      </c>
      <c r="L69" s="30">
        <v>-4195.8</v>
      </c>
    </row>
    <row r="70" spans="1:12" x14ac:dyDescent="0.25">
      <c r="A70" t="s">
        <v>6</v>
      </c>
      <c r="B70">
        <v>64510000</v>
      </c>
      <c r="C70" s="29" t="s">
        <v>154</v>
      </c>
      <c r="D70" t="s">
        <v>148</v>
      </c>
      <c r="E70" t="s">
        <v>307</v>
      </c>
      <c r="F70" t="s">
        <v>308</v>
      </c>
      <c r="G70" t="s">
        <v>309</v>
      </c>
      <c r="H70" t="s">
        <v>309</v>
      </c>
      <c r="L70" s="30">
        <v>-55225.78</v>
      </c>
    </row>
    <row r="71" spans="1:12" x14ac:dyDescent="0.25">
      <c r="A71" t="s">
        <v>6</v>
      </c>
      <c r="B71">
        <v>64512000</v>
      </c>
      <c r="C71" s="29" t="s">
        <v>154</v>
      </c>
      <c r="D71" t="s">
        <v>149</v>
      </c>
      <c r="F71">
        <v>-257.64999999999998</v>
      </c>
      <c r="G71">
        <v>-105.71</v>
      </c>
      <c r="H71">
        <v>-105.71</v>
      </c>
      <c r="L71" s="30">
        <v>-105.71</v>
      </c>
    </row>
    <row r="72" spans="1:12" x14ac:dyDescent="0.25">
      <c r="A72" t="s">
        <v>6</v>
      </c>
      <c r="B72">
        <v>64524000</v>
      </c>
      <c r="C72" s="29" t="s">
        <v>154</v>
      </c>
      <c r="D72" t="s">
        <v>310</v>
      </c>
      <c r="F72" t="s">
        <v>311</v>
      </c>
      <c r="G72" t="s">
        <v>312</v>
      </c>
      <c r="H72" t="s">
        <v>312</v>
      </c>
      <c r="L72" s="30">
        <v>-1505.06</v>
      </c>
    </row>
    <row r="73" spans="1:12" x14ac:dyDescent="0.25">
      <c r="A73" t="s">
        <v>6</v>
      </c>
      <c r="B73">
        <v>64535000</v>
      </c>
      <c r="C73" s="29" t="s">
        <v>154</v>
      </c>
      <c r="D73" t="s">
        <v>150</v>
      </c>
      <c r="E73" t="s">
        <v>313</v>
      </c>
      <c r="F73" t="s">
        <v>314</v>
      </c>
      <c r="G73" t="s">
        <v>315</v>
      </c>
      <c r="H73" t="s">
        <v>315</v>
      </c>
      <c r="L73" s="30">
        <v>-4177.5200000000004</v>
      </c>
    </row>
    <row r="74" spans="1:12" x14ac:dyDescent="0.25">
      <c r="A74" t="s">
        <v>6</v>
      </c>
      <c r="B74">
        <v>64560000</v>
      </c>
      <c r="C74" s="29" t="s">
        <v>154</v>
      </c>
      <c r="D74" t="s">
        <v>152</v>
      </c>
      <c r="E74">
        <v>-775.76</v>
      </c>
      <c r="F74" t="s">
        <v>316</v>
      </c>
      <c r="G74" t="s">
        <v>317</v>
      </c>
      <c r="H74" t="s">
        <v>317</v>
      </c>
      <c r="L74" s="30">
        <v>6332.62</v>
      </c>
    </row>
    <row r="75" spans="1:12" x14ac:dyDescent="0.25">
      <c r="A75" t="s">
        <v>6</v>
      </c>
      <c r="B75">
        <v>64810000</v>
      </c>
      <c r="C75" s="29" t="s">
        <v>154</v>
      </c>
      <c r="D75" t="s">
        <v>153</v>
      </c>
      <c r="G75">
        <v>-421.75</v>
      </c>
      <c r="H75">
        <v>-421.75</v>
      </c>
      <c r="L75" s="30">
        <v>-421.75</v>
      </c>
    </row>
    <row r="76" spans="1:12" x14ac:dyDescent="0.25">
      <c r="A76" t="s">
        <v>6</v>
      </c>
      <c r="B76">
        <v>65110000</v>
      </c>
      <c r="C76" s="29" t="s">
        <v>157</v>
      </c>
      <c r="D76" t="s">
        <v>155</v>
      </c>
      <c r="F76" t="s">
        <v>318</v>
      </c>
      <c r="L76" s="30" t="s">
        <v>198</v>
      </c>
    </row>
    <row r="77" spans="1:12" x14ac:dyDescent="0.25">
      <c r="A77" t="s">
        <v>6</v>
      </c>
      <c r="B77">
        <v>65800000</v>
      </c>
      <c r="C77" s="29" t="s">
        <v>157</v>
      </c>
      <c r="D77" t="s">
        <v>156</v>
      </c>
      <c r="E77">
        <v>-177.21</v>
      </c>
      <c r="F77">
        <v>-23.63</v>
      </c>
      <c r="G77">
        <v>-1.25</v>
      </c>
      <c r="H77">
        <v>-0.15</v>
      </c>
      <c r="L77" s="30">
        <v>-0.15</v>
      </c>
    </row>
    <row r="78" spans="1:12" x14ac:dyDescent="0.25">
      <c r="A78" t="s">
        <v>6</v>
      </c>
      <c r="B78">
        <v>66160000</v>
      </c>
      <c r="C78" s="29" t="s">
        <v>164</v>
      </c>
      <c r="D78" t="s">
        <v>161</v>
      </c>
      <c r="F78" t="s">
        <v>319</v>
      </c>
      <c r="G78">
        <v>-252.14</v>
      </c>
      <c r="H78">
        <v>-246.69</v>
      </c>
      <c r="L78" s="30">
        <v>-246.69</v>
      </c>
    </row>
    <row r="79" spans="1:12" x14ac:dyDescent="0.25">
      <c r="A79" t="s">
        <v>6</v>
      </c>
      <c r="B79">
        <v>66600000</v>
      </c>
      <c r="C79" s="29" t="s">
        <v>164</v>
      </c>
      <c r="D79" t="s">
        <v>162</v>
      </c>
      <c r="F79" t="s">
        <v>320</v>
      </c>
      <c r="L79" s="30" t="s">
        <v>198</v>
      </c>
    </row>
    <row r="80" spans="1:12" x14ac:dyDescent="0.25">
      <c r="A80" t="s">
        <v>6</v>
      </c>
      <c r="B80">
        <v>66800000</v>
      </c>
      <c r="C80" s="29" t="s">
        <v>164</v>
      </c>
      <c r="D80" t="s">
        <v>163</v>
      </c>
      <c r="E80">
        <v>-44.04</v>
      </c>
      <c r="L80" s="30" t="s">
        <v>198</v>
      </c>
    </row>
    <row r="81" spans="1:12" x14ac:dyDescent="0.25">
      <c r="A81" t="s">
        <v>6</v>
      </c>
      <c r="B81">
        <v>67190000</v>
      </c>
      <c r="C81" s="29" t="s">
        <v>169</v>
      </c>
      <c r="D81" t="s">
        <v>166</v>
      </c>
      <c r="G81">
        <v>-450</v>
      </c>
      <c r="H81">
        <v>-450</v>
      </c>
      <c r="L81" s="30">
        <v>-450</v>
      </c>
    </row>
    <row r="82" spans="1:12" x14ac:dyDescent="0.25">
      <c r="A82" t="s">
        <v>6</v>
      </c>
      <c r="B82">
        <v>67200000</v>
      </c>
      <c r="C82" s="29" t="s">
        <v>169</v>
      </c>
      <c r="D82" t="s">
        <v>167</v>
      </c>
      <c r="E82">
        <v>-27.09</v>
      </c>
      <c r="F82" t="s">
        <v>321</v>
      </c>
      <c r="G82" t="s">
        <v>322</v>
      </c>
      <c r="H82" t="s">
        <v>322</v>
      </c>
      <c r="L82" s="30">
        <v>-5148.3</v>
      </c>
    </row>
    <row r="83" spans="1:12" x14ac:dyDescent="0.25">
      <c r="A83" t="s">
        <v>6</v>
      </c>
      <c r="B83">
        <v>68112000</v>
      </c>
      <c r="C83" s="29" t="s">
        <v>173</v>
      </c>
      <c r="D83" t="s">
        <v>171</v>
      </c>
      <c r="E83" t="s">
        <v>323</v>
      </c>
      <c r="F83" t="s">
        <v>324</v>
      </c>
      <c r="L83" s="30" t="s">
        <v>198</v>
      </c>
    </row>
    <row r="84" spans="1:12" x14ac:dyDescent="0.25">
      <c r="A84" t="s">
        <v>6</v>
      </c>
      <c r="B84">
        <v>75800000</v>
      </c>
      <c r="C84" s="29" t="s">
        <v>175</v>
      </c>
      <c r="D84" t="s">
        <v>174</v>
      </c>
      <c r="E84">
        <v>150.74</v>
      </c>
      <c r="F84" t="s">
        <v>325</v>
      </c>
      <c r="G84">
        <v>2.06</v>
      </c>
      <c r="H84">
        <v>2.06</v>
      </c>
      <c r="L84" s="30">
        <v>2.06</v>
      </c>
    </row>
    <row r="85" spans="1:12" x14ac:dyDescent="0.25">
      <c r="A85" t="s">
        <v>6</v>
      </c>
      <c r="B85">
        <v>76400000</v>
      </c>
      <c r="C85" s="29" t="s">
        <v>178</v>
      </c>
      <c r="D85" t="s">
        <v>176</v>
      </c>
      <c r="E85">
        <v>585.1</v>
      </c>
      <c r="L85" s="30" t="s">
        <v>198</v>
      </c>
    </row>
    <row r="86" spans="1:12" x14ac:dyDescent="0.25">
      <c r="A86" t="s">
        <v>6</v>
      </c>
      <c r="B86">
        <v>76600000</v>
      </c>
      <c r="C86" s="29" t="s">
        <v>178</v>
      </c>
      <c r="D86" t="s">
        <v>177</v>
      </c>
      <c r="E86">
        <v>835.98</v>
      </c>
      <c r="F86">
        <v>900.07</v>
      </c>
      <c r="L86" s="30" t="s">
        <v>198</v>
      </c>
    </row>
    <row r="87" spans="1:12" x14ac:dyDescent="0.25">
      <c r="A87" t="s">
        <v>6</v>
      </c>
      <c r="B87">
        <v>77200000</v>
      </c>
      <c r="C87" s="29" t="s">
        <v>182</v>
      </c>
      <c r="D87" t="s">
        <v>180</v>
      </c>
      <c r="E87">
        <v>28.8</v>
      </c>
      <c r="G87" t="s">
        <v>326</v>
      </c>
      <c r="H87" t="s">
        <v>326</v>
      </c>
      <c r="L87" s="30">
        <v>27873.39</v>
      </c>
    </row>
    <row r="88" spans="1:12" x14ac:dyDescent="0.25">
      <c r="A88" t="s">
        <v>6</v>
      </c>
      <c r="B88">
        <v>77521960</v>
      </c>
      <c r="C88" s="29" t="s">
        <v>182</v>
      </c>
      <c r="D88" t="s">
        <v>327</v>
      </c>
      <c r="G88">
        <v>190</v>
      </c>
      <c r="H88">
        <v>190</v>
      </c>
      <c r="L88" s="30">
        <v>190</v>
      </c>
    </row>
    <row r="89" spans="1:12" x14ac:dyDescent="0.25">
      <c r="A89" t="s">
        <v>6</v>
      </c>
      <c r="B89">
        <v>77522000</v>
      </c>
      <c r="C89" s="29" t="s">
        <v>182</v>
      </c>
      <c r="D89" t="s">
        <v>328</v>
      </c>
      <c r="G89" t="s">
        <v>329</v>
      </c>
      <c r="H89" t="s">
        <v>329</v>
      </c>
      <c r="L89" s="30">
        <v>1916.48</v>
      </c>
    </row>
    <row r="90" spans="1:12" x14ac:dyDescent="0.25">
      <c r="A90" t="s">
        <v>6</v>
      </c>
      <c r="B90">
        <v>79100000</v>
      </c>
      <c r="C90" s="29" t="s">
        <v>189</v>
      </c>
      <c r="D90" t="s">
        <v>186</v>
      </c>
      <c r="E90" t="s">
        <v>330</v>
      </c>
      <c r="F90" t="s">
        <v>331</v>
      </c>
      <c r="L90" s="30" t="s">
        <v>198</v>
      </c>
    </row>
    <row r="91" spans="1:12" x14ac:dyDescent="0.25">
      <c r="A91" t="s">
        <v>6</v>
      </c>
      <c r="B91">
        <v>79110000</v>
      </c>
      <c r="C91" s="29" t="s">
        <v>189</v>
      </c>
      <c r="D91" t="s">
        <v>332</v>
      </c>
      <c r="G91" t="s">
        <v>333</v>
      </c>
      <c r="H91" t="s">
        <v>333</v>
      </c>
      <c r="L91" s="30">
        <v>2448</v>
      </c>
    </row>
    <row r="92" spans="1:12" x14ac:dyDescent="0.25">
      <c r="A92" t="s">
        <v>6</v>
      </c>
      <c r="B92">
        <v>79150000</v>
      </c>
      <c r="C92" s="29" t="s">
        <v>189</v>
      </c>
      <c r="D92" t="s">
        <v>188</v>
      </c>
      <c r="E92">
        <v>466</v>
      </c>
      <c r="L92" s="30" t="s">
        <v>198</v>
      </c>
    </row>
    <row r="93" spans="1:12" x14ac:dyDescent="0.25">
      <c r="A93" t="s">
        <v>5</v>
      </c>
      <c r="B93">
        <v>60240000</v>
      </c>
      <c r="C93" s="29" t="s">
        <v>67</v>
      </c>
      <c r="D93" t="s">
        <v>38</v>
      </c>
      <c r="E93" t="s">
        <v>334</v>
      </c>
      <c r="L93" s="30" t="s">
        <v>198</v>
      </c>
    </row>
    <row r="94" spans="1:12" x14ac:dyDescent="0.25">
      <c r="A94" t="s">
        <v>5</v>
      </c>
      <c r="B94">
        <v>60610000</v>
      </c>
      <c r="C94" s="29" t="s">
        <v>67</v>
      </c>
      <c r="D94" t="s">
        <v>58</v>
      </c>
      <c r="E94" t="s">
        <v>335</v>
      </c>
      <c r="L94" s="30" t="s">
        <v>198</v>
      </c>
    </row>
    <row r="95" spans="1:12" x14ac:dyDescent="0.25">
      <c r="A95" t="s">
        <v>5</v>
      </c>
      <c r="B95">
        <v>60630000</v>
      </c>
      <c r="C95" s="29" t="s">
        <v>67</v>
      </c>
      <c r="D95" t="s">
        <v>60</v>
      </c>
      <c r="E95" t="s">
        <v>336</v>
      </c>
      <c r="L95" s="30" t="s">
        <v>198</v>
      </c>
    </row>
    <row r="96" spans="1:12" x14ac:dyDescent="0.25">
      <c r="A96" t="s">
        <v>5</v>
      </c>
      <c r="B96">
        <v>60640000</v>
      </c>
      <c r="C96" s="29" t="s">
        <v>67</v>
      </c>
      <c r="D96" t="s">
        <v>62</v>
      </c>
      <c r="E96" t="s">
        <v>337</v>
      </c>
      <c r="L96" s="30" t="s">
        <v>198</v>
      </c>
    </row>
    <row r="97" spans="1:12" x14ac:dyDescent="0.25">
      <c r="A97" t="s">
        <v>5</v>
      </c>
      <c r="B97">
        <v>60660000</v>
      </c>
      <c r="C97" s="29" t="s">
        <v>67</v>
      </c>
      <c r="D97" t="s">
        <v>63</v>
      </c>
      <c r="E97" t="s">
        <v>338</v>
      </c>
      <c r="L97" s="30" t="s">
        <v>198</v>
      </c>
    </row>
    <row r="98" spans="1:12" x14ac:dyDescent="0.25">
      <c r="A98" t="s">
        <v>5</v>
      </c>
      <c r="B98">
        <v>61320000</v>
      </c>
      <c r="C98" s="29" t="s">
        <v>99</v>
      </c>
      <c r="D98" t="s">
        <v>76</v>
      </c>
      <c r="E98" t="s">
        <v>339</v>
      </c>
      <c r="L98" s="30" t="s">
        <v>198</v>
      </c>
    </row>
    <row r="99" spans="1:12" x14ac:dyDescent="0.25">
      <c r="A99" t="s">
        <v>5</v>
      </c>
      <c r="B99">
        <v>61520000</v>
      </c>
      <c r="C99" s="29" t="s">
        <v>99</v>
      </c>
      <c r="D99" t="s">
        <v>77</v>
      </c>
      <c r="E99">
        <v>-919.35</v>
      </c>
      <c r="L99" s="30" t="s">
        <v>198</v>
      </c>
    </row>
    <row r="100" spans="1:12" x14ac:dyDescent="0.25">
      <c r="A100" t="s">
        <v>5</v>
      </c>
      <c r="B100">
        <v>61550000</v>
      </c>
      <c r="C100" s="29" t="s">
        <v>99</v>
      </c>
      <c r="D100" t="s">
        <v>80</v>
      </c>
      <c r="E100" t="s">
        <v>340</v>
      </c>
      <c r="L100" s="30" t="s">
        <v>198</v>
      </c>
    </row>
    <row r="101" spans="1:12" x14ac:dyDescent="0.25">
      <c r="A101" t="s">
        <v>5</v>
      </c>
      <c r="B101">
        <v>61551000</v>
      </c>
      <c r="C101" s="29" t="s">
        <v>99</v>
      </c>
      <c r="D101" t="s">
        <v>81</v>
      </c>
      <c r="E101" t="s">
        <v>341</v>
      </c>
      <c r="L101" s="30" t="s">
        <v>198</v>
      </c>
    </row>
    <row r="102" spans="1:12" x14ac:dyDescent="0.25">
      <c r="A102" t="s">
        <v>5</v>
      </c>
      <c r="B102">
        <v>61570000</v>
      </c>
      <c r="C102" s="29" t="s">
        <v>99</v>
      </c>
      <c r="D102" t="s">
        <v>82</v>
      </c>
      <c r="E102">
        <v>-723.33</v>
      </c>
      <c r="L102" s="30" t="s">
        <v>198</v>
      </c>
    </row>
    <row r="103" spans="1:12" x14ac:dyDescent="0.25">
      <c r="A103" t="s">
        <v>5</v>
      </c>
      <c r="B103">
        <v>61572000</v>
      </c>
      <c r="C103" s="29" t="s">
        <v>99</v>
      </c>
      <c r="D103" t="s">
        <v>85</v>
      </c>
      <c r="E103">
        <v>-196.2</v>
      </c>
      <c r="L103" s="30" t="s">
        <v>198</v>
      </c>
    </row>
    <row r="104" spans="1:12" x14ac:dyDescent="0.25">
      <c r="A104" t="s">
        <v>5</v>
      </c>
      <c r="B104">
        <v>61574000</v>
      </c>
      <c r="C104" s="29" t="s">
        <v>99</v>
      </c>
      <c r="D104" t="s">
        <v>87</v>
      </c>
      <c r="E104" t="s">
        <v>342</v>
      </c>
      <c r="L104" s="30" t="s">
        <v>198</v>
      </c>
    </row>
    <row r="105" spans="1:12" x14ac:dyDescent="0.25">
      <c r="A105" t="s">
        <v>5</v>
      </c>
      <c r="B105">
        <v>61575000</v>
      </c>
      <c r="C105" s="29" t="s">
        <v>99</v>
      </c>
      <c r="D105" t="s">
        <v>88</v>
      </c>
      <c r="E105">
        <v>0</v>
      </c>
      <c r="L105" s="30" t="s">
        <v>198</v>
      </c>
    </row>
    <row r="106" spans="1:12" x14ac:dyDescent="0.25">
      <c r="A106" t="s">
        <v>5</v>
      </c>
      <c r="B106">
        <v>61650000</v>
      </c>
      <c r="C106" s="29" t="s">
        <v>99</v>
      </c>
      <c r="D106" t="s">
        <v>94</v>
      </c>
      <c r="E106">
        <v>-187.75</v>
      </c>
      <c r="L106" s="30" t="s">
        <v>198</v>
      </c>
    </row>
    <row r="107" spans="1:12" x14ac:dyDescent="0.25">
      <c r="A107" t="s">
        <v>5</v>
      </c>
      <c r="B107">
        <v>62140100</v>
      </c>
      <c r="C107" s="29" t="s">
        <v>135</v>
      </c>
      <c r="D107" t="s">
        <v>100</v>
      </c>
      <c r="E107">
        <v>-567.5</v>
      </c>
      <c r="L107" s="30" t="s">
        <v>198</v>
      </c>
    </row>
    <row r="108" spans="1:12" x14ac:dyDescent="0.25">
      <c r="A108" t="s">
        <v>5</v>
      </c>
      <c r="B108">
        <v>62270000</v>
      </c>
      <c r="C108" s="29" t="s">
        <v>135</v>
      </c>
      <c r="D108" t="s">
        <v>109</v>
      </c>
      <c r="E108">
        <v>-12</v>
      </c>
      <c r="L108" s="30" t="s">
        <v>198</v>
      </c>
    </row>
    <row r="109" spans="1:12" x14ac:dyDescent="0.25">
      <c r="A109" t="s">
        <v>5</v>
      </c>
      <c r="B109">
        <v>62530000</v>
      </c>
      <c r="C109" s="29" t="s">
        <v>135</v>
      </c>
      <c r="D109" t="s">
        <v>123</v>
      </c>
      <c r="E109">
        <v>-11.5</v>
      </c>
      <c r="L109" s="30" t="s">
        <v>198</v>
      </c>
    </row>
    <row r="110" spans="1:12" x14ac:dyDescent="0.25">
      <c r="A110" t="s">
        <v>5</v>
      </c>
      <c r="B110">
        <v>62570000</v>
      </c>
      <c r="C110" s="29" t="s">
        <v>135</v>
      </c>
      <c r="D110" t="s">
        <v>125</v>
      </c>
      <c r="E110">
        <v>-676.73</v>
      </c>
      <c r="L110" s="30" t="s">
        <v>198</v>
      </c>
    </row>
    <row r="111" spans="1:12" x14ac:dyDescent="0.25">
      <c r="A111" t="s">
        <v>5</v>
      </c>
      <c r="B111">
        <v>62610000</v>
      </c>
      <c r="C111" s="29" t="s">
        <v>135</v>
      </c>
      <c r="D111" t="s">
        <v>126</v>
      </c>
      <c r="E111" t="s">
        <v>343</v>
      </c>
      <c r="L111" s="30" t="s">
        <v>198</v>
      </c>
    </row>
    <row r="112" spans="1:12" x14ac:dyDescent="0.25">
      <c r="A112" t="s">
        <v>5</v>
      </c>
      <c r="B112">
        <v>62611000</v>
      </c>
      <c r="C112" s="29" t="s">
        <v>135</v>
      </c>
      <c r="D112" t="s">
        <v>127</v>
      </c>
      <c r="E112">
        <v>-497.54</v>
      </c>
      <c r="L112" s="30" t="s">
        <v>198</v>
      </c>
    </row>
    <row r="113" spans="1:12" x14ac:dyDescent="0.25">
      <c r="A113" t="s">
        <v>5</v>
      </c>
      <c r="B113">
        <v>62612000</v>
      </c>
      <c r="C113" s="29" t="s">
        <v>135</v>
      </c>
      <c r="D113" t="s">
        <v>128</v>
      </c>
      <c r="E113" t="s">
        <v>344</v>
      </c>
      <c r="L113" s="30" t="s">
        <v>198</v>
      </c>
    </row>
    <row r="114" spans="1:12" x14ac:dyDescent="0.25">
      <c r="A114" t="s">
        <v>5</v>
      </c>
      <c r="B114">
        <v>62613000</v>
      </c>
      <c r="C114" s="29" t="s">
        <v>135</v>
      </c>
      <c r="D114" t="s">
        <v>274</v>
      </c>
      <c r="E114">
        <v>-405.5</v>
      </c>
      <c r="L114" s="30" t="s">
        <v>198</v>
      </c>
    </row>
    <row r="115" spans="1:12" x14ac:dyDescent="0.25">
      <c r="A115" t="s">
        <v>5</v>
      </c>
      <c r="B115">
        <v>62614000</v>
      </c>
      <c r="C115" s="29" t="s">
        <v>135</v>
      </c>
      <c r="D115" t="s">
        <v>61</v>
      </c>
      <c r="E115" t="s">
        <v>345</v>
      </c>
      <c r="L115" s="30" t="s">
        <v>198</v>
      </c>
    </row>
    <row r="116" spans="1:12" x14ac:dyDescent="0.25">
      <c r="A116" t="s">
        <v>5</v>
      </c>
      <c r="B116">
        <v>62630000</v>
      </c>
      <c r="C116" s="29" t="s">
        <v>135</v>
      </c>
      <c r="D116" t="s">
        <v>130</v>
      </c>
      <c r="E116" t="s">
        <v>346</v>
      </c>
      <c r="L116" s="30" t="s">
        <v>198</v>
      </c>
    </row>
    <row r="117" spans="1:12" x14ac:dyDescent="0.25">
      <c r="A117" t="s">
        <v>5</v>
      </c>
      <c r="B117">
        <v>62640000</v>
      </c>
      <c r="C117" s="29" t="s">
        <v>135</v>
      </c>
      <c r="D117" t="s">
        <v>131</v>
      </c>
      <c r="E117">
        <v>-69</v>
      </c>
      <c r="L117" s="30" t="s">
        <v>198</v>
      </c>
    </row>
    <row r="118" spans="1:12" x14ac:dyDescent="0.25">
      <c r="A118" t="s">
        <v>5</v>
      </c>
      <c r="B118">
        <v>62780000</v>
      </c>
      <c r="C118" s="29" t="s">
        <v>135</v>
      </c>
      <c r="D118" t="s">
        <v>132</v>
      </c>
      <c r="E118">
        <v>-75</v>
      </c>
      <c r="L118" s="30" t="s">
        <v>198</v>
      </c>
    </row>
    <row r="119" spans="1:12" x14ac:dyDescent="0.25">
      <c r="A119" t="s">
        <v>5</v>
      </c>
      <c r="B119">
        <v>63330000</v>
      </c>
      <c r="C119" s="29" t="s">
        <v>141</v>
      </c>
      <c r="D119" t="s">
        <v>136</v>
      </c>
      <c r="E119" t="s">
        <v>347</v>
      </c>
      <c r="L119" s="30" t="s">
        <v>198</v>
      </c>
    </row>
    <row r="120" spans="1:12" x14ac:dyDescent="0.25">
      <c r="A120" t="s">
        <v>5</v>
      </c>
      <c r="B120">
        <v>63890000</v>
      </c>
      <c r="C120" s="29" t="s">
        <v>141</v>
      </c>
      <c r="D120" t="s">
        <v>140</v>
      </c>
      <c r="E120">
        <v>-35.409999999999997</v>
      </c>
      <c r="L120" s="30" t="s">
        <v>198</v>
      </c>
    </row>
    <row r="121" spans="1:12" x14ac:dyDescent="0.25">
      <c r="A121" t="s">
        <v>5</v>
      </c>
      <c r="B121">
        <v>64110000</v>
      </c>
      <c r="C121" s="29" t="s">
        <v>154</v>
      </c>
      <c r="D121" t="s">
        <v>142</v>
      </c>
      <c r="E121" t="s">
        <v>348</v>
      </c>
      <c r="L121" s="30" t="s">
        <v>198</v>
      </c>
    </row>
    <row r="122" spans="1:12" x14ac:dyDescent="0.25">
      <c r="A122" t="s">
        <v>5</v>
      </c>
      <c r="B122">
        <v>64120000</v>
      </c>
      <c r="C122" s="29" t="s">
        <v>154</v>
      </c>
      <c r="D122" t="s">
        <v>143</v>
      </c>
      <c r="E122" t="s">
        <v>349</v>
      </c>
      <c r="L122" s="30" t="s">
        <v>198</v>
      </c>
    </row>
    <row r="123" spans="1:12" x14ac:dyDescent="0.25">
      <c r="A123" t="s">
        <v>5</v>
      </c>
      <c r="B123">
        <v>64130000</v>
      </c>
      <c r="C123" s="29" t="s">
        <v>154</v>
      </c>
      <c r="D123" t="s">
        <v>144</v>
      </c>
      <c r="E123" t="s">
        <v>350</v>
      </c>
      <c r="L123" s="30" t="s">
        <v>198</v>
      </c>
    </row>
    <row r="124" spans="1:12" x14ac:dyDescent="0.25">
      <c r="A124" t="s">
        <v>5</v>
      </c>
      <c r="B124">
        <v>64510000</v>
      </c>
      <c r="C124" s="29" t="s">
        <v>154</v>
      </c>
      <c r="D124" t="s">
        <v>148</v>
      </c>
      <c r="E124" t="s">
        <v>351</v>
      </c>
      <c r="L124" s="30" t="s">
        <v>198</v>
      </c>
    </row>
    <row r="125" spans="1:12" x14ac:dyDescent="0.25">
      <c r="A125" t="s">
        <v>5</v>
      </c>
      <c r="B125">
        <v>64512000</v>
      </c>
      <c r="C125" s="29" t="s">
        <v>154</v>
      </c>
      <c r="D125" t="s">
        <v>149</v>
      </c>
      <c r="E125">
        <v>-66.39</v>
      </c>
      <c r="L125" s="30" t="s">
        <v>198</v>
      </c>
    </row>
    <row r="126" spans="1:12" x14ac:dyDescent="0.25">
      <c r="A126" t="s">
        <v>5</v>
      </c>
      <c r="B126">
        <v>64535000</v>
      </c>
      <c r="C126" s="29" t="s">
        <v>154</v>
      </c>
      <c r="D126" t="s">
        <v>150</v>
      </c>
      <c r="E126" t="s">
        <v>352</v>
      </c>
      <c r="L126" s="30" t="s">
        <v>198</v>
      </c>
    </row>
    <row r="127" spans="1:12" x14ac:dyDescent="0.25">
      <c r="A127" t="s">
        <v>5</v>
      </c>
      <c r="B127">
        <v>64560000</v>
      </c>
      <c r="C127" s="29" t="s">
        <v>154</v>
      </c>
      <c r="D127" t="s">
        <v>152</v>
      </c>
      <c r="E127">
        <v>-908.17</v>
      </c>
      <c r="L127" s="30" t="s">
        <v>198</v>
      </c>
    </row>
    <row r="128" spans="1:12" x14ac:dyDescent="0.25">
      <c r="A128" t="s">
        <v>5</v>
      </c>
      <c r="B128">
        <v>67200000</v>
      </c>
      <c r="C128" s="29" t="s">
        <v>169</v>
      </c>
      <c r="D128" t="s">
        <v>167</v>
      </c>
      <c r="E128">
        <v>-238.21</v>
      </c>
      <c r="L128" s="30" t="s">
        <v>198</v>
      </c>
    </row>
    <row r="129" spans="1:12" x14ac:dyDescent="0.25">
      <c r="A129" t="s">
        <v>5</v>
      </c>
      <c r="B129">
        <v>68112000</v>
      </c>
      <c r="C129" s="29" t="s">
        <v>173</v>
      </c>
      <c r="D129" t="s">
        <v>171</v>
      </c>
      <c r="E129" t="s">
        <v>353</v>
      </c>
      <c r="L129" s="30" t="s">
        <v>198</v>
      </c>
    </row>
    <row r="130" spans="1:12" x14ac:dyDescent="0.25">
      <c r="A130" t="s">
        <v>12</v>
      </c>
      <c r="B130">
        <v>60110000</v>
      </c>
      <c r="C130" s="29" t="s">
        <v>67</v>
      </c>
      <c r="D130" t="s">
        <v>26</v>
      </c>
      <c r="E130">
        <v>-43.45</v>
      </c>
      <c r="L130" s="30" t="s">
        <v>198</v>
      </c>
    </row>
    <row r="131" spans="1:12" x14ac:dyDescent="0.25">
      <c r="A131" t="s">
        <v>12</v>
      </c>
      <c r="B131">
        <v>60130000</v>
      </c>
      <c r="C131" s="29" t="s">
        <v>67</v>
      </c>
      <c r="D131" t="s">
        <v>28</v>
      </c>
      <c r="E131">
        <v>-10.85</v>
      </c>
      <c r="L131" s="30" t="s">
        <v>198</v>
      </c>
    </row>
    <row r="132" spans="1:12" x14ac:dyDescent="0.25">
      <c r="A132" t="s">
        <v>12</v>
      </c>
      <c r="B132">
        <v>60230000</v>
      </c>
      <c r="C132" s="29" t="s">
        <v>67</v>
      </c>
      <c r="D132" t="s">
        <v>199</v>
      </c>
      <c r="G132" t="s">
        <v>354</v>
      </c>
      <c r="L132" s="30" t="s">
        <v>198</v>
      </c>
    </row>
    <row r="133" spans="1:12" x14ac:dyDescent="0.25">
      <c r="A133" t="s">
        <v>12</v>
      </c>
      <c r="B133">
        <v>60610000</v>
      </c>
      <c r="C133" s="29" t="s">
        <v>67</v>
      </c>
      <c r="D133" t="s">
        <v>58</v>
      </c>
      <c r="E133" t="s">
        <v>355</v>
      </c>
      <c r="F133" t="s">
        <v>356</v>
      </c>
      <c r="G133">
        <v>-635.70000000000005</v>
      </c>
      <c r="H133">
        <v>-635.70000000000005</v>
      </c>
      <c r="L133" s="30">
        <v>-635.70000000000005</v>
      </c>
    </row>
    <row r="134" spans="1:12" x14ac:dyDescent="0.25">
      <c r="A134" t="s">
        <v>12</v>
      </c>
      <c r="B134">
        <v>60620000</v>
      </c>
      <c r="C134" s="29" t="s">
        <v>67</v>
      </c>
      <c r="D134" t="s">
        <v>59</v>
      </c>
      <c r="E134">
        <v>-31.62</v>
      </c>
      <c r="G134">
        <v>-235.26</v>
      </c>
      <c r="H134">
        <v>-235.26</v>
      </c>
      <c r="L134" s="30">
        <v>-235.26</v>
      </c>
    </row>
    <row r="135" spans="1:12" x14ac:dyDescent="0.25">
      <c r="A135" t="s">
        <v>12</v>
      </c>
      <c r="B135">
        <v>60630000</v>
      </c>
      <c r="C135" s="29" t="s">
        <v>67</v>
      </c>
      <c r="D135" t="s">
        <v>60</v>
      </c>
      <c r="E135">
        <v>296.48</v>
      </c>
      <c r="F135" t="s">
        <v>357</v>
      </c>
      <c r="G135" t="s">
        <v>358</v>
      </c>
      <c r="H135" t="s">
        <v>359</v>
      </c>
      <c r="L135" s="30">
        <v>-2117.4</v>
      </c>
    </row>
    <row r="136" spans="1:12" x14ac:dyDescent="0.25">
      <c r="A136" t="s">
        <v>12</v>
      </c>
      <c r="B136">
        <v>60640000</v>
      </c>
      <c r="C136" s="29" t="s">
        <v>67</v>
      </c>
      <c r="D136" t="s">
        <v>62</v>
      </c>
      <c r="E136">
        <v>-368.75</v>
      </c>
      <c r="F136">
        <v>-115.63</v>
      </c>
      <c r="G136">
        <v>-76.41</v>
      </c>
      <c r="H136">
        <v>-76.41</v>
      </c>
      <c r="L136" s="30">
        <v>-76.41</v>
      </c>
    </row>
    <row r="137" spans="1:12" x14ac:dyDescent="0.25">
      <c r="A137" t="s">
        <v>12</v>
      </c>
      <c r="B137">
        <v>60650000</v>
      </c>
      <c r="C137" s="29" t="s">
        <v>67</v>
      </c>
      <c r="D137" t="s">
        <v>212</v>
      </c>
      <c r="E137" t="s">
        <v>360</v>
      </c>
      <c r="F137" t="s">
        <v>361</v>
      </c>
      <c r="G137" t="s">
        <v>362</v>
      </c>
      <c r="H137" t="s">
        <v>362</v>
      </c>
      <c r="L137" s="30">
        <v>-6698.11</v>
      </c>
    </row>
    <row r="138" spans="1:12" x14ac:dyDescent="0.25">
      <c r="A138" t="s">
        <v>12</v>
      </c>
      <c r="B138">
        <v>60660000</v>
      </c>
      <c r="C138" s="29" t="s">
        <v>67</v>
      </c>
      <c r="D138" t="s">
        <v>63</v>
      </c>
      <c r="E138" t="s">
        <v>363</v>
      </c>
      <c r="F138" t="s">
        <v>364</v>
      </c>
      <c r="G138" t="s">
        <v>365</v>
      </c>
      <c r="H138" t="s">
        <v>366</v>
      </c>
      <c r="L138" s="30">
        <v>-13999.31</v>
      </c>
    </row>
    <row r="139" spans="1:12" x14ac:dyDescent="0.25">
      <c r="A139" t="s">
        <v>12</v>
      </c>
      <c r="B139">
        <v>60670000</v>
      </c>
      <c r="C139" s="29" t="s">
        <v>67</v>
      </c>
      <c r="D139" t="s">
        <v>64</v>
      </c>
      <c r="E139">
        <v>-196.55</v>
      </c>
      <c r="L139" s="30" t="s">
        <v>198</v>
      </c>
    </row>
    <row r="140" spans="1:12" x14ac:dyDescent="0.25">
      <c r="A140" t="s">
        <v>12</v>
      </c>
      <c r="B140">
        <v>60720000</v>
      </c>
      <c r="C140" s="29" t="s">
        <v>67</v>
      </c>
      <c r="D140" t="s">
        <v>66</v>
      </c>
      <c r="E140" t="s">
        <v>367</v>
      </c>
      <c r="L140" s="30" t="s">
        <v>198</v>
      </c>
    </row>
    <row r="141" spans="1:12" x14ac:dyDescent="0.25">
      <c r="A141" t="s">
        <v>12</v>
      </c>
      <c r="B141">
        <v>61111000</v>
      </c>
      <c r="C141" s="29" t="s">
        <v>99</v>
      </c>
      <c r="D141" t="s">
        <v>70</v>
      </c>
      <c r="E141">
        <v>-250</v>
      </c>
      <c r="L141" s="30" t="s">
        <v>198</v>
      </c>
    </row>
    <row r="142" spans="1:12" x14ac:dyDescent="0.25">
      <c r="A142" t="s">
        <v>12</v>
      </c>
      <c r="B142">
        <v>61112000</v>
      </c>
      <c r="C142" s="29" t="s">
        <v>99</v>
      </c>
      <c r="D142" t="s">
        <v>71</v>
      </c>
      <c r="F142" t="s">
        <v>368</v>
      </c>
      <c r="G142" t="s">
        <v>369</v>
      </c>
      <c r="H142">
        <v>-926.87</v>
      </c>
      <c r="L142" s="30">
        <v>-926.87</v>
      </c>
    </row>
    <row r="143" spans="1:12" x14ac:dyDescent="0.25">
      <c r="A143" t="s">
        <v>12</v>
      </c>
      <c r="B143">
        <v>61114000</v>
      </c>
      <c r="C143" s="29" t="s">
        <v>99</v>
      </c>
      <c r="D143" t="s">
        <v>72</v>
      </c>
      <c r="F143">
        <v>-487</v>
      </c>
      <c r="L143" s="30" t="s">
        <v>198</v>
      </c>
    </row>
    <row r="144" spans="1:12" x14ac:dyDescent="0.25">
      <c r="A144" t="s">
        <v>12</v>
      </c>
      <c r="B144">
        <v>61150000</v>
      </c>
      <c r="C144" s="29" t="s">
        <v>99</v>
      </c>
      <c r="D144" t="s">
        <v>74</v>
      </c>
      <c r="E144">
        <v>-371.5</v>
      </c>
      <c r="L144" s="30" t="s">
        <v>198</v>
      </c>
    </row>
    <row r="145" spans="1:12" x14ac:dyDescent="0.25">
      <c r="A145" t="s">
        <v>12</v>
      </c>
      <c r="B145">
        <v>61320000</v>
      </c>
      <c r="C145" s="29" t="s">
        <v>99</v>
      </c>
      <c r="D145" t="s">
        <v>76</v>
      </c>
      <c r="E145" t="s">
        <v>370</v>
      </c>
      <c r="F145" t="s">
        <v>371</v>
      </c>
      <c r="G145" t="s">
        <v>372</v>
      </c>
      <c r="H145" t="s">
        <v>372</v>
      </c>
      <c r="L145" s="30">
        <v>-1020</v>
      </c>
    </row>
    <row r="146" spans="1:12" x14ac:dyDescent="0.25">
      <c r="A146" t="s">
        <v>12</v>
      </c>
      <c r="B146">
        <v>61520000</v>
      </c>
      <c r="C146" s="29" t="s">
        <v>99</v>
      </c>
      <c r="D146" t="s">
        <v>77</v>
      </c>
      <c r="E146" t="s">
        <v>373</v>
      </c>
      <c r="F146" t="s">
        <v>374</v>
      </c>
      <c r="G146" t="s">
        <v>375</v>
      </c>
      <c r="H146" t="s">
        <v>376</v>
      </c>
      <c r="L146" s="30">
        <v>-12576.22</v>
      </c>
    </row>
    <row r="147" spans="1:12" x14ac:dyDescent="0.25">
      <c r="A147" t="s">
        <v>12</v>
      </c>
      <c r="B147">
        <v>61521000</v>
      </c>
      <c r="C147" s="29" t="s">
        <v>99</v>
      </c>
      <c r="D147" t="s">
        <v>78</v>
      </c>
      <c r="E147" t="s">
        <v>377</v>
      </c>
      <c r="F147" t="s">
        <v>378</v>
      </c>
      <c r="G147" t="s">
        <v>379</v>
      </c>
      <c r="H147" t="s">
        <v>380</v>
      </c>
      <c r="L147" s="30">
        <v>-5649.98</v>
      </c>
    </row>
    <row r="148" spans="1:12" x14ac:dyDescent="0.25">
      <c r="A148" t="s">
        <v>12</v>
      </c>
      <c r="B148">
        <v>61550000</v>
      </c>
      <c r="C148" s="29" t="s">
        <v>99</v>
      </c>
      <c r="D148" t="s">
        <v>80</v>
      </c>
      <c r="E148" t="s">
        <v>381</v>
      </c>
      <c r="F148" t="s">
        <v>382</v>
      </c>
      <c r="G148" t="s">
        <v>383</v>
      </c>
      <c r="H148" t="s">
        <v>384</v>
      </c>
      <c r="L148" s="30">
        <v>-9094.5400000000009</v>
      </c>
    </row>
    <row r="149" spans="1:12" x14ac:dyDescent="0.25">
      <c r="A149" t="s">
        <v>12</v>
      </c>
      <c r="B149">
        <v>61570000</v>
      </c>
      <c r="C149" s="29" t="s">
        <v>99</v>
      </c>
      <c r="D149" t="s">
        <v>82</v>
      </c>
      <c r="E149">
        <v>-469.5</v>
      </c>
      <c r="F149">
        <v>-624.08000000000004</v>
      </c>
      <c r="G149">
        <v>-676.21</v>
      </c>
      <c r="H149">
        <v>-676.21</v>
      </c>
      <c r="L149" s="30">
        <v>-676.21</v>
      </c>
    </row>
    <row r="150" spans="1:12" x14ac:dyDescent="0.25">
      <c r="A150" t="s">
        <v>12</v>
      </c>
      <c r="B150">
        <v>61572000</v>
      </c>
      <c r="C150" s="29" t="s">
        <v>99</v>
      </c>
      <c r="D150" t="s">
        <v>85</v>
      </c>
      <c r="E150">
        <v>-196.18</v>
      </c>
      <c r="F150">
        <v>-199.14</v>
      </c>
      <c r="G150">
        <v>-202.4</v>
      </c>
      <c r="H150">
        <v>-202.4</v>
      </c>
      <c r="L150" s="30">
        <v>-202.4</v>
      </c>
    </row>
    <row r="151" spans="1:12" x14ac:dyDescent="0.25">
      <c r="A151" t="s">
        <v>12</v>
      </c>
      <c r="B151">
        <v>61573000</v>
      </c>
      <c r="C151" s="29" t="s">
        <v>99</v>
      </c>
      <c r="D151" t="s">
        <v>86</v>
      </c>
      <c r="F151" t="s">
        <v>385</v>
      </c>
      <c r="G151" t="s">
        <v>386</v>
      </c>
      <c r="H151" t="s">
        <v>387</v>
      </c>
      <c r="L151" s="30">
        <v>-2401.9699999999998</v>
      </c>
    </row>
    <row r="152" spans="1:12" x14ac:dyDescent="0.25">
      <c r="A152" t="s">
        <v>12</v>
      </c>
      <c r="B152">
        <v>61575000</v>
      </c>
      <c r="C152" s="29" t="s">
        <v>99</v>
      </c>
      <c r="D152" t="s">
        <v>88</v>
      </c>
      <c r="F152">
        <v>-154.22</v>
      </c>
      <c r="G152">
        <v>-144.11000000000001</v>
      </c>
      <c r="H152">
        <v>-144.11000000000001</v>
      </c>
      <c r="L152" s="30">
        <v>-144.11000000000001</v>
      </c>
    </row>
    <row r="153" spans="1:12" x14ac:dyDescent="0.25">
      <c r="A153" t="s">
        <v>12</v>
      </c>
      <c r="B153">
        <v>61615000</v>
      </c>
      <c r="C153" s="29" t="s">
        <v>99</v>
      </c>
      <c r="D153" t="s">
        <v>91</v>
      </c>
      <c r="E153">
        <v>-197</v>
      </c>
      <c r="F153">
        <v>-203.43</v>
      </c>
      <c r="G153">
        <v>-204.14</v>
      </c>
      <c r="L153" s="30" t="s">
        <v>198</v>
      </c>
    </row>
    <row r="154" spans="1:12" x14ac:dyDescent="0.25">
      <c r="A154" t="s">
        <v>12</v>
      </c>
      <c r="B154">
        <v>61670000</v>
      </c>
      <c r="C154" s="29" t="s">
        <v>99</v>
      </c>
      <c r="D154" t="s">
        <v>95</v>
      </c>
      <c r="E154" t="s">
        <v>388</v>
      </c>
      <c r="F154" t="s">
        <v>389</v>
      </c>
      <c r="G154" t="s">
        <v>390</v>
      </c>
      <c r="H154" t="s">
        <v>390</v>
      </c>
      <c r="L154" s="30">
        <v>-51680.59</v>
      </c>
    </row>
    <row r="155" spans="1:12" x14ac:dyDescent="0.25">
      <c r="A155" t="s">
        <v>12</v>
      </c>
      <c r="B155">
        <v>62140100</v>
      </c>
      <c r="C155" s="29" t="s">
        <v>135</v>
      </c>
      <c r="D155" t="s">
        <v>100</v>
      </c>
      <c r="E155" t="s">
        <v>391</v>
      </c>
      <c r="L155" s="30" t="s">
        <v>198</v>
      </c>
    </row>
    <row r="156" spans="1:12" x14ac:dyDescent="0.25">
      <c r="A156" t="s">
        <v>12</v>
      </c>
      <c r="B156">
        <v>62260000</v>
      </c>
      <c r="C156" s="29" t="s">
        <v>135</v>
      </c>
      <c r="D156" t="s">
        <v>102</v>
      </c>
      <c r="E156" t="s">
        <v>392</v>
      </c>
      <c r="F156" t="s">
        <v>393</v>
      </c>
      <c r="G156" t="s">
        <v>394</v>
      </c>
      <c r="H156">
        <v>-516</v>
      </c>
      <c r="L156" s="30">
        <v>-516</v>
      </c>
    </row>
    <row r="157" spans="1:12" x14ac:dyDescent="0.25">
      <c r="A157" t="s">
        <v>12</v>
      </c>
      <c r="B157">
        <v>62264000</v>
      </c>
      <c r="C157" s="29" t="s">
        <v>135</v>
      </c>
      <c r="D157" t="s">
        <v>107</v>
      </c>
      <c r="E157">
        <v>-70.180000000000007</v>
      </c>
      <c r="G157">
        <v>0</v>
      </c>
      <c r="H157">
        <v>0</v>
      </c>
      <c r="L157" s="30" t="s">
        <v>198</v>
      </c>
    </row>
    <row r="158" spans="1:12" x14ac:dyDescent="0.25">
      <c r="A158" t="s">
        <v>12</v>
      </c>
      <c r="B158">
        <v>62280000</v>
      </c>
      <c r="C158" s="29" t="s">
        <v>135</v>
      </c>
      <c r="D158" t="s">
        <v>110</v>
      </c>
      <c r="E158">
        <v>-45.26</v>
      </c>
      <c r="L158" s="30" t="s">
        <v>198</v>
      </c>
    </row>
    <row r="159" spans="1:12" x14ac:dyDescent="0.25">
      <c r="A159" t="s">
        <v>12</v>
      </c>
      <c r="B159">
        <v>62410000</v>
      </c>
      <c r="C159" s="29" t="s">
        <v>135</v>
      </c>
      <c r="D159" t="s">
        <v>119</v>
      </c>
      <c r="E159" t="s">
        <v>395</v>
      </c>
      <c r="F159" t="s">
        <v>396</v>
      </c>
      <c r="G159">
        <v>-7</v>
      </c>
      <c r="H159">
        <v>-7</v>
      </c>
      <c r="L159" s="30">
        <v>-7</v>
      </c>
    </row>
    <row r="160" spans="1:12" x14ac:dyDescent="0.25">
      <c r="A160" t="s">
        <v>12</v>
      </c>
      <c r="B160">
        <v>62420000</v>
      </c>
      <c r="C160" s="29" t="s">
        <v>135</v>
      </c>
      <c r="D160" t="s">
        <v>120</v>
      </c>
      <c r="E160">
        <v>-770.58</v>
      </c>
      <c r="F160">
        <v>-182.9</v>
      </c>
      <c r="L160" s="30" t="s">
        <v>198</v>
      </c>
    </row>
    <row r="161" spans="1:12" x14ac:dyDescent="0.25">
      <c r="A161" t="s">
        <v>12</v>
      </c>
      <c r="B161">
        <v>62440000</v>
      </c>
      <c r="C161" s="29" t="s">
        <v>135</v>
      </c>
      <c r="D161" t="s">
        <v>121</v>
      </c>
      <c r="E161" t="s">
        <v>397</v>
      </c>
      <c r="F161">
        <v>-381.13</v>
      </c>
      <c r="G161">
        <v>-194</v>
      </c>
      <c r="L161" s="30" t="s">
        <v>198</v>
      </c>
    </row>
    <row r="162" spans="1:12" x14ac:dyDescent="0.25">
      <c r="A162" t="s">
        <v>12</v>
      </c>
      <c r="B162">
        <v>62530000</v>
      </c>
      <c r="C162" s="29" t="s">
        <v>135</v>
      </c>
      <c r="D162" t="s">
        <v>123</v>
      </c>
      <c r="E162" t="s">
        <v>398</v>
      </c>
      <c r="F162" t="s">
        <v>399</v>
      </c>
      <c r="G162" t="s">
        <v>400</v>
      </c>
      <c r="H162" t="s">
        <v>400</v>
      </c>
      <c r="L162" s="30">
        <v>-7767</v>
      </c>
    </row>
    <row r="163" spans="1:12" x14ac:dyDescent="0.25">
      <c r="A163" t="s">
        <v>12</v>
      </c>
      <c r="B163">
        <v>62570000</v>
      </c>
      <c r="C163" s="29" t="s">
        <v>135</v>
      </c>
      <c r="D163" t="s">
        <v>125</v>
      </c>
      <c r="E163" t="s">
        <v>401</v>
      </c>
      <c r="F163" t="s">
        <v>402</v>
      </c>
      <c r="G163" t="s">
        <v>403</v>
      </c>
      <c r="L163" s="30" t="s">
        <v>198</v>
      </c>
    </row>
    <row r="164" spans="1:12" x14ac:dyDescent="0.25">
      <c r="A164" t="s">
        <v>12</v>
      </c>
      <c r="B164">
        <v>62780000</v>
      </c>
      <c r="C164" s="29" t="s">
        <v>135</v>
      </c>
      <c r="D164" t="s">
        <v>132</v>
      </c>
      <c r="E164">
        <v>-57.4</v>
      </c>
      <c r="L164" s="30" t="s">
        <v>198</v>
      </c>
    </row>
    <row r="165" spans="1:12" x14ac:dyDescent="0.25">
      <c r="A165" t="s">
        <v>12</v>
      </c>
      <c r="B165">
        <v>62810000</v>
      </c>
      <c r="C165" s="29" t="s">
        <v>135</v>
      </c>
      <c r="D165" t="s">
        <v>133</v>
      </c>
      <c r="G165">
        <v>-57</v>
      </c>
      <c r="H165">
        <v>-57</v>
      </c>
      <c r="L165" s="30">
        <v>-57</v>
      </c>
    </row>
    <row r="166" spans="1:12" x14ac:dyDescent="0.25">
      <c r="A166" t="s">
        <v>12</v>
      </c>
      <c r="B166">
        <v>62820000</v>
      </c>
      <c r="C166" s="29" t="s">
        <v>135</v>
      </c>
      <c r="D166" t="s">
        <v>134</v>
      </c>
      <c r="E166" t="s">
        <v>404</v>
      </c>
      <c r="F166">
        <v>-70</v>
      </c>
      <c r="G166">
        <v>-129.62</v>
      </c>
      <c r="L166" s="30" t="s">
        <v>198</v>
      </c>
    </row>
    <row r="167" spans="1:12" x14ac:dyDescent="0.25">
      <c r="A167" t="s">
        <v>12</v>
      </c>
      <c r="B167">
        <v>63330000</v>
      </c>
      <c r="C167" s="29" t="s">
        <v>141</v>
      </c>
      <c r="D167" t="s">
        <v>136</v>
      </c>
      <c r="E167">
        <v>-710.94</v>
      </c>
      <c r="F167" t="s">
        <v>405</v>
      </c>
      <c r="G167">
        <v>-277.51</v>
      </c>
      <c r="H167">
        <v>-277.51</v>
      </c>
      <c r="L167" s="30">
        <v>-277.51</v>
      </c>
    </row>
    <row r="168" spans="1:12" x14ac:dyDescent="0.25">
      <c r="A168" t="s">
        <v>12</v>
      </c>
      <c r="B168">
        <v>63512000</v>
      </c>
      <c r="C168" s="29" t="s">
        <v>141</v>
      </c>
      <c r="D168" t="s">
        <v>283</v>
      </c>
      <c r="E168" t="s">
        <v>406</v>
      </c>
      <c r="L168" s="30" t="s">
        <v>198</v>
      </c>
    </row>
    <row r="169" spans="1:12" x14ac:dyDescent="0.25">
      <c r="A169" t="s">
        <v>12</v>
      </c>
      <c r="B169">
        <v>63513000</v>
      </c>
      <c r="C169" s="29" t="s">
        <v>141</v>
      </c>
      <c r="D169" t="s">
        <v>286</v>
      </c>
      <c r="F169" t="s">
        <v>407</v>
      </c>
      <c r="L169" s="30" t="s">
        <v>198</v>
      </c>
    </row>
    <row r="170" spans="1:12" x14ac:dyDescent="0.25">
      <c r="A170" t="s">
        <v>12</v>
      </c>
      <c r="B170">
        <v>63580000</v>
      </c>
      <c r="C170" s="29" t="s">
        <v>141</v>
      </c>
      <c r="D170" t="s">
        <v>138</v>
      </c>
      <c r="F170" t="s">
        <v>408</v>
      </c>
      <c r="L170" s="30" t="s">
        <v>198</v>
      </c>
    </row>
    <row r="171" spans="1:12" x14ac:dyDescent="0.25">
      <c r="A171" t="s">
        <v>12</v>
      </c>
      <c r="B171">
        <v>63780000</v>
      </c>
      <c r="C171" s="29" t="s">
        <v>141</v>
      </c>
      <c r="D171" t="s">
        <v>139</v>
      </c>
      <c r="E171" t="s">
        <v>409</v>
      </c>
      <c r="F171" t="s">
        <v>410</v>
      </c>
      <c r="L171" s="30" t="s">
        <v>198</v>
      </c>
    </row>
    <row r="172" spans="1:12" x14ac:dyDescent="0.25">
      <c r="A172" t="s">
        <v>12</v>
      </c>
      <c r="B172">
        <v>63890000</v>
      </c>
      <c r="C172" s="29" t="s">
        <v>141</v>
      </c>
      <c r="D172" t="s">
        <v>140</v>
      </c>
      <c r="E172">
        <v>-5.27</v>
      </c>
      <c r="L172" s="30" t="s">
        <v>198</v>
      </c>
    </row>
    <row r="173" spans="1:12" x14ac:dyDescent="0.25">
      <c r="A173" t="s">
        <v>12</v>
      </c>
      <c r="B173">
        <v>64110000</v>
      </c>
      <c r="C173" s="29" t="s">
        <v>154</v>
      </c>
      <c r="D173" t="s">
        <v>142</v>
      </c>
      <c r="E173" t="s">
        <v>411</v>
      </c>
      <c r="F173" t="s">
        <v>412</v>
      </c>
      <c r="G173" t="s">
        <v>413</v>
      </c>
      <c r="H173" t="s">
        <v>413</v>
      </c>
      <c r="L173" s="30">
        <v>-57121.58</v>
      </c>
    </row>
    <row r="174" spans="1:12" x14ac:dyDescent="0.25">
      <c r="A174" t="s">
        <v>12</v>
      </c>
      <c r="B174">
        <v>64120000</v>
      </c>
      <c r="C174" s="29" t="s">
        <v>154</v>
      </c>
      <c r="D174" t="s">
        <v>143</v>
      </c>
      <c r="E174">
        <v>-673.55</v>
      </c>
      <c r="F174" t="s">
        <v>414</v>
      </c>
      <c r="G174" t="s">
        <v>415</v>
      </c>
      <c r="H174" t="s">
        <v>415</v>
      </c>
      <c r="L174" s="30">
        <v>4808.26</v>
      </c>
    </row>
    <row r="175" spans="1:12" x14ac:dyDescent="0.25">
      <c r="A175" t="s">
        <v>12</v>
      </c>
      <c r="B175">
        <v>64130000</v>
      </c>
      <c r="C175" s="29" t="s">
        <v>154</v>
      </c>
      <c r="D175" t="s">
        <v>144</v>
      </c>
      <c r="E175" t="s">
        <v>416</v>
      </c>
      <c r="F175" t="s">
        <v>417</v>
      </c>
      <c r="G175">
        <v>-893.61</v>
      </c>
      <c r="H175">
        <v>-893.61</v>
      </c>
      <c r="L175" s="30">
        <v>-893.61</v>
      </c>
    </row>
    <row r="176" spans="1:12" x14ac:dyDescent="0.25">
      <c r="A176" t="s">
        <v>12</v>
      </c>
      <c r="B176">
        <v>64140000</v>
      </c>
      <c r="C176" s="29" t="s">
        <v>154</v>
      </c>
      <c r="D176" t="s">
        <v>145</v>
      </c>
      <c r="E176" t="s">
        <v>302</v>
      </c>
      <c r="F176">
        <v>-259.98</v>
      </c>
      <c r="L176" s="30" t="s">
        <v>198</v>
      </c>
    </row>
    <row r="177" spans="1:12" x14ac:dyDescent="0.25">
      <c r="A177" t="s">
        <v>12</v>
      </c>
      <c r="B177">
        <v>64510000</v>
      </c>
      <c r="C177" s="29" t="s">
        <v>154</v>
      </c>
      <c r="D177" t="s">
        <v>148</v>
      </c>
      <c r="E177" t="s">
        <v>418</v>
      </c>
      <c r="F177" t="s">
        <v>419</v>
      </c>
      <c r="G177" t="s">
        <v>420</v>
      </c>
      <c r="H177" t="s">
        <v>420</v>
      </c>
      <c r="L177" s="30">
        <v>-19951.16</v>
      </c>
    </row>
    <row r="178" spans="1:12" x14ac:dyDescent="0.25">
      <c r="A178" t="s">
        <v>12</v>
      </c>
      <c r="B178">
        <v>64512000</v>
      </c>
      <c r="C178" s="29" t="s">
        <v>154</v>
      </c>
      <c r="D178" t="s">
        <v>149</v>
      </c>
      <c r="E178">
        <v>-249.65</v>
      </c>
      <c r="F178">
        <v>-342.92</v>
      </c>
      <c r="G178">
        <v>-112.31</v>
      </c>
      <c r="H178">
        <v>-112.31</v>
      </c>
      <c r="L178" s="30">
        <v>-112.31</v>
      </c>
    </row>
    <row r="179" spans="1:12" x14ac:dyDescent="0.25">
      <c r="A179" t="s">
        <v>12</v>
      </c>
      <c r="B179">
        <v>64524000</v>
      </c>
      <c r="C179" s="29" t="s">
        <v>154</v>
      </c>
      <c r="D179" t="s">
        <v>310</v>
      </c>
      <c r="E179">
        <v>-504.05</v>
      </c>
      <c r="F179" t="s">
        <v>421</v>
      </c>
      <c r="G179" t="s">
        <v>422</v>
      </c>
      <c r="H179" t="s">
        <v>422</v>
      </c>
      <c r="L179" s="30">
        <v>-1334.29</v>
      </c>
    </row>
    <row r="180" spans="1:12" x14ac:dyDescent="0.25">
      <c r="A180" t="s">
        <v>12</v>
      </c>
      <c r="B180">
        <v>64535000</v>
      </c>
      <c r="C180" s="29" t="s">
        <v>154</v>
      </c>
      <c r="D180" t="s">
        <v>150</v>
      </c>
      <c r="E180" t="s">
        <v>423</v>
      </c>
      <c r="F180" t="s">
        <v>424</v>
      </c>
      <c r="G180">
        <v>-738.69</v>
      </c>
      <c r="H180">
        <v>-738.69</v>
      </c>
      <c r="L180" s="30">
        <v>-738.69</v>
      </c>
    </row>
    <row r="181" spans="1:12" x14ac:dyDescent="0.25">
      <c r="A181" t="s">
        <v>12</v>
      </c>
      <c r="B181">
        <v>64560000</v>
      </c>
      <c r="C181" s="29" t="s">
        <v>154</v>
      </c>
      <c r="D181" t="s">
        <v>152</v>
      </c>
      <c r="E181">
        <v>-327.02</v>
      </c>
      <c r="F181" t="s">
        <v>425</v>
      </c>
      <c r="G181" t="s">
        <v>426</v>
      </c>
      <c r="H181" t="s">
        <v>426</v>
      </c>
      <c r="L181" s="30">
        <v>1894.05</v>
      </c>
    </row>
    <row r="182" spans="1:12" x14ac:dyDescent="0.25">
      <c r="A182" t="s">
        <v>12</v>
      </c>
      <c r="B182">
        <v>65800000</v>
      </c>
      <c r="C182" s="29" t="s">
        <v>157</v>
      </c>
      <c r="D182" t="s">
        <v>156</v>
      </c>
      <c r="E182" t="s">
        <v>427</v>
      </c>
      <c r="L182" s="30" t="s">
        <v>198</v>
      </c>
    </row>
    <row r="183" spans="1:12" x14ac:dyDescent="0.25">
      <c r="A183" t="s">
        <v>12</v>
      </c>
      <c r="B183">
        <v>67200000</v>
      </c>
      <c r="C183" s="29" t="s">
        <v>169</v>
      </c>
      <c r="D183" t="s">
        <v>167</v>
      </c>
      <c r="F183">
        <v>-680</v>
      </c>
      <c r="G183" t="s">
        <v>428</v>
      </c>
      <c r="H183" t="s">
        <v>428</v>
      </c>
      <c r="L183" s="30">
        <v>-17470.5</v>
      </c>
    </row>
    <row r="184" spans="1:12" x14ac:dyDescent="0.25">
      <c r="A184" t="s">
        <v>12</v>
      </c>
      <c r="B184">
        <v>67520000</v>
      </c>
      <c r="C184" s="29" t="s">
        <v>169</v>
      </c>
      <c r="D184" t="s">
        <v>168</v>
      </c>
      <c r="G184" t="s">
        <v>429</v>
      </c>
      <c r="H184" t="s">
        <v>429</v>
      </c>
      <c r="L184" s="30">
        <v>-5008.08</v>
      </c>
    </row>
    <row r="185" spans="1:12" x14ac:dyDescent="0.25">
      <c r="A185" t="s">
        <v>12</v>
      </c>
      <c r="B185">
        <v>68112000</v>
      </c>
      <c r="C185" s="29" t="s">
        <v>173</v>
      </c>
      <c r="D185" t="s">
        <v>171</v>
      </c>
      <c r="E185" t="s">
        <v>430</v>
      </c>
      <c r="F185" t="s">
        <v>431</v>
      </c>
      <c r="L185" s="30" t="s">
        <v>198</v>
      </c>
    </row>
    <row r="186" spans="1:12" x14ac:dyDescent="0.25">
      <c r="A186" t="s">
        <v>12</v>
      </c>
      <c r="B186">
        <v>70600000</v>
      </c>
      <c r="C186" s="29" t="s">
        <v>432</v>
      </c>
      <c r="D186" t="s">
        <v>433</v>
      </c>
      <c r="E186" t="s">
        <v>434</v>
      </c>
      <c r="L186" s="30" t="s">
        <v>198</v>
      </c>
    </row>
    <row r="187" spans="1:12" x14ac:dyDescent="0.25">
      <c r="A187" t="s">
        <v>12</v>
      </c>
      <c r="B187">
        <v>75800000</v>
      </c>
      <c r="C187" s="29" t="s">
        <v>175</v>
      </c>
      <c r="D187" t="s">
        <v>174</v>
      </c>
      <c r="E187">
        <v>-23.02</v>
      </c>
      <c r="L187" s="30" t="s">
        <v>198</v>
      </c>
    </row>
    <row r="188" spans="1:12" x14ac:dyDescent="0.25">
      <c r="A188" t="s">
        <v>12</v>
      </c>
      <c r="B188">
        <v>77200000</v>
      </c>
      <c r="C188" s="29" t="s">
        <v>182</v>
      </c>
      <c r="D188" t="s">
        <v>180</v>
      </c>
      <c r="E188" t="s">
        <v>435</v>
      </c>
      <c r="L188" s="30" t="s">
        <v>198</v>
      </c>
    </row>
    <row r="189" spans="1:12" x14ac:dyDescent="0.25">
      <c r="A189" t="s">
        <v>12</v>
      </c>
      <c r="B189">
        <v>77522000</v>
      </c>
      <c r="C189" s="29" t="s">
        <v>182</v>
      </c>
      <c r="D189" t="s">
        <v>328</v>
      </c>
      <c r="G189" t="s">
        <v>436</v>
      </c>
      <c r="H189" t="s">
        <v>436</v>
      </c>
      <c r="L189" s="30">
        <v>5527.76</v>
      </c>
    </row>
    <row r="190" spans="1:12" x14ac:dyDescent="0.25">
      <c r="A190" t="s">
        <v>12</v>
      </c>
      <c r="B190">
        <v>79100000</v>
      </c>
      <c r="C190" s="29" t="s">
        <v>189</v>
      </c>
      <c r="D190" t="s">
        <v>186</v>
      </c>
      <c r="E190" t="s">
        <v>437</v>
      </c>
      <c r="F190">
        <v>259.98</v>
      </c>
      <c r="L190" s="30" t="s">
        <v>198</v>
      </c>
    </row>
    <row r="191" spans="1:12" x14ac:dyDescent="0.25">
      <c r="A191" t="s">
        <v>12</v>
      </c>
      <c r="B191">
        <v>79150000</v>
      </c>
      <c r="C191" s="29" t="s">
        <v>189</v>
      </c>
      <c r="D191" t="s">
        <v>188</v>
      </c>
      <c r="E191" t="s">
        <v>438</v>
      </c>
      <c r="L191" s="30" t="s">
        <v>198</v>
      </c>
    </row>
    <row r="192" spans="1:12" x14ac:dyDescent="0.25">
      <c r="A192" t="s">
        <v>3</v>
      </c>
      <c r="B192">
        <v>60220000</v>
      </c>
      <c r="C192" s="29" t="s">
        <v>67</v>
      </c>
      <c r="D192" t="s">
        <v>439</v>
      </c>
      <c r="F192" t="s">
        <v>440</v>
      </c>
      <c r="G192">
        <v>-201.87</v>
      </c>
      <c r="L192" s="30" t="s">
        <v>198</v>
      </c>
    </row>
    <row r="193" spans="1:12" x14ac:dyDescent="0.25">
      <c r="A193" t="s">
        <v>3</v>
      </c>
      <c r="B193">
        <v>60230000</v>
      </c>
      <c r="C193" s="29" t="s">
        <v>67</v>
      </c>
      <c r="D193" t="s">
        <v>199</v>
      </c>
      <c r="G193">
        <v>-395.2</v>
      </c>
      <c r="L193" s="30" t="s">
        <v>198</v>
      </c>
    </row>
    <row r="194" spans="1:12" x14ac:dyDescent="0.25">
      <c r="A194" t="s">
        <v>3</v>
      </c>
      <c r="B194">
        <v>60250000</v>
      </c>
      <c r="C194" s="29" t="s">
        <v>67</v>
      </c>
      <c r="D194" t="s">
        <v>40</v>
      </c>
      <c r="E194" t="s">
        <v>441</v>
      </c>
      <c r="F194">
        <v>-159.84</v>
      </c>
      <c r="L194" s="30" t="s">
        <v>198</v>
      </c>
    </row>
    <row r="195" spans="1:12" x14ac:dyDescent="0.25">
      <c r="A195" t="s">
        <v>3</v>
      </c>
      <c r="B195">
        <v>60267000</v>
      </c>
      <c r="C195" s="29" t="s">
        <v>67</v>
      </c>
      <c r="D195" t="s">
        <v>52</v>
      </c>
      <c r="E195">
        <v>-540.92999999999995</v>
      </c>
      <c r="L195" s="30" t="s">
        <v>198</v>
      </c>
    </row>
    <row r="196" spans="1:12" x14ac:dyDescent="0.25">
      <c r="A196" t="s">
        <v>3</v>
      </c>
      <c r="B196">
        <v>60310000</v>
      </c>
      <c r="C196" s="29" t="s">
        <v>67</v>
      </c>
      <c r="D196" t="s">
        <v>55</v>
      </c>
      <c r="E196">
        <v>-670.63</v>
      </c>
      <c r="F196">
        <v>-250.07</v>
      </c>
      <c r="L196" s="30" t="s">
        <v>198</v>
      </c>
    </row>
    <row r="197" spans="1:12" x14ac:dyDescent="0.25">
      <c r="A197" t="s">
        <v>3</v>
      </c>
      <c r="B197">
        <v>60610000</v>
      </c>
      <c r="C197" s="29" t="s">
        <v>67</v>
      </c>
      <c r="D197" t="s">
        <v>58</v>
      </c>
      <c r="E197" t="s">
        <v>442</v>
      </c>
      <c r="F197">
        <v>-944.11</v>
      </c>
      <c r="G197">
        <v>-489.49</v>
      </c>
      <c r="H197">
        <v>-489.49</v>
      </c>
      <c r="L197" s="30">
        <v>-489.49</v>
      </c>
    </row>
    <row r="198" spans="1:12" x14ac:dyDescent="0.25">
      <c r="A198" t="s">
        <v>3</v>
      </c>
      <c r="B198">
        <v>60620000</v>
      </c>
      <c r="C198" s="29" t="s">
        <v>67</v>
      </c>
      <c r="D198" t="s">
        <v>59</v>
      </c>
      <c r="G198">
        <v>-90.13</v>
      </c>
      <c r="H198">
        <v>-90.13</v>
      </c>
      <c r="L198" s="30">
        <v>-90.13</v>
      </c>
    </row>
    <row r="199" spans="1:12" x14ac:dyDescent="0.25">
      <c r="A199" t="s">
        <v>3</v>
      </c>
      <c r="B199">
        <v>60630000</v>
      </c>
      <c r="C199" s="29" t="s">
        <v>67</v>
      </c>
      <c r="D199" t="s">
        <v>60</v>
      </c>
      <c r="E199" t="s">
        <v>443</v>
      </c>
      <c r="F199" t="s">
        <v>444</v>
      </c>
      <c r="G199" t="s">
        <v>445</v>
      </c>
      <c r="H199" t="s">
        <v>446</v>
      </c>
      <c r="L199" s="30">
        <v>-8226.43</v>
      </c>
    </row>
    <row r="200" spans="1:12" x14ac:dyDescent="0.25">
      <c r="A200" t="s">
        <v>3</v>
      </c>
      <c r="B200">
        <v>60640000</v>
      </c>
      <c r="C200" s="29" t="s">
        <v>67</v>
      </c>
      <c r="D200" t="s">
        <v>62</v>
      </c>
      <c r="E200" t="s">
        <v>447</v>
      </c>
      <c r="F200" t="s">
        <v>448</v>
      </c>
      <c r="G200" t="s">
        <v>449</v>
      </c>
      <c r="H200">
        <v>-610.03</v>
      </c>
      <c r="L200" s="30">
        <v>-610.03</v>
      </c>
    </row>
    <row r="201" spans="1:12" x14ac:dyDescent="0.25">
      <c r="A201" t="s">
        <v>3</v>
      </c>
      <c r="B201">
        <v>60660000</v>
      </c>
      <c r="C201" s="29" t="s">
        <v>67</v>
      </c>
      <c r="D201" t="s">
        <v>63</v>
      </c>
      <c r="E201" t="s">
        <v>450</v>
      </c>
      <c r="F201" t="s">
        <v>451</v>
      </c>
      <c r="G201" t="s">
        <v>452</v>
      </c>
      <c r="H201" t="s">
        <v>453</v>
      </c>
      <c r="L201" s="30">
        <v>-1529.08</v>
      </c>
    </row>
    <row r="202" spans="1:12" x14ac:dyDescent="0.25">
      <c r="A202" t="s">
        <v>3</v>
      </c>
      <c r="B202">
        <v>61100000</v>
      </c>
      <c r="C202" s="29" t="s">
        <v>99</v>
      </c>
      <c r="D202" t="s">
        <v>68</v>
      </c>
      <c r="F202">
        <v>-317.5</v>
      </c>
      <c r="L202" s="30" t="s">
        <v>198</v>
      </c>
    </row>
    <row r="203" spans="1:12" x14ac:dyDescent="0.25">
      <c r="A203" t="s">
        <v>3</v>
      </c>
      <c r="B203">
        <v>61111000</v>
      </c>
      <c r="C203" s="29" t="s">
        <v>99</v>
      </c>
      <c r="D203" t="s">
        <v>70</v>
      </c>
      <c r="G203" t="s">
        <v>454</v>
      </c>
      <c r="H203" t="s">
        <v>455</v>
      </c>
      <c r="L203" s="30">
        <v>-5647.6</v>
      </c>
    </row>
    <row r="204" spans="1:12" x14ac:dyDescent="0.25">
      <c r="A204" t="s">
        <v>3</v>
      </c>
      <c r="B204">
        <v>61112000</v>
      </c>
      <c r="C204" s="29" t="s">
        <v>99</v>
      </c>
      <c r="D204" t="s">
        <v>71</v>
      </c>
      <c r="G204">
        <v>-514.44000000000005</v>
      </c>
      <c r="H204">
        <v>-440.83</v>
      </c>
      <c r="L204" s="30">
        <v>-440.83</v>
      </c>
    </row>
    <row r="205" spans="1:12" x14ac:dyDescent="0.25">
      <c r="A205" t="s">
        <v>3</v>
      </c>
      <c r="B205">
        <v>61320000</v>
      </c>
      <c r="C205" s="29" t="s">
        <v>99</v>
      </c>
      <c r="D205" t="s">
        <v>76</v>
      </c>
      <c r="E205">
        <v>-162.55000000000001</v>
      </c>
      <c r="F205">
        <v>-73.89</v>
      </c>
      <c r="G205">
        <v>-205</v>
      </c>
      <c r="H205">
        <v>-93.75</v>
      </c>
      <c r="L205" s="30">
        <v>-93.75</v>
      </c>
    </row>
    <row r="206" spans="1:12" x14ac:dyDescent="0.25">
      <c r="A206" t="s">
        <v>3</v>
      </c>
      <c r="B206">
        <v>61520000</v>
      </c>
      <c r="C206" s="29" t="s">
        <v>99</v>
      </c>
      <c r="D206" t="s">
        <v>77</v>
      </c>
      <c r="E206">
        <v>-919.35</v>
      </c>
      <c r="F206" t="s">
        <v>456</v>
      </c>
      <c r="G206" t="s">
        <v>457</v>
      </c>
      <c r="H206" t="s">
        <v>458</v>
      </c>
      <c r="L206" s="30">
        <v>-8046.2</v>
      </c>
    </row>
    <row r="207" spans="1:12" x14ac:dyDescent="0.25">
      <c r="A207" t="s">
        <v>3</v>
      </c>
      <c r="B207">
        <v>61550000</v>
      </c>
      <c r="C207" s="29" t="s">
        <v>99</v>
      </c>
      <c r="D207" t="s">
        <v>80</v>
      </c>
      <c r="E207" t="s">
        <v>459</v>
      </c>
      <c r="F207" t="s">
        <v>460</v>
      </c>
      <c r="G207" t="s">
        <v>461</v>
      </c>
      <c r="H207" t="s">
        <v>462</v>
      </c>
      <c r="L207" s="30">
        <v>-8837.42</v>
      </c>
    </row>
    <row r="208" spans="1:12" x14ac:dyDescent="0.25">
      <c r="A208" t="s">
        <v>3</v>
      </c>
      <c r="B208">
        <v>61551000</v>
      </c>
      <c r="C208" s="29" t="s">
        <v>99</v>
      </c>
      <c r="D208" t="s">
        <v>81</v>
      </c>
      <c r="E208">
        <v>-305.29000000000002</v>
      </c>
      <c r="G208">
        <v>-677.2</v>
      </c>
      <c r="H208">
        <v>-239</v>
      </c>
      <c r="L208" s="30">
        <v>-239</v>
      </c>
    </row>
    <row r="209" spans="1:12" x14ac:dyDescent="0.25">
      <c r="A209" t="s">
        <v>3</v>
      </c>
      <c r="B209">
        <v>61570000</v>
      </c>
      <c r="C209" s="29" t="s">
        <v>99</v>
      </c>
      <c r="D209" t="s">
        <v>82</v>
      </c>
      <c r="E209" t="s">
        <v>463</v>
      </c>
      <c r="F209">
        <v>-906.61</v>
      </c>
      <c r="G209">
        <v>-963.65</v>
      </c>
      <c r="H209">
        <v>-963.65</v>
      </c>
      <c r="L209" s="30">
        <v>-963.65</v>
      </c>
    </row>
    <row r="210" spans="1:12" x14ac:dyDescent="0.25">
      <c r="A210" t="s">
        <v>3</v>
      </c>
      <c r="B210">
        <v>61571100</v>
      </c>
      <c r="C210" s="29" t="s">
        <v>99</v>
      </c>
      <c r="D210" t="s">
        <v>83</v>
      </c>
      <c r="E210" t="s">
        <v>464</v>
      </c>
      <c r="F210" t="s">
        <v>465</v>
      </c>
      <c r="G210" t="s">
        <v>466</v>
      </c>
      <c r="H210" t="s">
        <v>466</v>
      </c>
      <c r="L210" s="30">
        <v>-3613.08</v>
      </c>
    </row>
    <row r="211" spans="1:12" x14ac:dyDescent="0.25">
      <c r="A211" t="s">
        <v>3</v>
      </c>
      <c r="B211">
        <v>61571200</v>
      </c>
      <c r="C211" s="29" t="s">
        <v>99</v>
      </c>
      <c r="D211" t="s">
        <v>84</v>
      </c>
      <c r="E211">
        <v>-295.8</v>
      </c>
      <c r="F211">
        <v>-336.13</v>
      </c>
      <c r="G211">
        <v>-448.16</v>
      </c>
      <c r="H211">
        <v>-224.08</v>
      </c>
      <c r="L211" s="30">
        <v>-224.08</v>
      </c>
    </row>
    <row r="212" spans="1:12" x14ac:dyDescent="0.25">
      <c r="A212" t="s">
        <v>3</v>
      </c>
      <c r="B212">
        <v>61572000</v>
      </c>
      <c r="C212" s="29" t="s">
        <v>99</v>
      </c>
      <c r="D212" t="s">
        <v>85</v>
      </c>
      <c r="E212">
        <v>-271.87</v>
      </c>
      <c r="F212">
        <v>-275.97000000000003</v>
      </c>
      <c r="G212">
        <v>-202.4</v>
      </c>
      <c r="H212">
        <v>-202.4</v>
      </c>
      <c r="L212" s="30">
        <v>-202.4</v>
      </c>
    </row>
    <row r="213" spans="1:12" x14ac:dyDescent="0.25">
      <c r="A213" t="s">
        <v>3</v>
      </c>
      <c r="B213">
        <v>61575000</v>
      </c>
      <c r="C213" s="29" t="s">
        <v>99</v>
      </c>
      <c r="D213" t="s">
        <v>88</v>
      </c>
      <c r="E213" t="s">
        <v>467</v>
      </c>
      <c r="F213">
        <v>-264.25</v>
      </c>
      <c r="G213">
        <v>-340.21</v>
      </c>
      <c r="H213">
        <v>-207.85</v>
      </c>
      <c r="L213" s="30">
        <v>-207.85</v>
      </c>
    </row>
    <row r="214" spans="1:12" x14ac:dyDescent="0.25">
      <c r="A214" t="s">
        <v>3</v>
      </c>
      <c r="B214">
        <v>61650000</v>
      </c>
      <c r="C214" s="29" t="s">
        <v>99</v>
      </c>
      <c r="D214" t="s">
        <v>94</v>
      </c>
      <c r="E214">
        <v>-274.56</v>
      </c>
      <c r="F214">
        <v>-703.55</v>
      </c>
      <c r="G214">
        <v>-838.03</v>
      </c>
      <c r="H214">
        <v>-838.03</v>
      </c>
      <c r="L214" s="30">
        <v>-838.03</v>
      </c>
    </row>
    <row r="215" spans="1:12" x14ac:dyDescent="0.25">
      <c r="A215" t="s">
        <v>3</v>
      </c>
      <c r="B215">
        <v>61670000</v>
      </c>
      <c r="C215" s="29" t="s">
        <v>99</v>
      </c>
      <c r="D215" t="s">
        <v>95</v>
      </c>
      <c r="E215" t="s">
        <v>468</v>
      </c>
      <c r="F215" t="s">
        <v>469</v>
      </c>
      <c r="G215" t="s">
        <v>470</v>
      </c>
      <c r="H215" t="s">
        <v>470</v>
      </c>
      <c r="L215" s="30">
        <v>-8250.74</v>
      </c>
    </row>
    <row r="216" spans="1:12" x14ac:dyDescent="0.25">
      <c r="A216" t="s">
        <v>3</v>
      </c>
      <c r="B216">
        <v>62140100</v>
      </c>
      <c r="C216" s="29" t="s">
        <v>135</v>
      </c>
      <c r="D216" t="s">
        <v>100</v>
      </c>
      <c r="E216">
        <v>-225</v>
      </c>
      <c r="L216" s="30" t="s">
        <v>198</v>
      </c>
    </row>
    <row r="217" spans="1:12" x14ac:dyDescent="0.25">
      <c r="A217" t="s">
        <v>3</v>
      </c>
      <c r="B217">
        <v>62264000</v>
      </c>
      <c r="C217" s="29" t="s">
        <v>135</v>
      </c>
      <c r="D217" t="s">
        <v>107</v>
      </c>
      <c r="E217" t="s">
        <v>471</v>
      </c>
      <c r="F217" t="s">
        <v>472</v>
      </c>
      <c r="G217" t="s">
        <v>473</v>
      </c>
      <c r="H217" t="s">
        <v>474</v>
      </c>
      <c r="L217" s="30">
        <v>-2734.6</v>
      </c>
    </row>
    <row r="218" spans="1:12" x14ac:dyDescent="0.25">
      <c r="A218" t="s">
        <v>3</v>
      </c>
      <c r="B218">
        <v>62440000</v>
      </c>
      <c r="C218" s="29" t="s">
        <v>135</v>
      </c>
      <c r="D218" t="s">
        <v>121</v>
      </c>
      <c r="E218">
        <v>-494.5</v>
      </c>
      <c r="L218" s="30" t="s">
        <v>198</v>
      </c>
    </row>
    <row r="219" spans="1:12" x14ac:dyDescent="0.25">
      <c r="A219" t="s">
        <v>3</v>
      </c>
      <c r="B219">
        <v>62530000</v>
      </c>
      <c r="C219" s="29" t="s">
        <v>135</v>
      </c>
      <c r="D219" t="s">
        <v>123</v>
      </c>
      <c r="G219" t="s">
        <v>475</v>
      </c>
      <c r="H219">
        <v>-93.1</v>
      </c>
      <c r="L219" s="30">
        <v>-93.1</v>
      </c>
    </row>
    <row r="220" spans="1:12" x14ac:dyDescent="0.25">
      <c r="A220" t="s">
        <v>3</v>
      </c>
      <c r="B220">
        <v>62570000</v>
      </c>
      <c r="C220" s="29" t="s">
        <v>135</v>
      </c>
      <c r="D220" t="s">
        <v>125</v>
      </c>
      <c r="E220">
        <v>-13.1</v>
      </c>
      <c r="L220" s="30" t="s">
        <v>198</v>
      </c>
    </row>
    <row r="221" spans="1:12" x14ac:dyDescent="0.25">
      <c r="A221" t="s">
        <v>3</v>
      </c>
      <c r="B221">
        <v>62640000</v>
      </c>
      <c r="C221" s="29" t="s">
        <v>135</v>
      </c>
      <c r="D221" t="s">
        <v>131</v>
      </c>
      <c r="E221">
        <v>-15.03</v>
      </c>
      <c r="L221" s="30" t="s">
        <v>198</v>
      </c>
    </row>
    <row r="222" spans="1:12" x14ac:dyDescent="0.25">
      <c r="A222" t="s">
        <v>3</v>
      </c>
      <c r="B222">
        <v>62810000</v>
      </c>
      <c r="C222" s="29" t="s">
        <v>135</v>
      </c>
      <c r="D222" t="s">
        <v>133</v>
      </c>
      <c r="E222" t="s">
        <v>476</v>
      </c>
      <c r="F222" t="s">
        <v>477</v>
      </c>
      <c r="G222">
        <v>102.22</v>
      </c>
      <c r="H222">
        <v>102.22</v>
      </c>
      <c r="L222" s="30">
        <v>102.22</v>
      </c>
    </row>
    <row r="223" spans="1:12" x14ac:dyDescent="0.25">
      <c r="A223" t="s">
        <v>3</v>
      </c>
      <c r="B223">
        <v>63330000</v>
      </c>
      <c r="C223" s="29" t="s">
        <v>141</v>
      </c>
      <c r="D223" t="s">
        <v>136</v>
      </c>
      <c r="E223">
        <v>-831.77</v>
      </c>
      <c r="F223" t="s">
        <v>478</v>
      </c>
      <c r="G223">
        <v>-163.65</v>
      </c>
      <c r="H223">
        <v>-163.65</v>
      </c>
      <c r="L223" s="30">
        <v>-163.65</v>
      </c>
    </row>
    <row r="224" spans="1:12" x14ac:dyDescent="0.25">
      <c r="A224" t="s">
        <v>3</v>
      </c>
      <c r="B224">
        <v>63780000</v>
      </c>
      <c r="C224" s="29" t="s">
        <v>141</v>
      </c>
      <c r="D224" t="s">
        <v>139</v>
      </c>
      <c r="E224">
        <v>-107.7</v>
      </c>
      <c r="L224" s="30" t="s">
        <v>198</v>
      </c>
    </row>
    <row r="225" spans="1:12" x14ac:dyDescent="0.25">
      <c r="A225" t="s">
        <v>3</v>
      </c>
      <c r="B225">
        <v>63890000</v>
      </c>
      <c r="C225" s="29" t="s">
        <v>141</v>
      </c>
      <c r="D225" t="s">
        <v>140</v>
      </c>
      <c r="E225">
        <v>-35.020000000000003</v>
      </c>
      <c r="L225" s="30" t="s">
        <v>198</v>
      </c>
    </row>
    <row r="226" spans="1:12" x14ac:dyDescent="0.25">
      <c r="A226" t="s">
        <v>3</v>
      </c>
      <c r="B226">
        <v>64110000</v>
      </c>
      <c r="C226" s="29" t="s">
        <v>154</v>
      </c>
      <c r="D226" t="s">
        <v>142</v>
      </c>
      <c r="E226" t="s">
        <v>479</v>
      </c>
      <c r="F226" t="s">
        <v>480</v>
      </c>
      <c r="G226" t="s">
        <v>481</v>
      </c>
      <c r="H226" t="s">
        <v>481</v>
      </c>
      <c r="L226" s="30">
        <v>-35815.730000000003</v>
      </c>
    </row>
    <row r="227" spans="1:12" x14ac:dyDescent="0.25">
      <c r="A227" t="s">
        <v>3</v>
      </c>
      <c r="B227">
        <v>64120000</v>
      </c>
      <c r="C227" s="29" t="s">
        <v>154</v>
      </c>
      <c r="D227" t="s">
        <v>143</v>
      </c>
      <c r="E227">
        <v>-278.97000000000003</v>
      </c>
      <c r="F227" t="s">
        <v>482</v>
      </c>
      <c r="G227" t="s">
        <v>483</v>
      </c>
      <c r="H227" t="s">
        <v>483</v>
      </c>
      <c r="L227" s="30">
        <v>7418.67</v>
      </c>
    </row>
    <row r="228" spans="1:12" x14ac:dyDescent="0.25">
      <c r="A228" t="s">
        <v>3</v>
      </c>
      <c r="B228">
        <v>64130000</v>
      </c>
      <c r="C228" s="29" t="s">
        <v>154</v>
      </c>
      <c r="D228" t="s">
        <v>144</v>
      </c>
      <c r="E228" t="s">
        <v>484</v>
      </c>
      <c r="F228" t="s">
        <v>485</v>
      </c>
      <c r="G228">
        <v>-970.34</v>
      </c>
      <c r="H228">
        <v>-970.34</v>
      </c>
      <c r="L228" s="30">
        <v>-970.34</v>
      </c>
    </row>
    <row r="229" spans="1:12" x14ac:dyDescent="0.25">
      <c r="A229" t="s">
        <v>3</v>
      </c>
      <c r="B229">
        <v>64140000</v>
      </c>
      <c r="C229" s="29" t="s">
        <v>154</v>
      </c>
      <c r="D229" t="s">
        <v>145</v>
      </c>
      <c r="E229" t="s">
        <v>486</v>
      </c>
      <c r="F229" t="s">
        <v>487</v>
      </c>
      <c r="G229" t="s">
        <v>488</v>
      </c>
      <c r="H229" t="s">
        <v>488</v>
      </c>
      <c r="L229" s="30">
        <v>-1383.12</v>
      </c>
    </row>
    <row r="230" spans="1:12" x14ac:dyDescent="0.25">
      <c r="A230" t="s">
        <v>3</v>
      </c>
      <c r="B230">
        <v>64149000</v>
      </c>
      <c r="C230" s="29" t="s">
        <v>154</v>
      </c>
      <c r="D230" t="s">
        <v>146</v>
      </c>
      <c r="E230" t="s">
        <v>489</v>
      </c>
      <c r="G230" t="s">
        <v>490</v>
      </c>
      <c r="H230" t="s">
        <v>490</v>
      </c>
      <c r="L230" s="30">
        <v>-1077.76</v>
      </c>
    </row>
    <row r="231" spans="1:12" x14ac:dyDescent="0.25">
      <c r="A231" t="s">
        <v>3</v>
      </c>
      <c r="B231">
        <v>64510000</v>
      </c>
      <c r="C231" s="29" t="s">
        <v>154</v>
      </c>
      <c r="D231" t="s">
        <v>148</v>
      </c>
      <c r="E231" t="s">
        <v>491</v>
      </c>
      <c r="F231" t="s">
        <v>492</v>
      </c>
      <c r="G231" t="s">
        <v>493</v>
      </c>
      <c r="H231" t="s">
        <v>493</v>
      </c>
      <c r="L231" s="30">
        <v>-14894.46</v>
      </c>
    </row>
    <row r="232" spans="1:12" x14ac:dyDescent="0.25">
      <c r="A232" t="s">
        <v>3</v>
      </c>
      <c r="B232">
        <v>64512000</v>
      </c>
      <c r="C232" s="29" t="s">
        <v>154</v>
      </c>
      <c r="D232" t="s">
        <v>149</v>
      </c>
      <c r="E232">
        <v>-337.4</v>
      </c>
      <c r="F232">
        <v>-351.19</v>
      </c>
      <c r="G232">
        <v>-81.8</v>
      </c>
      <c r="H232">
        <v>-81.8</v>
      </c>
      <c r="L232" s="30">
        <v>-81.8</v>
      </c>
    </row>
    <row r="233" spans="1:12" x14ac:dyDescent="0.25">
      <c r="A233" t="s">
        <v>3</v>
      </c>
      <c r="B233">
        <v>64524000</v>
      </c>
      <c r="C233" s="29" t="s">
        <v>154</v>
      </c>
      <c r="D233" t="s">
        <v>310</v>
      </c>
      <c r="E233" t="s">
        <v>494</v>
      </c>
      <c r="F233" t="s">
        <v>495</v>
      </c>
      <c r="G233">
        <v>-657.46</v>
      </c>
      <c r="H233">
        <v>-657.46</v>
      </c>
      <c r="L233" s="30">
        <v>-657.46</v>
      </c>
    </row>
    <row r="234" spans="1:12" x14ac:dyDescent="0.25">
      <c r="A234" t="s">
        <v>3</v>
      </c>
      <c r="B234">
        <v>64535000</v>
      </c>
      <c r="C234" s="29" t="s">
        <v>154</v>
      </c>
      <c r="D234" t="s">
        <v>150</v>
      </c>
      <c r="E234" t="s">
        <v>496</v>
      </c>
      <c r="F234" t="s">
        <v>497</v>
      </c>
      <c r="G234">
        <v>-424.82</v>
      </c>
      <c r="H234">
        <v>-424.82</v>
      </c>
      <c r="L234" s="30">
        <v>-424.82</v>
      </c>
    </row>
    <row r="235" spans="1:12" x14ac:dyDescent="0.25">
      <c r="A235" t="s">
        <v>3</v>
      </c>
      <c r="B235">
        <v>64560000</v>
      </c>
      <c r="C235" s="29" t="s">
        <v>154</v>
      </c>
      <c r="D235" t="s">
        <v>152</v>
      </c>
      <c r="E235">
        <v>-64.290000000000006</v>
      </c>
      <c r="F235">
        <v>-456.37</v>
      </c>
      <c r="G235" t="s">
        <v>498</v>
      </c>
      <c r="H235" t="s">
        <v>498</v>
      </c>
      <c r="L235" s="30">
        <v>3267.85</v>
      </c>
    </row>
    <row r="236" spans="1:12" x14ac:dyDescent="0.25">
      <c r="A236" t="s">
        <v>3</v>
      </c>
      <c r="B236">
        <v>65800000</v>
      </c>
      <c r="C236" s="29" t="s">
        <v>157</v>
      </c>
      <c r="D236" t="s">
        <v>156</v>
      </c>
      <c r="E236">
        <v>-52.14</v>
      </c>
      <c r="L236" s="30" t="s">
        <v>198</v>
      </c>
    </row>
    <row r="237" spans="1:12" x14ac:dyDescent="0.25">
      <c r="A237" t="s">
        <v>3</v>
      </c>
      <c r="B237">
        <v>67200000</v>
      </c>
      <c r="C237" s="29" t="s">
        <v>169</v>
      </c>
      <c r="D237" t="s">
        <v>167</v>
      </c>
      <c r="E237">
        <v>-238.2</v>
      </c>
      <c r="L237" s="30" t="s">
        <v>198</v>
      </c>
    </row>
    <row r="238" spans="1:12" x14ac:dyDescent="0.25">
      <c r="A238" t="s">
        <v>3</v>
      </c>
      <c r="B238">
        <v>67520000</v>
      </c>
      <c r="C238" s="29" t="s">
        <v>169</v>
      </c>
      <c r="D238" t="s">
        <v>168</v>
      </c>
      <c r="E238">
        <v>-92.62</v>
      </c>
      <c r="G238" t="s">
        <v>499</v>
      </c>
      <c r="H238" t="s">
        <v>499</v>
      </c>
      <c r="L238" s="30">
        <v>-4031.88</v>
      </c>
    </row>
    <row r="239" spans="1:12" x14ac:dyDescent="0.25">
      <c r="A239" t="s">
        <v>3</v>
      </c>
      <c r="B239">
        <v>68112000</v>
      </c>
      <c r="C239" s="29" t="s">
        <v>173</v>
      </c>
      <c r="D239" t="s">
        <v>171</v>
      </c>
      <c r="E239" t="s">
        <v>500</v>
      </c>
      <c r="F239" t="s">
        <v>501</v>
      </c>
      <c r="L239" s="30" t="s">
        <v>198</v>
      </c>
    </row>
    <row r="240" spans="1:12" x14ac:dyDescent="0.25">
      <c r="A240" t="s">
        <v>3</v>
      </c>
      <c r="B240">
        <v>77520000</v>
      </c>
      <c r="C240" s="29" t="s">
        <v>182</v>
      </c>
      <c r="D240" t="s">
        <v>181</v>
      </c>
      <c r="E240" t="s">
        <v>502</v>
      </c>
      <c r="L240" s="30" t="s">
        <v>198</v>
      </c>
    </row>
    <row r="241" spans="1:12" x14ac:dyDescent="0.25">
      <c r="A241" t="s">
        <v>3</v>
      </c>
      <c r="B241">
        <v>77521960</v>
      </c>
      <c r="C241" s="29" t="s">
        <v>182</v>
      </c>
      <c r="D241" t="s">
        <v>327</v>
      </c>
      <c r="F241" t="s">
        <v>503</v>
      </c>
      <c r="L241" s="30" t="s">
        <v>198</v>
      </c>
    </row>
    <row r="242" spans="1:12" x14ac:dyDescent="0.25">
      <c r="A242" t="s">
        <v>3</v>
      </c>
      <c r="B242">
        <v>77522000</v>
      </c>
      <c r="C242" s="29" t="s">
        <v>182</v>
      </c>
      <c r="D242" t="s">
        <v>328</v>
      </c>
      <c r="E242" t="s">
        <v>504</v>
      </c>
      <c r="G242" t="s">
        <v>505</v>
      </c>
      <c r="H242" t="s">
        <v>505</v>
      </c>
      <c r="L242" s="30">
        <v>11516.48</v>
      </c>
    </row>
    <row r="243" spans="1:12" x14ac:dyDescent="0.25">
      <c r="A243" t="s">
        <v>3</v>
      </c>
      <c r="B243">
        <v>79100000</v>
      </c>
      <c r="C243" s="29" t="s">
        <v>189</v>
      </c>
      <c r="D243" t="s">
        <v>186</v>
      </c>
      <c r="E243" t="s">
        <v>506</v>
      </c>
      <c r="F243" t="s">
        <v>507</v>
      </c>
      <c r="L243" s="30" t="s">
        <v>198</v>
      </c>
    </row>
    <row r="244" spans="1:12" x14ac:dyDescent="0.25">
      <c r="A244" t="s">
        <v>3</v>
      </c>
      <c r="B244">
        <v>79110000</v>
      </c>
      <c r="C244" s="29" t="s">
        <v>189</v>
      </c>
      <c r="D244" t="s">
        <v>332</v>
      </c>
      <c r="G244" t="s">
        <v>508</v>
      </c>
      <c r="H244" t="s">
        <v>508</v>
      </c>
      <c r="L244" s="30">
        <v>1383.12</v>
      </c>
    </row>
    <row r="245" spans="1:12" x14ac:dyDescent="0.25">
      <c r="A245" t="s">
        <v>1</v>
      </c>
      <c r="B245">
        <v>60110000</v>
      </c>
      <c r="C245" s="29" t="s">
        <v>67</v>
      </c>
      <c r="D245" t="s">
        <v>26</v>
      </c>
      <c r="E245" t="s">
        <v>509</v>
      </c>
      <c r="F245" t="s">
        <v>510</v>
      </c>
      <c r="L245" s="30" t="s">
        <v>198</v>
      </c>
    </row>
    <row r="246" spans="1:12" x14ac:dyDescent="0.25">
      <c r="A246" t="s">
        <v>1</v>
      </c>
      <c r="B246">
        <v>60130000</v>
      </c>
      <c r="C246" s="29" t="s">
        <v>67</v>
      </c>
      <c r="D246" t="s">
        <v>28</v>
      </c>
      <c r="E246" t="s">
        <v>511</v>
      </c>
      <c r="F246" t="s">
        <v>512</v>
      </c>
      <c r="G246" t="s">
        <v>513</v>
      </c>
      <c r="L246" s="30" t="s">
        <v>198</v>
      </c>
    </row>
    <row r="247" spans="1:12" x14ac:dyDescent="0.25">
      <c r="A247" t="s">
        <v>1</v>
      </c>
      <c r="B247">
        <v>60210000</v>
      </c>
      <c r="C247" s="29" t="s">
        <v>67</v>
      </c>
      <c r="D247" t="s">
        <v>34</v>
      </c>
      <c r="E247" t="s">
        <v>514</v>
      </c>
      <c r="F247" t="s">
        <v>515</v>
      </c>
      <c r="G247" t="s">
        <v>516</v>
      </c>
      <c r="L247" s="30" t="s">
        <v>198</v>
      </c>
    </row>
    <row r="248" spans="1:12" x14ac:dyDescent="0.25">
      <c r="A248" t="s">
        <v>1</v>
      </c>
      <c r="B248">
        <v>60220000</v>
      </c>
      <c r="C248" s="29" t="s">
        <v>67</v>
      </c>
      <c r="D248" t="s">
        <v>439</v>
      </c>
      <c r="F248" t="s">
        <v>517</v>
      </c>
      <c r="G248" t="s">
        <v>518</v>
      </c>
      <c r="L248" s="30" t="s">
        <v>198</v>
      </c>
    </row>
    <row r="249" spans="1:12" x14ac:dyDescent="0.25">
      <c r="A249" t="s">
        <v>1</v>
      </c>
      <c r="B249">
        <v>60230000</v>
      </c>
      <c r="C249" s="29" t="s">
        <v>67</v>
      </c>
      <c r="D249" t="s">
        <v>199</v>
      </c>
      <c r="G249">
        <v>-171.82</v>
      </c>
      <c r="L249" s="30" t="s">
        <v>198</v>
      </c>
    </row>
    <row r="250" spans="1:12" x14ac:dyDescent="0.25">
      <c r="A250" t="s">
        <v>1</v>
      </c>
      <c r="B250">
        <v>60250000</v>
      </c>
      <c r="C250" s="29" t="s">
        <v>67</v>
      </c>
      <c r="D250" t="s">
        <v>40</v>
      </c>
      <c r="E250">
        <v>-657.59</v>
      </c>
      <c r="L250" s="30" t="s">
        <v>198</v>
      </c>
    </row>
    <row r="251" spans="1:12" x14ac:dyDescent="0.25">
      <c r="A251" t="s">
        <v>1</v>
      </c>
      <c r="B251">
        <v>60267000</v>
      </c>
      <c r="C251" s="29" t="s">
        <v>67</v>
      </c>
      <c r="D251" t="s">
        <v>52</v>
      </c>
      <c r="F251">
        <v>-33</v>
      </c>
      <c r="L251" s="30" t="s">
        <v>198</v>
      </c>
    </row>
    <row r="252" spans="1:12" x14ac:dyDescent="0.25">
      <c r="A252" t="s">
        <v>1</v>
      </c>
      <c r="B252">
        <v>60310000</v>
      </c>
      <c r="C252" s="29" t="s">
        <v>67</v>
      </c>
      <c r="D252" t="s">
        <v>55</v>
      </c>
      <c r="E252" t="s">
        <v>519</v>
      </c>
      <c r="F252" t="s">
        <v>520</v>
      </c>
      <c r="L252" s="30" t="s">
        <v>198</v>
      </c>
    </row>
    <row r="253" spans="1:12" x14ac:dyDescent="0.25">
      <c r="A253" t="s">
        <v>1</v>
      </c>
      <c r="B253">
        <v>60610000</v>
      </c>
      <c r="C253" s="29" t="s">
        <v>67</v>
      </c>
      <c r="D253" t="s">
        <v>58</v>
      </c>
      <c r="E253" t="s">
        <v>521</v>
      </c>
      <c r="F253">
        <v>-747.33</v>
      </c>
      <c r="G253">
        <v>-871.38</v>
      </c>
      <c r="H253">
        <v>-871.38</v>
      </c>
      <c r="L253" s="30">
        <v>-871.38</v>
      </c>
    </row>
    <row r="254" spans="1:12" x14ac:dyDescent="0.25">
      <c r="A254" t="s">
        <v>1</v>
      </c>
      <c r="B254">
        <v>60620000</v>
      </c>
      <c r="C254" s="29" t="s">
        <v>67</v>
      </c>
      <c r="D254" t="s">
        <v>59</v>
      </c>
      <c r="F254">
        <v>-210.47</v>
      </c>
      <c r="G254">
        <v>-391.73</v>
      </c>
      <c r="L254" s="30" t="s">
        <v>198</v>
      </c>
    </row>
    <row r="255" spans="1:12" x14ac:dyDescent="0.25">
      <c r="A255" t="s">
        <v>1</v>
      </c>
      <c r="B255">
        <v>60630000</v>
      </c>
      <c r="C255" s="29" t="s">
        <v>67</v>
      </c>
      <c r="D255" t="s">
        <v>60</v>
      </c>
      <c r="E255" t="s">
        <v>522</v>
      </c>
      <c r="F255" t="s">
        <v>523</v>
      </c>
      <c r="G255" t="s">
        <v>524</v>
      </c>
      <c r="H255" t="s">
        <v>525</v>
      </c>
      <c r="L255" s="30">
        <v>-1572.11</v>
      </c>
    </row>
    <row r="256" spans="1:12" x14ac:dyDescent="0.25">
      <c r="A256" t="s">
        <v>1</v>
      </c>
      <c r="B256">
        <v>60640000</v>
      </c>
      <c r="C256" s="29" t="s">
        <v>67</v>
      </c>
      <c r="D256" t="s">
        <v>62</v>
      </c>
      <c r="E256" t="s">
        <v>526</v>
      </c>
      <c r="F256" t="s">
        <v>527</v>
      </c>
      <c r="G256" t="s">
        <v>528</v>
      </c>
      <c r="H256">
        <v>-866.89</v>
      </c>
      <c r="L256" s="30">
        <v>-866.89</v>
      </c>
    </row>
    <row r="257" spans="1:12" x14ac:dyDescent="0.25">
      <c r="A257" t="s">
        <v>1</v>
      </c>
      <c r="B257">
        <v>60650000</v>
      </c>
      <c r="C257" s="29" t="s">
        <v>67</v>
      </c>
      <c r="D257" t="s">
        <v>212</v>
      </c>
      <c r="F257" t="s">
        <v>529</v>
      </c>
      <c r="L257" s="30" t="s">
        <v>198</v>
      </c>
    </row>
    <row r="258" spans="1:12" x14ac:dyDescent="0.25">
      <c r="A258" t="s">
        <v>1</v>
      </c>
      <c r="B258">
        <v>60660000</v>
      </c>
      <c r="C258" s="29" t="s">
        <v>67</v>
      </c>
      <c r="D258" t="s">
        <v>63</v>
      </c>
      <c r="E258" t="s">
        <v>530</v>
      </c>
      <c r="F258" t="s">
        <v>531</v>
      </c>
      <c r="G258" t="s">
        <v>532</v>
      </c>
      <c r="H258" t="s">
        <v>533</v>
      </c>
      <c r="L258" s="30">
        <v>-7381.22</v>
      </c>
    </row>
    <row r="259" spans="1:12" x14ac:dyDescent="0.25">
      <c r="A259" t="s">
        <v>1</v>
      </c>
      <c r="B259">
        <v>61110000</v>
      </c>
      <c r="C259" s="29" t="s">
        <v>99</v>
      </c>
      <c r="D259" t="s">
        <v>69</v>
      </c>
      <c r="E259" t="s">
        <v>534</v>
      </c>
      <c r="F259" t="s">
        <v>535</v>
      </c>
      <c r="G259" t="s">
        <v>536</v>
      </c>
      <c r="H259" t="s">
        <v>537</v>
      </c>
      <c r="L259" s="30">
        <v>-73601.440000000002</v>
      </c>
    </row>
    <row r="260" spans="1:12" x14ac:dyDescent="0.25">
      <c r="A260" t="s">
        <v>1</v>
      </c>
      <c r="B260">
        <v>61320000</v>
      </c>
      <c r="C260" s="29" t="s">
        <v>99</v>
      </c>
      <c r="D260" t="s">
        <v>76</v>
      </c>
      <c r="E260">
        <v>-210</v>
      </c>
      <c r="L260" s="30" t="s">
        <v>198</v>
      </c>
    </row>
    <row r="261" spans="1:12" x14ac:dyDescent="0.25">
      <c r="A261" t="s">
        <v>1</v>
      </c>
      <c r="B261">
        <v>61521000</v>
      </c>
      <c r="C261" s="29" t="s">
        <v>99</v>
      </c>
      <c r="D261" t="s">
        <v>78</v>
      </c>
      <c r="E261">
        <v>-106</v>
      </c>
      <c r="L261" s="30" t="s">
        <v>198</v>
      </c>
    </row>
    <row r="262" spans="1:12" x14ac:dyDescent="0.25">
      <c r="A262" t="s">
        <v>1</v>
      </c>
      <c r="B262">
        <v>61522000</v>
      </c>
      <c r="C262" s="29" t="s">
        <v>99</v>
      </c>
      <c r="D262" t="s">
        <v>79</v>
      </c>
      <c r="E262" t="s">
        <v>538</v>
      </c>
      <c r="F262" t="s">
        <v>539</v>
      </c>
      <c r="G262" t="s">
        <v>540</v>
      </c>
      <c r="H262" t="s">
        <v>541</v>
      </c>
      <c r="L262" s="30">
        <v>-30917.59</v>
      </c>
    </row>
    <row r="263" spans="1:12" x14ac:dyDescent="0.25">
      <c r="A263" t="s">
        <v>1</v>
      </c>
      <c r="B263">
        <v>61550000</v>
      </c>
      <c r="C263" s="29" t="s">
        <v>99</v>
      </c>
      <c r="D263" t="s">
        <v>80</v>
      </c>
      <c r="E263" t="s">
        <v>542</v>
      </c>
      <c r="F263" t="s">
        <v>543</v>
      </c>
      <c r="G263" t="s">
        <v>544</v>
      </c>
      <c r="H263" t="s">
        <v>545</v>
      </c>
      <c r="L263" s="30">
        <v>-19677.2</v>
      </c>
    </row>
    <row r="264" spans="1:12" x14ac:dyDescent="0.25">
      <c r="A264" t="s">
        <v>1</v>
      </c>
      <c r="B264">
        <v>61551000</v>
      </c>
      <c r="C264" s="29" t="s">
        <v>99</v>
      </c>
      <c r="D264" t="s">
        <v>81</v>
      </c>
      <c r="E264" t="s">
        <v>546</v>
      </c>
      <c r="F264">
        <v>-46.66</v>
      </c>
      <c r="G264">
        <v>-16.399999999999999</v>
      </c>
      <c r="H264">
        <v>-352.89</v>
      </c>
      <c r="L264" s="30">
        <v>-352.89</v>
      </c>
    </row>
    <row r="265" spans="1:12" x14ac:dyDescent="0.25">
      <c r="A265" t="s">
        <v>1</v>
      </c>
      <c r="B265">
        <v>61571100</v>
      </c>
      <c r="C265" s="29" t="s">
        <v>99</v>
      </c>
      <c r="D265" t="s">
        <v>83</v>
      </c>
      <c r="E265">
        <v>-311.62</v>
      </c>
      <c r="F265">
        <v>-403.42</v>
      </c>
      <c r="G265">
        <v>-342.36</v>
      </c>
      <c r="H265">
        <v>-342.36</v>
      </c>
      <c r="L265" s="30">
        <v>-342.36</v>
      </c>
    </row>
    <row r="266" spans="1:12" x14ac:dyDescent="0.25">
      <c r="A266" t="s">
        <v>1</v>
      </c>
      <c r="B266">
        <v>61572000</v>
      </c>
      <c r="C266" s="29" t="s">
        <v>99</v>
      </c>
      <c r="D266" t="s">
        <v>85</v>
      </c>
      <c r="E266">
        <v>-75.680000000000007</v>
      </c>
      <c r="F266">
        <v>-76.83</v>
      </c>
      <c r="L266" s="30" t="s">
        <v>198</v>
      </c>
    </row>
    <row r="267" spans="1:12" x14ac:dyDescent="0.25">
      <c r="A267" t="s">
        <v>1</v>
      </c>
      <c r="B267">
        <v>61575000</v>
      </c>
      <c r="C267" s="29" t="s">
        <v>99</v>
      </c>
      <c r="D267" t="s">
        <v>88</v>
      </c>
      <c r="E267">
        <v>-140</v>
      </c>
      <c r="F267">
        <v>-350</v>
      </c>
      <c r="G267" t="s">
        <v>547</v>
      </c>
      <c r="H267">
        <v>-350</v>
      </c>
      <c r="L267" s="30">
        <v>-350</v>
      </c>
    </row>
    <row r="268" spans="1:12" x14ac:dyDescent="0.25">
      <c r="A268" t="s">
        <v>1</v>
      </c>
      <c r="B268">
        <v>61650000</v>
      </c>
      <c r="C268" s="29" t="s">
        <v>99</v>
      </c>
      <c r="D268" t="s">
        <v>94</v>
      </c>
      <c r="E268" t="s">
        <v>548</v>
      </c>
      <c r="F268" t="s">
        <v>549</v>
      </c>
      <c r="G268" t="s">
        <v>550</v>
      </c>
      <c r="H268" t="s">
        <v>550</v>
      </c>
      <c r="L268" s="30">
        <v>-3771.15</v>
      </c>
    </row>
    <row r="269" spans="1:12" x14ac:dyDescent="0.25">
      <c r="A269" t="s">
        <v>1</v>
      </c>
      <c r="B269">
        <v>62140100</v>
      </c>
      <c r="C269" s="29" t="s">
        <v>135</v>
      </c>
      <c r="D269" t="s">
        <v>100</v>
      </c>
      <c r="E269">
        <v>-420</v>
      </c>
      <c r="L269" s="30" t="s">
        <v>198</v>
      </c>
    </row>
    <row r="270" spans="1:12" x14ac:dyDescent="0.25">
      <c r="A270" t="s">
        <v>1</v>
      </c>
      <c r="B270">
        <v>62260000</v>
      </c>
      <c r="C270" s="29" t="s">
        <v>135</v>
      </c>
      <c r="D270" t="s">
        <v>102</v>
      </c>
      <c r="E270" t="s">
        <v>551</v>
      </c>
      <c r="F270" t="s">
        <v>552</v>
      </c>
      <c r="G270" t="s">
        <v>553</v>
      </c>
      <c r="H270" t="s">
        <v>554</v>
      </c>
      <c r="L270" s="30">
        <v>-2637</v>
      </c>
    </row>
    <row r="271" spans="1:12" x14ac:dyDescent="0.25">
      <c r="A271" t="s">
        <v>1</v>
      </c>
      <c r="B271">
        <v>62264000</v>
      </c>
      <c r="C271" s="29" t="s">
        <v>135</v>
      </c>
      <c r="D271" t="s">
        <v>107</v>
      </c>
      <c r="E271" t="s">
        <v>555</v>
      </c>
      <c r="F271">
        <v>-286.70999999999998</v>
      </c>
      <c r="L271" s="30" t="s">
        <v>198</v>
      </c>
    </row>
    <row r="272" spans="1:12" x14ac:dyDescent="0.25">
      <c r="A272" t="s">
        <v>1</v>
      </c>
      <c r="B272">
        <v>62570000</v>
      </c>
      <c r="C272" s="29" t="s">
        <v>135</v>
      </c>
      <c r="D272" t="s">
        <v>125</v>
      </c>
      <c r="E272">
        <v>-13.1</v>
      </c>
      <c r="G272">
        <v>-57.2</v>
      </c>
      <c r="L272" s="30" t="s">
        <v>198</v>
      </c>
    </row>
    <row r="273" spans="1:12" x14ac:dyDescent="0.25">
      <c r="A273" t="s">
        <v>1</v>
      </c>
      <c r="B273">
        <v>62640000</v>
      </c>
      <c r="C273" s="29" t="s">
        <v>135</v>
      </c>
      <c r="D273" t="s">
        <v>131</v>
      </c>
      <c r="E273">
        <v>-15.01</v>
      </c>
      <c r="L273" s="30" t="s">
        <v>198</v>
      </c>
    </row>
    <row r="274" spans="1:12" x14ac:dyDescent="0.25">
      <c r="A274" t="s">
        <v>1</v>
      </c>
      <c r="B274">
        <v>62810000</v>
      </c>
      <c r="C274" s="29" t="s">
        <v>135</v>
      </c>
      <c r="D274" t="s">
        <v>133</v>
      </c>
      <c r="E274" t="s">
        <v>556</v>
      </c>
      <c r="F274" t="s">
        <v>557</v>
      </c>
      <c r="G274">
        <v>102.22</v>
      </c>
      <c r="H274">
        <v>102.22</v>
      </c>
      <c r="L274" s="30">
        <v>102.22</v>
      </c>
    </row>
    <row r="275" spans="1:12" x14ac:dyDescent="0.25">
      <c r="A275" t="s">
        <v>1</v>
      </c>
      <c r="B275">
        <v>63330000</v>
      </c>
      <c r="C275" s="29" t="s">
        <v>141</v>
      </c>
      <c r="D275" t="s">
        <v>136</v>
      </c>
      <c r="E275" t="s">
        <v>558</v>
      </c>
      <c r="F275">
        <v>216.25</v>
      </c>
      <c r="G275">
        <v>-757.85</v>
      </c>
      <c r="H275">
        <v>-757.85</v>
      </c>
      <c r="L275" s="30">
        <v>-757.85</v>
      </c>
    </row>
    <row r="276" spans="1:12" x14ac:dyDescent="0.25">
      <c r="A276" t="s">
        <v>1</v>
      </c>
      <c r="B276">
        <v>63512000</v>
      </c>
      <c r="C276" s="29" t="s">
        <v>141</v>
      </c>
      <c r="D276" t="s">
        <v>283</v>
      </c>
      <c r="E276" t="s">
        <v>559</v>
      </c>
      <c r="F276" t="s">
        <v>560</v>
      </c>
      <c r="G276" t="s">
        <v>561</v>
      </c>
      <c r="L276" s="30" t="s">
        <v>198</v>
      </c>
    </row>
    <row r="277" spans="1:12" x14ac:dyDescent="0.25">
      <c r="A277" t="s">
        <v>1</v>
      </c>
      <c r="B277">
        <v>63780000</v>
      </c>
      <c r="C277" s="29" t="s">
        <v>141</v>
      </c>
      <c r="D277" t="s">
        <v>139</v>
      </c>
      <c r="E277" t="s">
        <v>562</v>
      </c>
      <c r="F277">
        <v>-45</v>
      </c>
      <c r="G277">
        <v>-16.8</v>
      </c>
      <c r="H277">
        <v>-16.8</v>
      </c>
      <c r="L277" s="30">
        <v>-16.8</v>
      </c>
    </row>
    <row r="278" spans="1:12" x14ac:dyDescent="0.25">
      <c r="A278" t="s">
        <v>1</v>
      </c>
      <c r="B278">
        <v>63890000</v>
      </c>
      <c r="C278" s="29" t="s">
        <v>141</v>
      </c>
      <c r="D278" t="s">
        <v>140</v>
      </c>
      <c r="E278">
        <v>-73.260000000000005</v>
      </c>
      <c r="L278" s="30" t="s">
        <v>198</v>
      </c>
    </row>
    <row r="279" spans="1:12" x14ac:dyDescent="0.25">
      <c r="A279" t="s">
        <v>1</v>
      </c>
      <c r="B279">
        <v>64110000</v>
      </c>
      <c r="C279" s="29" t="s">
        <v>154</v>
      </c>
      <c r="D279" t="s">
        <v>142</v>
      </c>
      <c r="E279" t="s">
        <v>563</v>
      </c>
      <c r="F279" t="s">
        <v>564</v>
      </c>
      <c r="G279" t="s">
        <v>565</v>
      </c>
      <c r="H279" t="s">
        <v>565</v>
      </c>
      <c r="L279" s="30">
        <v>-144564.20000000001</v>
      </c>
    </row>
    <row r="280" spans="1:12" x14ac:dyDescent="0.25">
      <c r="A280" t="s">
        <v>1</v>
      </c>
      <c r="B280">
        <v>64120000</v>
      </c>
      <c r="C280" s="29" t="s">
        <v>154</v>
      </c>
      <c r="D280" t="s">
        <v>143</v>
      </c>
      <c r="E280" t="s">
        <v>566</v>
      </c>
      <c r="F280" t="s">
        <v>567</v>
      </c>
      <c r="G280" t="s">
        <v>568</v>
      </c>
      <c r="H280" t="s">
        <v>568</v>
      </c>
      <c r="L280" s="30">
        <v>16817.900000000001</v>
      </c>
    </row>
    <row r="281" spans="1:12" x14ac:dyDescent="0.25">
      <c r="A281" t="s">
        <v>1</v>
      </c>
      <c r="B281">
        <v>64130000</v>
      </c>
      <c r="C281" s="29" t="s">
        <v>154</v>
      </c>
      <c r="D281" t="s">
        <v>144</v>
      </c>
      <c r="E281" t="s">
        <v>569</v>
      </c>
      <c r="F281" t="s">
        <v>570</v>
      </c>
      <c r="G281" t="s">
        <v>571</v>
      </c>
      <c r="H281" t="s">
        <v>571</v>
      </c>
      <c r="L281" s="30">
        <v>-14930.03</v>
      </c>
    </row>
    <row r="282" spans="1:12" x14ac:dyDescent="0.25">
      <c r="A282" t="s">
        <v>1</v>
      </c>
      <c r="B282">
        <v>64140000</v>
      </c>
      <c r="C282" s="29" t="s">
        <v>154</v>
      </c>
      <c r="D282" t="s">
        <v>145</v>
      </c>
      <c r="E282" t="s">
        <v>572</v>
      </c>
      <c r="F282" t="s">
        <v>573</v>
      </c>
      <c r="G282" t="s">
        <v>574</v>
      </c>
      <c r="H282" t="s">
        <v>574</v>
      </c>
      <c r="L282" s="30">
        <v>-2742.66</v>
      </c>
    </row>
    <row r="283" spans="1:12" x14ac:dyDescent="0.25">
      <c r="A283" t="s">
        <v>1</v>
      </c>
      <c r="B283">
        <v>64149000</v>
      </c>
      <c r="C283" s="29" t="s">
        <v>154</v>
      </c>
      <c r="D283" t="s">
        <v>146</v>
      </c>
      <c r="E283" t="s">
        <v>575</v>
      </c>
      <c r="G283" t="s">
        <v>576</v>
      </c>
      <c r="H283" t="s">
        <v>576</v>
      </c>
      <c r="L283" s="30">
        <v>-1980</v>
      </c>
    </row>
    <row r="284" spans="1:12" x14ac:dyDescent="0.25">
      <c r="A284" t="s">
        <v>1</v>
      </c>
      <c r="B284">
        <v>64170000</v>
      </c>
      <c r="C284" s="29" t="s">
        <v>154</v>
      </c>
      <c r="D284" t="s">
        <v>147</v>
      </c>
      <c r="E284">
        <v>-217.5</v>
      </c>
      <c r="L284" s="30" t="s">
        <v>198</v>
      </c>
    </row>
    <row r="285" spans="1:12" x14ac:dyDescent="0.25">
      <c r="A285" t="s">
        <v>1</v>
      </c>
      <c r="B285">
        <v>64510000</v>
      </c>
      <c r="C285" s="29" t="s">
        <v>154</v>
      </c>
      <c r="D285" t="s">
        <v>148</v>
      </c>
      <c r="E285" t="s">
        <v>577</v>
      </c>
      <c r="F285" t="s">
        <v>578</v>
      </c>
      <c r="G285" t="s">
        <v>579</v>
      </c>
      <c r="H285" t="s">
        <v>579</v>
      </c>
      <c r="L285" s="30">
        <v>-64212.24</v>
      </c>
    </row>
    <row r="286" spans="1:12" x14ac:dyDescent="0.25">
      <c r="A286" t="s">
        <v>1</v>
      </c>
      <c r="B286">
        <v>64512000</v>
      </c>
      <c r="C286" s="29" t="s">
        <v>154</v>
      </c>
      <c r="D286" t="s">
        <v>149</v>
      </c>
      <c r="E286" t="s">
        <v>580</v>
      </c>
      <c r="F286" t="s">
        <v>581</v>
      </c>
      <c r="G286">
        <v>-375.28</v>
      </c>
      <c r="H286">
        <v>-375.28</v>
      </c>
      <c r="L286" s="30">
        <v>-375.28</v>
      </c>
    </row>
    <row r="287" spans="1:12" x14ac:dyDescent="0.25">
      <c r="A287" t="s">
        <v>1</v>
      </c>
      <c r="B287">
        <v>64524000</v>
      </c>
      <c r="C287" s="29" t="s">
        <v>154</v>
      </c>
      <c r="D287" t="s">
        <v>310</v>
      </c>
      <c r="E287" t="s">
        <v>582</v>
      </c>
      <c r="F287" t="s">
        <v>583</v>
      </c>
      <c r="G287" t="s">
        <v>584</v>
      </c>
      <c r="H287" t="s">
        <v>584</v>
      </c>
      <c r="L287" s="30">
        <v>-3565.63</v>
      </c>
    </row>
    <row r="288" spans="1:12" x14ac:dyDescent="0.25">
      <c r="A288" t="s">
        <v>1</v>
      </c>
      <c r="B288">
        <v>64535000</v>
      </c>
      <c r="C288" s="29" t="s">
        <v>154</v>
      </c>
      <c r="D288" t="s">
        <v>150</v>
      </c>
      <c r="E288" t="s">
        <v>585</v>
      </c>
      <c r="F288" t="s">
        <v>586</v>
      </c>
      <c r="G288">
        <v>-763.67</v>
      </c>
      <c r="H288">
        <v>-763.67</v>
      </c>
      <c r="L288" s="30">
        <v>-763.67</v>
      </c>
    </row>
    <row r="289" spans="1:12" x14ac:dyDescent="0.25">
      <c r="A289" t="s">
        <v>1</v>
      </c>
      <c r="B289">
        <v>64560000</v>
      </c>
      <c r="C289" s="29" t="s">
        <v>154</v>
      </c>
      <c r="D289" t="s">
        <v>152</v>
      </c>
      <c r="E289" t="s">
        <v>587</v>
      </c>
      <c r="F289" t="s">
        <v>588</v>
      </c>
      <c r="G289" t="s">
        <v>589</v>
      </c>
      <c r="H289" t="s">
        <v>589</v>
      </c>
      <c r="L289" s="30">
        <v>7351.94</v>
      </c>
    </row>
    <row r="290" spans="1:12" x14ac:dyDescent="0.25">
      <c r="A290" t="s">
        <v>1</v>
      </c>
      <c r="B290">
        <v>67200000</v>
      </c>
      <c r="C290" s="29" t="s">
        <v>169</v>
      </c>
      <c r="D290" t="s">
        <v>167</v>
      </c>
      <c r="E290">
        <v>-238.2</v>
      </c>
      <c r="L290" s="30" t="s">
        <v>198</v>
      </c>
    </row>
    <row r="291" spans="1:12" x14ac:dyDescent="0.25">
      <c r="A291" t="s">
        <v>1</v>
      </c>
      <c r="B291">
        <v>67520000</v>
      </c>
      <c r="C291" s="29" t="s">
        <v>169</v>
      </c>
      <c r="D291" t="s">
        <v>168</v>
      </c>
      <c r="E291" t="s">
        <v>590</v>
      </c>
      <c r="F291" t="s">
        <v>591</v>
      </c>
      <c r="G291" t="s">
        <v>592</v>
      </c>
      <c r="H291" t="s">
        <v>592</v>
      </c>
      <c r="L291" s="30">
        <v>-1945.21</v>
      </c>
    </row>
    <row r="292" spans="1:12" x14ac:dyDescent="0.25">
      <c r="A292" t="s">
        <v>1</v>
      </c>
      <c r="B292">
        <v>68112000</v>
      </c>
      <c r="C292" s="29" t="s">
        <v>173</v>
      </c>
      <c r="D292" t="s">
        <v>171</v>
      </c>
      <c r="E292" t="s">
        <v>593</v>
      </c>
      <c r="F292" t="s">
        <v>594</v>
      </c>
      <c r="L292" s="30" t="s">
        <v>198</v>
      </c>
    </row>
    <row r="293" spans="1:12" x14ac:dyDescent="0.25">
      <c r="A293" t="s">
        <v>1</v>
      </c>
      <c r="B293">
        <v>70600000</v>
      </c>
      <c r="C293" s="29" t="s">
        <v>432</v>
      </c>
      <c r="D293" t="s">
        <v>433</v>
      </c>
      <c r="E293" t="s">
        <v>595</v>
      </c>
      <c r="L293" s="30" t="s">
        <v>198</v>
      </c>
    </row>
    <row r="294" spans="1:12" x14ac:dyDescent="0.25">
      <c r="A294" t="s">
        <v>1</v>
      </c>
      <c r="B294">
        <v>75800000</v>
      </c>
      <c r="C294" s="29" t="s">
        <v>175</v>
      </c>
      <c r="D294" t="s">
        <v>174</v>
      </c>
      <c r="F294">
        <v>0.86</v>
      </c>
      <c r="L294" s="30" t="s">
        <v>198</v>
      </c>
    </row>
    <row r="295" spans="1:12" x14ac:dyDescent="0.25">
      <c r="A295" t="s">
        <v>1</v>
      </c>
      <c r="B295">
        <v>77180000</v>
      </c>
      <c r="C295" s="29" t="s">
        <v>182</v>
      </c>
      <c r="D295" t="s">
        <v>179</v>
      </c>
      <c r="E295">
        <v>702.7</v>
      </c>
      <c r="F295">
        <v>968.27</v>
      </c>
      <c r="L295" s="30" t="s">
        <v>198</v>
      </c>
    </row>
    <row r="296" spans="1:12" x14ac:dyDescent="0.25">
      <c r="A296" t="s">
        <v>1</v>
      </c>
      <c r="B296">
        <v>77200000</v>
      </c>
      <c r="C296" s="29" t="s">
        <v>182</v>
      </c>
      <c r="D296" t="s">
        <v>180</v>
      </c>
      <c r="E296" t="s">
        <v>596</v>
      </c>
      <c r="L296" s="30" t="s">
        <v>198</v>
      </c>
    </row>
    <row r="297" spans="1:12" x14ac:dyDescent="0.25">
      <c r="A297" t="s">
        <v>1</v>
      </c>
      <c r="B297">
        <v>77522000</v>
      </c>
      <c r="C297" s="29" t="s">
        <v>182</v>
      </c>
      <c r="D297" t="s">
        <v>328</v>
      </c>
      <c r="E297" t="s">
        <v>597</v>
      </c>
      <c r="F297" t="s">
        <v>598</v>
      </c>
      <c r="G297" t="s">
        <v>599</v>
      </c>
      <c r="H297" t="s">
        <v>599</v>
      </c>
      <c r="L297" s="30">
        <v>5550.38</v>
      </c>
    </row>
    <row r="298" spans="1:12" x14ac:dyDescent="0.25">
      <c r="A298" t="s">
        <v>1</v>
      </c>
      <c r="B298">
        <v>79100000</v>
      </c>
      <c r="C298" s="29" t="s">
        <v>189</v>
      </c>
      <c r="D298" t="s">
        <v>186</v>
      </c>
      <c r="E298" t="s">
        <v>600</v>
      </c>
      <c r="F298" t="s">
        <v>601</v>
      </c>
      <c r="L298" s="30" t="s">
        <v>198</v>
      </c>
    </row>
    <row r="299" spans="1:12" x14ac:dyDescent="0.25">
      <c r="A299" t="s">
        <v>1</v>
      </c>
      <c r="B299">
        <v>79110000</v>
      </c>
      <c r="C299" s="29" t="s">
        <v>189</v>
      </c>
      <c r="D299" t="s">
        <v>332</v>
      </c>
      <c r="G299" t="s">
        <v>602</v>
      </c>
      <c r="H299" t="s">
        <v>602</v>
      </c>
      <c r="L299" s="30">
        <v>3934.96</v>
      </c>
    </row>
    <row r="300" spans="1:12" x14ac:dyDescent="0.25">
      <c r="A300" t="s">
        <v>7</v>
      </c>
      <c r="B300">
        <v>61111000</v>
      </c>
      <c r="C300" s="29" t="s">
        <v>99</v>
      </c>
      <c r="D300" t="s">
        <v>70</v>
      </c>
      <c r="G300" t="s">
        <v>603</v>
      </c>
      <c r="H300" t="s">
        <v>603</v>
      </c>
      <c r="L300" s="30">
        <v>-4530.71</v>
      </c>
    </row>
    <row r="301" spans="1:12" x14ac:dyDescent="0.25">
      <c r="A301" t="s">
        <v>7</v>
      </c>
      <c r="B301">
        <v>62260000</v>
      </c>
      <c r="C301" s="29" t="s">
        <v>135</v>
      </c>
      <c r="D301" t="s">
        <v>102</v>
      </c>
      <c r="G301" t="s">
        <v>604</v>
      </c>
      <c r="H301" t="s">
        <v>604</v>
      </c>
      <c r="L301" s="30">
        <v>-1250</v>
      </c>
    </row>
    <row r="302" spans="1:12" x14ac:dyDescent="0.25">
      <c r="A302" t="s">
        <v>7</v>
      </c>
      <c r="B302">
        <v>62260100</v>
      </c>
      <c r="C302" s="29" t="s">
        <v>135</v>
      </c>
      <c r="D302" t="s">
        <v>605</v>
      </c>
      <c r="G302" t="s">
        <v>576</v>
      </c>
      <c r="H302" t="s">
        <v>576</v>
      </c>
      <c r="L302" s="30">
        <v>-1980</v>
      </c>
    </row>
    <row r="303" spans="1:12" x14ac:dyDescent="0.25">
      <c r="A303" t="s">
        <v>7</v>
      </c>
      <c r="B303">
        <v>62420000</v>
      </c>
      <c r="C303" s="29" t="s">
        <v>135</v>
      </c>
      <c r="D303" t="s">
        <v>120</v>
      </c>
      <c r="G303" t="s">
        <v>606</v>
      </c>
      <c r="H303" t="s">
        <v>607</v>
      </c>
      <c r="L303" s="30">
        <v>-18228.03</v>
      </c>
    </row>
    <row r="304" spans="1:12" x14ac:dyDescent="0.25">
      <c r="A304" t="s">
        <v>7</v>
      </c>
      <c r="B304">
        <v>62810000</v>
      </c>
      <c r="C304" s="29" t="s">
        <v>135</v>
      </c>
      <c r="D304" t="s">
        <v>133</v>
      </c>
      <c r="G304" t="s">
        <v>608</v>
      </c>
      <c r="H304" t="s">
        <v>608</v>
      </c>
      <c r="L304" s="30">
        <v>-2892.98</v>
      </c>
    </row>
    <row r="305" spans="1:12" x14ac:dyDescent="0.25">
      <c r="A305" t="s">
        <v>7</v>
      </c>
      <c r="B305">
        <v>63580000</v>
      </c>
      <c r="C305" s="29" t="s">
        <v>141</v>
      </c>
      <c r="D305" t="s">
        <v>138</v>
      </c>
      <c r="G305" t="s">
        <v>609</v>
      </c>
      <c r="H305" t="s">
        <v>610</v>
      </c>
      <c r="L305" s="30">
        <v>-8991.07</v>
      </c>
    </row>
    <row r="306" spans="1:12" x14ac:dyDescent="0.25">
      <c r="A306" t="s">
        <v>11</v>
      </c>
      <c r="B306">
        <v>60220000</v>
      </c>
      <c r="C306" s="29" t="s">
        <v>67</v>
      </c>
      <c r="D306" t="s">
        <v>439</v>
      </c>
      <c r="G306">
        <v>-17.79</v>
      </c>
      <c r="L306" s="30" t="s">
        <v>198</v>
      </c>
    </row>
    <row r="307" spans="1:12" x14ac:dyDescent="0.25">
      <c r="A307" t="s">
        <v>11</v>
      </c>
      <c r="B307">
        <v>60230000</v>
      </c>
      <c r="C307" s="29" t="s">
        <v>67</v>
      </c>
      <c r="D307" t="s">
        <v>199</v>
      </c>
      <c r="G307">
        <v>-575.96</v>
      </c>
      <c r="L307" s="30" t="s">
        <v>198</v>
      </c>
    </row>
    <row r="308" spans="1:12" x14ac:dyDescent="0.25">
      <c r="A308" t="s">
        <v>11</v>
      </c>
      <c r="B308">
        <v>60250000</v>
      </c>
      <c r="C308" s="29" t="s">
        <v>67</v>
      </c>
      <c r="D308" t="s">
        <v>40</v>
      </c>
      <c r="G308">
        <v>-62.31</v>
      </c>
      <c r="H308">
        <v>-62.31</v>
      </c>
      <c r="L308" s="30">
        <v>-62.31</v>
      </c>
    </row>
    <row r="309" spans="1:12" x14ac:dyDescent="0.25">
      <c r="A309" t="s">
        <v>11</v>
      </c>
      <c r="B309">
        <v>60660000</v>
      </c>
      <c r="C309" s="29" t="s">
        <v>67</v>
      </c>
      <c r="D309" t="s">
        <v>63</v>
      </c>
      <c r="G309" t="s">
        <v>611</v>
      </c>
      <c r="H309" t="s">
        <v>612</v>
      </c>
      <c r="L309" s="30">
        <v>-4861.3</v>
      </c>
    </row>
    <row r="310" spans="1:12" x14ac:dyDescent="0.25">
      <c r="A310" t="s">
        <v>11</v>
      </c>
      <c r="B310">
        <v>61112000</v>
      </c>
      <c r="C310" s="29" t="s">
        <v>99</v>
      </c>
      <c r="D310" t="s">
        <v>71</v>
      </c>
      <c r="G310">
        <v>-803.52</v>
      </c>
      <c r="H310">
        <v>-803.52</v>
      </c>
      <c r="L310" s="30">
        <v>-803.52</v>
      </c>
    </row>
    <row r="311" spans="1:12" x14ac:dyDescent="0.25">
      <c r="A311" t="s">
        <v>11</v>
      </c>
      <c r="B311">
        <v>61114000</v>
      </c>
      <c r="C311" s="29" t="s">
        <v>99</v>
      </c>
      <c r="D311" t="s">
        <v>72</v>
      </c>
      <c r="G311" t="s">
        <v>613</v>
      </c>
      <c r="H311" t="s">
        <v>614</v>
      </c>
      <c r="L311" s="30">
        <v>-15536.46</v>
      </c>
    </row>
    <row r="312" spans="1:12" x14ac:dyDescent="0.25">
      <c r="A312" t="s">
        <v>11</v>
      </c>
      <c r="B312">
        <v>61320000</v>
      </c>
      <c r="C312" s="29" t="s">
        <v>99</v>
      </c>
      <c r="D312" t="s">
        <v>76</v>
      </c>
      <c r="G312">
        <v>-330.32</v>
      </c>
      <c r="H312">
        <v>-330.32</v>
      </c>
      <c r="L312" s="30">
        <v>-330.32</v>
      </c>
    </row>
    <row r="313" spans="1:12" x14ac:dyDescent="0.25">
      <c r="A313" t="s">
        <v>11</v>
      </c>
      <c r="B313">
        <v>62260000</v>
      </c>
      <c r="C313" s="29" t="s">
        <v>135</v>
      </c>
      <c r="D313" t="s">
        <v>102</v>
      </c>
      <c r="G313" t="s">
        <v>615</v>
      </c>
      <c r="H313">
        <v>-310</v>
      </c>
      <c r="L313" s="30">
        <v>-310</v>
      </c>
    </row>
    <row r="314" spans="1:12" x14ac:dyDescent="0.25">
      <c r="A314" t="s">
        <v>11</v>
      </c>
      <c r="B314">
        <v>62280000</v>
      </c>
      <c r="C314" s="29" t="s">
        <v>135</v>
      </c>
      <c r="D314" t="s">
        <v>110</v>
      </c>
      <c r="G314">
        <v>-23.99</v>
      </c>
      <c r="L314" s="30" t="s">
        <v>198</v>
      </c>
    </row>
    <row r="315" spans="1:12" x14ac:dyDescent="0.25">
      <c r="A315" t="s">
        <v>11</v>
      </c>
      <c r="B315">
        <v>62410000</v>
      </c>
      <c r="C315" s="29" t="s">
        <v>135</v>
      </c>
      <c r="D315" t="s">
        <v>119</v>
      </c>
      <c r="G315">
        <v>-3</v>
      </c>
      <c r="L315" s="30" t="s">
        <v>198</v>
      </c>
    </row>
    <row r="316" spans="1:12" x14ac:dyDescent="0.25">
      <c r="A316" t="s">
        <v>11</v>
      </c>
      <c r="B316">
        <v>62530000</v>
      </c>
      <c r="C316" s="29" t="s">
        <v>135</v>
      </c>
      <c r="D316" t="s">
        <v>123</v>
      </c>
      <c r="G316" t="s">
        <v>616</v>
      </c>
      <c r="H316" t="s">
        <v>617</v>
      </c>
      <c r="L316" s="30">
        <v>-1016.67</v>
      </c>
    </row>
    <row r="317" spans="1:12" x14ac:dyDescent="0.25">
      <c r="A317" t="s">
        <v>11</v>
      </c>
      <c r="B317">
        <v>62560000</v>
      </c>
      <c r="C317" s="29" t="s">
        <v>135</v>
      </c>
      <c r="D317" t="s">
        <v>124</v>
      </c>
      <c r="G317">
        <v>-266.07</v>
      </c>
      <c r="H317">
        <v>-266.07</v>
      </c>
      <c r="L317" s="30">
        <v>-266.07</v>
      </c>
    </row>
    <row r="318" spans="1:12" x14ac:dyDescent="0.25">
      <c r="A318" t="s">
        <v>11</v>
      </c>
      <c r="B318">
        <v>62570000</v>
      </c>
      <c r="C318" s="29" t="s">
        <v>135</v>
      </c>
      <c r="D318" t="s">
        <v>125</v>
      </c>
      <c r="G318" t="s">
        <v>618</v>
      </c>
      <c r="H318" t="s">
        <v>619</v>
      </c>
      <c r="L318" s="30">
        <v>-35919.879999999997</v>
      </c>
    </row>
    <row r="319" spans="1:12" x14ac:dyDescent="0.25">
      <c r="A319" t="s">
        <v>11</v>
      </c>
      <c r="B319">
        <v>63330000</v>
      </c>
      <c r="C319" s="29" t="s">
        <v>141</v>
      </c>
      <c r="D319" t="s">
        <v>136</v>
      </c>
      <c r="G319">
        <v>-157.74</v>
      </c>
      <c r="H319">
        <v>-157.74</v>
      </c>
      <c r="L319" s="30">
        <v>-157.74</v>
      </c>
    </row>
    <row r="320" spans="1:12" x14ac:dyDescent="0.25">
      <c r="A320" t="s">
        <v>11</v>
      </c>
      <c r="B320">
        <v>64110000</v>
      </c>
      <c r="C320" s="29" t="s">
        <v>154</v>
      </c>
      <c r="D320" t="s">
        <v>142</v>
      </c>
      <c r="G320" t="s">
        <v>620</v>
      </c>
      <c r="H320" t="s">
        <v>620</v>
      </c>
      <c r="L320" s="30">
        <v>-25774.57</v>
      </c>
    </row>
    <row r="321" spans="1:12" x14ac:dyDescent="0.25">
      <c r="A321" t="s">
        <v>11</v>
      </c>
      <c r="B321">
        <v>64130000</v>
      </c>
      <c r="C321" s="29" t="s">
        <v>154</v>
      </c>
      <c r="D321" t="s">
        <v>144</v>
      </c>
      <c r="G321">
        <v>-195.65</v>
      </c>
      <c r="H321">
        <v>-195.65</v>
      </c>
      <c r="L321" s="30">
        <v>-195.65</v>
      </c>
    </row>
    <row r="322" spans="1:12" x14ac:dyDescent="0.25">
      <c r="A322" t="s">
        <v>11</v>
      </c>
      <c r="B322">
        <v>64510000</v>
      </c>
      <c r="C322" s="29" t="s">
        <v>154</v>
      </c>
      <c r="D322" t="s">
        <v>148</v>
      </c>
      <c r="G322" t="s">
        <v>621</v>
      </c>
      <c r="H322" t="s">
        <v>621</v>
      </c>
      <c r="L322" s="30">
        <v>-11339.96</v>
      </c>
    </row>
    <row r="323" spans="1:12" x14ac:dyDescent="0.25">
      <c r="A323" t="s">
        <v>11</v>
      </c>
      <c r="B323">
        <v>64524000</v>
      </c>
      <c r="C323" s="29" t="s">
        <v>154</v>
      </c>
      <c r="D323" t="s">
        <v>310</v>
      </c>
      <c r="G323">
        <v>-465.73</v>
      </c>
      <c r="H323">
        <v>-465.73</v>
      </c>
      <c r="L323" s="30">
        <v>-465.73</v>
      </c>
    </row>
    <row r="324" spans="1:12" x14ac:dyDescent="0.25">
      <c r="A324" t="s">
        <v>11</v>
      </c>
      <c r="B324">
        <v>64535000</v>
      </c>
      <c r="C324" s="29" t="s">
        <v>154</v>
      </c>
      <c r="D324" t="s">
        <v>150</v>
      </c>
      <c r="G324" t="s">
        <v>622</v>
      </c>
      <c r="H324" t="s">
        <v>622</v>
      </c>
      <c r="L324" s="30">
        <v>-1531.35</v>
      </c>
    </row>
    <row r="325" spans="1:12" x14ac:dyDescent="0.25">
      <c r="A325" t="s">
        <v>4</v>
      </c>
      <c r="B325">
        <v>60264000</v>
      </c>
      <c r="C325" s="29" t="s">
        <v>67</v>
      </c>
      <c r="D325" t="s">
        <v>46</v>
      </c>
      <c r="G325" t="s">
        <v>623</v>
      </c>
      <c r="H325" t="s">
        <v>624</v>
      </c>
      <c r="L325" s="30">
        <v>-14310</v>
      </c>
    </row>
    <row r="326" spans="1:12" x14ac:dyDescent="0.25">
      <c r="A326" t="s">
        <v>4</v>
      </c>
      <c r="B326">
        <v>60266000</v>
      </c>
      <c r="C326" s="29" t="s">
        <v>67</v>
      </c>
      <c r="D326" t="s">
        <v>50</v>
      </c>
      <c r="E326" t="s">
        <v>625</v>
      </c>
      <c r="F326" t="s">
        <v>626</v>
      </c>
      <c r="G326" t="s">
        <v>627</v>
      </c>
      <c r="H326" t="s">
        <v>627</v>
      </c>
      <c r="L326" s="30">
        <v>-68885.86</v>
      </c>
    </row>
    <row r="327" spans="1:12" x14ac:dyDescent="0.25">
      <c r="A327" t="s">
        <v>4</v>
      </c>
      <c r="B327">
        <v>60267000</v>
      </c>
      <c r="C327" s="29" t="s">
        <v>67</v>
      </c>
      <c r="D327" t="s">
        <v>52</v>
      </c>
      <c r="E327" t="s">
        <v>628</v>
      </c>
      <c r="F327" t="s">
        <v>629</v>
      </c>
      <c r="G327" t="s">
        <v>630</v>
      </c>
      <c r="H327" t="s">
        <v>630</v>
      </c>
      <c r="L327" s="30">
        <v>-98023.97</v>
      </c>
    </row>
    <row r="328" spans="1:12" x14ac:dyDescent="0.25">
      <c r="A328" t="s">
        <v>4</v>
      </c>
      <c r="B328">
        <v>60610000</v>
      </c>
      <c r="C328" s="29" t="s">
        <v>67</v>
      </c>
      <c r="D328" t="s">
        <v>58</v>
      </c>
      <c r="F328">
        <v>-617.25</v>
      </c>
      <c r="G328">
        <v>-330.61</v>
      </c>
      <c r="H328">
        <v>-330.61</v>
      </c>
      <c r="L328" s="30">
        <v>-330.61</v>
      </c>
    </row>
    <row r="329" spans="1:12" x14ac:dyDescent="0.25">
      <c r="A329" t="s">
        <v>4</v>
      </c>
      <c r="B329">
        <v>60630000</v>
      </c>
      <c r="C329" s="29" t="s">
        <v>67</v>
      </c>
      <c r="D329" t="s">
        <v>60</v>
      </c>
      <c r="E329" t="s">
        <v>631</v>
      </c>
      <c r="F329" t="s">
        <v>632</v>
      </c>
      <c r="G329" t="s">
        <v>633</v>
      </c>
      <c r="H329" t="s">
        <v>634</v>
      </c>
      <c r="L329" s="30">
        <v>-4846.59</v>
      </c>
    </row>
    <row r="330" spans="1:12" x14ac:dyDescent="0.25">
      <c r="A330" t="s">
        <v>4</v>
      </c>
      <c r="B330">
        <v>60660000</v>
      </c>
      <c r="C330" s="29" t="s">
        <v>67</v>
      </c>
      <c r="D330" t="s">
        <v>63</v>
      </c>
      <c r="E330">
        <v>-100.8</v>
      </c>
      <c r="L330" s="30" t="s">
        <v>198</v>
      </c>
    </row>
    <row r="331" spans="1:12" x14ac:dyDescent="0.25">
      <c r="A331" t="s">
        <v>4</v>
      </c>
      <c r="B331">
        <v>61100000</v>
      </c>
      <c r="C331" s="29" t="s">
        <v>99</v>
      </c>
      <c r="D331" t="s">
        <v>68</v>
      </c>
      <c r="E331" t="s">
        <v>635</v>
      </c>
      <c r="F331" t="s">
        <v>636</v>
      </c>
      <c r="L331" s="30" t="s">
        <v>198</v>
      </c>
    </row>
    <row r="332" spans="1:12" x14ac:dyDescent="0.25">
      <c r="A332" t="s">
        <v>4</v>
      </c>
      <c r="B332">
        <v>61120000</v>
      </c>
      <c r="C332" s="29" t="s">
        <v>99</v>
      </c>
      <c r="D332" t="s">
        <v>73</v>
      </c>
      <c r="F332" t="s">
        <v>637</v>
      </c>
      <c r="G332" t="s">
        <v>638</v>
      </c>
      <c r="H332" t="s">
        <v>638</v>
      </c>
      <c r="L332" s="30">
        <v>-51811.23</v>
      </c>
    </row>
    <row r="333" spans="1:12" x14ac:dyDescent="0.25">
      <c r="A333" t="s">
        <v>4</v>
      </c>
      <c r="B333">
        <v>61520000</v>
      </c>
      <c r="C333" s="29" t="s">
        <v>99</v>
      </c>
      <c r="D333" t="s">
        <v>77</v>
      </c>
      <c r="E333">
        <v>-919.35</v>
      </c>
      <c r="L333" s="30" t="s">
        <v>198</v>
      </c>
    </row>
    <row r="334" spans="1:12" x14ac:dyDescent="0.25">
      <c r="A334" t="s">
        <v>4</v>
      </c>
      <c r="B334">
        <v>61550000</v>
      </c>
      <c r="C334" s="29" t="s">
        <v>99</v>
      </c>
      <c r="D334" t="s">
        <v>80</v>
      </c>
      <c r="E334">
        <v>-146.97</v>
      </c>
      <c r="F334" t="s">
        <v>639</v>
      </c>
      <c r="G334" t="s">
        <v>640</v>
      </c>
      <c r="H334">
        <v>-401.99</v>
      </c>
      <c r="L334" s="30">
        <v>-401.99</v>
      </c>
    </row>
    <row r="335" spans="1:12" x14ac:dyDescent="0.25">
      <c r="A335" t="s">
        <v>4</v>
      </c>
      <c r="B335">
        <v>61570000</v>
      </c>
      <c r="C335" s="29" t="s">
        <v>99</v>
      </c>
      <c r="D335" t="s">
        <v>82</v>
      </c>
      <c r="E335">
        <v>-469.48</v>
      </c>
      <c r="F335">
        <v>-624.1</v>
      </c>
      <c r="G335">
        <v>-676.22</v>
      </c>
      <c r="H335">
        <v>-676.22</v>
      </c>
      <c r="L335" s="30">
        <v>-676.22</v>
      </c>
    </row>
    <row r="336" spans="1:12" x14ac:dyDescent="0.25">
      <c r="A336" t="s">
        <v>4</v>
      </c>
      <c r="B336">
        <v>61571200</v>
      </c>
      <c r="C336" s="29" t="s">
        <v>99</v>
      </c>
      <c r="D336" t="s">
        <v>84</v>
      </c>
      <c r="E336">
        <v>-295.86</v>
      </c>
      <c r="F336">
        <v>-224.12</v>
      </c>
      <c r="L336" s="30" t="s">
        <v>198</v>
      </c>
    </row>
    <row r="337" spans="1:12" x14ac:dyDescent="0.25">
      <c r="A337" t="s">
        <v>4</v>
      </c>
      <c r="B337">
        <v>61572000</v>
      </c>
      <c r="C337" s="29" t="s">
        <v>99</v>
      </c>
      <c r="D337" t="s">
        <v>85</v>
      </c>
      <c r="E337">
        <v>-196.18</v>
      </c>
      <c r="F337">
        <v>-199.14</v>
      </c>
      <c r="G337">
        <v>-202.4</v>
      </c>
      <c r="H337">
        <v>-202.4</v>
      </c>
      <c r="L337" s="30">
        <v>-202.4</v>
      </c>
    </row>
    <row r="338" spans="1:12" x14ac:dyDescent="0.25">
      <c r="A338" t="s">
        <v>4</v>
      </c>
      <c r="B338">
        <v>61650000</v>
      </c>
      <c r="C338" s="29" t="s">
        <v>99</v>
      </c>
      <c r="D338" t="s">
        <v>94</v>
      </c>
      <c r="E338">
        <v>-86.87</v>
      </c>
      <c r="F338">
        <v>-703.53</v>
      </c>
      <c r="G338">
        <v>-838.03</v>
      </c>
      <c r="H338">
        <v>-838.03</v>
      </c>
      <c r="L338" s="30">
        <v>-838.03</v>
      </c>
    </row>
    <row r="339" spans="1:12" x14ac:dyDescent="0.25">
      <c r="A339" t="s">
        <v>4</v>
      </c>
      <c r="B339">
        <v>62264000</v>
      </c>
      <c r="C339" s="29" t="s">
        <v>135</v>
      </c>
      <c r="D339" t="s">
        <v>107</v>
      </c>
      <c r="E339" t="s">
        <v>641</v>
      </c>
      <c r="F339" t="s">
        <v>642</v>
      </c>
      <c r="G339" t="s">
        <v>643</v>
      </c>
      <c r="H339" t="s">
        <v>643</v>
      </c>
      <c r="L339" s="30">
        <v>-2634.55</v>
      </c>
    </row>
    <row r="340" spans="1:12" x14ac:dyDescent="0.25">
      <c r="A340" t="s">
        <v>4</v>
      </c>
      <c r="B340">
        <v>62810000</v>
      </c>
      <c r="C340" s="29" t="s">
        <v>135</v>
      </c>
      <c r="D340" t="s">
        <v>133</v>
      </c>
      <c r="E340" t="s">
        <v>556</v>
      </c>
      <c r="F340" t="s">
        <v>557</v>
      </c>
      <c r="G340">
        <v>-212</v>
      </c>
      <c r="H340">
        <v>-212</v>
      </c>
      <c r="L340" s="30">
        <v>-212</v>
      </c>
    </row>
    <row r="341" spans="1:12" x14ac:dyDescent="0.25">
      <c r="A341" t="s">
        <v>4</v>
      </c>
      <c r="B341">
        <v>63330000</v>
      </c>
      <c r="C341" s="29" t="s">
        <v>141</v>
      </c>
      <c r="D341" t="s">
        <v>136</v>
      </c>
      <c r="E341">
        <v>-78.8</v>
      </c>
      <c r="F341">
        <v>45.51</v>
      </c>
      <c r="G341">
        <v>-29.54</v>
      </c>
      <c r="H341">
        <v>-29.54</v>
      </c>
      <c r="L341" s="30">
        <v>-29.54</v>
      </c>
    </row>
    <row r="342" spans="1:12" x14ac:dyDescent="0.25">
      <c r="A342" t="s">
        <v>4</v>
      </c>
      <c r="B342">
        <v>63780000</v>
      </c>
      <c r="C342" s="29" t="s">
        <v>141</v>
      </c>
      <c r="D342" t="s">
        <v>139</v>
      </c>
      <c r="E342">
        <v>-644.57000000000005</v>
      </c>
      <c r="F342">
        <v>-650.55999999999995</v>
      </c>
      <c r="L342" s="30" t="s">
        <v>198</v>
      </c>
    </row>
    <row r="343" spans="1:12" x14ac:dyDescent="0.25">
      <c r="A343" t="s">
        <v>4</v>
      </c>
      <c r="B343">
        <v>63890000</v>
      </c>
      <c r="C343" s="29" t="s">
        <v>141</v>
      </c>
      <c r="D343" t="s">
        <v>140</v>
      </c>
      <c r="E343">
        <v>-3.67</v>
      </c>
      <c r="L343" s="30" t="s">
        <v>198</v>
      </c>
    </row>
    <row r="344" spans="1:12" x14ac:dyDescent="0.25">
      <c r="A344" t="s">
        <v>4</v>
      </c>
      <c r="B344">
        <v>64110000</v>
      </c>
      <c r="C344" s="29" t="s">
        <v>154</v>
      </c>
      <c r="D344" t="s">
        <v>142</v>
      </c>
      <c r="E344" t="s">
        <v>644</v>
      </c>
      <c r="F344" t="s">
        <v>645</v>
      </c>
      <c r="G344" t="s">
        <v>646</v>
      </c>
      <c r="H344" t="s">
        <v>646</v>
      </c>
      <c r="L344" s="30">
        <v>-4517.9399999999996</v>
      </c>
    </row>
    <row r="345" spans="1:12" x14ac:dyDescent="0.25">
      <c r="A345" t="s">
        <v>4</v>
      </c>
      <c r="B345">
        <v>64120000</v>
      </c>
      <c r="C345" s="29" t="s">
        <v>154</v>
      </c>
      <c r="D345" t="s">
        <v>143</v>
      </c>
      <c r="E345">
        <v>15.45</v>
      </c>
      <c r="F345">
        <v>-98.57</v>
      </c>
      <c r="G345">
        <v>765.45</v>
      </c>
      <c r="H345">
        <v>765.45</v>
      </c>
      <c r="L345" s="30">
        <v>765.45</v>
      </c>
    </row>
    <row r="346" spans="1:12" x14ac:dyDescent="0.25">
      <c r="A346" t="s">
        <v>4</v>
      </c>
      <c r="B346">
        <v>64130000</v>
      </c>
      <c r="C346" s="29" t="s">
        <v>154</v>
      </c>
      <c r="D346" t="s">
        <v>144</v>
      </c>
      <c r="E346">
        <v>-958.7</v>
      </c>
      <c r="F346">
        <v>-992.26</v>
      </c>
      <c r="G346">
        <v>-75.709999999999994</v>
      </c>
      <c r="H346">
        <v>-75.709999999999994</v>
      </c>
      <c r="L346" s="30">
        <v>-75.709999999999994</v>
      </c>
    </row>
    <row r="347" spans="1:12" x14ac:dyDescent="0.25">
      <c r="A347" t="s">
        <v>4</v>
      </c>
      <c r="B347">
        <v>64140000</v>
      </c>
      <c r="C347" s="29" t="s">
        <v>154</v>
      </c>
      <c r="D347" t="s">
        <v>145</v>
      </c>
      <c r="G347">
        <v>-91.8</v>
      </c>
      <c r="H347">
        <v>-91.8</v>
      </c>
      <c r="L347" s="30">
        <v>-91.8</v>
      </c>
    </row>
    <row r="348" spans="1:12" x14ac:dyDescent="0.25">
      <c r="A348" t="s">
        <v>4</v>
      </c>
      <c r="B348">
        <v>64510000</v>
      </c>
      <c r="C348" s="29" t="s">
        <v>154</v>
      </c>
      <c r="D348" t="s">
        <v>148</v>
      </c>
      <c r="E348" t="s">
        <v>647</v>
      </c>
      <c r="F348" t="s">
        <v>648</v>
      </c>
      <c r="G348" t="s">
        <v>649</v>
      </c>
      <c r="H348" t="s">
        <v>649</v>
      </c>
      <c r="L348" s="30">
        <v>-1904.01</v>
      </c>
    </row>
    <row r="349" spans="1:12" x14ac:dyDescent="0.25">
      <c r="A349" t="s">
        <v>4</v>
      </c>
      <c r="B349">
        <v>64512000</v>
      </c>
      <c r="C349" s="29" t="s">
        <v>154</v>
      </c>
      <c r="D349" t="s">
        <v>149</v>
      </c>
      <c r="E349">
        <v>-22.98</v>
      </c>
      <c r="F349">
        <v>-23.28</v>
      </c>
      <c r="G349">
        <v>-4.41</v>
      </c>
      <c r="H349">
        <v>-4.41</v>
      </c>
      <c r="L349" s="30">
        <v>-4.41</v>
      </c>
    </row>
    <row r="350" spans="1:12" x14ac:dyDescent="0.25">
      <c r="A350" t="s">
        <v>4</v>
      </c>
      <c r="B350">
        <v>64524000</v>
      </c>
      <c r="C350" s="29" t="s">
        <v>154</v>
      </c>
      <c r="D350" t="s">
        <v>310</v>
      </c>
      <c r="E350">
        <v>-54.12</v>
      </c>
      <c r="F350">
        <v>-55.68</v>
      </c>
      <c r="G350">
        <v>-74.06</v>
      </c>
      <c r="H350">
        <v>-74.06</v>
      </c>
      <c r="L350" s="30">
        <v>-74.06</v>
      </c>
    </row>
    <row r="351" spans="1:12" x14ac:dyDescent="0.25">
      <c r="A351" t="s">
        <v>4</v>
      </c>
      <c r="B351">
        <v>64535000</v>
      </c>
      <c r="C351" s="29" t="s">
        <v>154</v>
      </c>
      <c r="D351" t="s">
        <v>150</v>
      </c>
      <c r="E351">
        <v>-223.72</v>
      </c>
      <c r="F351">
        <v>-235.66</v>
      </c>
      <c r="G351">
        <v>-85.69</v>
      </c>
      <c r="H351">
        <v>-85.69</v>
      </c>
      <c r="L351" s="30">
        <v>-85.69</v>
      </c>
    </row>
    <row r="352" spans="1:12" x14ac:dyDescent="0.25">
      <c r="A352" t="s">
        <v>4</v>
      </c>
      <c r="B352">
        <v>64560000</v>
      </c>
      <c r="C352" s="29" t="s">
        <v>154</v>
      </c>
      <c r="D352" t="s">
        <v>152</v>
      </c>
      <c r="E352">
        <v>7.87</v>
      </c>
      <c r="F352">
        <v>-39.35</v>
      </c>
      <c r="G352">
        <v>348.88</v>
      </c>
      <c r="H352">
        <v>348.88</v>
      </c>
      <c r="L352" s="30">
        <v>348.88</v>
      </c>
    </row>
    <row r="353" spans="1:12" x14ac:dyDescent="0.25">
      <c r="A353" t="s">
        <v>4</v>
      </c>
      <c r="B353">
        <v>68112000</v>
      </c>
      <c r="C353" s="29" t="s">
        <v>173</v>
      </c>
      <c r="D353" t="s">
        <v>171</v>
      </c>
      <c r="E353" t="s">
        <v>650</v>
      </c>
      <c r="F353" t="s">
        <v>651</v>
      </c>
      <c r="L353" s="30" t="s">
        <v>198</v>
      </c>
    </row>
    <row r="354" spans="1:12" x14ac:dyDescent="0.25">
      <c r="A354" t="s">
        <v>4</v>
      </c>
      <c r="B354">
        <v>79110000</v>
      </c>
      <c r="C354" s="29" t="s">
        <v>189</v>
      </c>
      <c r="D354" t="s">
        <v>332</v>
      </c>
      <c r="G354">
        <v>91.8</v>
      </c>
      <c r="H354">
        <v>91.8</v>
      </c>
      <c r="L354" s="30">
        <v>91.8</v>
      </c>
    </row>
    <row r="355" spans="1:12" x14ac:dyDescent="0.25">
      <c r="A355" t="s">
        <v>652</v>
      </c>
      <c r="B355">
        <v>60220000</v>
      </c>
      <c r="C355" s="29" t="s">
        <v>67</v>
      </c>
      <c r="D355" t="s">
        <v>439</v>
      </c>
      <c r="G355">
        <v>-21.99</v>
      </c>
      <c r="L355" s="30" t="s">
        <v>198</v>
      </c>
    </row>
    <row r="356" spans="1:12" x14ac:dyDescent="0.25">
      <c r="A356" t="s">
        <v>652</v>
      </c>
      <c r="B356">
        <v>60262000</v>
      </c>
      <c r="C356" s="29" t="s">
        <v>67</v>
      </c>
      <c r="D356" t="s">
        <v>42</v>
      </c>
      <c r="G356" t="s">
        <v>653</v>
      </c>
      <c r="H356" t="s">
        <v>654</v>
      </c>
      <c r="L356" s="30">
        <v>-10965.21</v>
      </c>
    </row>
    <row r="357" spans="1:12" x14ac:dyDescent="0.25">
      <c r="A357" t="s">
        <v>652</v>
      </c>
      <c r="B357">
        <v>60263000</v>
      </c>
      <c r="C357" s="29" t="s">
        <v>67</v>
      </c>
      <c r="D357" t="s">
        <v>44</v>
      </c>
      <c r="G357" t="s">
        <v>655</v>
      </c>
      <c r="H357">
        <v>-233.1</v>
      </c>
      <c r="L357" s="30">
        <v>-233.1</v>
      </c>
    </row>
    <row r="358" spans="1:12" x14ac:dyDescent="0.25">
      <c r="A358" t="s">
        <v>652</v>
      </c>
      <c r="B358">
        <v>60265000</v>
      </c>
      <c r="C358" s="29" t="s">
        <v>67</v>
      </c>
      <c r="D358" t="s">
        <v>48</v>
      </c>
      <c r="G358" t="s">
        <v>656</v>
      </c>
      <c r="H358" t="s">
        <v>657</v>
      </c>
      <c r="L358" s="30">
        <v>-11949.5</v>
      </c>
    </row>
    <row r="359" spans="1:12" x14ac:dyDescent="0.25">
      <c r="A359" t="s">
        <v>652</v>
      </c>
      <c r="B359">
        <v>62261200</v>
      </c>
      <c r="C359" s="29" t="s">
        <v>135</v>
      </c>
      <c r="D359" t="s">
        <v>105</v>
      </c>
      <c r="G359">
        <v>-547.5</v>
      </c>
      <c r="H359">
        <v>-547.5</v>
      </c>
      <c r="L359" s="30">
        <v>-547.5</v>
      </c>
    </row>
    <row r="360" spans="1:12" x14ac:dyDescent="0.25">
      <c r="A360" t="s">
        <v>9</v>
      </c>
      <c r="B360">
        <v>60220000</v>
      </c>
      <c r="C360" s="29" t="s">
        <v>67</v>
      </c>
      <c r="D360" t="s">
        <v>439</v>
      </c>
      <c r="F360">
        <v>-244.04</v>
      </c>
      <c r="G360">
        <v>-41</v>
      </c>
      <c r="L360" s="30" t="s">
        <v>198</v>
      </c>
    </row>
    <row r="361" spans="1:12" x14ac:dyDescent="0.25">
      <c r="A361" t="s">
        <v>9</v>
      </c>
      <c r="B361">
        <v>60230000</v>
      </c>
      <c r="C361" s="29" t="s">
        <v>67</v>
      </c>
      <c r="D361" t="s">
        <v>199</v>
      </c>
      <c r="G361">
        <v>-438</v>
      </c>
      <c r="L361" s="30" t="s">
        <v>198</v>
      </c>
    </row>
    <row r="362" spans="1:12" x14ac:dyDescent="0.25">
      <c r="A362" t="s">
        <v>9</v>
      </c>
      <c r="B362">
        <v>60240000</v>
      </c>
      <c r="C362" s="29" t="s">
        <v>67</v>
      </c>
      <c r="D362" t="s">
        <v>38</v>
      </c>
      <c r="E362" t="s">
        <v>658</v>
      </c>
      <c r="L362" s="30" t="s">
        <v>198</v>
      </c>
    </row>
    <row r="363" spans="1:12" x14ac:dyDescent="0.25">
      <c r="A363" t="s">
        <v>9</v>
      </c>
      <c r="B363">
        <v>60250000</v>
      </c>
      <c r="C363" s="29" t="s">
        <v>67</v>
      </c>
      <c r="D363" t="s">
        <v>40</v>
      </c>
      <c r="E363">
        <v>-808.87</v>
      </c>
      <c r="F363">
        <v>-399.38</v>
      </c>
      <c r="L363" s="30" t="s">
        <v>198</v>
      </c>
    </row>
    <row r="364" spans="1:12" x14ac:dyDescent="0.25">
      <c r="A364" t="s">
        <v>9</v>
      </c>
      <c r="B364">
        <v>60262000</v>
      </c>
      <c r="C364" s="29" t="s">
        <v>67</v>
      </c>
      <c r="D364" t="s">
        <v>42</v>
      </c>
      <c r="E364" t="s">
        <v>659</v>
      </c>
      <c r="F364" t="s">
        <v>660</v>
      </c>
      <c r="L364" s="30" t="s">
        <v>198</v>
      </c>
    </row>
    <row r="365" spans="1:12" x14ac:dyDescent="0.25">
      <c r="A365" t="s">
        <v>9</v>
      </c>
      <c r="B365">
        <v>60263000</v>
      </c>
      <c r="C365" s="29" t="s">
        <v>67</v>
      </c>
      <c r="D365" t="s">
        <v>44</v>
      </c>
      <c r="E365" t="s">
        <v>661</v>
      </c>
      <c r="F365">
        <v>-814.76</v>
      </c>
      <c r="L365" s="30" t="s">
        <v>198</v>
      </c>
    </row>
    <row r="366" spans="1:12" x14ac:dyDescent="0.25">
      <c r="A366" t="s">
        <v>9</v>
      </c>
      <c r="B366">
        <v>60264000</v>
      </c>
      <c r="C366" s="29" t="s">
        <v>67</v>
      </c>
      <c r="D366" t="s">
        <v>46</v>
      </c>
      <c r="E366" t="s">
        <v>662</v>
      </c>
      <c r="F366" t="s">
        <v>663</v>
      </c>
      <c r="L366" s="30" t="s">
        <v>198</v>
      </c>
    </row>
    <row r="367" spans="1:12" x14ac:dyDescent="0.25">
      <c r="A367" t="s">
        <v>9</v>
      </c>
      <c r="B367">
        <v>60265000</v>
      </c>
      <c r="C367" s="29" t="s">
        <v>67</v>
      </c>
      <c r="D367" t="s">
        <v>48</v>
      </c>
      <c r="E367" t="s">
        <v>664</v>
      </c>
      <c r="F367" t="s">
        <v>665</v>
      </c>
      <c r="L367" s="30" t="s">
        <v>198</v>
      </c>
    </row>
    <row r="368" spans="1:12" x14ac:dyDescent="0.25">
      <c r="A368" t="s">
        <v>9</v>
      </c>
      <c r="B368">
        <v>60266000</v>
      </c>
      <c r="C368" s="29" t="s">
        <v>67</v>
      </c>
      <c r="D368" t="s">
        <v>50</v>
      </c>
      <c r="E368">
        <v>-128.02000000000001</v>
      </c>
      <c r="L368" s="30" t="s">
        <v>198</v>
      </c>
    </row>
    <row r="369" spans="1:12" x14ac:dyDescent="0.25">
      <c r="A369" t="s">
        <v>9</v>
      </c>
      <c r="B369">
        <v>60267000</v>
      </c>
      <c r="C369" s="29" t="s">
        <v>67</v>
      </c>
      <c r="D369" t="s">
        <v>52</v>
      </c>
      <c r="F369">
        <v>-10.5</v>
      </c>
      <c r="L369" s="30" t="s">
        <v>198</v>
      </c>
    </row>
    <row r="370" spans="1:12" x14ac:dyDescent="0.25">
      <c r="A370" t="s">
        <v>9</v>
      </c>
      <c r="B370">
        <v>60310000</v>
      </c>
      <c r="C370" s="29" t="s">
        <v>67</v>
      </c>
      <c r="D370" t="s">
        <v>55</v>
      </c>
      <c r="E370" t="s">
        <v>666</v>
      </c>
      <c r="F370" t="s">
        <v>667</v>
      </c>
      <c r="L370" s="30" t="s">
        <v>198</v>
      </c>
    </row>
    <row r="371" spans="1:12" x14ac:dyDescent="0.25">
      <c r="A371" t="s">
        <v>9</v>
      </c>
      <c r="B371">
        <v>60330000</v>
      </c>
      <c r="C371" s="29" t="s">
        <v>67</v>
      </c>
      <c r="D371" t="s">
        <v>56</v>
      </c>
      <c r="E371" t="s">
        <v>668</v>
      </c>
      <c r="L371" s="30" t="s">
        <v>198</v>
      </c>
    </row>
    <row r="372" spans="1:12" x14ac:dyDescent="0.25">
      <c r="A372" t="s">
        <v>9</v>
      </c>
      <c r="B372">
        <v>60640000</v>
      </c>
      <c r="C372" s="29" t="s">
        <v>67</v>
      </c>
      <c r="D372" t="s">
        <v>62</v>
      </c>
      <c r="E372">
        <v>-168.34</v>
      </c>
      <c r="L372" s="30" t="s">
        <v>198</v>
      </c>
    </row>
    <row r="373" spans="1:12" x14ac:dyDescent="0.25">
      <c r="A373" t="s">
        <v>9</v>
      </c>
      <c r="B373">
        <v>60660000</v>
      </c>
      <c r="C373" s="29" t="s">
        <v>67</v>
      </c>
      <c r="D373" t="s">
        <v>63</v>
      </c>
      <c r="E373" t="s">
        <v>669</v>
      </c>
      <c r="F373" t="s">
        <v>670</v>
      </c>
      <c r="G373" t="s">
        <v>671</v>
      </c>
      <c r="H373" t="s">
        <v>672</v>
      </c>
      <c r="L373" s="30">
        <v>-1565.31</v>
      </c>
    </row>
    <row r="374" spans="1:12" x14ac:dyDescent="0.25">
      <c r="A374" t="s">
        <v>9</v>
      </c>
      <c r="B374">
        <v>60710000</v>
      </c>
      <c r="C374" s="29" t="s">
        <v>67</v>
      </c>
      <c r="D374" t="s">
        <v>65</v>
      </c>
      <c r="F374" t="s">
        <v>673</v>
      </c>
      <c r="L374" s="30" t="s">
        <v>198</v>
      </c>
    </row>
    <row r="375" spans="1:12" x14ac:dyDescent="0.25">
      <c r="A375" t="s">
        <v>9</v>
      </c>
      <c r="B375">
        <v>61114000</v>
      </c>
      <c r="C375" s="29" t="s">
        <v>99</v>
      </c>
      <c r="D375" t="s">
        <v>72</v>
      </c>
      <c r="F375" t="s">
        <v>674</v>
      </c>
      <c r="L375" s="30" t="s">
        <v>198</v>
      </c>
    </row>
    <row r="376" spans="1:12" x14ac:dyDescent="0.25">
      <c r="A376" t="s">
        <v>9</v>
      </c>
      <c r="B376">
        <v>61320000</v>
      </c>
      <c r="C376" s="29" t="s">
        <v>99</v>
      </c>
      <c r="D376" t="s">
        <v>76</v>
      </c>
      <c r="E376" t="s">
        <v>675</v>
      </c>
      <c r="F376" t="s">
        <v>676</v>
      </c>
      <c r="L376" s="30" t="s">
        <v>198</v>
      </c>
    </row>
    <row r="377" spans="1:12" x14ac:dyDescent="0.25">
      <c r="A377" t="s">
        <v>9</v>
      </c>
      <c r="B377">
        <v>61521000</v>
      </c>
      <c r="C377" s="29" t="s">
        <v>99</v>
      </c>
      <c r="D377" t="s">
        <v>78</v>
      </c>
      <c r="E377" t="s">
        <v>677</v>
      </c>
      <c r="L377" s="30" t="s">
        <v>198</v>
      </c>
    </row>
    <row r="378" spans="1:12" x14ac:dyDescent="0.25">
      <c r="A378" t="s">
        <v>9</v>
      </c>
      <c r="B378">
        <v>61522000</v>
      </c>
      <c r="C378" s="29" t="s">
        <v>99</v>
      </c>
      <c r="D378" t="s">
        <v>79</v>
      </c>
      <c r="E378" t="s">
        <v>678</v>
      </c>
      <c r="L378" s="30" t="s">
        <v>198</v>
      </c>
    </row>
    <row r="379" spans="1:12" x14ac:dyDescent="0.25">
      <c r="A379" t="s">
        <v>9</v>
      </c>
      <c r="B379">
        <v>61550000</v>
      </c>
      <c r="C379" s="29" t="s">
        <v>99</v>
      </c>
      <c r="D379" t="s">
        <v>80</v>
      </c>
      <c r="E379" t="s">
        <v>679</v>
      </c>
      <c r="G379">
        <v>-390</v>
      </c>
      <c r="H379">
        <v>-390</v>
      </c>
      <c r="L379" s="30">
        <v>-390</v>
      </c>
    </row>
    <row r="380" spans="1:12" x14ac:dyDescent="0.25">
      <c r="A380" t="s">
        <v>9</v>
      </c>
      <c r="B380">
        <v>61574000</v>
      </c>
      <c r="C380" s="29" t="s">
        <v>99</v>
      </c>
      <c r="D380" t="s">
        <v>87</v>
      </c>
      <c r="E380">
        <v>-786</v>
      </c>
      <c r="L380" s="30" t="s">
        <v>198</v>
      </c>
    </row>
    <row r="381" spans="1:12" x14ac:dyDescent="0.25">
      <c r="A381" t="s">
        <v>9</v>
      </c>
      <c r="B381">
        <v>61650000</v>
      </c>
      <c r="C381" s="29" t="s">
        <v>99</v>
      </c>
      <c r="D381" t="s">
        <v>94</v>
      </c>
      <c r="E381">
        <v>-187.74</v>
      </c>
      <c r="L381" s="30" t="s">
        <v>198</v>
      </c>
    </row>
    <row r="382" spans="1:12" x14ac:dyDescent="0.25">
      <c r="A382" t="s">
        <v>9</v>
      </c>
      <c r="B382">
        <v>61810000</v>
      </c>
      <c r="C382" s="29" t="s">
        <v>99</v>
      </c>
      <c r="D382" t="s">
        <v>97</v>
      </c>
      <c r="F382">
        <v>-412.76</v>
      </c>
      <c r="G382">
        <v>-20.32</v>
      </c>
      <c r="H382">
        <v>-20.32</v>
      </c>
      <c r="L382" s="30">
        <v>-20.32</v>
      </c>
    </row>
    <row r="383" spans="1:12" x14ac:dyDescent="0.25">
      <c r="A383" t="s">
        <v>9</v>
      </c>
      <c r="B383">
        <v>62140100</v>
      </c>
      <c r="C383" s="29" t="s">
        <v>135</v>
      </c>
      <c r="D383" t="s">
        <v>100</v>
      </c>
      <c r="E383">
        <v>-697.5</v>
      </c>
      <c r="L383" s="30" t="s">
        <v>198</v>
      </c>
    </row>
    <row r="384" spans="1:12" x14ac:dyDescent="0.25">
      <c r="A384" t="s">
        <v>9</v>
      </c>
      <c r="B384">
        <v>62260000</v>
      </c>
      <c r="C384" s="29" t="s">
        <v>135</v>
      </c>
      <c r="D384" t="s">
        <v>102</v>
      </c>
      <c r="E384" t="s">
        <v>680</v>
      </c>
      <c r="F384" t="s">
        <v>681</v>
      </c>
      <c r="L384" s="30" t="s">
        <v>198</v>
      </c>
    </row>
    <row r="385" spans="1:12" x14ac:dyDescent="0.25">
      <c r="A385" t="s">
        <v>9</v>
      </c>
      <c r="B385">
        <v>62261200</v>
      </c>
      <c r="C385" s="29" t="s">
        <v>135</v>
      </c>
      <c r="D385" t="s">
        <v>105</v>
      </c>
      <c r="E385" t="s">
        <v>682</v>
      </c>
      <c r="F385" t="s">
        <v>683</v>
      </c>
      <c r="G385" t="s">
        <v>684</v>
      </c>
      <c r="H385" t="s">
        <v>685</v>
      </c>
      <c r="L385" s="30">
        <v>-19483.71</v>
      </c>
    </row>
    <row r="386" spans="1:12" x14ac:dyDescent="0.25">
      <c r="A386" t="s">
        <v>9</v>
      </c>
      <c r="B386">
        <v>62280000</v>
      </c>
      <c r="C386" s="29" t="s">
        <v>135</v>
      </c>
      <c r="D386" t="s">
        <v>110</v>
      </c>
      <c r="E386">
        <v>-547.37</v>
      </c>
      <c r="G386">
        <v>-4.33</v>
      </c>
      <c r="L386" s="30" t="s">
        <v>198</v>
      </c>
    </row>
    <row r="387" spans="1:12" x14ac:dyDescent="0.25">
      <c r="A387" t="s">
        <v>9</v>
      </c>
      <c r="B387">
        <v>62310000</v>
      </c>
      <c r="C387" s="29" t="s">
        <v>135</v>
      </c>
      <c r="D387" t="s">
        <v>111</v>
      </c>
      <c r="E387">
        <v>-154</v>
      </c>
      <c r="L387" s="30" t="s">
        <v>198</v>
      </c>
    </row>
    <row r="388" spans="1:12" x14ac:dyDescent="0.25">
      <c r="A388" t="s">
        <v>9</v>
      </c>
      <c r="B388">
        <v>62320000</v>
      </c>
      <c r="C388" s="29" t="s">
        <v>135</v>
      </c>
      <c r="D388" t="s">
        <v>112</v>
      </c>
      <c r="E388" t="s">
        <v>686</v>
      </c>
      <c r="F388" t="s">
        <v>687</v>
      </c>
      <c r="L388" s="30" t="s">
        <v>198</v>
      </c>
    </row>
    <row r="389" spans="1:12" x14ac:dyDescent="0.25">
      <c r="A389" t="s">
        <v>9</v>
      </c>
      <c r="B389">
        <v>62330000</v>
      </c>
      <c r="C389" s="29" t="s">
        <v>135</v>
      </c>
      <c r="D389" t="s">
        <v>113</v>
      </c>
      <c r="E389" t="s">
        <v>688</v>
      </c>
      <c r="G389" t="s">
        <v>689</v>
      </c>
      <c r="L389" s="30" t="s">
        <v>198</v>
      </c>
    </row>
    <row r="390" spans="1:12" x14ac:dyDescent="0.25">
      <c r="A390" t="s">
        <v>9</v>
      </c>
      <c r="B390">
        <v>62331000</v>
      </c>
      <c r="C390" s="29" t="s">
        <v>135</v>
      </c>
      <c r="D390" t="s">
        <v>114</v>
      </c>
      <c r="E390" t="s">
        <v>690</v>
      </c>
      <c r="F390" t="s">
        <v>691</v>
      </c>
      <c r="G390" t="s">
        <v>692</v>
      </c>
      <c r="L390" s="30" t="s">
        <v>198</v>
      </c>
    </row>
    <row r="391" spans="1:12" x14ac:dyDescent="0.25">
      <c r="A391" t="s">
        <v>9</v>
      </c>
      <c r="B391">
        <v>62333000</v>
      </c>
      <c r="C391" s="29" t="s">
        <v>135</v>
      </c>
      <c r="D391" t="s">
        <v>115</v>
      </c>
      <c r="E391" t="s">
        <v>693</v>
      </c>
      <c r="F391" t="s">
        <v>694</v>
      </c>
      <c r="G391" t="s">
        <v>695</v>
      </c>
      <c r="H391" t="s">
        <v>696</v>
      </c>
      <c r="L391" s="30">
        <v>-27578.28</v>
      </c>
    </row>
    <row r="392" spans="1:12" x14ac:dyDescent="0.25">
      <c r="A392" t="s">
        <v>9</v>
      </c>
      <c r="B392">
        <v>62342100</v>
      </c>
      <c r="C392" s="29" t="s">
        <v>135</v>
      </c>
      <c r="D392" t="s">
        <v>116</v>
      </c>
      <c r="E392" t="s">
        <v>697</v>
      </c>
      <c r="F392" t="s">
        <v>698</v>
      </c>
      <c r="L392" s="30" t="s">
        <v>198</v>
      </c>
    </row>
    <row r="393" spans="1:12" x14ac:dyDescent="0.25">
      <c r="A393" t="s">
        <v>9</v>
      </c>
      <c r="B393">
        <v>62410000</v>
      </c>
      <c r="C393" s="29" t="s">
        <v>135</v>
      </c>
      <c r="D393" t="s">
        <v>119</v>
      </c>
      <c r="E393">
        <v>-520.89</v>
      </c>
      <c r="F393">
        <v>-984.7</v>
      </c>
      <c r="L393" s="30" t="s">
        <v>198</v>
      </c>
    </row>
    <row r="394" spans="1:12" x14ac:dyDescent="0.25">
      <c r="A394" t="s">
        <v>9</v>
      </c>
      <c r="B394">
        <v>62420000</v>
      </c>
      <c r="C394" s="29" t="s">
        <v>135</v>
      </c>
      <c r="D394" t="s">
        <v>120</v>
      </c>
      <c r="E394" t="s">
        <v>699</v>
      </c>
      <c r="F394" t="s">
        <v>700</v>
      </c>
      <c r="L394" s="30" t="s">
        <v>198</v>
      </c>
    </row>
    <row r="395" spans="1:12" x14ac:dyDescent="0.25">
      <c r="A395" t="s">
        <v>9</v>
      </c>
      <c r="B395">
        <v>62440000</v>
      </c>
      <c r="C395" s="29" t="s">
        <v>135</v>
      </c>
      <c r="D395" t="s">
        <v>121</v>
      </c>
      <c r="E395" t="s">
        <v>701</v>
      </c>
      <c r="F395" t="s">
        <v>702</v>
      </c>
      <c r="L395" s="30" t="s">
        <v>198</v>
      </c>
    </row>
    <row r="396" spans="1:12" x14ac:dyDescent="0.25">
      <c r="A396" t="s">
        <v>9</v>
      </c>
      <c r="B396">
        <v>62510000</v>
      </c>
      <c r="C396" s="29" t="s">
        <v>135</v>
      </c>
      <c r="D396" t="s">
        <v>122</v>
      </c>
      <c r="F396" t="s">
        <v>703</v>
      </c>
      <c r="G396">
        <v>-437.15</v>
      </c>
      <c r="L396" s="30" t="s">
        <v>198</v>
      </c>
    </row>
    <row r="397" spans="1:12" x14ac:dyDescent="0.25">
      <c r="A397" t="s">
        <v>9</v>
      </c>
      <c r="B397">
        <v>62530000</v>
      </c>
      <c r="C397" s="29" t="s">
        <v>135</v>
      </c>
      <c r="D397" t="s">
        <v>123</v>
      </c>
      <c r="E397" t="s">
        <v>704</v>
      </c>
      <c r="F397" t="s">
        <v>705</v>
      </c>
      <c r="G397" t="s">
        <v>706</v>
      </c>
      <c r="H397" t="s">
        <v>707</v>
      </c>
      <c r="L397" s="30">
        <v>-16246.07</v>
      </c>
    </row>
    <row r="398" spans="1:12" x14ac:dyDescent="0.25">
      <c r="A398" t="s">
        <v>9</v>
      </c>
      <c r="B398">
        <v>62560000</v>
      </c>
      <c r="C398" s="29" t="s">
        <v>135</v>
      </c>
      <c r="D398" t="s">
        <v>124</v>
      </c>
      <c r="F398" t="s">
        <v>708</v>
      </c>
      <c r="G398" t="s">
        <v>709</v>
      </c>
      <c r="H398">
        <v>-595.42999999999995</v>
      </c>
      <c r="L398" s="30">
        <v>-595.42999999999995</v>
      </c>
    </row>
    <row r="399" spans="1:12" x14ac:dyDescent="0.25">
      <c r="A399" t="s">
        <v>9</v>
      </c>
      <c r="B399">
        <v>62570000</v>
      </c>
      <c r="C399" s="29" t="s">
        <v>135</v>
      </c>
      <c r="D399" t="s">
        <v>125</v>
      </c>
      <c r="E399" t="s">
        <v>710</v>
      </c>
      <c r="F399" t="s">
        <v>711</v>
      </c>
      <c r="G399" t="s">
        <v>712</v>
      </c>
      <c r="L399" s="30" t="s">
        <v>198</v>
      </c>
    </row>
    <row r="400" spans="1:12" x14ac:dyDescent="0.25">
      <c r="A400" t="s">
        <v>9</v>
      </c>
      <c r="B400">
        <v>62630000</v>
      </c>
      <c r="C400" s="29" t="s">
        <v>135</v>
      </c>
      <c r="D400" t="s">
        <v>130</v>
      </c>
      <c r="E400">
        <v>-21.34</v>
      </c>
      <c r="F400">
        <v>-19.82</v>
      </c>
      <c r="L400" s="30" t="s">
        <v>198</v>
      </c>
    </row>
    <row r="401" spans="1:12" x14ac:dyDescent="0.25">
      <c r="A401" t="s">
        <v>9</v>
      </c>
      <c r="B401">
        <v>62780000</v>
      </c>
      <c r="C401" s="29" t="s">
        <v>135</v>
      </c>
      <c r="D401" t="s">
        <v>132</v>
      </c>
      <c r="E401">
        <v>-15</v>
      </c>
      <c r="L401" s="30" t="s">
        <v>198</v>
      </c>
    </row>
    <row r="402" spans="1:12" x14ac:dyDescent="0.25">
      <c r="A402" t="s">
        <v>9</v>
      </c>
      <c r="B402">
        <v>62810000</v>
      </c>
      <c r="C402" s="29" t="s">
        <v>135</v>
      </c>
      <c r="D402" t="s">
        <v>133</v>
      </c>
      <c r="E402" t="s">
        <v>713</v>
      </c>
      <c r="F402" t="s">
        <v>714</v>
      </c>
      <c r="G402" t="s">
        <v>715</v>
      </c>
      <c r="H402" t="s">
        <v>716</v>
      </c>
      <c r="L402" s="30">
        <v>2714.2</v>
      </c>
    </row>
    <row r="403" spans="1:12" x14ac:dyDescent="0.25">
      <c r="A403" t="s">
        <v>9</v>
      </c>
      <c r="B403">
        <v>63330000</v>
      </c>
      <c r="C403" s="29" t="s">
        <v>141</v>
      </c>
      <c r="D403" t="s">
        <v>136</v>
      </c>
      <c r="E403">
        <v>-623.87</v>
      </c>
      <c r="F403" t="s">
        <v>717</v>
      </c>
      <c r="G403" t="s">
        <v>718</v>
      </c>
      <c r="H403">
        <v>-112.2</v>
      </c>
      <c r="L403" s="30">
        <v>-112.2</v>
      </c>
    </row>
    <row r="404" spans="1:12" x14ac:dyDescent="0.25">
      <c r="A404" t="s">
        <v>9</v>
      </c>
      <c r="B404">
        <v>63780000</v>
      </c>
      <c r="C404" s="29" t="s">
        <v>141</v>
      </c>
      <c r="D404" t="s">
        <v>139</v>
      </c>
      <c r="F404">
        <v>-187.19</v>
      </c>
      <c r="L404" s="30" t="s">
        <v>198</v>
      </c>
    </row>
    <row r="405" spans="1:12" x14ac:dyDescent="0.25">
      <c r="A405" t="s">
        <v>9</v>
      </c>
      <c r="B405">
        <v>63890000</v>
      </c>
      <c r="C405" s="29" t="s">
        <v>141</v>
      </c>
      <c r="D405" t="s">
        <v>140</v>
      </c>
      <c r="E405">
        <v>-13</v>
      </c>
      <c r="L405" s="30" t="s">
        <v>198</v>
      </c>
    </row>
    <row r="406" spans="1:12" x14ac:dyDescent="0.25">
      <c r="A406" t="s">
        <v>9</v>
      </c>
      <c r="B406">
        <v>64110000</v>
      </c>
      <c r="C406" s="29" t="s">
        <v>154</v>
      </c>
      <c r="D406" t="s">
        <v>142</v>
      </c>
      <c r="E406" t="s">
        <v>719</v>
      </c>
      <c r="F406" t="s">
        <v>720</v>
      </c>
      <c r="G406" t="s">
        <v>721</v>
      </c>
      <c r="H406" t="s">
        <v>721</v>
      </c>
      <c r="L406" s="30">
        <v>-21652.15</v>
      </c>
    </row>
    <row r="407" spans="1:12" x14ac:dyDescent="0.25">
      <c r="A407" t="s">
        <v>9</v>
      </c>
      <c r="B407">
        <v>64120000</v>
      </c>
      <c r="C407" s="29" t="s">
        <v>154</v>
      </c>
      <c r="D407" t="s">
        <v>143</v>
      </c>
      <c r="E407" t="s">
        <v>722</v>
      </c>
      <c r="F407" t="s">
        <v>723</v>
      </c>
      <c r="G407" t="s">
        <v>724</v>
      </c>
      <c r="H407" t="s">
        <v>724</v>
      </c>
      <c r="L407" s="30">
        <v>4076.3</v>
      </c>
    </row>
    <row r="408" spans="1:12" x14ac:dyDescent="0.25">
      <c r="A408" t="s">
        <v>9</v>
      </c>
      <c r="B408">
        <v>64130000</v>
      </c>
      <c r="C408" s="29" t="s">
        <v>154</v>
      </c>
      <c r="D408" t="s">
        <v>144</v>
      </c>
      <c r="E408" t="s">
        <v>725</v>
      </c>
      <c r="F408" t="s">
        <v>726</v>
      </c>
      <c r="G408" t="s">
        <v>727</v>
      </c>
      <c r="H408" t="s">
        <v>727</v>
      </c>
      <c r="L408" s="30">
        <v>-1527.17</v>
      </c>
    </row>
    <row r="409" spans="1:12" x14ac:dyDescent="0.25">
      <c r="A409" t="s">
        <v>9</v>
      </c>
      <c r="B409">
        <v>64140000</v>
      </c>
      <c r="C409" s="29" t="s">
        <v>154</v>
      </c>
      <c r="D409" t="s">
        <v>145</v>
      </c>
      <c r="E409" t="s">
        <v>728</v>
      </c>
      <c r="F409">
        <v>-257.39</v>
      </c>
      <c r="L409" s="30" t="s">
        <v>198</v>
      </c>
    </row>
    <row r="410" spans="1:12" x14ac:dyDescent="0.25">
      <c r="A410" t="s">
        <v>9</v>
      </c>
      <c r="B410">
        <v>64170000</v>
      </c>
      <c r="C410" s="29" t="s">
        <v>154</v>
      </c>
      <c r="D410" t="s">
        <v>147</v>
      </c>
      <c r="F410" t="s">
        <v>729</v>
      </c>
      <c r="L410" s="30" t="s">
        <v>198</v>
      </c>
    </row>
    <row r="411" spans="1:12" x14ac:dyDescent="0.25">
      <c r="A411" t="s">
        <v>9</v>
      </c>
      <c r="B411">
        <v>64510000</v>
      </c>
      <c r="C411" s="29" t="s">
        <v>154</v>
      </c>
      <c r="D411" t="s">
        <v>148</v>
      </c>
      <c r="E411" t="s">
        <v>730</v>
      </c>
      <c r="F411" t="s">
        <v>731</v>
      </c>
      <c r="G411" t="s">
        <v>732</v>
      </c>
      <c r="H411" t="s">
        <v>732</v>
      </c>
      <c r="L411" s="30">
        <v>-9961.33</v>
      </c>
    </row>
    <row r="412" spans="1:12" x14ac:dyDescent="0.25">
      <c r="A412" t="s">
        <v>9</v>
      </c>
      <c r="B412">
        <v>64512000</v>
      </c>
      <c r="C412" s="29" t="s">
        <v>154</v>
      </c>
      <c r="D412" t="s">
        <v>149</v>
      </c>
      <c r="E412">
        <v>-37.36</v>
      </c>
      <c r="L412" s="30" t="s">
        <v>198</v>
      </c>
    </row>
    <row r="413" spans="1:12" x14ac:dyDescent="0.25">
      <c r="A413" t="s">
        <v>9</v>
      </c>
      <c r="B413">
        <v>64524000</v>
      </c>
      <c r="C413" s="29" t="s">
        <v>154</v>
      </c>
      <c r="D413" t="s">
        <v>310</v>
      </c>
      <c r="G413">
        <v>-349.65</v>
      </c>
      <c r="H413">
        <v>-349.65</v>
      </c>
      <c r="L413" s="30">
        <v>-349.65</v>
      </c>
    </row>
    <row r="414" spans="1:12" x14ac:dyDescent="0.25">
      <c r="A414" t="s">
        <v>9</v>
      </c>
      <c r="B414">
        <v>64535000</v>
      </c>
      <c r="C414" s="29" t="s">
        <v>154</v>
      </c>
      <c r="D414" t="s">
        <v>150</v>
      </c>
      <c r="E414" t="s">
        <v>733</v>
      </c>
      <c r="F414" t="s">
        <v>734</v>
      </c>
      <c r="G414" t="s">
        <v>735</v>
      </c>
      <c r="H414" t="s">
        <v>735</v>
      </c>
      <c r="L414" s="30">
        <v>-1379.03</v>
      </c>
    </row>
    <row r="415" spans="1:12" x14ac:dyDescent="0.25">
      <c r="A415" t="s">
        <v>9</v>
      </c>
      <c r="B415">
        <v>64560000</v>
      </c>
      <c r="C415" s="29" t="s">
        <v>154</v>
      </c>
      <c r="D415" t="s">
        <v>152</v>
      </c>
      <c r="E415" t="s">
        <v>736</v>
      </c>
      <c r="F415">
        <v>-885.86</v>
      </c>
      <c r="G415" t="s">
        <v>737</v>
      </c>
      <c r="H415" t="s">
        <v>737</v>
      </c>
      <c r="L415" s="30">
        <v>2124.3000000000002</v>
      </c>
    </row>
    <row r="416" spans="1:12" x14ac:dyDescent="0.25">
      <c r="A416" t="s">
        <v>9</v>
      </c>
      <c r="B416">
        <v>65800000</v>
      </c>
      <c r="C416" s="29" t="s">
        <v>157</v>
      </c>
      <c r="D416" t="s">
        <v>156</v>
      </c>
      <c r="G416">
        <v>-0.52</v>
      </c>
      <c r="H416">
        <v>-0.52</v>
      </c>
      <c r="L416" s="30">
        <v>-0.52</v>
      </c>
    </row>
    <row r="417" spans="1:12" x14ac:dyDescent="0.25">
      <c r="A417" t="s">
        <v>9</v>
      </c>
      <c r="B417">
        <v>67130000</v>
      </c>
      <c r="C417" s="29" t="s">
        <v>169</v>
      </c>
      <c r="D417" t="s">
        <v>738</v>
      </c>
      <c r="F417" t="s">
        <v>739</v>
      </c>
      <c r="L417" s="30" t="s">
        <v>198</v>
      </c>
    </row>
    <row r="418" spans="1:12" x14ac:dyDescent="0.25">
      <c r="A418" t="s">
        <v>9</v>
      </c>
      <c r="B418">
        <v>67180000</v>
      </c>
      <c r="C418" s="29" t="s">
        <v>169</v>
      </c>
      <c r="D418" t="s">
        <v>165</v>
      </c>
      <c r="E418">
        <v>-1.2</v>
      </c>
      <c r="L418" s="30" t="s">
        <v>198</v>
      </c>
    </row>
    <row r="419" spans="1:12" x14ac:dyDescent="0.25">
      <c r="A419" t="s">
        <v>9</v>
      </c>
      <c r="B419">
        <v>67200000</v>
      </c>
      <c r="C419" s="29" t="s">
        <v>169</v>
      </c>
      <c r="D419" t="s">
        <v>167</v>
      </c>
      <c r="E419">
        <v>0</v>
      </c>
      <c r="F419">
        <v>-319.8</v>
      </c>
      <c r="G419">
        <v>-77</v>
      </c>
      <c r="H419">
        <v>-77</v>
      </c>
      <c r="L419" s="30">
        <v>-77</v>
      </c>
    </row>
    <row r="420" spans="1:12" x14ac:dyDescent="0.25">
      <c r="A420" t="s">
        <v>9</v>
      </c>
      <c r="B420">
        <v>68112000</v>
      </c>
      <c r="C420" s="29" t="s">
        <v>173</v>
      </c>
      <c r="D420" t="s">
        <v>171</v>
      </c>
      <c r="E420" t="s">
        <v>740</v>
      </c>
      <c r="F420" t="s">
        <v>741</v>
      </c>
      <c r="L420" s="30" t="s">
        <v>198</v>
      </c>
    </row>
    <row r="421" spans="1:12" x14ac:dyDescent="0.25">
      <c r="A421" t="s">
        <v>9</v>
      </c>
      <c r="B421">
        <v>75800000</v>
      </c>
      <c r="C421" s="29" t="s">
        <v>175</v>
      </c>
      <c r="D421" t="s">
        <v>174</v>
      </c>
      <c r="E421">
        <v>251.31</v>
      </c>
      <c r="L421" s="30" t="s">
        <v>198</v>
      </c>
    </row>
    <row r="422" spans="1:12" x14ac:dyDescent="0.25">
      <c r="A422" t="s">
        <v>9</v>
      </c>
      <c r="B422">
        <v>79100000</v>
      </c>
      <c r="C422" s="29" t="s">
        <v>189</v>
      </c>
      <c r="D422" t="s">
        <v>186</v>
      </c>
      <c r="E422" t="s">
        <v>742</v>
      </c>
      <c r="F422">
        <v>257.39</v>
      </c>
      <c r="L422" s="30" t="s">
        <v>198</v>
      </c>
    </row>
    <row r="423" spans="1:12" x14ac:dyDescent="0.25">
      <c r="A423" t="s">
        <v>9</v>
      </c>
      <c r="B423">
        <v>79150000</v>
      </c>
      <c r="C423" s="29" t="s">
        <v>189</v>
      </c>
      <c r="D423" t="s">
        <v>188</v>
      </c>
      <c r="E423" t="s">
        <v>743</v>
      </c>
      <c r="F423" t="s">
        <v>744</v>
      </c>
      <c r="L423" s="30" t="s">
        <v>198</v>
      </c>
    </row>
    <row r="424" spans="1:12" x14ac:dyDescent="0.25">
      <c r="A424" t="s">
        <v>8</v>
      </c>
      <c r="B424">
        <v>61112000</v>
      </c>
      <c r="C424" s="29" t="s">
        <v>99</v>
      </c>
      <c r="D424" t="s">
        <v>71</v>
      </c>
      <c r="G424" t="s">
        <v>745</v>
      </c>
      <c r="H424" t="s">
        <v>746</v>
      </c>
      <c r="L424" s="30">
        <v>-1648.72</v>
      </c>
    </row>
    <row r="425" spans="1:12" x14ac:dyDescent="0.25">
      <c r="A425" t="s">
        <v>8</v>
      </c>
      <c r="B425">
        <v>62261200</v>
      </c>
      <c r="C425" s="29" t="s">
        <v>135</v>
      </c>
      <c r="D425" t="s">
        <v>105</v>
      </c>
      <c r="G425" t="s">
        <v>747</v>
      </c>
      <c r="H425" t="s">
        <v>748</v>
      </c>
      <c r="L425" s="30">
        <v>-2100</v>
      </c>
    </row>
    <row r="426" spans="1:12" x14ac:dyDescent="0.25">
      <c r="A426" t="s">
        <v>8</v>
      </c>
      <c r="B426">
        <v>62331000</v>
      </c>
      <c r="C426" s="29" t="s">
        <v>135</v>
      </c>
      <c r="D426" t="s">
        <v>114</v>
      </c>
      <c r="G426" t="s">
        <v>749</v>
      </c>
      <c r="H426" t="s">
        <v>750</v>
      </c>
      <c r="L426" s="30">
        <v>-10082.790000000001</v>
      </c>
    </row>
    <row r="427" spans="1:12" x14ac:dyDescent="0.25">
      <c r="A427" t="s">
        <v>8</v>
      </c>
      <c r="B427">
        <v>62333000</v>
      </c>
      <c r="C427" s="29" t="s">
        <v>135</v>
      </c>
      <c r="D427" t="s">
        <v>115</v>
      </c>
      <c r="G427">
        <v>-768</v>
      </c>
      <c r="H427">
        <v>-768</v>
      </c>
      <c r="L427" s="30">
        <v>-768</v>
      </c>
    </row>
    <row r="428" spans="1:12" x14ac:dyDescent="0.25">
      <c r="A428" t="s">
        <v>8</v>
      </c>
      <c r="B428">
        <v>62420000</v>
      </c>
      <c r="C428" s="29" t="s">
        <v>135</v>
      </c>
      <c r="D428" t="s">
        <v>120</v>
      </c>
      <c r="G428">
        <v>-215</v>
      </c>
      <c r="H428">
        <v>-215</v>
      </c>
      <c r="L428" s="30">
        <v>-215</v>
      </c>
    </row>
    <row r="429" spans="1:12" x14ac:dyDescent="0.25">
      <c r="A429" t="s">
        <v>8</v>
      </c>
      <c r="B429">
        <v>62530000</v>
      </c>
      <c r="C429" s="29" t="s">
        <v>135</v>
      </c>
      <c r="D429" t="s">
        <v>123</v>
      </c>
      <c r="G429" t="s">
        <v>751</v>
      </c>
      <c r="H429" t="s">
        <v>752</v>
      </c>
      <c r="L429" s="30">
        <v>-27068.49</v>
      </c>
    </row>
    <row r="430" spans="1:12" x14ac:dyDescent="0.25">
      <c r="A430" t="s">
        <v>8</v>
      </c>
      <c r="B430">
        <v>62570000</v>
      </c>
      <c r="C430" s="29" t="s">
        <v>135</v>
      </c>
      <c r="D430" t="s">
        <v>125</v>
      </c>
      <c r="G430">
        <v>-245.45</v>
      </c>
      <c r="H430">
        <v>-245.45</v>
      </c>
      <c r="L430" s="30">
        <v>-245.45</v>
      </c>
    </row>
    <row r="431" spans="1:12" x14ac:dyDescent="0.25">
      <c r="A431" t="s">
        <v>8</v>
      </c>
      <c r="B431">
        <v>62810000</v>
      </c>
      <c r="C431" s="29" t="s">
        <v>135</v>
      </c>
      <c r="D431" t="s">
        <v>133</v>
      </c>
      <c r="G431" t="s">
        <v>753</v>
      </c>
      <c r="H431" t="s">
        <v>753</v>
      </c>
      <c r="L431" s="30">
        <v>-8117.03</v>
      </c>
    </row>
    <row r="432" spans="1:12" x14ac:dyDescent="0.25">
      <c r="A432" t="s">
        <v>8</v>
      </c>
      <c r="B432">
        <v>63330000</v>
      </c>
      <c r="C432" s="29" t="s">
        <v>141</v>
      </c>
      <c r="D432" t="s">
        <v>136</v>
      </c>
      <c r="G432">
        <v>-165.51</v>
      </c>
      <c r="H432">
        <v>-165.51</v>
      </c>
      <c r="L432" s="30">
        <v>-165.51</v>
      </c>
    </row>
    <row r="433" spans="1:12" x14ac:dyDescent="0.25">
      <c r="A433" t="s">
        <v>8</v>
      </c>
      <c r="B433">
        <v>64110000</v>
      </c>
      <c r="C433" s="29" t="s">
        <v>154</v>
      </c>
      <c r="D433" t="s">
        <v>142</v>
      </c>
      <c r="G433" t="s">
        <v>754</v>
      </c>
      <c r="H433" t="s">
        <v>754</v>
      </c>
      <c r="L433" s="30">
        <v>-27801.97</v>
      </c>
    </row>
    <row r="434" spans="1:12" x14ac:dyDescent="0.25">
      <c r="A434" t="s">
        <v>8</v>
      </c>
      <c r="B434">
        <v>64510000</v>
      </c>
      <c r="C434" s="29" t="s">
        <v>154</v>
      </c>
      <c r="D434" t="s">
        <v>148</v>
      </c>
      <c r="G434" t="s">
        <v>755</v>
      </c>
      <c r="H434" t="s">
        <v>755</v>
      </c>
      <c r="L434" s="30">
        <v>-12142.84</v>
      </c>
    </row>
    <row r="435" spans="1:12" x14ac:dyDescent="0.25">
      <c r="A435" t="s">
        <v>8</v>
      </c>
      <c r="B435">
        <v>64524000</v>
      </c>
      <c r="C435" s="29" t="s">
        <v>154</v>
      </c>
      <c r="D435" t="s">
        <v>310</v>
      </c>
      <c r="G435">
        <v>-524.44000000000005</v>
      </c>
      <c r="H435">
        <v>-524.44000000000005</v>
      </c>
      <c r="L435" s="30">
        <v>-524.44000000000005</v>
      </c>
    </row>
    <row r="436" spans="1:12" x14ac:dyDescent="0.25">
      <c r="A436" t="s">
        <v>8</v>
      </c>
      <c r="B436">
        <v>64535000</v>
      </c>
      <c r="C436" s="29" t="s">
        <v>154</v>
      </c>
      <c r="D436" t="s">
        <v>150</v>
      </c>
      <c r="G436" t="s">
        <v>756</v>
      </c>
      <c r="H436" t="s">
        <v>756</v>
      </c>
      <c r="L436" s="30">
        <v>-1624.72</v>
      </c>
    </row>
    <row r="437" spans="1:12" x14ac:dyDescent="0.25">
      <c r="A437" t="s">
        <v>8</v>
      </c>
      <c r="B437">
        <v>67200000</v>
      </c>
      <c r="C437" s="29" t="s">
        <v>169</v>
      </c>
      <c r="D437" t="s">
        <v>167</v>
      </c>
      <c r="G437" t="s">
        <v>757</v>
      </c>
      <c r="H437" t="s">
        <v>757</v>
      </c>
      <c r="L437" s="30">
        <v>-1707.92</v>
      </c>
    </row>
    <row r="438" spans="1:12" x14ac:dyDescent="0.25">
      <c r="A438" t="s">
        <v>0</v>
      </c>
      <c r="B438">
        <v>60370000</v>
      </c>
      <c r="C438" s="29" t="s">
        <v>67</v>
      </c>
      <c r="D438" t="s">
        <v>57</v>
      </c>
      <c r="F438" t="s">
        <v>758</v>
      </c>
      <c r="L438" s="30" t="s">
        <v>198</v>
      </c>
    </row>
    <row r="439" spans="1:12" x14ac:dyDescent="0.25">
      <c r="A439" t="s">
        <v>0</v>
      </c>
      <c r="B439">
        <v>60710000</v>
      </c>
      <c r="C439" s="29" t="s">
        <v>67</v>
      </c>
      <c r="D439" t="s">
        <v>65</v>
      </c>
      <c r="F439">
        <v>-984</v>
      </c>
      <c r="L439" s="30" t="s">
        <v>198</v>
      </c>
    </row>
    <row r="440" spans="1:12" x14ac:dyDescent="0.25">
      <c r="A440" t="s">
        <v>0</v>
      </c>
      <c r="B440">
        <v>60720000</v>
      </c>
      <c r="C440" s="29" t="s">
        <v>67</v>
      </c>
      <c r="D440" t="s">
        <v>66</v>
      </c>
      <c r="F440" t="s">
        <v>759</v>
      </c>
      <c r="L440" s="30" t="s">
        <v>198</v>
      </c>
    </row>
    <row r="441" spans="1:12" x14ac:dyDescent="0.25">
      <c r="A441" t="s">
        <v>0</v>
      </c>
      <c r="B441">
        <v>64110000</v>
      </c>
      <c r="C441" s="29" t="s">
        <v>154</v>
      </c>
      <c r="D441" t="s">
        <v>142</v>
      </c>
      <c r="G441" t="s">
        <v>760</v>
      </c>
      <c r="L441" s="30" t="s">
        <v>198</v>
      </c>
    </row>
    <row r="442" spans="1:12" x14ac:dyDescent="0.25">
      <c r="A442" t="s">
        <v>0</v>
      </c>
      <c r="B442">
        <v>64130000</v>
      </c>
      <c r="C442" s="29" t="s">
        <v>154</v>
      </c>
      <c r="D442" t="s">
        <v>144</v>
      </c>
      <c r="G442">
        <v>-255</v>
      </c>
      <c r="L442" s="30" t="s">
        <v>198</v>
      </c>
    </row>
    <row r="443" spans="1:12" x14ac:dyDescent="0.25">
      <c r="A443" t="s">
        <v>0</v>
      </c>
      <c r="B443">
        <v>64140000</v>
      </c>
      <c r="C443" s="29" t="s">
        <v>154</v>
      </c>
      <c r="D443" t="s">
        <v>145</v>
      </c>
      <c r="G443" t="s">
        <v>761</v>
      </c>
      <c r="L443" s="30" t="s">
        <v>198</v>
      </c>
    </row>
    <row r="444" spans="1:12" x14ac:dyDescent="0.25">
      <c r="A444" t="s">
        <v>0</v>
      </c>
      <c r="B444">
        <v>64510000</v>
      </c>
      <c r="C444" s="29" t="s">
        <v>154</v>
      </c>
      <c r="D444" t="s">
        <v>148</v>
      </c>
      <c r="G444" t="s">
        <v>762</v>
      </c>
      <c r="L444" s="30" t="s">
        <v>198</v>
      </c>
    </row>
    <row r="445" spans="1:12" x14ac:dyDescent="0.25">
      <c r="A445" t="s">
        <v>0</v>
      </c>
      <c r="B445">
        <v>64512000</v>
      </c>
      <c r="C445" s="29" t="s">
        <v>154</v>
      </c>
      <c r="D445" t="s">
        <v>149</v>
      </c>
      <c r="G445">
        <v>-271.67</v>
      </c>
      <c r="L445" s="30" t="s">
        <v>198</v>
      </c>
    </row>
    <row r="446" spans="1:12" x14ac:dyDescent="0.25">
      <c r="A446" t="s">
        <v>0</v>
      </c>
      <c r="B446">
        <v>64524000</v>
      </c>
      <c r="C446" s="29" t="s">
        <v>154</v>
      </c>
      <c r="D446" t="s">
        <v>310</v>
      </c>
      <c r="G446">
        <v>-947.63</v>
      </c>
      <c r="L446" s="30" t="s">
        <v>198</v>
      </c>
    </row>
    <row r="447" spans="1:12" x14ac:dyDescent="0.25">
      <c r="A447" t="s">
        <v>0</v>
      </c>
      <c r="B447">
        <v>64535000</v>
      </c>
      <c r="C447" s="29" t="s">
        <v>154</v>
      </c>
      <c r="D447" t="s">
        <v>150</v>
      </c>
      <c r="G447" t="s">
        <v>763</v>
      </c>
      <c r="L447" s="30" t="s">
        <v>198</v>
      </c>
    </row>
    <row r="448" spans="1:12" x14ac:dyDescent="0.25">
      <c r="A448" t="s">
        <v>0</v>
      </c>
      <c r="B448">
        <v>64550000</v>
      </c>
      <c r="C448" s="29" t="s">
        <v>154</v>
      </c>
      <c r="D448" t="s">
        <v>151</v>
      </c>
      <c r="G448">
        <v>-39.130000000000003</v>
      </c>
      <c r="L448" s="30" t="s">
        <v>198</v>
      </c>
    </row>
    <row r="449" spans="1:12" x14ac:dyDescent="0.25">
      <c r="A449" t="s">
        <v>0</v>
      </c>
      <c r="B449">
        <v>64810000</v>
      </c>
      <c r="C449" s="29" t="s">
        <v>154</v>
      </c>
      <c r="D449" t="s">
        <v>153</v>
      </c>
      <c r="G449">
        <v>-25.2</v>
      </c>
      <c r="L449" s="30" t="s">
        <v>198</v>
      </c>
    </row>
    <row r="450" spans="1:12" x14ac:dyDescent="0.25">
      <c r="A450" t="s">
        <v>0</v>
      </c>
      <c r="B450">
        <v>65800000</v>
      </c>
      <c r="C450" s="29" t="s">
        <v>157</v>
      </c>
      <c r="D450" t="s">
        <v>156</v>
      </c>
      <c r="F450">
        <v>-5.21</v>
      </c>
      <c r="L450" s="30" t="s">
        <v>198</v>
      </c>
    </row>
    <row r="451" spans="1:12" x14ac:dyDescent="0.25">
      <c r="A451" t="s">
        <v>0</v>
      </c>
      <c r="B451">
        <v>66151000</v>
      </c>
      <c r="C451" s="29" t="s">
        <v>164</v>
      </c>
      <c r="D451" t="s">
        <v>158</v>
      </c>
      <c r="E451">
        <v>-433.7</v>
      </c>
      <c r="L451" s="30" t="s">
        <v>198</v>
      </c>
    </row>
    <row r="452" spans="1:12" x14ac:dyDescent="0.25">
      <c r="A452" t="s">
        <v>0</v>
      </c>
      <c r="B452">
        <v>66151100</v>
      </c>
      <c r="C452" s="29" t="s">
        <v>164</v>
      </c>
      <c r="D452" t="s">
        <v>159</v>
      </c>
      <c r="E452" t="s">
        <v>764</v>
      </c>
      <c r="F452">
        <v>-889.13</v>
      </c>
      <c r="L452" s="30" t="s">
        <v>198</v>
      </c>
    </row>
    <row r="453" spans="1:12" x14ac:dyDescent="0.25">
      <c r="A453" t="s">
        <v>0</v>
      </c>
      <c r="B453">
        <v>66151200</v>
      </c>
      <c r="C453" s="29" t="s">
        <v>164</v>
      </c>
      <c r="D453" t="s">
        <v>160</v>
      </c>
      <c r="E453" t="s">
        <v>765</v>
      </c>
      <c r="F453" t="s">
        <v>766</v>
      </c>
      <c r="G453" t="s">
        <v>767</v>
      </c>
      <c r="H453" t="s">
        <v>767</v>
      </c>
      <c r="L453" s="30">
        <v>-165421.68</v>
      </c>
    </row>
    <row r="454" spans="1:12" x14ac:dyDescent="0.25">
      <c r="A454" t="s">
        <v>0</v>
      </c>
      <c r="B454">
        <v>66160000</v>
      </c>
      <c r="C454" s="29" t="s">
        <v>164</v>
      </c>
      <c r="D454" t="s">
        <v>161</v>
      </c>
      <c r="F454">
        <v>-806.19</v>
      </c>
      <c r="L454" s="30" t="s">
        <v>198</v>
      </c>
    </row>
    <row r="455" spans="1:12" x14ac:dyDescent="0.25">
      <c r="A455" t="s">
        <v>0</v>
      </c>
      <c r="B455">
        <v>67180000</v>
      </c>
      <c r="C455" s="29" t="s">
        <v>169</v>
      </c>
      <c r="D455" t="s">
        <v>165</v>
      </c>
      <c r="G455" t="s">
        <v>768</v>
      </c>
      <c r="H455" t="s">
        <v>768</v>
      </c>
      <c r="L455" s="30">
        <v>-56666.37</v>
      </c>
    </row>
    <row r="456" spans="1:12" x14ac:dyDescent="0.25">
      <c r="A456" t="s">
        <v>0</v>
      </c>
      <c r="B456">
        <v>67520000</v>
      </c>
      <c r="C456" s="29" t="s">
        <v>169</v>
      </c>
      <c r="D456" t="s">
        <v>168</v>
      </c>
      <c r="E456" t="s">
        <v>769</v>
      </c>
      <c r="L456" s="30" t="s">
        <v>198</v>
      </c>
    </row>
    <row r="457" spans="1:12" x14ac:dyDescent="0.25">
      <c r="A457" t="s">
        <v>0</v>
      </c>
      <c r="B457">
        <v>68720000</v>
      </c>
      <c r="C457" s="29" t="s">
        <v>173</v>
      </c>
      <c r="D457" t="s">
        <v>172</v>
      </c>
      <c r="E457" t="s">
        <v>770</v>
      </c>
      <c r="F457" t="s">
        <v>771</v>
      </c>
      <c r="L457" s="30" t="s">
        <v>198</v>
      </c>
    </row>
    <row r="458" spans="1:12" x14ac:dyDescent="0.25">
      <c r="A458" t="s">
        <v>0</v>
      </c>
      <c r="B458">
        <v>70100000</v>
      </c>
      <c r="C458" s="29" t="s">
        <v>432</v>
      </c>
      <c r="D458" t="s">
        <v>772</v>
      </c>
      <c r="G458" t="s">
        <v>773</v>
      </c>
      <c r="H458" t="s">
        <v>773</v>
      </c>
      <c r="L458" s="30">
        <v>-547200</v>
      </c>
    </row>
    <row r="459" spans="1:12" x14ac:dyDescent="0.25">
      <c r="A459" t="s">
        <v>0</v>
      </c>
      <c r="B459">
        <v>71310000</v>
      </c>
      <c r="C459" s="29" t="s">
        <v>774</v>
      </c>
      <c r="D459" t="s">
        <v>775</v>
      </c>
      <c r="E459" t="s">
        <v>776</v>
      </c>
      <c r="F459" t="s">
        <v>777</v>
      </c>
      <c r="L459" s="30" t="s">
        <v>198</v>
      </c>
    </row>
    <row r="460" spans="1:12" x14ac:dyDescent="0.25">
      <c r="A460" t="s">
        <v>0</v>
      </c>
      <c r="B460">
        <v>71350000</v>
      </c>
      <c r="C460" s="29" t="s">
        <v>774</v>
      </c>
      <c r="D460" t="s">
        <v>778</v>
      </c>
      <c r="E460" t="s">
        <v>779</v>
      </c>
      <c r="F460" t="s">
        <v>780</v>
      </c>
      <c r="L460" s="30" t="s">
        <v>198</v>
      </c>
    </row>
    <row r="461" spans="1:12" x14ac:dyDescent="0.25">
      <c r="A461" t="s">
        <v>0</v>
      </c>
      <c r="B461">
        <v>71355000</v>
      </c>
      <c r="C461" s="29" t="s">
        <v>774</v>
      </c>
      <c r="D461" t="s">
        <v>781</v>
      </c>
      <c r="E461" t="s">
        <v>782</v>
      </c>
      <c r="F461" t="s">
        <v>783</v>
      </c>
      <c r="L461" s="30" t="s">
        <v>198</v>
      </c>
    </row>
    <row r="462" spans="1:12" x14ac:dyDescent="0.25">
      <c r="A462" t="s">
        <v>0</v>
      </c>
      <c r="B462">
        <v>75800000</v>
      </c>
      <c r="C462" s="29" t="s">
        <v>175</v>
      </c>
      <c r="D462" t="s">
        <v>174</v>
      </c>
      <c r="F462">
        <v>7.76</v>
      </c>
      <c r="L462" s="30" t="s">
        <v>198</v>
      </c>
    </row>
    <row r="463" spans="1:12" x14ac:dyDescent="0.25">
      <c r="A463" t="s">
        <v>0</v>
      </c>
      <c r="B463">
        <v>78173000</v>
      </c>
      <c r="C463" s="29" t="s">
        <v>185</v>
      </c>
      <c r="D463" t="s">
        <v>183</v>
      </c>
      <c r="E463" t="s">
        <v>784</v>
      </c>
      <c r="L463" s="30" t="s">
        <v>198</v>
      </c>
    </row>
    <row r="464" spans="1:12" x14ac:dyDescent="0.25">
      <c r="A464" t="s">
        <v>0</v>
      </c>
      <c r="B464">
        <v>78720000</v>
      </c>
      <c r="C464" s="29" t="s">
        <v>185</v>
      </c>
      <c r="D464" t="s">
        <v>184</v>
      </c>
      <c r="E464" t="s">
        <v>785</v>
      </c>
      <c r="F464" t="s">
        <v>786</v>
      </c>
      <c r="L464" s="30" t="s">
        <v>198</v>
      </c>
    </row>
    <row r="465" spans="1:12" x14ac:dyDescent="0.25">
      <c r="A465" t="s">
        <v>0</v>
      </c>
      <c r="B465">
        <v>79100000</v>
      </c>
      <c r="C465" s="29" t="s">
        <v>189</v>
      </c>
      <c r="D465" t="s">
        <v>186</v>
      </c>
      <c r="F465" t="s">
        <v>787</v>
      </c>
      <c r="L465" s="30" t="s">
        <v>198</v>
      </c>
    </row>
    <row r="466" spans="1:12" x14ac:dyDescent="0.25">
      <c r="A466" t="s">
        <v>0</v>
      </c>
      <c r="B466">
        <v>79102000</v>
      </c>
      <c r="C466" s="29" t="s">
        <v>189</v>
      </c>
      <c r="D466" t="s">
        <v>187</v>
      </c>
      <c r="F466" t="s">
        <v>788</v>
      </c>
      <c r="L466" s="30" t="s">
        <v>198</v>
      </c>
    </row>
    <row r="467" spans="1:12" x14ac:dyDescent="0.25">
      <c r="A467" t="s">
        <v>0</v>
      </c>
      <c r="B467">
        <v>79110000</v>
      </c>
      <c r="C467" s="29" t="s">
        <v>189</v>
      </c>
      <c r="D467" t="s">
        <v>332</v>
      </c>
      <c r="G467" t="s">
        <v>789</v>
      </c>
      <c r="L467" s="30" t="s">
        <v>198</v>
      </c>
    </row>
    <row r="468" spans="1:12" x14ac:dyDescent="0.25">
      <c r="A468" t="s">
        <v>13</v>
      </c>
      <c r="B468">
        <v>61111000</v>
      </c>
      <c r="C468" s="29" t="s">
        <v>99</v>
      </c>
      <c r="D468" t="s">
        <v>70</v>
      </c>
      <c r="F468" t="s">
        <v>790</v>
      </c>
      <c r="L468" s="30" t="s">
        <v>198</v>
      </c>
    </row>
    <row r="469" spans="1:12" x14ac:dyDescent="0.25">
      <c r="A469" t="s">
        <v>13</v>
      </c>
      <c r="B469">
        <v>62220000</v>
      </c>
      <c r="C469" s="29" t="s">
        <v>135</v>
      </c>
      <c r="D469" t="s">
        <v>101</v>
      </c>
      <c r="E469" t="s">
        <v>791</v>
      </c>
      <c r="F469">
        <v>0</v>
      </c>
      <c r="L469" s="30" t="s">
        <v>198</v>
      </c>
    </row>
    <row r="470" spans="1:12" x14ac:dyDescent="0.25">
      <c r="A470" t="s">
        <v>13</v>
      </c>
      <c r="B470">
        <v>62260000</v>
      </c>
      <c r="C470" s="29" t="s">
        <v>135</v>
      </c>
      <c r="D470" t="s">
        <v>102</v>
      </c>
      <c r="E470">
        <v>-37.549999999999997</v>
      </c>
      <c r="L470" s="30" t="s">
        <v>198</v>
      </c>
    </row>
    <row r="471" spans="1:12" x14ac:dyDescent="0.25">
      <c r="A471" t="s">
        <v>13</v>
      </c>
      <c r="B471">
        <v>62265001</v>
      </c>
      <c r="C471" s="29" t="s">
        <v>135</v>
      </c>
      <c r="D471" t="s">
        <v>108</v>
      </c>
      <c r="E471" t="s">
        <v>792</v>
      </c>
      <c r="F471" t="s">
        <v>793</v>
      </c>
      <c r="L471" s="30" t="s">
        <v>198</v>
      </c>
    </row>
    <row r="472" spans="1:12" x14ac:dyDescent="0.25">
      <c r="A472" t="s">
        <v>13</v>
      </c>
      <c r="B472">
        <v>62420000</v>
      </c>
      <c r="C472" s="29" t="s">
        <v>135</v>
      </c>
      <c r="D472" t="s">
        <v>120</v>
      </c>
      <c r="E472" t="s">
        <v>794</v>
      </c>
      <c r="F472" t="s">
        <v>795</v>
      </c>
      <c r="L472" s="30" t="s">
        <v>198</v>
      </c>
    </row>
    <row r="473" spans="1:12" x14ac:dyDescent="0.25">
      <c r="A473" t="s">
        <v>13</v>
      </c>
      <c r="B473">
        <v>62780000</v>
      </c>
      <c r="C473" s="29" t="s">
        <v>135</v>
      </c>
      <c r="D473" t="s">
        <v>132</v>
      </c>
      <c r="E473">
        <v>-529.59</v>
      </c>
      <c r="L473" s="30" t="s">
        <v>198</v>
      </c>
    </row>
    <row r="474" spans="1:12" x14ac:dyDescent="0.25">
      <c r="A474" t="s">
        <v>13</v>
      </c>
      <c r="B474">
        <v>63330000</v>
      </c>
      <c r="C474" s="29" t="s">
        <v>141</v>
      </c>
      <c r="D474" t="s">
        <v>136</v>
      </c>
      <c r="E474">
        <v>-468.79</v>
      </c>
      <c r="F474">
        <v>194.47</v>
      </c>
      <c r="L474" s="30" t="s">
        <v>198</v>
      </c>
    </row>
    <row r="475" spans="1:12" x14ac:dyDescent="0.25">
      <c r="A475" t="s">
        <v>13</v>
      </c>
      <c r="B475">
        <v>63580000</v>
      </c>
      <c r="C475" s="29" t="s">
        <v>141</v>
      </c>
      <c r="D475" t="s">
        <v>138</v>
      </c>
      <c r="E475" t="s">
        <v>796</v>
      </c>
      <c r="F475" t="s">
        <v>797</v>
      </c>
      <c r="G475" t="s">
        <v>798</v>
      </c>
      <c r="H475" t="s">
        <v>799</v>
      </c>
      <c r="L475" s="30">
        <v>2215.16</v>
      </c>
    </row>
    <row r="476" spans="1:12" x14ac:dyDescent="0.25">
      <c r="A476" t="s">
        <v>13</v>
      </c>
      <c r="B476">
        <v>63780000</v>
      </c>
      <c r="C476" s="29" t="s">
        <v>141</v>
      </c>
      <c r="D476" t="s">
        <v>139</v>
      </c>
      <c r="F476">
        <v>-96.43</v>
      </c>
      <c r="L476" s="30" t="s">
        <v>198</v>
      </c>
    </row>
    <row r="477" spans="1:12" x14ac:dyDescent="0.25">
      <c r="A477" t="s">
        <v>13</v>
      </c>
      <c r="B477">
        <v>63890000</v>
      </c>
      <c r="C477" s="29" t="s">
        <v>141</v>
      </c>
      <c r="D477" t="s">
        <v>140</v>
      </c>
      <c r="E477">
        <v>-24.76</v>
      </c>
      <c r="L477" s="30" t="s">
        <v>198</v>
      </c>
    </row>
    <row r="478" spans="1:12" x14ac:dyDescent="0.25">
      <c r="A478" t="s">
        <v>13</v>
      </c>
      <c r="B478">
        <v>64110000</v>
      </c>
      <c r="C478" s="29" t="s">
        <v>154</v>
      </c>
      <c r="D478" t="s">
        <v>142</v>
      </c>
      <c r="E478" t="s">
        <v>800</v>
      </c>
      <c r="F478" t="s">
        <v>801</v>
      </c>
      <c r="G478" t="s">
        <v>802</v>
      </c>
      <c r="H478" t="s">
        <v>802</v>
      </c>
      <c r="L478" s="30">
        <v>-6082.6</v>
      </c>
    </row>
    <row r="479" spans="1:12" x14ac:dyDescent="0.25">
      <c r="A479" t="s">
        <v>13</v>
      </c>
      <c r="B479">
        <v>64120000</v>
      </c>
      <c r="C479" s="29" t="s">
        <v>154</v>
      </c>
      <c r="D479" t="s">
        <v>143</v>
      </c>
      <c r="E479">
        <v>934.78</v>
      </c>
      <c r="F479" t="s">
        <v>803</v>
      </c>
      <c r="G479" t="s">
        <v>804</v>
      </c>
      <c r="H479" t="s">
        <v>804</v>
      </c>
      <c r="L479" s="30">
        <v>7356.55</v>
      </c>
    </row>
    <row r="480" spans="1:12" x14ac:dyDescent="0.25">
      <c r="A480" t="s">
        <v>13</v>
      </c>
      <c r="B480">
        <v>64130000</v>
      </c>
      <c r="C480" s="29" t="s">
        <v>154</v>
      </c>
      <c r="D480" t="s">
        <v>144</v>
      </c>
      <c r="E480" t="s">
        <v>805</v>
      </c>
      <c r="F480" t="s">
        <v>802</v>
      </c>
      <c r="G480">
        <v>-437.03</v>
      </c>
      <c r="H480">
        <v>-437.03</v>
      </c>
      <c r="L480" s="30">
        <v>-437.03</v>
      </c>
    </row>
    <row r="481" spans="1:12" x14ac:dyDescent="0.25">
      <c r="A481" t="s">
        <v>13</v>
      </c>
      <c r="B481">
        <v>64140000</v>
      </c>
      <c r="C481" s="29" t="s">
        <v>154</v>
      </c>
      <c r="D481" t="s">
        <v>145</v>
      </c>
      <c r="E481">
        <v>-21.82</v>
      </c>
      <c r="L481" s="30" t="s">
        <v>198</v>
      </c>
    </row>
    <row r="482" spans="1:12" x14ac:dyDescent="0.25">
      <c r="A482" t="s">
        <v>13</v>
      </c>
      <c r="B482">
        <v>64510000</v>
      </c>
      <c r="C482" s="29" t="s">
        <v>154</v>
      </c>
      <c r="D482" t="s">
        <v>148</v>
      </c>
      <c r="E482" t="s">
        <v>806</v>
      </c>
      <c r="F482" t="s">
        <v>807</v>
      </c>
      <c r="G482" t="s">
        <v>808</v>
      </c>
      <c r="H482" t="s">
        <v>808</v>
      </c>
      <c r="L482" s="30">
        <v>-2831.41</v>
      </c>
    </row>
    <row r="483" spans="1:12" x14ac:dyDescent="0.25">
      <c r="A483" t="s">
        <v>13</v>
      </c>
      <c r="B483">
        <v>64512000</v>
      </c>
      <c r="C483" s="29" t="s">
        <v>154</v>
      </c>
      <c r="D483" t="s">
        <v>149</v>
      </c>
      <c r="E483">
        <v>-102.81</v>
      </c>
      <c r="L483" s="30" t="s">
        <v>198</v>
      </c>
    </row>
    <row r="484" spans="1:12" x14ac:dyDescent="0.25">
      <c r="A484" t="s">
        <v>13</v>
      </c>
      <c r="B484">
        <v>64524000</v>
      </c>
      <c r="C484" s="29" t="s">
        <v>154</v>
      </c>
      <c r="D484" t="s">
        <v>310</v>
      </c>
      <c r="E484">
        <v>-30.06</v>
      </c>
      <c r="L484" s="30" t="s">
        <v>198</v>
      </c>
    </row>
    <row r="485" spans="1:12" x14ac:dyDescent="0.25">
      <c r="A485" t="s">
        <v>13</v>
      </c>
      <c r="B485">
        <v>64535000</v>
      </c>
      <c r="C485" s="29" t="s">
        <v>154</v>
      </c>
      <c r="D485" t="s">
        <v>150</v>
      </c>
      <c r="E485" t="s">
        <v>809</v>
      </c>
      <c r="F485" t="s">
        <v>810</v>
      </c>
      <c r="G485">
        <v>-496.66</v>
      </c>
      <c r="H485">
        <v>-496.66</v>
      </c>
      <c r="L485" s="30">
        <v>-496.66</v>
      </c>
    </row>
    <row r="486" spans="1:12" x14ac:dyDescent="0.25">
      <c r="A486" t="s">
        <v>13</v>
      </c>
      <c r="B486">
        <v>64560000</v>
      </c>
      <c r="C486" s="29" t="s">
        <v>154</v>
      </c>
      <c r="D486" t="s">
        <v>152</v>
      </c>
      <c r="E486">
        <v>218.38</v>
      </c>
      <c r="F486" t="s">
        <v>811</v>
      </c>
      <c r="G486" t="s">
        <v>812</v>
      </c>
      <c r="H486" t="s">
        <v>812</v>
      </c>
      <c r="L486" s="30">
        <v>3725.02</v>
      </c>
    </row>
    <row r="487" spans="1:12" x14ac:dyDescent="0.25">
      <c r="A487" t="s">
        <v>13</v>
      </c>
      <c r="B487">
        <v>65800000</v>
      </c>
      <c r="C487" s="29" t="s">
        <v>157</v>
      </c>
      <c r="D487" t="s">
        <v>156</v>
      </c>
      <c r="E487">
        <v>-0.05</v>
      </c>
      <c r="L487" s="30" t="s">
        <v>198</v>
      </c>
    </row>
    <row r="488" spans="1:12" x14ac:dyDescent="0.25">
      <c r="A488" t="s">
        <v>13</v>
      </c>
      <c r="B488">
        <v>66800000</v>
      </c>
      <c r="C488" s="29" t="s">
        <v>164</v>
      </c>
      <c r="D488" t="s">
        <v>163</v>
      </c>
      <c r="E488">
        <v>-9.6300000000000008</v>
      </c>
      <c r="L488" s="30" t="s">
        <v>198</v>
      </c>
    </row>
    <row r="489" spans="1:12" x14ac:dyDescent="0.25">
      <c r="A489" t="s">
        <v>13</v>
      </c>
      <c r="B489">
        <v>67180000</v>
      </c>
      <c r="C489" s="29" t="s">
        <v>169</v>
      </c>
      <c r="D489" t="s">
        <v>165</v>
      </c>
      <c r="E489" t="s">
        <v>813</v>
      </c>
      <c r="L489" s="30" t="s">
        <v>198</v>
      </c>
    </row>
    <row r="490" spans="1:12" x14ac:dyDescent="0.25">
      <c r="A490" t="s">
        <v>13</v>
      </c>
      <c r="B490">
        <v>67200000</v>
      </c>
      <c r="C490" s="29" t="s">
        <v>169</v>
      </c>
      <c r="D490" t="s">
        <v>167</v>
      </c>
      <c r="E490">
        <v>-553.4</v>
      </c>
      <c r="L490" s="30" t="s">
        <v>198</v>
      </c>
    </row>
    <row r="491" spans="1:12" x14ac:dyDescent="0.25">
      <c r="A491" t="s">
        <v>13</v>
      </c>
      <c r="B491">
        <v>70100000</v>
      </c>
      <c r="C491" s="29" t="s">
        <v>432</v>
      </c>
      <c r="D491" t="s">
        <v>772</v>
      </c>
      <c r="E491" t="s">
        <v>814</v>
      </c>
      <c r="F491" t="s">
        <v>815</v>
      </c>
      <c r="G491" t="s">
        <v>816</v>
      </c>
      <c r="H491" t="s">
        <v>817</v>
      </c>
      <c r="L491" s="30">
        <v>860549.59</v>
      </c>
    </row>
    <row r="492" spans="1:12" x14ac:dyDescent="0.25">
      <c r="A492" t="s">
        <v>13</v>
      </c>
      <c r="B492">
        <v>70101000</v>
      </c>
      <c r="C492" s="29" t="s">
        <v>432</v>
      </c>
      <c r="D492" t="s">
        <v>818</v>
      </c>
      <c r="F492" t="s">
        <v>819</v>
      </c>
      <c r="G492" t="s">
        <v>820</v>
      </c>
      <c r="H492">
        <v>381</v>
      </c>
      <c r="L492" s="30">
        <v>381</v>
      </c>
    </row>
    <row r="493" spans="1:12" x14ac:dyDescent="0.25">
      <c r="A493" t="s">
        <v>13</v>
      </c>
      <c r="B493">
        <v>70102196</v>
      </c>
      <c r="C493" s="29" t="s">
        <v>432</v>
      </c>
      <c r="D493" t="s">
        <v>821</v>
      </c>
      <c r="F493" t="s">
        <v>822</v>
      </c>
      <c r="L493" s="30" t="s">
        <v>198</v>
      </c>
    </row>
    <row r="494" spans="1:12" x14ac:dyDescent="0.25">
      <c r="A494" t="s">
        <v>13</v>
      </c>
      <c r="B494">
        <v>70119000</v>
      </c>
      <c r="C494" s="29" t="s">
        <v>432</v>
      </c>
      <c r="D494" t="s">
        <v>823</v>
      </c>
      <c r="E494" t="s">
        <v>824</v>
      </c>
      <c r="F494" t="s">
        <v>825</v>
      </c>
      <c r="G494" t="s">
        <v>826</v>
      </c>
      <c r="H494" t="s">
        <v>827</v>
      </c>
      <c r="L494" s="30">
        <v>510399.95</v>
      </c>
    </row>
    <row r="495" spans="1:12" x14ac:dyDescent="0.25">
      <c r="A495" t="s">
        <v>13</v>
      </c>
      <c r="B495">
        <v>70600000</v>
      </c>
      <c r="C495" s="29" t="s">
        <v>432</v>
      </c>
      <c r="D495" t="s">
        <v>433</v>
      </c>
      <c r="E495" t="s">
        <v>828</v>
      </c>
      <c r="F495" t="s">
        <v>829</v>
      </c>
      <c r="L495" s="30" t="s">
        <v>198</v>
      </c>
    </row>
    <row r="496" spans="1:12" x14ac:dyDescent="0.25">
      <c r="A496" t="s">
        <v>13</v>
      </c>
      <c r="B496">
        <v>70800000</v>
      </c>
      <c r="C496" s="29" t="s">
        <v>432</v>
      </c>
      <c r="D496" t="s">
        <v>830</v>
      </c>
      <c r="E496" t="s">
        <v>831</v>
      </c>
      <c r="F496" t="s">
        <v>832</v>
      </c>
      <c r="G496" t="s">
        <v>833</v>
      </c>
      <c r="H496" t="s">
        <v>834</v>
      </c>
      <c r="L496" s="30">
        <v>8399.17</v>
      </c>
    </row>
    <row r="497" spans="1:12" x14ac:dyDescent="0.25">
      <c r="A497" t="s">
        <v>13</v>
      </c>
      <c r="B497">
        <v>70802000</v>
      </c>
      <c r="C497" s="29" t="s">
        <v>432</v>
      </c>
      <c r="D497" t="s">
        <v>835</v>
      </c>
      <c r="E497" t="s">
        <v>836</v>
      </c>
      <c r="F497" t="s">
        <v>837</v>
      </c>
      <c r="G497">
        <v>76.400000000000006</v>
      </c>
      <c r="H497">
        <v>62.4</v>
      </c>
      <c r="L497" s="30">
        <v>62.4</v>
      </c>
    </row>
    <row r="498" spans="1:12" x14ac:dyDescent="0.25">
      <c r="A498" t="s">
        <v>13</v>
      </c>
      <c r="B498">
        <v>70860000</v>
      </c>
      <c r="C498" s="29" t="s">
        <v>432</v>
      </c>
      <c r="D498" t="s">
        <v>838</v>
      </c>
      <c r="F498">
        <v>170</v>
      </c>
      <c r="G498" t="s">
        <v>839</v>
      </c>
      <c r="L498" s="30" t="s">
        <v>198</v>
      </c>
    </row>
    <row r="499" spans="1:12" x14ac:dyDescent="0.25">
      <c r="A499" t="s">
        <v>13</v>
      </c>
      <c r="B499">
        <v>70880000</v>
      </c>
      <c r="C499" s="29" t="s">
        <v>432</v>
      </c>
      <c r="D499" t="s">
        <v>840</v>
      </c>
      <c r="F499" t="s">
        <v>841</v>
      </c>
      <c r="L499" s="30" t="s">
        <v>198</v>
      </c>
    </row>
    <row r="500" spans="1:12" x14ac:dyDescent="0.25">
      <c r="A500" t="s">
        <v>13</v>
      </c>
      <c r="B500">
        <v>75800000</v>
      </c>
      <c r="C500" s="29" t="s">
        <v>175</v>
      </c>
      <c r="D500" t="s">
        <v>174</v>
      </c>
      <c r="F500">
        <v>158.5</v>
      </c>
      <c r="L500" s="30" t="s">
        <v>198</v>
      </c>
    </row>
    <row r="501" spans="1:12" x14ac:dyDescent="0.25">
      <c r="A501" t="s">
        <v>13</v>
      </c>
      <c r="B501">
        <v>77200000</v>
      </c>
      <c r="C501" s="29" t="s">
        <v>182</v>
      </c>
      <c r="D501" t="s">
        <v>180</v>
      </c>
      <c r="F501" t="s">
        <v>842</v>
      </c>
      <c r="L501" s="30" t="s">
        <v>198</v>
      </c>
    </row>
    <row r="502" spans="1:12" x14ac:dyDescent="0.25">
      <c r="A502" t="s">
        <v>13</v>
      </c>
      <c r="B502">
        <v>77521960</v>
      </c>
      <c r="C502" s="29" t="s">
        <v>182</v>
      </c>
      <c r="D502" t="s">
        <v>327</v>
      </c>
      <c r="G502" t="s">
        <v>843</v>
      </c>
      <c r="H502" t="s">
        <v>843</v>
      </c>
      <c r="L502" s="30">
        <v>1080</v>
      </c>
    </row>
    <row r="503" spans="1:12" x14ac:dyDescent="0.25">
      <c r="A503" t="s">
        <v>13</v>
      </c>
      <c r="B503">
        <v>79150000</v>
      </c>
      <c r="C503" s="29" t="s">
        <v>189</v>
      </c>
      <c r="D503" t="s">
        <v>188</v>
      </c>
      <c r="E503">
        <v>222</v>
      </c>
      <c r="F503" t="s">
        <v>844</v>
      </c>
      <c r="L503" s="30" t="s">
        <v>198</v>
      </c>
    </row>
    <row r="504" spans="1:12" x14ac:dyDescent="0.25">
      <c r="A504" t="s">
        <v>2</v>
      </c>
      <c r="B504">
        <v>60220000</v>
      </c>
      <c r="C504" s="29" t="s">
        <v>67</v>
      </c>
      <c r="D504" t="s">
        <v>439</v>
      </c>
      <c r="F504" t="s">
        <v>845</v>
      </c>
      <c r="G504" t="s">
        <v>846</v>
      </c>
      <c r="L504" s="30" t="s">
        <v>198</v>
      </c>
    </row>
    <row r="505" spans="1:12" x14ac:dyDescent="0.25">
      <c r="A505" t="s">
        <v>2</v>
      </c>
      <c r="B505">
        <v>60240000</v>
      </c>
      <c r="C505" s="29" t="s">
        <v>67</v>
      </c>
      <c r="D505" t="s">
        <v>38</v>
      </c>
      <c r="F505">
        <v>-4.58</v>
      </c>
      <c r="L505" s="30" t="s">
        <v>198</v>
      </c>
    </row>
    <row r="506" spans="1:12" x14ac:dyDescent="0.25">
      <c r="A506" t="s">
        <v>2</v>
      </c>
      <c r="B506">
        <v>60250000</v>
      </c>
      <c r="C506" s="29" t="s">
        <v>67</v>
      </c>
      <c r="D506" t="s">
        <v>40</v>
      </c>
      <c r="E506" t="s">
        <v>847</v>
      </c>
      <c r="F506" t="s">
        <v>848</v>
      </c>
      <c r="G506" t="s">
        <v>849</v>
      </c>
      <c r="H506" t="s">
        <v>850</v>
      </c>
      <c r="L506" s="30">
        <v>-2374.29</v>
      </c>
    </row>
    <row r="507" spans="1:12" x14ac:dyDescent="0.25">
      <c r="A507" t="s">
        <v>2</v>
      </c>
      <c r="B507">
        <v>60610000</v>
      </c>
      <c r="C507" s="29" t="s">
        <v>67</v>
      </c>
      <c r="D507" t="s">
        <v>58</v>
      </c>
      <c r="E507" t="s">
        <v>442</v>
      </c>
      <c r="F507">
        <v>-944.11</v>
      </c>
      <c r="G507">
        <v>-489.49</v>
      </c>
      <c r="H507">
        <v>-489.49</v>
      </c>
      <c r="L507" s="30">
        <v>-489.49</v>
      </c>
    </row>
    <row r="508" spans="1:12" x14ac:dyDescent="0.25">
      <c r="A508" t="s">
        <v>2</v>
      </c>
      <c r="B508">
        <v>60620000</v>
      </c>
      <c r="C508" s="29" t="s">
        <v>67</v>
      </c>
      <c r="D508" t="s">
        <v>59</v>
      </c>
      <c r="F508">
        <v>-381.08</v>
      </c>
      <c r="G508">
        <v>-340</v>
      </c>
      <c r="L508" s="30" t="s">
        <v>198</v>
      </c>
    </row>
    <row r="509" spans="1:12" x14ac:dyDescent="0.25">
      <c r="A509" t="s">
        <v>2</v>
      </c>
      <c r="B509">
        <v>60630000</v>
      </c>
      <c r="C509" s="29" t="s">
        <v>67</v>
      </c>
      <c r="D509" t="s">
        <v>60</v>
      </c>
      <c r="E509" t="s">
        <v>443</v>
      </c>
      <c r="F509" t="s">
        <v>851</v>
      </c>
      <c r="G509" t="s">
        <v>445</v>
      </c>
      <c r="H509" t="s">
        <v>446</v>
      </c>
      <c r="L509" s="30">
        <v>-8226.43</v>
      </c>
    </row>
    <row r="510" spans="1:12" x14ac:dyDescent="0.25">
      <c r="A510" t="s">
        <v>2</v>
      </c>
      <c r="B510">
        <v>60640000</v>
      </c>
      <c r="C510" s="29" t="s">
        <v>67</v>
      </c>
      <c r="D510" t="s">
        <v>62</v>
      </c>
      <c r="E510">
        <v>-295.75</v>
      </c>
      <c r="F510">
        <v>-218.81</v>
      </c>
      <c r="L510" s="30" t="s">
        <v>198</v>
      </c>
    </row>
    <row r="511" spans="1:12" x14ac:dyDescent="0.25">
      <c r="A511" t="s">
        <v>2</v>
      </c>
      <c r="B511">
        <v>60660000</v>
      </c>
      <c r="C511" s="29" t="s">
        <v>67</v>
      </c>
      <c r="D511" t="s">
        <v>63</v>
      </c>
      <c r="E511" t="s">
        <v>852</v>
      </c>
      <c r="F511" t="s">
        <v>853</v>
      </c>
      <c r="G511" t="s">
        <v>854</v>
      </c>
      <c r="H511">
        <v>-502.07</v>
      </c>
      <c r="L511" s="30">
        <v>-502.07</v>
      </c>
    </row>
    <row r="512" spans="1:12" x14ac:dyDescent="0.25">
      <c r="A512" t="s">
        <v>2</v>
      </c>
      <c r="B512">
        <v>60670000</v>
      </c>
      <c r="C512" s="29" t="s">
        <v>67</v>
      </c>
      <c r="D512" t="s">
        <v>64</v>
      </c>
      <c r="E512" t="s">
        <v>855</v>
      </c>
      <c r="F512" t="s">
        <v>856</v>
      </c>
      <c r="G512" t="s">
        <v>857</v>
      </c>
      <c r="L512" s="30" t="s">
        <v>198</v>
      </c>
    </row>
    <row r="513" spans="1:12" x14ac:dyDescent="0.25">
      <c r="A513" t="s">
        <v>2</v>
      </c>
      <c r="B513">
        <v>61100000</v>
      </c>
      <c r="C513" s="29" t="s">
        <v>99</v>
      </c>
      <c r="D513" t="s">
        <v>68</v>
      </c>
      <c r="E513">
        <v>-886.5</v>
      </c>
      <c r="F513">
        <v>-788.5</v>
      </c>
      <c r="G513" t="s">
        <v>858</v>
      </c>
      <c r="H513" t="s">
        <v>858</v>
      </c>
      <c r="L513" s="30">
        <v>-3559.36</v>
      </c>
    </row>
    <row r="514" spans="1:12" x14ac:dyDescent="0.25">
      <c r="A514" t="s">
        <v>2</v>
      </c>
      <c r="B514">
        <v>61110000</v>
      </c>
      <c r="C514" s="29" t="s">
        <v>99</v>
      </c>
      <c r="D514" t="s">
        <v>69</v>
      </c>
      <c r="G514" t="s">
        <v>859</v>
      </c>
      <c r="L514" s="30" t="s">
        <v>198</v>
      </c>
    </row>
    <row r="515" spans="1:12" x14ac:dyDescent="0.25">
      <c r="A515" t="s">
        <v>2</v>
      </c>
      <c r="B515">
        <v>61112000</v>
      </c>
      <c r="C515" s="29" t="s">
        <v>99</v>
      </c>
      <c r="D515" t="s">
        <v>71</v>
      </c>
      <c r="F515" t="s">
        <v>860</v>
      </c>
      <c r="G515">
        <v>-808.88</v>
      </c>
      <c r="H515">
        <v>-735.27</v>
      </c>
      <c r="L515" s="30">
        <v>-735.27</v>
      </c>
    </row>
    <row r="516" spans="1:12" x14ac:dyDescent="0.25">
      <c r="A516" t="s">
        <v>2</v>
      </c>
      <c r="B516">
        <v>61320000</v>
      </c>
      <c r="C516" s="29" t="s">
        <v>99</v>
      </c>
      <c r="D516" t="s">
        <v>76</v>
      </c>
      <c r="E516" t="s">
        <v>861</v>
      </c>
      <c r="F516">
        <v>-720.69</v>
      </c>
      <c r="G516" t="s">
        <v>862</v>
      </c>
      <c r="H516">
        <v>-93.75</v>
      </c>
      <c r="L516" s="30">
        <v>-93.75</v>
      </c>
    </row>
    <row r="517" spans="1:12" x14ac:dyDescent="0.25">
      <c r="A517" t="s">
        <v>2</v>
      </c>
      <c r="B517">
        <v>61520000</v>
      </c>
      <c r="C517" s="29" t="s">
        <v>99</v>
      </c>
      <c r="D517" t="s">
        <v>77</v>
      </c>
      <c r="E517">
        <v>-919.35</v>
      </c>
      <c r="F517">
        <v>-475</v>
      </c>
      <c r="L517" s="30" t="s">
        <v>198</v>
      </c>
    </row>
    <row r="518" spans="1:12" x14ac:dyDescent="0.25">
      <c r="A518" t="s">
        <v>2</v>
      </c>
      <c r="B518">
        <v>61550000</v>
      </c>
      <c r="C518" s="29" t="s">
        <v>99</v>
      </c>
      <c r="D518" t="s">
        <v>80</v>
      </c>
      <c r="E518" t="s">
        <v>863</v>
      </c>
      <c r="F518" t="s">
        <v>864</v>
      </c>
      <c r="G518" t="s">
        <v>865</v>
      </c>
      <c r="H518" t="s">
        <v>866</v>
      </c>
      <c r="L518" s="30">
        <v>-2137.11</v>
      </c>
    </row>
    <row r="519" spans="1:12" x14ac:dyDescent="0.25">
      <c r="A519" t="s">
        <v>2</v>
      </c>
      <c r="B519">
        <v>61551000</v>
      </c>
      <c r="C519" s="29" t="s">
        <v>99</v>
      </c>
      <c r="D519" t="s">
        <v>81</v>
      </c>
      <c r="E519">
        <v>-711.95</v>
      </c>
      <c r="L519" s="30" t="s">
        <v>198</v>
      </c>
    </row>
    <row r="520" spans="1:12" x14ac:dyDescent="0.25">
      <c r="A520" t="s">
        <v>2</v>
      </c>
      <c r="B520">
        <v>61570000</v>
      </c>
      <c r="C520" s="29" t="s">
        <v>99</v>
      </c>
      <c r="D520" t="s">
        <v>82</v>
      </c>
      <c r="E520" t="s">
        <v>867</v>
      </c>
      <c r="F520">
        <v>-906.6</v>
      </c>
      <c r="G520">
        <v>-963.68</v>
      </c>
      <c r="H520">
        <v>-963.68</v>
      </c>
      <c r="L520" s="30">
        <v>-963.68</v>
      </c>
    </row>
    <row r="521" spans="1:12" x14ac:dyDescent="0.25">
      <c r="A521" t="s">
        <v>2</v>
      </c>
      <c r="B521">
        <v>61571100</v>
      </c>
      <c r="C521" s="29" t="s">
        <v>99</v>
      </c>
      <c r="D521" t="s">
        <v>83</v>
      </c>
      <c r="E521" t="s">
        <v>868</v>
      </c>
      <c r="F521" t="s">
        <v>869</v>
      </c>
      <c r="G521" t="s">
        <v>870</v>
      </c>
      <c r="H521" t="s">
        <v>871</v>
      </c>
      <c r="L521" s="30">
        <v>-4433.5</v>
      </c>
    </row>
    <row r="522" spans="1:12" x14ac:dyDescent="0.25">
      <c r="A522" t="s">
        <v>2</v>
      </c>
      <c r="B522">
        <v>61571200</v>
      </c>
      <c r="C522" s="29" t="s">
        <v>99</v>
      </c>
      <c r="D522" t="s">
        <v>84</v>
      </c>
      <c r="E522">
        <v>-295.82</v>
      </c>
      <c r="F522">
        <v>-336.11</v>
      </c>
      <c r="G522">
        <v>-448.2</v>
      </c>
      <c r="H522">
        <v>-224.1</v>
      </c>
      <c r="L522" s="30">
        <v>-224.1</v>
      </c>
    </row>
    <row r="523" spans="1:12" x14ac:dyDescent="0.25">
      <c r="A523" t="s">
        <v>2</v>
      </c>
      <c r="B523">
        <v>61572000</v>
      </c>
      <c r="C523" s="29" t="s">
        <v>99</v>
      </c>
      <c r="D523" t="s">
        <v>85</v>
      </c>
      <c r="E523">
        <v>-271.86</v>
      </c>
      <c r="F523">
        <v>-275.97000000000003</v>
      </c>
      <c r="G523">
        <v>-202.4</v>
      </c>
      <c r="H523">
        <v>-202.4</v>
      </c>
      <c r="L523" s="30">
        <v>-202.4</v>
      </c>
    </row>
    <row r="524" spans="1:12" x14ac:dyDescent="0.25">
      <c r="A524" t="s">
        <v>2</v>
      </c>
      <c r="B524">
        <v>61574000</v>
      </c>
      <c r="C524" s="29" t="s">
        <v>99</v>
      </c>
      <c r="D524" t="s">
        <v>87</v>
      </c>
      <c r="E524">
        <v>-43.33</v>
      </c>
      <c r="F524">
        <v>-21.67</v>
      </c>
      <c r="L524" s="30" t="s">
        <v>198</v>
      </c>
    </row>
    <row r="525" spans="1:12" x14ac:dyDescent="0.25">
      <c r="A525" t="s">
        <v>2</v>
      </c>
      <c r="B525">
        <v>61575000</v>
      </c>
      <c r="C525" s="29" t="s">
        <v>99</v>
      </c>
      <c r="D525" t="s">
        <v>88</v>
      </c>
      <c r="E525" t="s">
        <v>872</v>
      </c>
      <c r="G525" t="s">
        <v>873</v>
      </c>
      <c r="H525">
        <v>-58.35</v>
      </c>
      <c r="L525" s="30">
        <v>-58.35</v>
      </c>
    </row>
    <row r="526" spans="1:12" x14ac:dyDescent="0.25">
      <c r="A526" t="s">
        <v>2</v>
      </c>
      <c r="B526">
        <v>61650000</v>
      </c>
      <c r="C526" s="29" t="s">
        <v>99</v>
      </c>
      <c r="D526" t="s">
        <v>94</v>
      </c>
      <c r="E526">
        <v>-86.87</v>
      </c>
      <c r="F526">
        <v>-703.55</v>
      </c>
      <c r="G526">
        <v>-838.03</v>
      </c>
      <c r="H526">
        <v>-838.03</v>
      </c>
      <c r="L526" s="30">
        <v>-838.03</v>
      </c>
    </row>
    <row r="527" spans="1:12" x14ac:dyDescent="0.25">
      <c r="A527" t="s">
        <v>2</v>
      </c>
      <c r="B527">
        <v>61670000</v>
      </c>
      <c r="C527" s="29" t="s">
        <v>99</v>
      </c>
      <c r="D527" t="s">
        <v>95</v>
      </c>
      <c r="E527" t="s">
        <v>874</v>
      </c>
      <c r="F527" t="s">
        <v>469</v>
      </c>
      <c r="G527" t="s">
        <v>470</v>
      </c>
      <c r="H527" t="s">
        <v>470</v>
      </c>
      <c r="L527" s="30">
        <v>-8250.74</v>
      </c>
    </row>
    <row r="528" spans="1:12" x14ac:dyDescent="0.25">
      <c r="A528" t="s">
        <v>2</v>
      </c>
      <c r="B528">
        <v>62140100</v>
      </c>
      <c r="C528" s="29" t="s">
        <v>135</v>
      </c>
      <c r="D528" t="s">
        <v>100</v>
      </c>
      <c r="E528">
        <v>-225</v>
      </c>
      <c r="L528" s="30" t="s">
        <v>198</v>
      </c>
    </row>
    <row r="529" spans="1:12" x14ac:dyDescent="0.25">
      <c r="A529" t="s">
        <v>2</v>
      </c>
      <c r="B529">
        <v>62260000</v>
      </c>
      <c r="C529" s="29" t="s">
        <v>135</v>
      </c>
      <c r="D529" t="s">
        <v>102</v>
      </c>
      <c r="G529" t="s">
        <v>875</v>
      </c>
      <c r="L529" s="30" t="s">
        <v>198</v>
      </c>
    </row>
    <row r="530" spans="1:12" x14ac:dyDescent="0.25">
      <c r="A530" t="s">
        <v>2</v>
      </c>
      <c r="B530">
        <v>62264000</v>
      </c>
      <c r="C530" s="29" t="s">
        <v>135</v>
      </c>
      <c r="D530" t="s">
        <v>107</v>
      </c>
      <c r="E530" t="s">
        <v>876</v>
      </c>
      <c r="F530" t="s">
        <v>877</v>
      </c>
      <c r="G530" t="s">
        <v>878</v>
      </c>
      <c r="H530" t="s">
        <v>879</v>
      </c>
      <c r="L530" s="30">
        <v>-2634.54</v>
      </c>
    </row>
    <row r="531" spans="1:12" x14ac:dyDescent="0.25">
      <c r="A531" t="s">
        <v>2</v>
      </c>
      <c r="B531">
        <v>62280000</v>
      </c>
      <c r="C531" s="29" t="s">
        <v>135</v>
      </c>
      <c r="D531" t="s">
        <v>110</v>
      </c>
      <c r="G531">
        <v>-672</v>
      </c>
      <c r="L531" s="30" t="s">
        <v>198</v>
      </c>
    </row>
    <row r="532" spans="1:12" x14ac:dyDescent="0.25">
      <c r="A532" t="s">
        <v>2</v>
      </c>
      <c r="B532">
        <v>62410000</v>
      </c>
      <c r="C532" s="29" t="s">
        <v>135</v>
      </c>
      <c r="D532" t="s">
        <v>119</v>
      </c>
      <c r="F532">
        <v>-459.5</v>
      </c>
      <c r="L532" s="30" t="s">
        <v>198</v>
      </c>
    </row>
    <row r="533" spans="1:12" x14ac:dyDescent="0.25">
      <c r="A533" t="s">
        <v>2</v>
      </c>
      <c r="B533">
        <v>62570000</v>
      </c>
      <c r="C533" s="29" t="s">
        <v>135</v>
      </c>
      <c r="D533" t="s">
        <v>125</v>
      </c>
      <c r="F533">
        <v>-980.29</v>
      </c>
      <c r="L533" s="30" t="s">
        <v>198</v>
      </c>
    </row>
    <row r="534" spans="1:12" x14ac:dyDescent="0.25">
      <c r="A534" t="s">
        <v>2</v>
      </c>
      <c r="B534">
        <v>62640000</v>
      </c>
      <c r="C534" s="29" t="s">
        <v>135</v>
      </c>
      <c r="D534" t="s">
        <v>131</v>
      </c>
      <c r="E534">
        <v>-15.01</v>
      </c>
      <c r="L534" s="30" t="s">
        <v>198</v>
      </c>
    </row>
    <row r="535" spans="1:12" x14ac:dyDescent="0.25">
      <c r="A535" t="s">
        <v>2</v>
      </c>
      <c r="B535">
        <v>63330000</v>
      </c>
      <c r="C535" s="29" t="s">
        <v>141</v>
      </c>
      <c r="D535" t="s">
        <v>136</v>
      </c>
      <c r="E535" t="s">
        <v>880</v>
      </c>
      <c r="F535">
        <v>-265.69</v>
      </c>
      <c r="G535">
        <v>-173.87</v>
      </c>
      <c r="H535">
        <v>-173.87</v>
      </c>
      <c r="L535" s="30">
        <v>-173.87</v>
      </c>
    </row>
    <row r="536" spans="1:12" x14ac:dyDescent="0.25">
      <c r="A536" t="s">
        <v>2</v>
      </c>
      <c r="B536">
        <v>63780000</v>
      </c>
      <c r="C536" s="29" t="s">
        <v>141</v>
      </c>
      <c r="D536" t="s">
        <v>139</v>
      </c>
      <c r="E536">
        <v>-73.5</v>
      </c>
      <c r="L536" s="30" t="s">
        <v>198</v>
      </c>
    </row>
    <row r="537" spans="1:12" x14ac:dyDescent="0.25">
      <c r="A537" t="s">
        <v>2</v>
      </c>
      <c r="B537">
        <v>63890000</v>
      </c>
      <c r="C537" s="29" t="s">
        <v>141</v>
      </c>
      <c r="D537" t="s">
        <v>140</v>
      </c>
      <c r="E537">
        <v>-27.11</v>
      </c>
      <c r="L537" s="30" t="s">
        <v>198</v>
      </c>
    </row>
    <row r="538" spans="1:12" x14ac:dyDescent="0.25">
      <c r="A538" t="s">
        <v>2</v>
      </c>
      <c r="B538">
        <v>64110000</v>
      </c>
      <c r="C538" s="29" t="s">
        <v>154</v>
      </c>
      <c r="D538" t="s">
        <v>142</v>
      </c>
      <c r="E538" t="s">
        <v>881</v>
      </c>
      <c r="F538" t="s">
        <v>882</v>
      </c>
      <c r="G538" t="s">
        <v>883</v>
      </c>
      <c r="H538" t="s">
        <v>883</v>
      </c>
      <c r="L538" s="30">
        <v>-34680.129999999997</v>
      </c>
    </row>
    <row r="539" spans="1:12" x14ac:dyDescent="0.25">
      <c r="A539" t="s">
        <v>2</v>
      </c>
      <c r="B539">
        <v>64120000</v>
      </c>
      <c r="C539" s="29" t="s">
        <v>154</v>
      </c>
      <c r="D539" t="s">
        <v>143</v>
      </c>
      <c r="E539">
        <v>-203.93</v>
      </c>
      <c r="F539">
        <v>-902.41</v>
      </c>
      <c r="G539" t="s">
        <v>884</v>
      </c>
      <c r="H539" t="s">
        <v>884</v>
      </c>
      <c r="L539" s="30">
        <v>5789.5</v>
      </c>
    </row>
    <row r="540" spans="1:12" x14ac:dyDescent="0.25">
      <c r="A540" t="s">
        <v>2</v>
      </c>
      <c r="B540">
        <v>64130000</v>
      </c>
      <c r="C540" s="29" t="s">
        <v>154</v>
      </c>
      <c r="D540" t="s">
        <v>144</v>
      </c>
      <c r="E540" t="s">
        <v>885</v>
      </c>
      <c r="F540" t="s">
        <v>886</v>
      </c>
      <c r="G540" t="s">
        <v>887</v>
      </c>
      <c r="H540" t="s">
        <v>887</v>
      </c>
      <c r="L540" s="30">
        <v>-1006.97</v>
      </c>
    </row>
    <row r="541" spans="1:12" x14ac:dyDescent="0.25">
      <c r="A541" t="s">
        <v>2</v>
      </c>
      <c r="B541">
        <v>64140000</v>
      </c>
      <c r="C541" s="29" t="s">
        <v>154</v>
      </c>
      <c r="D541" t="s">
        <v>145</v>
      </c>
      <c r="E541" t="s">
        <v>888</v>
      </c>
      <c r="F541" t="s">
        <v>889</v>
      </c>
      <c r="G541">
        <v>-461.76</v>
      </c>
      <c r="H541">
        <v>-461.76</v>
      </c>
      <c r="L541" s="30">
        <v>-461.76</v>
      </c>
    </row>
    <row r="542" spans="1:12" x14ac:dyDescent="0.25">
      <c r="A542" t="s">
        <v>2</v>
      </c>
      <c r="B542">
        <v>64149000</v>
      </c>
      <c r="C542" s="29" t="s">
        <v>154</v>
      </c>
      <c r="D542" t="s">
        <v>146</v>
      </c>
      <c r="E542" t="s">
        <v>489</v>
      </c>
      <c r="G542" t="s">
        <v>890</v>
      </c>
      <c r="H542" t="s">
        <v>890</v>
      </c>
      <c r="L542" s="30">
        <v>-1297.75</v>
      </c>
    </row>
    <row r="543" spans="1:12" x14ac:dyDescent="0.25">
      <c r="A543" t="s">
        <v>2</v>
      </c>
      <c r="B543">
        <v>64170000</v>
      </c>
      <c r="C543" s="29" t="s">
        <v>154</v>
      </c>
      <c r="D543" t="s">
        <v>147</v>
      </c>
      <c r="E543" t="s">
        <v>891</v>
      </c>
      <c r="F543" t="s">
        <v>892</v>
      </c>
      <c r="L543" s="30" t="s">
        <v>198</v>
      </c>
    </row>
    <row r="544" spans="1:12" x14ac:dyDescent="0.25">
      <c r="A544" t="s">
        <v>2</v>
      </c>
      <c r="B544">
        <v>64510000</v>
      </c>
      <c r="C544" s="29" t="s">
        <v>154</v>
      </c>
      <c r="D544" t="s">
        <v>148</v>
      </c>
      <c r="E544" t="s">
        <v>893</v>
      </c>
      <c r="F544" t="s">
        <v>894</v>
      </c>
      <c r="G544" t="s">
        <v>895</v>
      </c>
      <c r="H544" t="s">
        <v>895</v>
      </c>
      <c r="L544" s="30">
        <v>-14681.35</v>
      </c>
    </row>
    <row r="545" spans="1:12" x14ac:dyDescent="0.25">
      <c r="A545" t="s">
        <v>2</v>
      </c>
      <c r="B545">
        <v>64512000</v>
      </c>
      <c r="C545" s="29" t="s">
        <v>154</v>
      </c>
      <c r="D545" t="s">
        <v>149</v>
      </c>
      <c r="E545">
        <v>-263.83999999999997</v>
      </c>
      <c r="F545">
        <v>-264.70999999999998</v>
      </c>
      <c r="G545">
        <v>-67.77</v>
      </c>
      <c r="H545">
        <v>-67.77</v>
      </c>
      <c r="L545" s="30">
        <v>-67.77</v>
      </c>
    </row>
    <row r="546" spans="1:12" x14ac:dyDescent="0.25">
      <c r="A546" t="s">
        <v>2</v>
      </c>
      <c r="B546">
        <v>64524000</v>
      </c>
      <c r="C546" s="29" t="s">
        <v>154</v>
      </c>
      <c r="D546" t="s">
        <v>310</v>
      </c>
      <c r="E546" t="s">
        <v>896</v>
      </c>
      <c r="F546" t="s">
        <v>897</v>
      </c>
      <c r="G546">
        <v>-556.96</v>
      </c>
      <c r="H546">
        <v>-556.96</v>
      </c>
      <c r="L546" s="30">
        <v>-556.96</v>
      </c>
    </row>
    <row r="547" spans="1:12" x14ac:dyDescent="0.25">
      <c r="A547" t="s">
        <v>2</v>
      </c>
      <c r="B547">
        <v>64535000</v>
      </c>
      <c r="C547" s="29" t="s">
        <v>154</v>
      </c>
      <c r="D547" t="s">
        <v>150</v>
      </c>
      <c r="E547" t="s">
        <v>898</v>
      </c>
      <c r="F547" t="s">
        <v>497</v>
      </c>
      <c r="G547">
        <v>-424.67</v>
      </c>
      <c r="H547">
        <v>-424.67</v>
      </c>
      <c r="L547" s="30">
        <v>-424.67</v>
      </c>
    </row>
    <row r="548" spans="1:12" x14ac:dyDescent="0.25">
      <c r="A548" t="s">
        <v>2</v>
      </c>
      <c r="B548">
        <v>64560000</v>
      </c>
      <c r="C548" s="29" t="s">
        <v>154</v>
      </c>
      <c r="D548" t="s">
        <v>152</v>
      </c>
      <c r="E548">
        <v>-2.99</v>
      </c>
      <c r="F548">
        <v>-338.34</v>
      </c>
      <c r="G548" t="s">
        <v>899</v>
      </c>
      <c r="H548" t="s">
        <v>899</v>
      </c>
      <c r="L548" s="30">
        <v>2553.29</v>
      </c>
    </row>
    <row r="549" spans="1:12" x14ac:dyDescent="0.25">
      <c r="A549" t="s">
        <v>2</v>
      </c>
      <c r="B549">
        <v>67180000</v>
      </c>
      <c r="C549" s="29" t="s">
        <v>169</v>
      </c>
      <c r="D549" t="s">
        <v>165</v>
      </c>
      <c r="E549">
        <v>-0.01</v>
      </c>
      <c r="L549" s="30" t="s">
        <v>198</v>
      </c>
    </row>
    <row r="550" spans="1:12" x14ac:dyDescent="0.25">
      <c r="A550" t="s">
        <v>2</v>
      </c>
      <c r="B550">
        <v>67200000</v>
      </c>
      <c r="C550" s="29" t="s">
        <v>169</v>
      </c>
      <c r="D550" t="s">
        <v>167</v>
      </c>
      <c r="E550">
        <v>-238.2</v>
      </c>
      <c r="G550">
        <v>-105.33</v>
      </c>
      <c r="H550">
        <v>-105.33</v>
      </c>
      <c r="L550" s="30">
        <v>-105.33</v>
      </c>
    </row>
    <row r="551" spans="1:12" x14ac:dyDescent="0.25">
      <c r="A551" t="s">
        <v>2</v>
      </c>
      <c r="B551">
        <v>67520000</v>
      </c>
      <c r="C551" s="29" t="s">
        <v>169</v>
      </c>
      <c r="D551" t="s">
        <v>168</v>
      </c>
      <c r="F551" t="s">
        <v>900</v>
      </c>
      <c r="L551" s="30" t="s">
        <v>198</v>
      </c>
    </row>
    <row r="552" spans="1:12" x14ac:dyDescent="0.25">
      <c r="A552" t="s">
        <v>2</v>
      </c>
      <c r="B552">
        <v>68112000</v>
      </c>
      <c r="C552" s="29" t="s">
        <v>173</v>
      </c>
      <c r="D552" t="s">
        <v>171</v>
      </c>
      <c r="E552" t="s">
        <v>901</v>
      </c>
      <c r="F552" t="s">
        <v>902</v>
      </c>
      <c r="L552" s="30" t="s">
        <v>198</v>
      </c>
    </row>
    <row r="553" spans="1:12" x14ac:dyDescent="0.25">
      <c r="A553" t="s">
        <v>2</v>
      </c>
      <c r="B553">
        <v>75800000</v>
      </c>
      <c r="C553" s="29" t="s">
        <v>175</v>
      </c>
      <c r="D553" t="s">
        <v>174</v>
      </c>
      <c r="F553">
        <v>5.23</v>
      </c>
      <c r="L553" s="30" t="s">
        <v>198</v>
      </c>
    </row>
    <row r="554" spans="1:12" x14ac:dyDescent="0.25">
      <c r="A554" t="s">
        <v>2</v>
      </c>
      <c r="B554">
        <v>77522000</v>
      </c>
      <c r="C554" s="29" t="s">
        <v>182</v>
      </c>
      <c r="D554" t="s">
        <v>328</v>
      </c>
      <c r="F554" t="s">
        <v>903</v>
      </c>
      <c r="L554" s="30" t="s">
        <v>198</v>
      </c>
    </row>
    <row r="555" spans="1:12" x14ac:dyDescent="0.25">
      <c r="A555" t="s">
        <v>2</v>
      </c>
      <c r="B555">
        <v>79100000</v>
      </c>
      <c r="C555" s="29" t="s">
        <v>189</v>
      </c>
      <c r="D555" t="s">
        <v>186</v>
      </c>
      <c r="E555" t="s">
        <v>904</v>
      </c>
      <c r="F555" t="s">
        <v>905</v>
      </c>
      <c r="L555" s="30" t="s">
        <v>198</v>
      </c>
    </row>
    <row r="556" spans="1:12" x14ac:dyDescent="0.25">
      <c r="A556" t="s">
        <v>2</v>
      </c>
      <c r="B556">
        <v>79110000</v>
      </c>
      <c r="C556" s="29" t="s">
        <v>189</v>
      </c>
      <c r="D556" t="s">
        <v>332</v>
      </c>
      <c r="G556">
        <v>461.76</v>
      </c>
      <c r="H556">
        <v>461.76</v>
      </c>
      <c r="L556" s="30">
        <v>461.76</v>
      </c>
    </row>
    <row r="557" spans="1:12" x14ac:dyDescent="0.25">
      <c r="A557" t="s">
        <v>17</v>
      </c>
      <c r="B557">
        <v>68112000</v>
      </c>
      <c r="C557" s="29" t="s">
        <v>173</v>
      </c>
      <c r="D557" t="s">
        <v>171</v>
      </c>
      <c r="E557" t="s">
        <v>906</v>
      </c>
      <c r="F557" t="s">
        <v>906</v>
      </c>
      <c r="L557" s="30" t="s">
        <v>198</v>
      </c>
    </row>
    <row r="558" spans="1:12" x14ac:dyDescent="0.25">
      <c r="A558" t="s">
        <v>15</v>
      </c>
      <c r="B558">
        <v>68112000</v>
      </c>
      <c r="C558" s="29" t="s">
        <v>173</v>
      </c>
      <c r="D558" t="s">
        <v>171</v>
      </c>
      <c r="E558" t="s">
        <v>907</v>
      </c>
      <c r="F558" t="s">
        <v>907</v>
      </c>
      <c r="L558" s="30" t="s">
        <v>198</v>
      </c>
    </row>
    <row r="559" spans="1:12" x14ac:dyDescent="0.25">
      <c r="A559" t="s">
        <v>23</v>
      </c>
      <c r="B559">
        <v>68112000</v>
      </c>
      <c r="C559" s="29" t="s">
        <v>173</v>
      </c>
      <c r="D559" t="s">
        <v>171</v>
      </c>
      <c r="E559">
        <v>0.17</v>
      </c>
      <c r="F559">
        <v>0.17</v>
      </c>
      <c r="L559" s="30" t="s">
        <v>198</v>
      </c>
    </row>
    <row r="560" spans="1:12" x14ac:dyDescent="0.25">
      <c r="A560" t="s">
        <v>22</v>
      </c>
      <c r="B560">
        <v>68112000</v>
      </c>
      <c r="C560" s="29" t="s">
        <v>173</v>
      </c>
      <c r="D560" t="s">
        <v>171</v>
      </c>
      <c r="E560" t="s">
        <v>908</v>
      </c>
      <c r="F560" t="s">
        <v>908</v>
      </c>
      <c r="L560" s="30" t="s">
        <v>198</v>
      </c>
    </row>
    <row r="561" spans="1:12" x14ac:dyDescent="0.25">
      <c r="A561" t="s">
        <v>16</v>
      </c>
      <c r="B561">
        <v>68112000</v>
      </c>
      <c r="C561" s="29" t="s">
        <v>173</v>
      </c>
      <c r="D561" t="s">
        <v>171</v>
      </c>
      <c r="E561" t="s">
        <v>909</v>
      </c>
      <c r="F561" t="s">
        <v>909</v>
      </c>
      <c r="L561" s="30" t="s">
        <v>198</v>
      </c>
    </row>
    <row r="562" spans="1:12" x14ac:dyDescent="0.25">
      <c r="A562" t="s">
        <v>6</v>
      </c>
      <c r="B562" t="s">
        <v>910</v>
      </c>
      <c r="C562" s="29" t="s">
        <v>911</v>
      </c>
      <c r="E562" s="30">
        <f>-'[2]Calcul transfert charges'!B15</f>
        <v>84116.370000000024</v>
      </c>
      <c r="F562" s="30">
        <f>-'[2]Calcul transfert charges'!B16</f>
        <v>124804.46400000002</v>
      </c>
      <c r="G562" s="30">
        <f>-'[2]Calcul transfert charges'!B17</f>
        <v>85268.064000000013</v>
      </c>
      <c r="H562" s="30">
        <f>-'[2]Calcul transfert charges'!B18</f>
        <v>61676.468000000008</v>
      </c>
      <c r="L562" s="30">
        <v>61676.468000000001</v>
      </c>
    </row>
    <row r="563" spans="1:12" x14ac:dyDescent="0.25">
      <c r="A563" t="s">
        <v>3</v>
      </c>
      <c r="B563" t="s">
        <v>910</v>
      </c>
      <c r="C563" s="29" t="s">
        <v>911</v>
      </c>
      <c r="E563" s="30">
        <f>'[2]Calcul transfert charges'!F15</f>
        <v>-2102.9092500000006</v>
      </c>
      <c r="F563" s="30">
        <f>'[2]Calcul transfert charges'!F16</f>
        <v>-3120.1116000000006</v>
      </c>
      <c r="G563" s="30">
        <f>'[2]Calcul transfert charges'!F17</f>
        <v>-2131.7016000000003</v>
      </c>
      <c r="H563" s="30">
        <f>'[2]Calcul transfert charges'!F18</f>
        <v>-1541.9117000000003</v>
      </c>
      <c r="L563" s="30">
        <v>-1541.9117000000001</v>
      </c>
    </row>
    <row r="564" spans="1:12" x14ac:dyDescent="0.25">
      <c r="A564" t="s">
        <v>1</v>
      </c>
      <c r="B564" t="s">
        <v>910</v>
      </c>
      <c r="C564" s="29" t="s">
        <v>911</v>
      </c>
      <c r="E564" s="30">
        <f>'[2]Calcul transfert charges'!G15</f>
        <v>-46264.003500000021</v>
      </c>
      <c r="F564" s="30">
        <f>'[2]Calcul transfert charges'!G16</f>
        <v>-68642.455200000011</v>
      </c>
      <c r="G564" s="30">
        <f>'[2]Calcul transfert charges'!G17</f>
        <v>-46897.435200000014</v>
      </c>
      <c r="H564" s="30">
        <f>'[2]Calcul transfert charges'!G18</f>
        <v>-33922.057400000005</v>
      </c>
      <c r="L564" s="30">
        <v>-33922.057399999998</v>
      </c>
    </row>
    <row r="565" spans="1:12" x14ac:dyDescent="0.25">
      <c r="A565" t="s">
        <v>4</v>
      </c>
      <c r="B565" t="s">
        <v>910</v>
      </c>
      <c r="C565" s="29" t="s">
        <v>911</v>
      </c>
      <c r="E565" s="30">
        <f>'[2]Calcul transfert charges'!J15</f>
        <v>-12617.455500000004</v>
      </c>
      <c r="F565" s="30">
        <f>'[2]Calcul transfert charges'!J16</f>
        <v>-18720.669600000001</v>
      </c>
      <c r="G565" s="30">
        <f>'[2]Calcul transfert charges'!J17</f>
        <v>-12790.209600000002</v>
      </c>
      <c r="H565" s="30">
        <f>'[2]Calcul transfert charges'!J18</f>
        <v>-9251.4702000000016</v>
      </c>
      <c r="L565" s="30">
        <v>-9251.4701999999997</v>
      </c>
    </row>
    <row r="566" spans="1:12" x14ac:dyDescent="0.25">
      <c r="A566" t="s">
        <v>2</v>
      </c>
      <c r="B566" t="s">
        <v>910</v>
      </c>
      <c r="C566" s="29" t="s">
        <v>911</v>
      </c>
      <c r="E566" s="30">
        <f>'[2]Calcul transfert charges'!P15</f>
        <v>-23132.00175000001</v>
      </c>
      <c r="F566" s="30">
        <f>'[2]Calcul transfert charges'!P16</f>
        <v>-34321.227600000006</v>
      </c>
      <c r="G566" s="30">
        <f>'[2]Calcul transfert charges'!P17</f>
        <v>-23448.717600000007</v>
      </c>
      <c r="H566" s="30">
        <f>'[2]Calcul transfert charges'!P18</f>
        <v>-16961.028700000003</v>
      </c>
      <c r="L566" s="30">
        <v>-16961.028699999999</v>
      </c>
    </row>
    <row r="567" spans="1:12" x14ac:dyDescent="0.25">
      <c r="B567">
        <v>60240000</v>
      </c>
      <c r="C567" s="29" t="s">
        <v>67</v>
      </c>
      <c r="D567" t="s">
        <v>912</v>
      </c>
      <c r="L567" s="30" t="s">
        <v>198</v>
      </c>
    </row>
    <row r="568" spans="1:12" x14ac:dyDescent="0.25">
      <c r="B568">
        <v>60262000</v>
      </c>
      <c r="C568" s="29" t="s">
        <v>67</v>
      </c>
      <c r="D568" t="s">
        <v>913</v>
      </c>
      <c r="L568" s="30" t="s">
        <v>198</v>
      </c>
    </row>
    <row r="569" spans="1:12" x14ac:dyDescent="0.25">
      <c r="B569">
        <v>60263000</v>
      </c>
      <c r="C569" s="29" t="s">
        <v>67</v>
      </c>
      <c r="D569" t="s">
        <v>914</v>
      </c>
      <c r="L569" s="30" t="s">
        <v>198</v>
      </c>
    </row>
    <row r="570" spans="1:12" x14ac:dyDescent="0.25">
      <c r="B570">
        <v>60264000</v>
      </c>
      <c r="C570" s="29" t="s">
        <v>67</v>
      </c>
      <c r="D570" t="s">
        <v>915</v>
      </c>
      <c r="L570" s="30" t="s">
        <v>198</v>
      </c>
    </row>
    <row r="571" spans="1:12" x14ac:dyDescent="0.25">
      <c r="B571">
        <v>60265000</v>
      </c>
      <c r="C571" s="29" t="s">
        <v>67</v>
      </c>
      <c r="D571" t="s">
        <v>916</v>
      </c>
      <c r="L571" s="30" t="s">
        <v>198</v>
      </c>
    </row>
    <row r="572" spans="1:12" x14ac:dyDescent="0.25">
      <c r="B572">
        <v>60266000</v>
      </c>
      <c r="C572" s="29" t="s">
        <v>67</v>
      </c>
      <c r="D572" t="s">
        <v>917</v>
      </c>
      <c r="L572" s="30" t="s">
        <v>198</v>
      </c>
    </row>
    <row r="573" spans="1:12" x14ac:dyDescent="0.25">
      <c r="B573">
        <v>60267000</v>
      </c>
      <c r="C573" s="29" t="s">
        <v>67</v>
      </c>
      <c r="D573" t="s">
        <v>918</v>
      </c>
      <c r="L573" s="30" t="s">
        <v>198</v>
      </c>
    </row>
    <row r="574" spans="1:12" x14ac:dyDescent="0.25">
      <c r="B574">
        <v>60310000</v>
      </c>
      <c r="C574" s="29" t="s">
        <v>67</v>
      </c>
      <c r="D574" t="s">
        <v>55</v>
      </c>
      <c r="L574" s="30" t="s">
        <v>198</v>
      </c>
    </row>
    <row r="575" spans="1:12" x14ac:dyDescent="0.25">
      <c r="B575">
        <v>60610000</v>
      </c>
      <c r="C575" s="29" t="s">
        <v>67</v>
      </c>
      <c r="D575" t="s">
        <v>919</v>
      </c>
      <c r="L575" s="30" t="s">
        <v>198</v>
      </c>
    </row>
    <row r="576" spans="1:12" x14ac:dyDescent="0.25">
      <c r="B576">
        <v>60620000</v>
      </c>
      <c r="C576" s="29" t="s">
        <v>67</v>
      </c>
      <c r="D576" t="s">
        <v>920</v>
      </c>
      <c r="L576" s="30" t="s">
        <v>198</v>
      </c>
    </row>
    <row r="577" spans="2:12" x14ac:dyDescent="0.25">
      <c r="B577">
        <v>60630000</v>
      </c>
      <c r="C577" s="29" t="s">
        <v>67</v>
      </c>
      <c r="D577" t="s">
        <v>921</v>
      </c>
      <c r="L577" s="30" t="s">
        <v>198</v>
      </c>
    </row>
    <row r="578" spans="2:12" x14ac:dyDescent="0.25">
      <c r="B578">
        <v>60640000</v>
      </c>
      <c r="C578" s="29" t="s">
        <v>67</v>
      </c>
      <c r="D578" t="s">
        <v>922</v>
      </c>
      <c r="L578" s="30" t="s">
        <v>198</v>
      </c>
    </row>
    <row r="579" spans="2:12" x14ac:dyDescent="0.25">
      <c r="B579">
        <v>60641000</v>
      </c>
      <c r="C579" s="29" t="s">
        <v>67</v>
      </c>
      <c r="D579" t="s">
        <v>923</v>
      </c>
      <c r="L579" s="30" t="s">
        <v>198</v>
      </c>
    </row>
    <row r="580" spans="2:12" x14ac:dyDescent="0.25">
      <c r="B580">
        <v>60660000</v>
      </c>
      <c r="C580" s="29" t="s">
        <v>67</v>
      </c>
      <c r="D580" t="s">
        <v>924</v>
      </c>
      <c r="L580" s="30" t="s">
        <v>198</v>
      </c>
    </row>
    <row r="581" spans="2:12" x14ac:dyDescent="0.25">
      <c r="B581">
        <v>60670000</v>
      </c>
      <c r="C581" s="29" t="s">
        <v>67</v>
      </c>
      <c r="D581" t="s">
        <v>925</v>
      </c>
      <c r="L581" s="30" t="s">
        <v>198</v>
      </c>
    </row>
    <row r="582" spans="2:12" x14ac:dyDescent="0.25">
      <c r="B582">
        <v>60681000</v>
      </c>
      <c r="C582" s="29" t="s">
        <v>67</v>
      </c>
      <c r="D582" t="s">
        <v>926</v>
      </c>
      <c r="L582" s="30" t="s">
        <v>198</v>
      </c>
    </row>
    <row r="583" spans="2:12" x14ac:dyDescent="0.25">
      <c r="B583">
        <v>60682000</v>
      </c>
      <c r="C583" s="29" t="s">
        <v>67</v>
      </c>
      <c r="D583" t="s">
        <v>927</v>
      </c>
      <c r="L583" s="30" t="s">
        <v>198</v>
      </c>
    </row>
    <row r="584" spans="2:12" x14ac:dyDescent="0.25">
      <c r="B584">
        <v>60720000</v>
      </c>
      <c r="C584" s="29" t="s">
        <v>67</v>
      </c>
      <c r="D584" t="s">
        <v>928</v>
      </c>
      <c r="L584" s="30" t="s">
        <v>198</v>
      </c>
    </row>
    <row r="585" spans="2:12" x14ac:dyDescent="0.25">
      <c r="B585">
        <v>61110000</v>
      </c>
      <c r="C585" s="29" t="s">
        <v>99</v>
      </c>
      <c r="D585" t="s">
        <v>929</v>
      </c>
      <c r="L585" s="30" t="s">
        <v>198</v>
      </c>
    </row>
    <row r="586" spans="2:12" x14ac:dyDescent="0.25">
      <c r="B586">
        <v>61120000</v>
      </c>
      <c r="C586" s="29" t="s">
        <v>99</v>
      </c>
      <c r="D586" t="s">
        <v>930</v>
      </c>
      <c r="L586" s="30" t="s">
        <v>198</v>
      </c>
    </row>
    <row r="587" spans="2:12" x14ac:dyDescent="0.25">
      <c r="B587">
        <v>61220000</v>
      </c>
      <c r="C587" s="29" t="s">
        <v>99</v>
      </c>
      <c r="D587" t="s">
        <v>75</v>
      </c>
      <c r="L587" s="30" t="s">
        <v>198</v>
      </c>
    </row>
    <row r="588" spans="2:12" x14ac:dyDescent="0.25">
      <c r="B588">
        <v>61320000</v>
      </c>
      <c r="C588" s="29" t="s">
        <v>99</v>
      </c>
      <c r="D588" t="s">
        <v>931</v>
      </c>
      <c r="L588" s="30" t="s">
        <v>198</v>
      </c>
    </row>
    <row r="589" spans="2:12" x14ac:dyDescent="0.25">
      <c r="B589">
        <v>61330000</v>
      </c>
      <c r="C589" s="29" t="s">
        <v>99</v>
      </c>
      <c r="D589" t="s">
        <v>932</v>
      </c>
      <c r="L589" s="30" t="s">
        <v>198</v>
      </c>
    </row>
    <row r="590" spans="2:12" x14ac:dyDescent="0.25">
      <c r="B590">
        <v>61350000</v>
      </c>
      <c r="C590" s="29" t="s">
        <v>99</v>
      </c>
      <c r="D590" t="s">
        <v>933</v>
      </c>
      <c r="L590" s="30" t="s">
        <v>198</v>
      </c>
    </row>
    <row r="591" spans="2:12" x14ac:dyDescent="0.25">
      <c r="B591">
        <v>61510000</v>
      </c>
      <c r="C591" s="29" t="s">
        <v>99</v>
      </c>
      <c r="D591" t="s">
        <v>934</v>
      </c>
      <c r="L591" s="30" t="s">
        <v>198</v>
      </c>
    </row>
    <row r="592" spans="2:12" x14ac:dyDescent="0.25">
      <c r="B592">
        <v>61550000</v>
      </c>
      <c r="C592" s="29" t="s">
        <v>99</v>
      </c>
      <c r="D592" t="s">
        <v>935</v>
      </c>
      <c r="L592" s="30" t="s">
        <v>198</v>
      </c>
    </row>
    <row r="593" spans="2:12" x14ac:dyDescent="0.25">
      <c r="B593">
        <v>61560000</v>
      </c>
      <c r="C593" s="29" t="s">
        <v>99</v>
      </c>
      <c r="D593" t="s">
        <v>936</v>
      </c>
      <c r="L593" s="30" t="s">
        <v>198</v>
      </c>
    </row>
    <row r="594" spans="2:12" x14ac:dyDescent="0.25">
      <c r="B594">
        <v>61561000</v>
      </c>
      <c r="C594" s="29" t="s">
        <v>99</v>
      </c>
      <c r="D594" t="s">
        <v>937</v>
      </c>
      <c r="L594" s="30" t="s">
        <v>198</v>
      </c>
    </row>
    <row r="595" spans="2:12" x14ac:dyDescent="0.25">
      <c r="B595">
        <v>61565000</v>
      </c>
      <c r="C595" s="29" t="s">
        <v>99</v>
      </c>
      <c r="D595" t="s">
        <v>938</v>
      </c>
      <c r="L595" s="30" t="s">
        <v>198</v>
      </c>
    </row>
    <row r="596" spans="2:12" x14ac:dyDescent="0.25">
      <c r="B596">
        <v>61570000</v>
      </c>
      <c r="C596" s="29" t="s">
        <v>99</v>
      </c>
      <c r="D596" t="s">
        <v>939</v>
      </c>
      <c r="L596" s="30" t="s">
        <v>198</v>
      </c>
    </row>
    <row r="597" spans="2:12" x14ac:dyDescent="0.25">
      <c r="B597">
        <v>61610000</v>
      </c>
      <c r="C597" s="29" t="s">
        <v>99</v>
      </c>
      <c r="D597" t="s">
        <v>940</v>
      </c>
      <c r="L597" s="30" t="s">
        <v>198</v>
      </c>
    </row>
    <row r="598" spans="2:12" x14ac:dyDescent="0.25">
      <c r="B598">
        <v>61611000</v>
      </c>
      <c r="C598" s="29" t="s">
        <v>99</v>
      </c>
      <c r="D598" t="s">
        <v>941</v>
      </c>
      <c r="L598" s="30" t="s">
        <v>198</v>
      </c>
    </row>
    <row r="599" spans="2:12" x14ac:dyDescent="0.25">
      <c r="B599">
        <v>61612000</v>
      </c>
      <c r="C599" s="29" t="s">
        <v>99</v>
      </c>
      <c r="D599" t="s">
        <v>942</v>
      </c>
      <c r="L599" s="30" t="s">
        <v>198</v>
      </c>
    </row>
    <row r="600" spans="2:12" x14ac:dyDescent="0.25">
      <c r="B600">
        <v>61614000</v>
      </c>
      <c r="C600" s="29" t="s">
        <v>99</v>
      </c>
      <c r="D600" t="s">
        <v>943</v>
      </c>
      <c r="L600" s="30" t="s">
        <v>198</v>
      </c>
    </row>
    <row r="601" spans="2:12" x14ac:dyDescent="0.25">
      <c r="B601">
        <v>61615000</v>
      </c>
      <c r="C601" s="29" t="s">
        <v>99</v>
      </c>
      <c r="D601" t="s">
        <v>944</v>
      </c>
      <c r="L601" s="30" t="s">
        <v>198</v>
      </c>
    </row>
    <row r="602" spans="2:12" x14ac:dyDescent="0.25">
      <c r="B602">
        <v>61616000</v>
      </c>
      <c r="C602" s="29" t="s">
        <v>99</v>
      </c>
      <c r="D602" t="s">
        <v>945</v>
      </c>
      <c r="L602" s="30" t="s">
        <v>198</v>
      </c>
    </row>
    <row r="603" spans="2:12" x14ac:dyDescent="0.25">
      <c r="B603">
        <v>61650000</v>
      </c>
      <c r="C603" s="29" t="s">
        <v>99</v>
      </c>
      <c r="D603" t="s">
        <v>946</v>
      </c>
      <c r="L603" s="30" t="s">
        <v>198</v>
      </c>
    </row>
    <row r="604" spans="2:12" x14ac:dyDescent="0.25">
      <c r="B604">
        <v>61670000</v>
      </c>
      <c r="C604" s="29" t="s">
        <v>99</v>
      </c>
      <c r="D604" t="s">
        <v>947</v>
      </c>
      <c r="L604" s="30" t="s">
        <v>198</v>
      </c>
    </row>
    <row r="605" spans="2:12" x14ac:dyDescent="0.25">
      <c r="B605">
        <v>61680000</v>
      </c>
      <c r="C605" s="29" t="s">
        <v>99</v>
      </c>
      <c r="D605" t="s">
        <v>948</v>
      </c>
      <c r="L605" s="30" t="s">
        <v>198</v>
      </c>
    </row>
    <row r="606" spans="2:12" x14ac:dyDescent="0.25">
      <c r="B606">
        <v>61830000</v>
      </c>
      <c r="C606" s="29" t="s">
        <v>99</v>
      </c>
      <c r="D606" t="s">
        <v>98</v>
      </c>
      <c r="L606" s="30" t="s">
        <v>198</v>
      </c>
    </row>
    <row r="607" spans="2:12" x14ac:dyDescent="0.25">
      <c r="B607">
        <v>62110000</v>
      </c>
      <c r="C607" s="29" t="s">
        <v>135</v>
      </c>
      <c r="D607" t="s">
        <v>949</v>
      </c>
      <c r="L607" s="30" t="s">
        <v>198</v>
      </c>
    </row>
    <row r="608" spans="2:12" x14ac:dyDescent="0.25">
      <c r="B608">
        <v>62240000</v>
      </c>
      <c r="C608" s="29" t="s">
        <v>135</v>
      </c>
      <c r="D608" t="s">
        <v>950</v>
      </c>
      <c r="L608" s="30" t="s">
        <v>198</v>
      </c>
    </row>
    <row r="609" spans="2:12" x14ac:dyDescent="0.25">
      <c r="B609">
        <v>62261500</v>
      </c>
      <c r="C609" s="29" t="s">
        <v>135</v>
      </c>
      <c r="D609" t="s">
        <v>951</v>
      </c>
      <c r="L609" s="30" t="s">
        <v>198</v>
      </c>
    </row>
    <row r="610" spans="2:12" x14ac:dyDescent="0.25">
      <c r="B610">
        <v>62262000</v>
      </c>
      <c r="C610" s="29" t="s">
        <v>135</v>
      </c>
      <c r="D610" t="s">
        <v>952</v>
      </c>
      <c r="L610" s="30" t="s">
        <v>198</v>
      </c>
    </row>
    <row r="611" spans="2:12" x14ac:dyDescent="0.25">
      <c r="B611">
        <v>62265000</v>
      </c>
      <c r="C611" s="29" t="s">
        <v>135</v>
      </c>
      <c r="D611" t="s">
        <v>953</v>
      </c>
      <c r="L611" s="30" t="s">
        <v>198</v>
      </c>
    </row>
    <row r="612" spans="2:12" x14ac:dyDescent="0.25">
      <c r="B612">
        <v>62281000</v>
      </c>
      <c r="C612" s="29" t="s">
        <v>135</v>
      </c>
      <c r="D612" t="s">
        <v>954</v>
      </c>
      <c r="L612" s="30" t="s">
        <v>198</v>
      </c>
    </row>
    <row r="613" spans="2:12" x14ac:dyDescent="0.25">
      <c r="B613">
        <v>62310000</v>
      </c>
      <c r="C613" s="29" t="s">
        <v>135</v>
      </c>
      <c r="D613" t="s">
        <v>955</v>
      </c>
      <c r="L613" s="30" t="s">
        <v>198</v>
      </c>
    </row>
    <row r="614" spans="2:12" x14ac:dyDescent="0.25">
      <c r="B614">
        <v>62320000</v>
      </c>
      <c r="C614" s="29" t="s">
        <v>135</v>
      </c>
      <c r="D614" t="s">
        <v>956</v>
      </c>
      <c r="L614" s="30" t="s">
        <v>198</v>
      </c>
    </row>
    <row r="615" spans="2:12" x14ac:dyDescent="0.25">
      <c r="B615">
        <v>62332000</v>
      </c>
      <c r="C615" s="29" t="s">
        <v>135</v>
      </c>
      <c r="D615" t="s">
        <v>957</v>
      </c>
      <c r="L615" s="30" t="s">
        <v>198</v>
      </c>
    </row>
    <row r="616" spans="2:12" x14ac:dyDescent="0.25">
      <c r="B616">
        <v>62333000</v>
      </c>
      <c r="C616" s="29" t="s">
        <v>135</v>
      </c>
      <c r="D616" t="s">
        <v>958</v>
      </c>
      <c r="L616" s="30" t="s">
        <v>198</v>
      </c>
    </row>
    <row r="617" spans="2:12" x14ac:dyDescent="0.25">
      <c r="B617">
        <v>62342000</v>
      </c>
      <c r="C617" s="29" t="s">
        <v>135</v>
      </c>
      <c r="D617" t="s">
        <v>959</v>
      </c>
      <c r="L617" s="30" t="s">
        <v>198</v>
      </c>
    </row>
    <row r="618" spans="2:12" x14ac:dyDescent="0.25">
      <c r="B618">
        <v>62380000</v>
      </c>
      <c r="C618" s="29" t="s">
        <v>135</v>
      </c>
      <c r="D618" t="s">
        <v>960</v>
      </c>
      <c r="L618" s="30" t="s">
        <v>198</v>
      </c>
    </row>
    <row r="619" spans="2:12" x14ac:dyDescent="0.25">
      <c r="B619">
        <v>62440000</v>
      </c>
      <c r="C619" s="29" t="s">
        <v>135</v>
      </c>
      <c r="D619" t="s">
        <v>961</v>
      </c>
      <c r="L619" s="30" t="s">
        <v>198</v>
      </c>
    </row>
    <row r="620" spans="2:12" x14ac:dyDescent="0.25">
      <c r="B620">
        <v>62520000</v>
      </c>
      <c r="C620" s="29" t="s">
        <v>135</v>
      </c>
      <c r="D620" t="s">
        <v>962</v>
      </c>
      <c r="L620" s="30" t="s">
        <v>198</v>
      </c>
    </row>
    <row r="621" spans="2:12" x14ac:dyDescent="0.25">
      <c r="B621">
        <v>62560000</v>
      </c>
      <c r="C621" s="29" t="s">
        <v>135</v>
      </c>
      <c r="D621" t="s">
        <v>963</v>
      </c>
      <c r="L621" s="30" t="s">
        <v>198</v>
      </c>
    </row>
    <row r="622" spans="2:12" x14ac:dyDescent="0.25">
      <c r="B622">
        <v>62570000</v>
      </c>
      <c r="C622" s="29" t="s">
        <v>135</v>
      </c>
      <c r="D622" t="s">
        <v>964</v>
      </c>
      <c r="L622" s="30" t="s">
        <v>198</v>
      </c>
    </row>
    <row r="623" spans="2:12" x14ac:dyDescent="0.25">
      <c r="B623">
        <v>62571000</v>
      </c>
      <c r="C623" s="29" t="s">
        <v>135</v>
      </c>
      <c r="D623" t="s">
        <v>965</v>
      </c>
      <c r="L623" s="30" t="s">
        <v>198</v>
      </c>
    </row>
    <row r="624" spans="2:12" x14ac:dyDescent="0.25">
      <c r="B624">
        <v>62620000</v>
      </c>
      <c r="C624" s="29" t="s">
        <v>135</v>
      </c>
      <c r="D624" t="s">
        <v>129</v>
      </c>
      <c r="L624" s="30" t="s">
        <v>198</v>
      </c>
    </row>
    <row r="625" spans="2:12" x14ac:dyDescent="0.25">
      <c r="B625">
        <v>62780001</v>
      </c>
      <c r="C625" s="29" t="s">
        <v>135</v>
      </c>
      <c r="D625" t="s">
        <v>966</v>
      </c>
      <c r="L625" s="30" t="s">
        <v>198</v>
      </c>
    </row>
    <row r="626" spans="2:12" x14ac:dyDescent="0.25">
      <c r="B626">
        <v>62880000</v>
      </c>
      <c r="C626" s="29" t="s">
        <v>135</v>
      </c>
      <c r="D626" t="s">
        <v>967</v>
      </c>
      <c r="L626" s="30" t="s">
        <v>198</v>
      </c>
    </row>
    <row r="627" spans="2:12" x14ac:dyDescent="0.25">
      <c r="B627">
        <v>63110000</v>
      </c>
      <c r="C627" s="29" t="s">
        <v>141</v>
      </c>
      <c r="D627" t="s">
        <v>968</v>
      </c>
      <c r="L627" s="30" t="s">
        <v>198</v>
      </c>
    </row>
    <row r="628" spans="2:12" x14ac:dyDescent="0.25">
      <c r="B628">
        <v>63512000</v>
      </c>
      <c r="C628" s="29" t="s">
        <v>141</v>
      </c>
      <c r="D628" t="s">
        <v>969</v>
      </c>
      <c r="L628" s="30" t="s">
        <v>198</v>
      </c>
    </row>
    <row r="629" spans="2:12" x14ac:dyDescent="0.25">
      <c r="B629">
        <v>63514000</v>
      </c>
      <c r="C629" s="29" t="s">
        <v>141</v>
      </c>
      <c r="D629" t="s">
        <v>970</v>
      </c>
      <c r="L629" s="30" t="s">
        <v>198</v>
      </c>
    </row>
    <row r="630" spans="2:12" x14ac:dyDescent="0.25">
      <c r="B630">
        <v>63530000</v>
      </c>
      <c r="C630" s="29" t="s">
        <v>141</v>
      </c>
      <c r="D630" t="s">
        <v>971</v>
      </c>
      <c r="L630" s="30" t="s">
        <v>198</v>
      </c>
    </row>
    <row r="631" spans="2:12" x14ac:dyDescent="0.25">
      <c r="B631">
        <v>64120000</v>
      </c>
      <c r="C631" s="29" t="s">
        <v>154</v>
      </c>
      <c r="D631" t="s">
        <v>972</v>
      </c>
      <c r="L631" s="30" t="s">
        <v>198</v>
      </c>
    </row>
    <row r="632" spans="2:12" x14ac:dyDescent="0.25">
      <c r="B632">
        <v>64121000</v>
      </c>
      <c r="C632" s="29" t="s">
        <v>154</v>
      </c>
      <c r="D632" t="s">
        <v>973</v>
      </c>
      <c r="L632" s="30" t="s">
        <v>198</v>
      </c>
    </row>
    <row r="633" spans="2:12" x14ac:dyDescent="0.25">
      <c r="B633">
        <v>64135000</v>
      </c>
      <c r="C633" s="29" t="s">
        <v>154</v>
      </c>
      <c r="D633" t="s">
        <v>974</v>
      </c>
      <c r="L633" s="30" t="s">
        <v>198</v>
      </c>
    </row>
    <row r="634" spans="2:12" x14ac:dyDescent="0.25">
      <c r="B634">
        <v>64140000</v>
      </c>
      <c r="C634" s="29" t="s">
        <v>154</v>
      </c>
      <c r="D634" t="s">
        <v>975</v>
      </c>
      <c r="L634" s="30" t="s">
        <v>198</v>
      </c>
    </row>
    <row r="635" spans="2:12" x14ac:dyDescent="0.25">
      <c r="B635">
        <v>64149000</v>
      </c>
      <c r="C635" s="29" t="s">
        <v>154</v>
      </c>
      <c r="D635" t="s">
        <v>976</v>
      </c>
      <c r="L635" s="30" t="s">
        <v>198</v>
      </c>
    </row>
    <row r="636" spans="2:12" x14ac:dyDescent="0.25">
      <c r="B636">
        <v>64160000</v>
      </c>
      <c r="C636" s="29" t="s">
        <v>154</v>
      </c>
      <c r="D636" t="s">
        <v>977</v>
      </c>
      <c r="L636" s="30" t="s">
        <v>198</v>
      </c>
    </row>
    <row r="637" spans="2:12" x14ac:dyDescent="0.25">
      <c r="B637">
        <v>64510000</v>
      </c>
      <c r="C637" s="29" t="s">
        <v>154</v>
      </c>
      <c r="D637" t="s">
        <v>978</v>
      </c>
      <c r="L637" s="30" t="s">
        <v>198</v>
      </c>
    </row>
    <row r="638" spans="2:12" x14ac:dyDescent="0.25">
      <c r="B638">
        <v>64511000</v>
      </c>
      <c r="C638" s="29" t="s">
        <v>154</v>
      </c>
      <c r="D638" t="s">
        <v>979</v>
      </c>
      <c r="L638" s="30" t="s">
        <v>198</v>
      </c>
    </row>
    <row r="639" spans="2:12" x14ac:dyDescent="0.25">
      <c r="B639">
        <v>64521000</v>
      </c>
      <c r="C639" s="29" t="s">
        <v>154</v>
      </c>
      <c r="D639" t="s">
        <v>980</v>
      </c>
      <c r="L639" s="30" t="s">
        <v>198</v>
      </c>
    </row>
    <row r="640" spans="2:12" x14ac:dyDescent="0.25">
      <c r="B640">
        <v>64523000</v>
      </c>
      <c r="C640" s="29" t="s">
        <v>154</v>
      </c>
      <c r="D640" t="s">
        <v>981</v>
      </c>
      <c r="L640" s="30" t="s">
        <v>198</v>
      </c>
    </row>
    <row r="641" spans="2:12" x14ac:dyDescent="0.25">
      <c r="B641">
        <v>64524000</v>
      </c>
      <c r="C641" s="29" t="s">
        <v>154</v>
      </c>
      <c r="D641" t="s">
        <v>982</v>
      </c>
      <c r="L641" s="30" t="s">
        <v>198</v>
      </c>
    </row>
    <row r="642" spans="2:12" x14ac:dyDescent="0.25">
      <c r="B642">
        <v>64532000</v>
      </c>
      <c r="C642" s="29" t="s">
        <v>154</v>
      </c>
      <c r="D642" t="s">
        <v>983</v>
      </c>
      <c r="L642" s="30" t="s">
        <v>198</v>
      </c>
    </row>
    <row r="643" spans="2:12" x14ac:dyDescent="0.25">
      <c r="B643">
        <v>64536000</v>
      </c>
      <c r="C643" s="29" t="s">
        <v>154</v>
      </c>
      <c r="D643" t="s">
        <v>984</v>
      </c>
      <c r="L643" s="30" t="s">
        <v>198</v>
      </c>
    </row>
    <row r="644" spans="2:12" x14ac:dyDescent="0.25">
      <c r="B644">
        <v>64540000</v>
      </c>
      <c r="C644" s="29" t="s">
        <v>154</v>
      </c>
      <c r="D644" t="s">
        <v>985</v>
      </c>
      <c r="L644" s="30" t="s">
        <v>198</v>
      </c>
    </row>
    <row r="645" spans="2:12" x14ac:dyDescent="0.25">
      <c r="B645">
        <v>64541000</v>
      </c>
      <c r="C645" s="29" t="s">
        <v>154</v>
      </c>
      <c r="D645" t="s">
        <v>986</v>
      </c>
      <c r="L645" s="30" t="s">
        <v>198</v>
      </c>
    </row>
    <row r="646" spans="2:12" x14ac:dyDescent="0.25">
      <c r="B646">
        <v>64541100</v>
      </c>
      <c r="C646" s="29" t="s">
        <v>154</v>
      </c>
      <c r="D646" t="s">
        <v>987</v>
      </c>
      <c r="L646" s="30" t="s">
        <v>198</v>
      </c>
    </row>
    <row r="647" spans="2:12" x14ac:dyDescent="0.25">
      <c r="B647">
        <v>64551000</v>
      </c>
      <c r="C647" s="29" t="s">
        <v>154</v>
      </c>
      <c r="D647" t="s">
        <v>988</v>
      </c>
      <c r="L647" s="30" t="s">
        <v>198</v>
      </c>
    </row>
    <row r="648" spans="2:12" x14ac:dyDescent="0.25">
      <c r="B648">
        <v>64561000</v>
      </c>
      <c r="C648" s="29" t="s">
        <v>154</v>
      </c>
      <c r="D648" t="s">
        <v>989</v>
      </c>
      <c r="L648" s="30" t="s">
        <v>198</v>
      </c>
    </row>
    <row r="649" spans="2:12" x14ac:dyDescent="0.25">
      <c r="B649">
        <v>64570000</v>
      </c>
      <c r="C649" s="29" t="s">
        <v>154</v>
      </c>
      <c r="D649" t="s">
        <v>990</v>
      </c>
      <c r="L649" s="30" t="s">
        <v>198</v>
      </c>
    </row>
    <row r="650" spans="2:12" x14ac:dyDescent="0.25">
      <c r="B650">
        <v>64575000</v>
      </c>
      <c r="C650" s="29" t="s">
        <v>154</v>
      </c>
      <c r="D650" t="s">
        <v>991</v>
      </c>
      <c r="L650" s="30" t="s">
        <v>198</v>
      </c>
    </row>
    <row r="651" spans="2:12" x14ac:dyDescent="0.25">
      <c r="B651">
        <v>64800000</v>
      </c>
      <c r="C651" s="29" t="s">
        <v>154</v>
      </c>
      <c r="D651" t="s">
        <v>992</v>
      </c>
      <c r="L651" s="30" t="s">
        <v>198</v>
      </c>
    </row>
    <row r="652" spans="2:12" x14ac:dyDescent="0.25">
      <c r="B652">
        <v>64850000</v>
      </c>
      <c r="C652" s="29" t="s">
        <v>154</v>
      </c>
      <c r="D652" t="s">
        <v>993</v>
      </c>
      <c r="L652" s="30" t="s">
        <v>198</v>
      </c>
    </row>
    <row r="653" spans="2:12" x14ac:dyDescent="0.25">
      <c r="B653">
        <v>65110000</v>
      </c>
      <c r="C653" s="29" t="s">
        <v>157</v>
      </c>
      <c r="D653" t="s">
        <v>994</v>
      </c>
      <c r="L653" s="30" t="s">
        <v>198</v>
      </c>
    </row>
    <row r="654" spans="2:12" x14ac:dyDescent="0.25">
      <c r="B654">
        <v>65160000</v>
      </c>
      <c r="C654" s="29" t="s">
        <v>157</v>
      </c>
      <c r="D654" t="s">
        <v>995</v>
      </c>
      <c r="L654" s="30" t="s">
        <v>198</v>
      </c>
    </row>
    <row r="655" spans="2:12" x14ac:dyDescent="0.25">
      <c r="B655">
        <v>66115000</v>
      </c>
      <c r="C655" s="29" t="s">
        <v>164</v>
      </c>
      <c r="D655" t="s">
        <v>996</v>
      </c>
      <c r="L655" s="30" t="s">
        <v>198</v>
      </c>
    </row>
    <row r="656" spans="2:12" x14ac:dyDescent="0.25">
      <c r="B656">
        <v>66130000</v>
      </c>
      <c r="C656" s="29" t="s">
        <v>164</v>
      </c>
      <c r="D656" t="s">
        <v>997</v>
      </c>
      <c r="L656" s="30" t="s">
        <v>198</v>
      </c>
    </row>
    <row r="657" spans="2:12" x14ac:dyDescent="0.25">
      <c r="B657">
        <v>67200000</v>
      </c>
      <c r="C657" s="29" t="s">
        <v>169</v>
      </c>
      <c r="D657" t="s">
        <v>998</v>
      </c>
      <c r="L657" s="30" t="s">
        <v>198</v>
      </c>
    </row>
    <row r="658" spans="2:12" x14ac:dyDescent="0.25">
      <c r="B658">
        <v>68111000</v>
      </c>
      <c r="C658" s="29" t="s">
        <v>173</v>
      </c>
      <c r="D658" t="s">
        <v>170</v>
      </c>
      <c r="L658" s="30" t="s">
        <v>198</v>
      </c>
    </row>
    <row r="659" spans="2:12" x14ac:dyDescent="0.25">
      <c r="B659">
        <v>68112000</v>
      </c>
      <c r="C659" s="29" t="s">
        <v>173</v>
      </c>
      <c r="D659" t="s">
        <v>171</v>
      </c>
      <c r="L659" s="30" t="s">
        <v>198</v>
      </c>
    </row>
    <row r="660" spans="2:12" x14ac:dyDescent="0.25">
      <c r="B660">
        <v>68720000</v>
      </c>
      <c r="C660" s="29" t="s">
        <v>173</v>
      </c>
      <c r="D660" t="s">
        <v>999</v>
      </c>
      <c r="L660" s="30" t="s">
        <v>198</v>
      </c>
    </row>
    <row r="661" spans="2:12" x14ac:dyDescent="0.25">
      <c r="B661">
        <v>70100000</v>
      </c>
      <c r="C661" s="29" t="s">
        <v>432</v>
      </c>
      <c r="D661" t="s">
        <v>1000</v>
      </c>
      <c r="L661" s="30" t="s">
        <v>198</v>
      </c>
    </row>
    <row r="662" spans="2:12" x14ac:dyDescent="0.25">
      <c r="B662">
        <v>70101000</v>
      </c>
      <c r="C662" s="29" t="s">
        <v>432</v>
      </c>
      <c r="D662" t="s">
        <v>1001</v>
      </c>
      <c r="L662" s="30" t="s">
        <v>198</v>
      </c>
    </row>
    <row r="663" spans="2:12" x14ac:dyDescent="0.25">
      <c r="B663">
        <v>70119000</v>
      </c>
      <c r="C663" s="29" t="s">
        <v>432</v>
      </c>
      <c r="D663" t="s">
        <v>1002</v>
      </c>
      <c r="L663" s="30" t="s">
        <v>198</v>
      </c>
    </row>
    <row r="664" spans="2:12" x14ac:dyDescent="0.25">
      <c r="B664">
        <v>70330000</v>
      </c>
      <c r="C664" s="29" t="s">
        <v>432</v>
      </c>
      <c r="D664" t="s">
        <v>1003</v>
      </c>
      <c r="L664" s="30" t="s">
        <v>198</v>
      </c>
    </row>
    <row r="665" spans="2:12" x14ac:dyDescent="0.25">
      <c r="B665">
        <v>70800000</v>
      </c>
      <c r="C665" s="29" t="s">
        <v>432</v>
      </c>
      <c r="D665" t="s">
        <v>1004</v>
      </c>
      <c r="L665" s="30" t="s">
        <v>198</v>
      </c>
    </row>
    <row r="666" spans="2:12" x14ac:dyDescent="0.25">
      <c r="B666">
        <v>70802000</v>
      </c>
      <c r="C666" s="29" t="s">
        <v>432</v>
      </c>
      <c r="D666" t="s">
        <v>1005</v>
      </c>
      <c r="L666" s="30" t="s">
        <v>198</v>
      </c>
    </row>
    <row r="667" spans="2:12" x14ac:dyDescent="0.25">
      <c r="B667">
        <v>70830000</v>
      </c>
      <c r="C667" s="29" t="s">
        <v>432</v>
      </c>
      <c r="D667" t="s">
        <v>1006</v>
      </c>
      <c r="L667" s="30" t="s">
        <v>198</v>
      </c>
    </row>
    <row r="668" spans="2:12" x14ac:dyDescent="0.25">
      <c r="B668">
        <v>70831000</v>
      </c>
      <c r="C668" s="29" t="s">
        <v>432</v>
      </c>
      <c r="D668" t="s">
        <v>1007</v>
      </c>
      <c r="L668" s="30" t="s">
        <v>198</v>
      </c>
    </row>
    <row r="669" spans="2:12" x14ac:dyDescent="0.25">
      <c r="B669">
        <v>70832000</v>
      </c>
      <c r="C669" s="29" t="s">
        <v>432</v>
      </c>
      <c r="D669" t="s">
        <v>1008</v>
      </c>
      <c r="L669" s="30" t="s">
        <v>198</v>
      </c>
    </row>
    <row r="670" spans="2:12" x14ac:dyDescent="0.25">
      <c r="B670">
        <v>70860000</v>
      </c>
      <c r="C670" s="29" t="s">
        <v>432</v>
      </c>
      <c r="D670" t="s">
        <v>1009</v>
      </c>
      <c r="L670" s="30" t="s">
        <v>198</v>
      </c>
    </row>
    <row r="671" spans="2:12" x14ac:dyDescent="0.25">
      <c r="B671">
        <v>71331000</v>
      </c>
      <c r="C671" s="29" t="s">
        <v>774</v>
      </c>
      <c r="D671" t="s">
        <v>1010</v>
      </c>
      <c r="L671" s="30" t="s">
        <v>198</v>
      </c>
    </row>
    <row r="672" spans="2:12" x14ac:dyDescent="0.25">
      <c r="B672">
        <v>71370000</v>
      </c>
      <c r="C672" s="29" t="s">
        <v>774</v>
      </c>
      <c r="D672" t="s">
        <v>1011</v>
      </c>
      <c r="L672" s="30" t="s">
        <v>198</v>
      </c>
    </row>
    <row r="673" spans="2:12" x14ac:dyDescent="0.25">
      <c r="B673">
        <v>72200000</v>
      </c>
      <c r="C673" s="29" t="s">
        <v>1012</v>
      </c>
      <c r="D673" t="s">
        <v>1013</v>
      </c>
      <c r="L673" s="30" t="s">
        <v>198</v>
      </c>
    </row>
    <row r="674" spans="2:12" x14ac:dyDescent="0.25">
      <c r="B674">
        <v>77200000</v>
      </c>
      <c r="C674" s="29" t="s">
        <v>182</v>
      </c>
      <c r="D674" t="s">
        <v>1014</v>
      </c>
      <c r="L674" s="30" t="s">
        <v>198</v>
      </c>
    </row>
    <row r="675" spans="2:12" x14ac:dyDescent="0.25">
      <c r="B675">
        <v>77520000</v>
      </c>
      <c r="C675" s="29" t="s">
        <v>182</v>
      </c>
      <c r="D675" t="s">
        <v>1015</v>
      </c>
      <c r="L675" s="30" t="s">
        <v>198</v>
      </c>
    </row>
    <row r="676" spans="2:12" x14ac:dyDescent="0.25">
      <c r="B676">
        <v>77880000</v>
      </c>
      <c r="C676" s="29" t="s">
        <v>182</v>
      </c>
      <c r="D676" t="s">
        <v>1016</v>
      </c>
      <c r="L676" s="30" t="s">
        <v>198</v>
      </c>
    </row>
    <row r="677" spans="2:12" x14ac:dyDescent="0.25">
      <c r="B677">
        <v>78173000</v>
      </c>
      <c r="C677" s="29" t="s">
        <v>185</v>
      </c>
      <c r="D677" t="s">
        <v>1017</v>
      </c>
      <c r="L677" s="30" t="s">
        <v>198</v>
      </c>
    </row>
    <row r="678" spans="2:12" x14ac:dyDescent="0.25">
      <c r="B678">
        <v>78720000</v>
      </c>
      <c r="C678" s="29" t="s">
        <v>185</v>
      </c>
      <c r="D678" t="s">
        <v>1018</v>
      </c>
      <c r="L678" s="30" t="s">
        <v>198</v>
      </c>
    </row>
    <row r="679" spans="2:12" x14ac:dyDescent="0.25">
      <c r="B679">
        <v>79100000</v>
      </c>
      <c r="C679" s="29" t="s">
        <v>189</v>
      </c>
      <c r="D679" t="s">
        <v>1019</v>
      </c>
      <c r="L679" s="30" t="s">
        <v>198</v>
      </c>
    </row>
    <row r="680" spans="2:12" x14ac:dyDescent="0.25">
      <c r="B680">
        <v>79150000</v>
      </c>
      <c r="C680" s="29" t="s">
        <v>189</v>
      </c>
      <c r="D680" t="s">
        <v>1020</v>
      </c>
      <c r="L680" s="30" t="s">
        <v>198</v>
      </c>
    </row>
  </sheetData>
  <autoFilter ref="A5:L68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Analytique</vt:lpstr>
      <vt:lpstr>Source</vt:lpstr>
      <vt:lpstr>Analytique!Impression_des_titres</vt:lpstr>
      <vt:lpstr>Analytique!Zone_d_impression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Zeina Aboumrad</dc:creator>
  <cp:lastModifiedBy>Zeina Aboumrad</cp:lastModifiedBy>
  <dcterms:created xsi:type="dcterms:W3CDTF">2017-11-30T23:18:51Z</dcterms:created>
  <dcterms:modified xsi:type="dcterms:W3CDTF">2017-11-30T23:24:23Z</dcterms:modified>
</cp:coreProperties>
</file>