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boumraz\Desktop\"/>
    </mc:Choice>
  </mc:AlternateContent>
  <bookViews>
    <workbookView xWindow="0" yWindow="0" windowWidth="28800" windowHeight="12048"/>
  </bookViews>
  <sheets>
    <sheet name="INPUT" sheetId="2" r:id="rId1"/>
    <sheet name="Feuil1" sheetId="1" r:id="rId2"/>
  </sheets>
  <externalReferences>
    <externalReference r:id="rId3"/>
    <externalReference r:id="rId4"/>
  </externalReferences>
  <definedNames>
    <definedName name="Month" localSheetId="0">INPUT!$C$8</definedName>
    <definedName name="Month">#REF!</definedName>
    <definedName name="Month_Numeric">#REF!</definedName>
    <definedName name="Numeric_Month" localSheetId="0">INPUT!$E$8</definedName>
    <definedName name="Numeric_Month">[2]INPUT!$D$6</definedName>
    <definedName name="Quarter" localSheetId="0">INPUT!$C$10</definedName>
    <definedName name="Quarter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13" i="1" l="1"/>
  <c r="AG14" i="1"/>
  <c r="AF14" i="1"/>
  <c r="AE14" i="1"/>
  <c r="AD14" i="1"/>
  <c r="AG13" i="1"/>
  <c r="AF13" i="1"/>
  <c r="AE13" i="1"/>
  <c r="AB13" i="1" l="1"/>
  <c r="N13" i="1"/>
  <c r="N14" i="1"/>
  <c r="AB14" i="1"/>
</calcChain>
</file>

<file path=xl/sharedStrings.xml><?xml version="1.0" encoding="utf-8"?>
<sst xmlns="http://schemas.openxmlformats.org/spreadsheetml/2006/main" count="168" uniqueCount="35">
  <si>
    <t>Q1</t>
  </si>
  <si>
    <t>Q2</t>
  </si>
  <si>
    <t>Q3</t>
  </si>
  <si>
    <t>Q4</t>
  </si>
  <si>
    <t>PLAN</t>
  </si>
  <si>
    <t>ACTUALS</t>
  </si>
  <si>
    <t>phypsessP_RPT_RPT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</si>
  <si>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</si>
  <si>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</si>
  <si>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</si>
  <si>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</si>
  <si>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</si>
  <si>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</si>
  <si>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</si>
  <si>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</si>
  <si>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</si>
  <si>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</si>
  <si>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</si>
  <si>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</si>
  <si>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restated adjusted</t>
  </si>
  <si>
    <t>Plan</t>
  </si>
  <si>
    <t>Actuals</t>
  </si>
  <si>
    <t>MTD variance</t>
  </si>
  <si>
    <t>QTD variance</t>
  </si>
  <si>
    <t>YTD variance</t>
  </si>
  <si>
    <t>2018 remaining spend</t>
  </si>
  <si>
    <t>currency input</t>
  </si>
  <si>
    <t>Periodic</t>
  </si>
  <si>
    <t>Final</t>
  </si>
  <si>
    <t>FY</t>
  </si>
  <si>
    <t xml:space="preserve">     Wages and Bonus</t>
  </si>
  <si>
    <t>Salaries &amp; Wages</t>
  </si>
  <si>
    <t>In order to updated variances formulas in all the excel sheets</t>
  </si>
  <si>
    <t>Month</t>
  </si>
  <si>
    <t>Quarter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</si>
</sst>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(* #,##0_);_(* \(#,##0\);_(* &quot;-&quot;??_);_(@_)"/>
    <numFmt numFmtId="165" formatCode="_(* #,##0_);_(* \(#,##0\);_(* &quot;-&quot;_);_(@_)"/>
    <numFmt numFmtId="166" formatCode="_(* #,##0.0_);_(* \(#,##0.0\);_(* &quot;-&quot;_);_(@_)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color indexed="12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u val="singleAccounting"/>
      <sz val="10"/>
      <name val="Arial"/>
      <family val="2"/>
    </font>
    <font>
      <b/>
      <sz val="10"/>
      <name val="Arial"/>
      <family val="2"/>
    </font>
    <font>
      <b/>
      <u/>
      <sz val="14"/>
      <color rgb="FF0070C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rgb="FFC0C0C0"/>
      </top>
      <bottom style="thin">
        <color rgb="FFC0C0C0"/>
      </bottom>
      <diagonal/>
    </border>
    <border>
      <left/>
      <right/>
      <top style="thin">
        <color rgb="FFC0C0C0"/>
      </top>
      <bottom style="thin">
        <color rgb="FFC0C0C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6">
    <xf numFmtId="0" fontId="0" fillId="0" borderId="0" xfId="0"/>
    <xf numFmtId="0" fontId="0" fillId="0" borderId="0" xfId="0" applyFill="1"/>
    <xf numFmtId="20" fontId="0" fillId="0" borderId="0" xfId="0" applyNumberFormat="1"/>
    <xf numFmtId="0" fontId="0" fillId="2" borderId="1" xfId="0" applyFill="1" applyBorder="1" applyAlignment="1">
      <alignment horizontal="center"/>
    </xf>
    <xf numFmtId="0" fontId="3" fillId="2" borderId="0" xfId="0" applyFont="1" applyFill="1"/>
    <xf numFmtId="0" fontId="3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2" borderId="0" xfId="0" applyFill="1"/>
    <xf numFmtId="164" fontId="5" fillId="0" borderId="0" xfId="1" applyNumberFormat="1" applyFont="1" applyFill="1" applyAlignment="1">
      <alignment horizontal="left"/>
    </xf>
    <xf numFmtId="0" fontId="0" fillId="3" borderId="2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49" fontId="5" fillId="0" borderId="0" xfId="0" applyNumberFormat="1" applyFont="1" applyAlignment="1">
      <alignment wrapText="1"/>
    </xf>
    <xf numFmtId="0" fontId="5" fillId="5" borderId="5" xfId="0" applyFont="1" applyFill="1" applyBorder="1" applyAlignment="1">
      <alignment horizontal="center"/>
    </xf>
    <xf numFmtId="0" fontId="5" fillId="5" borderId="0" xfId="0" applyFont="1" applyFill="1" applyAlignment="1">
      <alignment horizontal="center" wrapText="1"/>
    </xf>
    <xf numFmtId="0" fontId="5" fillId="5" borderId="6" xfId="0" applyFont="1" applyFill="1" applyBorder="1" applyAlignment="1">
      <alignment horizontal="center" wrapText="1"/>
    </xf>
    <xf numFmtId="0" fontId="6" fillId="0" borderId="5" xfId="0" applyFont="1" applyFill="1" applyBorder="1" applyAlignment="1">
      <alignment horizontal="center" wrapText="1"/>
    </xf>
    <xf numFmtId="0" fontId="5" fillId="5" borderId="0" xfId="0" applyFont="1" applyFill="1" applyBorder="1" applyAlignment="1">
      <alignment horizontal="center"/>
    </xf>
    <xf numFmtId="0" fontId="0" fillId="0" borderId="0" xfId="0" applyAlignment="1">
      <alignment wrapText="1"/>
    </xf>
    <xf numFmtId="164" fontId="7" fillId="0" borderId="0" xfId="1" applyNumberFormat="1" applyFont="1" applyFill="1"/>
    <xf numFmtId="0" fontId="5" fillId="3" borderId="5" xfId="0" applyFont="1" applyFill="1" applyBorder="1" applyAlignment="1">
      <alignment horizontal="center"/>
    </xf>
    <xf numFmtId="0" fontId="5" fillId="3" borderId="0" xfId="0" applyFont="1" applyFill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0" fillId="6" borderId="0" xfId="0" applyFont="1" applyFill="1" applyBorder="1"/>
    <xf numFmtId="0" fontId="0" fillId="0" borderId="0" xfId="0" applyFont="1" applyFill="1" applyBorder="1"/>
    <xf numFmtId="0" fontId="6" fillId="3" borderId="5" xfId="0" applyFont="1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0" fontId="6" fillId="4" borderId="6" xfId="0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49" fontId="2" fillId="7" borderId="0" xfId="0" quotePrefix="1" applyNumberFormat="1" applyFont="1" applyFill="1" applyBorder="1"/>
    <xf numFmtId="0" fontId="5" fillId="3" borderId="5" xfId="0" applyFont="1" applyFill="1" applyBorder="1" applyAlignment="1">
      <alignment horizontal="center" wrapText="1"/>
    </xf>
    <xf numFmtId="0" fontId="5" fillId="3" borderId="0" xfId="0" applyFont="1" applyFill="1" applyAlignment="1">
      <alignment horizontal="center" wrapText="1"/>
    </xf>
    <xf numFmtId="49" fontId="3" fillId="4" borderId="7" xfId="0" applyNumberFormat="1" applyFont="1" applyFill="1" applyBorder="1" applyAlignment="1" applyProtection="1">
      <alignment horizontal="center" wrapText="1"/>
      <protection locked="0"/>
    </xf>
    <xf numFmtId="49" fontId="0" fillId="0" borderId="8" xfId="0" applyNumberFormat="1" applyFill="1" applyBorder="1" applyAlignment="1" applyProtection="1">
      <alignment horizontal="center" wrapText="1"/>
      <protection locked="0"/>
    </xf>
    <xf numFmtId="49" fontId="0" fillId="4" borderId="7" xfId="0" applyNumberFormat="1" applyFill="1" applyBorder="1" applyAlignment="1" applyProtection="1">
      <alignment horizontal="center" wrapText="1"/>
      <protection locked="0"/>
    </xf>
    <xf numFmtId="165" fontId="8" fillId="0" borderId="0" xfId="0" applyNumberFormat="1" applyFont="1" applyAlignment="1"/>
    <xf numFmtId="165" fontId="9" fillId="3" borderId="5" xfId="0" applyNumberFormat="1" applyFont="1" applyFill="1" applyBorder="1" applyAlignment="1">
      <alignment horizontal="center" vertical="center"/>
    </xf>
    <xf numFmtId="165" fontId="9" fillId="3" borderId="0" xfId="0" applyNumberFormat="1" applyFont="1" applyFill="1" applyBorder="1" applyAlignment="1">
      <alignment horizontal="center" vertical="center"/>
    </xf>
    <xf numFmtId="165" fontId="9" fillId="3" borderId="0" xfId="0" applyNumberFormat="1" applyFont="1" applyFill="1" applyAlignment="1">
      <alignment horizontal="center" vertical="center"/>
    </xf>
    <xf numFmtId="0" fontId="0" fillId="4" borderId="6" xfId="0" applyFill="1" applyBorder="1"/>
    <xf numFmtId="0" fontId="0" fillId="0" borderId="5" xfId="0" applyFill="1" applyBorder="1"/>
    <xf numFmtId="165" fontId="8" fillId="3" borderId="5" xfId="0" applyNumberFormat="1" applyFont="1" applyFill="1" applyBorder="1" applyAlignment="1"/>
    <xf numFmtId="165" fontId="8" fillId="3" borderId="0" xfId="0" applyNumberFormat="1" applyFont="1" applyFill="1" applyBorder="1" applyAlignment="1"/>
    <xf numFmtId="164" fontId="5" fillId="0" borderId="0" xfId="1" applyNumberFormat="1" applyFont="1" applyFill="1" applyAlignment="1">
      <alignment wrapText="1"/>
    </xf>
    <xf numFmtId="166" fontId="10" fillId="3" borderId="5" xfId="0" applyNumberFormat="1" applyFont="1" applyFill="1" applyBorder="1" applyAlignment="1">
      <alignment horizontal="center" wrapText="1"/>
    </xf>
    <xf numFmtId="166" fontId="10" fillId="3" borderId="0" xfId="0" applyNumberFormat="1" applyFont="1" applyFill="1" applyAlignment="1">
      <alignment horizontal="center" wrapText="1"/>
    </xf>
    <xf numFmtId="166" fontId="10" fillId="4" borderId="6" xfId="0" applyNumberFormat="1" applyFont="1" applyFill="1" applyBorder="1" applyAlignment="1">
      <alignment horizontal="center" wrapText="1"/>
    </xf>
    <xf numFmtId="166" fontId="10" fillId="0" borderId="5" xfId="0" applyNumberFormat="1" applyFont="1" applyFill="1" applyBorder="1" applyAlignment="1">
      <alignment horizontal="center" wrapText="1"/>
    </xf>
    <xf numFmtId="166" fontId="10" fillId="3" borderId="0" xfId="0" applyNumberFormat="1" applyFont="1" applyFill="1" applyBorder="1" applyAlignment="1">
      <alignment horizontal="center" wrapText="1"/>
    </xf>
    <xf numFmtId="164" fontId="5" fillId="0" borderId="0" xfId="1" applyNumberFormat="1" applyFont="1" applyFill="1"/>
    <xf numFmtId="165" fontId="5" fillId="3" borderId="5" xfId="0" applyNumberFormat="1" applyFont="1" applyFill="1" applyBorder="1"/>
    <xf numFmtId="165" fontId="5" fillId="3" borderId="0" xfId="0" applyNumberFormat="1" applyFont="1" applyFill="1"/>
    <xf numFmtId="165" fontId="5" fillId="4" borderId="6" xfId="0" applyNumberFormat="1" applyFont="1" applyFill="1" applyBorder="1"/>
    <xf numFmtId="165" fontId="5" fillId="0" borderId="5" xfId="0" applyNumberFormat="1" applyFont="1" applyFill="1" applyBorder="1"/>
    <xf numFmtId="165" fontId="5" fillId="3" borderId="0" xfId="0" applyNumberFormat="1" applyFont="1" applyFill="1" applyBorder="1"/>
    <xf numFmtId="165" fontId="11" fillId="0" borderId="0" xfId="0" applyNumberFormat="1" applyFont="1"/>
    <xf numFmtId="164" fontId="11" fillId="3" borderId="5" xfId="1" applyNumberFormat="1" applyFont="1" applyFill="1" applyBorder="1"/>
    <xf numFmtId="164" fontId="11" fillId="3" borderId="0" xfId="1" applyNumberFormat="1" applyFont="1" applyFill="1"/>
    <xf numFmtId="164" fontId="11" fillId="4" borderId="6" xfId="1" applyNumberFormat="1" applyFont="1" applyFill="1" applyBorder="1"/>
    <xf numFmtId="164" fontId="11" fillId="0" borderId="5" xfId="1" applyNumberFormat="1" applyFont="1" applyFill="1" applyBorder="1"/>
    <xf numFmtId="164" fontId="11" fillId="3" borderId="0" xfId="1" applyNumberFormat="1" applyFont="1" applyFill="1" applyBorder="1"/>
    <xf numFmtId="0" fontId="3" fillId="0" borderId="0" xfId="0" applyFont="1"/>
    <xf numFmtId="164" fontId="5" fillId="0" borderId="0" xfId="1" applyNumberFormat="1" applyFont="1" applyFill="1" applyAlignment="1">
      <alignment horizontal="left" indent="1"/>
    </xf>
    <xf numFmtId="164" fontId="5" fillId="3" borderId="5" xfId="1" applyNumberFormat="1" applyFont="1" applyFill="1" applyBorder="1"/>
    <xf numFmtId="164" fontId="5" fillId="3" borderId="0" xfId="1" applyNumberFormat="1" applyFont="1" applyFill="1"/>
    <xf numFmtId="164" fontId="5" fillId="4" borderId="6" xfId="1" applyNumberFormat="1" applyFont="1" applyFill="1" applyBorder="1"/>
    <xf numFmtId="164" fontId="5" fillId="0" borderId="5" xfId="1" applyNumberFormat="1" applyFont="1" applyFill="1" applyBorder="1"/>
    <xf numFmtId="164" fontId="5" fillId="3" borderId="0" xfId="1" applyNumberFormat="1" applyFont="1" applyFill="1" applyBorder="1"/>
    <xf numFmtId="0" fontId="12" fillId="8" borderId="0" xfId="0" applyFont="1" applyFill="1"/>
    <xf numFmtId="0" fontId="0" fillId="8" borderId="0" xfId="0" applyFill="1"/>
    <xf numFmtId="0" fontId="0" fillId="8" borderId="9" xfId="0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Dept.%20Administration%20et%20Finances\Controle%20Interne\Zimmer%20Reporting\2018%20Reporting\04-2018\OPEX%20review\OPEX%20Monthly%20Follow%20up%20-%20NEW\MLDE%20OPEX%20review%20by%20dept%20-%20Medical%20Education%20-%20New%20A%20CORRIGE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Dept.%20Administration%20et%20Finances\Controle%20Interne\Zimmer%20Reporting\2018%20Reporting\04-2018\OPEX%20review\OPEX%20Monthly%20Follow%20up%20-%20NEW\MLDE%20OPEX%20review%20by%20dept%20-%20G&amp;A%20-%20Ne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"/>
      <sheetName val="c2004011553 USD"/>
      <sheetName val="c2004011553 EUR"/>
      <sheetName val="ad hoc - MTD"/>
    </sheetNames>
    <sheetDataSet>
      <sheetData sheetId="0"/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"/>
      <sheetName val="G&amp;A all (excl LEGAL) - USD"/>
      <sheetName val="G&amp;A all (excl LEGAL) - EUR"/>
      <sheetName val="HR 1174"/>
      <sheetName val="Gen Mgmt 1175"/>
      <sheetName val="Finance 1176"/>
      <sheetName val="Finance 981176"/>
      <sheetName val="IT Services 1167"/>
      <sheetName val="IT Services 981167"/>
      <sheetName val="IT Apps 1168"/>
      <sheetName val="IT Apps 981168"/>
      <sheetName val="Legal 1172 - MDBL"/>
      <sheetName val="ad hoc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10"/>
  <sheetViews>
    <sheetView tabSelected="1" workbookViewId="0">
      <selection activeCell="D20" sqref="D20"/>
    </sheetView>
  </sheetViews>
  <sheetFormatPr baseColWidth="10" defaultRowHeight="14.4" x14ac:dyDescent="0.3"/>
  <cols>
    <col min="1" max="16384" width="11.5546875" style="74"/>
  </cols>
  <sheetData>
    <row r="4" spans="2:5" ht="17.399999999999999" x14ac:dyDescent="0.3">
      <c r="B4" s="73"/>
    </row>
    <row r="6" spans="2:5" x14ac:dyDescent="0.3">
      <c r="B6" s="74" t="s">
        <v>32</v>
      </c>
    </row>
    <row r="7" spans="2:5" ht="15" thickBot="1" x14ac:dyDescent="0.35"/>
    <row r="8" spans="2:5" ht="15" thickBot="1" x14ac:dyDescent="0.35">
      <c r="B8" s="74" t="s">
        <v>33</v>
      </c>
      <c r="C8" s="75" t="s">
        <v>10</v>
      </c>
      <c r="E8" s="75">
        <v>4</v>
      </c>
    </row>
    <row r="9" spans="2:5" ht="15" thickBot="1" x14ac:dyDescent="0.35"/>
    <row r="10" spans="2:5" ht="15" thickBot="1" x14ac:dyDescent="0.35">
      <c r="B10" s="74" t="s">
        <v>34</v>
      </c>
      <c r="C10" s="75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opLeftCell="P1" workbookViewId="0">
      <selection activeCell="P38" sqref="P38"/>
    </sheetView>
  </sheetViews>
  <sheetFormatPr baseColWidth="10" defaultRowHeight="14.4" outlineLevelRow="1" x14ac:dyDescent="0.3"/>
  <sheetData>
    <row r="1" spans="1:33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O1" s="1"/>
      <c r="P1">
        <v>1</v>
      </c>
      <c r="Q1">
        <v>2</v>
      </c>
      <c r="R1">
        <v>3</v>
      </c>
      <c r="S1">
        <v>4</v>
      </c>
      <c r="T1">
        <v>5</v>
      </c>
      <c r="U1">
        <v>6</v>
      </c>
      <c r="V1">
        <v>7</v>
      </c>
      <c r="W1">
        <v>8</v>
      </c>
      <c r="X1">
        <v>9</v>
      </c>
      <c r="Y1">
        <v>10</v>
      </c>
      <c r="Z1">
        <v>11</v>
      </c>
      <c r="AA1">
        <v>12</v>
      </c>
      <c r="AC1" s="1"/>
    </row>
    <row r="2" spans="1:33" x14ac:dyDescent="0.3">
      <c r="B2" s="2" t="s">
        <v>0</v>
      </c>
      <c r="C2" t="s">
        <v>0</v>
      </c>
      <c r="D2" t="s">
        <v>0</v>
      </c>
      <c r="E2" t="s">
        <v>1</v>
      </c>
      <c r="F2" t="s">
        <v>1</v>
      </c>
      <c r="G2" t="s">
        <v>1</v>
      </c>
      <c r="H2" t="s">
        <v>2</v>
      </c>
      <c r="I2" t="s">
        <v>2</v>
      </c>
      <c r="J2" t="s">
        <v>2</v>
      </c>
      <c r="K2" t="s">
        <v>3</v>
      </c>
      <c r="L2" t="s">
        <v>3</v>
      </c>
      <c r="M2" t="s">
        <v>3</v>
      </c>
      <c r="O2" s="1"/>
      <c r="P2" s="2" t="s">
        <v>0</v>
      </c>
      <c r="Q2" t="s">
        <v>0</v>
      </c>
      <c r="R2" t="s">
        <v>0</v>
      </c>
      <c r="S2" t="s">
        <v>1</v>
      </c>
      <c r="T2" t="s">
        <v>1</v>
      </c>
      <c r="U2" t="s">
        <v>1</v>
      </c>
      <c r="V2" t="s">
        <v>2</v>
      </c>
      <c r="W2" t="s">
        <v>2</v>
      </c>
      <c r="X2" t="s">
        <v>2</v>
      </c>
      <c r="Y2" t="s">
        <v>3</v>
      </c>
      <c r="Z2" t="s">
        <v>3</v>
      </c>
      <c r="AA2" t="s">
        <v>3</v>
      </c>
      <c r="AC2" s="1"/>
    </row>
    <row r="3" spans="1:33" ht="15" thickBot="1" x14ac:dyDescent="0.35">
      <c r="B3" s="3" t="s">
        <v>4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4"/>
      <c r="O3" s="1"/>
      <c r="P3" s="5" t="s">
        <v>5</v>
      </c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6"/>
      <c r="AC3" s="6"/>
      <c r="AD3" s="7"/>
      <c r="AE3" s="7"/>
      <c r="AF3" s="7"/>
      <c r="AG3" s="7"/>
    </row>
    <row r="4" spans="1:33" x14ac:dyDescent="0.3">
      <c r="A4" s="8" t="s">
        <v>6</v>
      </c>
      <c r="B4" s="9" t="s">
        <v>7</v>
      </c>
      <c r="C4" s="10" t="s">
        <v>8</v>
      </c>
      <c r="D4" s="10" t="s">
        <v>9</v>
      </c>
      <c r="E4" s="10" t="s">
        <v>10</v>
      </c>
      <c r="F4" s="10" t="s">
        <v>11</v>
      </c>
      <c r="G4" s="10" t="s">
        <v>12</v>
      </c>
      <c r="H4" s="10" t="s">
        <v>13</v>
      </c>
      <c r="I4" s="10" t="s">
        <v>14</v>
      </c>
      <c r="J4" s="10" t="s">
        <v>15</v>
      </c>
      <c r="K4" s="10" t="s">
        <v>16</v>
      </c>
      <c r="L4" s="10" t="s">
        <v>17</v>
      </c>
      <c r="M4" s="10" t="s">
        <v>18</v>
      </c>
      <c r="N4" s="11">
        <v>2018</v>
      </c>
      <c r="O4" s="12"/>
      <c r="P4" s="9" t="s">
        <v>7</v>
      </c>
      <c r="Q4" s="13" t="s">
        <v>8</v>
      </c>
      <c r="R4" s="13" t="s">
        <v>9</v>
      </c>
      <c r="S4" s="13" t="s">
        <v>10</v>
      </c>
      <c r="T4" s="13" t="s">
        <v>11</v>
      </c>
      <c r="U4" s="13" t="s">
        <v>12</v>
      </c>
      <c r="V4" s="13" t="s">
        <v>13</v>
      </c>
      <c r="W4" s="13" t="s">
        <v>14</v>
      </c>
      <c r="X4" s="13" t="s">
        <v>15</v>
      </c>
      <c r="Y4" s="13" t="s">
        <v>16</v>
      </c>
      <c r="Z4" s="13" t="s">
        <v>17</v>
      </c>
      <c r="AA4" s="13" t="s">
        <v>18</v>
      </c>
      <c r="AB4" s="11">
        <v>2018</v>
      </c>
      <c r="AC4" s="12"/>
      <c r="AD4" s="14"/>
      <c r="AE4" s="14"/>
      <c r="AF4" s="14"/>
      <c r="AG4" s="14"/>
    </row>
    <row r="5" spans="1:33" s="21" customFormat="1" ht="40.200000000000003" x14ac:dyDescent="0.3">
      <c r="A5" s="15" t="s">
        <v>19</v>
      </c>
      <c r="B5" s="16" t="s">
        <v>20</v>
      </c>
      <c r="C5" s="17" t="s">
        <v>20</v>
      </c>
      <c r="D5" s="17" t="s">
        <v>20</v>
      </c>
      <c r="E5" s="17" t="s">
        <v>20</v>
      </c>
      <c r="F5" s="17" t="s">
        <v>20</v>
      </c>
      <c r="G5" s="17" t="s">
        <v>20</v>
      </c>
      <c r="H5" s="17" t="s">
        <v>20</v>
      </c>
      <c r="I5" s="17" t="s">
        <v>20</v>
      </c>
      <c r="J5" s="17" t="s">
        <v>20</v>
      </c>
      <c r="K5" s="17" t="s">
        <v>20</v>
      </c>
      <c r="L5" s="17" t="s">
        <v>20</v>
      </c>
      <c r="M5" s="17" t="s">
        <v>20</v>
      </c>
      <c r="N5" s="18" t="s">
        <v>20</v>
      </c>
      <c r="O5" s="19"/>
      <c r="P5" s="16" t="s">
        <v>21</v>
      </c>
      <c r="Q5" s="20" t="s">
        <v>21</v>
      </c>
      <c r="R5" s="20" t="s">
        <v>21</v>
      </c>
      <c r="S5" s="20" t="s">
        <v>21</v>
      </c>
      <c r="T5" s="20" t="s">
        <v>21</v>
      </c>
      <c r="U5" s="20" t="s">
        <v>21</v>
      </c>
      <c r="V5" s="20" t="s">
        <v>21</v>
      </c>
      <c r="W5" s="20" t="s">
        <v>21</v>
      </c>
      <c r="X5" s="20" t="s">
        <v>21</v>
      </c>
      <c r="Y5" s="20" t="s">
        <v>21</v>
      </c>
      <c r="Z5" s="20" t="s">
        <v>21</v>
      </c>
      <c r="AA5" s="20" t="s">
        <v>21</v>
      </c>
      <c r="AB5" s="18" t="s">
        <v>21</v>
      </c>
      <c r="AC5" s="19"/>
      <c r="AD5" s="18" t="s">
        <v>22</v>
      </c>
      <c r="AE5" s="18" t="s">
        <v>23</v>
      </c>
      <c r="AF5" s="18" t="s">
        <v>24</v>
      </c>
      <c r="AG5" s="18" t="s">
        <v>25</v>
      </c>
    </row>
    <row r="6" spans="1:33" x14ac:dyDescent="0.3">
      <c r="A6" s="22"/>
      <c r="B6" s="23">
        <v>2018</v>
      </c>
      <c r="C6" s="24">
        <v>2018</v>
      </c>
      <c r="D6" s="24">
        <v>2018</v>
      </c>
      <c r="E6" s="24">
        <v>2018</v>
      </c>
      <c r="F6" s="24">
        <v>2018</v>
      </c>
      <c r="G6" s="24">
        <v>2018</v>
      </c>
      <c r="H6" s="24">
        <v>2018</v>
      </c>
      <c r="I6" s="24">
        <v>2018</v>
      </c>
      <c r="J6" s="24">
        <v>2018</v>
      </c>
      <c r="K6" s="24">
        <v>2018</v>
      </c>
      <c r="L6" s="24">
        <v>2018</v>
      </c>
      <c r="M6" s="24">
        <v>2018</v>
      </c>
      <c r="N6" s="25"/>
      <c r="O6" s="26"/>
      <c r="P6" s="23">
        <v>2018</v>
      </c>
      <c r="Q6" s="27">
        <v>2018</v>
      </c>
      <c r="R6" s="27">
        <v>2018</v>
      </c>
      <c r="S6" s="27">
        <v>2018</v>
      </c>
      <c r="T6" s="27">
        <v>2018</v>
      </c>
      <c r="U6" s="27">
        <v>2018</v>
      </c>
      <c r="V6" s="27">
        <v>2018</v>
      </c>
      <c r="W6" s="27">
        <v>2018</v>
      </c>
      <c r="X6" s="27">
        <v>2018</v>
      </c>
      <c r="Y6" s="27">
        <v>2018</v>
      </c>
      <c r="Z6" s="27">
        <v>2018</v>
      </c>
      <c r="AA6" s="27">
        <v>2018</v>
      </c>
      <c r="AB6" s="25"/>
      <c r="AC6" s="26"/>
      <c r="AD6" s="25"/>
      <c r="AE6" s="25"/>
      <c r="AF6" s="25"/>
      <c r="AG6" s="25"/>
    </row>
    <row r="7" spans="1:33" x14ac:dyDescent="0.3">
      <c r="A7" s="28" t="s">
        <v>26</v>
      </c>
      <c r="B7" s="23" t="s">
        <v>27</v>
      </c>
      <c r="C7" s="24" t="s">
        <v>27</v>
      </c>
      <c r="D7" s="24" t="s">
        <v>27</v>
      </c>
      <c r="E7" s="24" t="s">
        <v>27</v>
      </c>
      <c r="F7" s="24" t="s">
        <v>27</v>
      </c>
      <c r="G7" s="24" t="s">
        <v>27</v>
      </c>
      <c r="H7" s="24" t="s">
        <v>27</v>
      </c>
      <c r="I7" s="24" t="s">
        <v>27</v>
      </c>
      <c r="J7" s="24" t="s">
        <v>27</v>
      </c>
      <c r="K7" s="24" t="s">
        <v>27</v>
      </c>
      <c r="L7" s="24" t="s">
        <v>27</v>
      </c>
      <c r="M7" s="24" t="s">
        <v>27</v>
      </c>
      <c r="N7" s="25"/>
      <c r="O7" s="26"/>
      <c r="P7" s="23" t="s">
        <v>27</v>
      </c>
      <c r="Q7" s="27" t="s">
        <v>27</v>
      </c>
      <c r="R7" s="27" t="s">
        <v>27</v>
      </c>
      <c r="S7" s="27" t="s">
        <v>27</v>
      </c>
      <c r="T7" s="27" t="s">
        <v>27</v>
      </c>
      <c r="U7" s="27" t="s">
        <v>27</v>
      </c>
      <c r="V7" s="27" t="s">
        <v>27</v>
      </c>
      <c r="W7" s="27" t="s">
        <v>27</v>
      </c>
      <c r="X7" s="27" t="s">
        <v>27</v>
      </c>
      <c r="Y7" s="27" t="s">
        <v>27</v>
      </c>
      <c r="Z7" s="27" t="s">
        <v>27</v>
      </c>
      <c r="AA7" s="27" t="s">
        <v>27</v>
      </c>
      <c r="AB7" s="25"/>
      <c r="AC7" s="26"/>
      <c r="AD7" s="25"/>
      <c r="AE7" s="25"/>
      <c r="AF7" s="25"/>
      <c r="AG7" s="25"/>
    </row>
    <row r="8" spans="1:33" x14ac:dyDescent="0.3">
      <c r="A8" s="29"/>
      <c r="B8" s="30" t="s">
        <v>28</v>
      </c>
      <c r="C8" s="31" t="s">
        <v>28</v>
      </c>
      <c r="D8" s="31" t="s">
        <v>28</v>
      </c>
      <c r="E8" s="31" t="s">
        <v>28</v>
      </c>
      <c r="F8" s="31" t="s">
        <v>28</v>
      </c>
      <c r="G8" s="31" t="s">
        <v>28</v>
      </c>
      <c r="H8" s="31" t="s">
        <v>28</v>
      </c>
      <c r="I8" s="31" t="s">
        <v>28</v>
      </c>
      <c r="J8" s="31" t="s">
        <v>28</v>
      </c>
      <c r="K8" s="31" t="s">
        <v>28</v>
      </c>
      <c r="L8" s="31" t="s">
        <v>28</v>
      </c>
      <c r="M8" s="31" t="s">
        <v>28</v>
      </c>
      <c r="N8" s="32"/>
      <c r="O8" s="33"/>
      <c r="P8" s="23" t="s">
        <v>28</v>
      </c>
      <c r="Q8" s="27" t="s">
        <v>28</v>
      </c>
      <c r="R8" s="27" t="s">
        <v>28</v>
      </c>
      <c r="S8" s="27" t="s">
        <v>28</v>
      </c>
      <c r="T8" s="27" t="s">
        <v>28</v>
      </c>
      <c r="U8" s="27" t="s">
        <v>28</v>
      </c>
      <c r="V8" s="27" t="s">
        <v>28</v>
      </c>
      <c r="W8" s="27" t="s">
        <v>28</v>
      </c>
      <c r="X8" s="27" t="s">
        <v>28</v>
      </c>
      <c r="Y8" s="27" t="s">
        <v>28</v>
      </c>
      <c r="Z8" s="27" t="s">
        <v>28</v>
      </c>
      <c r="AA8" s="27" t="s">
        <v>28</v>
      </c>
      <c r="AB8" s="25"/>
      <c r="AC8" s="33"/>
      <c r="AD8" s="32"/>
      <c r="AE8" s="32"/>
      <c r="AF8" s="32"/>
      <c r="AG8" s="32"/>
    </row>
    <row r="9" spans="1:33" s="21" customFormat="1" x14ac:dyDescent="0.3">
      <c r="A9" s="34"/>
      <c r="B9" s="35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7"/>
      <c r="O9" s="38"/>
      <c r="P9" s="35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9"/>
      <c r="AC9" s="38"/>
      <c r="AD9" s="39"/>
      <c r="AE9" s="39"/>
      <c r="AF9" s="39"/>
      <c r="AG9" s="39"/>
    </row>
    <row r="10" spans="1:33" ht="15.6" x14ac:dyDescent="0.3">
      <c r="A10" s="40"/>
      <c r="B10" s="41">
        <v>1</v>
      </c>
      <c r="C10" s="42">
        <v>2</v>
      </c>
      <c r="D10" s="42">
        <v>3</v>
      </c>
      <c r="E10" s="42">
        <v>4</v>
      </c>
      <c r="F10" s="42">
        <v>5</v>
      </c>
      <c r="G10" s="42">
        <v>6</v>
      </c>
      <c r="H10" s="42">
        <v>7</v>
      </c>
      <c r="I10" s="42">
        <v>8</v>
      </c>
      <c r="J10" s="42">
        <v>9</v>
      </c>
      <c r="K10" s="42">
        <v>10</v>
      </c>
      <c r="L10" s="42">
        <v>11</v>
      </c>
      <c r="M10" s="43">
        <v>12</v>
      </c>
      <c r="N10" s="44"/>
      <c r="O10" s="45"/>
      <c r="P10" s="46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4"/>
      <c r="AC10" s="45"/>
      <c r="AD10" s="44"/>
      <c r="AE10" s="44"/>
      <c r="AF10" s="44"/>
      <c r="AG10" s="44"/>
    </row>
    <row r="11" spans="1:33" ht="22.8" customHeight="1" x14ac:dyDescent="0.55000000000000004">
      <c r="A11" s="48"/>
      <c r="B11" s="49" t="s">
        <v>29</v>
      </c>
      <c r="C11" s="50" t="s">
        <v>29</v>
      </c>
      <c r="D11" s="50" t="s">
        <v>29</v>
      </c>
      <c r="E11" s="50" t="s">
        <v>29</v>
      </c>
      <c r="F11" s="50" t="s">
        <v>29</v>
      </c>
      <c r="G11" s="50" t="s">
        <v>29</v>
      </c>
      <c r="H11" s="50" t="s">
        <v>29</v>
      </c>
      <c r="I11" s="50" t="s">
        <v>29</v>
      </c>
      <c r="J11" s="50" t="s">
        <v>29</v>
      </c>
      <c r="K11" s="50" t="s">
        <v>29</v>
      </c>
      <c r="L11" s="50" t="s">
        <v>29</v>
      </c>
      <c r="M11" s="50" t="s">
        <v>29</v>
      </c>
      <c r="N11" s="51" t="s">
        <v>29</v>
      </c>
      <c r="O11" s="52"/>
      <c r="P11" s="49" t="s">
        <v>29</v>
      </c>
      <c r="Q11" s="53" t="s">
        <v>29</v>
      </c>
      <c r="R11" s="53" t="s">
        <v>29</v>
      </c>
      <c r="S11" s="53" t="s">
        <v>29</v>
      </c>
      <c r="T11" s="53" t="s">
        <v>29</v>
      </c>
      <c r="U11" s="53" t="s">
        <v>29</v>
      </c>
      <c r="V11" s="53" t="s">
        <v>29</v>
      </c>
      <c r="W11" s="53" t="s">
        <v>29</v>
      </c>
      <c r="X11" s="53" t="s">
        <v>29</v>
      </c>
      <c r="Y11" s="53" t="s">
        <v>29</v>
      </c>
      <c r="Z11" s="53" t="s">
        <v>29</v>
      </c>
      <c r="AA11" s="53" t="s">
        <v>29</v>
      </c>
      <c r="AB11" s="51" t="s">
        <v>29</v>
      </c>
      <c r="AC11" s="52"/>
      <c r="AD11" s="51" t="s">
        <v>29</v>
      </c>
      <c r="AE11" s="51" t="s">
        <v>29</v>
      </c>
      <c r="AF11" s="51" t="s">
        <v>29</v>
      </c>
      <c r="AG11" s="51" t="s">
        <v>29</v>
      </c>
    </row>
    <row r="12" spans="1:33" x14ac:dyDescent="0.3">
      <c r="A12" s="54"/>
      <c r="B12" s="55"/>
      <c r="C12" s="56"/>
      <c r="D12" s="56"/>
      <c r="E12" s="56"/>
      <c r="F12" s="56"/>
      <c r="G12" s="56"/>
      <c r="H12" s="56"/>
      <c r="I12" s="56"/>
      <c r="J12" s="56"/>
      <c r="K12" s="56"/>
      <c r="L12" s="56"/>
      <c r="M12" s="56"/>
      <c r="N12" s="57"/>
      <c r="O12" s="58"/>
      <c r="P12" s="55"/>
      <c r="Q12" s="59"/>
      <c r="R12" s="59"/>
      <c r="S12" s="59"/>
      <c r="T12" s="59"/>
      <c r="U12" s="59"/>
      <c r="V12" s="59"/>
      <c r="W12" s="59"/>
      <c r="X12" s="59"/>
      <c r="Y12" s="59"/>
      <c r="Z12" s="59"/>
      <c r="AA12" s="59"/>
      <c r="AB12" s="57"/>
      <c r="AC12" s="58"/>
      <c r="AD12" s="57"/>
      <c r="AE12" s="57"/>
      <c r="AF12" s="57"/>
      <c r="AG12" s="57"/>
    </row>
    <row r="13" spans="1:33" s="66" customFormat="1" x14ac:dyDescent="0.3">
      <c r="A13" s="60" t="s">
        <v>30</v>
      </c>
      <c r="B13" s="61">
        <v>2833.22</v>
      </c>
      <c r="C13" s="62">
        <v>2833.22</v>
      </c>
      <c r="D13" s="62">
        <v>2833.22</v>
      </c>
      <c r="E13" s="62">
        <v>2859.7824999999998</v>
      </c>
      <c r="F13" s="62">
        <v>2859.7824999999998</v>
      </c>
      <c r="G13" s="62">
        <v>2859.7824999999998</v>
      </c>
      <c r="H13" s="62">
        <v>2859.7824999999998</v>
      </c>
      <c r="I13" s="62">
        <v>2859.7824999999998</v>
      </c>
      <c r="J13" s="62">
        <v>2859.7824999999998</v>
      </c>
      <c r="K13" s="62">
        <v>2859.7824999999998</v>
      </c>
      <c r="L13" s="62">
        <v>2859.7824999999998</v>
      </c>
      <c r="M13" s="62">
        <v>2859.7824999999998</v>
      </c>
      <c r="N13" s="63">
        <f>SUM(B13:M13)</f>
        <v>34237.702500000007</v>
      </c>
      <c r="O13" s="64"/>
      <c r="P13" s="61">
        <v>2981.63</v>
      </c>
      <c r="Q13" s="65">
        <v>2850.25</v>
      </c>
      <c r="R13" s="65">
        <v>3089.02</v>
      </c>
      <c r="S13" s="65">
        <v>2877.2100000000009</v>
      </c>
      <c r="T13" s="65">
        <v>0</v>
      </c>
      <c r="U13" s="65">
        <v>0</v>
      </c>
      <c r="V13" s="65">
        <v>0</v>
      </c>
      <c r="W13" s="65">
        <v>0</v>
      </c>
      <c r="X13" s="65">
        <v>0</v>
      </c>
      <c r="Y13" s="65">
        <v>0</v>
      </c>
      <c r="Z13" s="65">
        <v>0</v>
      </c>
      <c r="AA13" s="65">
        <v>0</v>
      </c>
      <c r="AB13" s="63">
        <f t="shared" ref="AB13:AB14" si="0">SUM(P13:AA13)</f>
        <v>11798.11</v>
      </c>
      <c r="AC13" s="64"/>
      <c r="AD13" s="63">
        <f>SUMIF($P$4:$AA$4,Month,P13:AA13)-SUMIF($B$4:$M$4,Month,B13:M13)</f>
        <v>0</v>
      </c>
      <c r="AE13" s="63">
        <f t="shared" ref="AE13:AE14" si="1">SUMIFS(P13:AA13,$P$2:$AA$2,Quarter,$P$1:$AA$1,"&lt;="&amp;Numeric_Month)-SUMIFS(B13:M13,$B$2:$M$2,Quarter,$B$1:$M$1,"&lt;="&amp;Numeric_Month)</f>
        <v>0</v>
      </c>
      <c r="AF13" s="63">
        <f t="shared" ref="AF13:AF14" si="2">SUMIFS(P13:AA13,$P$1:$AA$1,"&lt;="&amp;Numeric_Month)-SUMIFS(B13:M13,$B$1:$M$1,"&lt;="&amp;Numeric_Month)</f>
        <v>0</v>
      </c>
      <c r="AG13" s="63">
        <f t="shared" ref="AG13:AG14" si="3">N13-AB13</f>
        <v>22439.592500000006</v>
      </c>
    </row>
    <row r="14" spans="1:33" outlineLevel="1" x14ac:dyDescent="0.3">
      <c r="A14" s="67" t="s">
        <v>31</v>
      </c>
      <c r="B14" s="68">
        <v>2833.22</v>
      </c>
      <c r="C14" s="69">
        <v>2833.22</v>
      </c>
      <c r="D14" s="69">
        <v>2833.22</v>
      </c>
      <c r="E14" s="69">
        <v>2859.7824999999998</v>
      </c>
      <c r="F14" s="69">
        <v>2859.7824999999998</v>
      </c>
      <c r="G14" s="69">
        <v>2859.7824999999998</v>
      </c>
      <c r="H14" s="69">
        <v>2859.7824999999998</v>
      </c>
      <c r="I14" s="69">
        <v>2859.7824999999998</v>
      </c>
      <c r="J14" s="69">
        <v>2859.7824999999998</v>
      </c>
      <c r="K14" s="69">
        <v>2859.7824999999998</v>
      </c>
      <c r="L14" s="69">
        <v>2859.7824999999998</v>
      </c>
      <c r="M14" s="69">
        <v>2859.7824999999998</v>
      </c>
      <c r="N14" s="70">
        <f t="shared" ref="N14" si="4">SUM(B14:M14)</f>
        <v>34237.702500000007</v>
      </c>
      <c r="O14" s="71"/>
      <c r="P14" s="68">
        <v>2981.63</v>
      </c>
      <c r="Q14" s="72">
        <v>2850.25</v>
      </c>
      <c r="R14" s="72">
        <v>3089.02</v>
      </c>
      <c r="S14" s="72">
        <v>2877.2100000000009</v>
      </c>
      <c r="T14" s="72">
        <v>0</v>
      </c>
      <c r="U14" s="72">
        <v>0</v>
      </c>
      <c r="V14" s="72">
        <v>0</v>
      </c>
      <c r="W14" s="72">
        <v>0</v>
      </c>
      <c r="X14" s="72">
        <v>0</v>
      </c>
      <c r="Y14" s="72">
        <v>0</v>
      </c>
      <c r="Z14" s="72">
        <v>0</v>
      </c>
      <c r="AA14" s="72">
        <v>0</v>
      </c>
      <c r="AB14" s="70">
        <f t="shared" si="0"/>
        <v>11798.11</v>
      </c>
      <c r="AC14" s="71"/>
      <c r="AD14" s="63">
        <f t="shared" ref="AD13:AD14" si="5">SUMIF($P$4:$AA$4,Month,P14:AA14)-SUMIF($B$4:$M$4,Month,B14:M14)</f>
        <v>0</v>
      </c>
      <c r="AE14" s="63">
        <f t="shared" si="1"/>
        <v>0</v>
      </c>
      <c r="AF14" s="63">
        <f t="shared" si="2"/>
        <v>0</v>
      </c>
      <c r="AG14" s="63">
        <f t="shared" si="3"/>
        <v>22439.592500000006</v>
      </c>
    </row>
  </sheetData>
  <mergeCells count="3">
    <mergeCell ref="B3:M3"/>
    <mergeCell ref="P3:AA3"/>
    <mergeCell ref="AB3:AC3"/>
  </mergeCells>
  <dataValidations count="1">
    <dataValidation type="list" allowBlank="1" showInputMessage="1" sqref="A8">
      <formula1>"..."</formula1>
    </dataValidation>
  </dataValidations>
  <pageMargins left="0.7" right="0.7" top="0.75" bottom="0.75" header="0.3" footer="0.3"/>
  <customProperties>
    <customPr name="SheetOptions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INPUT</vt:lpstr>
      <vt:lpstr>Feuil1</vt:lpstr>
      <vt:lpstr>INPUT!Month</vt:lpstr>
      <vt:lpstr>INPUT!Numeric_Month</vt:lpstr>
      <vt:lpstr>INPUT!Quarter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Abou Mrad, Zeina</dc:creator>
  <cp:lastModifiedBy>Abou Mrad, Zeina</cp:lastModifiedBy>
  <dcterms:created xsi:type="dcterms:W3CDTF">2018-05-22T08:03:15Z</dcterms:created>
  <dcterms:modified xsi:type="dcterms:W3CDTF">2018-05-22T08:13:07Z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