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mai\Desktop\"/>
    </mc:Choice>
  </mc:AlternateContent>
  <xr:revisionPtr revIDLastSave="0" documentId="13_ncr:1_{D85BA9C2-4A64-4916-9058-F25F6CB70D0D}" xr6:coauthVersionLast="44" xr6:coauthVersionMax="44" xr10:uidLastSave="{00000000-0000-0000-0000-000000000000}"/>
  <bookViews>
    <workbookView xWindow="-108" yWindow="-108" windowWidth="23256" windowHeight="12576" activeTab="1" xr2:uid="{A8721B26-1855-4A13-8510-D7BE1E092D52}"/>
  </bookViews>
  <sheets>
    <sheet name="Paramètres" sheetId="1" r:id="rId1"/>
    <sheet name="Accueil" sheetId="2" r:id="rId2"/>
    <sheet name="Equipement" sheetId="7" r:id="rId3"/>
    <sheet name="Entrées" sheetId="5" r:id="rId4"/>
    <sheet name="Sorties" sheetId="6" r:id="rId5"/>
    <sheet name="Personnel" sheetId="3" r:id="rId6"/>
    <sheet name="Inventaire" sheetId="4" r:id="rId7"/>
  </sheets>
  <definedNames>
    <definedName name="Autre">Paramètres!$D$2:$D$7</definedName>
    <definedName name="Chaussures">Paramètres!$E$2:$E$13</definedName>
    <definedName name="EPI">Equipement[Désignation]</definedName>
    <definedName name="EU">Paramètres!$B$2:$B$6</definedName>
    <definedName name="Fournisseurs">Paramètres!$F$2:$F$8</definedName>
    <definedName name="Gants">Paramètres!$C$2:$C$6</definedName>
    <definedName name="Personnel">Agent[Concatener]</definedName>
    <definedName name="Unité">Paramètres!$A$2:$A$23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4" l="1"/>
  <c r="E3" i="4"/>
  <c r="E4" i="4" l="1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B2" i="4"/>
  <c r="C2" i="4"/>
  <c r="D2" i="4"/>
  <c r="D2" i="3" l="1"/>
</calcChain>
</file>

<file path=xl/sharedStrings.xml><?xml version="1.0" encoding="utf-8"?>
<sst xmlns="http://schemas.openxmlformats.org/spreadsheetml/2006/main" count="69" uniqueCount="53">
  <si>
    <t>Désignation</t>
  </si>
  <si>
    <t>Taille</t>
  </si>
  <si>
    <t>Quantité</t>
  </si>
  <si>
    <t>NOM</t>
  </si>
  <si>
    <t>Prénom</t>
  </si>
  <si>
    <t>Unité / Service</t>
  </si>
  <si>
    <t>Date</t>
  </si>
  <si>
    <t>ECL</t>
  </si>
  <si>
    <t>ERI 1</t>
  </si>
  <si>
    <t>5 ESC</t>
  </si>
  <si>
    <t>ERI 2</t>
  </si>
  <si>
    <t>1 ESC</t>
  </si>
  <si>
    <t>2 ESC</t>
  </si>
  <si>
    <t>3 ESC</t>
  </si>
  <si>
    <t>AGC</t>
  </si>
  <si>
    <t>APC</t>
  </si>
  <si>
    <t>APPROS</t>
  </si>
  <si>
    <t>BLINDES</t>
  </si>
  <si>
    <t>ROUES</t>
  </si>
  <si>
    <t>SAOE</t>
  </si>
  <si>
    <t>SIC</t>
  </si>
  <si>
    <t>PTTM</t>
  </si>
  <si>
    <t>PTE</t>
  </si>
  <si>
    <t>SG</t>
  </si>
  <si>
    <t>IST-C</t>
  </si>
  <si>
    <t>CYNO</t>
  </si>
  <si>
    <t>TRANS</t>
  </si>
  <si>
    <t>TRANSIT</t>
  </si>
  <si>
    <t>S</t>
  </si>
  <si>
    <t>M</t>
  </si>
  <si>
    <t>L</t>
  </si>
  <si>
    <t>XL</t>
  </si>
  <si>
    <t>XXL</t>
  </si>
  <si>
    <t>Taille vêtement - EU</t>
  </si>
  <si>
    <t>Taille chaussures</t>
  </si>
  <si>
    <t>Fournisseurs</t>
  </si>
  <si>
    <t>UGAP</t>
  </si>
  <si>
    <t>Taille vêtement - Autre</t>
  </si>
  <si>
    <t>Concatener</t>
  </si>
  <si>
    <t>Taille gants</t>
  </si>
  <si>
    <t>Référence</t>
  </si>
  <si>
    <t>Observations</t>
  </si>
  <si>
    <t>Fournisseur</t>
  </si>
  <si>
    <t>NOM Prénom - Unité / Service</t>
  </si>
  <si>
    <t>STATION SERVICE</t>
  </si>
  <si>
    <t>JEAN</t>
  </si>
  <si>
    <t>Val-Jean</t>
  </si>
  <si>
    <t>LEROY MERLIN</t>
  </si>
  <si>
    <t>CASTORAMA</t>
  </si>
  <si>
    <t>MANO MANO</t>
  </si>
  <si>
    <t>AMAZON</t>
  </si>
  <si>
    <t>CDISCOUNT</t>
  </si>
  <si>
    <t>BRICO DEPOT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</si>
</sst>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border outline="0"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7030A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 style="thin">
          <color rgb="FF7030A0"/>
        </horizontal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horizontal style="thin">
          <color rgb="FFC00000"/>
        </horizontal>
      </border>
    </dxf>
    <dxf>
      <font>
        <b/>
        <i val="0"/>
        <color theme="0"/>
      </font>
      <fill>
        <patternFill>
          <bgColor rgb="FFC00000"/>
        </patternFill>
      </fill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horizontal style="thin">
          <color rgb="FFC00000"/>
        </horizontal>
      </border>
    </dxf>
  </dxfs>
  <tableStyles count="2" defaultTableStyle="TableStyleMedium2" defaultPivotStyle="PivotStyleLight16">
    <tableStyle name="Style de tableau 1" pivot="0" count="3" xr9:uid="{7C5DEAB6-541E-4F39-B9AD-80ED1A3553ED}">
      <tableStyleElement type="wholeTable" dxfId="42"/>
      <tableStyleElement type="headerRow" dxfId="41"/>
      <tableStyleElement type="totalRow" dxfId="40"/>
    </tableStyle>
    <tableStyle name="Style de tableau 2" pivot="0" count="2" xr9:uid="{3705BFFA-A4A3-49AF-8996-46CC2903FD99}">
      <tableStyleElement type="wholeTable" dxfId="39"/>
      <tableStyleElement type="headerRow" dxfId="3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0</xdr:rowOff>
    </xdr:from>
    <xdr:to>
      <xdr:col>6</xdr:col>
      <xdr:colOff>1488660</xdr:colOff>
      <xdr:row>3</xdr:row>
      <xdr:rowOff>250740</xdr:rowOff>
    </xdr:to>
    <xdr:pic macro="[0]!Feuil4.Retour_Accue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id="{B77C9640-DEF9-4A5E-8F80-7EBB59AC0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258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1188000</xdr:colOff>
      <xdr:row>3</xdr:row>
      <xdr:rowOff>250740</xdr:rowOff>
    </xdr:to>
    <xdr:pic macro="[0]!Feuil2.Logiciel_Entrée">
      <xdr:nvPicPr>
        <xdr:cNvPr id="4" name="Image 3" descr="Bouton Ajouter Icône - Images vectorielles gratuites sur Pixabay">
          <a:extLst>
            <a:ext uri="{FF2B5EF4-FFF2-40B4-BE49-F238E27FC236}">
              <a16:creationId xmlns:a16="http://schemas.microsoft.com/office/drawing/2014/main" id="{57801DA4-9A9C-4CCE-B36E-7BA17BD40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88000" cy="11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</xdr:colOff>
      <xdr:row>0</xdr:row>
      <xdr:rowOff>0</xdr:rowOff>
    </xdr:from>
    <xdr:to>
      <xdr:col>2</xdr:col>
      <xdr:colOff>6900</xdr:colOff>
      <xdr:row>3</xdr:row>
      <xdr:rowOff>250740</xdr:rowOff>
    </xdr:to>
    <xdr:pic macro="[0]!Feuil2.Logiciel_Sortie">
      <xdr:nvPicPr>
        <xdr:cNvPr id="6" name="Image 5">
          <a:extLst>
            <a:ext uri="{FF2B5EF4-FFF2-40B4-BE49-F238E27FC236}">
              <a16:creationId xmlns:a16="http://schemas.microsoft.com/office/drawing/2014/main" id="{AEAE61F8-3BC0-4297-A960-70333726F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" y="0"/>
          <a:ext cx="1188000" cy="11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</xdr:colOff>
      <xdr:row>0</xdr:row>
      <xdr:rowOff>0</xdr:rowOff>
    </xdr:from>
    <xdr:to>
      <xdr:col>3</xdr:col>
      <xdr:colOff>14520</xdr:colOff>
      <xdr:row>3</xdr:row>
      <xdr:rowOff>250740</xdr:rowOff>
    </xdr:to>
    <xdr:pic macro="[0]!Feuil2.Logiciel_Personnel">
      <xdr:nvPicPr>
        <xdr:cNvPr id="7" name="Image 6" descr="Ajouter La Personne - Images vectorielles gratuites sur Pixabay">
          <a:extLst>
            <a:ext uri="{FF2B5EF4-FFF2-40B4-BE49-F238E27FC236}">
              <a16:creationId xmlns:a16="http://schemas.microsoft.com/office/drawing/2014/main" id="{64191A29-CD87-44AA-AEC8-D6FAB54B4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2680" y="0"/>
          <a:ext cx="1188000" cy="11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0</xdr:row>
      <xdr:rowOff>0</xdr:rowOff>
    </xdr:from>
    <xdr:to>
      <xdr:col>4</xdr:col>
      <xdr:colOff>26828</xdr:colOff>
      <xdr:row>4</xdr:row>
      <xdr:rowOff>0</xdr:rowOff>
    </xdr:to>
    <xdr:pic macro="[0]!Feuil2.Inventaire">
      <xdr:nvPicPr>
        <xdr:cNvPr id="8" name="Image 7" descr="Information &amp; Vérification | Eridya - Votre cabinet d\'expertise ...">
          <a:extLst>
            <a:ext uri="{FF2B5EF4-FFF2-40B4-BE49-F238E27FC236}">
              <a16:creationId xmlns:a16="http://schemas.microsoft.com/office/drawing/2014/main" id="{497F5A6F-024B-48E9-B204-4091052DF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0"/>
          <a:ext cx="1207928" cy="1249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1188000</xdr:colOff>
      <xdr:row>3</xdr:row>
      <xdr:rowOff>250740</xdr:rowOff>
    </xdr:to>
    <xdr:pic macro="[0]!Feuil2.Logiciel_Equiquement">
      <xdr:nvPicPr>
        <xdr:cNvPr id="10" name="Image 9" descr="Lunettes de protection : pourquoi ? comment ? | Mabéo Experts">
          <a:extLst>
            <a:ext uri="{FF2B5EF4-FFF2-40B4-BE49-F238E27FC236}">
              <a16:creationId xmlns:a16="http://schemas.microsoft.com/office/drawing/2014/main" id="{F5375DD6-5B5B-4D4B-9300-3D3B00328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4880" y="0"/>
          <a:ext cx="118800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1145760</xdr:colOff>
      <xdr:row>3</xdr:row>
      <xdr:rowOff>250740</xdr:rowOff>
    </xdr:to>
    <xdr:pic macro="[0]!Feuil4.Retour_Accue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id="{B95B2B2C-17CA-412A-AF9C-CEB7CFD40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704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320040</xdr:colOff>
      <xdr:row>0</xdr:row>
      <xdr:rowOff>0</xdr:rowOff>
    </xdr:from>
    <xdr:to>
      <xdr:col>7</xdr:col>
      <xdr:colOff>1465800</xdr:colOff>
      <xdr:row>3</xdr:row>
      <xdr:rowOff>250740</xdr:rowOff>
    </xdr:to>
    <xdr:pic macro="[0]!Feuil4.Retour_Accue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id="{34AEC8EB-EB0C-4B4E-B1C7-C4FAF1151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492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647700</xdr:colOff>
      <xdr:row>0</xdr:row>
      <xdr:rowOff>0</xdr:rowOff>
    </xdr:from>
    <xdr:to>
      <xdr:col>7</xdr:col>
      <xdr:colOff>25620</xdr:colOff>
      <xdr:row>3</xdr:row>
      <xdr:rowOff>250740</xdr:rowOff>
    </xdr:to>
    <xdr:pic macro="[0]!Feuil4.Retour_Accue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id="{080A93AF-F3CC-4D8B-A028-A4A9853AC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7290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1145760</xdr:colOff>
      <xdr:row>3</xdr:row>
      <xdr:rowOff>250740</xdr:rowOff>
    </xdr:to>
    <xdr:pic macro="[0]!Feuil4.Retour_Accue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id="{789CF4B3-D351-4DAF-880F-32886793D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370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251460</xdr:colOff>
      <xdr:row>0</xdr:row>
      <xdr:rowOff>0</xdr:rowOff>
    </xdr:from>
    <xdr:to>
      <xdr:col>5</xdr:col>
      <xdr:colOff>1397220</xdr:colOff>
      <xdr:row>3</xdr:row>
      <xdr:rowOff>250740</xdr:rowOff>
    </xdr:to>
    <xdr:pic macro="[0]!Feuil4.Retour_Accue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id="{8E033379-E994-4E42-AFF7-F9FF0B8D8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066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1BCDF80-CAC0-4033-8A9E-286E317EB332}" name="Equipement" displayName="Equipement" ref="A1:D2" insertRow="1" totalsRowShown="0" headerRowDxfId="37" dataDxfId="36" tableBorderDxfId="35">
  <autoFilter ref="A1:D2" xr:uid="{90AEBB81-E316-459D-A391-E9914FB8F2C1}"/>
  <tableColumns count="4">
    <tableColumn id="1" xr3:uid="{7CA28872-9EBE-4B44-8405-AD78F8540E47}" name="Désignation" dataDxfId="34"/>
    <tableColumn id="2" xr3:uid="{466C0361-2704-4A55-8E8C-5BC86F3BDD1D}" name="Référence" dataDxfId="33"/>
    <tableColumn id="3" xr3:uid="{43F9B720-206B-4022-BB55-78D534F47B2A}" name="Observations" dataDxfId="32"/>
    <tableColumn id="4" xr3:uid="{7B88FE7F-301D-489D-91DF-19115BAB2E1E}" name="Taille" dataDxfId="31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9818A1-C0C1-42D7-9E70-5815E05B0C91}" name="Entrées" displayName="Entrées" ref="A1:G2" totalsRowShown="0" headerRowDxfId="30" dataDxfId="29">
  <autoFilter ref="A1:G2" xr:uid="{C2F01EDE-CC06-428B-8ADF-480395E812D6}"/>
  <tableColumns count="7">
    <tableColumn id="1" xr3:uid="{831F1827-07F3-43EA-BCB2-B3098901797B}" name="Date" dataDxfId="28"/>
    <tableColumn id="2" xr3:uid="{781DD1FF-CF28-4434-AB35-32B7CD70BB20}" name="Désignation" dataDxfId="27"/>
    <tableColumn id="3" xr3:uid="{0E4F5236-9D83-4F4F-B572-03E76A58F728}" name="Référence" dataDxfId="26"/>
    <tableColumn id="4" xr3:uid="{D4746774-6079-40A7-AF80-A17551C78E17}" name="Observations" dataDxfId="25"/>
    <tableColumn id="5" xr3:uid="{A79E512B-1684-4DBF-8478-CEA4F6D2945C}" name="Taille" dataDxfId="24"/>
    <tableColumn id="6" xr3:uid="{8F12E50E-CA8F-41D2-AEEE-3BDF5334CD62}" name="Quantité" dataDxfId="23"/>
    <tableColumn id="7" xr3:uid="{677B0D7A-F41D-463C-A969-98C55D504E97}" name="Fournisseur" dataDxfId="22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6D27932-5E62-4A14-9CF2-4E7612C92313}" name="Sorties" displayName="Sorties" ref="A1:F2" insertRow="1" totalsRowShown="0" headerRowDxfId="21" dataDxfId="20">
  <autoFilter ref="A1:F2" xr:uid="{345E1A1C-B9FB-432C-8B35-743D86CA386E}"/>
  <tableColumns count="6">
    <tableColumn id="1" xr3:uid="{13FF714B-1311-41E3-8375-53DAA2E91EEB}" name="Date" dataDxfId="19"/>
    <tableColumn id="2" xr3:uid="{A80CA2CE-8693-4421-B64A-39AA4579B236}" name="Désignation" dataDxfId="18"/>
    <tableColumn id="3" xr3:uid="{E1BAE943-5B62-4F68-B268-F783DFD25EB1}" name="Observations" dataDxfId="17"/>
    <tableColumn id="4" xr3:uid="{DFBFC5A3-CC18-48B5-B0AB-DA0E40C43652}" name="Taille" dataDxfId="16"/>
    <tableColumn id="5" xr3:uid="{972F3907-3712-4FEB-A32C-3AC9BAA279F8}" name="Quantité" dataDxfId="15"/>
    <tableColumn id="6" xr3:uid="{F57C2941-C2D6-4094-B76C-A7FE2FEA7215}" name="NOM Prénom - Unité / Service" dataDxfId="14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7F77CC-419A-4E3E-939D-59142006FDC2}" name="Agent" displayName="Agent" ref="A1:D2" totalsRowShown="0" headerRowDxfId="13" dataDxfId="12">
  <autoFilter ref="A1:D2" xr:uid="{FA51DBBA-40AA-4BA9-800D-D2590B92EA13}"/>
  <tableColumns count="4">
    <tableColumn id="2" xr3:uid="{8BACFA51-ACB5-4CFD-841C-FFB6EB8AF120}" name="NOM" dataDxfId="11"/>
    <tableColumn id="3" xr3:uid="{0D6D0CCB-63A1-4839-8BED-7B90D25D5B40}" name="Prénom" dataDxfId="10"/>
    <tableColumn id="4" xr3:uid="{227FC5A8-DFF4-4CB8-9B11-3C8D8328280C}" name="Unité / Service" dataDxfId="9"/>
    <tableColumn id="5" xr3:uid="{749C66A8-677B-4611-A465-09521F1F38B5}" name="Concatener" dataDxfId="8">
      <calculatedColumnFormula>Agent[NOM]&amp;" "&amp;Agent[Prénom]&amp;" - "&amp;Agent[Unité / Service]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1B0D980-8F53-4265-9ACB-8373C2E146D0}" name="Inventaire" displayName="Inventaire" ref="A1:E100" totalsRowShown="0" headerRowDxfId="6" dataDxfId="5">
  <autoFilter ref="A1:E100" xr:uid="{4FE8D3B8-FD40-41D1-A4C8-6F8E0E07A588}"/>
  <tableColumns count="5">
    <tableColumn id="1" xr3:uid="{7D7956F8-5F20-4E2D-AE41-5118AFCCBB7E}" name="Désignation" dataDxfId="4">
      <calculatedColumnFormula>IF(Equipement[[#This Row],[Désignation]]="","",Equipement[[#This Row],[Désignation]])</calculatedColumnFormula>
    </tableColumn>
    <tableColumn id="2" xr3:uid="{3E2E8A47-27F3-4C2B-AF8A-1CBDB322A42D}" name="Référence" dataDxfId="3">
      <calculatedColumnFormula>IF(Equipement[Référence]="","",Equipement[Référence])</calculatedColumnFormula>
    </tableColumn>
    <tableColumn id="3" xr3:uid="{178440FB-C61F-490E-8E6A-89B84F8A0146}" name="Observations" dataDxfId="2">
      <calculatedColumnFormula>IF(Equipement[Observations]="","",Equipement[Observations])</calculatedColumnFormula>
    </tableColumn>
    <tableColumn id="4" xr3:uid="{BCE51530-5845-4528-BC11-975112F723FC}" name="Taille" dataDxfId="1">
      <calculatedColumnFormula>IF(Equipement[Taille]="","",Equipement[Taille])</calculatedColumnFormula>
    </tableColumn>
    <tableColumn id="5" xr3:uid="{44E2E376-7D7C-4454-AF82-0B0A3198C5C8}" name="Quantité" dataDxfId="0">
      <calculatedColumnFormula>INDEX(Entrées[],MATCH(Entrées[Quantité],Entrées[Quantité],0),6)-INDEX(Sorties[],MATCH(Sorties[Quantité],Sorties[Quantité],0),5)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76C7A-DB23-4C18-A9E9-3BA4F8B4CFC5}">
  <sheetPr codeName="Feuil1"/>
  <dimension ref="A1:F23"/>
  <sheetViews>
    <sheetView workbookViewId="0">
      <selection activeCell="C11" sqref="C11"/>
    </sheetView>
  </sheetViews>
  <sheetFormatPr baseColWidth="10" defaultColWidth="25.77734375" defaultRowHeight="25.05" customHeight="1" x14ac:dyDescent="0.3"/>
  <cols>
    <col min="1" max="3" width="25.77734375" style="1"/>
    <col min="4" max="4" width="26.6640625" style="1" bestFit="1" customWidth="1"/>
    <col min="5" max="16384" width="25.77734375" style="1"/>
  </cols>
  <sheetData>
    <row r="1" spans="1:6" ht="25.05" customHeight="1" x14ac:dyDescent="0.3">
      <c r="A1" s="3" t="s">
        <v>5</v>
      </c>
      <c r="B1" s="4" t="s">
        <v>33</v>
      </c>
      <c r="C1" s="4" t="s">
        <v>39</v>
      </c>
      <c r="D1" s="4" t="s">
        <v>37</v>
      </c>
      <c r="E1" s="4" t="s">
        <v>34</v>
      </c>
      <c r="F1" s="3" t="s">
        <v>35</v>
      </c>
    </row>
    <row r="2" spans="1:6" ht="25.05" customHeight="1" x14ac:dyDescent="0.3">
      <c r="A2" s="2" t="s">
        <v>11</v>
      </c>
      <c r="B2" s="2" t="s">
        <v>28</v>
      </c>
      <c r="C2" s="2">
        <v>7</v>
      </c>
      <c r="D2" s="2">
        <v>0</v>
      </c>
      <c r="E2" s="5">
        <v>38</v>
      </c>
      <c r="F2" s="2" t="s">
        <v>47</v>
      </c>
    </row>
    <row r="3" spans="1:6" ht="25.05" customHeight="1" x14ac:dyDescent="0.3">
      <c r="A3" s="2" t="s">
        <v>12</v>
      </c>
      <c r="B3" s="2" t="s">
        <v>29</v>
      </c>
      <c r="C3" s="2">
        <v>8</v>
      </c>
      <c r="D3" s="2">
        <v>1</v>
      </c>
      <c r="E3" s="5">
        <v>39</v>
      </c>
      <c r="F3" s="2" t="s">
        <v>48</v>
      </c>
    </row>
    <row r="4" spans="1:6" ht="25.05" customHeight="1" x14ac:dyDescent="0.3">
      <c r="A4" s="2" t="s">
        <v>13</v>
      </c>
      <c r="B4" s="2" t="s">
        <v>30</v>
      </c>
      <c r="C4" s="2">
        <v>9</v>
      </c>
      <c r="D4" s="2">
        <v>2</v>
      </c>
      <c r="E4" s="5">
        <v>40</v>
      </c>
      <c r="F4" s="2" t="s">
        <v>36</v>
      </c>
    </row>
    <row r="5" spans="1:6" ht="25.05" customHeight="1" x14ac:dyDescent="0.3">
      <c r="A5" s="2" t="s">
        <v>9</v>
      </c>
      <c r="B5" s="2" t="s">
        <v>31</v>
      </c>
      <c r="C5" s="2">
        <v>10</v>
      </c>
      <c r="D5" s="2">
        <v>3</v>
      </c>
      <c r="E5" s="5">
        <v>41</v>
      </c>
      <c r="F5" s="2" t="s">
        <v>49</v>
      </c>
    </row>
    <row r="6" spans="1:6" ht="25.05" customHeight="1" x14ac:dyDescent="0.3">
      <c r="A6" s="2" t="s">
        <v>14</v>
      </c>
      <c r="B6" s="2" t="s">
        <v>32</v>
      </c>
      <c r="C6" s="2">
        <v>11</v>
      </c>
      <c r="D6" s="2">
        <v>4</v>
      </c>
      <c r="E6" s="5">
        <v>42</v>
      </c>
      <c r="F6" s="2" t="s">
        <v>50</v>
      </c>
    </row>
    <row r="7" spans="1:6" ht="25.05" customHeight="1" x14ac:dyDescent="0.3">
      <c r="A7" s="2" t="s">
        <v>15</v>
      </c>
      <c r="D7" s="2">
        <v>5</v>
      </c>
      <c r="E7" s="5">
        <v>43</v>
      </c>
      <c r="F7" s="2" t="s">
        <v>51</v>
      </c>
    </row>
    <row r="8" spans="1:6" ht="25.05" customHeight="1" x14ac:dyDescent="0.3">
      <c r="A8" s="2" t="s">
        <v>16</v>
      </c>
      <c r="D8" s="2">
        <v>6</v>
      </c>
      <c r="E8" s="2">
        <v>44</v>
      </c>
      <c r="F8" s="2" t="s">
        <v>52</v>
      </c>
    </row>
    <row r="9" spans="1:6" ht="25.05" customHeight="1" x14ac:dyDescent="0.3">
      <c r="A9" s="2" t="s">
        <v>17</v>
      </c>
      <c r="E9" s="2">
        <v>45</v>
      </c>
    </row>
    <row r="10" spans="1:6" ht="25.05" customHeight="1" x14ac:dyDescent="0.3">
      <c r="A10" s="2" t="s">
        <v>25</v>
      </c>
      <c r="E10" s="2">
        <v>46</v>
      </c>
    </row>
    <row r="11" spans="1:6" ht="25.05" customHeight="1" x14ac:dyDescent="0.3">
      <c r="A11" s="2" t="s">
        <v>7</v>
      </c>
      <c r="E11" s="2">
        <v>47</v>
      </c>
    </row>
    <row r="12" spans="1:6" ht="25.05" customHeight="1" x14ac:dyDescent="0.3">
      <c r="A12" s="2" t="s">
        <v>8</v>
      </c>
      <c r="E12" s="2">
        <v>48</v>
      </c>
    </row>
    <row r="13" spans="1:6" ht="25.05" customHeight="1" x14ac:dyDescent="0.3">
      <c r="A13" s="2" t="s">
        <v>10</v>
      </c>
      <c r="E13" s="2">
        <v>49</v>
      </c>
    </row>
    <row r="14" spans="1:6" ht="25.05" customHeight="1" x14ac:dyDescent="0.3">
      <c r="A14" s="2" t="s">
        <v>24</v>
      </c>
    </row>
    <row r="15" spans="1:6" ht="25.05" customHeight="1" x14ac:dyDescent="0.3">
      <c r="A15" s="2" t="s">
        <v>22</v>
      </c>
    </row>
    <row r="16" spans="1:6" ht="25.05" customHeight="1" x14ac:dyDescent="0.3">
      <c r="A16" s="2" t="s">
        <v>21</v>
      </c>
    </row>
    <row r="17" spans="1:1" ht="25.05" customHeight="1" x14ac:dyDescent="0.3">
      <c r="A17" s="2" t="s">
        <v>18</v>
      </c>
    </row>
    <row r="18" spans="1:1" ht="25.05" customHeight="1" x14ac:dyDescent="0.3">
      <c r="A18" s="2" t="s">
        <v>19</v>
      </c>
    </row>
    <row r="19" spans="1:1" ht="25.05" customHeight="1" x14ac:dyDescent="0.3">
      <c r="A19" s="2" t="s">
        <v>23</v>
      </c>
    </row>
    <row r="20" spans="1:1" ht="25.05" customHeight="1" x14ac:dyDescent="0.3">
      <c r="A20" s="2" t="s">
        <v>20</v>
      </c>
    </row>
    <row r="21" spans="1:1" ht="25.05" customHeight="1" x14ac:dyDescent="0.3">
      <c r="A21" s="2" t="s">
        <v>44</v>
      </c>
    </row>
    <row r="22" spans="1:1" ht="25.05" customHeight="1" x14ac:dyDescent="0.3">
      <c r="A22" s="2" t="s">
        <v>26</v>
      </c>
    </row>
    <row r="23" spans="1:1" ht="25.05" customHeight="1" x14ac:dyDescent="0.3">
      <c r="A23" s="2" t="s">
        <v>27</v>
      </c>
    </row>
  </sheetData>
  <sortState xmlns:xlrd2="http://schemas.microsoft.com/office/spreadsheetml/2017/richdata2" ref="A2:A23">
    <sortCondition ref="A2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2D0FF-762D-415D-B09F-75BA94E2C492}">
  <sheetPr codeName="Feuil2"/>
  <dimension ref="A1:D10"/>
  <sheetViews>
    <sheetView tabSelected="1" workbookViewId="0">
      <selection activeCell="D11" sqref="D11"/>
    </sheetView>
  </sheetViews>
  <sheetFormatPr baseColWidth="10" defaultColWidth="17.33203125" defaultRowHeight="25.05" customHeight="1" x14ac:dyDescent="0.3"/>
  <cols>
    <col min="1" max="16384" width="17.33203125" style="1"/>
  </cols>
  <sheetData>
    <row r="1" spans="1:4" ht="25.05" customHeight="1" x14ac:dyDescent="0.3">
      <c r="A1"/>
    </row>
    <row r="5" spans="1:4" ht="25.05" customHeight="1" x14ac:dyDescent="0.3">
      <c r="C5"/>
    </row>
    <row r="7" spans="1:4" ht="25.05" customHeight="1" x14ac:dyDescent="0.3">
      <c r="C7"/>
      <c r="D7"/>
    </row>
    <row r="8" spans="1:4" ht="25.05" customHeight="1" x14ac:dyDescent="0.3">
      <c r="B8"/>
    </row>
    <row r="10" spans="1:4" ht="25.05" customHeight="1" x14ac:dyDescent="0.3">
      <c r="D10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8E02F-F128-4B25-AD7D-04889745308F}">
  <sheetPr codeName="Feuil7"/>
  <dimension ref="A1:D2"/>
  <sheetViews>
    <sheetView workbookViewId="0">
      <selection activeCell="D7" sqref="D7"/>
    </sheetView>
  </sheetViews>
  <sheetFormatPr baseColWidth="10" defaultColWidth="25.77734375" defaultRowHeight="25.05" customHeight="1" x14ac:dyDescent="0.3"/>
  <sheetData>
    <row r="1" spans="1:4" ht="25.05" customHeight="1" x14ac:dyDescent="0.3">
      <c r="A1" s="8" t="s">
        <v>0</v>
      </c>
      <c r="B1" s="8" t="s">
        <v>40</v>
      </c>
      <c r="C1" s="8" t="s">
        <v>41</v>
      </c>
      <c r="D1" s="8" t="s">
        <v>1</v>
      </c>
    </row>
    <row r="2" spans="1:4" ht="25.05" customHeight="1" x14ac:dyDescent="0.3">
      <c r="A2" s="9"/>
      <c r="B2" s="9"/>
      <c r="C2" s="9"/>
      <c r="D2" s="9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2B9BE-17EF-4924-993A-0F426CAB05FC}">
  <sheetPr codeName="Feuil5"/>
  <dimension ref="A1:G2"/>
  <sheetViews>
    <sheetView workbookViewId="0">
      <selection activeCell="D8" sqref="D8"/>
    </sheetView>
  </sheetViews>
  <sheetFormatPr baseColWidth="10" defaultColWidth="25.77734375" defaultRowHeight="25.05" customHeight="1" x14ac:dyDescent="0.3"/>
  <cols>
    <col min="1" max="16384" width="25.77734375" style="1"/>
  </cols>
  <sheetData>
    <row r="1" spans="1:7" ht="25.05" customHeight="1" x14ac:dyDescent="0.3">
      <c r="A1" s="1" t="s">
        <v>6</v>
      </c>
      <c r="B1" s="1" t="s">
        <v>0</v>
      </c>
      <c r="C1" s="1" t="s">
        <v>40</v>
      </c>
      <c r="D1" s="1" t="s">
        <v>41</v>
      </c>
      <c r="E1" s="1" t="s">
        <v>1</v>
      </c>
      <c r="F1" s="1" t="s">
        <v>2</v>
      </c>
      <c r="G1" s="1" t="s">
        <v>42</v>
      </c>
    </row>
    <row r="2" spans="1:7" ht="25.05" customHeight="1" x14ac:dyDescent="0.3">
      <c r="A2" s="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1BDE8-B49C-4B0F-9099-DC2CAC9E06DE}">
  <sheetPr codeName="Feuil6"/>
  <dimension ref="A1:F2"/>
  <sheetViews>
    <sheetView workbookViewId="0">
      <selection activeCell="D7" sqref="D7"/>
    </sheetView>
  </sheetViews>
  <sheetFormatPr baseColWidth="10" defaultColWidth="25.77734375" defaultRowHeight="25.05" customHeight="1" x14ac:dyDescent="0.3"/>
  <cols>
    <col min="1" max="5" width="25.77734375" style="1"/>
    <col min="6" max="6" width="39.88671875" style="1" bestFit="1" customWidth="1"/>
    <col min="7" max="16384" width="25.77734375" style="1"/>
  </cols>
  <sheetData>
    <row r="1" spans="1:6" ht="25.05" customHeight="1" x14ac:dyDescent="0.3">
      <c r="A1" s="1" t="s">
        <v>6</v>
      </c>
      <c r="B1" s="1" t="s">
        <v>0</v>
      </c>
      <c r="C1" s="1" t="s">
        <v>41</v>
      </c>
      <c r="D1" s="1" t="s">
        <v>1</v>
      </c>
      <c r="E1" s="1" t="s">
        <v>2</v>
      </c>
      <c r="F1" s="1" t="s">
        <v>43</v>
      </c>
    </row>
    <row r="2" spans="1:6" ht="25.05" customHeight="1" x14ac:dyDescent="0.3">
      <c r="A2" s="7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FEDB1-C9FE-41A5-984C-64FCB248C822}">
  <sheetPr codeName="Feuil3"/>
  <dimension ref="A1:D2"/>
  <sheetViews>
    <sheetView workbookViewId="0">
      <selection activeCell="A6" sqref="A6"/>
    </sheetView>
  </sheetViews>
  <sheetFormatPr baseColWidth="10" defaultColWidth="25.77734375" defaultRowHeight="25.05" customHeight="1" x14ac:dyDescent="0.3"/>
  <cols>
    <col min="1" max="3" width="25.77734375" style="1"/>
    <col min="4" max="4" width="50.77734375" style="1" customWidth="1"/>
    <col min="5" max="16384" width="25.77734375" style="1"/>
  </cols>
  <sheetData>
    <row r="1" spans="1:4" ht="25.05" customHeight="1" x14ac:dyDescent="0.3">
      <c r="A1" s="1" t="s">
        <v>3</v>
      </c>
      <c r="B1" s="1" t="s">
        <v>4</v>
      </c>
      <c r="C1" s="1" t="s">
        <v>5</v>
      </c>
      <c r="D1" s="1" t="s">
        <v>38</v>
      </c>
    </row>
    <row r="2" spans="1:4" ht="25.05" customHeight="1" x14ac:dyDescent="0.3">
      <c r="A2" s="1" t="s">
        <v>45</v>
      </c>
      <c r="B2" s="1" t="s">
        <v>46</v>
      </c>
      <c r="C2" s="1" t="s">
        <v>14</v>
      </c>
      <c r="D2" s="6" t="str">
        <f>Agent[NOM]&amp;" "&amp;Agent[Prénom]&amp;" - "&amp;Agent[Unité / Service]</f>
        <v>JEAN Val-Jean - AGC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2D7C0-E9E0-46A2-8F74-99A49FF9996C}">
  <sheetPr codeName="Feuil4"/>
  <dimension ref="A1:F100"/>
  <sheetViews>
    <sheetView workbookViewId="0">
      <selection activeCell="E3" sqref="E3"/>
    </sheetView>
  </sheetViews>
  <sheetFormatPr baseColWidth="10" defaultColWidth="25.77734375" defaultRowHeight="25.05" customHeight="1" x14ac:dyDescent="0.3"/>
  <cols>
    <col min="1" max="16384" width="25.77734375" style="1"/>
  </cols>
  <sheetData>
    <row r="1" spans="1:6" ht="25.05" customHeight="1" x14ac:dyDescent="0.3">
      <c r="A1" s="1" t="s">
        <v>0</v>
      </c>
      <c r="B1" s="1" t="s">
        <v>40</v>
      </c>
      <c r="C1" s="1" t="s">
        <v>41</v>
      </c>
      <c r="D1" s="1" t="s">
        <v>1</v>
      </c>
      <c r="E1" s="1" t="s">
        <v>2</v>
      </c>
      <c r="F1"/>
    </row>
    <row r="2" spans="1:6" ht="25.05" customHeight="1" x14ac:dyDescent="0.3">
      <c r="A2" s="1" t="str">
        <f>IF(Equipement[[#This Row],[Désignation]]="","",Equipement[[#This Row],[Désignation]])</f>
        <v/>
      </c>
      <c r="B2" s="1" t="str">
        <f>IF(Equipement[Référence]="","",Equipement[Référence])</f>
        <v/>
      </c>
      <c r="C2" s="1" t="str">
        <f>IF(Equipement[Observations]="","",Equipement[Observations])</f>
        <v/>
      </c>
      <c r="D2" s="1" t="str">
        <f>IF(Equipement[Taille]="","",Equipement[Taille])</f>
        <v/>
      </c>
      <c r="E2" s="1" t="e">
        <f>INDEX(Entrées[],MATCH(Entrées[Quantité],Entrées[Quantité],0),6)-INDEX(Sorties[],MATCH(Sorties[Quantité],Sorties[Quantité],0),5)</f>
        <v>#N/A</v>
      </c>
    </row>
    <row r="3" spans="1:6" ht="25.05" customHeight="1" x14ac:dyDescent="0.3">
      <c r="A3" s="1" t="e">
        <f>IF(Equipement[[#This Row],[Désignation]]="","",Equipement[[#This Row],[Désignation]])</f>
        <v>#VALUE!</v>
      </c>
      <c r="B3" s="1" t="str">
        <f>IF(Equipement[Référence]="","",Equipement[Référence])</f>
        <v/>
      </c>
      <c r="C3" s="1" t="str">
        <f>IF(Equipement[Observations]="","",Equipement[Observations])</f>
        <v/>
      </c>
      <c r="D3" s="1" t="str">
        <f>IF(Equipement[Taille]="","",Equipement[Taille])</f>
        <v/>
      </c>
      <c r="E3" s="1" t="e">
        <f>INDEX(Entrées[],MATCH(Entrées[Quantité],Entrées[Quantité],0),6)-INDEX(Sorties[],MATCH(Sorties[Quantité],Sorties[Quantité],0),5)</f>
        <v>#N/A</v>
      </c>
    </row>
    <row r="4" spans="1:6" ht="25.05" customHeight="1" x14ac:dyDescent="0.3">
      <c r="A4" s="1" t="e">
        <f>IF(Equipement[[#This Row],[Désignation]]="","",Equipement[[#This Row],[Désignation]])</f>
        <v>#VALUE!</v>
      </c>
      <c r="B4" s="1" t="str">
        <f>IF(Equipement[Référence]="","",Equipement[Référence])</f>
        <v/>
      </c>
      <c r="C4" s="1" t="str">
        <f>IF(Equipement[Observations]="","",Equipement[Observations])</f>
        <v/>
      </c>
      <c r="D4" s="1" t="str">
        <f>IF(Equipement[Taille]="","",Equipement[Taille])</f>
        <v/>
      </c>
      <c r="E4" s="1" t="e">
        <f>INDEX(Entrées[],MATCH(Entrées[Quantité],Entrées[Quantité],0),6)-INDEX(Sorties[],MATCH(Sorties[Quantité],Sorties[Quantité],0),5)</f>
        <v>#N/A</v>
      </c>
    </row>
    <row r="5" spans="1:6" ht="25.05" customHeight="1" x14ac:dyDescent="0.3">
      <c r="A5" s="1" t="e">
        <f>IF(Equipement[[#This Row],[Désignation]]="","",Equipement[[#This Row],[Désignation]])</f>
        <v>#VALUE!</v>
      </c>
      <c r="B5" s="1" t="str">
        <f>IF(Equipement[Référence]="","",Equipement[Référence])</f>
        <v/>
      </c>
      <c r="C5" s="1" t="str">
        <f>IF(Equipement[Observations]="","",Equipement[Observations])</f>
        <v/>
      </c>
      <c r="D5" s="1" t="str">
        <f>IF(Equipement[Taille]="","",Equipement[Taille])</f>
        <v/>
      </c>
      <c r="E5" s="1" t="e">
        <f>INDEX(Entrées[],MATCH(Entrées[Quantité],Entrées[Quantité],0),6)-INDEX(Sorties[],MATCH(Sorties[Quantité],Sorties[Quantité],0),5)</f>
        <v>#N/A</v>
      </c>
    </row>
    <row r="6" spans="1:6" ht="25.05" customHeight="1" x14ac:dyDescent="0.3">
      <c r="A6" s="1" t="e">
        <f>IF(Equipement[[#This Row],[Désignation]]="","",Equipement[[#This Row],[Désignation]])</f>
        <v>#VALUE!</v>
      </c>
      <c r="B6" s="1" t="str">
        <f>IF(Equipement[Référence]="","",Equipement[Référence])</f>
        <v/>
      </c>
      <c r="C6" s="1" t="str">
        <f>IF(Equipement[Observations]="","",Equipement[Observations])</f>
        <v/>
      </c>
      <c r="D6" s="1" t="str">
        <f>IF(Equipement[Taille]="","",Equipement[Taille])</f>
        <v/>
      </c>
      <c r="E6" s="1" t="e">
        <f>INDEX(Entrées[],MATCH(Entrées[Quantité],Entrées[Quantité],0),6)-INDEX(Sorties[],MATCH(Sorties[Quantité],Sorties[Quantité],0),5)</f>
        <v>#N/A</v>
      </c>
    </row>
    <row r="7" spans="1:6" ht="25.05" customHeight="1" x14ac:dyDescent="0.3">
      <c r="A7" s="1" t="e">
        <f>IF(Equipement[[#This Row],[Désignation]]="","",Equipement[[#This Row],[Désignation]])</f>
        <v>#VALUE!</v>
      </c>
      <c r="B7" s="1" t="str">
        <f>IF(Equipement[Référence]="","",Equipement[Référence])</f>
        <v/>
      </c>
      <c r="C7" s="1" t="str">
        <f>IF(Equipement[Observations]="","",Equipement[Observations])</f>
        <v/>
      </c>
      <c r="D7" s="1" t="str">
        <f>IF(Equipement[Taille]="","",Equipement[Taille])</f>
        <v/>
      </c>
      <c r="E7" s="1" t="e">
        <f>INDEX(Entrées[],MATCH(Entrées[Quantité],Entrées[Quantité],0),6)-INDEX(Sorties[],MATCH(Sorties[Quantité],Sorties[Quantité],0),5)</f>
        <v>#N/A</v>
      </c>
    </row>
    <row r="8" spans="1:6" ht="25.05" customHeight="1" x14ac:dyDescent="0.3">
      <c r="A8" s="1" t="e">
        <f>IF(Equipement[[#This Row],[Désignation]]="","",Equipement[[#This Row],[Désignation]])</f>
        <v>#VALUE!</v>
      </c>
      <c r="B8" s="1" t="str">
        <f>IF(Equipement[Référence]="","",Equipement[Référence])</f>
        <v/>
      </c>
      <c r="C8" s="1" t="str">
        <f>IF(Equipement[Observations]="","",Equipement[Observations])</f>
        <v/>
      </c>
      <c r="D8" s="1" t="str">
        <f>IF(Equipement[Taille]="","",Equipement[Taille])</f>
        <v/>
      </c>
      <c r="E8" s="1" t="e">
        <f>INDEX(Entrées[],MATCH(Entrées[Quantité],Entrées[Quantité],0),6)-INDEX(Sorties[],MATCH(Sorties[Quantité],Sorties[Quantité],0),5)</f>
        <v>#N/A</v>
      </c>
    </row>
    <row r="9" spans="1:6" ht="25.05" customHeight="1" x14ac:dyDescent="0.3">
      <c r="A9" s="1" t="e">
        <f>IF(Equipement[[#This Row],[Désignation]]="","",Equipement[[#This Row],[Désignation]])</f>
        <v>#VALUE!</v>
      </c>
      <c r="B9" s="1" t="str">
        <f>IF(Equipement[Référence]="","",Equipement[Référence])</f>
        <v/>
      </c>
      <c r="C9" s="1" t="str">
        <f>IF(Equipement[Observations]="","",Equipement[Observations])</f>
        <v/>
      </c>
      <c r="D9" s="1" t="str">
        <f>IF(Equipement[Taille]="","",Equipement[Taille])</f>
        <v/>
      </c>
      <c r="E9" s="1" t="e">
        <f>INDEX(Entrées[],MATCH(Entrées[Quantité],Entrées[Quantité],0),6)-INDEX(Sorties[],MATCH(Sorties[Quantité],Sorties[Quantité],0),5)</f>
        <v>#N/A</v>
      </c>
    </row>
    <row r="10" spans="1:6" ht="25.05" customHeight="1" x14ac:dyDescent="0.3">
      <c r="A10" s="1" t="e">
        <f>IF(Equipement[[#This Row],[Désignation]]="","",Equipement[[#This Row],[Désignation]])</f>
        <v>#VALUE!</v>
      </c>
      <c r="B10" s="1" t="str">
        <f>IF(Equipement[Référence]="","",Equipement[Référence])</f>
        <v/>
      </c>
      <c r="C10" s="1" t="str">
        <f>IF(Equipement[Observations]="","",Equipement[Observations])</f>
        <v/>
      </c>
      <c r="D10" s="1" t="str">
        <f>IF(Equipement[Taille]="","",Equipement[Taille])</f>
        <v/>
      </c>
      <c r="E10" s="1" t="e">
        <f>INDEX(Entrées[],MATCH(Entrées[Quantité],Entrées[Quantité],0),6)-INDEX(Sorties[],MATCH(Sorties[Quantité],Sorties[Quantité],0),5)</f>
        <v>#N/A</v>
      </c>
    </row>
    <row r="11" spans="1:6" ht="25.05" customHeight="1" x14ac:dyDescent="0.3">
      <c r="A11" s="1" t="e">
        <f>IF(Equipement[[#This Row],[Désignation]]="","",Equipement[[#This Row],[Désignation]])</f>
        <v>#VALUE!</v>
      </c>
      <c r="B11" s="1" t="str">
        <f>IF(Equipement[Référence]="","",Equipement[Référence])</f>
        <v/>
      </c>
      <c r="C11" s="1" t="str">
        <f>IF(Equipement[Observations]="","",Equipement[Observations])</f>
        <v/>
      </c>
      <c r="D11" s="1" t="str">
        <f>IF(Equipement[Taille]="","",Equipement[Taille])</f>
        <v/>
      </c>
      <c r="E11" s="1" t="e">
        <f>INDEX(Entrées[],MATCH(Entrées[Quantité],Entrées[Quantité],0),6)-INDEX(Sorties[],MATCH(Sorties[Quantité],Sorties[Quantité],0),5)</f>
        <v>#N/A</v>
      </c>
    </row>
    <row r="12" spans="1:6" ht="25.05" customHeight="1" x14ac:dyDescent="0.3">
      <c r="A12" s="1" t="e">
        <f>IF(Equipement[[#This Row],[Désignation]]="","",Equipement[[#This Row],[Désignation]])</f>
        <v>#VALUE!</v>
      </c>
      <c r="B12" s="1" t="str">
        <f>IF(Equipement[Référence]="","",Equipement[Référence])</f>
        <v/>
      </c>
      <c r="C12" s="1" t="str">
        <f>IF(Equipement[Observations]="","",Equipement[Observations])</f>
        <v/>
      </c>
      <c r="D12" s="1" t="str">
        <f>IF(Equipement[Taille]="","",Equipement[Taille])</f>
        <v/>
      </c>
      <c r="E12" s="1" t="e">
        <f>INDEX(Entrées[],MATCH(Entrées[Quantité],Entrées[Quantité],0),6)-INDEX(Sorties[],MATCH(Sorties[Quantité],Sorties[Quantité],0),5)</f>
        <v>#N/A</v>
      </c>
    </row>
    <row r="13" spans="1:6" ht="25.05" customHeight="1" x14ac:dyDescent="0.3">
      <c r="A13" s="1" t="e">
        <f>IF(Equipement[[#This Row],[Désignation]]="","",Equipement[[#This Row],[Désignation]])</f>
        <v>#VALUE!</v>
      </c>
      <c r="B13" s="1" t="str">
        <f>IF(Equipement[Référence]="","",Equipement[Référence])</f>
        <v/>
      </c>
      <c r="C13" s="1" t="str">
        <f>IF(Equipement[Observations]="","",Equipement[Observations])</f>
        <v/>
      </c>
      <c r="D13" s="1" t="str">
        <f>IF(Equipement[Taille]="","",Equipement[Taille])</f>
        <v/>
      </c>
      <c r="E13" s="1" t="e">
        <f>INDEX(Entrées[],MATCH(Entrées[Quantité],Entrées[Quantité],0),6)-INDEX(Sorties[],MATCH(Sorties[Quantité],Sorties[Quantité],0),5)</f>
        <v>#N/A</v>
      </c>
    </row>
    <row r="14" spans="1:6" ht="25.05" customHeight="1" x14ac:dyDescent="0.3">
      <c r="A14" s="1" t="e">
        <f>IF(Equipement[[#This Row],[Désignation]]="","",Equipement[[#This Row],[Désignation]])</f>
        <v>#VALUE!</v>
      </c>
      <c r="B14" s="1" t="str">
        <f>IF(Equipement[Référence]="","",Equipement[Référence])</f>
        <v/>
      </c>
      <c r="C14" s="1" t="str">
        <f>IF(Equipement[Observations]="","",Equipement[Observations])</f>
        <v/>
      </c>
      <c r="D14" s="1" t="str">
        <f>IF(Equipement[Taille]="","",Equipement[Taille])</f>
        <v/>
      </c>
      <c r="E14" s="1" t="e">
        <f>INDEX(Entrées[],MATCH(Entrées[Quantité],Entrées[Quantité],0),6)-INDEX(Sorties[],MATCH(Sorties[Quantité],Sorties[Quantité],0),5)</f>
        <v>#N/A</v>
      </c>
    </row>
    <row r="15" spans="1:6" ht="25.05" customHeight="1" x14ac:dyDescent="0.3">
      <c r="A15" s="1" t="e">
        <f>IF(Equipement[[#This Row],[Désignation]]="","",Equipement[[#This Row],[Désignation]])</f>
        <v>#VALUE!</v>
      </c>
      <c r="B15" s="1" t="str">
        <f>IF(Equipement[Référence]="","",Equipement[Référence])</f>
        <v/>
      </c>
      <c r="C15" s="1" t="str">
        <f>IF(Equipement[Observations]="","",Equipement[Observations])</f>
        <v/>
      </c>
      <c r="D15" s="1" t="str">
        <f>IF(Equipement[Taille]="","",Equipement[Taille])</f>
        <v/>
      </c>
      <c r="E15" s="1" t="e">
        <f>INDEX(Entrées[],MATCH(Entrées[Quantité],Entrées[Quantité],0),6)-INDEX(Sorties[],MATCH(Sorties[Quantité],Sorties[Quantité],0),5)</f>
        <v>#N/A</v>
      </c>
    </row>
    <row r="16" spans="1:6" ht="25.05" customHeight="1" x14ac:dyDescent="0.3">
      <c r="A16" s="1" t="e">
        <f>IF(Equipement[[#This Row],[Désignation]]="","",Equipement[[#This Row],[Désignation]])</f>
        <v>#VALUE!</v>
      </c>
      <c r="B16" s="1" t="str">
        <f>IF(Equipement[Référence]="","",Equipement[Référence])</f>
        <v/>
      </c>
      <c r="C16" s="1" t="str">
        <f>IF(Equipement[Observations]="","",Equipement[Observations])</f>
        <v/>
      </c>
      <c r="D16" s="1" t="str">
        <f>IF(Equipement[Taille]="","",Equipement[Taille])</f>
        <v/>
      </c>
      <c r="E16" s="1" t="e">
        <f>INDEX(Entrées[],MATCH(Entrées[Quantité],Entrées[Quantité],0),6)-INDEX(Sorties[],MATCH(Sorties[Quantité],Sorties[Quantité],0),5)</f>
        <v>#N/A</v>
      </c>
    </row>
    <row r="17" spans="1:5" ht="25.05" customHeight="1" x14ac:dyDescent="0.3">
      <c r="A17" s="1" t="e">
        <f>IF(Equipement[[#This Row],[Désignation]]="","",Equipement[[#This Row],[Désignation]])</f>
        <v>#VALUE!</v>
      </c>
      <c r="B17" s="1" t="str">
        <f>IF(Equipement[Référence]="","",Equipement[Référence])</f>
        <v/>
      </c>
      <c r="C17" s="1" t="str">
        <f>IF(Equipement[Observations]="","",Equipement[Observations])</f>
        <v/>
      </c>
      <c r="D17" s="1" t="str">
        <f>IF(Equipement[Taille]="","",Equipement[Taille])</f>
        <v/>
      </c>
      <c r="E17" s="1" t="e">
        <f>INDEX(Entrées[],MATCH(Entrées[Quantité],Entrées[Quantité],0),6)-INDEX(Sorties[],MATCH(Sorties[Quantité],Sorties[Quantité],0),5)</f>
        <v>#N/A</v>
      </c>
    </row>
    <row r="18" spans="1:5" ht="25.05" customHeight="1" x14ac:dyDescent="0.3">
      <c r="A18" s="1" t="e">
        <f>IF(Equipement[[#This Row],[Désignation]]="","",Equipement[[#This Row],[Désignation]])</f>
        <v>#VALUE!</v>
      </c>
      <c r="B18" s="1" t="str">
        <f>IF(Equipement[Référence]="","",Equipement[Référence])</f>
        <v/>
      </c>
      <c r="C18" s="1" t="str">
        <f>IF(Equipement[Observations]="","",Equipement[Observations])</f>
        <v/>
      </c>
      <c r="D18" s="1" t="str">
        <f>IF(Equipement[Taille]="","",Equipement[Taille])</f>
        <v/>
      </c>
      <c r="E18" s="1" t="e">
        <f>INDEX(Entrées[],MATCH(Entrées[Quantité],Entrées[Quantité],0),6)-INDEX(Sorties[],MATCH(Sorties[Quantité],Sorties[Quantité],0),5)</f>
        <v>#N/A</v>
      </c>
    </row>
    <row r="19" spans="1:5" ht="25.05" customHeight="1" x14ac:dyDescent="0.3">
      <c r="A19" s="1" t="e">
        <f>IF(Equipement[[#This Row],[Désignation]]="","",Equipement[[#This Row],[Désignation]])</f>
        <v>#VALUE!</v>
      </c>
      <c r="B19" s="1" t="str">
        <f>IF(Equipement[Référence]="","",Equipement[Référence])</f>
        <v/>
      </c>
      <c r="C19" s="1" t="str">
        <f>IF(Equipement[Observations]="","",Equipement[Observations])</f>
        <v/>
      </c>
      <c r="D19" s="1" t="str">
        <f>IF(Equipement[Taille]="","",Equipement[Taille])</f>
        <v/>
      </c>
      <c r="E19" s="1" t="e">
        <f>INDEX(Entrées[],MATCH(Entrées[Quantité],Entrées[Quantité],0),6)-INDEX(Sorties[],MATCH(Sorties[Quantité],Sorties[Quantité],0),5)</f>
        <v>#N/A</v>
      </c>
    </row>
    <row r="20" spans="1:5" ht="25.05" customHeight="1" x14ac:dyDescent="0.3">
      <c r="A20" s="1" t="e">
        <f>IF(Equipement[[#This Row],[Désignation]]="","",Equipement[[#This Row],[Désignation]])</f>
        <v>#VALUE!</v>
      </c>
      <c r="B20" s="1" t="str">
        <f>IF(Equipement[Référence]="","",Equipement[Référence])</f>
        <v/>
      </c>
      <c r="C20" s="1" t="str">
        <f>IF(Equipement[Observations]="","",Equipement[Observations])</f>
        <v/>
      </c>
      <c r="D20" s="1" t="str">
        <f>IF(Equipement[Taille]="","",Equipement[Taille])</f>
        <v/>
      </c>
      <c r="E20" s="1" t="e">
        <f>INDEX(Entrées[],MATCH(Entrées[Quantité],Entrées[Quantité],0),6)-INDEX(Sorties[],MATCH(Sorties[Quantité],Sorties[Quantité],0),5)</f>
        <v>#N/A</v>
      </c>
    </row>
    <row r="21" spans="1:5" ht="25.05" customHeight="1" x14ac:dyDescent="0.3">
      <c r="A21" s="1" t="e">
        <f>IF(Equipement[[#This Row],[Désignation]]="","",Equipement[[#This Row],[Désignation]])</f>
        <v>#VALUE!</v>
      </c>
      <c r="B21" s="1" t="str">
        <f>IF(Equipement[Référence]="","",Equipement[Référence])</f>
        <v/>
      </c>
      <c r="C21" s="1" t="str">
        <f>IF(Equipement[Observations]="","",Equipement[Observations])</f>
        <v/>
      </c>
      <c r="D21" s="1" t="str">
        <f>IF(Equipement[Taille]="","",Equipement[Taille])</f>
        <v/>
      </c>
      <c r="E21" s="1" t="e">
        <f>INDEX(Entrées[],MATCH(Entrées[Quantité],Entrées[Quantité],0),6)-INDEX(Sorties[],MATCH(Sorties[Quantité],Sorties[Quantité],0),5)</f>
        <v>#N/A</v>
      </c>
    </row>
    <row r="22" spans="1:5" ht="25.05" customHeight="1" x14ac:dyDescent="0.3">
      <c r="A22" s="1" t="e">
        <f>IF(Equipement[[#This Row],[Désignation]]="","",Equipement[[#This Row],[Désignation]])</f>
        <v>#VALUE!</v>
      </c>
      <c r="B22" s="1" t="str">
        <f>IF(Equipement[Référence]="","",Equipement[Référence])</f>
        <v/>
      </c>
      <c r="C22" s="1" t="str">
        <f>IF(Equipement[Observations]="","",Equipement[Observations])</f>
        <v/>
      </c>
      <c r="D22" s="1" t="str">
        <f>IF(Equipement[Taille]="","",Equipement[Taille])</f>
        <v/>
      </c>
      <c r="E22" s="1" t="e">
        <f>INDEX(Entrées[],MATCH(Entrées[Quantité],Entrées[Quantité],0),6)-INDEX(Sorties[],MATCH(Sorties[Quantité],Sorties[Quantité],0),5)</f>
        <v>#N/A</v>
      </c>
    </row>
    <row r="23" spans="1:5" ht="25.05" customHeight="1" x14ac:dyDescent="0.3">
      <c r="A23" s="1" t="e">
        <f>IF(Equipement[[#This Row],[Désignation]]="","",Equipement[[#This Row],[Désignation]])</f>
        <v>#VALUE!</v>
      </c>
      <c r="B23" s="1" t="str">
        <f>IF(Equipement[Référence]="","",Equipement[Référence])</f>
        <v/>
      </c>
      <c r="C23" s="1" t="str">
        <f>IF(Equipement[Observations]="","",Equipement[Observations])</f>
        <v/>
      </c>
      <c r="D23" s="1" t="str">
        <f>IF(Equipement[Taille]="","",Equipement[Taille])</f>
        <v/>
      </c>
      <c r="E23" s="1" t="e">
        <f>INDEX(Entrées[],MATCH(Entrées[Quantité],Entrées[Quantité],0),6)-INDEX(Sorties[],MATCH(Sorties[Quantité],Sorties[Quantité],0),5)</f>
        <v>#N/A</v>
      </c>
    </row>
    <row r="24" spans="1:5" ht="25.05" customHeight="1" x14ac:dyDescent="0.3">
      <c r="A24" s="1" t="e">
        <f>IF(Equipement[[#This Row],[Désignation]]="","",Equipement[[#This Row],[Désignation]])</f>
        <v>#VALUE!</v>
      </c>
      <c r="B24" s="1" t="str">
        <f>IF(Equipement[Référence]="","",Equipement[Référence])</f>
        <v/>
      </c>
      <c r="C24" s="1" t="str">
        <f>IF(Equipement[Observations]="","",Equipement[Observations])</f>
        <v/>
      </c>
      <c r="D24" s="1" t="str">
        <f>IF(Equipement[Taille]="","",Equipement[Taille])</f>
        <v/>
      </c>
      <c r="E24" s="1" t="e">
        <f>INDEX(Entrées[],MATCH(Entrées[Quantité],Entrées[Quantité],0),6)-INDEX(Sorties[],MATCH(Sorties[Quantité],Sorties[Quantité],0),5)</f>
        <v>#N/A</v>
      </c>
    </row>
    <row r="25" spans="1:5" ht="25.05" customHeight="1" x14ac:dyDescent="0.3">
      <c r="A25" s="1" t="e">
        <f>IF(Equipement[[#This Row],[Désignation]]="","",Equipement[[#This Row],[Désignation]])</f>
        <v>#VALUE!</v>
      </c>
      <c r="B25" s="1" t="str">
        <f>IF(Equipement[Référence]="","",Equipement[Référence])</f>
        <v/>
      </c>
      <c r="C25" s="1" t="str">
        <f>IF(Equipement[Observations]="","",Equipement[Observations])</f>
        <v/>
      </c>
      <c r="D25" s="1" t="str">
        <f>IF(Equipement[Taille]="","",Equipement[Taille])</f>
        <v/>
      </c>
      <c r="E25" s="1" t="e">
        <f>INDEX(Entrées[],MATCH(Entrées[Quantité],Entrées[Quantité],0),6)-INDEX(Sorties[],MATCH(Sorties[Quantité],Sorties[Quantité],0),5)</f>
        <v>#N/A</v>
      </c>
    </row>
    <row r="26" spans="1:5" ht="25.05" customHeight="1" x14ac:dyDescent="0.3">
      <c r="A26" s="1" t="e">
        <f>IF(Equipement[[#This Row],[Désignation]]="","",Equipement[[#This Row],[Désignation]])</f>
        <v>#VALUE!</v>
      </c>
      <c r="B26" s="1" t="str">
        <f>IF(Equipement[Référence]="","",Equipement[Référence])</f>
        <v/>
      </c>
      <c r="C26" s="1" t="str">
        <f>IF(Equipement[Observations]="","",Equipement[Observations])</f>
        <v/>
      </c>
      <c r="D26" s="1" t="str">
        <f>IF(Equipement[Taille]="","",Equipement[Taille])</f>
        <v/>
      </c>
      <c r="E26" s="1" t="e">
        <f>INDEX(Entrées[],MATCH(Entrées[Quantité],Entrées[Quantité],0),6)-INDEX(Sorties[],MATCH(Sorties[Quantité],Sorties[Quantité],0),5)</f>
        <v>#N/A</v>
      </c>
    </row>
    <row r="27" spans="1:5" ht="25.05" customHeight="1" x14ac:dyDescent="0.3">
      <c r="A27" s="1" t="e">
        <f>IF(Equipement[[#This Row],[Désignation]]="","",Equipement[[#This Row],[Désignation]])</f>
        <v>#VALUE!</v>
      </c>
      <c r="B27" s="1" t="str">
        <f>IF(Equipement[Référence]="","",Equipement[Référence])</f>
        <v/>
      </c>
      <c r="C27" s="1" t="str">
        <f>IF(Equipement[Observations]="","",Equipement[Observations])</f>
        <v/>
      </c>
      <c r="D27" s="1" t="str">
        <f>IF(Equipement[Taille]="","",Equipement[Taille])</f>
        <v/>
      </c>
      <c r="E27" s="1" t="e">
        <f>INDEX(Entrées[],MATCH(Entrées[Quantité],Entrées[Quantité],0),6)-INDEX(Sorties[],MATCH(Sorties[Quantité],Sorties[Quantité],0),5)</f>
        <v>#N/A</v>
      </c>
    </row>
    <row r="28" spans="1:5" ht="25.05" customHeight="1" x14ac:dyDescent="0.3">
      <c r="A28" s="1" t="e">
        <f>IF(Equipement[[#This Row],[Désignation]]="","",Equipement[[#This Row],[Désignation]])</f>
        <v>#VALUE!</v>
      </c>
      <c r="B28" s="1" t="str">
        <f>IF(Equipement[Référence]="","",Equipement[Référence])</f>
        <v/>
      </c>
      <c r="C28" s="1" t="str">
        <f>IF(Equipement[Observations]="","",Equipement[Observations])</f>
        <v/>
      </c>
      <c r="D28" s="1" t="str">
        <f>IF(Equipement[Taille]="","",Equipement[Taille])</f>
        <v/>
      </c>
      <c r="E28" s="1" t="e">
        <f>INDEX(Entrées[],MATCH(Entrées[Quantité],Entrées[Quantité],0),6)-INDEX(Sorties[],MATCH(Sorties[Quantité],Sorties[Quantité],0),5)</f>
        <v>#N/A</v>
      </c>
    </row>
    <row r="29" spans="1:5" ht="25.05" customHeight="1" x14ac:dyDescent="0.3">
      <c r="A29" s="1" t="e">
        <f>IF(Equipement[[#This Row],[Désignation]]="","",Equipement[[#This Row],[Désignation]])</f>
        <v>#VALUE!</v>
      </c>
      <c r="B29" s="1" t="str">
        <f>IF(Equipement[Référence]="","",Equipement[Référence])</f>
        <v/>
      </c>
      <c r="C29" s="1" t="str">
        <f>IF(Equipement[Observations]="","",Equipement[Observations])</f>
        <v/>
      </c>
      <c r="D29" s="1" t="str">
        <f>IF(Equipement[Taille]="","",Equipement[Taille])</f>
        <v/>
      </c>
      <c r="E29" s="1" t="e">
        <f>INDEX(Entrées[],MATCH(Entrées[Quantité],Entrées[Quantité],0),6)-INDEX(Sorties[],MATCH(Sorties[Quantité],Sorties[Quantité],0),5)</f>
        <v>#N/A</v>
      </c>
    </row>
    <row r="30" spans="1:5" ht="25.05" customHeight="1" x14ac:dyDescent="0.3">
      <c r="A30" s="1" t="e">
        <f>IF(Equipement[[#This Row],[Désignation]]="","",Equipement[[#This Row],[Désignation]])</f>
        <v>#VALUE!</v>
      </c>
      <c r="B30" s="1" t="str">
        <f>IF(Equipement[Référence]="","",Equipement[Référence])</f>
        <v/>
      </c>
      <c r="C30" s="1" t="str">
        <f>IF(Equipement[Observations]="","",Equipement[Observations])</f>
        <v/>
      </c>
      <c r="D30" s="1" t="str">
        <f>IF(Equipement[Taille]="","",Equipement[Taille])</f>
        <v/>
      </c>
      <c r="E30" s="1" t="e">
        <f>INDEX(Entrées[],MATCH(Entrées[Quantité],Entrées[Quantité],0),6)-INDEX(Sorties[],MATCH(Sorties[Quantité],Sorties[Quantité],0),5)</f>
        <v>#N/A</v>
      </c>
    </row>
    <row r="31" spans="1:5" ht="25.05" customHeight="1" x14ac:dyDescent="0.3">
      <c r="A31" s="1" t="e">
        <f>IF(Equipement[[#This Row],[Désignation]]="","",Equipement[[#This Row],[Désignation]])</f>
        <v>#VALUE!</v>
      </c>
      <c r="B31" s="1" t="str">
        <f>IF(Equipement[Référence]="","",Equipement[Référence])</f>
        <v/>
      </c>
      <c r="C31" s="1" t="str">
        <f>IF(Equipement[Observations]="","",Equipement[Observations])</f>
        <v/>
      </c>
      <c r="D31" s="1" t="str">
        <f>IF(Equipement[Taille]="","",Equipement[Taille])</f>
        <v/>
      </c>
      <c r="E31" s="1" t="e">
        <f>INDEX(Entrées[],MATCH(Entrées[Quantité],Entrées[Quantité],0),6)-INDEX(Sorties[],MATCH(Sorties[Quantité],Sorties[Quantité],0),5)</f>
        <v>#N/A</v>
      </c>
    </row>
    <row r="32" spans="1:5" ht="25.05" customHeight="1" x14ac:dyDescent="0.3">
      <c r="A32" s="1" t="e">
        <f>IF(Equipement[[#This Row],[Désignation]]="","",Equipement[[#This Row],[Désignation]])</f>
        <v>#VALUE!</v>
      </c>
      <c r="B32" s="1" t="str">
        <f>IF(Equipement[Référence]="","",Equipement[Référence])</f>
        <v/>
      </c>
      <c r="C32" s="1" t="str">
        <f>IF(Equipement[Observations]="","",Equipement[Observations])</f>
        <v/>
      </c>
      <c r="D32" s="1" t="str">
        <f>IF(Equipement[Taille]="","",Equipement[Taille])</f>
        <v/>
      </c>
      <c r="E32" s="1" t="e">
        <f>INDEX(Entrées[],MATCH(Entrées[Quantité],Entrées[Quantité],0),6)-INDEX(Sorties[],MATCH(Sorties[Quantité],Sorties[Quantité],0),5)</f>
        <v>#N/A</v>
      </c>
    </row>
    <row r="33" spans="1:5" ht="25.05" customHeight="1" x14ac:dyDescent="0.3">
      <c r="A33" s="1" t="e">
        <f>IF(Equipement[[#This Row],[Désignation]]="","",Equipement[[#This Row],[Désignation]])</f>
        <v>#VALUE!</v>
      </c>
      <c r="B33" s="1" t="str">
        <f>IF(Equipement[Référence]="","",Equipement[Référence])</f>
        <v/>
      </c>
      <c r="C33" s="1" t="str">
        <f>IF(Equipement[Observations]="","",Equipement[Observations])</f>
        <v/>
      </c>
      <c r="D33" s="1" t="str">
        <f>IF(Equipement[Taille]="","",Equipement[Taille])</f>
        <v/>
      </c>
      <c r="E33" s="1" t="e">
        <f>INDEX(Entrées[],MATCH(Entrées[Quantité],Entrées[Quantité],0),6)-INDEX(Sorties[],MATCH(Sorties[Quantité],Sorties[Quantité],0),5)</f>
        <v>#N/A</v>
      </c>
    </row>
    <row r="34" spans="1:5" ht="25.05" customHeight="1" x14ac:dyDescent="0.3">
      <c r="A34" s="1" t="e">
        <f>IF(Equipement[[#This Row],[Désignation]]="","",Equipement[[#This Row],[Désignation]])</f>
        <v>#VALUE!</v>
      </c>
      <c r="B34" s="1" t="str">
        <f>IF(Equipement[Référence]="","",Equipement[Référence])</f>
        <v/>
      </c>
      <c r="C34" s="1" t="str">
        <f>IF(Equipement[Observations]="","",Equipement[Observations])</f>
        <v/>
      </c>
      <c r="D34" s="1" t="str">
        <f>IF(Equipement[Taille]="","",Equipement[Taille])</f>
        <v/>
      </c>
      <c r="E34" s="1" t="e">
        <f>INDEX(Entrées[],MATCH(Entrées[Quantité],Entrées[Quantité],0),6)-INDEX(Sorties[],MATCH(Sorties[Quantité],Sorties[Quantité],0),5)</f>
        <v>#N/A</v>
      </c>
    </row>
    <row r="35" spans="1:5" ht="25.05" customHeight="1" x14ac:dyDescent="0.3">
      <c r="A35" s="1" t="e">
        <f>IF(Equipement[[#This Row],[Désignation]]="","",Equipement[[#This Row],[Désignation]])</f>
        <v>#VALUE!</v>
      </c>
      <c r="B35" s="1" t="str">
        <f>IF(Equipement[Référence]="","",Equipement[Référence])</f>
        <v/>
      </c>
      <c r="C35" s="1" t="str">
        <f>IF(Equipement[Observations]="","",Equipement[Observations])</f>
        <v/>
      </c>
      <c r="D35" s="1" t="str">
        <f>IF(Equipement[Taille]="","",Equipement[Taille])</f>
        <v/>
      </c>
      <c r="E35" s="1" t="e">
        <f>INDEX(Entrées[],MATCH(Entrées[Quantité],Entrées[Quantité],0),6)-INDEX(Sorties[],MATCH(Sorties[Quantité],Sorties[Quantité],0),5)</f>
        <v>#N/A</v>
      </c>
    </row>
    <row r="36" spans="1:5" ht="25.05" customHeight="1" x14ac:dyDescent="0.3">
      <c r="A36" s="1" t="e">
        <f>IF(Equipement[[#This Row],[Désignation]]="","",Equipement[[#This Row],[Désignation]])</f>
        <v>#VALUE!</v>
      </c>
      <c r="B36" s="1" t="str">
        <f>IF(Equipement[Référence]="","",Equipement[Référence])</f>
        <v/>
      </c>
      <c r="C36" s="1" t="str">
        <f>IF(Equipement[Observations]="","",Equipement[Observations])</f>
        <v/>
      </c>
      <c r="D36" s="1" t="str">
        <f>IF(Equipement[Taille]="","",Equipement[Taille])</f>
        <v/>
      </c>
      <c r="E36" s="1" t="e">
        <f>INDEX(Entrées[],MATCH(Entrées[Quantité],Entrées[Quantité],0),6)-INDEX(Sorties[],MATCH(Sorties[Quantité],Sorties[Quantité],0),5)</f>
        <v>#N/A</v>
      </c>
    </row>
    <row r="37" spans="1:5" ht="25.05" customHeight="1" x14ac:dyDescent="0.3">
      <c r="A37" s="1" t="e">
        <f>IF(Equipement[[#This Row],[Désignation]]="","",Equipement[[#This Row],[Désignation]])</f>
        <v>#VALUE!</v>
      </c>
      <c r="B37" s="1" t="str">
        <f>IF(Equipement[Référence]="","",Equipement[Référence])</f>
        <v/>
      </c>
      <c r="C37" s="1" t="str">
        <f>IF(Equipement[Observations]="","",Equipement[Observations])</f>
        <v/>
      </c>
      <c r="D37" s="1" t="str">
        <f>IF(Equipement[Taille]="","",Equipement[Taille])</f>
        <v/>
      </c>
      <c r="E37" s="1" t="e">
        <f>INDEX(Entrées[],MATCH(Entrées[Quantité],Entrées[Quantité],0),6)-INDEX(Sorties[],MATCH(Sorties[Quantité],Sorties[Quantité],0),5)</f>
        <v>#N/A</v>
      </c>
    </row>
    <row r="38" spans="1:5" ht="25.05" customHeight="1" x14ac:dyDescent="0.3">
      <c r="A38" s="1" t="e">
        <f>IF(Equipement[[#This Row],[Désignation]]="","",Equipement[[#This Row],[Désignation]])</f>
        <v>#VALUE!</v>
      </c>
      <c r="B38" s="1" t="str">
        <f>IF(Equipement[Référence]="","",Equipement[Référence])</f>
        <v/>
      </c>
      <c r="C38" s="1" t="str">
        <f>IF(Equipement[Observations]="","",Equipement[Observations])</f>
        <v/>
      </c>
      <c r="D38" s="1" t="str">
        <f>IF(Equipement[Taille]="","",Equipement[Taille])</f>
        <v/>
      </c>
      <c r="E38" s="1" t="e">
        <f>INDEX(Entrées[],MATCH(Entrées[Quantité],Entrées[Quantité],0),6)-INDEX(Sorties[],MATCH(Sorties[Quantité],Sorties[Quantité],0),5)</f>
        <v>#N/A</v>
      </c>
    </row>
    <row r="39" spans="1:5" ht="25.05" customHeight="1" x14ac:dyDescent="0.3">
      <c r="A39" s="1" t="e">
        <f>IF(Equipement[[#This Row],[Désignation]]="","",Equipement[[#This Row],[Désignation]])</f>
        <v>#VALUE!</v>
      </c>
      <c r="B39" s="1" t="str">
        <f>IF(Equipement[Référence]="","",Equipement[Référence])</f>
        <v/>
      </c>
      <c r="C39" s="1" t="str">
        <f>IF(Equipement[Observations]="","",Equipement[Observations])</f>
        <v/>
      </c>
      <c r="D39" s="1" t="str">
        <f>IF(Equipement[Taille]="","",Equipement[Taille])</f>
        <v/>
      </c>
      <c r="E39" s="1" t="e">
        <f>INDEX(Entrées[],MATCH(Entrées[Quantité],Entrées[Quantité],0),6)-INDEX(Sorties[],MATCH(Sorties[Quantité],Sorties[Quantité],0),5)</f>
        <v>#N/A</v>
      </c>
    </row>
    <row r="40" spans="1:5" ht="25.05" customHeight="1" x14ac:dyDescent="0.3">
      <c r="A40" s="1" t="e">
        <f>IF(Equipement[[#This Row],[Désignation]]="","",Equipement[[#This Row],[Désignation]])</f>
        <v>#VALUE!</v>
      </c>
      <c r="B40" s="1" t="str">
        <f>IF(Equipement[Référence]="","",Equipement[Référence])</f>
        <v/>
      </c>
      <c r="C40" s="1" t="str">
        <f>IF(Equipement[Observations]="","",Equipement[Observations])</f>
        <v/>
      </c>
      <c r="D40" s="1" t="str">
        <f>IF(Equipement[Taille]="","",Equipement[Taille])</f>
        <v/>
      </c>
      <c r="E40" s="1" t="e">
        <f>INDEX(Entrées[],MATCH(Entrées[Quantité],Entrées[Quantité],0),6)-INDEX(Sorties[],MATCH(Sorties[Quantité],Sorties[Quantité],0),5)</f>
        <v>#N/A</v>
      </c>
    </row>
    <row r="41" spans="1:5" ht="25.05" customHeight="1" x14ac:dyDescent="0.3">
      <c r="A41" s="1" t="e">
        <f>IF(Equipement[[#This Row],[Désignation]]="","",Equipement[[#This Row],[Désignation]])</f>
        <v>#VALUE!</v>
      </c>
      <c r="B41" s="1" t="str">
        <f>IF(Equipement[Référence]="","",Equipement[Référence])</f>
        <v/>
      </c>
      <c r="C41" s="1" t="str">
        <f>IF(Equipement[Observations]="","",Equipement[Observations])</f>
        <v/>
      </c>
      <c r="D41" s="1" t="str">
        <f>IF(Equipement[Taille]="","",Equipement[Taille])</f>
        <v/>
      </c>
      <c r="E41" s="1" t="e">
        <f>INDEX(Entrées[],MATCH(Entrées[Quantité],Entrées[Quantité],0),6)-INDEX(Sorties[],MATCH(Sorties[Quantité],Sorties[Quantité],0),5)</f>
        <v>#N/A</v>
      </c>
    </row>
    <row r="42" spans="1:5" ht="25.05" customHeight="1" x14ac:dyDescent="0.3">
      <c r="A42" s="1" t="e">
        <f>IF(Equipement[[#This Row],[Désignation]]="","",Equipement[[#This Row],[Désignation]])</f>
        <v>#VALUE!</v>
      </c>
      <c r="B42" s="1" t="str">
        <f>IF(Equipement[Référence]="","",Equipement[Référence])</f>
        <v/>
      </c>
      <c r="C42" s="1" t="str">
        <f>IF(Equipement[Observations]="","",Equipement[Observations])</f>
        <v/>
      </c>
      <c r="D42" s="1" t="str">
        <f>IF(Equipement[Taille]="","",Equipement[Taille])</f>
        <v/>
      </c>
      <c r="E42" s="1" t="e">
        <f>INDEX(Entrées[],MATCH(Entrées[Quantité],Entrées[Quantité],0),6)-INDEX(Sorties[],MATCH(Sorties[Quantité],Sorties[Quantité],0),5)</f>
        <v>#N/A</v>
      </c>
    </row>
    <row r="43" spans="1:5" ht="25.05" customHeight="1" x14ac:dyDescent="0.3">
      <c r="A43" s="1" t="e">
        <f>IF(Equipement[[#This Row],[Désignation]]="","",Equipement[[#This Row],[Désignation]])</f>
        <v>#VALUE!</v>
      </c>
      <c r="B43" s="1" t="str">
        <f>IF(Equipement[Référence]="","",Equipement[Référence])</f>
        <v/>
      </c>
      <c r="C43" s="1" t="str">
        <f>IF(Equipement[Observations]="","",Equipement[Observations])</f>
        <v/>
      </c>
      <c r="D43" s="1" t="str">
        <f>IF(Equipement[Taille]="","",Equipement[Taille])</f>
        <v/>
      </c>
      <c r="E43" s="1" t="e">
        <f>INDEX(Entrées[],MATCH(Entrées[Quantité],Entrées[Quantité],0),6)-INDEX(Sorties[],MATCH(Sorties[Quantité],Sorties[Quantité],0),5)</f>
        <v>#N/A</v>
      </c>
    </row>
    <row r="44" spans="1:5" ht="25.05" customHeight="1" x14ac:dyDescent="0.3">
      <c r="A44" s="1" t="e">
        <f>IF(Equipement[[#This Row],[Désignation]]="","",Equipement[[#This Row],[Désignation]])</f>
        <v>#VALUE!</v>
      </c>
      <c r="B44" s="1" t="str">
        <f>IF(Equipement[Référence]="","",Equipement[Référence])</f>
        <v/>
      </c>
      <c r="C44" s="1" t="str">
        <f>IF(Equipement[Observations]="","",Equipement[Observations])</f>
        <v/>
      </c>
      <c r="D44" s="1" t="str">
        <f>IF(Equipement[Taille]="","",Equipement[Taille])</f>
        <v/>
      </c>
      <c r="E44" s="1" t="e">
        <f>INDEX(Entrées[],MATCH(Entrées[Quantité],Entrées[Quantité],0),6)-INDEX(Sorties[],MATCH(Sorties[Quantité],Sorties[Quantité],0),5)</f>
        <v>#N/A</v>
      </c>
    </row>
    <row r="45" spans="1:5" ht="25.05" customHeight="1" x14ac:dyDescent="0.3">
      <c r="A45" s="1" t="e">
        <f>IF(Equipement[[#This Row],[Désignation]]="","",Equipement[[#This Row],[Désignation]])</f>
        <v>#VALUE!</v>
      </c>
      <c r="B45" s="1" t="str">
        <f>IF(Equipement[Référence]="","",Equipement[Référence])</f>
        <v/>
      </c>
      <c r="C45" s="1" t="str">
        <f>IF(Equipement[Observations]="","",Equipement[Observations])</f>
        <v/>
      </c>
      <c r="D45" s="1" t="str">
        <f>IF(Equipement[Taille]="","",Equipement[Taille])</f>
        <v/>
      </c>
      <c r="E45" s="1" t="e">
        <f>INDEX(Entrées[],MATCH(Entrées[Quantité],Entrées[Quantité],0),6)-INDEX(Sorties[],MATCH(Sorties[Quantité],Sorties[Quantité],0),5)</f>
        <v>#N/A</v>
      </c>
    </row>
    <row r="46" spans="1:5" ht="25.05" customHeight="1" x14ac:dyDescent="0.3">
      <c r="A46" s="1" t="e">
        <f>IF(Equipement[[#This Row],[Désignation]]="","",Equipement[[#This Row],[Désignation]])</f>
        <v>#VALUE!</v>
      </c>
      <c r="B46" s="1" t="str">
        <f>IF(Equipement[Référence]="","",Equipement[Référence])</f>
        <v/>
      </c>
      <c r="C46" s="1" t="str">
        <f>IF(Equipement[Observations]="","",Equipement[Observations])</f>
        <v/>
      </c>
      <c r="D46" s="1" t="str">
        <f>IF(Equipement[Taille]="","",Equipement[Taille])</f>
        <v/>
      </c>
      <c r="E46" s="1" t="e">
        <f>INDEX(Entrées[],MATCH(Entrées[Quantité],Entrées[Quantité],0),6)-INDEX(Sorties[],MATCH(Sorties[Quantité],Sorties[Quantité],0),5)</f>
        <v>#N/A</v>
      </c>
    </row>
    <row r="47" spans="1:5" ht="25.05" customHeight="1" x14ac:dyDescent="0.3">
      <c r="A47" s="1" t="e">
        <f>IF(Equipement[[#This Row],[Désignation]]="","",Equipement[[#This Row],[Désignation]])</f>
        <v>#VALUE!</v>
      </c>
      <c r="B47" s="1" t="str">
        <f>IF(Equipement[Référence]="","",Equipement[Référence])</f>
        <v/>
      </c>
      <c r="C47" s="1" t="str">
        <f>IF(Equipement[Observations]="","",Equipement[Observations])</f>
        <v/>
      </c>
      <c r="D47" s="1" t="str">
        <f>IF(Equipement[Taille]="","",Equipement[Taille])</f>
        <v/>
      </c>
      <c r="E47" s="1" t="e">
        <f>INDEX(Entrées[],MATCH(Entrées[Quantité],Entrées[Quantité],0),6)-INDEX(Sorties[],MATCH(Sorties[Quantité],Sorties[Quantité],0),5)</f>
        <v>#N/A</v>
      </c>
    </row>
    <row r="48" spans="1:5" ht="25.05" customHeight="1" x14ac:dyDescent="0.3">
      <c r="A48" s="1" t="e">
        <f>IF(Equipement[[#This Row],[Désignation]]="","",Equipement[[#This Row],[Désignation]])</f>
        <v>#VALUE!</v>
      </c>
      <c r="B48" s="1" t="str">
        <f>IF(Equipement[Référence]="","",Equipement[Référence])</f>
        <v/>
      </c>
      <c r="C48" s="1" t="str">
        <f>IF(Equipement[Observations]="","",Equipement[Observations])</f>
        <v/>
      </c>
      <c r="D48" s="1" t="str">
        <f>IF(Equipement[Taille]="","",Equipement[Taille])</f>
        <v/>
      </c>
      <c r="E48" s="1" t="e">
        <f>INDEX(Entrées[],MATCH(Entrées[Quantité],Entrées[Quantité],0),6)-INDEX(Sorties[],MATCH(Sorties[Quantité],Sorties[Quantité],0),5)</f>
        <v>#N/A</v>
      </c>
    </row>
    <row r="49" spans="1:5" ht="25.05" customHeight="1" x14ac:dyDescent="0.3">
      <c r="A49" s="1" t="e">
        <f>IF(Equipement[[#This Row],[Désignation]]="","",Equipement[[#This Row],[Désignation]])</f>
        <v>#VALUE!</v>
      </c>
      <c r="B49" s="1" t="str">
        <f>IF(Equipement[Référence]="","",Equipement[Référence])</f>
        <v/>
      </c>
      <c r="C49" s="1" t="str">
        <f>IF(Equipement[Observations]="","",Equipement[Observations])</f>
        <v/>
      </c>
      <c r="D49" s="1" t="str">
        <f>IF(Equipement[Taille]="","",Equipement[Taille])</f>
        <v/>
      </c>
      <c r="E49" s="1" t="e">
        <f>INDEX(Entrées[],MATCH(Entrées[Quantité],Entrées[Quantité],0),6)-INDEX(Sorties[],MATCH(Sorties[Quantité],Sorties[Quantité],0),5)</f>
        <v>#N/A</v>
      </c>
    </row>
    <row r="50" spans="1:5" ht="25.05" customHeight="1" x14ac:dyDescent="0.3">
      <c r="A50" s="1" t="e">
        <f>IF(Equipement[[#This Row],[Désignation]]="","",Equipement[[#This Row],[Désignation]])</f>
        <v>#VALUE!</v>
      </c>
      <c r="B50" s="1" t="str">
        <f>IF(Equipement[Référence]="","",Equipement[Référence])</f>
        <v/>
      </c>
      <c r="C50" s="1" t="str">
        <f>IF(Equipement[Observations]="","",Equipement[Observations])</f>
        <v/>
      </c>
      <c r="D50" s="1" t="str">
        <f>IF(Equipement[Taille]="","",Equipement[Taille])</f>
        <v/>
      </c>
      <c r="E50" s="1" t="e">
        <f>INDEX(Entrées[],MATCH(Entrées[Quantité],Entrées[Quantité],0),6)-INDEX(Sorties[],MATCH(Sorties[Quantité],Sorties[Quantité],0),5)</f>
        <v>#N/A</v>
      </c>
    </row>
    <row r="51" spans="1:5" ht="25.05" customHeight="1" x14ac:dyDescent="0.3">
      <c r="A51" s="1" t="e">
        <f>IF(Equipement[[#This Row],[Désignation]]="","",Equipement[[#This Row],[Désignation]])</f>
        <v>#VALUE!</v>
      </c>
      <c r="B51" s="1" t="str">
        <f>IF(Equipement[Référence]="","",Equipement[Référence])</f>
        <v/>
      </c>
      <c r="C51" s="1" t="str">
        <f>IF(Equipement[Observations]="","",Equipement[Observations])</f>
        <v/>
      </c>
      <c r="D51" s="1" t="str">
        <f>IF(Equipement[Taille]="","",Equipement[Taille])</f>
        <v/>
      </c>
      <c r="E51" s="1" t="e">
        <f>INDEX(Entrées[],MATCH(Entrées[Quantité],Entrées[Quantité],0),6)-INDEX(Sorties[],MATCH(Sorties[Quantité],Sorties[Quantité],0),5)</f>
        <v>#N/A</v>
      </c>
    </row>
    <row r="52" spans="1:5" ht="25.05" customHeight="1" x14ac:dyDescent="0.3">
      <c r="A52" s="1" t="e">
        <f>IF(Equipement[[#This Row],[Désignation]]="","",Equipement[[#This Row],[Désignation]])</f>
        <v>#VALUE!</v>
      </c>
      <c r="B52" s="1" t="str">
        <f>IF(Equipement[Référence]="","",Equipement[Référence])</f>
        <v/>
      </c>
      <c r="C52" s="1" t="str">
        <f>IF(Equipement[Observations]="","",Equipement[Observations])</f>
        <v/>
      </c>
      <c r="D52" s="1" t="str">
        <f>IF(Equipement[Taille]="","",Equipement[Taille])</f>
        <v/>
      </c>
      <c r="E52" s="1" t="e">
        <f>INDEX(Entrées[],MATCH(Entrées[Quantité],Entrées[Quantité],0),6)-INDEX(Sorties[],MATCH(Sorties[Quantité],Sorties[Quantité],0),5)</f>
        <v>#N/A</v>
      </c>
    </row>
    <row r="53" spans="1:5" ht="25.05" customHeight="1" x14ac:dyDescent="0.3">
      <c r="A53" s="1" t="e">
        <f>IF(Equipement[[#This Row],[Désignation]]="","",Equipement[[#This Row],[Désignation]])</f>
        <v>#VALUE!</v>
      </c>
      <c r="B53" s="1" t="str">
        <f>IF(Equipement[Référence]="","",Equipement[Référence])</f>
        <v/>
      </c>
      <c r="C53" s="1" t="str">
        <f>IF(Equipement[Observations]="","",Equipement[Observations])</f>
        <v/>
      </c>
      <c r="D53" s="1" t="str">
        <f>IF(Equipement[Taille]="","",Equipement[Taille])</f>
        <v/>
      </c>
      <c r="E53" s="1" t="e">
        <f>INDEX(Entrées[],MATCH(Entrées[Quantité],Entrées[Quantité],0),6)-INDEX(Sorties[],MATCH(Sorties[Quantité],Sorties[Quantité],0),5)</f>
        <v>#N/A</v>
      </c>
    </row>
    <row r="54" spans="1:5" ht="25.05" customHeight="1" x14ac:dyDescent="0.3">
      <c r="A54" s="1" t="e">
        <f>IF(Equipement[[#This Row],[Désignation]]="","",Equipement[[#This Row],[Désignation]])</f>
        <v>#VALUE!</v>
      </c>
      <c r="B54" s="1" t="str">
        <f>IF(Equipement[Référence]="","",Equipement[Référence])</f>
        <v/>
      </c>
      <c r="C54" s="1" t="str">
        <f>IF(Equipement[Observations]="","",Equipement[Observations])</f>
        <v/>
      </c>
      <c r="D54" s="1" t="str">
        <f>IF(Equipement[Taille]="","",Equipement[Taille])</f>
        <v/>
      </c>
      <c r="E54" s="1" t="e">
        <f>INDEX(Entrées[],MATCH(Entrées[Quantité],Entrées[Quantité],0),6)-INDEX(Sorties[],MATCH(Sorties[Quantité],Sorties[Quantité],0),5)</f>
        <v>#N/A</v>
      </c>
    </row>
    <row r="55" spans="1:5" ht="25.05" customHeight="1" x14ac:dyDescent="0.3">
      <c r="A55" s="1" t="e">
        <f>IF(Equipement[[#This Row],[Désignation]]="","",Equipement[[#This Row],[Désignation]])</f>
        <v>#VALUE!</v>
      </c>
      <c r="B55" s="1" t="str">
        <f>IF(Equipement[Référence]="","",Equipement[Référence])</f>
        <v/>
      </c>
      <c r="C55" s="1" t="str">
        <f>IF(Equipement[Observations]="","",Equipement[Observations])</f>
        <v/>
      </c>
      <c r="D55" s="1" t="str">
        <f>IF(Equipement[Taille]="","",Equipement[Taille])</f>
        <v/>
      </c>
      <c r="E55" s="1" t="e">
        <f>INDEX(Entrées[],MATCH(Entrées[Quantité],Entrées[Quantité],0),6)-INDEX(Sorties[],MATCH(Sorties[Quantité],Sorties[Quantité],0),5)</f>
        <v>#N/A</v>
      </c>
    </row>
    <row r="56" spans="1:5" ht="25.05" customHeight="1" x14ac:dyDescent="0.3">
      <c r="A56" s="1" t="e">
        <f>IF(Equipement[[#This Row],[Désignation]]="","",Equipement[[#This Row],[Désignation]])</f>
        <v>#VALUE!</v>
      </c>
      <c r="B56" s="1" t="str">
        <f>IF(Equipement[Référence]="","",Equipement[Référence])</f>
        <v/>
      </c>
      <c r="C56" s="1" t="str">
        <f>IF(Equipement[Observations]="","",Equipement[Observations])</f>
        <v/>
      </c>
      <c r="D56" s="1" t="str">
        <f>IF(Equipement[Taille]="","",Equipement[Taille])</f>
        <v/>
      </c>
      <c r="E56" s="1" t="e">
        <f>INDEX(Entrées[],MATCH(Entrées[Quantité],Entrées[Quantité],0),6)-INDEX(Sorties[],MATCH(Sorties[Quantité],Sorties[Quantité],0),5)</f>
        <v>#N/A</v>
      </c>
    </row>
    <row r="57" spans="1:5" ht="25.05" customHeight="1" x14ac:dyDescent="0.3">
      <c r="A57" s="1" t="e">
        <f>IF(Equipement[[#This Row],[Désignation]]="","",Equipement[[#This Row],[Désignation]])</f>
        <v>#VALUE!</v>
      </c>
      <c r="B57" s="1" t="str">
        <f>IF(Equipement[Référence]="","",Equipement[Référence])</f>
        <v/>
      </c>
      <c r="C57" s="1" t="str">
        <f>IF(Equipement[Observations]="","",Equipement[Observations])</f>
        <v/>
      </c>
      <c r="D57" s="1" t="str">
        <f>IF(Equipement[Taille]="","",Equipement[Taille])</f>
        <v/>
      </c>
      <c r="E57" s="1" t="e">
        <f>INDEX(Entrées[],MATCH(Entrées[Quantité],Entrées[Quantité],0),6)-INDEX(Sorties[],MATCH(Sorties[Quantité],Sorties[Quantité],0),5)</f>
        <v>#N/A</v>
      </c>
    </row>
    <row r="58" spans="1:5" ht="25.05" customHeight="1" x14ac:dyDescent="0.3">
      <c r="A58" s="1" t="e">
        <f>IF(Equipement[[#This Row],[Désignation]]="","",Equipement[[#This Row],[Désignation]])</f>
        <v>#VALUE!</v>
      </c>
      <c r="B58" s="1" t="str">
        <f>IF(Equipement[Référence]="","",Equipement[Référence])</f>
        <v/>
      </c>
      <c r="C58" s="1" t="str">
        <f>IF(Equipement[Observations]="","",Equipement[Observations])</f>
        <v/>
      </c>
      <c r="D58" s="1" t="str">
        <f>IF(Equipement[Taille]="","",Equipement[Taille])</f>
        <v/>
      </c>
      <c r="E58" s="1" t="e">
        <f>INDEX(Entrées[],MATCH(Entrées[Quantité],Entrées[Quantité],0),6)-INDEX(Sorties[],MATCH(Sorties[Quantité],Sorties[Quantité],0),5)</f>
        <v>#N/A</v>
      </c>
    </row>
    <row r="59" spans="1:5" ht="25.05" customHeight="1" x14ac:dyDescent="0.3">
      <c r="A59" s="1" t="e">
        <f>IF(Equipement[[#This Row],[Désignation]]="","",Equipement[[#This Row],[Désignation]])</f>
        <v>#VALUE!</v>
      </c>
      <c r="B59" s="1" t="str">
        <f>IF(Equipement[Référence]="","",Equipement[Référence])</f>
        <v/>
      </c>
      <c r="C59" s="1" t="str">
        <f>IF(Equipement[Observations]="","",Equipement[Observations])</f>
        <v/>
      </c>
      <c r="D59" s="1" t="str">
        <f>IF(Equipement[Taille]="","",Equipement[Taille])</f>
        <v/>
      </c>
      <c r="E59" s="1" t="e">
        <f>INDEX(Entrées[],MATCH(Entrées[Quantité],Entrées[Quantité],0),6)-INDEX(Sorties[],MATCH(Sorties[Quantité],Sorties[Quantité],0),5)</f>
        <v>#N/A</v>
      </c>
    </row>
    <row r="60" spans="1:5" ht="25.05" customHeight="1" x14ac:dyDescent="0.3">
      <c r="A60" s="1" t="e">
        <f>IF(Equipement[[#This Row],[Désignation]]="","",Equipement[[#This Row],[Désignation]])</f>
        <v>#VALUE!</v>
      </c>
      <c r="B60" s="1" t="str">
        <f>IF(Equipement[Référence]="","",Equipement[Référence])</f>
        <v/>
      </c>
      <c r="C60" s="1" t="str">
        <f>IF(Equipement[Observations]="","",Equipement[Observations])</f>
        <v/>
      </c>
      <c r="D60" s="1" t="str">
        <f>IF(Equipement[Taille]="","",Equipement[Taille])</f>
        <v/>
      </c>
      <c r="E60" s="1" t="e">
        <f>INDEX(Entrées[],MATCH(Entrées[Quantité],Entrées[Quantité],0),6)-INDEX(Sorties[],MATCH(Sorties[Quantité],Sorties[Quantité],0),5)</f>
        <v>#N/A</v>
      </c>
    </row>
    <row r="61" spans="1:5" ht="25.05" customHeight="1" x14ac:dyDescent="0.3">
      <c r="A61" s="1" t="e">
        <f>IF(Equipement[[#This Row],[Désignation]]="","",Equipement[[#This Row],[Désignation]])</f>
        <v>#VALUE!</v>
      </c>
      <c r="B61" s="1" t="str">
        <f>IF(Equipement[Référence]="","",Equipement[Référence])</f>
        <v/>
      </c>
      <c r="C61" s="1" t="str">
        <f>IF(Equipement[Observations]="","",Equipement[Observations])</f>
        <v/>
      </c>
      <c r="D61" s="1" t="str">
        <f>IF(Equipement[Taille]="","",Equipement[Taille])</f>
        <v/>
      </c>
      <c r="E61" s="1" t="e">
        <f>INDEX(Entrées[],MATCH(Entrées[Quantité],Entrées[Quantité],0),6)-INDEX(Sorties[],MATCH(Sorties[Quantité],Sorties[Quantité],0),5)</f>
        <v>#N/A</v>
      </c>
    </row>
    <row r="62" spans="1:5" ht="25.05" customHeight="1" x14ac:dyDescent="0.3">
      <c r="A62" s="1" t="e">
        <f>IF(Equipement[[#This Row],[Désignation]]="","",Equipement[[#This Row],[Désignation]])</f>
        <v>#VALUE!</v>
      </c>
      <c r="B62" s="1" t="str">
        <f>IF(Equipement[Référence]="","",Equipement[Référence])</f>
        <v/>
      </c>
      <c r="C62" s="1" t="str">
        <f>IF(Equipement[Observations]="","",Equipement[Observations])</f>
        <v/>
      </c>
      <c r="D62" s="1" t="str">
        <f>IF(Equipement[Taille]="","",Equipement[Taille])</f>
        <v/>
      </c>
      <c r="E62" s="1" t="e">
        <f>INDEX(Entrées[],MATCH(Entrées[Quantité],Entrées[Quantité],0),6)-INDEX(Sorties[],MATCH(Sorties[Quantité],Sorties[Quantité],0),5)</f>
        <v>#N/A</v>
      </c>
    </row>
    <row r="63" spans="1:5" ht="25.05" customHeight="1" x14ac:dyDescent="0.3">
      <c r="A63" s="1" t="e">
        <f>IF(Equipement[[#This Row],[Désignation]]="","",Equipement[[#This Row],[Désignation]])</f>
        <v>#VALUE!</v>
      </c>
      <c r="B63" s="1" t="str">
        <f>IF(Equipement[Référence]="","",Equipement[Référence])</f>
        <v/>
      </c>
      <c r="C63" s="1" t="str">
        <f>IF(Equipement[Observations]="","",Equipement[Observations])</f>
        <v/>
      </c>
      <c r="D63" s="1" t="str">
        <f>IF(Equipement[Taille]="","",Equipement[Taille])</f>
        <v/>
      </c>
      <c r="E63" s="1" t="e">
        <f>INDEX(Entrées[],MATCH(Entrées[Quantité],Entrées[Quantité],0),6)-INDEX(Sorties[],MATCH(Sorties[Quantité],Sorties[Quantité],0),5)</f>
        <v>#N/A</v>
      </c>
    </row>
    <row r="64" spans="1:5" ht="25.05" customHeight="1" x14ac:dyDescent="0.3">
      <c r="A64" s="1" t="e">
        <f>IF(Equipement[[#This Row],[Désignation]]="","",Equipement[[#This Row],[Désignation]])</f>
        <v>#VALUE!</v>
      </c>
      <c r="B64" s="1" t="str">
        <f>IF(Equipement[Référence]="","",Equipement[Référence])</f>
        <v/>
      </c>
      <c r="C64" s="1" t="str">
        <f>IF(Equipement[Observations]="","",Equipement[Observations])</f>
        <v/>
      </c>
      <c r="D64" s="1" t="str">
        <f>IF(Equipement[Taille]="","",Equipement[Taille])</f>
        <v/>
      </c>
      <c r="E64" s="1" t="e">
        <f>INDEX(Entrées[],MATCH(Entrées[Quantité],Entrées[Quantité],0),6)-INDEX(Sorties[],MATCH(Sorties[Quantité],Sorties[Quantité],0),5)</f>
        <v>#N/A</v>
      </c>
    </row>
    <row r="65" spans="1:5" ht="25.05" customHeight="1" x14ac:dyDescent="0.3">
      <c r="A65" s="1" t="e">
        <f>IF(Equipement[[#This Row],[Désignation]]="","",Equipement[[#This Row],[Désignation]])</f>
        <v>#VALUE!</v>
      </c>
      <c r="B65" s="1" t="str">
        <f>IF(Equipement[Référence]="","",Equipement[Référence])</f>
        <v/>
      </c>
      <c r="C65" s="1" t="str">
        <f>IF(Equipement[Observations]="","",Equipement[Observations])</f>
        <v/>
      </c>
      <c r="D65" s="1" t="str">
        <f>IF(Equipement[Taille]="","",Equipement[Taille])</f>
        <v/>
      </c>
      <c r="E65" s="1" t="e">
        <f>INDEX(Entrées[],MATCH(Entrées[Quantité],Entrées[Quantité],0),6)-INDEX(Sorties[],MATCH(Sorties[Quantité],Sorties[Quantité],0),5)</f>
        <v>#N/A</v>
      </c>
    </row>
    <row r="66" spans="1:5" ht="25.05" customHeight="1" x14ac:dyDescent="0.3">
      <c r="A66" s="1" t="e">
        <f>IF(Equipement[[#This Row],[Désignation]]="","",Equipement[[#This Row],[Désignation]])</f>
        <v>#VALUE!</v>
      </c>
      <c r="B66" s="1" t="str">
        <f>IF(Equipement[Référence]="","",Equipement[Référence])</f>
        <v/>
      </c>
      <c r="C66" s="1" t="str">
        <f>IF(Equipement[Observations]="","",Equipement[Observations])</f>
        <v/>
      </c>
      <c r="D66" s="1" t="str">
        <f>IF(Equipement[Taille]="","",Equipement[Taille])</f>
        <v/>
      </c>
      <c r="E66" s="1" t="e">
        <f>INDEX(Entrées[],MATCH(Entrées[Quantité],Entrées[Quantité],0),6)-INDEX(Sorties[],MATCH(Sorties[Quantité],Sorties[Quantité],0),5)</f>
        <v>#N/A</v>
      </c>
    </row>
    <row r="67" spans="1:5" ht="25.05" customHeight="1" x14ac:dyDescent="0.3">
      <c r="A67" s="1" t="e">
        <f>IF(Equipement[[#This Row],[Désignation]]="","",Equipement[[#This Row],[Désignation]])</f>
        <v>#VALUE!</v>
      </c>
      <c r="B67" s="1" t="str">
        <f>IF(Equipement[Référence]="","",Equipement[Référence])</f>
        <v/>
      </c>
      <c r="C67" s="1" t="str">
        <f>IF(Equipement[Observations]="","",Equipement[Observations])</f>
        <v/>
      </c>
      <c r="D67" s="1" t="str">
        <f>IF(Equipement[Taille]="","",Equipement[Taille])</f>
        <v/>
      </c>
      <c r="E67" s="1" t="e">
        <f>INDEX(Entrées[],MATCH(Entrées[Quantité],Entrées[Quantité],0),6)-INDEX(Sorties[],MATCH(Sorties[Quantité],Sorties[Quantité],0),5)</f>
        <v>#N/A</v>
      </c>
    </row>
    <row r="68" spans="1:5" ht="25.05" customHeight="1" x14ac:dyDescent="0.3">
      <c r="A68" s="1" t="e">
        <f>IF(Equipement[[#This Row],[Désignation]]="","",Equipement[[#This Row],[Désignation]])</f>
        <v>#VALUE!</v>
      </c>
      <c r="B68" s="1" t="str">
        <f>IF(Equipement[Référence]="","",Equipement[Référence])</f>
        <v/>
      </c>
      <c r="C68" s="1" t="str">
        <f>IF(Equipement[Observations]="","",Equipement[Observations])</f>
        <v/>
      </c>
      <c r="D68" s="1" t="str">
        <f>IF(Equipement[Taille]="","",Equipement[Taille])</f>
        <v/>
      </c>
      <c r="E68" s="1" t="e">
        <f>INDEX(Entrées[],MATCH(Entrées[Quantité],Entrées[Quantité],0),6)-INDEX(Sorties[],MATCH(Sorties[Quantité],Sorties[Quantité],0),5)</f>
        <v>#N/A</v>
      </c>
    </row>
    <row r="69" spans="1:5" ht="25.05" customHeight="1" x14ac:dyDescent="0.3">
      <c r="A69" s="1" t="e">
        <f>IF(Equipement[[#This Row],[Désignation]]="","",Equipement[[#This Row],[Désignation]])</f>
        <v>#VALUE!</v>
      </c>
      <c r="B69" s="1" t="str">
        <f>IF(Equipement[Référence]="","",Equipement[Référence])</f>
        <v/>
      </c>
      <c r="C69" s="1" t="str">
        <f>IF(Equipement[Observations]="","",Equipement[Observations])</f>
        <v/>
      </c>
      <c r="D69" s="1" t="str">
        <f>IF(Equipement[Taille]="","",Equipement[Taille])</f>
        <v/>
      </c>
      <c r="E69" s="1" t="e">
        <f>INDEX(Entrées[],MATCH(Entrées[Quantité],Entrées[Quantité],0),6)-INDEX(Sorties[],MATCH(Sorties[Quantité],Sorties[Quantité],0),5)</f>
        <v>#N/A</v>
      </c>
    </row>
    <row r="70" spans="1:5" ht="25.05" customHeight="1" x14ac:dyDescent="0.3">
      <c r="A70" s="1" t="e">
        <f>IF(Equipement[[#This Row],[Désignation]]="","",Equipement[[#This Row],[Désignation]])</f>
        <v>#VALUE!</v>
      </c>
      <c r="B70" s="1" t="str">
        <f>IF(Equipement[Référence]="","",Equipement[Référence])</f>
        <v/>
      </c>
      <c r="C70" s="1" t="str">
        <f>IF(Equipement[Observations]="","",Equipement[Observations])</f>
        <v/>
      </c>
      <c r="D70" s="1" t="str">
        <f>IF(Equipement[Taille]="","",Equipement[Taille])</f>
        <v/>
      </c>
      <c r="E70" s="1" t="e">
        <f>INDEX(Entrées[],MATCH(Entrées[Quantité],Entrées[Quantité],0),6)-INDEX(Sorties[],MATCH(Sorties[Quantité],Sorties[Quantité],0),5)</f>
        <v>#N/A</v>
      </c>
    </row>
    <row r="71" spans="1:5" ht="25.05" customHeight="1" x14ac:dyDescent="0.3">
      <c r="A71" s="1" t="e">
        <f>IF(Equipement[[#This Row],[Désignation]]="","",Equipement[[#This Row],[Désignation]])</f>
        <v>#VALUE!</v>
      </c>
      <c r="B71" s="1" t="str">
        <f>IF(Equipement[Référence]="","",Equipement[Référence])</f>
        <v/>
      </c>
      <c r="C71" s="1" t="str">
        <f>IF(Equipement[Observations]="","",Equipement[Observations])</f>
        <v/>
      </c>
      <c r="D71" s="1" t="str">
        <f>IF(Equipement[Taille]="","",Equipement[Taille])</f>
        <v/>
      </c>
      <c r="E71" s="1" t="e">
        <f>INDEX(Entrées[],MATCH(Entrées[Quantité],Entrées[Quantité],0),6)-INDEX(Sorties[],MATCH(Sorties[Quantité],Sorties[Quantité],0),5)</f>
        <v>#N/A</v>
      </c>
    </row>
    <row r="72" spans="1:5" ht="25.05" customHeight="1" x14ac:dyDescent="0.3">
      <c r="A72" s="1" t="e">
        <f>IF(Equipement[[#This Row],[Désignation]]="","",Equipement[[#This Row],[Désignation]])</f>
        <v>#VALUE!</v>
      </c>
      <c r="B72" s="1" t="str">
        <f>IF(Equipement[Référence]="","",Equipement[Référence])</f>
        <v/>
      </c>
      <c r="C72" s="1" t="str">
        <f>IF(Equipement[Observations]="","",Equipement[Observations])</f>
        <v/>
      </c>
      <c r="D72" s="1" t="str">
        <f>IF(Equipement[Taille]="","",Equipement[Taille])</f>
        <v/>
      </c>
      <c r="E72" s="1" t="e">
        <f>INDEX(Entrées[],MATCH(Entrées[Quantité],Entrées[Quantité],0),6)-INDEX(Sorties[],MATCH(Sorties[Quantité],Sorties[Quantité],0),5)</f>
        <v>#N/A</v>
      </c>
    </row>
    <row r="73" spans="1:5" ht="25.05" customHeight="1" x14ac:dyDescent="0.3">
      <c r="A73" s="1" t="e">
        <f>IF(Equipement[[#This Row],[Désignation]]="","",Equipement[[#This Row],[Désignation]])</f>
        <v>#VALUE!</v>
      </c>
      <c r="B73" s="1" t="str">
        <f>IF(Equipement[Référence]="","",Equipement[Référence])</f>
        <v/>
      </c>
      <c r="C73" s="1" t="str">
        <f>IF(Equipement[Observations]="","",Equipement[Observations])</f>
        <v/>
      </c>
      <c r="D73" s="1" t="str">
        <f>IF(Equipement[Taille]="","",Equipement[Taille])</f>
        <v/>
      </c>
      <c r="E73" s="1" t="e">
        <f>INDEX(Entrées[],MATCH(Entrées[Quantité],Entrées[Quantité],0),6)-INDEX(Sorties[],MATCH(Sorties[Quantité],Sorties[Quantité],0),5)</f>
        <v>#N/A</v>
      </c>
    </row>
    <row r="74" spans="1:5" ht="25.05" customHeight="1" x14ac:dyDescent="0.3">
      <c r="A74" s="1" t="e">
        <f>IF(Equipement[[#This Row],[Désignation]]="","",Equipement[[#This Row],[Désignation]])</f>
        <v>#VALUE!</v>
      </c>
      <c r="B74" s="1" t="str">
        <f>IF(Equipement[Référence]="","",Equipement[Référence])</f>
        <v/>
      </c>
      <c r="C74" s="1" t="str">
        <f>IF(Equipement[Observations]="","",Equipement[Observations])</f>
        <v/>
      </c>
      <c r="D74" s="1" t="str">
        <f>IF(Equipement[Taille]="","",Equipement[Taille])</f>
        <v/>
      </c>
      <c r="E74" s="1" t="e">
        <f>INDEX(Entrées[],MATCH(Entrées[Quantité],Entrées[Quantité],0),6)-INDEX(Sorties[],MATCH(Sorties[Quantité],Sorties[Quantité],0),5)</f>
        <v>#N/A</v>
      </c>
    </row>
    <row r="75" spans="1:5" ht="25.05" customHeight="1" x14ac:dyDescent="0.3">
      <c r="A75" s="1" t="e">
        <f>IF(Equipement[[#This Row],[Désignation]]="","",Equipement[[#This Row],[Désignation]])</f>
        <v>#VALUE!</v>
      </c>
      <c r="B75" s="1" t="str">
        <f>IF(Equipement[Référence]="","",Equipement[Référence])</f>
        <v/>
      </c>
      <c r="C75" s="1" t="str">
        <f>IF(Equipement[Observations]="","",Equipement[Observations])</f>
        <v/>
      </c>
      <c r="D75" s="1" t="str">
        <f>IF(Equipement[Taille]="","",Equipement[Taille])</f>
        <v/>
      </c>
      <c r="E75" s="1" t="e">
        <f>INDEX(Entrées[],MATCH(Entrées[Quantité],Entrées[Quantité],0),6)-INDEX(Sorties[],MATCH(Sorties[Quantité],Sorties[Quantité],0),5)</f>
        <v>#N/A</v>
      </c>
    </row>
    <row r="76" spans="1:5" ht="25.05" customHeight="1" x14ac:dyDescent="0.3">
      <c r="A76" s="1" t="e">
        <f>IF(Equipement[[#This Row],[Désignation]]="","",Equipement[[#This Row],[Désignation]])</f>
        <v>#VALUE!</v>
      </c>
      <c r="B76" s="1" t="str">
        <f>IF(Equipement[Référence]="","",Equipement[Référence])</f>
        <v/>
      </c>
      <c r="C76" s="1" t="str">
        <f>IF(Equipement[Observations]="","",Equipement[Observations])</f>
        <v/>
      </c>
      <c r="D76" s="1" t="str">
        <f>IF(Equipement[Taille]="","",Equipement[Taille])</f>
        <v/>
      </c>
      <c r="E76" s="1" t="e">
        <f>INDEX(Entrées[],MATCH(Entrées[Quantité],Entrées[Quantité],0),6)-INDEX(Sorties[],MATCH(Sorties[Quantité],Sorties[Quantité],0),5)</f>
        <v>#N/A</v>
      </c>
    </row>
    <row r="77" spans="1:5" ht="25.05" customHeight="1" x14ac:dyDescent="0.3">
      <c r="A77" s="1" t="e">
        <f>IF(Equipement[[#This Row],[Désignation]]="","",Equipement[[#This Row],[Désignation]])</f>
        <v>#VALUE!</v>
      </c>
      <c r="B77" s="1" t="str">
        <f>IF(Equipement[Référence]="","",Equipement[Référence])</f>
        <v/>
      </c>
      <c r="C77" s="1" t="str">
        <f>IF(Equipement[Observations]="","",Equipement[Observations])</f>
        <v/>
      </c>
      <c r="D77" s="1" t="str">
        <f>IF(Equipement[Taille]="","",Equipement[Taille])</f>
        <v/>
      </c>
      <c r="E77" s="1" t="e">
        <f>INDEX(Entrées[],MATCH(Entrées[Quantité],Entrées[Quantité],0),6)-INDEX(Sorties[],MATCH(Sorties[Quantité],Sorties[Quantité],0),5)</f>
        <v>#N/A</v>
      </c>
    </row>
    <row r="78" spans="1:5" ht="25.05" customHeight="1" x14ac:dyDescent="0.3">
      <c r="A78" s="1" t="e">
        <f>IF(Equipement[[#This Row],[Désignation]]="","",Equipement[[#This Row],[Désignation]])</f>
        <v>#VALUE!</v>
      </c>
      <c r="B78" s="1" t="str">
        <f>IF(Equipement[Référence]="","",Equipement[Référence])</f>
        <v/>
      </c>
      <c r="C78" s="1" t="str">
        <f>IF(Equipement[Observations]="","",Equipement[Observations])</f>
        <v/>
      </c>
      <c r="D78" s="1" t="str">
        <f>IF(Equipement[Taille]="","",Equipement[Taille])</f>
        <v/>
      </c>
      <c r="E78" s="1" t="e">
        <f>INDEX(Entrées[],MATCH(Entrées[Quantité],Entrées[Quantité],0),6)-INDEX(Sorties[],MATCH(Sorties[Quantité],Sorties[Quantité],0),5)</f>
        <v>#N/A</v>
      </c>
    </row>
    <row r="79" spans="1:5" ht="25.05" customHeight="1" x14ac:dyDescent="0.3">
      <c r="A79" s="1" t="e">
        <f>IF(Equipement[[#This Row],[Désignation]]="","",Equipement[[#This Row],[Désignation]])</f>
        <v>#VALUE!</v>
      </c>
      <c r="B79" s="1" t="str">
        <f>IF(Equipement[Référence]="","",Equipement[Référence])</f>
        <v/>
      </c>
      <c r="C79" s="1" t="str">
        <f>IF(Equipement[Observations]="","",Equipement[Observations])</f>
        <v/>
      </c>
      <c r="D79" s="1" t="str">
        <f>IF(Equipement[Taille]="","",Equipement[Taille])</f>
        <v/>
      </c>
      <c r="E79" s="1" t="e">
        <f>INDEX(Entrées[],MATCH(Entrées[Quantité],Entrées[Quantité],0),6)-INDEX(Sorties[],MATCH(Sorties[Quantité],Sorties[Quantité],0),5)</f>
        <v>#N/A</v>
      </c>
    </row>
    <row r="80" spans="1:5" ht="25.05" customHeight="1" x14ac:dyDescent="0.3">
      <c r="A80" s="1" t="e">
        <f>IF(Equipement[[#This Row],[Désignation]]="","",Equipement[[#This Row],[Désignation]])</f>
        <v>#VALUE!</v>
      </c>
      <c r="B80" s="1" t="str">
        <f>IF(Equipement[Référence]="","",Equipement[Référence])</f>
        <v/>
      </c>
      <c r="C80" s="1" t="str">
        <f>IF(Equipement[Observations]="","",Equipement[Observations])</f>
        <v/>
      </c>
      <c r="D80" s="1" t="str">
        <f>IF(Equipement[Taille]="","",Equipement[Taille])</f>
        <v/>
      </c>
      <c r="E80" s="1" t="e">
        <f>INDEX(Entrées[],MATCH(Entrées[Quantité],Entrées[Quantité],0),6)-INDEX(Sorties[],MATCH(Sorties[Quantité],Sorties[Quantité],0),5)</f>
        <v>#N/A</v>
      </c>
    </row>
    <row r="81" spans="1:5" ht="25.05" customHeight="1" x14ac:dyDescent="0.3">
      <c r="A81" s="1" t="e">
        <f>IF(Equipement[[#This Row],[Désignation]]="","",Equipement[[#This Row],[Désignation]])</f>
        <v>#VALUE!</v>
      </c>
      <c r="B81" s="1" t="str">
        <f>IF(Equipement[Référence]="","",Equipement[Référence])</f>
        <v/>
      </c>
      <c r="C81" s="1" t="str">
        <f>IF(Equipement[Observations]="","",Equipement[Observations])</f>
        <v/>
      </c>
      <c r="D81" s="1" t="str">
        <f>IF(Equipement[Taille]="","",Equipement[Taille])</f>
        <v/>
      </c>
      <c r="E81" s="1" t="e">
        <f>INDEX(Entrées[],MATCH(Entrées[Quantité],Entrées[Quantité],0),6)-INDEX(Sorties[],MATCH(Sorties[Quantité],Sorties[Quantité],0),5)</f>
        <v>#N/A</v>
      </c>
    </row>
    <row r="82" spans="1:5" ht="25.05" customHeight="1" x14ac:dyDescent="0.3">
      <c r="A82" s="1" t="e">
        <f>IF(Equipement[[#This Row],[Désignation]]="","",Equipement[[#This Row],[Désignation]])</f>
        <v>#VALUE!</v>
      </c>
      <c r="B82" s="1" t="str">
        <f>IF(Equipement[Référence]="","",Equipement[Référence])</f>
        <v/>
      </c>
      <c r="C82" s="1" t="str">
        <f>IF(Equipement[Observations]="","",Equipement[Observations])</f>
        <v/>
      </c>
      <c r="D82" s="1" t="str">
        <f>IF(Equipement[Taille]="","",Equipement[Taille])</f>
        <v/>
      </c>
      <c r="E82" s="1" t="e">
        <f>INDEX(Entrées[],MATCH(Entrées[Quantité],Entrées[Quantité],0),6)-INDEX(Sorties[],MATCH(Sorties[Quantité],Sorties[Quantité],0),5)</f>
        <v>#N/A</v>
      </c>
    </row>
    <row r="83" spans="1:5" ht="25.05" customHeight="1" x14ac:dyDescent="0.3">
      <c r="A83" s="1" t="e">
        <f>IF(Equipement[[#This Row],[Désignation]]="","",Equipement[[#This Row],[Désignation]])</f>
        <v>#VALUE!</v>
      </c>
      <c r="B83" s="1" t="str">
        <f>IF(Equipement[Référence]="","",Equipement[Référence])</f>
        <v/>
      </c>
      <c r="C83" s="1" t="str">
        <f>IF(Equipement[Observations]="","",Equipement[Observations])</f>
        <v/>
      </c>
      <c r="D83" s="1" t="str">
        <f>IF(Equipement[Taille]="","",Equipement[Taille])</f>
        <v/>
      </c>
      <c r="E83" s="1" t="e">
        <f>INDEX(Entrées[],MATCH(Entrées[Quantité],Entrées[Quantité],0),6)-INDEX(Sorties[],MATCH(Sorties[Quantité],Sorties[Quantité],0),5)</f>
        <v>#N/A</v>
      </c>
    </row>
    <row r="84" spans="1:5" ht="25.05" customHeight="1" x14ac:dyDescent="0.3">
      <c r="A84" s="1" t="e">
        <f>IF(Equipement[[#This Row],[Désignation]]="","",Equipement[[#This Row],[Désignation]])</f>
        <v>#VALUE!</v>
      </c>
      <c r="B84" s="1" t="str">
        <f>IF(Equipement[Référence]="","",Equipement[Référence])</f>
        <v/>
      </c>
      <c r="C84" s="1" t="str">
        <f>IF(Equipement[Observations]="","",Equipement[Observations])</f>
        <v/>
      </c>
      <c r="D84" s="1" t="str">
        <f>IF(Equipement[Taille]="","",Equipement[Taille])</f>
        <v/>
      </c>
      <c r="E84" s="1" t="e">
        <f>INDEX(Entrées[],MATCH(Entrées[Quantité],Entrées[Quantité],0),6)-INDEX(Sorties[],MATCH(Sorties[Quantité],Sorties[Quantité],0),5)</f>
        <v>#N/A</v>
      </c>
    </row>
    <row r="85" spans="1:5" ht="25.05" customHeight="1" x14ac:dyDescent="0.3">
      <c r="A85" s="1" t="e">
        <f>IF(Equipement[[#This Row],[Désignation]]="","",Equipement[[#This Row],[Désignation]])</f>
        <v>#VALUE!</v>
      </c>
      <c r="B85" s="1" t="str">
        <f>IF(Equipement[Référence]="","",Equipement[Référence])</f>
        <v/>
      </c>
      <c r="C85" s="1" t="str">
        <f>IF(Equipement[Observations]="","",Equipement[Observations])</f>
        <v/>
      </c>
      <c r="D85" s="1" t="str">
        <f>IF(Equipement[Taille]="","",Equipement[Taille])</f>
        <v/>
      </c>
      <c r="E85" s="1" t="e">
        <f>INDEX(Entrées[],MATCH(Entrées[Quantité],Entrées[Quantité],0),6)-INDEX(Sorties[],MATCH(Sorties[Quantité],Sorties[Quantité],0),5)</f>
        <v>#N/A</v>
      </c>
    </row>
    <row r="86" spans="1:5" ht="25.05" customHeight="1" x14ac:dyDescent="0.3">
      <c r="A86" s="1" t="e">
        <f>IF(Equipement[[#This Row],[Désignation]]="","",Equipement[[#This Row],[Désignation]])</f>
        <v>#VALUE!</v>
      </c>
      <c r="B86" s="1" t="str">
        <f>IF(Equipement[Référence]="","",Equipement[Référence])</f>
        <v/>
      </c>
      <c r="C86" s="1" t="str">
        <f>IF(Equipement[Observations]="","",Equipement[Observations])</f>
        <v/>
      </c>
      <c r="D86" s="1" t="str">
        <f>IF(Equipement[Taille]="","",Equipement[Taille])</f>
        <v/>
      </c>
      <c r="E86" s="1" t="e">
        <f>INDEX(Entrées[],MATCH(Entrées[Quantité],Entrées[Quantité],0),6)-INDEX(Sorties[],MATCH(Sorties[Quantité],Sorties[Quantité],0),5)</f>
        <v>#N/A</v>
      </c>
    </row>
    <row r="87" spans="1:5" ht="25.05" customHeight="1" x14ac:dyDescent="0.3">
      <c r="A87" s="1" t="e">
        <f>IF(Equipement[[#This Row],[Désignation]]="","",Equipement[[#This Row],[Désignation]])</f>
        <v>#VALUE!</v>
      </c>
      <c r="B87" s="1" t="str">
        <f>IF(Equipement[Référence]="","",Equipement[Référence])</f>
        <v/>
      </c>
      <c r="C87" s="1" t="str">
        <f>IF(Equipement[Observations]="","",Equipement[Observations])</f>
        <v/>
      </c>
      <c r="D87" s="1" t="str">
        <f>IF(Equipement[Taille]="","",Equipement[Taille])</f>
        <v/>
      </c>
      <c r="E87" s="1" t="e">
        <f>INDEX(Entrées[],MATCH(Entrées[Quantité],Entrées[Quantité],0),6)-INDEX(Sorties[],MATCH(Sorties[Quantité],Sorties[Quantité],0),5)</f>
        <v>#N/A</v>
      </c>
    </row>
    <row r="88" spans="1:5" ht="25.05" customHeight="1" x14ac:dyDescent="0.3">
      <c r="A88" s="1" t="e">
        <f>IF(Equipement[[#This Row],[Désignation]]="","",Equipement[[#This Row],[Désignation]])</f>
        <v>#VALUE!</v>
      </c>
      <c r="B88" s="1" t="str">
        <f>IF(Equipement[Référence]="","",Equipement[Référence])</f>
        <v/>
      </c>
      <c r="C88" s="1" t="str">
        <f>IF(Equipement[Observations]="","",Equipement[Observations])</f>
        <v/>
      </c>
      <c r="D88" s="1" t="str">
        <f>IF(Equipement[Taille]="","",Equipement[Taille])</f>
        <v/>
      </c>
      <c r="E88" s="1" t="e">
        <f>INDEX(Entrées[],MATCH(Entrées[Quantité],Entrées[Quantité],0),6)-INDEX(Sorties[],MATCH(Sorties[Quantité],Sorties[Quantité],0),5)</f>
        <v>#N/A</v>
      </c>
    </row>
    <row r="89" spans="1:5" ht="25.05" customHeight="1" x14ac:dyDescent="0.3">
      <c r="A89" s="1" t="e">
        <f>IF(Equipement[[#This Row],[Désignation]]="","",Equipement[[#This Row],[Désignation]])</f>
        <v>#VALUE!</v>
      </c>
      <c r="B89" s="1" t="str">
        <f>IF(Equipement[Référence]="","",Equipement[Référence])</f>
        <v/>
      </c>
      <c r="C89" s="1" t="str">
        <f>IF(Equipement[Observations]="","",Equipement[Observations])</f>
        <v/>
      </c>
      <c r="D89" s="1" t="str">
        <f>IF(Equipement[Taille]="","",Equipement[Taille])</f>
        <v/>
      </c>
      <c r="E89" s="1" t="e">
        <f>INDEX(Entrées[],MATCH(Entrées[Quantité],Entrées[Quantité],0),6)-INDEX(Sorties[],MATCH(Sorties[Quantité],Sorties[Quantité],0),5)</f>
        <v>#N/A</v>
      </c>
    </row>
    <row r="90" spans="1:5" ht="25.05" customHeight="1" x14ac:dyDescent="0.3">
      <c r="A90" s="1" t="e">
        <f>IF(Equipement[[#This Row],[Désignation]]="","",Equipement[[#This Row],[Désignation]])</f>
        <v>#VALUE!</v>
      </c>
      <c r="B90" s="1" t="str">
        <f>IF(Equipement[Référence]="","",Equipement[Référence])</f>
        <v/>
      </c>
      <c r="C90" s="1" t="str">
        <f>IF(Equipement[Observations]="","",Equipement[Observations])</f>
        <v/>
      </c>
      <c r="D90" s="1" t="str">
        <f>IF(Equipement[Taille]="","",Equipement[Taille])</f>
        <v/>
      </c>
      <c r="E90" s="1" t="e">
        <f>INDEX(Entrées[],MATCH(Entrées[Quantité],Entrées[Quantité],0),6)-INDEX(Sorties[],MATCH(Sorties[Quantité],Sorties[Quantité],0),5)</f>
        <v>#N/A</v>
      </c>
    </row>
    <row r="91" spans="1:5" ht="25.05" customHeight="1" x14ac:dyDescent="0.3">
      <c r="A91" s="1" t="e">
        <f>IF(Equipement[[#This Row],[Désignation]]="","",Equipement[[#This Row],[Désignation]])</f>
        <v>#VALUE!</v>
      </c>
      <c r="B91" s="1" t="str">
        <f>IF(Equipement[Référence]="","",Equipement[Référence])</f>
        <v/>
      </c>
      <c r="C91" s="1" t="str">
        <f>IF(Equipement[Observations]="","",Equipement[Observations])</f>
        <v/>
      </c>
      <c r="D91" s="1" t="str">
        <f>IF(Equipement[Taille]="","",Equipement[Taille])</f>
        <v/>
      </c>
      <c r="E91" s="1" t="e">
        <f>INDEX(Entrées[],MATCH(Entrées[Quantité],Entrées[Quantité],0),6)-INDEX(Sorties[],MATCH(Sorties[Quantité],Sorties[Quantité],0),5)</f>
        <v>#N/A</v>
      </c>
    </row>
    <row r="92" spans="1:5" ht="25.05" customHeight="1" x14ac:dyDescent="0.3">
      <c r="A92" s="1" t="e">
        <f>IF(Equipement[[#This Row],[Désignation]]="","",Equipement[[#This Row],[Désignation]])</f>
        <v>#VALUE!</v>
      </c>
      <c r="B92" s="1" t="str">
        <f>IF(Equipement[Référence]="","",Equipement[Référence])</f>
        <v/>
      </c>
      <c r="C92" s="1" t="str">
        <f>IF(Equipement[Observations]="","",Equipement[Observations])</f>
        <v/>
      </c>
      <c r="D92" s="1" t="str">
        <f>IF(Equipement[Taille]="","",Equipement[Taille])</f>
        <v/>
      </c>
      <c r="E92" s="1" t="e">
        <f>INDEX(Entrées[],MATCH(Entrées[Quantité],Entrées[Quantité],0),6)-INDEX(Sorties[],MATCH(Sorties[Quantité],Sorties[Quantité],0),5)</f>
        <v>#N/A</v>
      </c>
    </row>
    <row r="93" spans="1:5" ht="25.05" customHeight="1" x14ac:dyDescent="0.3">
      <c r="A93" s="1" t="e">
        <f>IF(Equipement[[#This Row],[Désignation]]="","",Equipement[[#This Row],[Désignation]])</f>
        <v>#VALUE!</v>
      </c>
      <c r="B93" s="1" t="str">
        <f>IF(Equipement[Référence]="","",Equipement[Référence])</f>
        <v/>
      </c>
      <c r="C93" s="1" t="str">
        <f>IF(Equipement[Observations]="","",Equipement[Observations])</f>
        <v/>
      </c>
      <c r="D93" s="1" t="str">
        <f>IF(Equipement[Taille]="","",Equipement[Taille])</f>
        <v/>
      </c>
      <c r="E93" s="1" t="e">
        <f>INDEX(Entrées[],MATCH(Entrées[Quantité],Entrées[Quantité],0),6)-INDEX(Sorties[],MATCH(Sorties[Quantité],Sorties[Quantité],0),5)</f>
        <v>#N/A</v>
      </c>
    </row>
    <row r="94" spans="1:5" ht="25.05" customHeight="1" x14ac:dyDescent="0.3">
      <c r="A94" s="1" t="e">
        <f>IF(Equipement[[#This Row],[Désignation]]="","",Equipement[[#This Row],[Désignation]])</f>
        <v>#VALUE!</v>
      </c>
      <c r="B94" s="1" t="str">
        <f>IF(Equipement[Référence]="","",Equipement[Référence])</f>
        <v/>
      </c>
      <c r="C94" s="1" t="str">
        <f>IF(Equipement[Observations]="","",Equipement[Observations])</f>
        <v/>
      </c>
      <c r="D94" s="1" t="str">
        <f>IF(Equipement[Taille]="","",Equipement[Taille])</f>
        <v/>
      </c>
      <c r="E94" s="1" t="e">
        <f>INDEX(Entrées[],MATCH(Entrées[Quantité],Entrées[Quantité],0),6)-INDEX(Sorties[],MATCH(Sorties[Quantité],Sorties[Quantité],0),5)</f>
        <v>#N/A</v>
      </c>
    </row>
    <row r="95" spans="1:5" ht="25.05" customHeight="1" x14ac:dyDescent="0.3">
      <c r="A95" s="1" t="e">
        <f>IF(Equipement[[#This Row],[Désignation]]="","",Equipement[[#This Row],[Désignation]])</f>
        <v>#VALUE!</v>
      </c>
      <c r="B95" s="1" t="str">
        <f>IF(Equipement[Référence]="","",Equipement[Référence])</f>
        <v/>
      </c>
      <c r="C95" s="1" t="str">
        <f>IF(Equipement[Observations]="","",Equipement[Observations])</f>
        <v/>
      </c>
      <c r="D95" s="1" t="str">
        <f>IF(Equipement[Taille]="","",Equipement[Taille])</f>
        <v/>
      </c>
      <c r="E95" s="1" t="e">
        <f>INDEX(Entrées[],MATCH(Entrées[Quantité],Entrées[Quantité],0),6)-INDEX(Sorties[],MATCH(Sorties[Quantité],Sorties[Quantité],0),5)</f>
        <v>#N/A</v>
      </c>
    </row>
    <row r="96" spans="1:5" ht="25.05" customHeight="1" x14ac:dyDescent="0.3">
      <c r="A96" s="1" t="e">
        <f>IF(Equipement[[#This Row],[Désignation]]="","",Equipement[[#This Row],[Désignation]])</f>
        <v>#VALUE!</v>
      </c>
      <c r="B96" s="1" t="str">
        <f>IF(Equipement[Référence]="","",Equipement[Référence])</f>
        <v/>
      </c>
      <c r="C96" s="1" t="str">
        <f>IF(Equipement[Observations]="","",Equipement[Observations])</f>
        <v/>
      </c>
      <c r="D96" s="1" t="str">
        <f>IF(Equipement[Taille]="","",Equipement[Taille])</f>
        <v/>
      </c>
      <c r="E96" s="1" t="e">
        <f>INDEX(Entrées[],MATCH(Entrées[Quantité],Entrées[Quantité],0),6)-INDEX(Sorties[],MATCH(Sorties[Quantité],Sorties[Quantité],0),5)</f>
        <v>#N/A</v>
      </c>
    </row>
    <row r="97" spans="1:5" ht="25.05" customHeight="1" x14ac:dyDescent="0.3">
      <c r="A97" s="1" t="e">
        <f>IF(Equipement[[#This Row],[Désignation]]="","",Equipement[[#This Row],[Désignation]])</f>
        <v>#VALUE!</v>
      </c>
      <c r="B97" s="1" t="str">
        <f>IF(Equipement[Référence]="","",Equipement[Référence])</f>
        <v/>
      </c>
      <c r="C97" s="1" t="str">
        <f>IF(Equipement[Observations]="","",Equipement[Observations])</f>
        <v/>
      </c>
      <c r="D97" s="1" t="str">
        <f>IF(Equipement[Taille]="","",Equipement[Taille])</f>
        <v/>
      </c>
      <c r="E97" s="1" t="e">
        <f>INDEX(Entrées[],MATCH(Entrées[Quantité],Entrées[Quantité],0),6)-INDEX(Sorties[],MATCH(Sorties[Quantité],Sorties[Quantité],0),5)</f>
        <v>#N/A</v>
      </c>
    </row>
    <row r="98" spans="1:5" ht="25.05" customHeight="1" x14ac:dyDescent="0.3">
      <c r="A98" s="1" t="e">
        <f>IF(Equipement[[#This Row],[Désignation]]="","",Equipement[[#This Row],[Désignation]])</f>
        <v>#VALUE!</v>
      </c>
      <c r="B98" s="1" t="str">
        <f>IF(Equipement[Référence]="","",Equipement[Référence])</f>
        <v/>
      </c>
      <c r="C98" s="1" t="str">
        <f>IF(Equipement[Observations]="","",Equipement[Observations])</f>
        <v/>
      </c>
      <c r="D98" s="1" t="str">
        <f>IF(Equipement[Taille]="","",Equipement[Taille])</f>
        <v/>
      </c>
      <c r="E98" s="1" t="e">
        <f>INDEX(Entrées[],MATCH(Entrées[Quantité],Entrées[Quantité],0),6)-INDEX(Sorties[],MATCH(Sorties[Quantité],Sorties[Quantité],0),5)</f>
        <v>#N/A</v>
      </c>
    </row>
    <row r="99" spans="1:5" ht="25.05" customHeight="1" x14ac:dyDescent="0.3">
      <c r="A99" s="1" t="e">
        <f>IF(Equipement[[#This Row],[Désignation]]="","",Equipement[[#This Row],[Désignation]])</f>
        <v>#VALUE!</v>
      </c>
      <c r="B99" s="1" t="str">
        <f>IF(Equipement[Référence]="","",Equipement[Référence])</f>
        <v/>
      </c>
      <c r="C99" s="1" t="str">
        <f>IF(Equipement[Observations]="","",Equipement[Observations])</f>
        <v/>
      </c>
      <c r="D99" s="1" t="str">
        <f>IF(Equipement[Taille]="","",Equipement[Taille])</f>
        <v/>
      </c>
      <c r="E99" s="1" t="e">
        <f>INDEX(Entrées[],MATCH(Entrées[Quantité],Entrées[Quantité],0),6)-INDEX(Sorties[],MATCH(Sorties[Quantité],Sorties[Quantité],0),5)</f>
        <v>#N/A</v>
      </c>
    </row>
    <row r="100" spans="1:5" ht="25.05" customHeight="1" x14ac:dyDescent="0.3">
      <c r="A100" s="1" t="e">
        <f>IF(Equipement[[#This Row],[Désignation]]="","",Equipement[[#This Row],[Désignation]])</f>
        <v>#VALUE!</v>
      </c>
      <c r="B100" s="1" t="str">
        <f>IF(Equipement[Référence]="","",Equipement[Référence])</f>
        <v/>
      </c>
      <c r="C100" s="1" t="str">
        <f>IF(Equipement[Observations]="","",Equipement[Observations])</f>
        <v/>
      </c>
      <c r="D100" s="1" t="str">
        <f>IF(Equipement[Taille]="","",Equipement[Taille])</f>
        <v/>
      </c>
      <c r="E100" s="1" t="e">
        <f>INDEX(Entrées[],MATCH(Entrées[Quantité],Entrées[Quantité],0),6)-INDEX(Sorties[],MATCH(Sorties[Quantité],Sorties[Quantité],0),5)</f>
        <v>#N/A</v>
      </c>
    </row>
  </sheetData>
  <conditionalFormatting sqref="A2:E100">
    <cfRule type="containsErrors" dxfId="7" priority="1">
      <formula>ISERROR(A2)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Paramètres</vt:lpstr>
      <vt:lpstr>Accueil</vt:lpstr>
      <vt:lpstr>Equipement</vt:lpstr>
      <vt:lpstr>Entrées</vt:lpstr>
      <vt:lpstr>Sorties</vt:lpstr>
      <vt:lpstr>Personnel</vt:lpstr>
      <vt:lpstr>Inventaire</vt:lpstr>
      <vt:lpstr>Autre</vt:lpstr>
      <vt:lpstr>Chaussures</vt:lpstr>
      <vt:lpstr>EPI</vt:lpstr>
      <vt:lpstr>EU</vt:lpstr>
      <vt:lpstr>Fournisseurs</vt:lpstr>
      <vt:lpstr>Gants</vt:lpstr>
      <vt:lpstr>Personnel</vt:lpstr>
      <vt:lpstr>Unité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HENER</dc:creator>
  <cp:lastModifiedBy>Romain HENER</cp:lastModifiedBy>
  <dcterms:created xsi:type="dcterms:W3CDTF">2020-06-08T16:51:11Z</dcterms:created>
  <dcterms:modified xsi:type="dcterms:W3CDTF">2020-06-12T17:19:15Z</dcterms:modified>
</cp:coreProperties>
</file>