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codeName="ThisWorkbook" defaultThemeVersion="166925"/>
  <mc:AlternateContent xmlns:mc="http://schemas.openxmlformats.org/markup-compatibility/2006">
    <mc:Choice Requires="x15">
      <x15ac:absPath xmlns:x15ac="http://schemas.microsoft.com/office/spreadsheetml/2010/11/ac" url="C:\Users\romai\Desktop\Discord\"/>
    </mc:Choice>
  </mc:AlternateContent>
  <xr:revisionPtr revIDLastSave="0" documentId="13_ncr:1_{58C70DEF-9EA5-44B4-8186-128C8A9E8ACA}" xr6:coauthVersionLast="44" xr6:coauthVersionMax="44" xr10:uidLastSave="{00000000-0000-0000-0000-000000000000}"/>
  <bookViews>
    <workbookView xWindow="-108" yWindow="-108" windowWidth="23256" windowHeight="12576" xr2:uid="{E9033417-8679-4468-A9A6-52AA13F3E644}"/>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10" i="1" l="1"/>
  <c r="E10" i="1"/>
  <c r="H10" i="1" l="1"/>
  <c r="C10" i="1"/>
  <c r="J9" i="1"/>
  <c r="H3" i="1"/>
  <c r="H2" i="1"/>
  <c r="H4" i="1" l="1"/>
  <c r="I3" i="1" s="1"/>
  <c r="J3" i="1" s="1"/>
  <c r="C4" i="1" s="1"/>
  <c r="E4" i="1" s="1"/>
  <c r="I2" i="1" l="1"/>
  <c r="I4" i="1" l="1"/>
  <c r="J2" i="1"/>
  <c r="J4" i="1" s="1"/>
  <c r="C3" i="1" l="1"/>
  <c r="F3" i="1" l="1"/>
  <c r="B6" i="1" s="1"/>
  <c r="C6" i="1" s="1"/>
  <c r="B10" i="1" s="1"/>
  <c r="E3" i="1"/>
  <c r="F4" i="1"/>
  <c r="H9" i="1" l="1"/>
  <c r="H11" i="1" l="1"/>
  <c r="I10" i="1" s="1"/>
  <c r="J10" i="1" s="1"/>
  <c r="I9" i="1" l="1"/>
  <c r="C11" i="1"/>
  <c r="J11" i="1"/>
  <c r="A14" i="1" s="1"/>
  <c r="I11" i="1"/>
  <c r="E11" i="1" l="1"/>
  <c r="F11" i="1" s="1"/>
  <c r="F10" i="1"/>
  <c r="B13" i="1" l="1"/>
  <c r="B14" i="1" s="1"/>
  <c r="C13" i="1" l="1"/>
  <c r="C14" i="1" s="1"/>
</calcChain>
</file>

<file path=xl/sharedStrings.xml><?xml version="1.0" encoding="utf-8"?>
<sst xmlns="http://schemas.openxmlformats.org/spreadsheetml/2006/main" count="34" uniqueCount="27">
  <si>
    <t>Paris</t>
  </si>
  <si>
    <t>Cotes</t>
  </si>
  <si>
    <t>Mises en €</t>
  </si>
  <si>
    <t>Gain Brut</t>
  </si>
  <si>
    <t>Gain Net</t>
  </si>
  <si>
    <t xml:space="preserve">Domicile </t>
  </si>
  <si>
    <t>Extérieur</t>
  </si>
  <si>
    <t>Mise souhaitée</t>
  </si>
  <si>
    <t>Gain Moyen</t>
  </si>
  <si>
    <t>Cote équivalente</t>
  </si>
  <si>
    <t>Nul (Live)</t>
  </si>
  <si>
    <t>Mise totale</t>
  </si>
  <si>
    <t>TABLEAU 1 - PRÉ MATCH</t>
  </si>
  <si>
    <t>Je suis réaliser de la répartition de mise sur un match à 3 issues (Domicile / Nul / Extérieur)</t>
  </si>
  <si>
    <t>Pour ce faire, je vais répartir avant le match 2 cotes, celle Domicile et celle Extérieur.</t>
  </si>
  <si>
    <t>Je saisis les équipes et les cotes, ainsi que la MISE SOUHAITÉE c’est-à-dire la mise totale pour ma répartition.</t>
  </si>
  <si>
    <t>Les mises se répartissent comme il faut (47,62% de 50€ et 52,38€ de 50€)</t>
  </si>
  <si>
    <t>TABLEAU 2 - LIVE</t>
  </si>
  <si>
    <t>On obtient une cote équivalente de 1,31</t>
  </si>
  <si>
    <t>Explication Tableau 1</t>
  </si>
  <si>
    <t>Explication Tableau 2</t>
  </si>
  <si>
    <t>Ce tableau sera utilisé lorsque le match aura commencé.</t>
  </si>
  <si>
    <t>Si une des deux équipes gagnent je serais en gain net, mais si il y a match nul (hors 0-0) je perds tout.</t>
  </si>
  <si>
    <t>Maintenant il y a un but dans le match pour une des deux équipes. La cote de l'adversaire et celle du Nul va augmenter. Ayant déjà couvert l'équipe adverse avant le match, je veux couvrir le Nul</t>
  </si>
  <si>
    <t>Dans l'exemple ci-contre, je voudrais, lorsque je saisis la cote dans le Tableau 2, que la mise soit de 13,07€</t>
  </si>
  <si>
    <t>Je saisis donc la cote LIVE du Nul et j'aimerais que la mise se fasse automatiquement pour avoir un gain net en fonction de la cote équivalente du Tableau 1 et de la mise (qui sont déjà engagé en violet)</t>
  </si>
  <si>
    <t>A noter que le gain net lié à la somme totale engagée. Soit 50€ + 13,07€
Actuellement, je saisis une mise totale (en dessous du Tableau 2 et en jaune) pour ajuster le gain net manuellement.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</si>
</sst>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 &quot;€&quot;"/>
    <numFmt numFmtId="165" formatCode="#,##0.00&quot; €&quot;"/>
  </numFmts>
  <fonts count="10" x14ac:knownFonts="1">
    <font>
      <sz val="11"/>
      <color theme="1"/>
      <name val="Calibri"/>
      <family val="2"/>
      <scheme val="minor"/>
    </font>
    <font>
      <sz val="11"/>
      <color theme="1"/>
      <name val="Calibri"/>
      <family val="2"/>
      <scheme val="minor"/>
    </font>
    <font>
      <b/>
      <sz val="14"/>
      <color theme="0"/>
      <name val="Calibri"/>
      <family val="2"/>
      <scheme val="minor"/>
    </font>
    <font>
      <b/>
      <sz val="14"/>
      <color theme="1"/>
      <name val="Calibri"/>
      <family val="2"/>
      <scheme val="minor"/>
    </font>
    <font>
      <sz val="14"/>
      <color theme="1"/>
      <name val="Calibri"/>
      <family val="2"/>
      <scheme val="minor"/>
    </font>
    <font>
      <sz val="14"/>
      <color rgb="FF000000"/>
      <name val="Calibri"/>
      <family val="2"/>
      <scheme val="minor"/>
    </font>
    <font>
      <sz val="14"/>
      <name val="Calibri"/>
      <family val="2"/>
      <scheme val="minor"/>
    </font>
    <font>
      <b/>
      <sz val="14"/>
      <color rgb="FF000000"/>
      <name val="Calibri"/>
      <family val="2"/>
      <scheme val="minor"/>
    </font>
    <font>
      <sz val="14"/>
      <color theme="0"/>
      <name val="Calibri"/>
      <family val="2"/>
      <scheme val="minor"/>
    </font>
    <font>
      <sz val="12"/>
      <color theme="1"/>
      <name val="Calibri"/>
      <family val="2"/>
      <scheme val="minor"/>
    </font>
  </fonts>
  <fills count="7">
    <fill>
      <patternFill patternType="none"/>
    </fill>
    <fill>
      <patternFill patternType="gray125"/>
    </fill>
    <fill>
      <patternFill patternType="solid">
        <fgColor rgb="FF002060"/>
        <bgColor indexed="64"/>
      </patternFill>
    </fill>
    <fill>
      <patternFill patternType="darkGray">
        <fgColor rgb="FFFFFF00"/>
      </patternFill>
    </fill>
    <fill>
      <patternFill patternType="solid">
        <fgColor rgb="FF00B0F0"/>
        <bgColor indexed="64"/>
      </patternFill>
    </fill>
    <fill>
      <patternFill patternType="solid">
        <fgColor rgb="FFC00000"/>
        <bgColor indexed="64"/>
      </patternFill>
    </fill>
    <fill>
      <patternFill patternType="solid">
        <fgColor rgb="FF7030A0"/>
        <bgColor indexed="64"/>
      </patternFill>
    </fill>
  </fills>
  <borders count="22">
    <border>
      <left/>
      <right/>
      <top/>
      <bottom/>
      <diagonal/>
    </border>
    <border>
      <left/>
      <right/>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double">
        <color rgb="FFFF0000"/>
      </left>
      <right style="double">
        <color rgb="FFFF0000"/>
      </right>
      <top style="double">
        <color rgb="FFFF0000"/>
      </top>
      <bottom/>
      <diagonal/>
    </border>
    <border>
      <left/>
      <right style="double">
        <color rgb="FFFF0000"/>
      </right>
      <top style="double">
        <color rgb="FFFF0000"/>
      </top>
      <bottom/>
      <diagonal/>
    </border>
    <border>
      <left/>
      <right style="medium">
        <color indexed="64"/>
      </right>
      <top/>
      <bottom/>
      <diagonal/>
    </border>
    <border>
      <left style="double">
        <color rgb="FFFF0000"/>
      </left>
      <right style="double">
        <color rgb="FFFF0000"/>
      </right>
      <top/>
      <bottom style="double">
        <color rgb="FFFF0000"/>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medium">
        <color indexed="64"/>
      </left>
      <right/>
      <top/>
      <bottom/>
      <diagonal/>
    </border>
    <border>
      <left style="double">
        <color rgb="FFFF0000"/>
      </left>
      <right style="double">
        <color rgb="FFFF0000"/>
      </right>
      <top style="double">
        <color rgb="FFFF0000"/>
      </top>
      <bottom style="double">
        <color rgb="FFFF0000"/>
      </bottom>
      <diagonal/>
    </border>
    <border>
      <left style="medium">
        <color indexed="64"/>
      </left>
      <right style="thick">
        <color indexed="64"/>
      </right>
      <top style="medium">
        <color indexed="64"/>
      </top>
      <bottom style="medium">
        <color indexed="64"/>
      </bottom>
      <diagonal/>
    </border>
    <border>
      <left/>
      <right style="thick">
        <color indexed="64"/>
      </right>
      <top/>
      <bottom style="double">
        <color rgb="FFFF0000"/>
      </bottom>
      <diagonal/>
    </border>
    <border>
      <left style="double">
        <color rgb="FFFF0000"/>
      </left>
      <right style="double">
        <color rgb="FFFF0000"/>
      </right>
      <top/>
      <bottom/>
      <diagonal/>
    </border>
    <border>
      <left style="medium">
        <color indexed="64"/>
      </left>
      <right/>
      <top/>
      <bottom style="medium">
        <color indexed="64"/>
      </bottom>
      <diagonal/>
    </border>
    <border>
      <left/>
      <right style="medium">
        <color indexed="64"/>
      </right>
      <top/>
      <bottom style="medium">
        <color indexed="64"/>
      </bottom>
      <diagonal/>
    </border>
  </borders>
  <cellStyleXfs count="2">
    <xf numFmtId="0" fontId="0" fillId="0" borderId="0"/>
    <xf numFmtId="9" fontId="1" fillId="0" borderId="0" applyFont="0" applyFill="0" applyBorder="0" applyAlignment="0" applyProtection="0"/>
  </cellStyleXfs>
  <cellXfs count="71">
    <xf numFmtId="0" fontId="0" fillId="0" borderId="0" xfId="0"/>
    <xf numFmtId="0" fontId="3" fillId="0" borderId="2" xfId="0" applyFont="1" applyBorder="1" applyAlignment="1">
      <alignment horizontal="center" vertical="center"/>
    </xf>
    <xf numFmtId="0" fontId="3" fillId="0" borderId="5" xfId="0" applyFont="1" applyBorder="1" applyAlignment="1">
      <alignment horizontal="center" vertical="center"/>
    </xf>
    <xf numFmtId="0" fontId="4" fillId="0" borderId="0" xfId="0" applyFont="1" applyAlignment="1">
      <alignment horizontal="center" vertical="center"/>
    </xf>
    <xf numFmtId="10" fontId="5" fillId="0" borderId="6" xfId="1" applyNumberFormat="1" applyFont="1" applyBorder="1" applyAlignment="1">
      <alignment horizontal="center" vertical="center"/>
    </xf>
    <xf numFmtId="10" fontId="5" fillId="0" borderId="7" xfId="1" applyNumberFormat="1" applyFont="1" applyBorder="1" applyAlignment="1">
      <alignment horizontal="center" vertical="center"/>
    </xf>
    <xf numFmtId="164" fontId="5" fillId="0" borderId="8" xfId="0" applyNumberFormat="1" applyFont="1" applyBorder="1" applyAlignment="1">
      <alignment horizontal="center" vertical="center"/>
    </xf>
    <xf numFmtId="49" fontId="6" fillId="3" borderId="9" xfId="0" applyNumberFormat="1" applyFont="1" applyFill="1" applyBorder="1" applyAlignment="1">
      <alignment horizontal="center" vertical="center"/>
    </xf>
    <xf numFmtId="2" fontId="6" fillId="3" borderId="10" xfId="0" applyNumberFormat="1" applyFont="1" applyFill="1" applyBorder="1" applyAlignment="1">
      <alignment horizontal="center" vertical="center"/>
    </xf>
    <xf numFmtId="164" fontId="5" fillId="0" borderId="2" xfId="0" applyNumberFormat="1" applyFont="1" applyBorder="1" applyAlignment="1">
      <alignment horizontal="center" vertical="center"/>
    </xf>
    <xf numFmtId="164" fontId="4" fillId="0" borderId="2" xfId="0" applyNumberFormat="1" applyFont="1" applyBorder="1" applyAlignment="1">
      <alignment horizontal="center" vertical="center"/>
    </xf>
    <xf numFmtId="49" fontId="6" fillId="3" borderId="12" xfId="0" applyNumberFormat="1" applyFont="1" applyFill="1" applyBorder="1" applyAlignment="1">
      <alignment horizontal="center" vertical="center"/>
    </xf>
    <xf numFmtId="2" fontId="6" fillId="3" borderId="12" xfId="0" applyNumberFormat="1" applyFont="1" applyFill="1" applyBorder="1" applyAlignment="1">
      <alignment horizontal="center" vertical="center"/>
    </xf>
    <xf numFmtId="164" fontId="5" fillId="0" borderId="13" xfId="0" applyNumberFormat="1" applyFont="1" applyBorder="1" applyAlignment="1">
      <alignment horizontal="center" vertical="center"/>
    </xf>
    <xf numFmtId="164" fontId="4" fillId="0" borderId="13" xfId="0" applyNumberFormat="1" applyFont="1" applyBorder="1" applyAlignment="1">
      <alignment horizontal="center" vertical="center"/>
    </xf>
    <xf numFmtId="10" fontId="5" fillId="0" borderId="3" xfId="1" applyNumberFormat="1" applyFont="1" applyBorder="1" applyAlignment="1">
      <alignment horizontal="center" vertical="center"/>
    </xf>
    <xf numFmtId="10" fontId="5" fillId="0" borderId="14" xfId="1" applyNumberFormat="1" applyFont="1" applyBorder="1" applyAlignment="1">
      <alignment horizontal="center" vertical="center"/>
    </xf>
    <xf numFmtId="164" fontId="5" fillId="0" borderId="4" xfId="0" applyNumberFormat="1" applyFont="1" applyBorder="1" applyAlignment="1">
      <alignment horizontal="center" vertical="center"/>
    </xf>
    <xf numFmtId="0" fontId="3" fillId="0" borderId="15" xfId="0" applyFont="1" applyBorder="1" applyAlignment="1">
      <alignment horizontal="center" vertical="center"/>
    </xf>
    <xf numFmtId="0" fontId="3" fillId="0" borderId="1" xfId="0" applyFont="1" applyBorder="1" applyAlignment="1">
      <alignment horizontal="center" vertical="center"/>
    </xf>
    <xf numFmtId="164" fontId="4" fillId="3" borderId="16" xfId="0" applyNumberFormat="1" applyFont="1" applyFill="1" applyBorder="1" applyAlignment="1">
      <alignment horizontal="center" vertical="center"/>
    </xf>
    <xf numFmtId="165" fontId="7" fillId="0" borderId="1" xfId="0" applyNumberFormat="1" applyFont="1" applyBorder="1" applyAlignment="1">
      <alignment horizontal="center" vertical="center"/>
    </xf>
    <xf numFmtId="0" fontId="3" fillId="0" borderId="0" xfId="0" applyFont="1" applyAlignment="1">
      <alignment vertical="center"/>
    </xf>
    <xf numFmtId="0" fontId="3" fillId="0" borderId="17" xfId="0" applyFont="1" applyBorder="1" applyAlignment="1">
      <alignment horizontal="center" vertical="center"/>
    </xf>
    <xf numFmtId="0" fontId="3" fillId="0" borderId="14" xfId="0" applyFont="1" applyBorder="1" applyAlignment="1">
      <alignment horizontal="center" vertical="center"/>
    </xf>
    <xf numFmtId="164" fontId="4" fillId="3" borderId="19" xfId="0" applyNumberFormat="1" applyFont="1" applyFill="1" applyBorder="1" applyAlignment="1">
      <alignment horizontal="center" vertical="center"/>
    </xf>
    <xf numFmtId="165" fontId="7" fillId="0" borderId="0" xfId="0" applyNumberFormat="1" applyFont="1" applyAlignment="1">
      <alignment horizontal="center" vertical="center"/>
    </xf>
    <xf numFmtId="164" fontId="4" fillId="0" borderId="5" xfId="0" applyNumberFormat="1" applyFont="1" applyBorder="1" applyAlignment="1">
      <alignment horizontal="center" vertical="center"/>
    </xf>
    <xf numFmtId="165" fontId="7" fillId="0" borderId="5" xfId="0" applyNumberFormat="1" applyFont="1" applyBorder="1" applyAlignment="1">
      <alignment horizontal="center" vertical="center"/>
    </xf>
    <xf numFmtId="2" fontId="4" fillId="4" borderId="16" xfId="0" applyNumberFormat="1" applyFont="1" applyFill="1" applyBorder="1" applyAlignment="1">
      <alignment horizontal="center" vertical="center"/>
    </xf>
    <xf numFmtId="2" fontId="7" fillId="0" borderId="14" xfId="0" applyNumberFormat="1" applyFont="1" applyBorder="1" applyAlignment="1">
      <alignment horizontal="center" vertical="center"/>
    </xf>
    <xf numFmtId="2" fontId="7" fillId="0" borderId="4" xfId="0" applyNumberFormat="1" applyFont="1" applyBorder="1" applyAlignment="1">
      <alignment horizontal="center" vertical="center"/>
    </xf>
    <xf numFmtId="0" fontId="2" fillId="2" borderId="1" xfId="0" applyFont="1" applyFill="1" applyBorder="1" applyAlignment="1">
      <alignment horizontal="center" vertical="center"/>
    </xf>
    <xf numFmtId="0" fontId="3" fillId="0" borderId="3" xfId="0" applyFont="1" applyBorder="1" applyAlignment="1">
      <alignment horizontal="center" vertical="center"/>
    </xf>
    <xf numFmtId="0" fontId="3" fillId="0" borderId="4" xfId="0" applyFont="1" applyBorder="1" applyAlignment="1">
      <alignment horizontal="center" vertical="center"/>
    </xf>
    <xf numFmtId="165" fontId="5" fillId="0" borderId="0" xfId="0" applyNumberFormat="1" applyFont="1" applyAlignment="1">
      <alignment horizontal="center" vertical="center"/>
    </xf>
    <xf numFmtId="165" fontId="5" fillId="0" borderId="11" xfId="0" applyNumberFormat="1" applyFont="1" applyBorder="1" applyAlignment="1">
      <alignment horizontal="center" vertical="center"/>
    </xf>
    <xf numFmtId="0" fontId="3" fillId="0" borderId="14" xfId="0" applyFont="1" applyBorder="1" applyAlignment="1">
      <alignment horizontal="center" vertical="center" wrapText="1"/>
    </xf>
    <xf numFmtId="0" fontId="3" fillId="0" borderId="4" xfId="0" applyFont="1" applyBorder="1" applyAlignment="1">
      <alignment horizontal="center" vertical="center" wrapText="1"/>
    </xf>
    <xf numFmtId="2" fontId="7" fillId="0" borderId="3" xfId="0" applyNumberFormat="1" applyFont="1" applyBorder="1" applyAlignment="1">
      <alignment horizontal="center" vertical="center"/>
    </xf>
    <xf numFmtId="0" fontId="3" fillId="0" borderId="14" xfId="0" applyFont="1" applyBorder="1" applyAlignment="1">
      <alignment horizontal="center" vertical="center"/>
    </xf>
    <xf numFmtId="165" fontId="4" fillId="4" borderId="0" xfId="0" applyNumberFormat="1" applyFont="1" applyFill="1" applyAlignment="1">
      <alignment horizontal="center" vertical="center"/>
    </xf>
    <xf numFmtId="165" fontId="4" fillId="4" borderId="11" xfId="0" applyNumberFormat="1" applyFont="1" applyFill="1" applyBorder="1" applyAlignment="1">
      <alignment horizontal="center" vertical="center"/>
    </xf>
    <xf numFmtId="2" fontId="7" fillId="0" borderId="7" xfId="0" applyNumberFormat="1" applyFont="1" applyBorder="1" applyAlignment="1">
      <alignment horizontal="center" vertical="center"/>
    </xf>
    <xf numFmtId="2" fontId="7" fillId="0" borderId="8" xfId="0" applyNumberFormat="1" applyFont="1" applyBorder="1" applyAlignment="1">
      <alignment horizontal="center" vertical="center"/>
    </xf>
    <xf numFmtId="0" fontId="0" fillId="0" borderId="0" xfId="0" applyAlignment="1">
      <alignment horizontal="left" vertical="center"/>
    </xf>
    <xf numFmtId="0" fontId="2" fillId="5" borderId="3" xfId="0" applyFont="1" applyFill="1" applyBorder="1" applyAlignment="1">
      <alignment horizontal="center" vertical="center"/>
    </xf>
    <xf numFmtId="0" fontId="2" fillId="5" borderId="14" xfId="0" applyFont="1" applyFill="1" applyBorder="1" applyAlignment="1">
      <alignment horizontal="center" vertical="center"/>
    </xf>
    <xf numFmtId="0" fontId="2" fillId="5" borderId="4" xfId="0" applyFont="1" applyFill="1" applyBorder="1" applyAlignment="1">
      <alignment horizontal="center" vertical="center"/>
    </xf>
    <xf numFmtId="2" fontId="8" fillId="6" borderId="18" xfId="0" applyNumberFormat="1" applyFont="1" applyFill="1" applyBorder="1" applyAlignment="1">
      <alignment horizontal="center" vertical="center"/>
    </xf>
    <xf numFmtId="165" fontId="8" fillId="6" borderId="0" xfId="0" applyNumberFormat="1" applyFont="1" applyFill="1" applyAlignment="1">
      <alignment horizontal="center" vertical="center"/>
    </xf>
    <xf numFmtId="165" fontId="8" fillId="6" borderId="11" xfId="0" applyNumberFormat="1" applyFont="1" applyFill="1" applyBorder="1" applyAlignment="1">
      <alignment horizontal="center" vertical="center"/>
    </xf>
    <xf numFmtId="0" fontId="9" fillId="0" borderId="15" xfId="0" applyFont="1" applyBorder="1" applyAlignment="1">
      <alignment horizontal="left" vertical="center" wrapText="1"/>
    </xf>
    <xf numFmtId="0" fontId="9" fillId="0" borderId="0" xfId="0" applyFont="1" applyBorder="1" applyAlignment="1">
      <alignment horizontal="left" vertical="center" wrapText="1"/>
    </xf>
    <xf numFmtId="0" fontId="9" fillId="0" borderId="11" xfId="0" applyFont="1" applyBorder="1" applyAlignment="1">
      <alignment horizontal="left" vertical="center" wrapText="1"/>
    </xf>
    <xf numFmtId="0" fontId="9" fillId="0" borderId="20" xfId="0" applyFont="1" applyBorder="1" applyAlignment="1">
      <alignment horizontal="left" vertical="center" wrapText="1"/>
    </xf>
    <xf numFmtId="0" fontId="9" fillId="0" borderId="1" xfId="0" applyFont="1" applyBorder="1" applyAlignment="1">
      <alignment horizontal="left" vertical="center" wrapText="1"/>
    </xf>
    <xf numFmtId="0" fontId="9" fillId="0" borderId="21" xfId="0" applyFont="1" applyBorder="1" applyAlignment="1">
      <alignment horizontal="left" vertical="center" wrapText="1"/>
    </xf>
    <xf numFmtId="0" fontId="9" fillId="0" borderId="15" xfId="0" applyFont="1" applyBorder="1" applyAlignment="1">
      <alignment horizontal="left" vertical="center"/>
    </xf>
    <xf numFmtId="0" fontId="9" fillId="0" borderId="0" xfId="0" applyFont="1" applyBorder="1" applyAlignment="1">
      <alignment horizontal="left" vertical="center"/>
    </xf>
    <xf numFmtId="0" fontId="9" fillId="0" borderId="11" xfId="0" applyFont="1" applyBorder="1" applyAlignment="1">
      <alignment horizontal="left" vertical="center"/>
    </xf>
    <xf numFmtId="0" fontId="9" fillId="0" borderId="20" xfId="0" applyFont="1" applyBorder="1" applyAlignment="1">
      <alignment horizontal="left" vertical="center"/>
    </xf>
    <xf numFmtId="0" fontId="9" fillId="0" borderId="1" xfId="0" applyFont="1" applyBorder="1" applyAlignment="1">
      <alignment horizontal="left" vertical="center"/>
    </xf>
    <xf numFmtId="0" fontId="9" fillId="0" borderId="21" xfId="0" applyFont="1" applyBorder="1" applyAlignment="1">
      <alignment horizontal="left" vertical="center"/>
    </xf>
    <xf numFmtId="0" fontId="9" fillId="0" borderId="0" xfId="0" applyFont="1" applyAlignment="1">
      <alignment horizontal="left" vertical="center"/>
    </xf>
    <xf numFmtId="0" fontId="9" fillId="0" borderId="0" xfId="0" applyFont="1" applyBorder="1" applyAlignment="1">
      <alignment vertical="center"/>
    </xf>
    <xf numFmtId="0" fontId="9" fillId="0" borderId="6" xfId="0" applyFont="1" applyBorder="1" applyAlignment="1">
      <alignment horizontal="left" vertical="center" wrapText="1"/>
    </xf>
    <xf numFmtId="0" fontId="9" fillId="0" borderId="7" xfId="0" applyFont="1" applyBorder="1" applyAlignment="1">
      <alignment horizontal="left" vertical="center" wrapText="1"/>
    </xf>
    <xf numFmtId="0" fontId="9" fillId="0" borderId="8" xfId="0" applyFont="1" applyBorder="1" applyAlignment="1">
      <alignment horizontal="left" vertical="center" wrapText="1"/>
    </xf>
    <xf numFmtId="0" fontId="4" fillId="0" borderId="9" xfId="0" applyNumberFormat="1" applyFont="1" applyFill="1" applyBorder="1" applyAlignment="1">
      <alignment horizontal="center" vertical="center"/>
    </xf>
    <xf numFmtId="49" fontId="4" fillId="0" borderId="12" xfId="0" applyNumberFormat="1" applyFont="1" applyFill="1" applyBorder="1" applyAlignment="1">
      <alignment horizontal="center" vertical="center"/>
    </xf>
  </cellXfs>
  <cellStyles count="2">
    <cellStyle name="Normal" xfId="0" builtinId="0"/>
    <cellStyle name="Pourcentage" xfId="1" builtinId="5"/>
  </cellStyles>
  <dxfs count="8">
    <dxf>
      <font>
        <b/>
        <i val="0"/>
        <color rgb="FF92D050"/>
      </font>
      <fill>
        <patternFill patternType="none">
          <bgColor auto="1"/>
        </patternFill>
      </fill>
    </dxf>
    <dxf>
      <font>
        <b/>
        <i val="0"/>
        <color rgb="FFC00000"/>
      </font>
      <fill>
        <patternFill patternType="none">
          <bgColor auto="1"/>
        </patternFill>
      </fill>
    </dxf>
    <dxf>
      <font>
        <b/>
        <i val="0"/>
        <color auto="1"/>
      </font>
      <fill>
        <patternFill patternType="darkGray">
          <fgColor rgb="FF00B050"/>
          <bgColor auto="1"/>
        </patternFill>
      </fill>
    </dxf>
    <dxf>
      <font>
        <b/>
        <i val="0"/>
        <color auto="1"/>
      </font>
      <fill>
        <patternFill patternType="darkGray">
          <fgColor rgb="FFFF0000"/>
          <bgColor auto="1"/>
        </patternFill>
      </fill>
    </dxf>
    <dxf>
      <font>
        <b/>
        <i val="0"/>
        <color rgb="FF92D050"/>
      </font>
      <fill>
        <patternFill patternType="none">
          <bgColor auto="1"/>
        </patternFill>
      </fill>
    </dxf>
    <dxf>
      <font>
        <b/>
        <i val="0"/>
        <color rgb="FFC00000"/>
      </font>
      <fill>
        <patternFill patternType="none">
          <bgColor auto="1"/>
        </patternFill>
      </fill>
    </dxf>
    <dxf>
      <font>
        <b/>
        <i val="0"/>
        <color auto="1"/>
      </font>
      <fill>
        <patternFill patternType="darkGray">
          <fgColor rgb="FF00B050"/>
          <bgColor auto="1"/>
        </patternFill>
      </fill>
    </dxf>
    <dxf>
      <font>
        <b/>
        <i val="0"/>
        <color auto="1"/>
      </font>
      <fill>
        <patternFill patternType="darkGray">
          <fgColor rgb="FFFF0000"/>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3F6954F-67A6-40DC-80A4-34A179DBF17C}">
  <sheetPr codeName="Feuil1"/>
  <dimension ref="A1:T20"/>
  <sheetViews>
    <sheetView tabSelected="1" workbookViewId="0">
      <selection activeCell="I17" sqref="I17"/>
    </sheetView>
  </sheetViews>
  <sheetFormatPr baseColWidth="10" defaultRowHeight="25.05" customHeight="1" x14ac:dyDescent="0.3"/>
  <cols>
    <col min="1" max="1" width="21.88671875" bestFit="1" customWidth="1"/>
    <col min="2" max="2" width="13.88671875" bestFit="1" customWidth="1"/>
    <col min="7" max="7" width="5.77734375" customWidth="1"/>
    <col min="11" max="11" width="5.77734375" customWidth="1"/>
    <col min="12" max="17" width="11.5546875" style="45"/>
  </cols>
  <sheetData>
    <row r="1" spans="1:20" ht="18.600000000000001" thickBot="1" x14ac:dyDescent="0.35">
      <c r="A1" s="32" t="s">
        <v>12</v>
      </c>
      <c r="B1" s="32"/>
      <c r="C1" s="32"/>
      <c r="D1" s="32"/>
      <c r="E1" s="32"/>
      <c r="F1" s="32"/>
      <c r="L1" s="46" t="s">
        <v>19</v>
      </c>
      <c r="M1" s="47"/>
      <c r="N1" s="47"/>
      <c r="O1" s="47"/>
      <c r="P1" s="47"/>
      <c r="Q1" s="47"/>
      <c r="R1" s="47"/>
      <c r="S1" s="47"/>
      <c r="T1" s="48"/>
    </row>
    <row r="2" spans="1:20" ht="18.600000000000001" thickBot="1" x14ac:dyDescent="0.35">
      <c r="A2" s="1" t="s">
        <v>0</v>
      </c>
      <c r="B2" s="1" t="s">
        <v>1</v>
      </c>
      <c r="C2" s="33" t="s">
        <v>2</v>
      </c>
      <c r="D2" s="34"/>
      <c r="E2" s="2" t="s">
        <v>3</v>
      </c>
      <c r="F2" s="2" t="s">
        <v>4</v>
      </c>
      <c r="G2" s="3"/>
      <c r="H2" s="4">
        <f>IF(B3="","",1/B3)</f>
        <v>0.36363636363636365</v>
      </c>
      <c r="I2" s="5">
        <f>IF(H2="","",H2/$H$4)</f>
        <v>0.47619047619047616</v>
      </c>
      <c r="J2" s="6">
        <f>IF(I2="","",I2*$A$6)</f>
        <v>23.809523809523807</v>
      </c>
      <c r="K2" s="3"/>
      <c r="L2" s="58" t="s">
        <v>13</v>
      </c>
      <c r="M2" s="59"/>
      <c r="N2" s="59"/>
      <c r="O2" s="59"/>
      <c r="P2" s="59"/>
      <c r="Q2" s="59"/>
      <c r="R2" s="59"/>
      <c r="S2" s="59"/>
      <c r="T2" s="60"/>
    </row>
    <row r="3" spans="1:20" ht="19.2" thickTop="1" thickBot="1" x14ac:dyDescent="0.35">
      <c r="A3" s="7" t="s">
        <v>5</v>
      </c>
      <c r="B3" s="8">
        <v>2.75</v>
      </c>
      <c r="C3" s="35">
        <f>IF(B3="","",ROUND(J2,2))</f>
        <v>23.81</v>
      </c>
      <c r="D3" s="36"/>
      <c r="E3" s="9">
        <f>IF(B3="","",B3*C3)</f>
        <v>65.477499999999992</v>
      </c>
      <c r="F3" s="10">
        <f>IF(B3="","",IF(AND(B3&gt;0,SUM($C$3:$C$4)=$A$6),E3-$A$6,E3-SUM($C$3:$C$4)))</f>
        <v>15.477499999999992</v>
      </c>
      <c r="G3" s="3"/>
      <c r="H3" s="4">
        <f>IF(B4="","",1/B4)</f>
        <v>0.4</v>
      </c>
      <c r="I3" s="5">
        <f>IF(H3="","",H3/$H$4)</f>
        <v>0.52380952380952384</v>
      </c>
      <c r="J3" s="6">
        <f>IF(I3="","",I3*$A$6)</f>
        <v>26.190476190476193</v>
      </c>
      <c r="K3" s="3"/>
      <c r="L3" s="58" t="s">
        <v>14</v>
      </c>
      <c r="M3" s="59"/>
      <c r="N3" s="59"/>
      <c r="O3" s="59"/>
      <c r="P3" s="59"/>
      <c r="Q3" s="59"/>
      <c r="R3" s="59"/>
      <c r="S3" s="59"/>
      <c r="T3" s="60"/>
    </row>
    <row r="4" spans="1:20" ht="18.600000000000001" thickBot="1" x14ac:dyDescent="0.35">
      <c r="A4" s="11" t="s">
        <v>6</v>
      </c>
      <c r="B4" s="12">
        <v>2.5</v>
      </c>
      <c r="C4" s="35">
        <f>IF(B4="","",ROUND(J3,2))</f>
        <v>26.19</v>
      </c>
      <c r="D4" s="36"/>
      <c r="E4" s="13">
        <f t="shared" ref="E4" si="0">IF(B4="","",B4*C4)</f>
        <v>65.475000000000009</v>
      </c>
      <c r="F4" s="14">
        <f>IF(B4="","",IF(AND(B4&gt;0,SUM($C$3:$C$4)=$A$6),E4-$A$6,E4-SUM($C$3:$C$4)))</f>
        <v>15.475000000000009</v>
      </c>
      <c r="G4" s="3"/>
      <c r="H4" s="15">
        <f>SUM(H2:H3)</f>
        <v>0.76363636363636367</v>
      </c>
      <c r="I4" s="16">
        <f>SUM(I2:I3)</f>
        <v>1</v>
      </c>
      <c r="J4" s="17">
        <f>SUM(J2:J3)</f>
        <v>50</v>
      </c>
      <c r="K4" s="3"/>
      <c r="L4" s="52" t="s">
        <v>15</v>
      </c>
      <c r="M4" s="53"/>
      <c r="N4" s="53"/>
      <c r="O4" s="53"/>
      <c r="P4" s="53"/>
      <c r="Q4" s="53"/>
      <c r="R4" s="53"/>
      <c r="S4" s="53"/>
      <c r="T4" s="54"/>
    </row>
    <row r="5" spans="1:20" ht="19.2" thickTop="1" thickBot="1" x14ac:dyDescent="0.35">
      <c r="A5" s="18" t="s">
        <v>7</v>
      </c>
      <c r="B5" s="19" t="s">
        <v>8</v>
      </c>
      <c r="C5" s="37" t="s">
        <v>9</v>
      </c>
      <c r="D5" s="38"/>
      <c r="E5" s="3"/>
      <c r="F5" s="3"/>
      <c r="G5" s="3"/>
      <c r="H5" s="3"/>
      <c r="I5" s="3"/>
      <c r="J5" s="3"/>
      <c r="K5" s="3"/>
      <c r="L5" s="52"/>
      <c r="M5" s="53"/>
      <c r="N5" s="53"/>
      <c r="O5" s="53"/>
      <c r="P5" s="53"/>
      <c r="Q5" s="53"/>
      <c r="R5" s="53"/>
      <c r="S5" s="53"/>
      <c r="T5" s="54"/>
    </row>
    <row r="6" spans="1:20" ht="19.2" thickTop="1" thickBot="1" x14ac:dyDescent="0.35">
      <c r="A6" s="20">
        <v>50</v>
      </c>
      <c r="B6" s="21">
        <f>AVERAGE(F3:F4)</f>
        <v>15.47625</v>
      </c>
      <c r="C6" s="30">
        <f>IF(B6=0,"",AVERAGE(E3:E4)/SUM(C3:C4))</f>
        <v>1.3095249999999998</v>
      </c>
      <c r="D6" s="31"/>
      <c r="E6" s="3"/>
      <c r="F6" s="3"/>
      <c r="G6" s="3"/>
      <c r="H6" s="3"/>
      <c r="I6" s="3"/>
      <c r="J6" s="3"/>
      <c r="K6" s="3"/>
      <c r="L6" s="58" t="s">
        <v>16</v>
      </c>
      <c r="M6" s="59"/>
      <c r="N6" s="59"/>
      <c r="O6" s="59"/>
      <c r="P6" s="59"/>
      <c r="Q6" s="59"/>
      <c r="R6" s="59"/>
      <c r="S6" s="59"/>
      <c r="T6" s="60"/>
    </row>
    <row r="7" spans="1:20" ht="19.2" thickTop="1" thickBot="1" x14ac:dyDescent="0.35">
      <c r="A7" s="3"/>
      <c r="B7" s="22"/>
      <c r="C7" s="22"/>
      <c r="D7" s="22"/>
      <c r="E7" s="3"/>
      <c r="F7" s="3"/>
      <c r="G7" s="3"/>
      <c r="K7" s="3"/>
      <c r="L7" s="61" t="s">
        <v>18</v>
      </c>
      <c r="M7" s="62"/>
      <c r="N7" s="62"/>
      <c r="O7" s="62"/>
      <c r="P7" s="62"/>
      <c r="Q7" s="62"/>
      <c r="R7" s="62"/>
      <c r="S7" s="62"/>
      <c r="T7" s="63"/>
    </row>
    <row r="8" spans="1:20" ht="18.600000000000001" thickBot="1" x14ac:dyDescent="0.35">
      <c r="A8" s="32" t="s">
        <v>17</v>
      </c>
      <c r="B8" s="32"/>
      <c r="C8" s="32"/>
      <c r="D8" s="32"/>
      <c r="E8" s="32"/>
      <c r="F8" s="32"/>
      <c r="G8" s="3"/>
      <c r="K8" s="3"/>
      <c r="L8" s="64"/>
      <c r="M8" s="64"/>
      <c r="N8" s="64"/>
      <c r="O8" s="64"/>
      <c r="P8" s="64"/>
      <c r="Q8" s="64"/>
      <c r="R8" s="64"/>
      <c r="S8" s="64"/>
      <c r="T8" s="64"/>
    </row>
    <row r="9" spans="1:20" ht="18.600000000000001" thickBot="1" x14ac:dyDescent="0.35">
      <c r="A9" s="1" t="s">
        <v>0</v>
      </c>
      <c r="B9" s="23" t="s">
        <v>1</v>
      </c>
      <c r="C9" s="40" t="s">
        <v>2</v>
      </c>
      <c r="D9" s="34"/>
      <c r="E9" s="2" t="s">
        <v>3</v>
      </c>
      <c r="F9" s="2" t="s">
        <v>4</v>
      </c>
      <c r="G9" s="3"/>
      <c r="H9" s="4">
        <f>IF(B10="","",1/B10)</f>
        <v>0.7636356694221188</v>
      </c>
      <c r="I9" s="5">
        <f>IF(H9="","",H9/$H$11)</f>
        <v>0.79245268066930552</v>
      </c>
      <c r="J9" s="6">
        <f>C10</f>
        <v>50</v>
      </c>
      <c r="K9" s="3"/>
      <c r="L9" s="46" t="s">
        <v>20</v>
      </c>
      <c r="M9" s="47"/>
      <c r="N9" s="47"/>
      <c r="O9" s="47"/>
      <c r="P9" s="47"/>
      <c r="Q9" s="47"/>
      <c r="R9" s="47"/>
      <c r="S9" s="47"/>
      <c r="T9" s="48"/>
    </row>
    <row r="10" spans="1:20" ht="19.2" thickTop="1" thickBot="1" x14ac:dyDescent="0.35">
      <c r="A10" s="69" t="str">
        <f>A3&amp;" - "&amp;A4</f>
        <v>Domicile  - Extérieur</v>
      </c>
      <c r="B10" s="49">
        <f>C6</f>
        <v>1.3095249999999998</v>
      </c>
      <c r="C10" s="50">
        <f>A6</f>
        <v>50</v>
      </c>
      <c r="D10" s="51"/>
      <c r="E10" s="9">
        <f>IF(B10="","",B10*C10)</f>
        <v>65.476249999999993</v>
      </c>
      <c r="F10" s="10">
        <f>IF(B10="","",IF(AND(B10&gt;0,SUM($C$10:$C$11)=$A$13),E10-$A$13,E10-SUM($C$10:$C$11)))</f>
        <v>2.4062499999999929</v>
      </c>
      <c r="G10" s="3"/>
      <c r="H10" s="4">
        <f>IF(B11="","",1/B11)</f>
        <v>0.2</v>
      </c>
      <c r="I10" s="5">
        <f>IF(H10="","",H10/$H$11)</f>
        <v>0.20754731933069445</v>
      </c>
      <c r="J10" s="6">
        <f>IF(I10="","",I10*$A$13)</f>
        <v>13.065103751867216</v>
      </c>
      <c r="L10" s="58" t="s">
        <v>21</v>
      </c>
      <c r="M10" s="59"/>
      <c r="N10" s="59"/>
      <c r="O10" s="59"/>
      <c r="P10" s="59"/>
      <c r="Q10" s="59"/>
      <c r="R10" s="59"/>
      <c r="S10" s="59"/>
      <c r="T10" s="60"/>
    </row>
    <row r="11" spans="1:20" ht="19.2" thickTop="1" thickBot="1" x14ac:dyDescent="0.35">
      <c r="A11" s="70" t="s">
        <v>10</v>
      </c>
      <c r="B11" s="29">
        <v>5</v>
      </c>
      <c r="C11" s="41">
        <f>IF(B11="","",ROUND(J10,2))</f>
        <v>13.07</v>
      </c>
      <c r="D11" s="42"/>
      <c r="E11" s="13">
        <f>IF(B11="","",B11*C11)</f>
        <v>65.349999999999994</v>
      </c>
      <c r="F11" s="14">
        <f>IF(B11="","",IF(AND(B11&gt;0,SUM($C$10:$C$11)=$J$11),E11-$J$11,E11-SUM($C$10:$C$11)))</f>
        <v>2.279999999999994</v>
      </c>
      <c r="G11" s="3"/>
      <c r="H11" s="15">
        <f>SUM(H9:H10)</f>
        <v>0.96363566942211887</v>
      </c>
      <c r="I11" s="16">
        <f>SUM(I9:I10)</f>
        <v>1</v>
      </c>
      <c r="J11" s="17">
        <f>SUM(J9:J10)</f>
        <v>63.065103751867213</v>
      </c>
      <c r="L11" s="58" t="s">
        <v>22</v>
      </c>
      <c r="M11" s="59"/>
      <c r="N11" s="59"/>
      <c r="O11" s="59"/>
      <c r="P11" s="59"/>
      <c r="Q11" s="59"/>
      <c r="R11" s="59"/>
      <c r="S11" s="59"/>
      <c r="T11" s="60"/>
    </row>
    <row r="12" spans="1:20" ht="19.2" thickTop="1" thickBot="1" x14ac:dyDescent="0.35">
      <c r="A12" s="2" t="s">
        <v>11</v>
      </c>
      <c r="B12" s="24" t="s">
        <v>8</v>
      </c>
      <c r="C12" s="37" t="s">
        <v>9</v>
      </c>
      <c r="D12" s="38"/>
      <c r="E12" s="3"/>
      <c r="F12" s="3"/>
      <c r="G12" s="3"/>
      <c r="L12" s="52" t="s">
        <v>23</v>
      </c>
      <c r="M12" s="53"/>
      <c r="N12" s="53"/>
      <c r="O12" s="53"/>
      <c r="P12" s="53"/>
      <c r="Q12" s="53"/>
      <c r="R12" s="53"/>
      <c r="S12" s="53"/>
      <c r="T12" s="54"/>
    </row>
    <row r="13" spans="1:20" ht="18.600000000000001" thickBot="1" x14ac:dyDescent="0.35">
      <c r="A13" s="25">
        <v>62.95</v>
      </c>
      <c r="B13" s="26">
        <f>AVERAGE(F10:F11)</f>
        <v>2.3431249999999935</v>
      </c>
      <c r="C13" s="43">
        <f>IF(B13=0,"",AVERAGE(E10:E11)/SUM(C10:C11))</f>
        <v>1.0371511812272078</v>
      </c>
      <c r="D13" s="44"/>
      <c r="E13" s="3"/>
      <c r="F13" s="3"/>
      <c r="G13" s="3"/>
      <c r="H13" s="3"/>
      <c r="I13" s="3"/>
      <c r="L13" s="52"/>
      <c r="M13" s="53"/>
      <c r="N13" s="53"/>
      <c r="O13" s="53"/>
      <c r="P13" s="53"/>
      <c r="Q13" s="53"/>
      <c r="R13" s="53"/>
      <c r="S13" s="53"/>
      <c r="T13" s="54"/>
    </row>
    <row r="14" spans="1:20" ht="18.600000000000001" thickBot="1" x14ac:dyDescent="0.35">
      <c r="A14" s="27">
        <f>J11</f>
        <v>63.065103751867213</v>
      </c>
      <c r="B14" s="28">
        <f>B13</f>
        <v>2.3431249999999935</v>
      </c>
      <c r="C14" s="39">
        <f>C13</f>
        <v>1.0371511812272078</v>
      </c>
      <c r="D14" s="31"/>
      <c r="E14" s="3"/>
      <c r="F14" s="3"/>
      <c r="G14" s="3"/>
      <c r="H14" s="3"/>
      <c r="I14" s="3"/>
      <c r="L14" s="52" t="s">
        <v>25</v>
      </c>
      <c r="M14" s="53"/>
      <c r="N14" s="53"/>
      <c r="O14" s="53"/>
      <c r="P14" s="53"/>
      <c r="Q14" s="53"/>
      <c r="R14" s="53"/>
      <c r="S14" s="53"/>
      <c r="T14" s="54"/>
    </row>
    <row r="15" spans="1:20" ht="18.600000000000001" thickBot="1" x14ac:dyDescent="0.35">
      <c r="A15" s="3"/>
      <c r="B15" s="3"/>
      <c r="C15" s="3"/>
      <c r="D15" s="3"/>
      <c r="E15" s="3"/>
      <c r="F15" s="3"/>
      <c r="G15" s="3"/>
      <c r="H15" s="3"/>
      <c r="I15" s="3"/>
      <c r="L15" s="55"/>
      <c r="M15" s="56"/>
      <c r="N15" s="56"/>
      <c r="O15" s="56"/>
      <c r="P15" s="56"/>
      <c r="Q15" s="56"/>
      <c r="R15" s="56"/>
      <c r="S15" s="56"/>
      <c r="T15" s="57"/>
    </row>
    <row r="16" spans="1:20" ht="18.600000000000001" thickBot="1" x14ac:dyDescent="0.35">
      <c r="A16" s="3"/>
      <c r="B16" s="3"/>
      <c r="C16" s="3"/>
      <c r="D16" s="3"/>
      <c r="E16" s="3"/>
      <c r="F16" s="3"/>
      <c r="G16" s="3"/>
      <c r="L16" s="65"/>
      <c r="M16" s="65"/>
      <c r="N16" s="65"/>
      <c r="O16" s="65"/>
      <c r="P16" s="65"/>
      <c r="Q16" s="65"/>
      <c r="R16" s="65"/>
      <c r="S16" s="65"/>
      <c r="T16" s="65"/>
    </row>
    <row r="17" spans="12:20" ht="25.05" customHeight="1" x14ac:dyDescent="0.3">
      <c r="L17" s="66" t="s">
        <v>24</v>
      </c>
      <c r="M17" s="67"/>
      <c r="N17" s="67"/>
      <c r="O17" s="67"/>
      <c r="P17" s="67"/>
      <c r="Q17" s="67"/>
      <c r="R17" s="67"/>
      <c r="S17" s="67"/>
      <c r="T17" s="68"/>
    </row>
    <row r="18" spans="12:20" ht="25.05" customHeight="1" x14ac:dyDescent="0.3">
      <c r="L18" s="52"/>
      <c r="M18" s="53"/>
      <c r="N18" s="53"/>
      <c r="O18" s="53"/>
      <c r="P18" s="53"/>
      <c r="Q18" s="53"/>
      <c r="R18" s="53"/>
      <c r="S18" s="53"/>
      <c r="T18" s="54"/>
    </row>
    <row r="19" spans="12:20" ht="25.05" customHeight="1" x14ac:dyDescent="0.3">
      <c r="L19" s="52" t="s">
        <v>26</v>
      </c>
      <c r="M19" s="53"/>
      <c r="N19" s="53"/>
      <c r="O19" s="53"/>
      <c r="P19" s="53"/>
      <c r="Q19" s="53"/>
      <c r="R19" s="53"/>
      <c r="S19" s="53"/>
      <c r="T19" s="54"/>
    </row>
    <row r="20" spans="12:20" ht="25.05" customHeight="1" thickBot="1" x14ac:dyDescent="0.35">
      <c r="L20" s="55"/>
      <c r="M20" s="56"/>
      <c r="N20" s="56"/>
      <c r="O20" s="56"/>
      <c r="P20" s="56"/>
      <c r="Q20" s="56"/>
      <c r="R20" s="56"/>
      <c r="S20" s="56"/>
      <c r="T20" s="57"/>
    </row>
  </sheetData>
  <mergeCells count="27">
    <mergeCell ref="L12:T13"/>
    <mergeCell ref="L14:T15"/>
    <mergeCell ref="L17:T18"/>
    <mergeCell ref="L19:T20"/>
    <mergeCell ref="L8:T8"/>
    <mergeCell ref="L9:T9"/>
    <mergeCell ref="L10:T10"/>
    <mergeCell ref="L11:T11"/>
    <mergeCell ref="L1:T1"/>
    <mergeCell ref="L2:T2"/>
    <mergeCell ref="L3:T3"/>
    <mergeCell ref="L4:T5"/>
    <mergeCell ref="L6:T6"/>
    <mergeCell ref="L7:T7"/>
    <mergeCell ref="C14:D14"/>
    <mergeCell ref="A8:F8"/>
    <mergeCell ref="C9:D9"/>
    <mergeCell ref="C10:D10"/>
    <mergeCell ref="C11:D11"/>
    <mergeCell ref="C12:D12"/>
    <mergeCell ref="C13:D13"/>
    <mergeCell ref="C6:D6"/>
    <mergeCell ref="A1:F1"/>
    <mergeCell ref="C2:D2"/>
    <mergeCell ref="C3:D3"/>
    <mergeCell ref="C4:D4"/>
    <mergeCell ref="C5:D5"/>
  </mergeCells>
  <conditionalFormatting sqref="B6">
    <cfRule type="cellIs" dxfId="7" priority="7" operator="lessThan">
      <formula>0</formula>
    </cfRule>
    <cfRule type="cellIs" dxfId="6" priority="8" operator="greaterThanOrEqual">
      <formula>0</formula>
    </cfRule>
  </conditionalFormatting>
  <conditionalFormatting sqref="F3:F4">
    <cfRule type="cellIs" dxfId="5" priority="5" operator="lessThan">
      <formula>0</formula>
    </cfRule>
    <cfRule type="cellIs" dxfId="4" priority="6" operator="greaterThan">
      <formula>0</formula>
    </cfRule>
  </conditionalFormatting>
  <conditionalFormatting sqref="B13:B14">
    <cfRule type="cellIs" dxfId="3" priority="3" operator="lessThan">
      <formula>0</formula>
    </cfRule>
    <cfRule type="cellIs" dxfId="2" priority="4" operator="greaterThanOrEqual">
      <formula>0</formula>
    </cfRule>
  </conditionalFormatting>
  <conditionalFormatting sqref="F10:F11">
    <cfRule type="cellIs" dxfId="1" priority="1" operator="lessThan">
      <formula>0</formula>
    </cfRule>
    <cfRule type="cellIs" dxfId="0" priority="2" operator="greaterThan">
      <formula>0</formula>
    </cfRule>
  </conditionalFormatting>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Romain HENER</dc:creator>
  <cp:lastModifiedBy>Romain HENER</cp:lastModifiedBy>
  <dcterms:created xsi:type="dcterms:W3CDTF">2020-06-05T13:08:35Z</dcterms:created>
  <dcterms:modified xsi:type="dcterms:W3CDTF">2020-06-05T14:33:57Z</dcterms:modified>
</cp:coreProperties>
</file>