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05"/>
  <workbookPr codeName="ThisWorkbook" autoCompressPictures="0"/>
  <bookViews>
    <workbookView xWindow="0" yWindow="0" windowWidth="25600" windowHeight="14200" tabRatio="765" activeTab="1"/>
  </bookViews>
  <sheets>
    <sheet name="liste_publication_reference" sheetId="18" r:id="rId1"/>
    <sheet name="resultat_final_1" sheetId="21" r:id="rId2"/>
  </sheets>
  <definedNames>
    <definedName name="_xlnm._FilterDatabase" localSheetId="0" hidden="1">liste_publication_reference!$A$2:$AD$9</definedName>
    <definedName name="ID_unique_corpus">liste_publication_reference!#REF!</definedName>
    <definedName name="IDU_corpus">liste_publication_reference!#REF!</definedName>
    <definedName name="nom_auteur_corpus">liste_publication_reference!$B$3:$B$8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" i="18" l="1"/>
  <c r="P4" i="18"/>
  <c r="A8" i="18"/>
  <c r="P8" i="18"/>
  <c r="O6" i="18"/>
  <c r="A6" i="18"/>
  <c r="P6" i="18"/>
  <c r="A5" i="18"/>
  <c r="P5" i="18"/>
  <c r="A7" i="18"/>
  <c r="P7" i="18"/>
  <c r="X3" i="18"/>
  <c r="P3" i="18"/>
  <c r="A3" i="18"/>
</calcChain>
</file>

<file path=xl/sharedStrings.xml><?xml version="1.0" encoding="utf-8"?>
<sst xmlns="http://schemas.openxmlformats.org/spreadsheetml/2006/main" count="149" uniqueCount="79">
  <si>
    <t>Ouvrage</t>
  </si>
  <si>
    <t>Contribution à ouvrage</t>
  </si>
  <si>
    <t>Article</t>
  </si>
  <si>
    <t>Titre</t>
  </si>
  <si>
    <t>Types publications</t>
  </si>
  <si>
    <t>Date de publication</t>
  </si>
  <si>
    <t>Auteur-source (premier auteur) - NOM, P.</t>
  </si>
  <si>
    <t>Second auteur - NOM, P.</t>
  </si>
  <si>
    <t>Auteur n°3 - NOM, P.</t>
  </si>
  <si>
    <t>Auteur n°4 - NOM, P.</t>
  </si>
  <si>
    <t>Auteur n°5 - NOM, P.</t>
  </si>
  <si>
    <t>Auteur n°6 - NOM, P.</t>
  </si>
  <si>
    <t>Auteur n°7 - NOM, P.</t>
  </si>
  <si>
    <t>Auteur n°8 - NOM, P.</t>
  </si>
  <si>
    <t>Page</t>
  </si>
  <si>
    <t>BESSY, O.</t>
  </si>
  <si>
    <t>BARTHELEMY, M.</t>
  </si>
  <si>
    <t>MORIN, E.</t>
  </si>
  <si>
    <t xml:space="preserve">WEBER, M. </t>
  </si>
  <si>
    <t>JANKELEVITCH, V.</t>
  </si>
  <si>
    <t>Langue</t>
  </si>
  <si>
    <t>LAPEYRONIE, B.</t>
  </si>
  <si>
    <t>DUMAZEDIER, J.</t>
  </si>
  <si>
    <t>BACHELARD, G.</t>
  </si>
  <si>
    <t>MARX, K.</t>
  </si>
  <si>
    <t xml:space="preserve">Edition et "Collection" ou volume et n° revue, </t>
  </si>
  <si>
    <t xml:space="preserve">ROCHEDY, R. </t>
  </si>
  <si>
    <t>Analyse d’un espace de décélération : l’exemple de l’ultra-trail</t>
  </si>
  <si>
    <t>Staps
2015/1 (n° 107)</t>
  </si>
  <si>
    <t>97 - 109</t>
  </si>
  <si>
    <t>L’engouement pour les raids-aventure ou la société du risque transfigurée par le destin</t>
  </si>
  <si>
    <t>Sociétés
2002/3 (no 77)</t>
  </si>
  <si>
    <t>83 - 93</t>
  </si>
  <si>
    <t>Sociologie des pratiquants de l’extrême. Le cas de figure des participants au Grand Raid de La Réunion</t>
  </si>
  <si>
    <t>Staps
2005/3 (no 69)</t>
  </si>
  <si>
    <t>Culture des loisirs et diffusion sociale du sport. L'exemple des marathoniens</t>
  </si>
  <si>
    <t>Movement &amp; Sport Sciences
2009/3 (n° 68)</t>
  </si>
  <si>
    <t>83 - 95</t>
  </si>
  <si>
    <t>L’esprit du temps</t>
  </si>
  <si>
    <t>Paris, PUF</t>
  </si>
  <si>
    <t>Paris, Grasset</t>
  </si>
  <si>
    <t>La dialecte de la durée</t>
  </si>
  <si>
    <t>Paris, Gallimard</t>
  </si>
  <si>
    <t>Vers une civilisation du loisir</t>
  </si>
  <si>
    <t>Paris, Points</t>
  </si>
  <si>
    <t>Le capital</t>
  </si>
  <si>
    <t>Paris, Presses Pocket</t>
  </si>
  <si>
    <t>Auteur 2</t>
  </si>
  <si>
    <t>Auteur 3</t>
  </si>
  <si>
    <t>Auteur 4</t>
  </si>
  <si>
    <t>Auteur 5</t>
  </si>
  <si>
    <t>Type publication</t>
  </si>
  <si>
    <t>L’aventure, l'ennui, le sérieux</t>
  </si>
  <si>
    <t>Paris, Montaigne</t>
  </si>
  <si>
    <t>Si contribution, auteur de l'ouvrage</t>
  </si>
  <si>
    <t>Si contribution, titre de l'ouvrage</t>
  </si>
  <si>
    <t>WEBER, M.</t>
  </si>
  <si>
    <t>Essais sur la théorie de la science</t>
  </si>
  <si>
    <t>Essai sur quelques catégories de la sociologie compréhensive</t>
  </si>
  <si>
    <t>Si contribution, auteur 2 de l'ouvrage</t>
  </si>
  <si>
    <t>Référence</t>
  </si>
  <si>
    <t>BARTHELEMY, M., L’engouement pour les raids-aventure ou la société du risque transfigurée par le destin, Sociétés
2002/3 (no 77), 2002, p. 83 - 93</t>
  </si>
  <si>
    <t>BESSY, O., LAPEYRONIE, B., Culture des loisirs et diffusion sociale du sport. L'exemple des marathoniens, Movement &amp; Sport Sciences
2009/3 (n° 68), 2009, p. 83 - 95</t>
  </si>
  <si>
    <t>ROCHEDY, R. , Analyse d’un espace de décélération : l’exemple de l’ultra-trail, Staps
2015/1 (n° 107), 2015, p. 97 - 109</t>
  </si>
  <si>
    <t>WEBER, M. , Essai sur quelques catégories de la sociologie compréhensive', dans WEBER, M., Essais sur la théorie de la science, Paris, Presses Pocket, 1913, p. 303</t>
  </si>
  <si>
    <t xml:space="preserve">MORIN, E., L’esprit du temps, Paris, Grasset, 1962, p. </t>
  </si>
  <si>
    <t xml:space="preserve">JANKELEVITCH, V., L’aventure, l'ennui, le sérieux, Paris, Montaigne, 1963, p. </t>
  </si>
  <si>
    <t xml:space="preserve">DUMAZEDIER, J., Vers une civilisation du loisir, Paris, Points, 1962, p. </t>
  </si>
  <si>
    <t xml:space="preserve">BACHELARD, G., La dialecte de la durée, Paris, PUF, 1963, p. </t>
  </si>
  <si>
    <t xml:space="preserve">MARX, K., Le capital, Paris, Gallimard, 1965, p. </t>
  </si>
  <si>
    <t>target</t>
  </si>
  <si>
    <t>WEBER, M., Essais sur la théorie de la science, Paris, Presses Pocket, 1913, p. 303</t>
  </si>
  <si>
    <t>source</t>
  </si>
  <si>
    <t>predicat</t>
  </si>
  <si>
    <t>BESSY, O., Sociologie des pratiquants de l’extrême. Le cas de figure des participants au Grand Raid de La Réunion, Staps
2005/3 (no 69), 2005, p. 83 - 95</t>
  </si>
  <si>
    <t>fait référence à</t>
  </si>
  <si>
    <t>est l'auteur</t>
  </si>
  <si>
    <t>ROCHEDY, R.</t>
  </si>
  <si>
    <t>contribue à l'ouvrage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</si>
</sst>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/>
      <name val="Calibri"/>
      <scheme val="minor"/>
    </font>
    <font>
      <b/>
      <sz val="11"/>
      <color theme="0" tint="-0.499984740745262"/>
      <name val="Calibri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</font>
    <font>
      <b/>
      <sz val="11"/>
      <color theme="0" tint="-0.499984740745262"/>
      <name val="Calibri"/>
    </font>
    <font>
      <sz val="11"/>
      <color theme="1"/>
      <name val="Calibri"/>
    </font>
    <font>
      <b/>
      <i/>
      <sz val="11"/>
      <color theme="0"/>
      <name val="Calibri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8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3" fillId="4" borderId="0" xfId="0" applyFont="1" applyFill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6" fillId="4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8" fillId="7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6" borderId="0" xfId="0" applyFill="1" applyAlignment="1">
      <alignment horizontal="left" vertical="center"/>
    </xf>
    <xf numFmtId="0" fontId="0" fillId="6" borderId="0" xfId="0" applyFill="1" applyAlignment="1">
      <alignment horizontal="center" vertical="center"/>
    </xf>
    <xf numFmtId="0" fontId="4" fillId="0" borderId="0" xfId="0" applyFont="1" applyAlignment="1">
      <alignment vertical="center"/>
    </xf>
  </cellXfs>
  <cellStyles count="185"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Normal" xfId="0" builtinId="0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D8"/>
  <sheetViews>
    <sheetView topLeftCell="O1" workbookViewId="0">
      <pane ySplit="2" topLeftCell="A3" activePane="bottomLeft" state="frozen"/>
      <selection pane="bottomLeft" activeCell="P3" sqref="P3"/>
    </sheetView>
  </sheetViews>
  <sheetFormatPr baseColWidth="10" defaultColWidth="25" defaultRowHeight="14" x14ac:dyDescent="0"/>
  <cols>
    <col min="1" max="1" width="25" style="6"/>
    <col min="2" max="11" width="25" style="7"/>
    <col min="12" max="12" width="25" style="11"/>
    <col min="13" max="13" width="25" style="1"/>
    <col min="14" max="15" width="25" style="7"/>
    <col min="16" max="17" width="25" style="6"/>
    <col min="18" max="22" width="25" style="7"/>
    <col min="23" max="23" width="25" style="11"/>
    <col min="24" max="24" width="25" style="10"/>
    <col min="25" max="27" width="25" style="11"/>
    <col min="28" max="28" width="25" style="1"/>
    <col min="29" max="16384" width="25" style="7"/>
  </cols>
  <sheetData>
    <row r="1" spans="1:30">
      <c r="A1" s="19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15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</row>
    <row r="2" spans="1:30" s="3" customFormat="1" ht="28">
      <c r="A2" s="2" t="s">
        <v>60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12</v>
      </c>
      <c r="I2" s="2" t="s">
        <v>13</v>
      </c>
      <c r="J2" s="2" t="s">
        <v>4</v>
      </c>
      <c r="K2" s="2" t="s">
        <v>20</v>
      </c>
      <c r="L2" s="9" t="s">
        <v>3</v>
      </c>
      <c r="M2" s="5" t="s">
        <v>25</v>
      </c>
      <c r="N2" s="5" t="s">
        <v>5</v>
      </c>
      <c r="O2" s="5" t="s">
        <v>14</v>
      </c>
      <c r="P2" s="13" t="s">
        <v>60</v>
      </c>
      <c r="Q2" s="13" t="s">
        <v>6</v>
      </c>
      <c r="R2" s="13" t="s">
        <v>47</v>
      </c>
      <c r="S2" s="13" t="s">
        <v>48</v>
      </c>
      <c r="T2" s="13" t="s">
        <v>49</v>
      </c>
      <c r="U2" s="13" t="s">
        <v>50</v>
      </c>
      <c r="V2" s="13" t="s">
        <v>51</v>
      </c>
      <c r="W2" s="13" t="s">
        <v>3</v>
      </c>
      <c r="X2" s="17" t="s">
        <v>60</v>
      </c>
      <c r="Y2" s="17" t="s">
        <v>54</v>
      </c>
      <c r="Z2" s="17" t="s">
        <v>59</v>
      </c>
      <c r="AA2" s="17" t="s">
        <v>55</v>
      </c>
      <c r="AB2" s="13" t="s">
        <v>25</v>
      </c>
      <c r="AC2" s="13" t="s">
        <v>5</v>
      </c>
      <c r="AD2" s="13" t="s">
        <v>14</v>
      </c>
    </row>
    <row r="3" spans="1:30" ht="56">
      <c r="A3" s="6" t="str">
        <f>B3&amp;", "&amp;L3&amp;", "&amp;M3&amp;", "&amp;N3&amp;", p. "&amp;O3</f>
        <v>BARTHELEMY, M., L’engouement pour les raids-aventure ou la société du risque transfigurée par le destin, Sociétés_x000D_2002/3 (no 77), 2002, p. 83 - 93</v>
      </c>
      <c r="B3" s="7" t="s">
        <v>16</v>
      </c>
      <c r="J3" s="7" t="s">
        <v>2</v>
      </c>
      <c r="L3" s="11" t="s">
        <v>30</v>
      </c>
      <c r="M3" s="1" t="s">
        <v>31</v>
      </c>
      <c r="N3" s="7">
        <v>2002</v>
      </c>
      <c r="O3" s="7" t="s">
        <v>32</v>
      </c>
      <c r="P3" s="6" t="str">
        <f>Q3&amp;", "&amp;W3&amp;"', dans "&amp;Y3&amp;", "&amp;AA3&amp;", "&amp;AB3&amp;", "&amp;AC3&amp;", p. "&amp;AD3</f>
        <v>WEBER, M. , Essai sur quelques catégories de la sociologie compréhensive', dans WEBER, M., Essais sur la théorie de la science, Paris, Presses Pocket, 1913, p. 303</v>
      </c>
      <c r="Q3" s="6" t="s">
        <v>18</v>
      </c>
      <c r="V3" s="7" t="s">
        <v>1</v>
      </c>
      <c r="W3" s="11" t="s">
        <v>58</v>
      </c>
      <c r="X3" s="10" t="str">
        <f>Y3&amp;", "&amp;AA3&amp;", "&amp;AB3&amp;", "&amp;AC3&amp;", p. "&amp;AD3</f>
        <v>WEBER, M., Essais sur la théorie de la science, Paris, Presses Pocket, 1913, p. 303</v>
      </c>
      <c r="Y3" s="11" t="s">
        <v>56</v>
      </c>
      <c r="AA3" s="11" t="s">
        <v>57</v>
      </c>
      <c r="AB3" s="1" t="s">
        <v>46</v>
      </c>
      <c r="AC3" s="7">
        <v>1913</v>
      </c>
      <c r="AD3" s="7">
        <v>303</v>
      </c>
    </row>
    <row r="4" spans="1:30" ht="56">
      <c r="A4" s="6" t="str">
        <f>B4&amp;", "&amp;L4&amp;", "&amp;M4&amp;", "&amp;N4&amp;", p. "&amp;O4</f>
        <v>BARTHELEMY, M., L’engouement pour les raids-aventure ou la société du risque transfigurée par le destin, Sociétés_x000D_2002/3 (no 77), 2002, p. 83 - 93</v>
      </c>
      <c r="B4" s="7" t="s">
        <v>16</v>
      </c>
      <c r="J4" s="7" t="s">
        <v>2</v>
      </c>
      <c r="L4" s="11" t="s">
        <v>30</v>
      </c>
      <c r="M4" s="1" t="s">
        <v>31</v>
      </c>
      <c r="N4" s="7">
        <v>2002</v>
      </c>
      <c r="O4" s="7" t="s">
        <v>32</v>
      </c>
      <c r="P4" s="6" t="str">
        <f>Q4&amp;", "&amp;W4&amp;", "&amp;AB4&amp;", "&amp;AC4&amp;", p. "&amp;AD4</f>
        <v xml:space="preserve">MORIN, E., L’esprit du temps, Paris, Grasset, 1962, p. </v>
      </c>
      <c r="Q4" s="6" t="s">
        <v>17</v>
      </c>
      <c r="V4" s="7" t="s">
        <v>0</v>
      </c>
      <c r="W4" s="11" t="s">
        <v>38</v>
      </c>
      <c r="AB4" s="1" t="s">
        <v>40</v>
      </c>
      <c r="AC4" s="7">
        <v>1962</v>
      </c>
    </row>
    <row r="5" spans="1:30" ht="42">
      <c r="A5" s="6" t="str">
        <f>B5&amp;", "&amp;C5&amp;", "&amp;L5&amp;", "&amp;M5&amp;", "&amp;N5&amp;", p. "&amp;O5</f>
        <v>BESSY, O., LAPEYRONIE, B., Culture des loisirs et diffusion sociale du sport. L'exemple des marathoniens, Movement &amp; Sport Sciences_x000D_2009/3 (n° 68), 2009, p. 83 - 95</v>
      </c>
      <c r="B5" s="7" t="s">
        <v>15</v>
      </c>
      <c r="C5" s="7" t="s">
        <v>21</v>
      </c>
      <c r="J5" s="7" t="s">
        <v>2</v>
      </c>
      <c r="L5" s="11" t="s">
        <v>35</v>
      </c>
      <c r="M5" s="1" t="s">
        <v>36</v>
      </c>
      <c r="N5" s="7">
        <v>2009</v>
      </c>
      <c r="O5" s="7" t="s">
        <v>37</v>
      </c>
      <c r="P5" s="6" t="str">
        <f>Q5&amp;", "&amp;W5&amp;", "&amp;AB5&amp;", "&amp;AC5&amp;", p. "&amp;AD5</f>
        <v xml:space="preserve">DUMAZEDIER, J., Vers une civilisation du loisir, Paris, Points, 1962, p. </v>
      </c>
      <c r="Q5" s="6" t="s">
        <v>22</v>
      </c>
      <c r="V5" s="7" t="s">
        <v>0</v>
      </c>
      <c r="W5" s="11" t="s">
        <v>43</v>
      </c>
      <c r="AB5" s="1" t="s">
        <v>44</v>
      </c>
      <c r="AC5" s="7">
        <v>1962</v>
      </c>
    </row>
    <row r="6" spans="1:30" ht="56">
      <c r="A6" s="6" t="str">
        <f>B6&amp;", "&amp;L6&amp;", "&amp;M6&amp;", "&amp;N6&amp;", p. "&amp;O6</f>
        <v>BESSY, O., Sociologie des pratiquants de l’extrême. Le cas de figure des participants au Grand Raid de La Réunion, Staps_x000D_2005/3 (no 69), 2005, p. 83 - 95</v>
      </c>
      <c r="B6" s="7" t="s">
        <v>15</v>
      </c>
      <c r="J6" s="7" t="s">
        <v>2</v>
      </c>
      <c r="L6" s="11" t="s">
        <v>33</v>
      </c>
      <c r="M6" s="1" t="s">
        <v>34</v>
      </c>
      <c r="N6" s="7">
        <v>2005</v>
      </c>
      <c r="O6" s="7" t="str">
        <f>O5</f>
        <v>83 - 95</v>
      </c>
      <c r="P6" s="6" t="str">
        <f>Q6&amp;", "&amp;W6&amp;", "&amp;AB6&amp;", "&amp;AC6&amp;", p. "&amp;AD6</f>
        <v xml:space="preserve">JANKELEVITCH, V., L’aventure, l'ennui, le sérieux, Paris, Montaigne, 1963, p. </v>
      </c>
      <c r="Q6" s="6" t="s">
        <v>19</v>
      </c>
      <c r="V6" s="7" t="s">
        <v>0</v>
      </c>
      <c r="W6" s="11" t="s">
        <v>52</v>
      </c>
      <c r="AB6" s="1" t="s">
        <v>53</v>
      </c>
      <c r="AC6" s="7">
        <v>1963</v>
      </c>
    </row>
    <row r="7" spans="1:30" ht="42">
      <c r="A7" s="6" t="str">
        <f>B7&amp;", "&amp;L7&amp;", "&amp;M7&amp;", "&amp;N7&amp;", p. "&amp;O7</f>
        <v>ROCHEDY, R. , Analyse d’un espace de décélération : l’exemple de l’ultra-trail, Staps_x000D_2015/1 (n° 107), 2015, p. 97 - 109</v>
      </c>
      <c r="B7" s="7" t="s">
        <v>26</v>
      </c>
      <c r="J7" s="7" t="s">
        <v>2</v>
      </c>
      <c r="L7" s="11" t="s">
        <v>27</v>
      </c>
      <c r="M7" s="1" t="s">
        <v>28</v>
      </c>
      <c r="N7" s="7">
        <v>2015</v>
      </c>
      <c r="O7" s="7" t="s">
        <v>29</v>
      </c>
      <c r="P7" s="6" t="str">
        <f>Q7&amp;", "&amp;W7&amp;", "&amp;AB7&amp;", "&amp;AC7&amp;", p. "&amp;AD7</f>
        <v xml:space="preserve">BACHELARD, G., La dialecte de la durée, Paris, PUF, 1963, p. </v>
      </c>
      <c r="Q7" s="6" t="s">
        <v>23</v>
      </c>
      <c r="V7" s="12" t="s">
        <v>0</v>
      </c>
      <c r="W7" s="11" t="s">
        <v>41</v>
      </c>
      <c r="AB7" s="1" t="s">
        <v>39</v>
      </c>
      <c r="AC7" s="7">
        <v>1963</v>
      </c>
    </row>
    <row r="8" spans="1:30" ht="42">
      <c r="A8" s="6" t="str">
        <f>B8&amp;", "&amp;L8&amp;", "&amp;M8&amp;", "&amp;N8&amp;", p. "&amp;O8</f>
        <v>ROCHEDY, R. , Analyse d’un espace de décélération : l’exemple de l’ultra-trail, Staps_x000D_2015/1 (n° 107), 2015, p. 97 - 109</v>
      </c>
      <c r="B8" s="7" t="s">
        <v>26</v>
      </c>
      <c r="J8" s="7" t="s">
        <v>2</v>
      </c>
      <c r="L8" s="11" t="s">
        <v>27</v>
      </c>
      <c r="M8" s="1" t="s">
        <v>28</v>
      </c>
      <c r="N8" s="7">
        <v>2015</v>
      </c>
      <c r="O8" s="7" t="s">
        <v>29</v>
      </c>
      <c r="P8" s="6" t="str">
        <f>Q8&amp;", "&amp;W8&amp;", "&amp;AB8&amp;", "&amp;AC8&amp;", p. "&amp;AD8</f>
        <v xml:space="preserve">MARX, K., Le capital, Paris, Gallimard, 1965, p. </v>
      </c>
      <c r="Q8" s="6" t="s">
        <v>24</v>
      </c>
      <c r="V8" s="14" t="s">
        <v>0</v>
      </c>
      <c r="W8" s="11" t="s">
        <v>45</v>
      </c>
      <c r="AB8" s="1" t="s">
        <v>42</v>
      </c>
      <c r="AC8" s="7">
        <v>1965</v>
      </c>
    </row>
  </sheetData>
  <autoFilter ref="A2:AD9">
    <sortState ref="A3:AE1514">
      <sortCondition ref="AC2:AC1514"/>
    </sortState>
  </autoFilter>
  <mergeCells count="2">
    <mergeCell ref="Q1:AD1"/>
    <mergeCell ref="A1:O1"/>
  </mergeCells>
  <dataValidations count="2">
    <dataValidation type="list" allowBlank="1" showInputMessage="1" showErrorMessage="1" sqref="J3:J8">
      <formula1>"Ouvrage,Contribution à ouvrage,Thèse ou HDR,Rapport,Article"</formula1>
    </dataValidation>
    <dataValidation type="list" allowBlank="1" showInputMessage="1" showErrorMessage="1" sqref="V2:V1048576">
      <formula1>"Ouvrage,Contribution à ouvrage,Thèse ou HDR,Rapport,Article,Mémoire"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>
      <selection activeCell="F9" sqref="F9"/>
    </sheetView>
  </sheetViews>
  <sheetFormatPr baseColWidth="10" defaultRowHeight="14" x14ac:dyDescent="0"/>
  <cols>
    <col min="1" max="1" width="77.1640625" style="16" customWidth="1"/>
    <col min="2" max="2" width="63.5" style="4" customWidth="1"/>
    <col min="3" max="3" width="17.1640625" style="4" bestFit="1" customWidth="1"/>
    <col min="4" max="16384" width="10.83203125" style="4"/>
  </cols>
  <sheetData>
    <row r="1" spans="1:3" s="7" customFormat="1">
      <c r="A1" s="1" t="s">
        <v>72</v>
      </c>
      <c r="B1" s="7" t="s">
        <v>70</v>
      </c>
      <c r="C1" s="7" t="s">
        <v>73</v>
      </c>
    </row>
    <row r="2" spans="1:3" ht="42">
      <c r="A2" s="16" t="s">
        <v>61</v>
      </c>
      <c r="B2" s="4" t="s">
        <v>16</v>
      </c>
      <c r="C2" s="4" t="s">
        <v>76</v>
      </c>
    </row>
    <row r="3" spans="1:3" ht="42">
      <c r="A3" s="16" t="s">
        <v>61</v>
      </c>
      <c r="B3" s="4" t="s">
        <v>16</v>
      </c>
      <c r="C3" s="4" t="s">
        <v>76</v>
      </c>
    </row>
    <row r="4" spans="1:3" ht="42">
      <c r="A4" s="16" t="s">
        <v>62</v>
      </c>
      <c r="B4" s="4" t="s">
        <v>15</v>
      </c>
      <c r="C4" s="4" t="s">
        <v>76</v>
      </c>
    </row>
    <row r="5" spans="1:3" ht="42">
      <c r="A5" s="16" t="s">
        <v>62</v>
      </c>
      <c r="B5" s="4" t="s">
        <v>21</v>
      </c>
      <c r="C5" s="4" t="s">
        <v>76</v>
      </c>
    </row>
    <row r="6" spans="1:3" ht="42">
      <c r="A6" s="16" t="s">
        <v>74</v>
      </c>
      <c r="B6" s="4" t="s">
        <v>15</v>
      </c>
      <c r="C6" s="4" t="s">
        <v>76</v>
      </c>
    </row>
    <row r="7" spans="1:3" ht="28">
      <c r="A7" s="16" t="s">
        <v>63</v>
      </c>
      <c r="B7" s="4" t="s">
        <v>77</v>
      </c>
      <c r="C7" s="4" t="s">
        <v>76</v>
      </c>
    </row>
    <row r="8" spans="1:3" ht="28">
      <c r="A8" s="16" t="s">
        <v>63</v>
      </c>
      <c r="B8" s="4" t="s">
        <v>77</v>
      </c>
      <c r="C8" s="4" t="s">
        <v>76</v>
      </c>
    </row>
    <row r="9" spans="1:3" ht="42">
      <c r="A9" s="16" t="s">
        <v>61</v>
      </c>
      <c r="B9" s="8" t="s">
        <v>64</v>
      </c>
      <c r="C9" s="4" t="s">
        <v>75</v>
      </c>
    </row>
    <row r="10" spans="1:3" ht="28">
      <c r="A10" s="16" t="s">
        <v>71</v>
      </c>
      <c r="B10" s="8" t="s">
        <v>64</v>
      </c>
      <c r="C10" s="4" t="s">
        <v>78</v>
      </c>
    </row>
    <row r="11" spans="1:3">
      <c r="A11" s="16" t="s">
        <v>71</v>
      </c>
      <c r="B11" s="4" t="s">
        <v>56</v>
      </c>
      <c r="C11" s="4" t="s">
        <v>76</v>
      </c>
    </row>
    <row r="12" spans="1:3" ht="42">
      <c r="A12" s="16" t="s">
        <v>61</v>
      </c>
      <c r="B12" s="21" t="s">
        <v>65</v>
      </c>
      <c r="C12" s="4" t="s">
        <v>75</v>
      </c>
    </row>
    <row r="13" spans="1:3">
      <c r="A13" s="21" t="s">
        <v>65</v>
      </c>
      <c r="B13" s="21" t="s">
        <v>17</v>
      </c>
      <c r="C13" s="4" t="s">
        <v>76</v>
      </c>
    </row>
    <row r="14" spans="1:3" ht="42">
      <c r="A14" s="16" t="s">
        <v>62</v>
      </c>
      <c r="B14" s="21" t="s">
        <v>67</v>
      </c>
      <c r="C14" s="4" t="s">
        <v>75</v>
      </c>
    </row>
    <row r="15" spans="1:3">
      <c r="A15" s="21" t="s">
        <v>67</v>
      </c>
      <c r="B15" s="21" t="s">
        <v>22</v>
      </c>
      <c r="C15" s="4" t="s">
        <v>76</v>
      </c>
    </row>
    <row r="16" spans="1:3" ht="42">
      <c r="A16" s="16" t="s">
        <v>74</v>
      </c>
      <c r="B16" s="21" t="s">
        <v>66</v>
      </c>
      <c r="C16" s="4" t="s">
        <v>75</v>
      </c>
    </row>
    <row r="17" spans="1:3">
      <c r="A17" s="21" t="s">
        <v>66</v>
      </c>
      <c r="B17" s="21" t="s">
        <v>19</v>
      </c>
      <c r="C17" s="4" t="s">
        <v>76</v>
      </c>
    </row>
    <row r="18" spans="1:3" ht="28">
      <c r="A18" s="16" t="s">
        <v>63</v>
      </c>
      <c r="B18" s="21" t="s">
        <v>68</v>
      </c>
      <c r="C18" s="4" t="s">
        <v>75</v>
      </c>
    </row>
    <row r="19" spans="1:3">
      <c r="A19" s="21" t="s">
        <v>68</v>
      </c>
      <c r="B19" s="4" t="s">
        <v>23</v>
      </c>
      <c r="C19" s="4" t="s">
        <v>76</v>
      </c>
    </row>
    <row r="20" spans="1:3" ht="28">
      <c r="A20" s="16" t="s">
        <v>63</v>
      </c>
      <c r="B20" s="21" t="s">
        <v>69</v>
      </c>
      <c r="C20" s="4" t="s">
        <v>75</v>
      </c>
    </row>
    <row r="21" spans="1:3">
      <c r="A21" s="21" t="s">
        <v>69</v>
      </c>
      <c r="B21" s="4" t="s">
        <v>24</v>
      </c>
      <c r="C21" s="4" t="s">
        <v>76</v>
      </c>
    </row>
    <row r="23" spans="1:3">
      <c r="B23" s="21"/>
    </row>
    <row r="25" spans="1:3">
      <c r="B25" s="2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liste_publication_reference</vt:lpstr>
      <vt:lpstr>resultat_final_1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madore-f</dc:creator>
  <cp:lastModifiedBy>Violaine Guichet</cp:lastModifiedBy>
  <dcterms:created xsi:type="dcterms:W3CDTF">2017-11-17T12:17:51Z</dcterms:created>
  <dcterms:modified xsi:type="dcterms:W3CDTF">2017-12-11T11:00:05Z</dcterms:modified>
</cp:coreProperties>
</file>