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9126"/>
  <workbookPr/>
  <mc:AlternateContent xmlns:mc="http://schemas.openxmlformats.org/markup-compatibility/2006">
    <mc:Choice Requires="x15">
      <x15ac:absPath xmlns:x15ac="http://schemas.microsoft.com/office/spreadsheetml/2010/11/ac" url="P:\PERSONNEL\Excel\"/>
    </mc:Choice>
  </mc:AlternateContent>
  <xr:revisionPtr revIDLastSave="0" documentId="8_{F3B22B4C-754C-4FA2-AFFC-BEFDFC23C0DA}" xr6:coauthVersionLast="31" xr6:coauthVersionMax="31" xr10:uidLastSave="{00000000-0000-0000-0000-000000000000}"/>
  <bookViews>
    <workbookView xWindow="0" yWindow="0" windowWidth="19200" windowHeight="11325" activeTab="1"/>
  </bookViews>
  <sheets>
    <sheet name="Feuil1" sheetId="1" r:id="rId1"/>
    <sheet name="Feuil2" sheetId="2" r:id="rId2"/>
  </sheets>
  <definedNames>
    <definedName name="_xlnm._FilterDatabase" localSheetId="0" hidden="1">Feuil1!$A$11:$CV$28</definedName>
  </definedNames>
  <calcPr calcId="179017"/>
</workbook>
</file>

<file path=xl/calcChain.xml><?xml version="1.0" encoding="utf-8"?>
<calcChain xmlns="http://schemas.openxmlformats.org/spreadsheetml/2006/main">
  <c r="G13" i="2" l="1"/>
  <c r="G14" i="2"/>
  <c r="G15" i="2"/>
  <c r="G16" i="2"/>
  <c r="G17" i="2"/>
  <c r="G18" i="2"/>
  <c r="G19" i="2"/>
  <c r="G20" i="2"/>
  <c r="G21" i="2"/>
  <c r="G22" i="2"/>
  <c r="G23" i="2"/>
  <c r="G24" i="2"/>
  <c r="G25" i="2"/>
  <c r="G26" i="2"/>
  <c r="G27" i="2"/>
  <c r="G28" i="2"/>
  <c r="G12" i="2"/>
  <c r="D13" i="2"/>
  <c r="F13" i="2"/>
  <c r="D14" i="2"/>
  <c r="F14" i="2"/>
  <c r="D15" i="2"/>
  <c r="F15" i="2"/>
  <c r="D16" i="2"/>
  <c r="F16" i="2"/>
  <c r="D17" i="2"/>
  <c r="F17" i="2"/>
  <c r="D18" i="2"/>
  <c r="F18" i="2"/>
  <c r="D19" i="2"/>
  <c r="F19" i="2"/>
  <c r="D20" i="2"/>
  <c r="F20" i="2"/>
  <c r="D21" i="2"/>
  <c r="F21" i="2"/>
  <c r="D22" i="2"/>
  <c r="F22" i="2"/>
  <c r="D23" i="2"/>
  <c r="F23" i="2"/>
  <c r="D24" i="2"/>
  <c r="F24" i="2"/>
  <c r="D25" i="2"/>
  <c r="F25" i="2"/>
  <c r="D26" i="2"/>
  <c r="F26" i="2"/>
  <c r="D27" i="2"/>
  <c r="F27" i="2"/>
  <c r="D28" i="2"/>
  <c r="F28" i="2"/>
  <c r="F12" i="2"/>
  <c r="D12" i="2"/>
  <c r="CO10" i="1"/>
  <c r="CA12" i="1"/>
  <c r="CB12" i="1"/>
  <c r="CC12" i="1"/>
  <c r="CD12" i="1"/>
  <c r="CE12" i="1"/>
  <c r="CF12" i="1"/>
  <c r="CG12" i="1"/>
  <c r="CH12" i="1"/>
  <c r="CI12" i="1"/>
  <c r="CJ12" i="1"/>
  <c r="CL12" i="1"/>
  <c r="CL11" i="1"/>
  <c r="CM12" i="1"/>
  <c r="CP12" i="1"/>
  <c r="CA13" i="1"/>
  <c r="CB13" i="1"/>
  <c r="CC13" i="1"/>
  <c r="CD13" i="1"/>
  <c r="CE13" i="1"/>
  <c r="CF13" i="1"/>
  <c r="CG13" i="1"/>
  <c r="CH13" i="1"/>
  <c r="CI13" i="1"/>
  <c r="CJ13" i="1"/>
  <c r="CL13" i="1"/>
  <c r="CM13" i="1"/>
  <c r="CP13" i="1"/>
  <c r="CA14" i="1"/>
  <c r="CB14" i="1"/>
  <c r="CC14" i="1"/>
  <c r="CD14" i="1"/>
  <c r="CE14" i="1"/>
  <c r="CF14" i="1"/>
  <c r="CG14" i="1"/>
  <c r="CH14" i="1"/>
  <c r="CI14" i="1"/>
  <c r="CJ14" i="1"/>
  <c r="CL14" i="1"/>
  <c r="CM14" i="1"/>
  <c r="CP14" i="1"/>
  <c r="CA15" i="1"/>
  <c r="CB15" i="1"/>
  <c r="CC15" i="1"/>
  <c r="CD15" i="1"/>
  <c r="CE15" i="1"/>
  <c r="CF15" i="1"/>
  <c r="CG15" i="1"/>
  <c r="CH15" i="1"/>
  <c r="CI15" i="1"/>
  <c r="CJ15" i="1"/>
  <c r="CL15" i="1"/>
  <c r="CM15" i="1"/>
  <c r="CP15" i="1"/>
  <c r="CA16" i="1"/>
  <c r="CB16" i="1"/>
  <c r="CC16" i="1"/>
  <c r="CD16" i="1"/>
  <c r="CE16" i="1"/>
  <c r="CF16" i="1"/>
  <c r="CG16" i="1"/>
  <c r="CH16" i="1"/>
  <c r="CI16" i="1"/>
  <c r="CJ16" i="1"/>
  <c r="CL16" i="1"/>
  <c r="CM16" i="1"/>
  <c r="CP16" i="1"/>
  <c r="CA17" i="1"/>
  <c r="CB17" i="1"/>
  <c r="CC17" i="1"/>
  <c r="CD17" i="1"/>
  <c r="CE17" i="1"/>
  <c r="CF17" i="1"/>
  <c r="CG17" i="1"/>
  <c r="CH17" i="1"/>
  <c r="CI17" i="1"/>
  <c r="CJ17" i="1"/>
  <c r="CL17" i="1"/>
  <c r="CM17" i="1"/>
  <c r="CP17" i="1"/>
  <c r="CA18" i="1"/>
  <c r="CB18" i="1"/>
  <c r="CC18" i="1"/>
  <c r="CD18" i="1"/>
  <c r="CE18" i="1"/>
  <c r="CF18" i="1"/>
  <c r="CG18" i="1"/>
  <c r="CH18" i="1"/>
  <c r="CI18" i="1"/>
  <c r="CJ18" i="1"/>
  <c r="CL18" i="1"/>
  <c r="CM18" i="1"/>
  <c r="CP18" i="1"/>
  <c r="CA19" i="1"/>
  <c r="CB19" i="1"/>
  <c r="CC19" i="1"/>
  <c r="CD19" i="1"/>
  <c r="CE19" i="1"/>
  <c r="CF19" i="1"/>
  <c r="CG19" i="1"/>
  <c r="CH19" i="1"/>
  <c r="CI19" i="1"/>
  <c r="CJ19" i="1"/>
  <c r="CL19" i="1"/>
  <c r="CM19" i="1"/>
  <c r="CP19" i="1"/>
  <c r="CA20" i="1"/>
  <c r="CB20" i="1"/>
  <c r="CC20" i="1"/>
  <c r="CD20" i="1"/>
  <c r="CE20" i="1"/>
  <c r="CF20" i="1"/>
  <c r="CG20" i="1"/>
  <c r="CH20" i="1"/>
  <c r="CI20" i="1"/>
  <c r="CJ20" i="1"/>
  <c r="CL20" i="1"/>
  <c r="CM20" i="1"/>
  <c r="CO20" i="1"/>
  <c r="CP20" i="1"/>
  <c r="CA21" i="1"/>
  <c r="CB21" i="1"/>
  <c r="CC21" i="1"/>
  <c r="CD21" i="1"/>
  <c r="CE21" i="1"/>
  <c r="CF21" i="1"/>
  <c r="CG21" i="1"/>
  <c r="CH21" i="1"/>
  <c r="CI21" i="1"/>
  <c r="CJ21" i="1"/>
  <c r="CL21" i="1"/>
  <c r="CM21" i="1"/>
  <c r="CO21" i="1"/>
  <c r="CP21" i="1"/>
  <c r="CA22" i="1"/>
  <c r="CB22" i="1"/>
  <c r="CC22" i="1"/>
  <c r="CD22" i="1"/>
  <c r="CE22" i="1"/>
  <c r="CF22" i="1"/>
  <c r="CG22" i="1"/>
  <c r="CH22" i="1"/>
  <c r="CI22" i="1"/>
  <c r="CJ22" i="1"/>
  <c r="CL22" i="1"/>
  <c r="CM22" i="1"/>
  <c r="CO22" i="1"/>
  <c r="CP22" i="1"/>
  <c r="CA23" i="1"/>
  <c r="CB23" i="1"/>
  <c r="CC23" i="1"/>
  <c r="CD23" i="1"/>
  <c r="CE23" i="1"/>
  <c r="CF23" i="1"/>
  <c r="CG23" i="1"/>
  <c r="CH23" i="1"/>
  <c r="CI23" i="1"/>
  <c r="CJ23" i="1"/>
  <c r="CL23" i="1"/>
  <c r="CM23" i="1"/>
  <c r="CO23" i="1"/>
  <c r="CP23" i="1"/>
  <c r="CA24" i="1"/>
  <c r="CB24" i="1"/>
  <c r="CC24" i="1"/>
  <c r="CD24" i="1"/>
  <c r="CE24" i="1"/>
  <c r="CF24" i="1"/>
  <c r="CG24" i="1"/>
  <c r="CH24" i="1"/>
  <c r="CI24" i="1"/>
  <c r="CJ24" i="1"/>
  <c r="CL24" i="1"/>
  <c r="CM24" i="1"/>
  <c r="CO24" i="1"/>
  <c r="CP24" i="1"/>
  <c r="CA25" i="1"/>
  <c r="CB25" i="1"/>
  <c r="CC25" i="1"/>
  <c r="CD25" i="1"/>
  <c r="CE25" i="1"/>
  <c r="CF25" i="1"/>
  <c r="CG25" i="1"/>
  <c r="CH25" i="1"/>
  <c r="CI25" i="1"/>
  <c r="CJ25" i="1"/>
  <c r="CL25" i="1"/>
  <c r="CM25" i="1"/>
  <c r="CO25" i="1"/>
  <c r="CP25" i="1"/>
  <c r="CA26" i="1"/>
  <c r="CB26" i="1"/>
  <c r="CC26" i="1"/>
  <c r="CD26" i="1"/>
  <c r="CE26" i="1"/>
  <c r="CF26" i="1"/>
  <c r="CG26" i="1"/>
  <c r="CH26" i="1"/>
  <c r="CI26" i="1"/>
  <c r="CJ26" i="1"/>
  <c r="CL26" i="1"/>
  <c r="CM26" i="1"/>
  <c r="CO26" i="1"/>
  <c r="CP26" i="1"/>
  <c r="CA27" i="1"/>
  <c r="CB27" i="1"/>
  <c r="CC27" i="1"/>
  <c r="CD27" i="1"/>
  <c r="CE27" i="1"/>
  <c r="CF27" i="1"/>
  <c r="CG27" i="1"/>
  <c r="CH27" i="1"/>
  <c r="CI27" i="1"/>
  <c r="CJ27" i="1"/>
  <c r="CL27" i="1"/>
  <c r="CM27" i="1"/>
  <c r="CO27" i="1"/>
  <c r="CP27" i="1"/>
  <c r="CA28" i="1"/>
  <c r="CB28" i="1"/>
  <c r="CC28" i="1"/>
  <c r="CD28" i="1"/>
  <c r="CE28" i="1"/>
  <c r="CF28" i="1"/>
  <c r="CG28" i="1"/>
  <c r="CH28" i="1"/>
  <c r="CI28" i="1"/>
  <c r="CJ28" i="1"/>
  <c r="CL28" i="1"/>
  <c r="CM28" i="1"/>
  <c r="CO28" i="1"/>
  <c r="CP28" i="1"/>
  <c r="CP11" i="1"/>
  <c r="G13" i="1"/>
  <c r="G14" i="1"/>
  <c r="G15" i="1"/>
  <c r="G12" i="1"/>
  <c r="CO19" i="1" l="1"/>
  <c r="CO18" i="1"/>
  <c r="CO17" i="1"/>
  <c r="CO16" i="1"/>
  <c r="CO15" i="1"/>
  <c r="CO14" i="1"/>
  <c r="CO13" i="1"/>
  <c r="CO12" i="1"/>
  <c r="CO11" i="1" l="1"/>
</calcChain>
</file>

<file path=xl/comments1.xml><?xml version="1.0" encoding="utf-8"?>
<comments xmlns="http://schemas.openxmlformats.org/spreadsheetml/2006/main">
  <authors>
    <author>UGLE6496</author>
    <author>G Roux</author>
    <author>JYOG6590</author>
    <author>CAPIAUX Benjamin OWF/DSO</author>
  </authors>
  <commentList>
    <comment ref="A6" authorId="0" shapeId="0">
      <text>
        <r>
          <rPr>
            <b/>
            <sz val="9"/>
            <color indexed="81"/>
            <rFont val="Tahoma"/>
            <family val="2"/>
          </rPr>
          <t>Les lignes ou colonnes en orange sont à remplir par l'opérateur lors de l'établi
Les lignes ou colonnes en bleu sont remplies par Orange et/ou automatiquement</t>
        </r>
      </text>
    </comment>
    <comment ref="K10" authorId="1" shapeId="0">
      <text>
        <r>
          <rPr>
            <sz val="8"/>
            <color indexed="81"/>
            <rFont val="Tahoma"/>
            <family val="2"/>
          </rPr>
          <t xml:space="preserve">Ne rien indiquer si portées aériennes
</t>
        </r>
      </text>
    </comment>
    <comment ref="B11" authorId="2" shapeId="0">
      <text>
        <r>
          <rPr>
            <sz val="8"/>
            <color indexed="81"/>
            <rFont val="Tahoma"/>
            <family val="2"/>
          </rPr>
          <t>Toutes les alvéoles doivent être repérées par leur nom : une lettre par masque et un numéro d'ordre dans le masque.
Pour un alvéole tubé utilisé par l'opérateur pour poser plusieurs câbles sur un même tronçon, l'opérateur remplit une ligne par câble dans l'onglet "Commandes Fermes" mais il ne décrit le tubage réalisé que sur une seule ligne.</t>
        </r>
        <r>
          <rPr>
            <u/>
            <sz val="8"/>
            <color indexed="81"/>
            <rFont val="Tahoma"/>
            <family val="2"/>
          </rPr>
          <t xml:space="preserve">
</t>
        </r>
        <r>
          <rPr>
            <sz val="8"/>
            <color indexed="81"/>
            <rFont val="Tahoma"/>
            <family val="2"/>
          </rPr>
          <t xml:space="preserve">
Pour poser plusieurs câbles sur une même Portée, l'opérateur remplira une ligne par câble dans l'onglet commandes fermes.
En cas de galerie visitable indiquer GV.
Pour les chambres sous enrobées indiquer SE.
Pour les chambres sécurisées indiquer SS.
Pour la construction de fourreaux en cas de saturation objective indiquer CF.
Pour la construction de GC d'adduction en cas de saturation objective indiquer CA.
Pour l'usage de portées aériennes, indiquer APAE ou vide.</t>
        </r>
      </text>
    </comment>
    <comment ref="D11" authorId="2" shapeId="0">
      <text>
        <r>
          <rPr>
            <sz val="8"/>
            <color indexed="81"/>
            <rFont val="Tahoma"/>
            <family val="2"/>
          </rPr>
          <t>La codification suivante est à respecter pour les chambres et appuis appartenant à Orange :
Code INSEE/N° de poteau ou
Code INSEE/N° de potelet ou
Code INSEE/N° de chambre
Le numéro de chambre/poteau/potelet est généralement indiqué sur la documentation fournie. 
Si la chambre n'est pas numérotée sur le plan, l'opérateur la numérotera : 
la première chambre sera nommée FT1, la deuxième FT2.
Si le poteau ou le potelet n'est pas numéroté dans la documentation, l'opérateur le numérotera : 
le premier poteau ou le premier potelet sera nommé AE1, le deuxième AE2.</t>
        </r>
        <r>
          <rPr>
            <b/>
            <sz val="8"/>
            <color indexed="81"/>
            <rFont val="Tahoma"/>
            <family val="2"/>
          </rPr>
          <t xml:space="preserve">
</t>
        </r>
      </text>
    </comment>
    <comment ref="F11" authorId="2" shapeId="0">
      <text>
        <r>
          <rPr>
            <sz val="8"/>
            <color indexed="81"/>
            <rFont val="Tahoma"/>
            <family val="2"/>
          </rPr>
          <t>La codification suivante est à respecter pour les chambres et appuis appartenant à Orange :
Code INSEE/N° de poteau ou
Code INSEE/N° de potelet ou
Code INSEE/N° de chambre
Le numéro de chambre/poteau/potelet est généralement indiqué sur la documentation fournie. 
Si la chambre n'est pas numérotée sur le plan, l'opérateur la numérotera : 
la première chambre sera nommée FT1, la deuxième FT2.
Si le poteau ou le potelet n'est pas numéroté dans la documentation, l'opérateur le numérotera : 
le premier poteau ou le premier potelet sera nommé AE1, le deuxième AE2.</t>
        </r>
      </text>
    </comment>
    <comment ref="G11" authorId="3" shapeId="0">
      <text>
        <r>
          <rPr>
            <sz val="8"/>
            <color indexed="81"/>
            <rFont val="Tahoma"/>
            <family val="2"/>
          </rPr>
          <t>Doit être un entier supérieur ou égal à 1</t>
        </r>
      </text>
    </comment>
    <comment ref="H11" authorId="2" shapeId="0">
      <text>
        <r>
          <rPr>
            <sz val="8"/>
            <color indexed="81"/>
            <rFont val="Tahoma"/>
            <family val="2"/>
          </rPr>
          <t>Dans tous les cas de figure l'opérateur doit saisir une valeur. Pour une portée, merci d'indiquer "aérien" dans cette colonne.</t>
        </r>
      </text>
    </comment>
    <comment ref="I11" authorId="2" shapeId="0">
      <text>
        <r>
          <rPr>
            <sz val="8"/>
            <color indexed="81"/>
            <rFont val="Tahoma"/>
            <family val="2"/>
          </rPr>
          <t>Pour l'usage des appuis, ne rien indiquer dans cette colonne.
Le tubage réalisé sur la propre initiative de l’opérateur est à sa charge. Dans ce cas, indiquer dans cette colonne "Oui" pour un tubage pour convenance.</t>
        </r>
      </text>
    </comment>
    <comment ref="O11" authorId="2" shapeId="0">
      <text>
        <r>
          <rPr>
            <sz val="8"/>
            <color indexed="81"/>
            <rFont val="Tahoma"/>
            <family val="2"/>
          </rPr>
          <t>Indiquer tout dispositif d'epissure.</t>
        </r>
      </text>
    </comment>
  </commentList>
</comments>
</file>

<file path=xl/comments2.xml><?xml version="1.0" encoding="utf-8"?>
<comments xmlns="http://schemas.openxmlformats.org/spreadsheetml/2006/main">
  <authors>
    <author>UGLE6496</author>
    <author>G Roux</author>
    <author>JYOG6590</author>
    <author>CAPIAUX Benjamin OWF/DSO</author>
  </authors>
  <commentList>
    <comment ref="A6" authorId="0" shapeId="0">
      <text>
        <r>
          <rPr>
            <b/>
            <sz val="9"/>
            <color indexed="81"/>
            <rFont val="Tahoma"/>
            <family val="2"/>
          </rPr>
          <t>Les lignes ou colonnes en orange sont à remplir par l'opérateur lors de l'établi
Les lignes ou colonnes en bleu sont remplies par Orange et/ou automatiquement</t>
        </r>
      </text>
    </comment>
    <comment ref="L10" authorId="1" shapeId="0">
      <text>
        <r>
          <rPr>
            <sz val="8"/>
            <color indexed="81"/>
            <rFont val="Tahoma"/>
            <family val="2"/>
          </rPr>
          <t xml:space="preserve">Ne rien indiquer si portées aériennes
</t>
        </r>
      </text>
    </comment>
    <comment ref="B11" authorId="2" shapeId="0">
      <text>
        <r>
          <rPr>
            <sz val="8"/>
            <color indexed="81"/>
            <rFont val="Tahoma"/>
            <family val="2"/>
          </rPr>
          <t>Toutes les alvéoles doivent être repérées par leur nom : une lettre par masque et un numéro d'ordre dans le masque.
Pour un alvéole tubé utilisé par l'opérateur pour poser plusieurs câbles sur un même tronçon, l'opérateur remplit une ligne par câble dans l'onglet "Commandes Fermes" mais il ne décrit le tubage réalisé que sur une seule ligne.</t>
        </r>
        <r>
          <rPr>
            <u/>
            <sz val="8"/>
            <color indexed="81"/>
            <rFont val="Tahoma"/>
            <family val="2"/>
          </rPr>
          <t xml:space="preserve">
</t>
        </r>
        <r>
          <rPr>
            <sz val="8"/>
            <color indexed="81"/>
            <rFont val="Tahoma"/>
            <family val="2"/>
          </rPr>
          <t xml:space="preserve">
Pour poser plusieurs câbles sur une même Portée, l'opérateur remplira une ligne par câble dans l'onglet commandes fermes.
En cas de galerie visitable indiquer GV.
Pour les chambres sous enrobées indiquer SE.
Pour les chambres sécurisées indiquer SS.
Pour la construction de fourreaux en cas de saturation objective indiquer CF.
Pour la construction de GC d'adduction en cas de saturation objective indiquer CA.
Pour l'usage de portées aériennes, indiquer APAE ou vide.</t>
        </r>
      </text>
    </comment>
    <comment ref="D11" authorId="2" shapeId="0">
      <text>
        <r>
          <rPr>
            <sz val="8"/>
            <color indexed="81"/>
            <rFont val="Tahoma"/>
            <family val="2"/>
          </rPr>
          <t>La codification suivante est à respecter pour les chambres et appuis appartenant à Orange :
Code INSEE/N° de poteau ou
Code INSEE/N° de potelet ou
Code INSEE/N° de chambre
Le numéro de chambre/poteau/potelet est généralement indiqué sur la documentation fournie. 
Si la chambre n'est pas numérotée sur le plan, l'opérateur la numérotera : 
la première chambre sera nommée FT1, la deuxième FT2.
Si le poteau ou le potelet n'est pas numéroté dans la documentation, l'opérateur le numérotera : 
le premier poteau ou le premier potelet sera nommé AE1, le deuxième AE2.</t>
        </r>
        <r>
          <rPr>
            <b/>
            <sz val="8"/>
            <color indexed="81"/>
            <rFont val="Tahoma"/>
            <family val="2"/>
          </rPr>
          <t xml:space="preserve">
</t>
        </r>
      </text>
    </comment>
    <comment ref="F11" authorId="2" shapeId="0">
      <text>
        <r>
          <rPr>
            <sz val="8"/>
            <color indexed="81"/>
            <rFont val="Tahoma"/>
            <family val="2"/>
          </rPr>
          <t>La codification suivante est à respecter pour les chambres et appuis appartenant à Orange :
Code INSEE/N° de poteau ou
Code INSEE/N° de potelet ou
Code INSEE/N° de chambre
Le numéro de chambre/poteau/potelet est généralement indiqué sur la documentation fournie. 
Si la chambre n'est pas numérotée sur le plan, l'opérateur la numérotera : 
la première chambre sera nommée FT1, la deuxième FT2.
Si le poteau ou le potelet n'est pas numéroté dans la documentation, l'opérateur le numérotera : 
le premier poteau ou le premier potelet sera nommé AE1, le deuxième AE2.</t>
        </r>
      </text>
    </comment>
    <comment ref="H11" authorId="3" shapeId="0">
      <text>
        <r>
          <rPr>
            <sz val="8"/>
            <color indexed="81"/>
            <rFont val="Tahoma"/>
            <family val="2"/>
          </rPr>
          <t>Doit être un entier supérieur ou égal à 1</t>
        </r>
      </text>
    </comment>
    <comment ref="I11" authorId="2" shapeId="0">
      <text>
        <r>
          <rPr>
            <sz val="8"/>
            <color indexed="81"/>
            <rFont val="Tahoma"/>
            <family val="2"/>
          </rPr>
          <t>Dans tous les cas de figure l'opérateur doit saisir une valeur. Pour une portée, merci d'indiquer "aérien" dans cette colonne.</t>
        </r>
      </text>
    </comment>
    <comment ref="J11" authorId="2" shapeId="0">
      <text>
        <r>
          <rPr>
            <sz val="8"/>
            <color indexed="81"/>
            <rFont val="Tahoma"/>
            <family val="2"/>
          </rPr>
          <t>Pour l'usage des appuis, ne rien indiquer dans cette colonne.
Le tubage réalisé sur la propre initiative de l’opérateur est à sa charge. Dans ce cas, indiquer dans cette colonne "Oui" pour un tubage pour convenance.</t>
        </r>
      </text>
    </comment>
    <comment ref="P11" authorId="2" shapeId="0">
      <text>
        <r>
          <rPr>
            <sz val="8"/>
            <color indexed="81"/>
            <rFont val="Tahoma"/>
            <family val="2"/>
          </rPr>
          <t>Indiquer tout dispositif d'epissure.</t>
        </r>
      </text>
    </comment>
  </commentList>
</comments>
</file>

<file path=xl/sharedStrings.xml><?xml version="1.0" encoding="utf-8"?>
<sst xmlns="http://schemas.openxmlformats.org/spreadsheetml/2006/main" count="1281" uniqueCount="312">
  <si>
    <t>Une aide à la saisie est disponible sous forme de commentaire masqué pour la plupart des cellules de responsabilité Opérateur (Fond Orange) . Exemple : Cellule B30 pour le remplissage des alvéoles</t>
  </si>
  <si>
    <t xml:space="preserve">Référence Orange de la Commande ferme d'Accès </t>
  </si>
  <si>
    <t>Non;Commande Amont PM; Première commande Aval PM (câble mixte); Première commande Aval PM (câble dédié); Commande Aval PM suivante (câble mixte); Commande Aval PM suivante (câble dédié)</t>
  </si>
  <si>
    <t xml:space="preserve">Longueur Total Tube 6/8 </t>
  </si>
  <si>
    <t>Longueur Total Tube 8/10</t>
  </si>
  <si>
    <t>Longueur Total Tube 11/14</t>
  </si>
  <si>
    <t>Longueur Total Tube 13/16</t>
  </si>
  <si>
    <t>Longueur Total Tube 15/18</t>
  </si>
  <si>
    <t>Longueur Total Tube 16/20</t>
  </si>
  <si>
    <t>Longueur Total Tube 21/25</t>
  </si>
  <si>
    <t>Longueur Total Tube 27/32</t>
  </si>
  <si>
    <t>blocage devis</t>
  </si>
  <si>
    <t>Première commande Aval PM (câble mixte)</t>
  </si>
  <si>
    <t>Première commande Aval PM (câble dédié)</t>
  </si>
  <si>
    <t>Colonne V</t>
  </si>
  <si>
    <t>Colonne W</t>
  </si>
  <si>
    <t>Colonne X</t>
  </si>
  <si>
    <t>Colonne Y</t>
  </si>
  <si>
    <t>Colonne Z</t>
  </si>
  <si>
    <t>Colonne AA</t>
  </si>
  <si>
    <t>Colonne AB</t>
  </si>
  <si>
    <t>Alvéoles choisis dans la chambre A</t>
  </si>
  <si>
    <t>Identification Chambre A ou de l'Appui Aérien A</t>
  </si>
  <si>
    <t>Identification Chambre B ou de l'Appui Aérien B</t>
  </si>
  <si>
    <t>Etat des alvéoles ou des Portées</t>
  </si>
  <si>
    <t>Optimisation du GC</t>
  </si>
  <si>
    <t>Câbles opérateurs</t>
  </si>
  <si>
    <t>Commentaires Opérateur</t>
  </si>
  <si>
    <t>pour macro Nombre de chambres</t>
  </si>
  <si>
    <t>Numéros de Prestation</t>
  </si>
  <si>
    <t>Numéro chambre ou de poteau ou de Potelet (code INSEE/N° chambre ou code INSEE/N° de poteau ou code INSEE/ N° de Potelet)</t>
  </si>
  <si>
    <t>Longueur du tronçon ou de la portée en domaine public (m)</t>
  </si>
  <si>
    <t>Refus de la réservation</t>
  </si>
  <si>
    <t>Liste Chambre A</t>
  </si>
  <si>
    <t>Liste Chambre B</t>
  </si>
  <si>
    <t>pour compter les KIT</t>
  </si>
  <si>
    <t>pour oter les chambres IMB</t>
  </si>
  <si>
    <t>Pour facturation</t>
  </si>
  <si>
    <t>C_13102/370</t>
  </si>
  <si>
    <t>C_13102/310</t>
  </si>
  <si>
    <t/>
  </si>
  <si>
    <t>P</t>
  </si>
  <si>
    <t>C_13102/308</t>
  </si>
  <si>
    <t>C_13102/295</t>
  </si>
  <si>
    <t>C_13102/296</t>
  </si>
  <si>
    <t>C_13102/294</t>
  </si>
  <si>
    <t>C_13102/292</t>
  </si>
  <si>
    <t>C_13102/1043</t>
  </si>
  <si>
    <t>C_13102/282</t>
  </si>
  <si>
    <t>C_13102/280</t>
  </si>
  <si>
    <t>C_13102/283</t>
  </si>
  <si>
    <t>C_13102/284</t>
  </si>
  <si>
    <t>C_13102/285</t>
  </si>
  <si>
    <t>C_13102/286</t>
  </si>
  <si>
    <t>C_13102/437</t>
  </si>
  <si>
    <t>C_13102/422</t>
  </si>
  <si>
    <t>verifié</t>
  </si>
  <si>
    <t>Manque info</t>
  </si>
  <si>
    <t>Non posé</t>
  </si>
  <si>
    <t>Alvéole choisi entre 2 chambres Orange ou entre une chambre Orange et un immeuble ou utilisation de portée aérienne (remplir 1 ligne par câble à installer)</t>
  </si>
  <si>
    <t>Type : Chambre Orange = C,    Appui Orange = A,    Potelet Orange = P,    Immeuble = IMB,    Façade = F,    Chambre Tiers = CT,    Appui tiers = AT,    Potelet Tiers = PT</t>
  </si>
  <si>
    <t>Numéro chambre ou de poteau ou de Potelet (code INSEE/N° chambre ou code INSEE/ N° de poteau ou code INSEE/ N° de Potelet)</t>
  </si>
  <si>
    <t>Diamètre de l'alvéole prévue d'être utilisée par l'opérateur (mm)</t>
  </si>
  <si>
    <t xml:space="preserve"> Tubage rigide pour convenance</t>
  </si>
  <si>
    <t>Diamètre du tube à installer (mm)</t>
  </si>
  <si>
    <t>Diamètre du câble à poser (mm)</t>
  </si>
  <si>
    <t>Commentaires opérateur</t>
  </si>
  <si>
    <t>Percement de la chambre A ou remplacement ou renforcement de l'appui aérien A</t>
  </si>
  <si>
    <t>Percement de la chambre B ou remplacement ou renforcement de l'appui aérien B</t>
  </si>
  <si>
    <t>Installation de manchons ou PEO ou PMSB ou PB : chambre ou appui aérien (A ou B)</t>
  </si>
  <si>
    <t>Code insee</t>
  </si>
  <si>
    <t>A</t>
  </si>
  <si>
    <t>13021/</t>
  </si>
  <si>
    <t>Base de données</t>
  </si>
  <si>
    <t>Extrémité 1</t>
  </si>
  <si>
    <t>755534</t>
  </si>
  <si>
    <t>755535</t>
  </si>
  <si>
    <t>755545</t>
  </si>
  <si>
    <t>755542</t>
  </si>
  <si>
    <t>755533</t>
  </si>
  <si>
    <t>755539</t>
  </si>
  <si>
    <t>755556</t>
  </si>
  <si>
    <t>755558</t>
  </si>
  <si>
    <t>755531</t>
  </si>
  <si>
    <t>755541</t>
  </si>
  <si>
    <t>755555</t>
  </si>
  <si>
    <t>755553</t>
  </si>
  <si>
    <t>755529</t>
  </si>
  <si>
    <t>755552</t>
  </si>
  <si>
    <t>755532</t>
  </si>
  <si>
    <t>755536</t>
  </si>
  <si>
    <t>755537</t>
  </si>
  <si>
    <t>755543</t>
  </si>
  <si>
    <t>755549</t>
  </si>
  <si>
    <t>755553BIS</t>
  </si>
  <si>
    <t>755554BIS</t>
  </si>
  <si>
    <t>755562</t>
  </si>
  <si>
    <t>755548</t>
  </si>
  <si>
    <t>755547</t>
  </si>
  <si>
    <t>755546</t>
  </si>
  <si>
    <t>755560</t>
  </si>
  <si>
    <t>755550</t>
  </si>
  <si>
    <t>755551</t>
  </si>
  <si>
    <t>755528</t>
  </si>
  <si>
    <t>755530</t>
  </si>
  <si>
    <t>755538</t>
  </si>
  <si>
    <t>755526</t>
  </si>
  <si>
    <t>755525</t>
  </si>
  <si>
    <t>755514</t>
  </si>
  <si>
    <t>755513</t>
  </si>
  <si>
    <t>755513BIS</t>
  </si>
  <si>
    <t>755511</t>
  </si>
  <si>
    <t>755510</t>
  </si>
  <si>
    <t>755502</t>
  </si>
  <si>
    <t>755503</t>
  </si>
  <si>
    <t>755504</t>
  </si>
  <si>
    <t>755505</t>
  </si>
  <si>
    <t>755507</t>
  </si>
  <si>
    <t>755508</t>
  </si>
  <si>
    <t>755509</t>
  </si>
  <si>
    <t>755515</t>
  </si>
  <si>
    <t>755516</t>
  </si>
  <si>
    <t>BT3</t>
  </si>
  <si>
    <t>755517</t>
  </si>
  <si>
    <t>755521</t>
  </si>
  <si>
    <t>BT4</t>
  </si>
  <si>
    <t>755522</t>
  </si>
  <si>
    <t>BT7</t>
  </si>
  <si>
    <t>BT6</t>
  </si>
  <si>
    <t>755491</t>
  </si>
  <si>
    <t>755490</t>
  </si>
  <si>
    <t>755489</t>
  </si>
  <si>
    <t>755488</t>
  </si>
  <si>
    <t>755487</t>
  </si>
  <si>
    <t>755486</t>
  </si>
  <si>
    <t>755485</t>
  </si>
  <si>
    <t>755481</t>
  </si>
  <si>
    <t>BT9</t>
  </si>
  <si>
    <t>755482</t>
  </si>
  <si>
    <t>755483</t>
  </si>
  <si>
    <t>BT10</t>
  </si>
  <si>
    <t>BT13</t>
  </si>
  <si>
    <t>755473</t>
  </si>
  <si>
    <t>755474</t>
  </si>
  <si>
    <t>755463</t>
  </si>
  <si>
    <t>755466</t>
  </si>
  <si>
    <t>755467</t>
  </si>
  <si>
    <t>755468</t>
  </si>
  <si>
    <t>755448</t>
  </si>
  <si>
    <t>755460</t>
  </si>
  <si>
    <t>755449</t>
  </si>
  <si>
    <t>755450</t>
  </si>
  <si>
    <t>755452</t>
  </si>
  <si>
    <t>755453</t>
  </si>
  <si>
    <t>755454</t>
  </si>
  <si>
    <t>755455</t>
  </si>
  <si>
    <t>755456</t>
  </si>
  <si>
    <t>755457</t>
  </si>
  <si>
    <t>755447</t>
  </si>
  <si>
    <t>789201</t>
  </si>
  <si>
    <t>789201BIS</t>
  </si>
  <si>
    <t>755444</t>
  </si>
  <si>
    <t>755493</t>
  </si>
  <si>
    <t>755494</t>
  </si>
  <si>
    <t>755495</t>
  </si>
  <si>
    <t>755496</t>
  </si>
  <si>
    <t>BT16</t>
  </si>
  <si>
    <t>755497</t>
  </si>
  <si>
    <t>BT17</t>
  </si>
  <si>
    <t>755499</t>
  </si>
  <si>
    <t>BT18</t>
  </si>
  <si>
    <t>755500</t>
  </si>
  <si>
    <t>755501</t>
  </si>
  <si>
    <t>BT19</t>
  </si>
  <si>
    <t>BT21</t>
  </si>
  <si>
    <t>BT22</t>
  </si>
  <si>
    <t>BT23</t>
  </si>
  <si>
    <t>BT27</t>
  </si>
  <si>
    <t>755696</t>
  </si>
  <si>
    <t>755697</t>
  </si>
  <si>
    <t>755698</t>
  </si>
  <si>
    <t>755700</t>
  </si>
  <si>
    <t>755704</t>
  </si>
  <si>
    <t>755702</t>
  </si>
  <si>
    <t>BT29</t>
  </si>
  <si>
    <t>BT30</t>
  </si>
  <si>
    <t>755704BIS</t>
  </si>
  <si>
    <t>755705</t>
  </si>
  <si>
    <t>755706</t>
  </si>
  <si>
    <t>755707</t>
  </si>
  <si>
    <t>755708</t>
  </si>
  <si>
    <t>755836</t>
  </si>
  <si>
    <t>N.C</t>
  </si>
  <si>
    <t>755835</t>
  </si>
  <si>
    <t>755834</t>
  </si>
  <si>
    <t>BT33</t>
  </si>
  <si>
    <t>BT34</t>
  </si>
  <si>
    <t>755833</t>
  </si>
  <si>
    <t>BT36</t>
  </si>
  <si>
    <t>755832</t>
  </si>
  <si>
    <t>755831</t>
  </si>
  <si>
    <t>755830</t>
  </si>
  <si>
    <t>755829</t>
  </si>
  <si>
    <t>755839</t>
  </si>
  <si>
    <t>BT38</t>
  </si>
  <si>
    <t>BT39</t>
  </si>
  <si>
    <t>755828</t>
  </si>
  <si>
    <t>755827</t>
  </si>
  <si>
    <t>755826</t>
  </si>
  <si>
    <t>755825</t>
  </si>
  <si>
    <t>755821</t>
  </si>
  <si>
    <t>755822</t>
  </si>
  <si>
    <t>755823</t>
  </si>
  <si>
    <t>Extremité 2</t>
  </si>
  <si>
    <t>9088f362-5850-44b8-8210-6aa53af344ea</t>
  </si>
  <si>
    <t>4f293ab9-a3c8-416a-b487-4718252d20e3</t>
  </si>
  <si>
    <t>7a2cdf54-e833-40e2-812b-b9a8e9255298</t>
  </si>
  <si>
    <t>755554</t>
  </si>
  <si>
    <t>4e712d81-3460-4479-9039-d7dbca45517f</t>
  </si>
  <si>
    <t>755544</t>
  </si>
  <si>
    <t>61b6500d-0670-4916-96ea-c0029845c3e6</t>
  </si>
  <si>
    <t>81165f7c-051e-4ee9-8edd-b77a4307cef6</t>
  </si>
  <si>
    <t>BT1</t>
  </si>
  <si>
    <t>48da9b50-6a9a-46fb-b26e-2cde4a22c991</t>
  </si>
  <si>
    <t>756fa29e-fe8c-4619-a2f5-6b8719492c1f</t>
  </si>
  <si>
    <t>BT2</t>
  </si>
  <si>
    <t>bf67a81f-070c-444f-a55c-8e434c3d6ea8</t>
  </si>
  <si>
    <t>37f12d11-d6d1-404d-95ff-159031f3b151</t>
  </si>
  <si>
    <t>0e06ab29-4be9-4997-aaa8-9f9849f7d16d</t>
  </si>
  <si>
    <t>BT5</t>
  </si>
  <si>
    <t>8b1c5990-d520-42f3-989e-7ada869f7fdb</t>
  </si>
  <si>
    <t>6ca917fa-f1b6-4bda-a490-2d725073797a</t>
  </si>
  <si>
    <t>ee03fd6d-b626-4d72-af69-cb0bcde8bdef</t>
  </si>
  <si>
    <t>e818e86c-74a2-420b-97d6-e3e70c8064dd</t>
  </si>
  <si>
    <t>755472</t>
  </si>
  <si>
    <t>b8162676-7531-419a-a1ce-a4d9fcd74784</t>
  </si>
  <si>
    <t>96cef031-9fa1-4e07-9fe3-1b6e9508081d</t>
  </si>
  <si>
    <t>841c0d9a-fd0e-42e1-85ce-4daab32e1dd8</t>
  </si>
  <si>
    <t>755492</t>
  </si>
  <si>
    <t>BT15</t>
  </si>
  <si>
    <t>a9ed38ab-0111-4c59-ae21-a318e8f18339</t>
  </si>
  <si>
    <t>33cad54b-5390-406b-b998-18f91b9241a4</t>
  </si>
  <si>
    <t>a8916c57-c134-4f79-a235-dab186a39260</t>
  </si>
  <si>
    <t>bee1314a-c4db-4300-ac74-ced2a981f022</t>
  </si>
  <si>
    <t>2ee4029b-face-40e7-a416-3d2b15957d75</t>
  </si>
  <si>
    <t>41317700-f31a-49fb-9c63-40db0b0acb35</t>
  </si>
  <si>
    <t>1338de88-cb43-4937-9855-025116180b37</t>
  </si>
  <si>
    <t>d2755d2d-b365-4306-8908-ff6ce9e96186</t>
  </si>
  <si>
    <t>6bedfa30-07cb-4f91-8ae0-4fa9bd51f281</t>
  </si>
  <si>
    <t>922973bf-81d6-4d48-b298-d3f7d99a1c6f</t>
  </si>
  <si>
    <t>2db90eb1-c936-49e5-bb63-a2c73715acb8</t>
  </si>
  <si>
    <t>755695</t>
  </si>
  <si>
    <t>f6e5b5ac-11c9-4418-8255-bff8348493ac</t>
  </si>
  <si>
    <t>d4fac336-2581-4169-bb23-d733164002b2</t>
  </si>
  <si>
    <t>134ec293-fc40-49fd-8951-e84ee9b5f8d0</t>
  </si>
  <si>
    <t>ed1d5bd8-3610-469c-b432-82cd9f9cc597</t>
  </si>
  <si>
    <t>0420f511-8fc1-4474-942a-6cf5ce84cbe6</t>
  </si>
  <si>
    <t>fee39cf0-7cca-4c70-8a96-098753f3d03c</t>
  </si>
  <si>
    <t>0f1302ac-b938-4a52-a7cb-84ee0d247e54</t>
  </si>
  <si>
    <t>a04fe76d-381a-4da2-993d-4d7124f1984f</t>
  </si>
  <si>
    <t>ac3d2d2d-19a5-4bd8-8a40-929e8f763508</t>
  </si>
  <si>
    <t>BT32</t>
  </si>
  <si>
    <t>755838</t>
  </si>
  <si>
    <t>117166ac-713c-44bd-adaf-0f01d8443780</t>
  </si>
  <si>
    <t>2d457576-5c8c-4af3-9fa4-6a9c0ec042e5</t>
  </si>
  <si>
    <t>4307380f-96e3-417f-8ee3-318467cc69b7</t>
  </si>
  <si>
    <t>8972f022-6ae2-4a4f-be36-4dfb8ec1d6eb</t>
  </si>
  <si>
    <t>8d976a1d-14b1-4978-ac38-4644d7492a8e</t>
  </si>
  <si>
    <t>Longueur câble</t>
  </si>
  <si>
    <t>25</t>
  </si>
  <si>
    <t>19</t>
  </si>
  <si>
    <t>23</t>
  </si>
  <si>
    <t>6</t>
  </si>
  <si>
    <t>9</t>
  </si>
  <si>
    <t>29</t>
  </si>
  <si>
    <t>20</t>
  </si>
  <si>
    <t>7</t>
  </si>
  <si>
    <t>22</t>
  </si>
  <si>
    <t>35</t>
  </si>
  <si>
    <t>10</t>
  </si>
  <si>
    <t>27</t>
  </si>
  <si>
    <t>12</t>
  </si>
  <si>
    <t>32</t>
  </si>
  <si>
    <t>13</t>
  </si>
  <si>
    <t>24</t>
  </si>
  <si>
    <t>18</t>
  </si>
  <si>
    <t>15</t>
  </si>
  <si>
    <t>21</t>
  </si>
  <si>
    <t>17</t>
  </si>
  <si>
    <t>5</t>
  </si>
  <si>
    <t>26</t>
  </si>
  <si>
    <t>33</t>
  </si>
  <si>
    <t>30</t>
  </si>
  <si>
    <t>34</t>
  </si>
  <si>
    <t>16</t>
  </si>
  <si>
    <t>11</t>
  </si>
  <si>
    <t>50</t>
  </si>
  <si>
    <t>55</t>
  </si>
  <si>
    <t>42</t>
  </si>
  <si>
    <t>28</t>
  </si>
  <si>
    <t>38</t>
  </si>
  <si>
    <t>48</t>
  </si>
  <si>
    <t>31</t>
  </si>
  <si>
    <t>2</t>
  </si>
  <si>
    <t>14</t>
  </si>
  <si>
    <t>46</t>
  </si>
  <si>
    <t>44</t>
  </si>
  <si>
    <t>41</t>
  </si>
  <si>
    <t>8</t>
  </si>
  <si>
    <t>37</t>
  </si>
  <si>
    <t>70</t>
  </si>
  <si>
    <t>CONCAT pour formule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</si>
</sst>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0"/>
  </numFmts>
  <fonts count="11" x14ac:knownFonts="1">
    <font>
      <sz val="11"/>
      <color theme="1"/>
      <name val="Calibri"/>
      <family val="2"/>
      <scheme val="minor"/>
    </font>
    <font>
      <sz val="10"/>
      <name val="Arial"/>
      <family val="2"/>
    </font>
    <font>
      <sz val="10"/>
      <color indexed="8"/>
      <name val="Arial"/>
      <family val="2"/>
    </font>
    <font>
      <sz val="10"/>
      <color indexed="9"/>
      <name val="Arial"/>
      <family val="2"/>
    </font>
    <font>
      <sz val="10"/>
      <name val="Arial"/>
      <family val="2"/>
    </font>
    <font>
      <b/>
      <sz val="10"/>
      <name val="Arial"/>
      <family val="2"/>
    </font>
    <font>
      <b/>
      <sz val="10"/>
      <color indexed="8"/>
      <name val="Arial"/>
      <family val="2"/>
    </font>
    <font>
      <b/>
      <sz val="9"/>
      <color indexed="81"/>
      <name val="Tahoma"/>
      <family val="2"/>
    </font>
    <font>
      <sz val="8"/>
      <color indexed="81"/>
      <name val="Tahoma"/>
      <family val="2"/>
    </font>
    <font>
      <b/>
      <sz val="8"/>
      <color indexed="81"/>
      <name val="Tahoma"/>
      <family val="2"/>
    </font>
    <font>
      <u/>
      <sz val="8"/>
      <color indexed="81"/>
      <name val="Tahoma"/>
      <family val="2"/>
    </font>
  </fonts>
  <fills count="9">
    <fill>
      <patternFill patternType="none"/>
    </fill>
    <fill>
      <patternFill patternType="gray125"/>
    </fill>
    <fill>
      <patternFill patternType="solid">
        <fgColor indexed="44"/>
        <bgColor indexed="64"/>
      </patternFill>
    </fill>
    <fill>
      <patternFill patternType="solid">
        <fgColor indexed="52"/>
        <bgColor indexed="64"/>
      </patternFill>
    </fill>
    <fill>
      <patternFill patternType="solid">
        <fgColor rgb="FF99CCFF"/>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0" fontId="1" fillId="0" borderId="0"/>
  </cellStyleXfs>
  <cellXfs count="95">
    <xf numFmtId="0" fontId="0" fillId="0" borderId="0" xfId="0"/>
    <xf numFmtId="0" fontId="0" fillId="0" borderId="0" xfId="0" applyProtection="1"/>
    <xf numFmtId="0" fontId="1" fillId="0" borderId="0" xfId="0" applyFont="1" applyFill="1" applyProtection="1">
      <protection hidden="1"/>
    </xf>
    <xf numFmtId="0" fontId="2" fillId="0" borderId="0" xfId="0" applyFont="1" applyProtection="1"/>
    <xf numFmtId="0" fontId="2" fillId="0" borderId="0" xfId="0" applyFont="1" applyFill="1" applyProtection="1"/>
    <xf numFmtId="0" fontId="2" fillId="0" borderId="0" xfId="0" applyFont="1" applyProtection="1">
      <protection hidden="1"/>
    </xf>
    <xf numFmtId="0" fontId="3" fillId="0" borderId="0" xfId="0" applyFont="1" applyFill="1" applyProtection="1">
      <protection hidden="1"/>
    </xf>
    <xf numFmtId="0" fontId="1" fillId="0" borderId="0" xfId="0" applyFont="1" applyFill="1" applyBorder="1" applyProtection="1">
      <protection hidden="1"/>
    </xf>
    <xf numFmtId="0" fontId="1" fillId="0" borderId="0" xfId="0" applyFont="1" applyFill="1" applyBorder="1" applyProtection="1"/>
    <xf numFmtId="0" fontId="0" fillId="0" borderId="0" xfId="0" applyFill="1" applyBorder="1" applyAlignment="1" applyProtection="1"/>
    <xf numFmtId="0" fontId="0" fillId="0" borderId="0" xfId="0" applyFill="1" applyBorder="1" applyAlignment="1" applyProtection="1">
      <protection locked="0"/>
    </xf>
    <xf numFmtId="0" fontId="4" fillId="0" borderId="0" xfId="0" applyFont="1" applyProtection="1"/>
    <xf numFmtId="0" fontId="5" fillId="0" borderId="0" xfId="0" applyFont="1" applyProtection="1"/>
    <xf numFmtId="0" fontId="0" fillId="0" borderId="0" xfId="0" applyFill="1" applyProtection="1"/>
    <xf numFmtId="0" fontId="5" fillId="0" borderId="0" xfId="0" applyFont="1" applyFill="1" applyBorder="1" applyAlignment="1" applyProtection="1"/>
    <xf numFmtId="0" fontId="4" fillId="0" borderId="0" xfId="0" applyFont="1" applyFill="1" applyBorder="1" applyAlignment="1" applyProtection="1"/>
    <xf numFmtId="0" fontId="3" fillId="0" borderId="0" xfId="0" applyFont="1" applyProtection="1">
      <protection hidden="1"/>
    </xf>
    <xf numFmtId="164" fontId="4" fillId="0" borderId="0" xfId="0" applyNumberFormat="1" applyFont="1" applyFill="1" applyBorder="1" applyAlignment="1" applyProtection="1"/>
    <xf numFmtId="164" fontId="0" fillId="0" borderId="0" xfId="0" applyNumberFormat="1" applyFill="1" applyBorder="1" applyAlignment="1" applyProtection="1"/>
    <xf numFmtId="0" fontId="4" fillId="0" borderId="0" xfId="0" applyFont="1" applyFill="1" applyBorder="1" applyAlignment="1" applyProtection="1">
      <protection locked="0"/>
    </xf>
    <xf numFmtId="0" fontId="5" fillId="0" borderId="0" xfId="0" applyFont="1" applyFill="1" applyBorder="1" applyAlignment="1" applyProtection="1">
      <alignment horizontal="center"/>
      <protection hidden="1"/>
    </xf>
    <xf numFmtId="0" fontId="1" fillId="0" borderId="0" xfId="0" applyFont="1" applyFill="1" applyBorder="1" applyAlignment="1" applyProtection="1">
      <alignment horizontal="center" wrapText="1"/>
      <protection hidden="1"/>
    </xf>
    <xf numFmtId="0" fontId="1" fillId="0" borderId="0" xfId="0" applyFont="1" applyFill="1" applyBorder="1" applyAlignment="1" applyProtection="1">
      <alignment horizontal="center"/>
    </xf>
    <xf numFmtId="0" fontId="1" fillId="0" borderId="0" xfId="0" applyFont="1" applyFill="1" applyBorder="1" applyAlignment="1" applyProtection="1">
      <alignment horizontal="center"/>
      <protection hidden="1"/>
    </xf>
    <xf numFmtId="1" fontId="1" fillId="0" borderId="0" xfId="0" applyNumberFormat="1" applyFont="1" applyFill="1" applyBorder="1" applyAlignment="1" applyProtection="1">
      <alignment horizontal="center"/>
      <protection hidden="1"/>
    </xf>
    <xf numFmtId="0" fontId="2" fillId="0" borderId="0" xfId="0" applyFont="1" applyAlignment="1" applyProtection="1">
      <alignment horizontal="center"/>
    </xf>
    <xf numFmtId="0" fontId="5"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xf>
    <xf numFmtId="0" fontId="2" fillId="0" borderId="1" xfId="0" applyFont="1" applyFill="1" applyBorder="1" applyProtection="1"/>
    <xf numFmtId="0" fontId="1" fillId="0" borderId="0" xfId="0" applyFont="1" applyFill="1" applyAlignment="1" applyProtection="1">
      <alignment wrapText="1"/>
      <protection hidden="1"/>
    </xf>
    <xf numFmtId="0" fontId="5" fillId="2" borderId="3" xfId="0" applyFont="1" applyFill="1" applyBorder="1" applyAlignment="1" applyProtection="1">
      <alignment vertical="center" wrapText="1"/>
    </xf>
    <xf numFmtId="0" fontId="5" fillId="3" borderId="3" xfId="0" applyFont="1" applyFill="1" applyBorder="1" applyAlignment="1" applyProtection="1">
      <alignment horizontal="center" vertical="center" wrapText="1"/>
    </xf>
    <xf numFmtId="0" fontId="5" fillId="3" borderId="4" xfId="0" applyFont="1" applyFill="1" applyBorder="1" applyAlignment="1" applyProtection="1">
      <alignment horizontal="center" vertical="center" wrapText="1"/>
    </xf>
    <xf numFmtId="0" fontId="5" fillId="3" borderId="5" xfId="0" applyFont="1" applyFill="1" applyBorder="1" applyAlignment="1" applyProtection="1">
      <alignment horizontal="center" vertical="center" wrapText="1"/>
    </xf>
    <xf numFmtId="0" fontId="5" fillId="3" borderId="6"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2" fillId="0" borderId="0" xfId="0" applyFont="1" applyAlignment="1" applyProtection="1">
      <alignment wrapText="1"/>
      <protection hidden="1"/>
    </xf>
    <xf numFmtId="0" fontId="1" fillId="0" borderId="0" xfId="0" applyFont="1" applyFill="1" applyBorder="1" applyAlignment="1" applyProtection="1">
      <alignment wrapText="1"/>
      <protection hidden="1"/>
    </xf>
    <xf numFmtId="0" fontId="4" fillId="4" borderId="8" xfId="0" applyFont="1" applyFill="1" applyBorder="1" applyProtection="1"/>
    <xf numFmtId="0" fontId="0" fillId="0" borderId="0" xfId="0" applyFill="1"/>
    <xf numFmtId="0" fontId="0" fillId="4" borderId="9" xfId="0" applyFill="1" applyBorder="1" applyProtection="1"/>
    <xf numFmtId="0" fontId="4" fillId="4" borderId="9" xfId="0" applyFont="1" applyFill="1" applyBorder="1" applyProtection="1"/>
    <xf numFmtId="0" fontId="0" fillId="0" borderId="0" xfId="0" applyAlignment="1" applyProtection="1">
      <alignment horizontal="center"/>
    </xf>
    <xf numFmtId="0" fontId="0" fillId="5" borderId="0" xfId="0" applyFill="1" applyProtection="1"/>
    <xf numFmtId="0" fontId="0" fillId="6" borderId="0" xfId="0" applyFill="1" applyProtection="1"/>
    <xf numFmtId="0" fontId="0" fillId="7" borderId="0" xfId="0" applyFill="1" applyProtection="1"/>
    <xf numFmtId="0" fontId="2" fillId="0" borderId="10" xfId="0" applyNumberFormat="1" applyFont="1" applyFill="1" applyBorder="1" applyAlignment="1" applyProtection="1">
      <alignment wrapText="1"/>
      <protection locked="0"/>
    </xf>
    <xf numFmtId="0" fontId="4" fillId="0" borderId="10" xfId="0" applyFont="1" applyFill="1" applyBorder="1" applyAlignment="1" applyProtection="1">
      <alignment horizontal="center" vertical="center"/>
      <protection locked="0"/>
    </xf>
    <xf numFmtId="165" fontId="4" fillId="0" borderId="11" xfId="0" applyNumberFormat="1" applyFont="1" applyFill="1" applyBorder="1" applyAlignment="1" applyProtection="1">
      <alignment horizontal="center" vertical="center"/>
      <protection locked="0"/>
    </xf>
    <xf numFmtId="0" fontId="4" fillId="0" borderId="12" xfId="0" applyFont="1" applyFill="1" applyBorder="1" applyAlignment="1" applyProtection="1">
      <alignment horizontal="center" vertical="center"/>
      <protection locked="0"/>
    </xf>
    <xf numFmtId="1" fontId="4" fillId="0" borderId="11" xfId="0" applyNumberFormat="1" applyFont="1" applyFill="1" applyBorder="1" applyAlignment="1" applyProtection="1">
      <alignment horizontal="center" vertical="center"/>
      <protection locked="0"/>
    </xf>
    <xf numFmtId="0" fontId="4" fillId="0" borderId="13" xfId="0" applyFont="1" applyFill="1" applyBorder="1" applyAlignment="1" applyProtection="1">
      <alignment horizontal="center" vertical="center"/>
      <protection locked="0"/>
    </xf>
    <xf numFmtId="0" fontId="4" fillId="0" borderId="14" xfId="0" applyFont="1" applyFill="1" applyBorder="1" applyAlignment="1" applyProtection="1">
      <alignment horizontal="center" vertical="center"/>
      <protection locked="0"/>
    </xf>
    <xf numFmtId="0" fontId="4" fillId="8" borderId="9" xfId="0" applyFont="1" applyFill="1" applyBorder="1" applyAlignment="1" applyProtection="1">
      <alignment horizontal="center" vertical="center"/>
      <protection locked="0"/>
    </xf>
    <xf numFmtId="0" fontId="2" fillId="0" borderId="10" xfId="0" applyFont="1" applyFill="1" applyBorder="1" applyAlignment="1" applyProtection="1">
      <alignment horizontal="center" vertical="center" wrapText="1"/>
      <protection locked="0"/>
    </xf>
    <xf numFmtId="0" fontId="4" fillId="8" borderId="11" xfId="0" applyFont="1" applyFill="1" applyBorder="1" applyAlignment="1" applyProtection="1">
      <alignment horizontal="center" vertical="center" wrapText="1"/>
      <protection locked="0"/>
    </xf>
    <xf numFmtId="0" fontId="4" fillId="8" borderId="13" xfId="0" applyFont="1" applyFill="1" applyBorder="1" applyAlignment="1" applyProtection="1">
      <alignment horizontal="center" vertical="center" wrapText="1"/>
      <protection locked="0"/>
    </xf>
    <xf numFmtId="0" fontId="4" fillId="0" borderId="15" xfId="0" applyFont="1" applyFill="1" applyBorder="1" applyAlignment="1" applyProtection="1">
      <alignment horizontal="center" vertical="center"/>
      <protection locked="0"/>
    </xf>
    <xf numFmtId="0" fontId="5" fillId="0" borderId="28" xfId="0" applyFont="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29" xfId="0" applyFont="1" applyFill="1" applyBorder="1" applyAlignment="1" applyProtection="1">
      <alignment horizontal="center" vertical="center" wrapText="1"/>
    </xf>
    <xf numFmtId="0" fontId="5" fillId="3" borderId="30" xfId="0" applyFont="1" applyFill="1" applyBorder="1" applyAlignment="1" applyProtection="1">
      <alignment horizontal="center" vertical="center" wrapText="1"/>
    </xf>
    <xf numFmtId="0" fontId="5" fillId="3" borderId="3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6" fillId="2" borderId="19" xfId="0" applyFont="1" applyFill="1" applyBorder="1" applyAlignment="1" applyProtection="1">
      <alignment horizontal="center" vertical="center" wrapText="1"/>
    </xf>
    <xf numFmtId="0" fontId="0" fillId="0" borderId="15" xfId="0" applyBorder="1"/>
    <xf numFmtId="0" fontId="0" fillId="7" borderId="0" xfId="0" applyFill="1" applyBorder="1" applyAlignment="1" applyProtection="1"/>
    <xf numFmtId="0" fontId="0" fillId="7" borderId="0" xfId="0" applyFill="1" applyBorder="1" applyAlignment="1" applyProtection="1">
      <protection locked="0"/>
    </xf>
    <xf numFmtId="0" fontId="0" fillId="7" borderId="0" xfId="0" applyFill="1"/>
    <xf numFmtId="1" fontId="4" fillId="7" borderId="11" xfId="0" applyNumberFormat="1" applyFont="1" applyFill="1" applyBorder="1" applyAlignment="1" applyProtection="1">
      <alignment horizontal="center" vertical="center"/>
      <protection locked="0"/>
    </xf>
    <xf numFmtId="0" fontId="5" fillId="0" borderId="27"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28" xfId="0" applyFont="1" applyBorder="1" applyAlignment="1" applyProtection="1">
      <alignment horizontal="center" vertical="center" wrapText="1"/>
    </xf>
    <xf numFmtId="0" fontId="5" fillId="0" borderId="27" xfId="0" applyFont="1" applyBorder="1" applyAlignment="1" applyProtection="1">
      <alignment horizontal="center" vertical="center"/>
    </xf>
    <xf numFmtId="0" fontId="5" fillId="0" borderId="28" xfId="0" applyFont="1" applyBorder="1" applyAlignment="1" applyProtection="1">
      <alignment horizontal="center" vertical="center"/>
    </xf>
    <xf numFmtId="0" fontId="5" fillId="0" borderId="7" xfId="0" applyFont="1" applyBorder="1" applyAlignment="1" applyProtection="1">
      <alignment horizontal="center" vertical="center"/>
    </xf>
    <xf numFmtId="0" fontId="1" fillId="0" borderId="0" xfId="0" applyFont="1" applyFill="1" applyBorder="1" applyAlignment="1" applyProtection="1">
      <alignment horizontal="center" wrapText="1"/>
      <protection hidden="1"/>
    </xf>
    <xf numFmtId="0" fontId="0" fillId="0" borderId="16" xfId="0" applyBorder="1" applyAlignment="1" applyProtection="1">
      <protection locked="0"/>
    </xf>
    <xf numFmtId="0" fontId="0" fillId="0" borderId="25" xfId="0" applyBorder="1" applyAlignment="1" applyProtection="1">
      <protection locked="0"/>
    </xf>
    <xf numFmtId="0" fontId="0" fillId="0" borderId="26" xfId="0" applyBorder="1" applyAlignment="1" applyProtection="1">
      <protection locked="0"/>
    </xf>
    <xf numFmtId="0" fontId="5" fillId="3" borderId="16" xfId="0" applyFont="1" applyFill="1" applyBorder="1" applyAlignment="1" applyProtection="1">
      <alignment wrapText="1"/>
    </xf>
    <xf numFmtId="0" fontId="5" fillId="3" borderId="17" xfId="0" applyFont="1" applyFill="1" applyBorder="1" applyAlignment="1" applyProtection="1">
      <alignment wrapText="1"/>
    </xf>
    <xf numFmtId="0" fontId="4" fillId="0" borderId="16" xfId="0" applyFont="1" applyBorder="1" applyAlignment="1" applyProtection="1">
      <protection locked="0"/>
    </xf>
    <xf numFmtId="0" fontId="4" fillId="0" borderId="17" xfId="0" applyFont="1" applyBorder="1" applyAlignment="1" applyProtection="1">
      <protection locked="0"/>
    </xf>
    <xf numFmtId="0" fontId="6" fillId="3" borderId="2" xfId="0" applyFont="1" applyFill="1" applyBorder="1" applyAlignment="1" applyProtection="1">
      <alignment horizontal="center" vertical="center" wrapText="1"/>
    </xf>
    <xf numFmtId="0" fontId="6" fillId="3" borderId="18" xfId="0" applyFont="1" applyFill="1" applyBorder="1" applyAlignment="1" applyProtection="1">
      <alignment horizontal="center" vertical="center" wrapText="1"/>
    </xf>
    <xf numFmtId="0" fontId="6" fillId="3" borderId="19" xfId="0" applyFont="1" applyFill="1" applyBorder="1" applyAlignment="1" applyProtection="1">
      <alignment horizontal="center" vertical="center" wrapText="1"/>
    </xf>
    <xf numFmtId="0" fontId="6" fillId="3" borderId="20" xfId="0" applyFont="1" applyFill="1" applyBorder="1" applyAlignment="1" applyProtection="1">
      <alignment horizontal="center" vertical="center" wrapText="1"/>
    </xf>
    <xf numFmtId="0" fontId="6" fillId="3" borderId="0" xfId="0" applyFont="1" applyFill="1" applyBorder="1" applyAlignment="1" applyProtection="1">
      <alignment horizontal="center" vertical="center" wrapText="1"/>
    </xf>
    <xf numFmtId="0" fontId="6" fillId="3" borderId="21" xfId="0" applyFont="1" applyFill="1" applyBorder="1" applyAlignment="1" applyProtection="1">
      <alignment horizontal="center" vertical="center" wrapText="1"/>
    </xf>
    <xf numFmtId="0" fontId="6" fillId="3" borderId="22" xfId="0" applyFont="1" applyFill="1" applyBorder="1" applyAlignment="1" applyProtection="1">
      <alignment horizontal="center" vertical="center" wrapText="1"/>
    </xf>
    <xf numFmtId="0" fontId="6" fillId="3" borderId="23" xfId="0" applyFont="1" applyFill="1" applyBorder="1" applyAlignment="1" applyProtection="1">
      <alignment horizontal="center" vertical="center" wrapText="1"/>
    </xf>
    <xf numFmtId="0" fontId="6" fillId="3" borderId="24" xfId="0" applyFont="1" applyFill="1" applyBorder="1" applyAlignment="1" applyProtection="1">
      <alignment horizontal="center" vertical="center" wrapText="1"/>
    </xf>
    <xf numFmtId="0" fontId="5" fillId="3" borderId="18" xfId="0" applyFont="1" applyFill="1" applyBorder="1" applyAlignment="1" applyProtection="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CV222"/>
  <sheetViews>
    <sheetView zoomScale="85" zoomScaleNormal="85" workbookViewId="0">
      <selection activeCell="G12" sqref="G12"/>
    </sheetView>
  </sheetViews>
  <sheetFormatPr baseColWidth="10" defaultColWidth="11.42578125" defaultRowHeight="15" x14ac:dyDescent="0.25"/>
  <cols>
    <col min="1" max="1" width="2.5703125" customWidth="1"/>
    <col min="2" max="2" width="5.28515625" customWidth="1"/>
    <col min="3" max="3" width="3.85546875" customWidth="1"/>
    <col min="4" max="4" width="13.85546875" customWidth="1"/>
    <col min="5" max="5" width="4.28515625" customWidth="1"/>
    <col min="6" max="6" width="14" customWidth="1"/>
    <col min="7" max="7" width="5" customWidth="1"/>
    <col min="8" max="8" width="15" customWidth="1"/>
    <col min="9" max="9" width="5" customWidth="1"/>
    <col min="10" max="10" width="11.42578125" customWidth="1"/>
    <col min="11" max="11" width="8.85546875" customWidth="1"/>
    <col min="12" max="12" width="3.5703125" customWidth="1"/>
    <col min="13" max="13" width="10.5703125" customWidth="1"/>
    <col min="14" max="14" width="7.140625" customWidth="1"/>
    <col min="15" max="15" width="21.5703125" customWidth="1"/>
    <col min="16" max="16" width="12.7109375" customWidth="1"/>
    <col min="17" max="17" width="10.5703125" customWidth="1"/>
    <col min="18" max="19" width="10.7109375" customWidth="1"/>
    <col min="20" max="23" width="10.7109375" hidden="1" customWidth="1"/>
    <col min="24" max="24" width="12.85546875" hidden="1" customWidth="1"/>
    <col min="25" max="30" width="10.7109375" hidden="1" customWidth="1"/>
    <col min="31" max="31" width="4.85546875" hidden="1" customWidth="1"/>
    <col min="32" max="36" width="10.7109375" hidden="1" customWidth="1"/>
    <col min="37" max="37" width="32.85546875" hidden="1" customWidth="1"/>
    <col min="38" max="43" width="10.7109375" hidden="1" customWidth="1"/>
    <col min="44" max="44" width="7.28515625" hidden="1" customWidth="1"/>
    <col min="45" max="58" width="10.7109375" hidden="1" customWidth="1"/>
    <col min="59" max="59" width="5" hidden="1" customWidth="1"/>
    <col min="60" max="73" width="10.7109375" hidden="1" customWidth="1"/>
    <col min="74" max="74" width="5.85546875" hidden="1" customWidth="1"/>
    <col min="75" max="86" width="10.7109375" hidden="1" customWidth="1"/>
    <col min="87" max="87" width="5.5703125" hidden="1" customWidth="1"/>
    <col min="88" max="94" width="10.7109375" hidden="1" customWidth="1"/>
    <col min="95" max="100" width="10.7109375" customWidth="1"/>
    <col min="101" max="135" width="11.42578125" customWidth="1"/>
  </cols>
  <sheetData>
    <row r="2" spans="1:100" ht="15.75" thickBot="1" x14ac:dyDescent="0.3"/>
    <row r="3" spans="1:100" ht="19.5" customHeight="1" x14ac:dyDescent="0.25">
      <c r="A3" s="14"/>
      <c r="B3" s="15"/>
      <c r="C3" s="9"/>
      <c r="D3" s="9"/>
      <c r="E3" s="11"/>
      <c r="F3" s="85" t="s">
        <v>0</v>
      </c>
      <c r="G3" s="86"/>
      <c r="H3" s="86"/>
      <c r="I3" s="87"/>
      <c r="J3" s="16">
        <v>0</v>
      </c>
      <c r="K3" s="1"/>
      <c r="L3" s="13"/>
      <c r="M3" s="1"/>
      <c r="N3" s="1"/>
      <c r="O3" s="1"/>
      <c r="P3" s="3"/>
      <c r="Q3" s="3"/>
      <c r="R3" s="4"/>
      <c r="S3" s="5"/>
      <c r="T3" s="2"/>
      <c r="U3" s="2"/>
      <c r="V3" s="2"/>
      <c r="W3" s="2"/>
      <c r="X3" s="2"/>
      <c r="Y3" s="2"/>
      <c r="Z3" s="2"/>
      <c r="AA3" s="6"/>
      <c r="AB3" s="6"/>
      <c r="AC3" s="6"/>
      <c r="AD3" s="7"/>
      <c r="AE3" s="7"/>
      <c r="AF3" s="7"/>
      <c r="AG3" s="7"/>
      <c r="AH3" s="7"/>
      <c r="AI3" s="7"/>
      <c r="AJ3" s="7"/>
      <c r="AK3" s="7"/>
      <c r="AL3" s="7"/>
      <c r="AM3" s="7"/>
      <c r="AN3" s="7"/>
      <c r="AO3" s="7"/>
      <c r="AP3" s="7"/>
      <c r="AQ3" s="7"/>
      <c r="AR3" s="7"/>
      <c r="AS3" s="7"/>
      <c r="AT3" s="7"/>
      <c r="AU3" s="7"/>
      <c r="AV3" s="7"/>
      <c r="AW3" s="7"/>
      <c r="AX3" s="7"/>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1"/>
      <c r="CG3" s="1"/>
      <c r="CH3" s="1"/>
      <c r="CI3" s="1"/>
      <c r="CJ3" s="1"/>
      <c r="CK3" s="1"/>
      <c r="CL3" s="1"/>
      <c r="CM3" s="1"/>
      <c r="CN3" s="1"/>
      <c r="CO3" s="1"/>
      <c r="CP3" s="1"/>
      <c r="CQ3" s="1"/>
      <c r="CR3" s="1"/>
      <c r="CS3" s="1"/>
      <c r="CT3" s="1"/>
      <c r="CU3" s="1"/>
      <c r="CV3" s="1"/>
    </row>
    <row r="4" spans="1:100" ht="27.75" customHeight="1" x14ac:dyDescent="0.25">
      <c r="A4" s="14"/>
      <c r="B4" s="15"/>
      <c r="C4" s="17"/>
      <c r="D4" s="18"/>
      <c r="E4" s="11"/>
      <c r="F4" s="88"/>
      <c r="G4" s="89"/>
      <c r="H4" s="89"/>
      <c r="I4" s="90"/>
      <c r="J4" s="16">
        <v>0</v>
      </c>
      <c r="K4" s="1"/>
      <c r="L4" s="13"/>
      <c r="M4" s="1"/>
      <c r="N4" s="1"/>
      <c r="O4" s="1"/>
      <c r="P4" s="3"/>
      <c r="Q4" s="3"/>
      <c r="R4" s="4"/>
      <c r="S4" s="5"/>
      <c r="T4" s="2"/>
      <c r="U4" s="2"/>
      <c r="V4" s="2"/>
      <c r="W4" s="2"/>
      <c r="X4" s="2"/>
      <c r="Y4" s="2"/>
      <c r="Z4" s="2"/>
      <c r="AA4" s="6"/>
      <c r="AB4" s="6"/>
      <c r="AC4" s="6"/>
      <c r="AD4" s="7"/>
      <c r="AE4" s="7"/>
      <c r="AF4" s="7"/>
      <c r="AG4" s="7"/>
      <c r="AH4" s="7"/>
      <c r="AI4" s="7"/>
      <c r="AJ4" s="7"/>
      <c r="AK4" s="7"/>
      <c r="AL4" s="7"/>
      <c r="AM4" s="7"/>
      <c r="AN4" s="7"/>
      <c r="AO4" s="7"/>
      <c r="AP4" s="7"/>
      <c r="AQ4" s="7"/>
      <c r="AR4" s="7"/>
      <c r="AS4" s="7"/>
      <c r="AT4" s="7"/>
      <c r="AU4" s="7"/>
      <c r="AV4" s="7"/>
      <c r="AW4" s="7"/>
      <c r="AX4" s="7"/>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1"/>
      <c r="CG4" s="1"/>
      <c r="CH4" s="1"/>
      <c r="CI4" s="1"/>
      <c r="CJ4" s="1"/>
      <c r="CK4" s="1"/>
      <c r="CL4" s="1"/>
      <c r="CM4" s="1"/>
      <c r="CN4" s="1"/>
      <c r="CO4" s="1"/>
      <c r="CP4" s="1"/>
      <c r="CQ4" s="1"/>
      <c r="CR4" s="1"/>
      <c r="CS4" s="1"/>
      <c r="CT4" s="1"/>
      <c r="CU4" s="1"/>
      <c r="CV4" s="1"/>
    </row>
    <row r="5" spans="1:100" ht="33" customHeight="1" x14ac:dyDescent="0.25">
      <c r="A5" s="14"/>
      <c r="B5" s="9"/>
      <c r="C5" s="10"/>
      <c r="D5" s="10"/>
      <c r="E5" s="11"/>
      <c r="F5" s="88"/>
      <c r="G5" s="89"/>
      <c r="H5" s="89"/>
      <c r="I5" s="90"/>
      <c r="J5" s="16">
        <v>0</v>
      </c>
      <c r="K5" s="1"/>
      <c r="L5" s="1"/>
      <c r="M5" s="44"/>
      <c r="N5" s="1" t="s">
        <v>56</v>
      </c>
      <c r="O5" s="1"/>
      <c r="P5" s="3"/>
      <c r="Q5" s="3"/>
      <c r="R5" s="4"/>
      <c r="S5" s="5"/>
      <c r="T5" s="2"/>
      <c r="U5" s="2"/>
      <c r="V5" s="2"/>
      <c r="W5" s="2"/>
      <c r="X5" s="2"/>
      <c r="Y5" s="2"/>
      <c r="Z5" s="2"/>
      <c r="AA5" s="6"/>
      <c r="AB5" s="6"/>
      <c r="AC5" s="6"/>
      <c r="AD5" s="7"/>
      <c r="AE5" s="7"/>
      <c r="AF5" s="7"/>
      <c r="AG5" s="7"/>
      <c r="AH5" s="7"/>
      <c r="AI5" s="7"/>
      <c r="AJ5" s="7"/>
      <c r="AK5" s="7"/>
      <c r="AL5" s="7"/>
      <c r="AM5" s="7"/>
      <c r="AN5" s="7"/>
      <c r="AO5" s="7"/>
      <c r="AP5" s="7"/>
      <c r="AQ5" s="7"/>
      <c r="AR5" s="7"/>
      <c r="AS5" s="7"/>
      <c r="AT5" s="7"/>
      <c r="AU5" s="7"/>
      <c r="AV5" s="7"/>
      <c r="AW5" s="7"/>
      <c r="AX5" s="7"/>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1"/>
      <c r="CG5" s="1"/>
      <c r="CH5" s="1"/>
      <c r="CI5" s="1"/>
      <c r="CJ5" s="1"/>
      <c r="CK5" s="1"/>
      <c r="CL5" s="1"/>
      <c r="CM5" s="1"/>
      <c r="CN5" s="1"/>
      <c r="CO5" s="1"/>
      <c r="CP5" s="1"/>
      <c r="CQ5" s="1"/>
      <c r="CR5" s="1"/>
      <c r="CS5" s="1"/>
      <c r="CT5" s="1"/>
      <c r="CU5" s="1"/>
      <c r="CV5" s="1"/>
    </row>
    <row r="6" spans="1:100" ht="24.75" customHeight="1" x14ac:dyDescent="0.25">
      <c r="A6" s="81" t="s">
        <v>1</v>
      </c>
      <c r="B6" s="82"/>
      <c r="C6" s="83"/>
      <c r="D6" s="84"/>
      <c r="E6" s="12"/>
      <c r="F6" s="88"/>
      <c r="G6" s="89"/>
      <c r="H6" s="89"/>
      <c r="I6" s="90"/>
      <c r="J6" s="16">
        <v>0</v>
      </c>
      <c r="K6" s="1"/>
      <c r="L6" s="1"/>
      <c r="M6" s="46"/>
      <c r="N6" s="1" t="s">
        <v>57</v>
      </c>
      <c r="O6" s="1"/>
      <c r="P6" s="3"/>
      <c r="Q6" s="3"/>
      <c r="R6" s="4"/>
      <c r="S6" s="5"/>
      <c r="T6" s="2"/>
      <c r="U6" s="2"/>
      <c r="V6" s="2"/>
      <c r="W6" s="2"/>
      <c r="X6" s="2"/>
      <c r="Y6" s="2"/>
      <c r="Z6" s="2"/>
      <c r="AA6" s="6"/>
      <c r="AB6" s="6"/>
      <c r="AC6" s="6"/>
      <c r="AD6" s="7"/>
      <c r="AE6" s="7"/>
      <c r="AF6" s="7"/>
      <c r="AG6" s="7"/>
      <c r="AH6" s="7"/>
      <c r="AI6" s="7"/>
      <c r="AJ6" s="7"/>
      <c r="AK6" s="7"/>
      <c r="AL6" s="7"/>
      <c r="AM6" s="7"/>
      <c r="AN6" s="7"/>
      <c r="AO6" s="7"/>
      <c r="AP6" s="7"/>
      <c r="AQ6" s="7"/>
      <c r="AR6" s="7"/>
      <c r="AS6" s="7"/>
      <c r="AT6" s="7"/>
      <c r="AU6" s="7"/>
      <c r="AV6" s="7"/>
      <c r="AW6" s="7"/>
      <c r="AX6" s="7"/>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1"/>
      <c r="CG6" s="1"/>
      <c r="CH6" s="1"/>
      <c r="CI6" s="1"/>
      <c r="CJ6" s="1"/>
      <c r="CK6" s="1"/>
      <c r="CL6" s="1" t="s">
        <v>2</v>
      </c>
      <c r="CM6" s="1"/>
      <c r="CN6" s="1"/>
      <c r="CO6" s="1"/>
      <c r="CP6" s="1"/>
      <c r="CQ6" s="1"/>
      <c r="CR6" s="1"/>
      <c r="CS6" s="1"/>
      <c r="CT6" s="1"/>
      <c r="CU6" s="1"/>
      <c r="CV6" s="1"/>
    </row>
    <row r="7" spans="1:100" ht="22.5" customHeight="1" x14ac:dyDescent="0.25">
      <c r="A7" s="14"/>
      <c r="B7" s="9"/>
      <c r="C7" s="19"/>
      <c r="D7" s="19"/>
      <c r="E7" s="11"/>
      <c r="F7" s="88"/>
      <c r="G7" s="89"/>
      <c r="H7" s="89"/>
      <c r="I7" s="90"/>
      <c r="J7" s="16">
        <v>0</v>
      </c>
      <c r="K7" s="1"/>
      <c r="L7" s="1"/>
      <c r="M7" s="45"/>
      <c r="N7" s="1" t="s">
        <v>58</v>
      </c>
      <c r="O7" s="1"/>
      <c r="P7" s="3"/>
      <c r="Q7" s="3"/>
      <c r="R7" s="4"/>
      <c r="S7" s="5"/>
      <c r="T7" s="2"/>
      <c r="U7" s="2"/>
      <c r="V7" s="2"/>
      <c r="W7" s="2"/>
      <c r="X7" s="2"/>
      <c r="Y7" s="2"/>
      <c r="Z7" s="2"/>
      <c r="AA7" s="6"/>
      <c r="AB7" s="6"/>
      <c r="AC7" s="6"/>
      <c r="AD7" s="7"/>
      <c r="AE7" s="7"/>
      <c r="AF7" s="7"/>
      <c r="AG7" s="20"/>
      <c r="AH7" s="7"/>
      <c r="AI7" s="7"/>
      <c r="AJ7" s="7"/>
      <c r="AK7" s="7"/>
      <c r="AL7" s="7"/>
      <c r="AM7" s="7"/>
      <c r="AN7" s="7"/>
      <c r="AO7" s="7"/>
      <c r="AP7" s="7"/>
      <c r="AQ7" s="7"/>
      <c r="AR7" s="7"/>
      <c r="AS7" s="7"/>
      <c r="AT7" s="7"/>
      <c r="AU7" s="7"/>
      <c r="AV7" s="7"/>
      <c r="AW7" s="77" t="s">
        <v>3</v>
      </c>
      <c r="AX7" s="77"/>
      <c r="AY7" s="77"/>
      <c r="AZ7" s="77"/>
      <c r="BA7" s="77"/>
      <c r="BB7" s="77" t="s">
        <v>4</v>
      </c>
      <c r="BC7" s="77"/>
      <c r="BD7" s="77"/>
      <c r="BE7" s="77"/>
      <c r="BF7" s="77"/>
      <c r="BG7" s="77" t="s">
        <v>5</v>
      </c>
      <c r="BH7" s="77"/>
      <c r="BI7" s="77"/>
      <c r="BJ7" s="77"/>
      <c r="BK7" s="77"/>
      <c r="BL7" s="77" t="s">
        <v>6</v>
      </c>
      <c r="BM7" s="77"/>
      <c r="BN7" s="77"/>
      <c r="BO7" s="77"/>
      <c r="BP7" s="77"/>
      <c r="BQ7" s="77" t="s">
        <v>7</v>
      </c>
      <c r="BR7" s="77"/>
      <c r="BS7" s="77"/>
      <c r="BT7" s="77"/>
      <c r="BU7" s="77"/>
      <c r="BV7" s="77" t="s">
        <v>8</v>
      </c>
      <c r="BW7" s="77"/>
      <c r="BX7" s="77"/>
      <c r="BY7" s="77"/>
      <c r="BZ7" s="77"/>
      <c r="CA7" s="77" t="s">
        <v>9</v>
      </c>
      <c r="CB7" s="77"/>
      <c r="CC7" s="77"/>
      <c r="CD7" s="77"/>
      <c r="CE7" s="77"/>
      <c r="CF7" s="77" t="s">
        <v>10</v>
      </c>
      <c r="CG7" s="77"/>
      <c r="CH7" s="77"/>
      <c r="CI7" s="77"/>
      <c r="CJ7" s="77"/>
      <c r="CK7" s="1"/>
      <c r="CL7" s="1" t="s">
        <v>11</v>
      </c>
      <c r="CM7" s="1"/>
      <c r="CN7" s="1"/>
      <c r="CO7" s="1"/>
      <c r="CP7" s="1"/>
      <c r="CQ7" s="1"/>
      <c r="CR7" s="1"/>
      <c r="CS7" s="1"/>
      <c r="CT7" s="1"/>
      <c r="CU7" s="1"/>
      <c r="CV7" s="1"/>
    </row>
    <row r="8" spans="1:100" ht="31.5" customHeight="1" thickBot="1" x14ac:dyDescent="0.3">
      <c r="A8" s="14"/>
      <c r="B8" s="9"/>
      <c r="C8" s="10"/>
      <c r="D8" s="10"/>
      <c r="E8" s="11"/>
      <c r="F8" s="91"/>
      <c r="G8" s="92"/>
      <c r="H8" s="92"/>
      <c r="I8" s="93"/>
      <c r="J8" s="16"/>
      <c r="K8" s="1"/>
      <c r="L8" s="1"/>
      <c r="M8" s="1"/>
      <c r="N8" s="1"/>
      <c r="O8" s="1"/>
      <c r="P8" s="3"/>
      <c r="Q8" s="3"/>
      <c r="R8" s="4"/>
      <c r="S8" s="5"/>
      <c r="T8" s="2"/>
      <c r="U8" s="2"/>
      <c r="V8" s="2"/>
      <c r="W8" s="2"/>
      <c r="X8" s="1"/>
      <c r="Y8" s="2"/>
      <c r="Z8" s="2"/>
      <c r="AA8" s="6"/>
      <c r="AB8" s="6"/>
      <c r="AC8" s="6"/>
      <c r="AD8" s="7"/>
      <c r="AE8" s="7"/>
      <c r="AF8" s="7"/>
      <c r="AG8" s="20"/>
      <c r="AH8" s="7"/>
      <c r="AI8" s="7"/>
      <c r="AJ8" s="7"/>
      <c r="AK8" s="7"/>
      <c r="AL8" s="7"/>
      <c r="AM8" s="7"/>
      <c r="AN8" s="7"/>
      <c r="AO8" s="7"/>
      <c r="AP8" s="7"/>
      <c r="AQ8" s="7"/>
      <c r="AR8" s="7"/>
      <c r="AS8" s="7"/>
      <c r="AT8" s="7"/>
      <c r="AU8" s="7"/>
      <c r="AV8" s="7"/>
      <c r="AW8" s="21"/>
      <c r="AX8" s="22"/>
      <c r="AY8" s="22"/>
      <c r="AZ8" s="22"/>
      <c r="BA8" s="22"/>
      <c r="BB8" s="21"/>
      <c r="BC8" s="22"/>
      <c r="BD8" s="22"/>
      <c r="BE8" s="22"/>
      <c r="BF8" s="22"/>
      <c r="BG8" s="21"/>
      <c r="BH8" s="22"/>
      <c r="BI8" s="22"/>
      <c r="BJ8" s="22"/>
      <c r="BK8" s="22"/>
      <c r="BL8" s="21"/>
      <c r="BM8" s="22"/>
      <c r="BN8" s="22"/>
      <c r="BO8" s="22"/>
      <c r="BP8" s="22"/>
      <c r="BQ8" s="21"/>
      <c r="BR8" s="22"/>
      <c r="BS8" s="22"/>
      <c r="BT8" s="22"/>
      <c r="BU8" s="22"/>
      <c r="BV8" s="21"/>
      <c r="BW8" s="22"/>
      <c r="BX8" s="22"/>
      <c r="BY8" s="22"/>
      <c r="BZ8" s="22"/>
      <c r="CA8" s="21"/>
      <c r="CB8" s="22"/>
      <c r="CC8" s="22"/>
      <c r="CD8" s="22"/>
      <c r="CE8" s="22"/>
      <c r="CF8" s="21"/>
      <c r="CG8" s="22"/>
      <c r="CH8" s="22"/>
      <c r="CI8" s="22"/>
      <c r="CJ8" s="22"/>
      <c r="CK8" s="1"/>
      <c r="CL8" s="78" t="s">
        <v>12</v>
      </c>
      <c r="CM8" s="79"/>
      <c r="CN8" s="80" t="s">
        <v>13</v>
      </c>
      <c r="CO8" s="79"/>
      <c r="CP8" s="1"/>
      <c r="CQ8" s="1"/>
      <c r="CR8" s="1"/>
      <c r="CS8" s="1"/>
      <c r="CT8" s="1"/>
      <c r="CU8" s="1"/>
      <c r="CV8" s="1"/>
    </row>
    <row r="9" spans="1:100" ht="13.5" customHeight="1" thickBot="1" x14ac:dyDescent="0.3">
      <c r="A9" s="43"/>
      <c r="B9" s="43"/>
      <c r="C9" s="43"/>
      <c r="D9" s="43"/>
      <c r="E9" s="43"/>
      <c r="F9" s="43"/>
      <c r="G9" s="43"/>
      <c r="H9" s="43"/>
      <c r="I9" s="43"/>
      <c r="J9" s="43"/>
      <c r="K9" s="43"/>
      <c r="L9" s="43"/>
      <c r="M9" s="43"/>
      <c r="N9" s="43"/>
      <c r="O9" s="43"/>
      <c r="P9" s="25"/>
      <c r="Q9" s="25"/>
      <c r="R9" s="4"/>
      <c r="S9" s="5"/>
      <c r="T9" s="2" t="s">
        <v>14</v>
      </c>
      <c r="U9" s="2" t="s">
        <v>15</v>
      </c>
      <c r="V9" s="2" t="s">
        <v>16</v>
      </c>
      <c r="W9" s="2" t="s">
        <v>17</v>
      </c>
      <c r="X9" s="2" t="s">
        <v>18</v>
      </c>
      <c r="Y9" s="2" t="s">
        <v>19</v>
      </c>
      <c r="Z9" s="2" t="s">
        <v>20</v>
      </c>
      <c r="AA9" s="6"/>
      <c r="AB9" s="6"/>
      <c r="AC9" s="6"/>
      <c r="AD9" s="7"/>
      <c r="AE9" s="1"/>
      <c r="AF9" s="7"/>
      <c r="AG9" s="7"/>
      <c r="AH9" s="7"/>
      <c r="AI9" s="23">
        <v>8</v>
      </c>
      <c r="AJ9" s="7"/>
      <c r="AK9" s="7"/>
      <c r="AL9" s="7"/>
      <c r="AM9" s="7"/>
      <c r="AN9" s="7"/>
      <c r="AO9" s="7"/>
      <c r="AP9" s="7"/>
      <c r="AQ9" s="7"/>
      <c r="AR9" s="7"/>
      <c r="AS9" s="7"/>
      <c r="AT9" s="7"/>
      <c r="AU9" s="7"/>
      <c r="AV9" s="7"/>
      <c r="AW9" s="23"/>
      <c r="AX9" s="23"/>
      <c r="AY9" s="24"/>
      <c r="AZ9" s="23"/>
      <c r="BA9" s="23"/>
      <c r="BB9" s="23"/>
      <c r="BC9" s="23"/>
      <c r="BD9" s="24"/>
      <c r="BE9" s="23"/>
      <c r="BF9" s="23"/>
      <c r="BG9" s="23"/>
      <c r="BH9" s="23"/>
      <c r="BI9" s="24"/>
      <c r="BJ9" s="23"/>
      <c r="BK9" s="23"/>
      <c r="BL9" s="23"/>
      <c r="BM9" s="23"/>
      <c r="BN9" s="24"/>
      <c r="BO9" s="23"/>
      <c r="BP9" s="23"/>
      <c r="BQ9" s="23"/>
      <c r="BR9" s="23"/>
      <c r="BS9" s="24"/>
      <c r="BT9" s="23"/>
      <c r="BU9" s="23"/>
      <c r="BV9" s="8"/>
      <c r="BW9" s="8"/>
      <c r="BX9" s="8"/>
      <c r="BY9" s="8"/>
      <c r="BZ9" s="8"/>
      <c r="CA9" s="8"/>
      <c r="CB9" s="8"/>
      <c r="CC9" s="8"/>
      <c r="CD9" s="8"/>
      <c r="CE9" s="8"/>
      <c r="CF9" s="1"/>
      <c r="CG9" s="1"/>
      <c r="CH9" s="1"/>
      <c r="CI9" s="1"/>
      <c r="CJ9" s="1"/>
      <c r="CK9" s="1"/>
      <c r="CL9" s="1"/>
      <c r="CM9" s="1"/>
      <c r="CN9" s="1">
        <v>1</v>
      </c>
      <c r="CO9" s="1">
        <v>1</v>
      </c>
      <c r="CP9" s="1"/>
      <c r="CQ9" s="1"/>
      <c r="CR9" s="1"/>
      <c r="CS9" s="1"/>
      <c r="CT9" s="1"/>
      <c r="CU9" s="1"/>
      <c r="CV9" s="1"/>
    </row>
    <row r="10" spans="1:100" ht="39" customHeight="1" thickBot="1" x14ac:dyDescent="0.3">
      <c r="A10" s="1"/>
      <c r="B10" s="26" t="s">
        <v>21</v>
      </c>
      <c r="C10" s="71" t="s">
        <v>22</v>
      </c>
      <c r="D10" s="72"/>
      <c r="E10" s="71" t="s">
        <v>23</v>
      </c>
      <c r="F10" s="72"/>
      <c r="G10" s="71" t="s">
        <v>24</v>
      </c>
      <c r="H10" s="73"/>
      <c r="I10" s="73"/>
      <c r="J10" s="72"/>
      <c r="K10" s="74" t="s">
        <v>25</v>
      </c>
      <c r="L10" s="75"/>
      <c r="M10" s="76"/>
      <c r="N10" s="26" t="s">
        <v>26</v>
      </c>
      <c r="O10" s="27" t="s">
        <v>27</v>
      </c>
      <c r="P10" s="28"/>
      <c r="Q10" s="1"/>
      <c r="R10" s="1"/>
      <c r="S10" s="5"/>
      <c r="T10" s="2"/>
      <c r="U10" s="2"/>
      <c r="V10" s="2"/>
      <c r="W10" s="2"/>
      <c r="X10" s="2"/>
      <c r="Y10" s="29" t="s">
        <v>28</v>
      </c>
      <c r="Z10" s="2"/>
      <c r="AA10" s="6"/>
      <c r="AB10" s="6"/>
      <c r="AC10" s="6"/>
      <c r="AD10" s="7"/>
      <c r="AE10" s="7"/>
      <c r="AF10" s="7"/>
      <c r="AG10" s="7"/>
      <c r="AH10" s="7"/>
      <c r="AI10" s="23">
        <v>8.5</v>
      </c>
      <c r="AJ10" s="7"/>
      <c r="AK10" s="7"/>
      <c r="AL10" s="7"/>
      <c r="AM10" s="7"/>
      <c r="AN10" s="7"/>
      <c r="AO10" s="7"/>
      <c r="AP10" s="7"/>
      <c r="AQ10" s="7"/>
      <c r="AR10" s="7"/>
      <c r="AS10" s="7"/>
      <c r="AT10" s="7"/>
      <c r="AU10" s="7"/>
      <c r="AV10" s="7"/>
      <c r="AW10" s="23"/>
      <c r="AX10" s="23"/>
      <c r="AY10" s="24"/>
      <c r="AZ10" s="23"/>
      <c r="BA10" s="23"/>
      <c r="BB10" s="23"/>
      <c r="BC10" s="23"/>
      <c r="BD10" s="24"/>
      <c r="BE10" s="23"/>
      <c r="BF10" s="23"/>
      <c r="BG10" s="23"/>
      <c r="BH10" s="23"/>
      <c r="BI10" s="24"/>
      <c r="BJ10" s="23"/>
      <c r="BK10" s="23"/>
      <c r="BL10" s="23"/>
      <c r="BM10" s="23"/>
      <c r="BN10" s="24"/>
      <c r="BO10" s="23"/>
      <c r="BP10" s="23"/>
      <c r="BQ10" s="23"/>
      <c r="BR10" s="23"/>
      <c r="BS10" s="24"/>
      <c r="BT10" s="23"/>
      <c r="BU10" s="23"/>
      <c r="BV10" s="8"/>
      <c r="BW10" s="8"/>
      <c r="BX10" s="8"/>
      <c r="BY10" s="8"/>
      <c r="BZ10" s="8"/>
      <c r="CA10" s="8"/>
      <c r="CB10" s="8"/>
      <c r="CC10" s="8"/>
      <c r="CD10" s="8"/>
      <c r="CE10" s="8"/>
      <c r="CF10" s="1"/>
      <c r="CG10" s="1"/>
      <c r="CH10" s="1"/>
      <c r="CI10" s="1"/>
      <c r="CJ10" s="1"/>
      <c r="CK10" s="1"/>
      <c r="CL10" s="1"/>
      <c r="CM10" s="1"/>
      <c r="CN10" s="1"/>
      <c r="CO10" s="1" t="b">
        <f>AND(CN9:CO9)</f>
        <v>1</v>
      </c>
      <c r="CP10" s="1"/>
      <c r="CQ10" s="1"/>
      <c r="CR10" s="1"/>
      <c r="CS10" s="1"/>
      <c r="CT10" s="1"/>
      <c r="CU10" s="1"/>
      <c r="CV10" s="1"/>
    </row>
    <row r="11" spans="1:100" ht="42" customHeight="1" thickBot="1" x14ac:dyDescent="0.3">
      <c r="A11" s="30" t="s">
        <v>29</v>
      </c>
      <c r="B11" s="31" t="s">
        <v>59</v>
      </c>
      <c r="C11" s="32" t="s">
        <v>60</v>
      </c>
      <c r="D11" s="34" t="s">
        <v>61</v>
      </c>
      <c r="E11" s="32" t="s">
        <v>60</v>
      </c>
      <c r="F11" s="34" t="s">
        <v>30</v>
      </c>
      <c r="G11" s="32" t="s">
        <v>31</v>
      </c>
      <c r="H11" s="33" t="s">
        <v>62</v>
      </c>
      <c r="I11" s="32" t="s">
        <v>63</v>
      </c>
      <c r="J11" s="34" t="s">
        <v>64</v>
      </c>
      <c r="K11" s="31" t="s">
        <v>65</v>
      </c>
      <c r="L11" s="35" t="s">
        <v>66</v>
      </c>
      <c r="M11" s="32" t="s">
        <v>67</v>
      </c>
      <c r="N11" s="33" t="s">
        <v>68</v>
      </c>
      <c r="O11" s="33" t="s">
        <v>69</v>
      </c>
      <c r="P11" s="36" t="s">
        <v>32</v>
      </c>
      <c r="Q11" s="1"/>
      <c r="R11" s="1"/>
      <c r="S11" s="37"/>
      <c r="T11" s="29" t="s">
        <v>33</v>
      </c>
      <c r="U11" s="29" t="s">
        <v>34</v>
      </c>
      <c r="V11" s="29"/>
      <c r="W11" s="38" t="s">
        <v>35</v>
      </c>
      <c r="X11" s="38" t="s">
        <v>36</v>
      </c>
      <c r="Y11" s="2">
        <v>0</v>
      </c>
      <c r="Z11" s="2" t="s">
        <v>37</v>
      </c>
      <c r="AA11" s="6"/>
      <c r="AB11" s="6"/>
      <c r="AC11" s="6"/>
      <c r="AD11" s="7"/>
      <c r="AE11" s="7"/>
      <c r="AF11" s="7"/>
      <c r="AG11" s="7"/>
      <c r="AH11" s="7"/>
      <c r="AI11" s="23">
        <v>9</v>
      </c>
      <c r="AJ11" s="7"/>
      <c r="AK11" s="7"/>
      <c r="AL11" s="7"/>
      <c r="AM11" s="7"/>
      <c r="AN11" s="7"/>
      <c r="AO11" s="7"/>
      <c r="AP11" s="7"/>
      <c r="AQ11" s="7"/>
      <c r="AR11" s="7"/>
      <c r="AS11" s="7"/>
      <c r="AT11" s="7"/>
      <c r="AU11" s="7"/>
      <c r="AV11" s="7"/>
      <c r="AW11" s="23"/>
      <c r="AX11" s="23"/>
      <c r="AY11" s="24"/>
      <c r="AZ11" s="23"/>
      <c r="BA11" s="23"/>
      <c r="BB11" s="23"/>
      <c r="BC11" s="23"/>
      <c r="BD11" s="24"/>
      <c r="BE11" s="23"/>
      <c r="BF11" s="23"/>
      <c r="BG11" s="23"/>
      <c r="BH11" s="23"/>
      <c r="BI11" s="24"/>
      <c r="BJ11" s="23"/>
      <c r="BK11" s="23"/>
      <c r="BL11" s="23"/>
      <c r="BM11" s="23"/>
      <c r="BN11" s="24"/>
      <c r="BO11" s="23"/>
      <c r="BP11" s="23"/>
      <c r="BQ11" s="23"/>
      <c r="BR11" s="23"/>
      <c r="BS11" s="24"/>
      <c r="BT11" s="23"/>
      <c r="BU11" s="23"/>
      <c r="BV11" s="8"/>
      <c r="BW11" s="8"/>
      <c r="BX11" s="8"/>
      <c r="BY11" s="8"/>
      <c r="BZ11" s="8"/>
      <c r="CA11" s="8"/>
      <c r="CB11" s="8"/>
      <c r="CC11" s="8"/>
      <c r="CD11" s="8"/>
      <c r="CE11" s="8"/>
      <c r="CF11" s="1"/>
      <c r="CG11" s="1"/>
      <c r="CH11" s="1"/>
      <c r="CI11" s="1"/>
      <c r="CJ11" s="1"/>
      <c r="CK11" s="1"/>
      <c r="CL11" s="1" t="e">
        <f>SUM(CL12:CM28)</f>
        <v>#REF!</v>
      </c>
      <c r="CM11" s="1"/>
      <c r="CN11" s="1"/>
      <c r="CO11" s="1" t="b">
        <f ca="1">AND(CO12:CO28)</f>
        <v>1</v>
      </c>
      <c r="CP11" s="1" t="e">
        <f>AND(CP12:CP28)</f>
        <v>#VALUE!</v>
      </c>
      <c r="CQ11" s="1"/>
      <c r="CR11" s="1"/>
      <c r="CS11" s="1"/>
      <c r="CT11" s="1"/>
      <c r="CU11" s="1"/>
      <c r="CV11" s="1"/>
    </row>
    <row r="12" spans="1:100" x14ac:dyDescent="0.25">
      <c r="A12" s="39"/>
      <c r="B12" s="48"/>
      <c r="C12" s="49" t="s">
        <v>71</v>
      </c>
      <c r="D12" s="50">
        <v>755554</v>
      </c>
      <c r="E12" s="49" t="s">
        <v>71</v>
      </c>
      <c r="F12" s="50">
        <v>755535</v>
      </c>
      <c r="G12" s="70">
        <f ca="1">INDIRECT("Feuil2!H"&amp;MATCH("*"&amp;D12&amp;"*"&amp;F12,Feuil2!G:G,0))</f>
        <v>50</v>
      </c>
      <c r="H12" s="52"/>
      <c r="I12" s="53"/>
      <c r="J12" s="50"/>
      <c r="K12" s="54"/>
      <c r="L12" s="55"/>
      <c r="M12" s="56"/>
      <c r="N12" s="57"/>
      <c r="O12" s="58"/>
      <c r="P12" s="47"/>
      <c r="S12" s="4"/>
      <c r="T12" s="2" t="s">
        <v>38</v>
      </c>
      <c r="U12" s="2" t="s">
        <v>39</v>
      </c>
      <c r="V12" s="2"/>
      <c r="W12" s="2" t="s">
        <v>40</v>
      </c>
      <c r="X12" s="2" t="s">
        <v>40</v>
      </c>
      <c r="Y12" s="2" t="s">
        <v>40</v>
      </c>
      <c r="Z12" s="2" t="s">
        <v>41</v>
      </c>
      <c r="AA12" s="6"/>
      <c r="AB12" s="6"/>
      <c r="AC12" s="6"/>
      <c r="AD12" s="7"/>
      <c r="AE12" s="7"/>
      <c r="AF12" s="7"/>
      <c r="AG12" s="7"/>
      <c r="AH12" s="7"/>
      <c r="AI12" s="23">
        <v>9.5</v>
      </c>
      <c r="AJ12" s="7"/>
      <c r="AK12" s="7"/>
      <c r="AL12" s="7"/>
      <c r="AM12" s="7"/>
      <c r="AN12" s="7"/>
      <c r="AO12" s="7"/>
      <c r="AP12" s="7"/>
      <c r="AQ12" s="7"/>
      <c r="AR12" s="7"/>
      <c r="AS12" s="7"/>
      <c r="AT12" s="7"/>
      <c r="AU12" s="7"/>
      <c r="AV12" s="7"/>
      <c r="AW12" s="23">
        <v>0</v>
      </c>
      <c r="AX12" s="23">
        <v>0</v>
      </c>
      <c r="AY12" s="24">
        <v>0</v>
      </c>
      <c r="AZ12" s="23">
        <v>0</v>
      </c>
      <c r="BA12" s="23">
        <v>0</v>
      </c>
      <c r="BB12" s="23">
        <v>0</v>
      </c>
      <c r="BC12" s="23">
        <v>0</v>
      </c>
      <c r="BD12" s="24">
        <v>0</v>
      </c>
      <c r="BE12" s="23">
        <v>0</v>
      </c>
      <c r="BF12" s="23">
        <v>0</v>
      </c>
      <c r="BG12" s="23">
        <v>0</v>
      </c>
      <c r="BH12" s="23">
        <v>0</v>
      </c>
      <c r="BI12" s="24">
        <v>0</v>
      </c>
      <c r="BJ12" s="23">
        <v>0</v>
      </c>
      <c r="BK12" s="23">
        <v>0</v>
      </c>
      <c r="BL12" s="23">
        <v>0</v>
      </c>
      <c r="BM12" s="23">
        <v>0</v>
      </c>
      <c r="BN12" s="24">
        <v>0</v>
      </c>
      <c r="BO12" s="23">
        <v>0</v>
      </c>
      <c r="BP12" s="23">
        <v>0</v>
      </c>
      <c r="BQ12" s="23">
        <v>0</v>
      </c>
      <c r="BR12" s="23">
        <v>0</v>
      </c>
      <c r="BS12" s="24">
        <v>0</v>
      </c>
      <c r="BT12" s="23">
        <v>0</v>
      </c>
      <c r="BU12" s="23">
        <v>0</v>
      </c>
      <c r="BV12" s="23">
        <v>0</v>
      </c>
      <c r="BW12" s="23">
        <v>0</v>
      </c>
      <c r="BX12" s="24">
        <v>0</v>
      </c>
      <c r="BY12" s="23">
        <v>0</v>
      </c>
      <c r="BZ12" s="23">
        <v>0</v>
      </c>
      <c r="CA12" s="40" t="e">
        <f>IF(AND($M12=#REF!,$L12=1,$K12="Oui Tubage Rigide"),$G12,0)</f>
        <v>#REF!</v>
      </c>
      <c r="CB12" s="40" t="e">
        <f>IF(AND($M12=#REF!,$L12=2,$K12="Oui Tubage Rigide"),$G12,0)</f>
        <v>#REF!</v>
      </c>
      <c r="CC12" s="40" t="e">
        <f>IF(AND($M12=#REF!,$L12=3,$K12="Oui Tubage Rigide"),$G12,0)</f>
        <v>#REF!</v>
      </c>
      <c r="CD12" s="40" t="e">
        <f>IF(AND($M12=#REF!,$L12=4,$K12="Oui Tubage Rigide"),$G12,0)</f>
        <v>#REF!</v>
      </c>
      <c r="CE12" s="40" t="e">
        <f>IF(AND($M12=#REF!,$L12=5,$K12="Oui Tubage Rigide"),$G12,0)</f>
        <v>#REF!</v>
      </c>
      <c r="CF12" s="40" t="e">
        <f>IF(AND($M12=#REF!,$L12=1,$K12="Oui Tubage Rigide"),$G12,0)</f>
        <v>#REF!</v>
      </c>
      <c r="CG12" s="40" t="e">
        <f>IF(AND($M12=#REF!,$L12=2,$K12="Oui Tubage Rigide"),$G12,0)</f>
        <v>#REF!</v>
      </c>
      <c r="CH12" s="40" t="e">
        <f>IF(AND($M12=#REF!,$L12=3,$K12="Oui Tubage Rigide"),$G12,0)</f>
        <v>#REF!</v>
      </c>
      <c r="CI12" s="40" t="e">
        <f>IF(AND($M12=#REF!,$L12=4,$K12="Oui Tubage Rigide"),$G12,0)</f>
        <v>#REF!</v>
      </c>
      <c r="CJ12" s="40" t="e">
        <f>IF(AND($M12=#REF!,$L12=5,$K12="Oui Tubage Rigide"),$G12,0)</f>
        <v>#REF!</v>
      </c>
      <c r="CK12" s="40"/>
      <c r="CL12" t="e">
        <f>IF(#REF!= "",0,IF(OR(EXACT(#REF!,#REF!),(EXACT(#REF!,#REF!))),1,0))</f>
        <v>#REF!</v>
      </c>
      <c r="CM12" t="e">
        <f>IF(#REF!= "",0,IF(OR(EXACT(#REF!,#REF!),(EXACT(#REF!,#REF!))),1,0))</f>
        <v>#REF!</v>
      </c>
      <c r="CO12" t="b">
        <f t="shared" ref="CO12:CO28" ca="1" si="0">IF(G12="","",ISNUMBER(G12))</f>
        <v>1</v>
      </c>
      <c r="CP12" t="str">
        <f t="shared" ref="CP12:CP28" si="1">IF(N12="","",ISNUMBER(N12))</f>
        <v/>
      </c>
    </row>
    <row r="13" spans="1:100" x14ac:dyDescent="0.25">
      <c r="A13" s="41"/>
      <c r="B13" s="48"/>
      <c r="C13" s="49" t="s">
        <v>71</v>
      </c>
      <c r="D13" s="50">
        <v>755535</v>
      </c>
      <c r="E13" s="49" t="s">
        <v>71</v>
      </c>
      <c r="F13" s="50">
        <v>755536</v>
      </c>
      <c r="G13" s="70">
        <f ca="1">INDIRECT("Feuil2!H"&amp;MATCH("*"&amp;D13&amp;"*"&amp;F13,Feuil2!G:G,0))</f>
        <v>30</v>
      </c>
      <c r="H13" s="52"/>
      <c r="I13" s="53"/>
      <c r="J13" s="50"/>
      <c r="K13" s="54"/>
      <c r="L13" s="55"/>
      <c r="M13" s="56"/>
      <c r="N13" s="57"/>
      <c r="O13" s="58"/>
      <c r="P13" s="47"/>
      <c r="S13" s="4"/>
      <c r="T13" s="2" t="s">
        <v>39</v>
      </c>
      <c r="U13" s="2" t="s">
        <v>42</v>
      </c>
      <c r="V13" s="2"/>
      <c r="W13" s="2" t="s">
        <v>40</v>
      </c>
      <c r="X13" s="2" t="s">
        <v>40</v>
      </c>
      <c r="Y13" s="2" t="s">
        <v>40</v>
      </c>
      <c r="Z13" s="2" t="s">
        <v>41</v>
      </c>
      <c r="AA13" s="6"/>
      <c r="AB13" s="6"/>
      <c r="AC13" s="6"/>
      <c r="AD13" s="7"/>
      <c r="AE13" s="7"/>
      <c r="AF13" s="7"/>
      <c r="AG13" s="7"/>
      <c r="AH13" s="7"/>
      <c r="AI13" s="23">
        <v>10</v>
      </c>
      <c r="AJ13" s="7"/>
      <c r="AK13" s="7"/>
      <c r="AL13" s="7"/>
      <c r="AM13" s="7"/>
      <c r="AN13" s="7"/>
      <c r="AO13" s="7"/>
      <c r="AP13" s="7"/>
      <c r="AQ13" s="7"/>
      <c r="AR13" s="7"/>
      <c r="AS13" s="7"/>
      <c r="AT13" s="7"/>
      <c r="AU13" s="7"/>
      <c r="AV13" s="7"/>
      <c r="AW13" s="23">
        <v>0</v>
      </c>
      <c r="AX13" s="23">
        <v>0</v>
      </c>
      <c r="AY13" s="24">
        <v>0</v>
      </c>
      <c r="AZ13" s="23">
        <v>0</v>
      </c>
      <c r="BA13" s="23">
        <v>0</v>
      </c>
      <c r="BB13" s="23">
        <v>0</v>
      </c>
      <c r="BC13" s="23">
        <v>0</v>
      </c>
      <c r="BD13" s="24">
        <v>0</v>
      </c>
      <c r="BE13" s="23">
        <v>0</v>
      </c>
      <c r="BF13" s="23">
        <v>0</v>
      </c>
      <c r="BG13" s="23">
        <v>0</v>
      </c>
      <c r="BH13" s="23">
        <v>0</v>
      </c>
      <c r="BI13" s="24">
        <v>0</v>
      </c>
      <c r="BJ13" s="23">
        <v>0</v>
      </c>
      <c r="BK13" s="23">
        <v>0</v>
      </c>
      <c r="BL13" s="23">
        <v>0</v>
      </c>
      <c r="BM13" s="23">
        <v>0</v>
      </c>
      <c r="BN13" s="24">
        <v>0</v>
      </c>
      <c r="BO13" s="23">
        <v>0</v>
      </c>
      <c r="BP13" s="23">
        <v>0</v>
      </c>
      <c r="BQ13" s="23">
        <v>0</v>
      </c>
      <c r="BR13" s="23">
        <v>0</v>
      </c>
      <c r="BS13" s="24">
        <v>0</v>
      </c>
      <c r="BT13" s="23">
        <v>0</v>
      </c>
      <c r="BU13" s="23">
        <v>0</v>
      </c>
      <c r="BV13" s="23">
        <v>0</v>
      </c>
      <c r="BW13" s="23">
        <v>0</v>
      </c>
      <c r="BX13" s="24">
        <v>0</v>
      </c>
      <c r="BY13" s="23">
        <v>0</v>
      </c>
      <c r="BZ13" s="23">
        <v>0</v>
      </c>
      <c r="CA13" s="40" t="e">
        <f>IF(AND($M13=#REF!,$L13=1,$K13="Oui Tubage Rigide"),$G13,0)</f>
        <v>#REF!</v>
      </c>
      <c r="CB13" s="40" t="e">
        <f>IF(AND($M13=#REF!,$L13=2,$K13="Oui Tubage Rigide"),$G13,0)</f>
        <v>#REF!</v>
      </c>
      <c r="CC13" s="40" t="e">
        <f>IF(AND($M13=#REF!,$L13=3,$K13="Oui Tubage Rigide"),$G13,0)</f>
        <v>#REF!</v>
      </c>
      <c r="CD13" s="40" t="e">
        <f>IF(AND($M13=#REF!,$L13=4,$K13="Oui Tubage Rigide"),$G13,0)</f>
        <v>#REF!</v>
      </c>
      <c r="CE13" s="40" t="e">
        <f>IF(AND($M13=#REF!,$L13=5,$K13="Oui Tubage Rigide"),$G13,0)</f>
        <v>#REF!</v>
      </c>
      <c r="CF13" s="40" t="e">
        <f>IF(AND($M13=#REF!,$L13=1,$K13="Oui Tubage Rigide"),$G13,0)</f>
        <v>#REF!</v>
      </c>
      <c r="CG13" s="40" t="e">
        <f>IF(AND($M13=#REF!,$L13=2,$K13="Oui Tubage Rigide"),$G13,0)</f>
        <v>#REF!</v>
      </c>
      <c r="CH13" s="40" t="e">
        <f>IF(AND($M13=#REF!,$L13=3,$K13="Oui Tubage Rigide"),$G13,0)</f>
        <v>#REF!</v>
      </c>
      <c r="CI13" s="40" t="e">
        <f>IF(AND($M13=#REF!,$L13=4,$K13="Oui Tubage Rigide"),$G13,0)</f>
        <v>#REF!</v>
      </c>
      <c r="CJ13" s="40" t="e">
        <f>IF(AND($M13=#REF!,$L13=5,$K13="Oui Tubage Rigide"),$G13,0)</f>
        <v>#REF!</v>
      </c>
      <c r="CK13" s="40"/>
      <c r="CL13" t="e">
        <f>IF(#REF!= "",0,IF(OR(EXACT(#REF!,#REF!),(EXACT(#REF!,#REF!))),1,0))</f>
        <v>#REF!</v>
      </c>
      <c r="CM13" t="e">
        <f>IF(#REF!= "",0,IF(OR(EXACT(#REF!,#REF!),(EXACT(#REF!,#REF!))),1,0))</f>
        <v>#REF!</v>
      </c>
      <c r="CO13" t="b">
        <f t="shared" ca="1" si="0"/>
        <v>1</v>
      </c>
      <c r="CP13" t="str">
        <f t="shared" si="1"/>
        <v/>
      </c>
    </row>
    <row r="14" spans="1:100" x14ac:dyDescent="0.25">
      <c r="A14" s="42"/>
      <c r="B14" s="48"/>
      <c r="C14" s="49" t="s">
        <v>71</v>
      </c>
      <c r="D14" s="50" t="s">
        <v>90</v>
      </c>
      <c r="E14" s="49" t="s">
        <v>71</v>
      </c>
      <c r="F14" s="49" t="s">
        <v>91</v>
      </c>
      <c r="G14" s="70">
        <f ca="1">INDIRECT("Feuil2!H"&amp;MATCH("*"&amp;D14&amp;"*"&amp;F14,Feuil2!G:G,0))</f>
        <v>125</v>
      </c>
      <c r="H14" s="52"/>
      <c r="I14" s="53"/>
      <c r="J14" s="50"/>
      <c r="K14" s="54"/>
      <c r="L14" s="55"/>
      <c r="M14" s="56"/>
      <c r="N14" s="57"/>
      <c r="O14" s="58"/>
      <c r="P14" s="47"/>
      <c r="S14" s="4"/>
      <c r="T14" s="2" t="s">
        <v>42</v>
      </c>
      <c r="U14" s="2" t="s">
        <v>43</v>
      </c>
      <c r="V14" s="2"/>
      <c r="W14" s="2" t="s">
        <v>40</v>
      </c>
      <c r="X14" s="2" t="s">
        <v>40</v>
      </c>
      <c r="Y14" s="2" t="s">
        <v>40</v>
      </c>
      <c r="Z14" s="2" t="s">
        <v>41</v>
      </c>
      <c r="AA14" s="6"/>
      <c r="AB14" s="6"/>
      <c r="AC14" s="6"/>
      <c r="AD14" s="7"/>
      <c r="AE14" s="7"/>
      <c r="AF14" s="7"/>
      <c r="AG14" s="7"/>
      <c r="AH14" s="7"/>
      <c r="AI14" s="23">
        <v>10.5</v>
      </c>
      <c r="AJ14" s="7"/>
      <c r="AK14" s="7"/>
      <c r="AL14" s="7"/>
      <c r="AM14" s="7"/>
      <c r="AN14" s="7"/>
      <c r="AO14" s="7"/>
      <c r="AP14" s="7"/>
      <c r="AQ14" s="7"/>
      <c r="AR14" s="7"/>
      <c r="AS14" s="7"/>
      <c r="AT14" s="7"/>
      <c r="AU14" s="7"/>
      <c r="AV14" s="7"/>
      <c r="AW14" s="23">
        <v>0</v>
      </c>
      <c r="AX14" s="23">
        <v>0</v>
      </c>
      <c r="AY14" s="24">
        <v>0</v>
      </c>
      <c r="AZ14" s="23">
        <v>0</v>
      </c>
      <c r="BA14" s="23">
        <v>0</v>
      </c>
      <c r="BB14" s="23">
        <v>0</v>
      </c>
      <c r="BC14" s="23">
        <v>0</v>
      </c>
      <c r="BD14" s="24">
        <v>0</v>
      </c>
      <c r="BE14" s="23">
        <v>0</v>
      </c>
      <c r="BF14" s="23">
        <v>0</v>
      </c>
      <c r="BG14" s="23">
        <v>0</v>
      </c>
      <c r="BH14" s="23">
        <v>0</v>
      </c>
      <c r="BI14" s="24">
        <v>0</v>
      </c>
      <c r="BJ14" s="23">
        <v>0</v>
      </c>
      <c r="BK14" s="23">
        <v>0</v>
      </c>
      <c r="BL14" s="23">
        <v>0</v>
      </c>
      <c r="BM14" s="23">
        <v>0</v>
      </c>
      <c r="BN14" s="24">
        <v>0</v>
      </c>
      <c r="BO14" s="23">
        <v>0</v>
      </c>
      <c r="BP14" s="23">
        <v>0</v>
      </c>
      <c r="BQ14" s="23">
        <v>0</v>
      </c>
      <c r="BR14" s="23">
        <v>0</v>
      </c>
      <c r="BS14" s="24">
        <v>0</v>
      </c>
      <c r="BT14" s="23">
        <v>0</v>
      </c>
      <c r="BU14" s="23">
        <v>0</v>
      </c>
      <c r="BV14" s="23">
        <v>0</v>
      </c>
      <c r="BW14" s="23">
        <v>0</v>
      </c>
      <c r="BX14" s="24">
        <v>0</v>
      </c>
      <c r="BY14" s="23">
        <v>0</v>
      </c>
      <c r="BZ14" s="23">
        <v>0</v>
      </c>
      <c r="CA14" s="40" t="e">
        <f>IF(AND($M14=#REF!,$L14=1,$K14="Oui Tubage Rigide"),$G14,0)</f>
        <v>#REF!</v>
      </c>
      <c r="CB14" s="40" t="e">
        <f>IF(AND($M14=#REF!,$L14=2,$K14="Oui Tubage Rigide"),$G14,0)</f>
        <v>#REF!</v>
      </c>
      <c r="CC14" s="40" t="e">
        <f>IF(AND($M14=#REF!,$L14=3,$K14="Oui Tubage Rigide"),$G14,0)</f>
        <v>#REF!</v>
      </c>
      <c r="CD14" s="40" t="e">
        <f>IF(AND($M14=#REF!,$L14=4,$K14="Oui Tubage Rigide"),$G14,0)</f>
        <v>#REF!</v>
      </c>
      <c r="CE14" s="40" t="e">
        <f>IF(AND($M14=#REF!,$L14=5,$K14="Oui Tubage Rigide"),$G14,0)</f>
        <v>#REF!</v>
      </c>
      <c r="CF14" s="40" t="e">
        <f>IF(AND($M14=#REF!,$L14=1,$K14="Oui Tubage Rigide"),$G14,0)</f>
        <v>#REF!</v>
      </c>
      <c r="CG14" s="40" t="e">
        <f>IF(AND($M14=#REF!,$L14=2,$K14="Oui Tubage Rigide"),$G14,0)</f>
        <v>#REF!</v>
      </c>
      <c r="CH14" s="40" t="e">
        <f>IF(AND($M14=#REF!,$L14=3,$K14="Oui Tubage Rigide"),$G14,0)</f>
        <v>#REF!</v>
      </c>
      <c r="CI14" s="40" t="e">
        <f>IF(AND($M14=#REF!,$L14=4,$K14="Oui Tubage Rigide"),$G14,0)</f>
        <v>#REF!</v>
      </c>
      <c r="CJ14" s="40" t="e">
        <f>IF(AND($M14=#REF!,$L14=5,$K14="Oui Tubage Rigide"),$G14,0)</f>
        <v>#REF!</v>
      </c>
      <c r="CK14" s="40"/>
      <c r="CL14" t="e">
        <f>IF(#REF!= "",0,IF(OR(EXACT(#REF!,#REF!),(EXACT(#REF!,#REF!))),1,0))</f>
        <v>#REF!</v>
      </c>
      <c r="CM14" t="e">
        <f>IF(#REF!= "",0,IF(OR(EXACT(#REF!,#REF!),(EXACT(#REF!,#REF!))),1,0))</f>
        <v>#REF!</v>
      </c>
      <c r="CO14" t="b">
        <f t="shared" ca="1" si="0"/>
        <v>1</v>
      </c>
      <c r="CP14" t="str">
        <f t="shared" si="1"/>
        <v/>
      </c>
    </row>
    <row r="15" spans="1:100" x14ac:dyDescent="0.25">
      <c r="A15" s="41"/>
      <c r="B15" s="48"/>
      <c r="C15" s="49" t="s">
        <v>71</v>
      </c>
      <c r="D15" s="50">
        <v>755536</v>
      </c>
      <c r="E15" s="49" t="s">
        <v>71</v>
      </c>
      <c r="F15" s="50">
        <v>755535</v>
      </c>
      <c r="G15" s="70">
        <f ca="1">INDIRECT("Feuil2!H"&amp;MATCH("*"&amp;D15&amp;"*"&amp;F15,Feuil2!G:G,0))</f>
        <v>10</v>
      </c>
      <c r="H15" s="52"/>
      <c r="I15" s="53"/>
      <c r="J15" s="50"/>
      <c r="K15" s="54"/>
      <c r="L15" s="55"/>
      <c r="M15" s="56"/>
      <c r="N15" s="57"/>
      <c r="O15" s="58"/>
      <c r="P15" s="47"/>
      <c r="S15" s="4"/>
      <c r="T15" s="2" t="s">
        <v>43</v>
      </c>
      <c r="U15" s="2" t="s">
        <v>44</v>
      </c>
      <c r="V15" s="2"/>
      <c r="W15" s="2" t="s">
        <v>40</v>
      </c>
      <c r="X15" s="2" t="s">
        <v>40</v>
      </c>
      <c r="Y15" s="2" t="s">
        <v>40</v>
      </c>
      <c r="Z15" s="2" t="s">
        <v>41</v>
      </c>
      <c r="AA15" s="6"/>
      <c r="AB15" s="6"/>
      <c r="AC15" s="6"/>
      <c r="AD15" s="7"/>
      <c r="AE15" s="7"/>
      <c r="AF15" s="7"/>
      <c r="AG15" s="7"/>
      <c r="AH15" s="7"/>
      <c r="AI15" s="23">
        <v>11</v>
      </c>
      <c r="AJ15" s="7"/>
      <c r="AK15" s="7"/>
      <c r="AL15" s="7"/>
      <c r="AM15" s="7"/>
      <c r="AN15" s="7"/>
      <c r="AO15" s="7"/>
      <c r="AP15" s="7"/>
      <c r="AQ15" s="7"/>
      <c r="AR15" s="7"/>
      <c r="AS15" s="7"/>
      <c r="AT15" s="7"/>
      <c r="AU15" s="7"/>
      <c r="AV15" s="7"/>
      <c r="AW15" s="23">
        <v>0</v>
      </c>
      <c r="AX15" s="23">
        <v>0</v>
      </c>
      <c r="AY15" s="24">
        <v>0</v>
      </c>
      <c r="AZ15" s="23">
        <v>0</v>
      </c>
      <c r="BA15" s="23">
        <v>0</v>
      </c>
      <c r="BB15" s="23">
        <v>0</v>
      </c>
      <c r="BC15" s="23">
        <v>0</v>
      </c>
      <c r="BD15" s="24">
        <v>0</v>
      </c>
      <c r="BE15" s="23">
        <v>0</v>
      </c>
      <c r="BF15" s="23">
        <v>0</v>
      </c>
      <c r="BG15" s="23">
        <v>0</v>
      </c>
      <c r="BH15" s="23">
        <v>0</v>
      </c>
      <c r="BI15" s="24">
        <v>0</v>
      </c>
      <c r="BJ15" s="23">
        <v>0</v>
      </c>
      <c r="BK15" s="23">
        <v>0</v>
      </c>
      <c r="BL15" s="23">
        <v>0</v>
      </c>
      <c r="BM15" s="23">
        <v>0</v>
      </c>
      <c r="BN15" s="24">
        <v>0</v>
      </c>
      <c r="BO15" s="23">
        <v>0</v>
      </c>
      <c r="BP15" s="23">
        <v>0</v>
      </c>
      <c r="BQ15" s="23">
        <v>0</v>
      </c>
      <c r="BR15" s="23">
        <v>0</v>
      </c>
      <c r="BS15" s="24">
        <v>0</v>
      </c>
      <c r="BT15" s="23">
        <v>0</v>
      </c>
      <c r="BU15" s="23">
        <v>0</v>
      </c>
      <c r="BV15" s="23">
        <v>0</v>
      </c>
      <c r="BW15" s="23">
        <v>0</v>
      </c>
      <c r="BX15" s="24">
        <v>0</v>
      </c>
      <c r="BY15" s="23">
        <v>0</v>
      </c>
      <c r="BZ15" s="23">
        <v>0</v>
      </c>
      <c r="CA15" s="40" t="e">
        <f>IF(AND($M15=#REF!,$L15=1,$K15="Oui Tubage Rigide"),$G15,0)</f>
        <v>#REF!</v>
      </c>
      <c r="CB15" s="40" t="e">
        <f>IF(AND($M15=#REF!,$L15=2,$K15="Oui Tubage Rigide"),$G15,0)</f>
        <v>#REF!</v>
      </c>
      <c r="CC15" s="40" t="e">
        <f>IF(AND($M15=#REF!,$L15=3,$K15="Oui Tubage Rigide"),$G15,0)</f>
        <v>#REF!</v>
      </c>
      <c r="CD15" s="40" t="e">
        <f>IF(AND($M15=#REF!,$L15=4,$K15="Oui Tubage Rigide"),$G15,0)</f>
        <v>#REF!</v>
      </c>
      <c r="CE15" s="40" t="e">
        <f>IF(AND($M15=#REF!,$L15=5,$K15="Oui Tubage Rigide"),$G15,0)</f>
        <v>#REF!</v>
      </c>
      <c r="CF15" s="40" t="e">
        <f>IF(AND($M15=#REF!,$L15=1,$K15="Oui Tubage Rigide"),$G15,0)</f>
        <v>#REF!</v>
      </c>
      <c r="CG15" s="40" t="e">
        <f>IF(AND($M15=#REF!,$L15=2,$K15="Oui Tubage Rigide"),$G15,0)</f>
        <v>#REF!</v>
      </c>
      <c r="CH15" s="40" t="e">
        <f>IF(AND($M15=#REF!,$L15=3,$K15="Oui Tubage Rigide"),$G15,0)</f>
        <v>#REF!</v>
      </c>
      <c r="CI15" s="40" t="e">
        <f>IF(AND($M15=#REF!,$L15=4,$K15="Oui Tubage Rigide"),$G15,0)</f>
        <v>#REF!</v>
      </c>
      <c r="CJ15" s="40" t="e">
        <f>IF(AND($M15=#REF!,$L15=5,$K15="Oui Tubage Rigide"),$G15,0)</f>
        <v>#REF!</v>
      </c>
      <c r="CK15" s="40"/>
      <c r="CL15" t="e">
        <f>IF(#REF!= "",0,IF(OR(EXACT(#REF!,#REF!),(EXACT(#REF!,#REF!))),1,0))</f>
        <v>#REF!</v>
      </c>
      <c r="CM15" t="e">
        <f>IF(#REF!= "",0,IF(OR(EXACT(#REF!,#REF!),(EXACT(#REF!,#REF!))),1,0))</f>
        <v>#REF!</v>
      </c>
      <c r="CO15" t="b">
        <f t="shared" ca="1" si="0"/>
        <v>1</v>
      </c>
      <c r="CP15" t="str">
        <f t="shared" si="1"/>
        <v/>
      </c>
    </row>
    <row r="16" spans="1:100" x14ac:dyDescent="0.25">
      <c r="A16" s="41"/>
      <c r="B16" s="48"/>
      <c r="C16" s="49" t="s">
        <v>71</v>
      </c>
      <c r="D16" s="50"/>
      <c r="E16" s="49" t="s">
        <v>71</v>
      </c>
      <c r="F16" s="50"/>
      <c r="G16" s="70"/>
      <c r="H16" s="52"/>
      <c r="I16" s="53"/>
      <c r="J16" s="50"/>
      <c r="K16" s="54"/>
      <c r="L16" s="55"/>
      <c r="M16" s="56"/>
      <c r="N16" s="57"/>
      <c r="O16" s="58"/>
      <c r="P16" s="47"/>
      <c r="S16" s="4"/>
      <c r="T16" s="2" t="s">
        <v>44</v>
      </c>
      <c r="U16" s="2" t="s">
        <v>45</v>
      </c>
      <c r="V16" s="2"/>
      <c r="W16" s="2" t="s">
        <v>40</v>
      </c>
      <c r="X16" s="2" t="s">
        <v>40</v>
      </c>
      <c r="Y16" s="2" t="s">
        <v>40</v>
      </c>
      <c r="Z16" s="2" t="s">
        <v>41</v>
      </c>
      <c r="AA16" s="6"/>
      <c r="AB16" s="6"/>
      <c r="AC16" s="6"/>
      <c r="AD16" s="7"/>
      <c r="AE16" s="7"/>
      <c r="AF16" s="7"/>
      <c r="AG16" s="7"/>
      <c r="AH16" s="7"/>
      <c r="AI16" s="23">
        <v>11.5</v>
      </c>
      <c r="AJ16" s="7"/>
      <c r="AK16" s="7"/>
      <c r="AL16" s="7"/>
      <c r="AM16" s="7"/>
      <c r="AN16" s="7"/>
      <c r="AO16" s="7"/>
      <c r="AP16" s="7"/>
      <c r="AQ16" s="7"/>
      <c r="AR16" s="7"/>
      <c r="AS16" s="7"/>
      <c r="AT16" s="7"/>
      <c r="AU16" s="7"/>
      <c r="AV16" s="7"/>
      <c r="AW16" s="23">
        <v>0</v>
      </c>
      <c r="AX16" s="23">
        <v>0</v>
      </c>
      <c r="AY16" s="24">
        <v>0</v>
      </c>
      <c r="AZ16" s="23">
        <v>0</v>
      </c>
      <c r="BA16" s="23">
        <v>0</v>
      </c>
      <c r="BB16" s="23">
        <v>0</v>
      </c>
      <c r="BC16" s="23">
        <v>0</v>
      </c>
      <c r="BD16" s="24">
        <v>0</v>
      </c>
      <c r="BE16" s="23">
        <v>0</v>
      </c>
      <c r="BF16" s="23">
        <v>0</v>
      </c>
      <c r="BG16" s="23">
        <v>0</v>
      </c>
      <c r="BH16" s="23">
        <v>0</v>
      </c>
      <c r="BI16" s="24">
        <v>0</v>
      </c>
      <c r="BJ16" s="23">
        <v>0</v>
      </c>
      <c r="BK16" s="23">
        <v>0</v>
      </c>
      <c r="BL16" s="23">
        <v>0</v>
      </c>
      <c r="BM16" s="23">
        <v>0</v>
      </c>
      <c r="BN16" s="24">
        <v>0</v>
      </c>
      <c r="BO16" s="23">
        <v>0</v>
      </c>
      <c r="BP16" s="23">
        <v>0</v>
      </c>
      <c r="BQ16" s="23">
        <v>0</v>
      </c>
      <c r="BR16" s="23">
        <v>0</v>
      </c>
      <c r="BS16" s="24">
        <v>0</v>
      </c>
      <c r="BT16" s="23">
        <v>0</v>
      </c>
      <c r="BU16" s="23">
        <v>0</v>
      </c>
      <c r="BV16" s="23">
        <v>0</v>
      </c>
      <c r="BW16" s="23">
        <v>0</v>
      </c>
      <c r="BX16" s="24">
        <v>0</v>
      </c>
      <c r="BY16" s="23">
        <v>0</v>
      </c>
      <c r="BZ16" s="23">
        <v>0</v>
      </c>
      <c r="CA16" s="40" t="e">
        <f>IF(AND($M16=#REF!,$L16=1,$K16="Oui Tubage Rigide"),$G16,0)</f>
        <v>#REF!</v>
      </c>
      <c r="CB16" s="40" t="e">
        <f>IF(AND($M16=#REF!,$L16=2,$K16="Oui Tubage Rigide"),$G16,0)</f>
        <v>#REF!</v>
      </c>
      <c r="CC16" s="40" t="e">
        <f>IF(AND($M16=#REF!,$L16=3,$K16="Oui Tubage Rigide"),$G16,0)</f>
        <v>#REF!</v>
      </c>
      <c r="CD16" s="40" t="e">
        <f>IF(AND($M16=#REF!,$L16=4,$K16="Oui Tubage Rigide"),$G16,0)</f>
        <v>#REF!</v>
      </c>
      <c r="CE16" s="40" t="e">
        <f>IF(AND($M16=#REF!,$L16=5,$K16="Oui Tubage Rigide"),$G16,0)</f>
        <v>#REF!</v>
      </c>
      <c r="CF16" s="40" t="e">
        <f>IF(AND($M16=#REF!,$L16=1,$K16="Oui Tubage Rigide"),$G16,0)</f>
        <v>#REF!</v>
      </c>
      <c r="CG16" s="40" t="e">
        <f>IF(AND($M16=#REF!,$L16=2,$K16="Oui Tubage Rigide"),$G16,0)</f>
        <v>#REF!</v>
      </c>
      <c r="CH16" s="40" t="e">
        <f>IF(AND($M16=#REF!,$L16=3,$K16="Oui Tubage Rigide"),$G16,0)</f>
        <v>#REF!</v>
      </c>
      <c r="CI16" s="40" t="e">
        <f>IF(AND($M16=#REF!,$L16=4,$K16="Oui Tubage Rigide"),$G16,0)</f>
        <v>#REF!</v>
      </c>
      <c r="CJ16" s="40" t="e">
        <f>IF(AND($M16=#REF!,$L16=5,$K16="Oui Tubage Rigide"),$G16,0)</f>
        <v>#REF!</v>
      </c>
      <c r="CK16" s="40"/>
      <c r="CL16" t="e">
        <f>IF(#REF!= "",0,IF(OR(EXACT(#REF!,#REF!),(EXACT(#REF!,#REF!))),1,0))</f>
        <v>#REF!</v>
      </c>
      <c r="CM16" t="e">
        <f>IF(#REF!= "",0,IF(OR(EXACT(#REF!,#REF!),(EXACT(#REF!,#REF!))),1,0))</f>
        <v>#REF!</v>
      </c>
      <c r="CO16" t="str">
        <f t="shared" si="0"/>
        <v/>
      </c>
      <c r="CP16" t="str">
        <f t="shared" si="1"/>
        <v/>
      </c>
    </row>
    <row r="17" spans="1:94" x14ac:dyDescent="0.25">
      <c r="A17" s="41"/>
      <c r="B17" s="48"/>
      <c r="C17" s="49" t="s">
        <v>71</v>
      </c>
      <c r="D17" s="50"/>
      <c r="E17" s="49" t="s">
        <v>71</v>
      </c>
      <c r="F17" s="50"/>
      <c r="G17" s="70"/>
      <c r="H17" s="52"/>
      <c r="I17" s="53"/>
      <c r="J17" s="50"/>
      <c r="K17" s="54"/>
      <c r="L17" s="55"/>
      <c r="M17" s="56"/>
      <c r="N17" s="57"/>
      <c r="O17" s="58"/>
      <c r="P17" s="47"/>
      <c r="S17" s="4"/>
      <c r="T17" s="2" t="s">
        <v>45</v>
      </c>
      <c r="U17" s="2" t="s">
        <v>46</v>
      </c>
      <c r="V17" s="2"/>
      <c r="W17" s="2" t="s">
        <v>40</v>
      </c>
      <c r="X17" s="2" t="s">
        <v>40</v>
      </c>
      <c r="Y17" s="2" t="s">
        <v>40</v>
      </c>
      <c r="Z17" s="2" t="s">
        <v>41</v>
      </c>
      <c r="AA17" s="6"/>
      <c r="AB17" s="6"/>
      <c r="AC17" s="6"/>
      <c r="AD17" s="7"/>
      <c r="AE17" s="7"/>
      <c r="AF17" s="7"/>
      <c r="AG17" s="7"/>
      <c r="AH17" s="7"/>
      <c r="AI17" s="23">
        <v>12</v>
      </c>
      <c r="AJ17" s="7"/>
      <c r="AK17" s="7"/>
      <c r="AL17" s="7"/>
      <c r="AM17" s="7"/>
      <c r="AN17" s="7"/>
      <c r="AO17" s="7"/>
      <c r="AP17" s="7"/>
      <c r="AQ17" s="7"/>
      <c r="AR17" s="7"/>
      <c r="AS17" s="7"/>
      <c r="AT17" s="7"/>
      <c r="AU17" s="7"/>
      <c r="AV17" s="7"/>
      <c r="AW17" s="23">
        <v>0</v>
      </c>
      <c r="AX17" s="23">
        <v>0</v>
      </c>
      <c r="AY17" s="24">
        <v>0</v>
      </c>
      <c r="AZ17" s="23">
        <v>0</v>
      </c>
      <c r="BA17" s="23">
        <v>0</v>
      </c>
      <c r="BB17" s="23">
        <v>0</v>
      </c>
      <c r="BC17" s="23">
        <v>0</v>
      </c>
      <c r="BD17" s="24">
        <v>0</v>
      </c>
      <c r="BE17" s="23">
        <v>0</v>
      </c>
      <c r="BF17" s="23">
        <v>0</v>
      </c>
      <c r="BG17" s="23">
        <v>0</v>
      </c>
      <c r="BH17" s="23">
        <v>0</v>
      </c>
      <c r="BI17" s="24">
        <v>0</v>
      </c>
      <c r="BJ17" s="23">
        <v>0</v>
      </c>
      <c r="BK17" s="23">
        <v>0</v>
      </c>
      <c r="BL17" s="23">
        <v>0</v>
      </c>
      <c r="BM17" s="23">
        <v>0</v>
      </c>
      <c r="BN17" s="24">
        <v>0</v>
      </c>
      <c r="BO17" s="23">
        <v>0</v>
      </c>
      <c r="BP17" s="23">
        <v>0</v>
      </c>
      <c r="BQ17" s="23">
        <v>0</v>
      </c>
      <c r="BR17" s="23">
        <v>0</v>
      </c>
      <c r="BS17" s="24">
        <v>0</v>
      </c>
      <c r="BT17" s="23">
        <v>0</v>
      </c>
      <c r="BU17" s="23">
        <v>0</v>
      </c>
      <c r="BV17" s="23">
        <v>0</v>
      </c>
      <c r="BW17" s="23">
        <v>0</v>
      </c>
      <c r="BX17" s="24">
        <v>0</v>
      </c>
      <c r="BY17" s="23">
        <v>0</v>
      </c>
      <c r="BZ17" s="23">
        <v>0</v>
      </c>
      <c r="CA17" s="40" t="e">
        <f>IF(AND($M17=#REF!,$L17=1,$K17="Oui Tubage Rigide"),$G17,0)</f>
        <v>#REF!</v>
      </c>
      <c r="CB17" s="40" t="e">
        <f>IF(AND($M17=#REF!,$L17=2,$K17="Oui Tubage Rigide"),$G17,0)</f>
        <v>#REF!</v>
      </c>
      <c r="CC17" s="40" t="e">
        <f>IF(AND($M17=#REF!,$L17=3,$K17="Oui Tubage Rigide"),$G17,0)</f>
        <v>#REF!</v>
      </c>
      <c r="CD17" s="40" t="e">
        <f>IF(AND($M17=#REF!,$L17=4,$K17="Oui Tubage Rigide"),$G17,0)</f>
        <v>#REF!</v>
      </c>
      <c r="CE17" s="40" t="e">
        <f>IF(AND($M17=#REF!,$L17=5,$K17="Oui Tubage Rigide"),$G17,0)</f>
        <v>#REF!</v>
      </c>
      <c r="CF17" s="40" t="e">
        <f>IF(AND($M17=#REF!,$L17=1,$K17="Oui Tubage Rigide"),$G17,0)</f>
        <v>#REF!</v>
      </c>
      <c r="CG17" s="40" t="e">
        <f>IF(AND($M17=#REF!,$L17=2,$K17="Oui Tubage Rigide"),$G17,0)</f>
        <v>#REF!</v>
      </c>
      <c r="CH17" s="40" t="e">
        <f>IF(AND($M17=#REF!,$L17=3,$K17="Oui Tubage Rigide"),$G17,0)</f>
        <v>#REF!</v>
      </c>
      <c r="CI17" s="40" t="e">
        <f>IF(AND($M17=#REF!,$L17=4,$K17="Oui Tubage Rigide"),$G17,0)</f>
        <v>#REF!</v>
      </c>
      <c r="CJ17" s="40" t="e">
        <f>IF(AND($M17=#REF!,$L17=5,$K17="Oui Tubage Rigide"),$G17,0)</f>
        <v>#REF!</v>
      </c>
      <c r="CK17" s="40"/>
      <c r="CL17" t="e">
        <f>IF(#REF!= "",0,IF(OR(EXACT(#REF!,#REF!),(EXACT(#REF!,#REF!))),1,0))</f>
        <v>#REF!</v>
      </c>
      <c r="CM17" t="e">
        <f>IF(#REF!= "",0,IF(OR(EXACT(#REF!,#REF!),(EXACT(#REF!,#REF!))),1,0))</f>
        <v>#REF!</v>
      </c>
      <c r="CO17" t="str">
        <f t="shared" si="0"/>
        <v/>
      </c>
      <c r="CP17" t="str">
        <f t="shared" si="1"/>
        <v/>
      </c>
    </row>
    <row r="18" spans="1:94" x14ac:dyDescent="0.25">
      <c r="A18" s="41"/>
      <c r="B18" s="48"/>
      <c r="C18" s="49" t="s">
        <v>71</v>
      </c>
      <c r="D18" s="50"/>
      <c r="E18" s="49" t="s">
        <v>71</v>
      </c>
      <c r="F18" s="50"/>
      <c r="G18" s="70"/>
      <c r="H18" s="52"/>
      <c r="I18" s="53"/>
      <c r="J18" s="50"/>
      <c r="K18" s="54"/>
      <c r="L18" s="55"/>
      <c r="M18" s="56"/>
      <c r="N18" s="57"/>
      <c r="O18" s="58"/>
      <c r="P18" s="47"/>
      <c r="S18" s="4"/>
      <c r="T18" s="2" t="s">
        <v>46</v>
      </c>
      <c r="U18" s="2" t="s">
        <v>47</v>
      </c>
      <c r="V18" s="2"/>
      <c r="W18" s="2" t="s">
        <v>40</v>
      </c>
      <c r="X18" s="2" t="s">
        <v>40</v>
      </c>
      <c r="Y18" s="2" t="s">
        <v>40</v>
      </c>
      <c r="Z18" s="2" t="s">
        <v>41</v>
      </c>
      <c r="AA18" s="6"/>
      <c r="AB18" s="6"/>
      <c r="AC18" s="6"/>
      <c r="AD18" s="7"/>
      <c r="AE18" s="7"/>
      <c r="AF18" s="7"/>
      <c r="AG18" s="7"/>
      <c r="AH18" s="7"/>
      <c r="AI18" s="23">
        <v>12.5</v>
      </c>
      <c r="AJ18" s="7"/>
      <c r="AK18" s="7"/>
      <c r="AL18" s="7"/>
      <c r="AM18" s="7"/>
      <c r="AN18" s="7"/>
      <c r="AO18" s="7"/>
      <c r="AP18" s="7"/>
      <c r="AQ18" s="7"/>
      <c r="AR18" s="7"/>
      <c r="AS18" s="7"/>
      <c r="AT18" s="7"/>
      <c r="AU18" s="7"/>
      <c r="AV18" s="7"/>
      <c r="AW18" s="23">
        <v>0</v>
      </c>
      <c r="AX18" s="23">
        <v>0</v>
      </c>
      <c r="AY18" s="24">
        <v>0</v>
      </c>
      <c r="AZ18" s="23">
        <v>0</v>
      </c>
      <c r="BA18" s="23">
        <v>0</v>
      </c>
      <c r="BB18" s="23">
        <v>0</v>
      </c>
      <c r="BC18" s="23">
        <v>0</v>
      </c>
      <c r="BD18" s="24">
        <v>0</v>
      </c>
      <c r="BE18" s="23">
        <v>0</v>
      </c>
      <c r="BF18" s="23">
        <v>0</v>
      </c>
      <c r="BG18" s="23">
        <v>0</v>
      </c>
      <c r="BH18" s="23">
        <v>0</v>
      </c>
      <c r="BI18" s="24">
        <v>0</v>
      </c>
      <c r="BJ18" s="23">
        <v>0</v>
      </c>
      <c r="BK18" s="23">
        <v>0</v>
      </c>
      <c r="BL18" s="23">
        <v>0</v>
      </c>
      <c r="BM18" s="23">
        <v>0</v>
      </c>
      <c r="BN18" s="24">
        <v>0</v>
      </c>
      <c r="BO18" s="23">
        <v>0</v>
      </c>
      <c r="BP18" s="23">
        <v>0</v>
      </c>
      <c r="BQ18" s="23">
        <v>0</v>
      </c>
      <c r="BR18" s="23">
        <v>0</v>
      </c>
      <c r="BS18" s="24">
        <v>0</v>
      </c>
      <c r="BT18" s="23">
        <v>0</v>
      </c>
      <c r="BU18" s="23">
        <v>0</v>
      </c>
      <c r="BV18" s="23">
        <v>0</v>
      </c>
      <c r="BW18" s="23">
        <v>0</v>
      </c>
      <c r="BX18" s="24">
        <v>0</v>
      </c>
      <c r="BY18" s="23">
        <v>0</v>
      </c>
      <c r="BZ18" s="23">
        <v>0</v>
      </c>
      <c r="CA18" s="40" t="e">
        <f>IF(AND($M18=#REF!,$L18=1,$K18="Oui Tubage Rigide"),$G18,0)</f>
        <v>#REF!</v>
      </c>
      <c r="CB18" s="40" t="e">
        <f>IF(AND($M18=#REF!,$L18=2,$K18="Oui Tubage Rigide"),$G18,0)</f>
        <v>#REF!</v>
      </c>
      <c r="CC18" s="40" t="e">
        <f>IF(AND($M18=#REF!,$L18=3,$K18="Oui Tubage Rigide"),$G18,0)</f>
        <v>#REF!</v>
      </c>
      <c r="CD18" s="40" t="e">
        <f>IF(AND($M18=#REF!,$L18=4,$K18="Oui Tubage Rigide"),$G18,0)</f>
        <v>#REF!</v>
      </c>
      <c r="CE18" s="40" t="e">
        <f>IF(AND($M18=#REF!,$L18=5,$K18="Oui Tubage Rigide"),$G18,0)</f>
        <v>#REF!</v>
      </c>
      <c r="CF18" s="40" t="e">
        <f>IF(AND($M18=#REF!,$L18=1,$K18="Oui Tubage Rigide"),$G18,0)</f>
        <v>#REF!</v>
      </c>
      <c r="CG18" s="40" t="e">
        <f>IF(AND($M18=#REF!,$L18=2,$K18="Oui Tubage Rigide"),$G18,0)</f>
        <v>#REF!</v>
      </c>
      <c r="CH18" s="40" t="e">
        <f>IF(AND($M18=#REF!,$L18=3,$K18="Oui Tubage Rigide"),$G18,0)</f>
        <v>#REF!</v>
      </c>
      <c r="CI18" s="40" t="e">
        <f>IF(AND($M18=#REF!,$L18=4,$K18="Oui Tubage Rigide"),$G18,0)</f>
        <v>#REF!</v>
      </c>
      <c r="CJ18" s="40" t="e">
        <f>IF(AND($M18=#REF!,$L18=5,$K18="Oui Tubage Rigide"),$G18,0)</f>
        <v>#REF!</v>
      </c>
      <c r="CK18" s="40"/>
      <c r="CL18" t="e">
        <f>IF(#REF!= "",0,IF(OR(EXACT(#REF!,#REF!),(EXACT(#REF!,#REF!))),1,0))</f>
        <v>#REF!</v>
      </c>
      <c r="CM18" t="e">
        <f>IF(#REF!= "",0,IF(OR(EXACT(#REF!,#REF!),(EXACT(#REF!,#REF!))),1,0))</f>
        <v>#REF!</v>
      </c>
      <c r="CO18" t="str">
        <f t="shared" si="0"/>
        <v/>
      </c>
      <c r="CP18" t="str">
        <f t="shared" si="1"/>
        <v/>
      </c>
    </row>
    <row r="19" spans="1:94" x14ac:dyDescent="0.25">
      <c r="A19" s="41"/>
      <c r="B19" s="48"/>
      <c r="C19" s="49" t="s">
        <v>71</v>
      </c>
      <c r="D19" s="50"/>
      <c r="E19" s="49" t="s">
        <v>71</v>
      </c>
      <c r="F19" s="50"/>
      <c r="G19" s="70"/>
      <c r="H19" s="52"/>
      <c r="I19" s="53"/>
      <c r="J19" s="50"/>
      <c r="K19" s="54"/>
      <c r="L19" s="55"/>
      <c r="M19" s="56"/>
      <c r="N19" s="57"/>
      <c r="O19" s="58"/>
      <c r="P19" s="47"/>
      <c r="S19" s="4"/>
      <c r="T19" s="2" t="s">
        <v>47</v>
      </c>
      <c r="U19" s="2" t="s">
        <v>48</v>
      </c>
      <c r="V19" s="2"/>
      <c r="W19" s="2" t="s">
        <v>40</v>
      </c>
      <c r="X19" s="2" t="s">
        <v>40</v>
      </c>
      <c r="Y19" s="2" t="s">
        <v>40</v>
      </c>
      <c r="Z19" s="2" t="s">
        <v>41</v>
      </c>
      <c r="AA19" s="6"/>
      <c r="AB19" s="6"/>
      <c r="AC19" s="6"/>
      <c r="AD19" s="7"/>
      <c r="AE19" s="7"/>
      <c r="AF19" s="7"/>
      <c r="AG19" s="7"/>
      <c r="AH19" s="7"/>
      <c r="AI19" s="23">
        <v>13</v>
      </c>
      <c r="AJ19" s="7"/>
      <c r="AK19" s="7"/>
      <c r="AL19" s="7"/>
      <c r="AM19" s="7"/>
      <c r="AN19" s="7"/>
      <c r="AO19" s="7"/>
      <c r="AP19" s="7"/>
      <c r="AQ19" s="7"/>
      <c r="AR19" s="7"/>
      <c r="AS19" s="7"/>
      <c r="AT19" s="7"/>
      <c r="AU19" s="7"/>
      <c r="AV19" s="7"/>
      <c r="AW19" s="23">
        <v>0</v>
      </c>
      <c r="AX19" s="23">
        <v>0</v>
      </c>
      <c r="AY19" s="24">
        <v>0</v>
      </c>
      <c r="AZ19" s="23">
        <v>0</v>
      </c>
      <c r="BA19" s="23">
        <v>0</v>
      </c>
      <c r="BB19" s="23">
        <v>0</v>
      </c>
      <c r="BC19" s="23">
        <v>0</v>
      </c>
      <c r="BD19" s="24">
        <v>0</v>
      </c>
      <c r="BE19" s="23">
        <v>0</v>
      </c>
      <c r="BF19" s="23">
        <v>0</v>
      </c>
      <c r="BG19" s="23">
        <v>0</v>
      </c>
      <c r="BH19" s="23">
        <v>0</v>
      </c>
      <c r="BI19" s="24">
        <v>0</v>
      </c>
      <c r="BJ19" s="23">
        <v>0</v>
      </c>
      <c r="BK19" s="23">
        <v>0</v>
      </c>
      <c r="BL19" s="23">
        <v>0</v>
      </c>
      <c r="BM19" s="23">
        <v>0</v>
      </c>
      <c r="BN19" s="24">
        <v>0</v>
      </c>
      <c r="BO19" s="23">
        <v>0</v>
      </c>
      <c r="BP19" s="23">
        <v>0</v>
      </c>
      <c r="BQ19" s="23">
        <v>0</v>
      </c>
      <c r="BR19" s="23">
        <v>0</v>
      </c>
      <c r="BS19" s="24">
        <v>0</v>
      </c>
      <c r="BT19" s="23">
        <v>0</v>
      </c>
      <c r="BU19" s="23">
        <v>0</v>
      </c>
      <c r="BV19" s="23">
        <v>0</v>
      </c>
      <c r="BW19" s="23">
        <v>0</v>
      </c>
      <c r="BX19" s="24">
        <v>0</v>
      </c>
      <c r="BY19" s="23">
        <v>0</v>
      </c>
      <c r="BZ19" s="23">
        <v>0</v>
      </c>
      <c r="CA19" s="40" t="e">
        <f>IF(AND($M19=#REF!,$L19=1,$K19="Oui Tubage Rigide"),$G19,0)</f>
        <v>#REF!</v>
      </c>
      <c r="CB19" s="40" t="e">
        <f>IF(AND($M19=#REF!,$L19=2,$K19="Oui Tubage Rigide"),$G19,0)</f>
        <v>#REF!</v>
      </c>
      <c r="CC19" s="40" t="e">
        <f>IF(AND($M19=#REF!,$L19=3,$K19="Oui Tubage Rigide"),$G19,0)</f>
        <v>#REF!</v>
      </c>
      <c r="CD19" s="40" t="e">
        <f>IF(AND($M19=#REF!,$L19=4,$K19="Oui Tubage Rigide"),$G19,0)</f>
        <v>#REF!</v>
      </c>
      <c r="CE19" s="40" t="e">
        <f>IF(AND($M19=#REF!,$L19=5,$K19="Oui Tubage Rigide"),$G19,0)</f>
        <v>#REF!</v>
      </c>
      <c r="CF19" s="40" t="e">
        <f>IF(AND($M19=#REF!,$L19=1,$K19="Oui Tubage Rigide"),$G19,0)</f>
        <v>#REF!</v>
      </c>
      <c r="CG19" s="40" t="e">
        <f>IF(AND($M19=#REF!,$L19=2,$K19="Oui Tubage Rigide"),$G19,0)</f>
        <v>#REF!</v>
      </c>
      <c r="CH19" s="40" t="e">
        <f>IF(AND($M19=#REF!,$L19=3,$K19="Oui Tubage Rigide"),$G19,0)</f>
        <v>#REF!</v>
      </c>
      <c r="CI19" s="40" t="e">
        <f>IF(AND($M19=#REF!,$L19=4,$K19="Oui Tubage Rigide"),$G19,0)</f>
        <v>#REF!</v>
      </c>
      <c r="CJ19" s="40" t="e">
        <f>IF(AND($M19=#REF!,$L19=5,$K19="Oui Tubage Rigide"),$G19,0)</f>
        <v>#REF!</v>
      </c>
      <c r="CK19" s="40"/>
      <c r="CL19" t="e">
        <f>IF(#REF!= "",0,IF(OR(EXACT(#REF!,#REF!),(EXACT(#REF!,#REF!))),1,0))</f>
        <v>#REF!</v>
      </c>
      <c r="CM19" t="e">
        <f>IF(#REF!= "",0,IF(OR(EXACT(#REF!,#REF!),(EXACT(#REF!,#REF!))),1,0))</f>
        <v>#REF!</v>
      </c>
      <c r="CO19" t="str">
        <f t="shared" si="0"/>
        <v/>
      </c>
      <c r="CP19" t="str">
        <f t="shared" si="1"/>
        <v/>
      </c>
    </row>
    <row r="20" spans="1:94" x14ac:dyDescent="0.25">
      <c r="A20" s="41"/>
      <c r="B20" s="48"/>
      <c r="C20" s="49" t="s">
        <v>71</v>
      </c>
      <c r="D20" s="50"/>
      <c r="E20" s="49" t="s">
        <v>71</v>
      </c>
      <c r="F20" s="50"/>
      <c r="G20" s="51"/>
      <c r="H20" s="52"/>
      <c r="I20" s="53"/>
      <c r="J20" s="50"/>
      <c r="K20" s="54"/>
      <c r="L20" s="55"/>
      <c r="M20" s="56"/>
      <c r="N20" s="57"/>
      <c r="O20" s="58"/>
      <c r="P20" s="47"/>
      <c r="S20" s="4"/>
      <c r="T20" s="2" t="s">
        <v>48</v>
      </c>
      <c r="U20" s="2" t="s">
        <v>49</v>
      </c>
      <c r="V20" s="2"/>
      <c r="W20" s="2" t="s">
        <v>40</v>
      </c>
      <c r="X20" s="2" t="s">
        <v>40</v>
      </c>
      <c r="Y20" s="2" t="s">
        <v>40</v>
      </c>
      <c r="Z20" s="2" t="s">
        <v>41</v>
      </c>
      <c r="AA20" s="6"/>
      <c r="AB20" s="6"/>
      <c r="AC20" s="6"/>
      <c r="AD20" s="7"/>
      <c r="AE20" s="7"/>
      <c r="AF20" s="7"/>
      <c r="AG20" s="7"/>
      <c r="AH20" s="7"/>
      <c r="AI20" s="23">
        <v>13.5</v>
      </c>
      <c r="AJ20" s="7"/>
      <c r="AK20" s="7"/>
      <c r="AL20" s="7"/>
      <c r="AM20" s="7"/>
      <c r="AN20" s="7"/>
      <c r="AO20" s="7"/>
      <c r="AP20" s="7"/>
      <c r="AQ20" s="7"/>
      <c r="AR20" s="7"/>
      <c r="AS20" s="7"/>
      <c r="AT20" s="7"/>
      <c r="AU20" s="7"/>
      <c r="AV20" s="7"/>
      <c r="AW20" s="23">
        <v>0</v>
      </c>
      <c r="AX20" s="23">
        <v>0</v>
      </c>
      <c r="AY20" s="24">
        <v>0</v>
      </c>
      <c r="AZ20" s="23">
        <v>0</v>
      </c>
      <c r="BA20" s="23">
        <v>0</v>
      </c>
      <c r="BB20" s="23">
        <v>0</v>
      </c>
      <c r="BC20" s="23">
        <v>0</v>
      </c>
      <c r="BD20" s="24">
        <v>0</v>
      </c>
      <c r="BE20" s="23">
        <v>0</v>
      </c>
      <c r="BF20" s="23">
        <v>0</v>
      </c>
      <c r="BG20" s="23">
        <v>0</v>
      </c>
      <c r="BH20" s="23">
        <v>0</v>
      </c>
      <c r="BI20" s="24">
        <v>0</v>
      </c>
      <c r="BJ20" s="23">
        <v>0</v>
      </c>
      <c r="BK20" s="23">
        <v>0</v>
      </c>
      <c r="BL20" s="23">
        <v>0</v>
      </c>
      <c r="BM20" s="23">
        <v>0</v>
      </c>
      <c r="BN20" s="24">
        <v>0</v>
      </c>
      <c r="BO20" s="23">
        <v>0</v>
      </c>
      <c r="BP20" s="23">
        <v>0</v>
      </c>
      <c r="BQ20" s="23">
        <v>0</v>
      </c>
      <c r="BR20" s="23">
        <v>0</v>
      </c>
      <c r="BS20" s="24">
        <v>0</v>
      </c>
      <c r="BT20" s="23">
        <v>0</v>
      </c>
      <c r="BU20" s="23">
        <v>0</v>
      </c>
      <c r="BV20" s="23">
        <v>0</v>
      </c>
      <c r="BW20" s="23">
        <v>0</v>
      </c>
      <c r="BX20" s="24">
        <v>0</v>
      </c>
      <c r="BY20" s="23">
        <v>0</v>
      </c>
      <c r="BZ20" s="23">
        <v>0</v>
      </c>
      <c r="CA20" s="40" t="e">
        <f>IF(AND($M20=#REF!,$L20=1,$K20="Oui Tubage Rigide"),$G20,0)</f>
        <v>#REF!</v>
      </c>
      <c r="CB20" s="40" t="e">
        <f>IF(AND($M20=#REF!,$L20=2,$K20="Oui Tubage Rigide"),$G20,0)</f>
        <v>#REF!</v>
      </c>
      <c r="CC20" s="40" t="e">
        <f>IF(AND($M20=#REF!,$L20=3,$K20="Oui Tubage Rigide"),$G20,0)</f>
        <v>#REF!</v>
      </c>
      <c r="CD20" s="40" t="e">
        <f>IF(AND($M20=#REF!,$L20=4,$K20="Oui Tubage Rigide"),$G20,0)</f>
        <v>#REF!</v>
      </c>
      <c r="CE20" s="40" t="e">
        <f>IF(AND($M20=#REF!,$L20=5,$K20="Oui Tubage Rigide"),$G20,0)</f>
        <v>#REF!</v>
      </c>
      <c r="CF20" s="40" t="e">
        <f>IF(AND($M20=#REF!,$L20=1,$K20="Oui Tubage Rigide"),$G20,0)</f>
        <v>#REF!</v>
      </c>
      <c r="CG20" s="40" t="e">
        <f>IF(AND($M20=#REF!,$L20=2,$K20="Oui Tubage Rigide"),$G20,0)</f>
        <v>#REF!</v>
      </c>
      <c r="CH20" s="40" t="e">
        <f>IF(AND($M20=#REF!,$L20=3,$K20="Oui Tubage Rigide"),$G20,0)</f>
        <v>#REF!</v>
      </c>
      <c r="CI20" s="40" t="e">
        <f>IF(AND($M20=#REF!,$L20=4,$K20="Oui Tubage Rigide"),$G20,0)</f>
        <v>#REF!</v>
      </c>
      <c r="CJ20" s="40" t="e">
        <f>IF(AND($M20=#REF!,$L20=5,$K20="Oui Tubage Rigide"),$G20,0)</f>
        <v>#REF!</v>
      </c>
      <c r="CK20" s="40"/>
      <c r="CL20" t="e">
        <f>IF(#REF!= "",0,IF(OR(EXACT(#REF!,#REF!),(EXACT(#REF!,#REF!))),1,0))</f>
        <v>#REF!</v>
      </c>
      <c r="CM20" t="e">
        <f>IF(#REF!= "",0,IF(OR(EXACT(#REF!,#REF!),(EXACT(#REF!,#REF!))),1,0))</f>
        <v>#REF!</v>
      </c>
      <c r="CO20" t="str">
        <f t="shared" si="0"/>
        <v/>
      </c>
      <c r="CP20" t="str">
        <f t="shared" si="1"/>
        <v/>
      </c>
    </row>
    <row r="21" spans="1:94" x14ac:dyDescent="0.25">
      <c r="A21" s="41"/>
      <c r="B21" s="48"/>
      <c r="C21" s="49" t="s">
        <v>71</v>
      </c>
      <c r="D21" s="50"/>
      <c r="E21" s="49" t="s">
        <v>71</v>
      </c>
      <c r="F21" s="50"/>
      <c r="G21" s="51"/>
      <c r="H21" s="52"/>
      <c r="I21" s="53"/>
      <c r="J21" s="50"/>
      <c r="K21" s="54"/>
      <c r="L21" s="55"/>
      <c r="M21" s="56"/>
      <c r="N21" s="57"/>
      <c r="O21" s="58"/>
      <c r="P21" s="47"/>
      <c r="S21" s="4"/>
      <c r="T21" s="2" t="s">
        <v>49</v>
      </c>
      <c r="U21" s="2" t="s">
        <v>50</v>
      </c>
      <c r="V21" s="2"/>
      <c r="W21" s="2" t="s">
        <v>40</v>
      </c>
      <c r="X21" s="2" t="s">
        <v>40</v>
      </c>
      <c r="Y21" s="2" t="s">
        <v>40</v>
      </c>
      <c r="Z21" s="2" t="s">
        <v>41</v>
      </c>
      <c r="AA21" s="6"/>
      <c r="AB21" s="6"/>
      <c r="AC21" s="6"/>
      <c r="AD21" s="7"/>
      <c r="AE21" s="7"/>
      <c r="AF21" s="7"/>
      <c r="AG21" s="7"/>
      <c r="AH21" s="7"/>
      <c r="AI21" s="23">
        <v>14</v>
      </c>
      <c r="AJ21" s="7"/>
      <c r="AK21" s="7"/>
      <c r="AL21" s="7"/>
      <c r="AM21" s="7"/>
      <c r="AN21" s="7"/>
      <c r="AO21" s="7"/>
      <c r="AP21" s="7"/>
      <c r="AQ21" s="7"/>
      <c r="AR21" s="7"/>
      <c r="AS21" s="7"/>
      <c r="AT21" s="7"/>
      <c r="AU21" s="7"/>
      <c r="AV21" s="7"/>
      <c r="AW21" s="23">
        <v>0</v>
      </c>
      <c r="AX21" s="23">
        <v>0</v>
      </c>
      <c r="AY21" s="24">
        <v>0</v>
      </c>
      <c r="AZ21" s="23">
        <v>0</v>
      </c>
      <c r="BA21" s="23">
        <v>0</v>
      </c>
      <c r="BB21" s="23">
        <v>0</v>
      </c>
      <c r="BC21" s="23">
        <v>0</v>
      </c>
      <c r="BD21" s="24">
        <v>0</v>
      </c>
      <c r="BE21" s="23">
        <v>0</v>
      </c>
      <c r="BF21" s="23">
        <v>0</v>
      </c>
      <c r="BG21" s="23">
        <v>0</v>
      </c>
      <c r="BH21" s="23">
        <v>0</v>
      </c>
      <c r="BI21" s="24">
        <v>0</v>
      </c>
      <c r="BJ21" s="23">
        <v>0</v>
      </c>
      <c r="BK21" s="23">
        <v>0</v>
      </c>
      <c r="BL21" s="23">
        <v>0</v>
      </c>
      <c r="BM21" s="23">
        <v>0</v>
      </c>
      <c r="BN21" s="24">
        <v>0</v>
      </c>
      <c r="BO21" s="23">
        <v>0</v>
      </c>
      <c r="BP21" s="23">
        <v>0</v>
      </c>
      <c r="BQ21" s="23">
        <v>0</v>
      </c>
      <c r="BR21" s="23">
        <v>0</v>
      </c>
      <c r="BS21" s="24">
        <v>0</v>
      </c>
      <c r="BT21" s="23">
        <v>0</v>
      </c>
      <c r="BU21" s="23">
        <v>0</v>
      </c>
      <c r="BV21" s="23">
        <v>0</v>
      </c>
      <c r="BW21" s="23">
        <v>0</v>
      </c>
      <c r="BX21" s="24">
        <v>0</v>
      </c>
      <c r="BY21" s="23">
        <v>0</v>
      </c>
      <c r="BZ21" s="23">
        <v>0</v>
      </c>
      <c r="CA21" s="40" t="e">
        <f>IF(AND($M21=#REF!,$L21=1,$K21="Oui Tubage Rigide"),$G21,0)</f>
        <v>#REF!</v>
      </c>
      <c r="CB21" s="40" t="e">
        <f>IF(AND($M21=#REF!,$L21=2,$K21="Oui Tubage Rigide"),$G21,0)</f>
        <v>#REF!</v>
      </c>
      <c r="CC21" s="40" t="e">
        <f>IF(AND($M21=#REF!,$L21=3,$K21="Oui Tubage Rigide"),$G21,0)</f>
        <v>#REF!</v>
      </c>
      <c r="CD21" s="40" t="e">
        <f>IF(AND($M21=#REF!,$L21=4,$K21="Oui Tubage Rigide"),$G21,0)</f>
        <v>#REF!</v>
      </c>
      <c r="CE21" s="40" t="e">
        <f>IF(AND($M21=#REF!,$L21=5,$K21="Oui Tubage Rigide"),$G21,0)</f>
        <v>#REF!</v>
      </c>
      <c r="CF21" s="40" t="e">
        <f>IF(AND($M21=#REF!,$L21=1,$K21="Oui Tubage Rigide"),$G21,0)</f>
        <v>#REF!</v>
      </c>
      <c r="CG21" s="40" t="e">
        <f>IF(AND($M21=#REF!,$L21=2,$K21="Oui Tubage Rigide"),$G21,0)</f>
        <v>#REF!</v>
      </c>
      <c r="CH21" s="40" t="e">
        <f>IF(AND($M21=#REF!,$L21=3,$K21="Oui Tubage Rigide"),$G21,0)</f>
        <v>#REF!</v>
      </c>
      <c r="CI21" s="40" t="e">
        <f>IF(AND($M21=#REF!,$L21=4,$K21="Oui Tubage Rigide"),$G21,0)</f>
        <v>#REF!</v>
      </c>
      <c r="CJ21" s="40" t="e">
        <f>IF(AND($M21=#REF!,$L21=5,$K21="Oui Tubage Rigide"),$G21,0)</f>
        <v>#REF!</v>
      </c>
      <c r="CK21" s="40"/>
      <c r="CL21" t="e">
        <f>IF(#REF!= "",0,IF(OR(EXACT(#REF!,#REF!),(EXACT(#REF!,#REF!))),1,0))</f>
        <v>#REF!</v>
      </c>
      <c r="CM21" t="e">
        <f>IF(#REF!= "",0,IF(OR(EXACT(#REF!,#REF!),(EXACT(#REF!,#REF!))),1,0))</f>
        <v>#REF!</v>
      </c>
      <c r="CO21" t="str">
        <f t="shared" si="0"/>
        <v/>
      </c>
      <c r="CP21" t="str">
        <f t="shared" si="1"/>
        <v/>
      </c>
    </row>
    <row r="22" spans="1:94" x14ac:dyDescent="0.25">
      <c r="A22" s="41"/>
      <c r="B22" s="48"/>
      <c r="C22" s="49" t="s">
        <v>71</v>
      </c>
      <c r="D22" s="50"/>
      <c r="E22" s="49" t="s">
        <v>71</v>
      </c>
      <c r="F22" s="50"/>
      <c r="G22" s="51"/>
      <c r="H22" s="52"/>
      <c r="I22" s="53"/>
      <c r="J22" s="50"/>
      <c r="K22" s="54"/>
      <c r="L22" s="55"/>
      <c r="M22" s="56"/>
      <c r="N22" s="57"/>
      <c r="O22" s="58"/>
      <c r="P22" s="47"/>
      <c r="S22" s="4"/>
      <c r="T22" s="2" t="s">
        <v>50</v>
      </c>
      <c r="U22" s="2" t="s">
        <v>51</v>
      </c>
      <c r="V22" s="2"/>
      <c r="W22" s="2" t="s">
        <v>40</v>
      </c>
      <c r="X22" s="2" t="s">
        <v>40</v>
      </c>
      <c r="Y22" s="2" t="s">
        <v>40</v>
      </c>
      <c r="Z22" s="2" t="s">
        <v>41</v>
      </c>
      <c r="AA22" s="6"/>
      <c r="AB22" s="6"/>
      <c r="AC22" s="6"/>
      <c r="AD22" s="7"/>
      <c r="AE22" s="7"/>
      <c r="AF22" s="7"/>
      <c r="AG22" s="7"/>
      <c r="AH22" s="7"/>
      <c r="AI22" s="23">
        <v>14.5</v>
      </c>
      <c r="AJ22" s="7"/>
      <c r="AK22" s="7"/>
      <c r="AL22" s="7"/>
      <c r="AM22" s="7"/>
      <c r="AN22" s="7"/>
      <c r="AO22" s="7"/>
      <c r="AP22" s="7"/>
      <c r="AQ22" s="7"/>
      <c r="AR22" s="7"/>
      <c r="AS22" s="7"/>
      <c r="AT22" s="7"/>
      <c r="AU22" s="7"/>
      <c r="AV22" s="7"/>
      <c r="AW22" s="23">
        <v>0</v>
      </c>
      <c r="AX22" s="23">
        <v>0</v>
      </c>
      <c r="AY22" s="24">
        <v>0</v>
      </c>
      <c r="AZ22" s="23">
        <v>0</v>
      </c>
      <c r="BA22" s="23">
        <v>0</v>
      </c>
      <c r="BB22" s="23">
        <v>0</v>
      </c>
      <c r="BC22" s="23">
        <v>0</v>
      </c>
      <c r="BD22" s="24">
        <v>0</v>
      </c>
      <c r="BE22" s="23">
        <v>0</v>
      </c>
      <c r="BF22" s="23">
        <v>0</v>
      </c>
      <c r="BG22" s="23">
        <v>0</v>
      </c>
      <c r="BH22" s="23">
        <v>0</v>
      </c>
      <c r="BI22" s="24">
        <v>0</v>
      </c>
      <c r="BJ22" s="23">
        <v>0</v>
      </c>
      <c r="BK22" s="23">
        <v>0</v>
      </c>
      <c r="BL22" s="23">
        <v>0</v>
      </c>
      <c r="BM22" s="23">
        <v>0</v>
      </c>
      <c r="BN22" s="24">
        <v>0</v>
      </c>
      <c r="BO22" s="23">
        <v>0</v>
      </c>
      <c r="BP22" s="23">
        <v>0</v>
      </c>
      <c r="BQ22" s="23">
        <v>0</v>
      </c>
      <c r="BR22" s="23">
        <v>0</v>
      </c>
      <c r="BS22" s="24">
        <v>0</v>
      </c>
      <c r="BT22" s="23">
        <v>0</v>
      </c>
      <c r="BU22" s="23">
        <v>0</v>
      </c>
      <c r="BV22" s="23">
        <v>0</v>
      </c>
      <c r="BW22" s="23">
        <v>0</v>
      </c>
      <c r="BX22" s="24">
        <v>0</v>
      </c>
      <c r="BY22" s="23">
        <v>0</v>
      </c>
      <c r="BZ22" s="23">
        <v>0</v>
      </c>
      <c r="CA22" s="40" t="e">
        <f>IF(AND($M22=#REF!,$L22=1,$K22="Oui Tubage Rigide"),$G22,0)</f>
        <v>#REF!</v>
      </c>
      <c r="CB22" s="40" t="e">
        <f>IF(AND($M22=#REF!,$L22=2,$K22="Oui Tubage Rigide"),$G22,0)</f>
        <v>#REF!</v>
      </c>
      <c r="CC22" s="40" t="e">
        <f>IF(AND($M22=#REF!,$L22=3,$K22="Oui Tubage Rigide"),$G22,0)</f>
        <v>#REF!</v>
      </c>
      <c r="CD22" s="40" t="e">
        <f>IF(AND($M22=#REF!,$L22=4,$K22="Oui Tubage Rigide"),$G22,0)</f>
        <v>#REF!</v>
      </c>
      <c r="CE22" s="40" t="e">
        <f>IF(AND($M22=#REF!,$L22=5,$K22="Oui Tubage Rigide"),$G22,0)</f>
        <v>#REF!</v>
      </c>
      <c r="CF22" s="40" t="e">
        <f>IF(AND($M22=#REF!,$L22=1,$K22="Oui Tubage Rigide"),$G22,0)</f>
        <v>#REF!</v>
      </c>
      <c r="CG22" s="40" t="e">
        <f>IF(AND($M22=#REF!,$L22=2,$K22="Oui Tubage Rigide"),$G22,0)</f>
        <v>#REF!</v>
      </c>
      <c r="CH22" s="40" t="e">
        <f>IF(AND($M22=#REF!,$L22=3,$K22="Oui Tubage Rigide"),$G22,0)</f>
        <v>#REF!</v>
      </c>
      <c r="CI22" s="40" t="e">
        <f>IF(AND($M22=#REF!,$L22=4,$K22="Oui Tubage Rigide"),$G22,0)</f>
        <v>#REF!</v>
      </c>
      <c r="CJ22" s="40" t="e">
        <f>IF(AND($M22=#REF!,$L22=5,$K22="Oui Tubage Rigide"),$G22,0)</f>
        <v>#REF!</v>
      </c>
      <c r="CK22" s="40"/>
      <c r="CL22" t="e">
        <f>IF(#REF!= "",0,IF(OR(EXACT(#REF!,#REF!),(EXACT(#REF!,#REF!))),1,0))</f>
        <v>#REF!</v>
      </c>
      <c r="CM22" t="e">
        <f>IF(#REF!= "",0,IF(OR(EXACT(#REF!,#REF!),(EXACT(#REF!,#REF!))),1,0))</f>
        <v>#REF!</v>
      </c>
      <c r="CO22" t="str">
        <f t="shared" si="0"/>
        <v/>
      </c>
      <c r="CP22" t="str">
        <f t="shared" si="1"/>
        <v/>
      </c>
    </row>
    <row r="23" spans="1:94" x14ac:dyDescent="0.25">
      <c r="A23" s="41"/>
      <c r="B23" s="48"/>
      <c r="C23" s="49" t="s">
        <v>71</v>
      </c>
      <c r="D23" s="50"/>
      <c r="E23" s="49" t="s">
        <v>71</v>
      </c>
      <c r="F23" s="50"/>
      <c r="G23" s="51"/>
      <c r="H23" s="52"/>
      <c r="I23" s="53"/>
      <c r="J23" s="50"/>
      <c r="K23" s="54"/>
      <c r="L23" s="55"/>
      <c r="M23" s="56"/>
      <c r="N23" s="57"/>
      <c r="O23" s="58"/>
      <c r="P23" s="47"/>
      <c r="S23" s="4"/>
      <c r="T23" s="2" t="s">
        <v>51</v>
      </c>
      <c r="U23" s="2" t="s">
        <v>52</v>
      </c>
      <c r="V23" s="2"/>
      <c r="W23" s="2" t="s">
        <v>40</v>
      </c>
      <c r="X23" s="2" t="s">
        <v>40</v>
      </c>
      <c r="Y23" s="2" t="s">
        <v>40</v>
      </c>
      <c r="Z23" s="2" t="s">
        <v>41</v>
      </c>
      <c r="AA23" s="6"/>
      <c r="AB23" s="6"/>
      <c r="AC23" s="6"/>
      <c r="AD23" s="7"/>
      <c r="AE23" s="7"/>
      <c r="AF23" s="7"/>
      <c r="AG23" s="7"/>
      <c r="AH23" s="7"/>
      <c r="AI23" s="23">
        <v>15</v>
      </c>
      <c r="AJ23" s="7"/>
      <c r="AK23" s="7"/>
      <c r="AL23" s="7"/>
      <c r="AM23" s="7"/>
      <c r="AN23" s="7"/>
      <c r="AO23" s="7"/>
      <c r="AP23" s="7"/>
      <c r="AQ23" s="7"/>
      <c r="AR23" s="7"/>
      <c r="AS23" s="7"/>
      <c r="AT23" s="7"/>
      <c r="AU23" s="7"/>
      <c r="AV23" s="7"/>
      <c r="AW23" s="23">
        <v>0</v>
      </c>
      <c r="AX23" s="23">
        <v>0</v>
      </c>
      <c r="AY23" s="24">
        <v>0</v>
      </c>
      <c r="AZ23" s="23">
        <v>0</v>
      </c>
      <c r="BA23" s="23">
        <v>0</v>
      </c>
      <c r="BB23" s="23">
        <v>0</v>
      </c>
      <c r="BC23" s="23">
        <v>0</v>
      </c>
      <c r="BD23" s="24">
        <v>0</v>
      </c>
      <c r="BE23" s="23">
        <v>0</v>
      </c>
      <c r="BF23" s="23">
        <v>0</v>
      </c>
      <c r="BG23" s="23">
        <v>0</v>
      </c>
      <c r="BH23" s="23">
        <v>0</v>
      </c>
      <c r="BI23" s="24">
        <v>0</v>
      </c>
      <c r="BJ23" s="23">
        <v>0</v>
      </c>
      <c r="BK23" s="23">
        <v>0</v>
      </c>
      <c r="BL23" s="23">
        <v>0</v>
      </c>
      <c r="BM23" s="23">
        <v>0</v>
      </c>
      <c r="BN23" s="24">
        <v>0</v>
      </c>
      <c r="BO23" s="23">
        <v>0</v>
      </c>
      <c r="BP23" s="23">
        <v>0</v>
      </c>
      <c r="BQ23" s="23">
        <v>0</v>
      </c>
      <c r="BR23" s="23">
        <v>0</v>
      </c>
      <c r="BS23" s="24">
        <v>0</v>
      </c>
      <c r="BT23" s="23">
        <v>0</v>
      </c>
      <c r="BU23" s="23">
        <v>0</v>
      </c>
      <c r="BV23" s="23">
        <v>0</v>
      </c>
      <c r="BW23" s="23">
        <v>0</v>
      </c>
      <c r="BX23" s="24">
        <v>0</v>
      </c>
      <c r="BY23" s="23">
        <v>0</v>
      </c>
      <c r="BZ23" s="23">
        <v>0</v>
      </c>
      <c r="CA23" s="40" t="e">
        <f>IF(AND($M23=#REF!,$L23=1,$K23="Oui Tubage Rigide"),$G23,0)</f>
        <v>#REF!</v>
      </c>
      <c r="CB23" s="40" t="e">
        <f>IF(AND($M23=#REF!,$L23=2,$K23="Oui Tubage Rigide"),$G23,0)</f>
        <v>#REF!</v>
      </c>
      <c r="CC23" s="40" t="e">
        <f>IF(AND($M23=#REF!,$L23=3,$K23="Oui Tubage Rigide"),$G23,0)</f>
        <v>#REF!</v>
      </c>
      <c r="CD23" s="40" t="e">
        <f>IF(AND($M23=#REF!,$L23=4,$K23="Oui Tubage Rigide"),$G23,0)</f>
        <v>#REF!</v>
      </c>
      <c r="CE23" s="40" t="e">
        <f>IF(AND($M23=#REF!,$L23=5,$K23="Oui Tubage Rigide"),$G23,0)</f>
        <v>#REF!</v>
      </c>
      <c r="CF23" s="40" t="e">
        <f>IF(AND($M23=#REF!,$L23=1,$K23="Oui Tubage Rigide"),$G23,0)</f>
        <v>#REF!</v>
      </c>
      <c r="CG23" s="40" t="e">
        <f>IF(AND($M23=#REF!,$L23=2,$K23="Oui Tubage Rigide"),$G23,0)</f>
        <v>#REF!</v>
      </c>
      <c r="CH23" s="40" t="e">
        <f>IF(AND($M23=#REF!,$L23=3,$K23="Oui Tubage Rigide"),$G23,0)</f>
        <v>#REF!</v>
      </c>
      <c r="CI23" s="40" t="e">
        <f>IF(AND($M23=#REF!,$L23=4,$K23="Oui Tubage Rigide"),$G23,0)</f>
        <v>#REF!</v>
      </c>
      <c r="CJ23" s="40" t="e">
        <f>IF(AND($M23=#REF!,$L23=5,$K23="Oui Tubage Rigide"),$G23,0)</f>
        <v>#REF!</v>
      </c>
      <c r="CK23" s="40"/>
      <c r="CL23" t="e">
        <f>IF(#REF!= "",0,IF(OR(EXACT(#REF!,#REF!),(EXACT(#REF!,#REF!))),1,0))</f>
        <v>#REF!</v>
      </c>
      <c r="CM23" t="e">
        <f>IF(#REF!= "",0,IF(OR(EXACT(#REF!,#REF!),(EXACT(#REF!,#REF!))),1,0))</f>
        <v>#REF!</v>
      </c>
      <c r="CO23" t="str">
        <f t="shared" si="0"/>
        <v/>
      </c>
      <c r="CP23" t="str">
        <f t="shared" si="1"/>
        <v/>
      </c>
    </row>
    <row r="24" spans="1:94" x14ac:dyDescent="0.25">
      <c r="A24" s="41"/>
      <c r="B24" s="48"/>
      <c r="C24" s="49" t="s">
        <v>71</v>
      </c>
      <c r="D24" s="50"/>
      <c r="E24" s="49" t="s">
        <v>71</v>
      </c>
      <c r="F24" s="50"/>
      <c r="G24" s="51"/>
      <c r="H24" s="52"/>
      <c r="I24" s="53"/>
      <c r="J24" s="50"/>
      <c r="K24" s="54"/>
      <c r="L24" s="55"/>
      <c r="M24" s="56"/>
      <c r="N24" s="57"/>
      <c r="O24" s="58"/>
      <c r="P24" s="47"/>
      <c r="S24" s="4"/>
      <c r="T24" s="2" t="s">
        <v>52</v>
      </c>
      <c r="U24" s="2" t="s">
        <v>53</v>
      </c>
      <c r="V24" s="2"/>
      <c r="W24" s="2" t="s">
        <v>40</v>
      </c>
      <c r="X24" s="2" t="s">
        <v>40</v>
      </c>
      <c r="Y24" s="2" t="s">
        <v>40</v>
      </c>
      <c r="Z24" s="2" t="s">
        <v>41</v>
      </c>
      <c r="AA24" s="6"/>
      <c r="AB24" s="6"/>
      <c r="AC24" s="6"/>
      <c r="AD24" s="7"/>
      <c r="AE24" s="7"/>
      <c r="AF24" s="7"/>
      <c r="AG24" s="7"/>
      <c r="AH24" s="7"/>
      <c r="AI24" s="23">
        <v>15.5</v>
      </c>
      <c r="AJ24" s="7"/>
      <c r="AK24" s="7"/>
      <c r="AL24" s="7"/>
      <c r="AM24" s="7"/>
      <c r="AN24" s="7"/>
      <c r="AO24" s="7"/>
      <c r="AP24" s="7"/>
      <c r="AQ24" s="7"/>
      <c r="AR24" s="7"/>
      <c r="AS24" s="7"/>
      <c r="AT24" s="7"/>
      <c r="AU24" s="7"/>
      <c r="AV24" s="7"/>
      <c r="AW24" s="23">
        <v>0</v>
      </c>
      <c r="AX24" s="23">
        <v>0</v>
      </c>
      <c r="AY24" s="24">
        <v>0</v>
      </c>
      <c r="AZ24" s="23">
        <v>0</v>
      </c>
      <c r="BA24" s="23">
        <v>0</v>
      </c>
      <c r="BB24" s="23">
        <v>0</v>
      </c>
      <c r="BC24" s="23">
        <v>0</v>
      </c>
      <c r="BD24" s="24">
        <v>0</v>
      </c>
      <c r="BE24" s="23">
        <v>0</v>
      </c>
      <c r="BF24" s="23">
        <v>0</v>
      </c>
      <c r="BG24" s="23">
        <v>0</v>
      </c>
      <c r="BH24" s="23">
        <v>0</v>
      </c>
      <c r="BI24" s="24">
        <v>0</v>
      </c>
      <c r="BJ24" s="23">
        <v>0</v>
      </c>
      <c r="BK24" s="23">
        <v>0</v>
      </c>
      <c r="BL24" s="23">
        <v>0</v>
      </c>
      <c r="BM24" s="23">
        <v>0</v>
      </c>
      <c r="BN24" s="24">
        <v>0</v>
      </c>
      <c r="BO24" s="23">
        <v>0</v>
      </c>
      <c r="BP24" s="23">
        <v>0</v>
      </c>
      <c r="BQ24" s="23">
        <v>0</v>
      </c>
      <c r="BR24" s="23">
        <v>0</v>
      </c>
      <c r="BS24" s="24">
        <v>0</v>
      </c>
      <c r="BT24" s="23">
        <v>0</v>
      </c>
      <c r="BU24" s="23">
        <v>0</v>
      </c>
      <c r="BV24" s="23">
        <v>0</v>
      </c>
      <c r="BW24" s="23">
        <v>0</v>
      </c>
      <c r="BX24" s="24">
        <v>0</v>
      </c>
      <c r="BY24" s="23">
        <v>0</v>
      </c>
      <c r="BZ24" s="23">
        <v>0</v>
      </c>
      <c r="CA24" s="40" t="e">
        <f>IF(AND($M24=#REF!,$L24=1,$K24="Oui Tubage Rigide"),$G24,0)</f>
        <v>#REF!</v>
      </c>
      <c r="CB24" s="40" t="e">
        <f>IF(AND($M24=#REF!,$L24=2,$K24="Oui Tubage Rigide"),$G24,0)</f>
        <v>#REF!</v>
      </c>
      <c r="CC24" s="40" t="e">
        <f>IF(AND($M24=#REF!,$L24=3,$K24="Oui Tubage Rigide"),$G24,0)</f>
        <v>#REF!</v>
      </c>
      <c r="CD24" s="40" t="e">
        <f>IF(AND($M24=#REF!,$L24=4,$K24="Oui Tubage Rigide"),$G24,0)</f>
        <v>#REF!</v>
      </c>
      <c r="CE24" s="40" t="e">
        <f>IF(AND($M24=#REF!,$L24=5,$K24="Oui Tubage Rigide"),$G24,0)</f>
        <v>#REF!</v>
      </c>
      <c r="CF24" s="40" t="e">
        <f>IF(AND($M24=#REF!,$L24=1,$K24="Oui Tubage Rigide"),$G24,0)</f>
        <v>#REF!</v>
      </c>
      <c r="CG24" s="40" t="e">
        <f>IF(AND($M24=#REF!,$L24=2,$K24="Oui Tubage Rigide"),$G24,0)</f>
        <v>#REF!</v>
      </c>
      <c r="CH24" s="40" t="e">
        <f>IF(AND($M24=#REF!,$L24=3,$K24="Oui Tubage Rigide"),$G24,0)</f>
        <v>#REF!</v>
      </c>
      <c r="CI24" s="40" t="e">
        <f>IF(AND($M24=#REF!,$L24=4,$K24="Oui Tubage Rigide"),$G24,0)</f>
        <v>#REF!</v>
      </c>
      <c r="CJ24" s="40" t="e">
        <f>IF(AND($M24=#REF!,$L24=5,$K24="Oui Tubage Rigide"),$G24,0)</f>
        <v>#REF!</v>
      </c>
      <c r="CK24" s="40"/>
      <c r="CL24" t="e">
        <f>IF(#REF!= "",0,IF(OR(EXACT(#REF!,#REF!),(EXACT(#REF!,#REF!))),1,0))</f>
        <v>#REF!</v>
      </c>
      <c r="CM24" t="e">
        <f>IF(#REF!= "",0,IF(OR(EXACT(#REF!,#REF!),(EXACT(#REF!,#REF!))),1,0))</f>
        <v>#REF!</v>
      </c>
      <c r="CO24" t="str">
        <f t="shared" si="0"/>
        <v/>
      </c>
      <c r="CP24" t="str">
        <f t="shared" si="1"/>
        <v/>
      </c>
    </row>
    <row r="25" spans="1:94" x14ac:dyDescent="0.25">
      <c r="A25" s="41"/>
      <c r="B25" s="48"/>
      <c r="C25" s="49" t="s">
        <v>71</v>
      </c>
      <c r="D25" s="50"/>
      <c r="E25" s="49" t="s">
        <v>71</v>
      </c>
      <c r="F25" s="50"/>
      <c r="G25" s="51"/>
      <c r="H25" s="52"/>
      <c r="I25" s="53"/>
      <c r="J25" s="50"/>
      <c r="K25" s="54"/>
      <c r="L25" s="55"/>
      <c r="M25" s="56"/>
      <c r="N25" s="57"/>
      <c r="O25" s="58"/>
      <c r="P25" s="47"/>
      <c r="S25" s="4"/>
      <c r="T25" s="2" t="s">
        <v>53</v>
      </c>
      <c r="U25" s="2" t="s">
        <v>54</v>
      </c>
      <c r="V25" s="2"/>
      <c r="W25" s="2" t="s">
        <v>40</v>
      </c>
      <c r="X25" s="2" t="s">
        <v>40</v>
      </c>
      <c r="Y25" s="2" t="s">
        <v>40</v>
      </c>
      <c r="Z25" s="2" t="s">
        <v>41</v>
      </c>
      <c r="AA25" s="6"/>
      <c r="AB25" s="6"/>
      <c r="AC25" s="6"/>
      <c r="AD25" s="7"/>
      <c r="AE25" s="7"/>
      <c r="AF25" s="7"/>
      <c r="AG25" s="7"/>
      <c r="AH25" s="7"/>
      <c r="AI25" s="23">
        <v>16</v>
      </c>
      <c r="AJ25" s="7"/>
      <c r="AK25" s="7"/>
      <c r="AL25" s="7"/>
      <c r="AM25" s="7"/>
      <c r="AN25" s="7"/>
      <c r="AO25" s="7"/>
      <c r="AP25" s="7"/>
      <c r="AQ25" s="7"/>
      <c r="AR25" s="7"/>
      <c r="AS25" s="7"/>
      <c r="AT25" s="7"/>
      <c r="AU25" s="7"/>
      <c r="AV25" s="7"/>
      <c r="AW25" s="23">
        <v>0</v>
      </c>
      <c r="AX25" s="23">
        <v>0</v>
      </c>
      <c r="AY25" s="24">
        <v>0</v>
      </c>
      <c r="AZ25" s="23">
        <v>0</v>
      </c>
      <c r="BA25" s="23">
        <v>0</v>
      </c>
      <c r="BB25" s="23">
        <v>0</v>
      </c>
      <c r="BC25" s="23">
        <v>0</v>
      </c>
      <c r="BD25" s="24">
        <v>0</v>
      </c>
      <c r="BE25" s="23">
        <v>0</v>
      </c>
      <c r="BF25" s="23">
        <v>0</v>
      </c>
      <c r="BG25" s="23">
        <v>0</v>
      </c>
      <c r="BH25" s="23">
        <v>0</v>
      </c>
      <c r="BI25" s="24">
        <v>0</v>
      </c>
      <c r="BJ25" s="23">
        <v>0</v>
      </c>
      <c r="BK25" s="23">
        <v>0</v>
      </c>
      <c r="BL25" s="23">
        <v>0</v>
      </c>
      <c r="BM25" s="23">
        <v>0</v>
      </c>
      <c r="BN25" s="24">
        <v>0</v>
      </c>
      <c r="BO25" s="23">
        <v>0</v>
      </c>
      <c r="BP25" s="23">
        <v>0</v>
      </c>
      <c r="BQ25" s="23">
        <v>0</v>
      </c>
      <c r="BR25" s="23">
        <v>0</v>
      </c>
      <c r="BS25" s="24">
        <v>0</v>
      </c>
      <c r="BT25" s="23">
        <v>0</v>
      </c>
      <c r="BU25" s="23">
        <v>0</v>
      </c>
      <c r="BV25" s="23">
        <v>0</v>
      </c>
      <c r="BW25" s="23">
        <v>0</v>
      </c>
      <c r="BX25" s="24">
        <v>0</v>
      </c>
      <c r="BY25" s="23">
        <v>0</v>
      </c>
      <c r="BZ25" s="23">
        <v>0</v>
      </c>
      <c r="CA25" s="40" t="e">
        <f>IF(AND($M25=#REF!,$L25=1,$K25="Oui Tubage Rigide"),$G25,0)</f>
        <v>#REF!</v>
      </c>
      <c r="CB25" s="40" t="e">
        <f>IF(AND($M25=#REF!,$L25=2,$K25="Oui Tubage Rigide"),$G25,0)</f>
        <v>#REF!</v>
      </c>
      <c r="CC25" s="40" t="e">
        <f>IF(AND($M25=#REF!,$L25=3,$K25="Oui Tubage Rigide"),$G25,0)</f>
        <v>#REF!</v>
      </c>
      <c r="CD25" s="40" t="e">
        <f>IF(AND($M25=#REF!,$L25=4,$K25="Oui Tubage Rigide"),$G25,0)</f>
        <v>#REF!</v>
      </c>
      <c r="CE25" s="40" t="e">
        <f>IF(AND($M25=#REF!,$L25=5,$K25="Oui Tubage Rigide"),$G25,0)</f>
        <v>#REF!</v>
      </c>
      <c r="CF25" s="40" t="e">
        <f>IF(AND($M25=#REF!,$L25=1,$K25="Oui Tubage Rigide"),$G25,0)</f>
        <v>#REF!</v>
      </c>
      <c r="CG25" s="40" t="e">
        <f>IF(AND($M25=#REF!,$L25=2,$K25="Oui Tubage Rigide"),$G25,0)</f>
        <v>#REF!</v>
      </c>
      <c r="CH25" s="40" t="e">
        <f>IF(AND($M25=#REF!,$L25=3,$K25="Oui Tubage Rigide"),$G25,0)</f>
        <v>#REF!</v>
      </c>
      <c r="CI25" s="40" t="e">
        <f>IF(AND($M25=#REF!,$L25=4,$K25="Oui Tubage Rigide"),$G25,0)</f>
        <v>#REF!</v>
      </c>
      <c r="CJ25" s="40" t="e">
        <f>IF(AND($M25=#REF!,$L25=5,$K25="Oui Tubage Rigide"),$G25,0)</f>
        <v>#REF!</v>
      </c>
      <c r="CK25" s="40"/>
      <c r="CL25" t="e">
        <f>IF(#REF!= "",0,IF(OR(EXACT(#REF!,#REF!),(EXACT(#REF!,#REF!))),1,0))</f>
        <v>#REF!</v>
      </c>
      <c r="CM25" t="e">
        <f>IF(#REF!= "",0,IF(OR(EXACT(#REF!,#REF!),(EXACT(#REF!,#REF!))),1,0))</f>
        <v>#REF!</v>
      </c>
      <c r="CO25" t="str">
        <f t="shared" si="0"/>
        <v/>
      </c>
      <c r="CP25" t="str">
        <f t="shared" si="1"/>
        <v/>
      </c>
    </row>
    <row r="26" spans="1:94" x14ac:dyDescent="0.25">
      <c r="A26" s="41"/>
      <c r="B26" s="48"/>
      <c r="C26" s="49" t="s">
        <v>71</v>
      </c>
      <c r="D26" s="50"/>
      <c r="E26" s="49" t="s">
        <v>71</v>
      </c>
      <c r="F26" s="50"/>
      <c r="G26" s="51"/>
      <c r="H26" s="52"/>
      <c r="I26" s="53"/>
      <c r="J26" s="50"/>
      <c r="K26" s="54"/>
      <c r="L26" s="55"/>
      <c r="M26" s="56"/>
      <c r="N26" s="57"/>
      <c r="O26" s="58"/>
      <c r="P26" s="47"/>
      <c r="S26" s="4"/>
      <c r="T26" s="2" t="s">
        <v>54</v>
      </c>
      <c r="U26" s="2" t="s">
        <v>55</v>
      </c>
      <c r="V26" s="2"/>
      <c r="W26" s="2" t="s">
        <v>40</v>
      </c>
      <c r="X26" s="2" t="s">
        <v>40</v>
      </c>
      <c r="Y26" s="2" t="s">
        <v>40</v>
      </c>
      <c r="Z26" s="2" t="s">
        <v>41</v>
      </c>
      <c r="AA26" s="6"/>
      <c r="AB26" s="6"/>
      <c r="AC26" s="6"/>
      <c r="AD26" s="7"/>
      <c r="AE26" s="7"/>
      <c r="AF26" s="7"/>
      <c r="AG26" s="7"/>
      <c r="AH26" s="7"/>
      <c r="AI26" s="23">
        <v>16.5</v>
      </c>
      <c r="AJ26" s="7"/>
      <c r="AK26" s="7"/>
      <c r="AL26" s="7"/>
      <c r="AM26" s="7"/>
      <c r="AN26" s="7"/>
      <c r="AO26" s="7"/>
      <c r="AP26" s="7"/>
      <c r="AQ26" s="7"/>
      <c r="AR26" s="7"/>
      <c r="AS26" s="7"/>
      <c r="AT26" s="7"/>
      <c r="AU26" s="7"/>
      <c r="AV26" s="7"/>
      <c r="AW26" s="23">
        <v>0</v>
      </c>
      <c r="AX26" s="23">
        <v>0</v>
      </c>
      <c r="AY26" s="24">
        <v>0</v>
      </c>
      <c r="AZ26" s="23">
        <v>0</v>
      </c>
      <c r="BA26" s="23">
        <v>0</v>
      </c>
      <c r="BB26" s="23">
        <v>0</v>
      </c>
      <c r="BC26" s="23">
        <v>0</v>
      </c>
      <c r="BD26" s="24">
        <v>0</v>
      </c>
      <c r="BE26" s="23">
        <v>0</v>
      </c>
      <c r="BF26" s="23">
        <v>0</v>
      </c>
      <c r="BG26" s="23">
        <v>0</v>
      </c>
      <c r="BH26" s="23">
        <v>0</v>
      </c>
      <c r="BI26" s="24">
        <v>0</v>
      </c>
      <c r="BJ26" s="23">
        <v>0</v>
      </c>
      <c r="BK26" s="23">
        <v>0</v>
      </c>
      <c r="BL26" s="23">
        <v>0</v>
      </c>
      <c r="BM26" s="23">
        <v>0</v>
      </c>
      <c r="BN26" s="24">
        <v>0</v>
      </c>
      <c r="BO26" s="23">
        <v>0</v>
      </c>
      <c r="BP26" s="23">
        <v>0</v>
      </c>
      <c r="BQ26" s="23">
        <v>0</v>
      </c>
      <c r="BR26" s="23">
        <v>0</v>
      </c>
      <c r="BS26" s="24">
        <v>0</v>
      </c>
      <c r="BT26" s="23">
        <v>0</v>
      </c>
      <c r="BU26" s="23">
        <v>0</v>
      </c>
      <c r="BV26" s="23">
        <v>0</v>
      </c>
      <c r="BW26" s="23">
        <v>0</v>
      </c>
      <c r="BX26" s="24">
        <v>0</v>
      </c>
      <c r="BY26" s="23">
        <v>0</v>
      </c>
      <c r="BZ26" s="23">
        <v>0</v>
      </c>
      <c r="CA26" s="40" t="e">
        <f>IF(AND($M26=#REF!,$L26=1,$K26="Oui Tubage Rigide"),$G26,0)</f>
        <v>#REF!</v>
      </c>
      <c r="CB26" s="40" t="e">
        <f>IF(AND($M26=#REF!,$L26=2,$K26="Oui Tubage Rigide"),$G26,0)</f>
        <v>#REF!</v>
      </c>
      <c r="CC26" s="40" t="e">
        <f>IF(AND($M26=#REF!,$L26=3,$K26="Oui Tubage Rigide"),$G26,0)</f>
        <v>#REF!</v>
      </c>
      <c r="CD26" s="40" t="e">
        <f>IF(AND($M26=#REF!,$L26=4,$K26="Oui Tubage Rigide"),$G26,0)</f>
        <v>#REF!</v>
      </c>
      <c r="CE26" s="40" t="e">
        <f>IF(AND($M26=#REF!,$L26=5,$K26="Oui Tubage Rigide"),$G26,0)</f>
        <v>#REF!</v>
      </c>
      <c r="CF26" s="40" t="e">
        <f>IF(AND($M26=#REF!,$L26=1,$K26="Oui Tubage Rigide"),$G26,0)</f>
        <v>#REF!</v>
      </c>
      <c r="CG26" s="40" t="e">
        <f>IF(AND($M26=#REF!,$L26=2,$K26="Oui Tubage Rigide"),$G26,0)</f>
        <v>#REF!</v>
      </c>
      <c r="CH26" s="40" t="e">
        <f>IF(AND($M26=#REF!,$L26=3,$K26="Oui Tubage Rigide"),$G26,0)</f>
        <v>#REF!</v>
      </c>
      <c r="CI26" s="40" t="e">
        <f>IF(AND($M26=#REF!,$L26=4,$K26="Oui Tubage Rigide"),$G26,0)</f>
        <v>#REF!</v>
      </c>
      <c r="CJ26" s="40" t="e">
        <f>IF(AND($M26=#REF!,$L26=5,$K26="Oui Tubage Rigide"),$G26,0)</f>
        <v>#REF!</v>
      </c>
      <c r="CK26" s="40"/>
      <c r="CL26" t="e">
        <f>IF(#REF!= "",0,IF(OR(EXACT(#REF!,#REF!),(EXACT(#REF!,#REF!))),1,0))</f>
        <v>#REF!</v>
      </c>
      <c r="CM26" t="e">
        <f>IF(#REF!= "",0,IF(OR(EXACT(#REF!,#REF!),(EXACT(#REF!,#REF!))),1,0))</f>
        <v>#REF!</v>
      </c>
      <c r="CO26" t="str">
        <f t="shared" si="0"/>
        <v/>
      </c>
      <c r="CP26" t="str">
        <f t="shared" si="1"/>
        <v/>
      </c>
    </row>
    <row r="27" spans="1:94" x14ac:dyDescent="0.25">
      <c r="A27" s="41"/>
      <c r="B27" s="48"/>
      <c r="C27" s="49" t="s">
        <v>71</v>
      </c>
      <c r="D27" s="50"/>
      <c r="E27" s="49" t="s">
        <v>71</v>
      </c>
      <c r="F27" s="50"/>
      <c r="G27" s="51"/>
      <c r="H27" s="52"/>
      <c r="I27" s="53"/>
      <c r="J27" s="50"/>
      <c r="K27" s="54"/>
      <c r="L27" s="55"/>
      <c r="M27" s="56"/>
      <c r="N27" s="57"/>
      <c r="O27" s="58"/>
      <c r="P27" s="47"/>
      <c r="S27" s="4"/>
      <c r="T27" s="2" t="s">
        <v>38</v>
      </c>
      <c r="U27" s="2" t="s">
        <v>39</v>
      </c>
      <c r="V27" s="2"/>
      <c r="W27" s="2" t="s">
        <v>40</v>
      </c>
      <c r="X27" s="2" t="s">
        <v>40</v>
      </c>
      <c r="Y27" s="2" t="s">
        <v>40</v>
      </c>
      <c r="Z27" s="2" t="s">
        <v>41</v>
      </c>
      <c r="AA27" s="6"/>
      <c r="AB27" s="6"/>
      <c r="AC27" s="6"/>
      <c r="AD27" s="7"/>
      <c r="AE27" s="7"/>
      <c r="AF27" s="7"/>
      <c r="AG27" s="7"/>
      <c r="AH27" s="7"/>
      <c r="AI27" s="23">
        <v>17</v>
      </c>
      <c r="AJ27" s="7"/>
      <c r="AK27" s="7"/>
      <c r="AL27" s="7"/>
      <c r="AM27" s="7"/>
      <c r="AN27" s="7"/>
      <c r="AO27" s="7"/>
      <c r="AP27" s="7"/>
      <c r="AQ27" s="7"/>
      <c r="AR27" s="7"/>
      <c r="AS27" s="7"/>
      <c r="AT27" s="7"/>
      <c r="AU27" s="7"/>
      <c r="AV27" s="7"/>
      <c r="AW27" s="23">
        <v>0</v>
      </c>
      <c r="AX27" s="23">
        <v>0</v>
      </c>
      <c r="AY27" s="24">
        <v>0</v>
      </c>
      <c r="AZ27" s="23">
        <v>0</v>
      </c>
      <c r="BA27" s="23">
        <v>0</v>
      </c>
      <c r="BB27" s="23">
        <v>0</v>
      </c>
      <c r="BC27" s="23">
        <v>0</v>
      </c>
      <c r="BD27" s="24">
        <v>0</v>
      </c>
      <c r="BE27" s="23">
        <v>0</v>
      </c>
      <c r="BF27" s="23">
        <v>0</v>
      </c>
      <c r="BG27" s="23">
        <v>0</v>
      </c>
      <c r="BH27" s="23">
        <v>0</v>
      </c>
      <c r="BI27" s="24">
        <v>0</v>
      </c>
      <c r="BJ27" s="23">
        <v>0</v>
      </c>
      <c r="BK27" s="23">
        <v>0</v>
      </c>
      <c r="BL27" s="23">
        <v>0</v>
      </c>
      <c r="BM27" s="23">
        <v>0</v>
      </c>
      <c r="BN27" s="24">
        <v>0</v>
      </c>
      <c r="BO27" s="23">
        <v>0</v>
      </c>
      <c r="BP27" s="23">
        <v>0</v>
      </c>
      <c r="BQ27" s="23">
        <v>0</v>
      </c>
      <c r="BR27" s="23">
        <v>0</v>
      </c>
      <c r="BS27" s="24">
        <v>0</v>
      </c>
      <c r="BT27" s="23">
        <v>0</v>
      </c>
      <c r="BU27" s="23">
        <v>0</v>
      </c>
      <c r="BV27" s="23">
        <v>0</v>
      </c>
      <c r="BW27" s="23">
        <v>0</v>
      </c>
      <c r="BX27" s="24">
        <v>0</v>
      </c>
      <c r="BY27" s="23">
        <v>0</v>
      </c>
      <c r="BZ27" s="23">
        <v>0</v>
      </c>
      <c r="CA27" s="40" t="e">
        <f>IF(AND($M27=#REF!,$L27=1,$K27="Oui Tubage Rigide"),$G27,0)</f>
        <v>#REF!</v>
      </c>
      <c r="CB27" s="40" t="e">
        <f>IF(AND($M27=#REF!,$L27=2,$K27="Oui Tubage Rigide"),$G27,0)</f>
        <v>#REF!</v>
      </c>
      <c r="CC27" s="40" t="e">
        <f>IF(AND($M27=#REF!,$L27=3,$K27="Oui Tubage Rigide"),$G27,0)</f>
        <v>#REF!</v>
      </c>
      <c r="CD27" s="40" t="e">
        <f>IF(AND($M27=#REF!,$L27=4,$K27="Oui Tubage Rigide"),$G27,0)</f>
        <v>#REF!</v>
      </c>
      <c r="CE27" s="40" t="e">
        <f>IF(AND($M27=#REF!,$L27=5,$K27="Oui Tubage Rigide"),$G27,0)</f>
        <v>#REF!</v>
      </c>
      <c r="CF27" s="40" t="e">
        <f>IF(AND($M27=#REF!,$L27=1,$K27="Oui Tubage Rigide"),$G27,0)</f>
        <v>#REF!</v>
      </c>
      <c r="CG27" s="40" t="e">
        <f>IF(AND($M27=#REF!,$L27=2,$K27="Oui Tubage Rigide"),$G27,0)</f>
        <v>#REF!</v>
      </c>
      <c r="CH27" s="40" t="e">
        <f>IF(AND($M27=#REF!,$L27=3,$K27="Oui Tubage Rigide"),$G27,0)</f>
        <v>#REF!</v>
      </c>
      <c r="CI27" s="40" t="e">
        <f>IF(AND($M27=#REF!,$L27=4,$K27="Oui Tubage Rigide"),$G27,0)</f>
        <v>#REF!</v>
      </c>
      <c r="CJ27" s="40" t="e">
        <f>IF(AND($M27=#REF!,$L27=5,$K27="Oui Tubage Rigide"),$G27,0)</f>
        <v>#REF!</v>
      </c>
      <c r="CK27" s="40"/>
      <c r="CL27" t="e">
        <f>IF(#REF!= "",0,IF(OR(EXACT(#REF!,#REF!),(EXACT(#REF!,#REF!))),1,0))</f>
        <v>#REF!</v>
      </c>
      <c r="CM27" t="e">
        <f>IF(#REF!= "",0,IF(OR(EXACT(#REF!,#REF!),(EXACT(#REF!,#REF!))),1,0))</f>
        <v>#REF!</v>
      </c>
      <c r="CO27" t="str">
        <f t="shared" si="0"/>
        <v/>
      </c>
      <c r="CP27" t="str">
        <f t="shared" si="1"/>
        <v/>
      </c>
    </row>
    <row r="28" spans="1:94" x14ac:dyDescent="0.25">
      <c r="A28" s="41"/>
      <c r="B28" s="48"/>
      <c r="C28" s="49" t="s">
        <v>71</v>
      </c>
      <c r="D28" s="50"/>
      <c r="E28" s="49" t="s">
        <v>71</v>
      </c>
      <c r="F28" s="50"/>
      <c r="G28" s="51"/>
      <c r="H28" s="52"/>
      <c r="I28" s="53"/>
      <c r="J28" s="50"/>
      <c r="K28" s="54"/>
      <c r="L28" s="55"/>
      <c r="M28" s="56"/>
      <c r="N28" s="57"/>
      <c r="O28" s="58"/>
      <c r="P28" s="47"/>
      <c r="S28" s="4"/>
      <c r="T28" s="2" t="s">
        <v>39</v>
      </c>
      <c r="U28" s="2" t="s">
        <v>42</v>
      </c>
      <c r="V28" s="2"/>
      <c r="W28" s="2" t="s">
        <v>40</v>
      </c>
      <c r="X28" s="2" t="s">
        <v>40</v>
      </c>
      <c r="Y28" s="2" t="s">
        <v>40</v>
      </c>
      <c r="Z28" s="2" t="s">
        <v>41</v>
      </c>
      <c r="AA28" s="6"/>
      <c r="AB28" s="6"/>
      <c r="AC28" s="6"/>
      <c r="AD28" s="7"/>
      <c r="AE28" s="7"/>
      <c r="AF28" s="7"/>
      <c r="AG28" s="7"/>
      <c r="AH28" s="7"/>
      <c r="AI28" s="23">
        <v>17.5</v>
      </c>
      <c r="AJ28" s="7"/>
      <c r="AK28" s="7"/>
      <c r="AL28" s="7"/>
      <c r="AM28" s="7"/>
      <c r="AN28" s="7"/>
      <c r="AO28" s="7"/>
      <c r="AP28" s="7"/>
      <c r="AQ28" s="7"/>
      <c r="AR28" s="7"/>
      <c r="AS28" s="7"/>
      <c r="AT28" s="7"/>
      <c r="AU28" s="7"/>
      <c r="AV28" s="7"/>
      <c r="AW28" s="23">
        <v>0</v>
      </c>
      <c r="AX28" s="23">
        <v>0</v>
      </c>
      <c r="AY28" s="24">
        <v>0</v>
      </c>
      <c r="AZ28" s="23">
        <v>0</v>
      </c>
      <c r="BA28" s="23">
        <v>0</v>
      </c>
      <c r="BB28" s="23">
        <v>0</v>
      </c>
      <c r="BC28" s="23">
        <v>0</v>
      </c>
      <c r="BD28" s="24">
        <v>0</v>
      </c>
      <c r="BE28" s="23">
        <v>0</v>
      </c>
      <c r="BF28" s="23">
        <v>0</v>
      </c>
      <c r="BG28" s="23">
        <v>0</v>
      </c>
      <c r="BH28" s="23">
        <v>0</v>
      </c>
      <c r="BI28" s="24">
        <v>0</v>
      </c>
      <c r="BJ28" s="23">
        <v>0</v>
      </c>
      <c r="BK28" s="23">
        <v>0</v>
      </c>
      <c r="BL28" s="23">
        <v>0</v>
      </c>
      <c r="BM28" s="23">
        <v>0</v>
      </c>
      <c r="BN28" s="24">
        <v>0</v>
      </c>
      <c r="BO28" s="23">
        <v>0</v>
      </c>
      <c r="BP28" s="23">
        <v>0</v>
      </c>
      <c r="BQ28" s="23">
        <v>0</v>
      </c>
      <c r="BR28" s="23">
        <v>0</v>
      </c>
      <c r="BS28" s="24">
        <v>0</v>
      </c>
      <c r="BT28" s="23">
        <v>0</v>
      </c>
      <c r="BU28" s="23">
        <v>0</v>
      </c>
      <c r="BV28" s="23">
        <v>0</v>
      </c>
      <c r="BW28" s="23">
        <v>0</v>
      </c>
      <c r="BX28" s="24">
        <v>0</v>
      </c>
      <c r="BY28" s="23">
        <v>0</v>
      </c>
      <c r="BZ28" s="23">
        <v>0</v>
      </c>
      <c r="CA28" s="40" t="e">
        <f>IF(AND($M28=#REF!,$L28=1,$K28="Oui Tubage Rigide"),$G28,0)</f>
        <v>#REF!</v>
      </c>
      <c r="CB28" s="40" t="e">
        <f>IF(AND($M28=#REF!,$L28=2,$K28="Oui Tubage Rigide"),$G28,0)</f>
        <v>#REF!</v>
      </c>
      <c r="CC28" s="40" t="e">
        <f>IF(AND($M28=#REF!,$L28=3,$K28="Oui Tubage Rigide"),$G28,0)</f>
        <v>#REF!</v>
      </c>
      <c r="CD28" s="40" t="e">
        <f>IF(AND($M28=#REF!,$L28=4,$K28="Oui Tubage Rigide"),$G28,0)</f>
        <v>#REF!</v>
      </c>
      <c r="CE28" s="40" t="e">
        <f>IF(AND($M28=#REF!,$L28=5,$K28="Oui Tubage Rigide"),$G28,0)</f>
        <v>#REF!</v>
      </c>
      <c r="CF28" s="40" t="e">
        <f>IF(AND($M28=#REF!,$L28=1,$K28="Oui Tubage Rigide"),$G28,0)</f>
        <v>#REF!</v>
      </c>
      <c r="CG28" s="40" t="e">
        <f>IF(AND($M28=#REF!,$L28=2,$K28="Oui Tubage Rigide"),$G28,0)</f>
        <v>#REF!</v>
      </c>
      <c r="CH28" s="40" t="e">
        <f>IF(AND($M28=#REF!,$L28=3,$K28="Oui Tubage Rigide"),$G28,0)</f>
        <v>#REF!</v>
      </c>
      <c r="CI28" s="40" t="e">
        <f>IF(AND($M28=#REF!,$L28=4,$K28="Oui Tubage Rigide"),$G28,0)</f>
        <v>#REF!</v>
      </c>
      <c r="CJ28" s="40" t="e">
        <f>IF(AND($M28=#REF!,$L28=5,$K28="Oui Tubage Rigide"),$G28,0)</f>
        <v>#REF!</v>
      </c>
      <c r="CK28" s="40"/>
      <c r="CL28" t="e">
        <f>IF(#REF!= "",0,IF(OR(EXACT(#REF!,#REF!),(EXACT(#REF!,#REF!))),1,0))</f>
        <v>#REF!</v>
      </c>
      <c r="CM28" t="e">
        <f>IF(#REF!= "",0,IF(OR(EXACT(#REF!,#REF!),(EXACT(#REF!,#REF!))),1,0))</f>
        <v>#REF!</v>
      </c>
      <c r="CO28" t="str">
        <f t="shared" si="0"/>
        <v/>
      </c>
      <c r="CP28" t="str">
        <f t="shared" si="1"/>
        <v/>
      </c>
    </row>
    <row r="29" spans="1:94" x14ac:dyDescent="0.25">
      <c r="X29" s="2" t="s">
        <v>40</v>
      </c>
      <c r="Y29" s="2" t="s">
        <v>40</v>
      </c>
    </row>
    <row r="30" spans="1:94" x14ac:dyDescent="0.25">
      <c r="X30" s="2" t="s">
        <v>40</v>
      </c>
      <c r="Y30" s="2" t="s">
        <v>40</v>
      </c>
    </row>
    <row r="31" spans="1:94" x14ac:dyDescent="0.25">
      <c r="X31" s="2" t="s">
        <v>40</v>
      </c>
      <c r="Y31" s="2" t="s">
        <v>40</v>
      </c>
    </row>
    <row r="32" spans="1:94" x14ac:dyDescent="0.25">
      <c r="X32" s="2" t="s">
        <v>40</v>
      </c>
      <c r="Y32" s="2" t="s">
        <v>40</v>
      </c>
    </row>
    <row r="33" spans="24:25" x14ac:dyDescent="0.25">
      <c r="X33" s="2" t="s">
        <v>40</v>
      </c>
      <c r="Y33" s="2" t="s">
        <v>40</v>
      </c>
    </row>
    <row r="34" spans="24:25" x14ac:dyDescent="0.25">
      <c r="X34" s="2" t="s">
        <v>40</v>
      </c>
      <c r="Y34" s="2" t="s">
        <v>40</v>
      </c>
    </row>
    <row r="35" spans="24:25" x14ac:dyDescent="0.25">
      <c r="X35" s="2" t="s">
        <v>40</v>
      </c>
      <c r="Y35" s="2" t="s">
        <v>40</v>
      </c>
    </row>
    <row r="36" spans="24:25" x14ac:dyDescent="0.25">
      <c r="X36" s="2" t="s">
        <v>40</v>
      </c>
      <c r="Y36" s="2" t="s">
        <v>40</v>
      </c>
    </row>
    <row r="37" spans="24:25" x14ac:dyDescent="0.25">
      <c r="X37" s="2" t="s">
        <v>40</v>
      </c>
      <c r="Y37" s="2" t="s">
        <v>40</v>
      </c>
    </row>
    <row r="38" spans="24:25" x14ac:dyDescent="0.25">
      <c r="X38" s="2" t="s">
        <v>40</v>
      </c>
      <c r="Y38" s="2" t="s">
        <v>40</v>
      </c>
    </row>
    <row r="39" spans="24:25" x14ac:dyDescent="0.25">
      <c r="X39" s="2" t="s">
        <v>40</v>
      </c>
      <c r="Y39" s="2" t="s">
        <v>40</v>
      </c>
    </row>
    <row r="40" spans="24:25" x14ac:dyDescent="0.25">
      <c r="X40" s="2" t="s">
        <v>40</v>
      </c>
      <c r="Y40" s="2" t="s">
        <v>40</v>
      </c>
    </row>
    <row r="41" spans="24:25" x14ac:dyDescent="0.25">
      <c r="X41" s="2" t="s">
        <v>40</v>
      </c>
      <c r="Y41" s="2" t="s">
        <v>40</v>
      </c>
    </row>
    <row r="42" spans="24:25" x14ac:dyDescent="0.25">
      <c r="X42" s="2" t="s">
        <v>40</v>
      </c>
      <c r="Y42" s="2" t="s">
        <v>40</v>
      </c>
    </row>
    <row r="43" spans="24:25" x14ac:dyDescent="0.25">
      <c r="X43" s="2" t="s">
        <v>40</v>
      </c>
      <c r="Y43" s="2" t="s">
        <v>40</v>
      </c>
    </row>
    <row r="44" spans="24:25" x14ac:dyDescent="0.25">
      <c r="X44" s="2" t="s">
        <v>40</v>
      </c>
      <c r="Y44" s="2" t="s">
        <v>40</v>
      </c>
    </row>
    <row r="45" spans="24:25" x14ac:dyDescent="0.25">
      <c r="X45" s="2" t="s">
        <v>40</v>
      </c>
      <c r="Y45" s="2" t="s">
        <v>40</v>
      </c>
    </row>
    <row r="46" spans="24:25" x14ac:dyDescent="0.25">
      <c r="X46" s="2" t="s">
        <v>40</v>
      </c>
      <c r="Y46" s="2" t="s">
        <v>40</v>
      </c>
    </row>
    <row r="47" spans="24:25" x14ac:dyDescent="0.25">
      <c r="X47" s="2" t="s">
        <v>40</v>
      </c>
      <c r="Y47" s="2" t="s">
        <v>40</v>
      </c>
    </row>
    <row r="48" spans="24:25" x14ac:dyDescent="0.25">
      <c r="X48" s="2" t="s">
        <v>40</v>
      </c>
      <c r="Y48" s="2" t="s">
        <v>40</v>
      </c>
    </row>
    <row r="49" spans="24:25" x14ac:dyDescent="0.25">
      <c r="X49" s="2" t="s">
        <v>40</v>
      </c>
      <c r="Y49" s="2" t="s">
        <v>40</v>
      </c>
    </row>
    <row r="50" spans="24:25" x14ac:dyDescent="0.25">
      <c r="X50" s="2" t="s">
        <v>40</v>
      </c>
      <c r="Y50" s="2" t="s">
        <v>40</v>
      </c>
    </row>
    <row r="51" spans="24:25" x14ac:dyDescent="0.25">
      <c r="X51" s="2" t="s">
        <v>40</v>
      </c>
      <c r="Y51" s="2" t="s">
        <v>40</v>
      </c>
    </row>
    <row r="52" spans="24:25" x14ac:dyDescent="0.25">
      <c r="X52" s="2" t="s">
        <v>40</v>
      </c>
      <c r="Y52" s="2" t="s">
        <v>40</v>
      </c>
    </row>
    <row r="53" spans="24:25" x14ac:dyDescent="0.25">
      <c r="X53" s="2" t="s">
        <v>40</v>
      </c>
      <c r="Y53" s="2" t="s">
        <v>40</v>
      </c>
    </row>
    <row r="54" spans="24:25" x14ac:dyDescent="0.25">
      <c r="X54" s="2" t="s">
        <v>40</v>
      </c>
      <c r="Y54" s="2" t="s">
        <v>40</v>
      </c>
    </row>
    <row r="55" spans="24:25" x14ac:dyDescent="0.25">
      <c r="X55" s="2" t="s">
        <v>40</v>
      </c>
      <c r="Y55" s="2" t="s">
        <v>40</v>
      </c>
    </row>
    <row r="56" spans="24:25" x14ac:dyDescent="0.25">
      <c r="X56" s="2" t="s">
        <v>40</v>
      </c>
      <c r="Y56" s="2" t="s">
        <v>40</v>
      </c>
    </row>
    <row r="57" spans="24:25" x14ac:dyDescent="0.25">
      <c r="X57" s="2" t="s">
        <v>40</v>
      </c>
      <c r="Y57" s="2" t="s">
        <v>40</v>
      </c>
    </row>
    <row r="58" spans="24:25" x14ac:dyDescent="0.25">
      <c r="X58" s="2" t="s">
        <v>40</v>
      </c>
      <c r="Y58" s="2" t="s">
        <v>40</v>
      </c>
    </row>
    <row r="59" spans="24:25" x14ac:dyDescent="0.25">
      <c r="X59" s="2" t="s">
        <v>40</v>
      </c>
      <c r="Y59" s="2" t="s">
        <v>40</v>
      </c>
    </row>
    <row r="60" spans="24:25" x14ac:dyDescent="0.25">
      <c r="X60" s="2" t="s">
        <v>40</v>
      </c>
      <c r="Y60" s="2" t="s">
        <v>40</v>
      </c>
    </row>
    <row r="61" spans="24:25" x14ac:dyDescent="0.25">
      <c r="X61" s="2" t="s">
        <v>40</v>
      </c>
      <c r="Y61" s="2" t="s">
        <v>40</v>
      </c>
    </row>
    <row r="62" spans="24:25" x14ac:dyDescent="0.25">
      <c r="X62" s="2" t="s">
        <v>40</v>
      </c>
      <c r="Y62" s="2" t="s">
        <v>40</v>
      </c>
    </row>
    <row r="63" spans="24:25" x14ac:dyDescent="0.25">
      <c r="X63" s="2" t="s">
        <v>40</v>
      </c>
      <c r="Y63" s="2" t="s">
        <v>40</v>
      </c>
    </row>
    <row r="64" spans="24:25" x14ac:dyDescent="0.25">
      <c r="X64" s="2" t="s">
        <v>40</v>
      </c>
      <c r="Y64" s="2" t="s">
        <v>40</v>
      </c>
    </row>
    <row r="65" spans="24:25" x14ac:dyDescent="0.25">
      <c r="X65" s="2" t="s">
        <v>40</v>
      </c>
      <c r="Y65" s="2" t="s">
        <v>40</v>
      </c>
    </row>
    <row r="66" spans="24:25" x14ac:dyDescent="0.25">
      <c r="X66" s="2" t="s">
        <v>40</v>
      </c>
      <c r="Y66" s="2" t="s">
        <v>40</v>
      </c>
    </row>
    <row r="67" spans="24:25" x14ac:dyDescent="0.25">
      <c r="X67" s="2" t="s">
        <v>40</v>
      </c>
      <c r="Y67" s="2" t="s">
        <v>40</v>
      </c>
    </row>
    <row r="68" spans="24:25" x14ac:dyDescent="0.25">
      <c r="X68" s="2" t="s">
        <v>40</v>
      </c>
      <c r="Y68" s="2" t="s">
        <v>40</v>
      </c>
    </row>
    <row r="69" spans="24:25" x14ac:dyDescent="0.25">
      <c r="X69" s="2" t="s">
        <v>40</v>
      </c>
      <c r="Y69" s="2" t="s">
        <v>40</v>
      </c>
    </row>
    <row r="70" spans="24:25" x14ac:dyDescent="0.25">
      <c r="X70" s="2" t="s">
        <v>40</v>
      </c>
      <c r="Y70" s="2" t="s">
        <v>40</v>
      </c>
    </row>
    <row r="71" spans="24:25" x14ac:dyDescent="0.25">
      <c r="X71" s="2" t="s">
        <v>40</v>
      </c>
      <c r="Y71" s="2" t="s">
        <v>40</v>
      </c>
    </row>
    <row r="72" spans="24:25" x14ac:dyDescent="0.25">
      <c r="X72" s="2" t="s">
        <v>40</v>
      </c>
      <c r="Y72" s="2" t="s">
        <v>40</v>
      </c>
    </row>
    <row r="73" spans="24:25" x14ac:dyDescent="0.25">
      <c r="X73" s="2" t="s">
        <v>40</v>
      </c>
      <c r="Y73" s="2" t="s">
        <v>40</v>
      </c>
    </row>
    <row r="74" spans="24:25" x14ac:dyDescent="0.25">
      <c r="X74" s="2" t="s">
        <v>40</v>
      </c>
      <c r="Y74" s="2" t="s">
        <v>40</v>
      </c>
    </row>
    <row r="75" spans="24:25" x14ac:dyDescent="0.25">
      <c r="X75" s="2" t="s">
        <v>40</v>
      </c>
      <c r="Y75" s="2" t="s">
        <v>40</v>
      </c>
    </row>
    <row r="76" spans="24:25" x14ac:dyDescent="0.25">
      <c r="X76" s="2" t="s">
        <v>40</v>
      </c>
      <c r="Y76" s="2" t="s">
        <v>40</v>
      </c>
    </row>
    <row r="77" spans="24:25" x14ac:dyDescent="0.25">
      <c r="X77" s="2" t="s">
        <v>40</v>
      </c>
      <c r="Y77" s="2" t="s">
        <v>40</v>
      </c>
    </row>
    <row r="78" spans="24:25" x14ac:dyDescent="0.25">
      <c r="X78" s="2" t="s">
        <v>40</v>
      </c>
      <c r="Y78" s="2" t="s">
        <v>40</v>
      </c>
    </row>
    <row r="79" spans="24:25" x14ac:dyDescent="0.25">
      <c r="X79" s="2" t="s">
        <v>40</v>
      </c>
      <c r="Y79" s="2" t="s">
        <v>40</v>
      </c>
    </row>
    <row r="80" spans="24:25" x14ac:dyDescent="0.25">
      <c r="X80" s="2" t="s">
        <v>40</v>
      </c>
      <c r="Y80" s="2" t="s">
        <v>40</v>
      </c>
    </row>
    <row r="81" spans="24:25" x14ac:dyDescent="0.25">
      <c r="X81" s="2" t="s">
        <v>40</v>
      </c>
      <c r="Y81" s="2" t="s">
        <v>40</v>
      </c>
    </row>
    <row r="82" spans="24:25" x14ac:dyDescent="0.25">
      <c r="X82" s="2" t="s">
        <v>40</v>
      </c>
      <c r="Y82" s="2" t="s">
        <v>40</v>
      </c>
    </row>
    <row r="83" spans="24:25" x14ac:dyDescent="0.25">
      <c r="X83" s="2" t="s">
        <v>40</v>
      </c>
      <c r="Y83" s="2" t="s">
        <v>40</v>
      </c>
    </row>
    <row r="84" spans="24:25" x14ac:dyDescent="0.25">
      <c r="X84" s="2" t="s">
        <v>40</v>
      </c>
      <c r="Y84" s="2" t="s">
        <v>40</v>
      </c>
    </row>
    <row r="85" spans="24:25" x14ac:dyDescent="0.25">
      <c r="X85" s="2" t="s">
        <v>40</v>
      </c>
      <c r="Y85" s="2" t="s">
        <v>40</v>
      </c>
    </row>
    <row r="86" spans="24:25" x14ac:dyDescent="0.25">
      <c r="X86" s="2" t="s">
        <v>40</v>
      </c>
      <c r="Y86" s="2" t="s">
        <v>40</v>
      </c>
    </row>
    <row r="87" spans="24:25" x14ac:dyDescent="0.25">
      <c r="X87" s="2" t="s">
        <v>40</v>
      </c>
      <c r="Y87" s="2" t="s">
        <v>40</v>
      </c>
    </row>
    <row r="88" spans="24:25" x14ac:dyDescent="0.25">
      <c r="X88" s="2" t="s">
        <v>40</v>
      </c>
      <c r="Y88" s="2" t="s">
        <v>40</v>
      </c>
    </row>
    <row r="89" spans="24:25" x14ac:dyDescent="0.25">
      <c r="X89" s="2" t="s">
        <v>40</v>
      </c>
      <c r="Y89" s="2" t="s">
        <v>40</v>
      </c>
    </row>
    <row r="90" spans="24:25" x14ac:dyDescent="0.25">
      <c r="X90" s="2" t="s">
        <v>40</v>
      </c>
      <c r="Y90" s="2" t="s">
        <v>40</v>
      </c>
    </row>
    <row r="91" spans="24:25" x14ac:dyDescent="0.25">
      <c r="X91" s="2" t="s">
        <v>40</v>
      </c>
      <c r="Y91" s="2" t="s">
        <v>40</v>
      </c>
    </row>
    <row r="92" spans="24:25" x14ac:dyDescent="0.25">
      <c r="X92" s="2" t="s">
        <v>40</v>
      </c>
      <c r="Y92" s="2" t="s">
        <v>40</v>
      </c>
    </row>
    <row r="93" spans="24:25" x14ac:dyDescent="0.25">
      <c r="X93" s="2" t="s">
        <v>40</v>
      </c>
      <c r="Y93" s="2" t="s">
        <v>40</v>
      </c>
    </row>
    <row r="94" spans="24:25" x14ac:dyDescent="0.25">
      <c r="X94" s="2" t="s">
        <v>40</v>
      </c>
      <c r="Y94" s="2" t="s">
        <v>40</v>
      </c>
    </row>
    <row r="95" spans="24:25" x14ac:dyDescent="0.25">
      <c r="X95" s="2" t="s">
        <v>40</v>
      </c>
      <c r="Y95" s="2" t="s">
        <v>40</v>
      </c>
    </row>
    <row r="96" spans="24:25" x14ac:dyDescent="0.25">
      <c r="X96" s="2" t="s">
        <v>40</v>
      </c>
      <c r="Y96" s="2" t="s">
        <v>40</v>
      </c>
    </row>
    <row r="97" spans="24:25" x14ac:dyDescent="0.25">
      <c r="X97" s="2" t="s">
        <v>40</v>
      </c>
      <c r="Y97" s="2" t="s">
        <v>40</v>
      </c>
    </row>
    <row r="98" spans="24:25" x14ac:dyDescent="0.25">
      <c r="X98" s="2" t="s">
        <v>40</v>
      </c>
      <c r="Y98" s="2" t="s">
        <v>40</v>
      </c>
    </row>
    <row r="99" spans="24:25" x14ac:dyDescent="0.25">
      <c r="X99" s="2" t="s">
        <v>40</v>
      </c>
      <c r="Y99" s="2" t="s">
        <v>40</v>
      </c>
    </row>
    <row r="100" spans="24:25" x14ac:dyDescent="0.25">
      <c r="X100" s="2" t="s">
        <v>40</v>
      </c>
      <c r="Y100" s="2" t="s">
        <v>40</v>
      </c>
    </row>
    <row r="101" spans="24:25" x14ac:dyDescent="0.25">
      <c r="X101" s="2" t="s">
        <v>40</v>
      </c>
      <c r="Y101" s="2" t="s">
        <v>40</v>
      </c>
    </row>
    <row r="102" spans="24:25" x14ac:dyDescent="0.25">
      <c r="X102" s="2" t="s">
        <v>40</v>
      </c>
      <c r="Y102" s="2" t="s">
        <v>40</v>
      </c>
    </row>
    <row r="103" spans="24:25" x14ac:dyDescent="0.25">
      <c r="X103" s="2" t="s">
        <v>40</v>
      </c>
      <c r="Y103" s="2" t="s">
        <v>40</v>
      </c>
    </row>
    <row r="104" spans="24:25" x14ac:dyDescent="0.25">
      <c r="X104" s="2" t="s">
        <v>40</v>
      </c>
      <c r="Y104" s="2" t="s">
        <v>40</v>
      </c>
    </row>
    <row r="105" spans="24:25" x14ac:dyDescent="0.25">
      <c r="X105" s="2" t="s">
        <v>40</v>
      </c>
      <c r="Y105" s="2" t="s">
        <v>40</v>
      </c>
    </row>
    <row r="106" spans="24:25" x14ac:dyDescent="0.25">
      <c r="X106" s="2" t="s">
        <v>40</v>
      </c>
      <c r="Y106" s="2" t="s">
        <v>40</v>
      </c>
    </row>
    <row r="107" spans="24:25" x14ac:dyDescent="0.25">
      <c r="X107" s="2" t="s">
        <v>40</v>
      </c>
      <c r="Y107" s="2" t="s">
        <v>40</v>
      </c>
    </row>
    <row r="108" spans="24:25" x14ac:dyDescent="0.25">
      <c r="X108" s="2" t="s">
        <v>40</v>
      </c>
      <c r="Y108" s="2" t="s">
        <v>40</v>
      </c>
    </row>
    <row r="109" spans="24:25" x14ac:dyDescent="0.25">
      <c r="X109" s="2" t="s">
        <v>40</v>
      </c>
      <c r="Y109" s="2" t="s">
        <v>40</v>
      </c>
    </row>
    <row r="110" spans="24:25" x14ac:dyDescent="0.25">
      <c r="X110" s="2" t="s">
        <v>40</v>
      </c>
      <c r="Y110" s="2" t="s">
        <v>40</v>
      </c>
    </row>
    <row r="111" spans="24:25" x14ac:dyDescent="0.25">
      <c r="X111" s="2" t="s">
        <v>40</v>
      </c>
      <c r="Y111" s="2" t="s">
        <v>40</v>
      </c>
    </row>
    <row r="112" spans="24:25" x14ac:dyDescent="0.25">
      <c r="X112" s="2" t="s">
        <v>40</v>
      </c>
      <c r="Y112" s="2" t="s">
        <v>40</v>
      </c>
    </row>
    <row r="113" spans="24:25" x14ac:dyDescent="0.25">
      <c r="X113" s="2" t="s">
        <v>40</v>
      </c>
      <c r="Y113" s="2" t="s">
        <v>40</v>
      </c>
    </row>
    <row r="114" spans="24:25" x14ac:dyDescent="0.25">
      <c r="X114" s="2" t="s">
        <v>40</v>
      </c>
      <c r="Y114" s="2" t="s">
        <v>40</v>
      </c>
    </row>
    <row r="115" spans="24:25" x14ac:dyDescent="0.25">
      <c r="X115" s="2" t="s">
        <v>40</v>
      </c>
      <c r="Y115" s="2" t="s">
        <v>40</v>
      </c>
    </row>
    <row r="116" spans="24:25" x14ac:dyDescent="0.25">
      <c r="X116" s="2" t="s">
        <v>40</v>
      </c>
      <c r="Y116" s="2" t="s">
        <v>40</v>
      </c>
    </row>
    <row r="117" spans="24:25" x14ac:dyDescent="0.25">
      <c r="X117" s="2" t="s">
        <v>40</v>
      </c>
      <c r="Y117" s="2" t="s">
        <v>40</v>
      </c>
    </row>
    <row r="118" spans="24:25" x14ac:dyDescent="0.25">
      <c r="X118" s="2" t="s">
        <v>40</v>
      </c>
      <c r="Y118" s="2" t="s">
        <v>40</v>
      </c>
    </row>
    <row r="119" spans="24:25" x14ac:dyDescent="0.25">
      <c r="X119" s="2" t="s">
        <v>40</v>
      </c>
      <c r="Y119" s="2" t="s">
        <v>40</v>
      </c>
    </row>
    <row r="120" spans="24:25" x14ac:dyDescent="0.25">
      <c r="X120" s="2" t="s">
        <v>40</v>
      </c>
      <c r="Y120" s="2" t="s">
        <v>40</v>
      </c>
    </row>
    <row r="121" spans="24:25" x14ac:dyDescent="0.25">
      <c r="X121" s="2" t="s">
        <v>40</v>
      </c>
      <c r="Y121" s="2" t="s">
        <v>40</v>
      </c>
    </row>
    <row r="122" spans="24:25" x14ac:dyDescent="0.25">
      <c r="X122" s="2" t="s">
        <v>40</v>
      </c>
      <c r="Y122" s="2" t="s">
        <v>40</v>
      </c>
    </row>
    <row r="123" spans="24:25" x14ac:dyDescent="0.25">
      <c r="X123" s="2" t="s">
        <v>40</v>
      </c>
      <c r="Y123" s="2" t="s">
        <v>40</v>
      </c>
    </row>
    <row r="124" spans="24:25" x14ac:dyDescent="0.25">
      <c r="X124" s="2" t="s">
        <v>40</v>
      </c>
      <c r="Y124" s="2" t="s">
        <v>40</v>
      </c>
    </row>
    <row r="125" spans="24:25" x14ac:dyDescent="0.25">
      <c r="X125" s="2" t="s">
        <v>40</v>
      </c>
      <c r="Y125" s="2" t="s">
        <v>40</v>
      </c>
    </row>
    <row r="126" spans="24:25" x14ac:dyDescent="0.25">
      <c r="X126" s="2" t="s">
        <v>40</v>
      </c>
      <c r="Y126" s="2" t="s">
        <v>40</v>
      </c>
    </row>
    <row r="127" spans="24:25" x14ac:dyDescent="0.25">
      <c r="X127" s="2" t="s">
        <v>40</v>
      </c>
      <c r="Y127" s="2" t="s">
        <v>40</v>
      </c>
    </row>
    <row r="128" spans="24:25" x14ac:dyDescent="0.25">
      <c r="X128" s="2" t="s">
        <v>40</v>
      </c>
      <c r="Y128" s="2" t="s">
        <v>40</v>
      </c>
    </row>
    <row r="129" spans="24:25" x14ac:dyDescent="0.25">
      <c r="X129" s="2" t="s">
        <v>40</v>
      </c>
      <c r="Y129" s="2" t="s">
        <v>40</v>
      </c>
    </row>
    <row r="130" spans="24:25" x14ac:dyDescent="0.25">
      <c r="X130" s="2" t="s">
        <v>40</v>
      </c>
      <c r="Y130" s="2" t="s">
        <v>40</v>
      </c>
    </row>
    <row r="131" spans="24:25" x14ac:dyDescent="0.25">
      <c r="X131" s="2" t="s">
        <v>40</v>
      </c>
      <c r="Y131" s="2" t="s">
        <v>40</v>
      </c>
    </row>
    <row r="132" spans="24:25" x14ac:dyDescent="0.25">
      <c r="X132" s="2" t="s">
        <v>40</v>
      </c>
      <c r="Y132" s="2" t="s">
        <v>40</v>
      </c>
    </row>
    <row r="133" spans="24:25" x14ac:dyDescent="0.25">
      <c r="X133" s="2" t="s">
        <v>40</v>
      </c>
      <c r="Y133" s="2" t="s">
        <v>40</v>
      </c>
    </row>
    <row r="134" spans="24:25" x14ac:dyDescent="0.25">
      <c r="X134" s="2" t="s">
        <v>40</v>
      </c>
      <c r="Y134" s="2" t="s">
        <v>40</v>
      </c>
    </row>
    <row r="135" spans="24:25" x14ac:dyDescent="0.25">
      <c r="X135" s="2" t="s">
        <v>40</v>
      </c>
      <c r="Y135" s="2" t="s">
        <v>40</v>
      </c>
    </row>
    <row r="136" spans="24:25" x14ac:dyDescent="0.25">
      <c r="X136" s="2" t="s">
        <v>40</v>
      </c>
      <c r="Y136" s="2" t="s">
        <v>40</v>
      </c>
    </row>
    <row r="137" spans="24:25" x14ac:dyDescent="0.25">
      <c r="X137" s="2" t="s">
        <v>40</v>
      </c>
      <c r="Y137" s="2" t="s">
        <v>40</v>
      </c>
    </row>
    <row r="138" spans="24:25" x14ac:dyDescent="0.25">
      <c r="X138" s="2" t="s">
        <v>40</v>
      </c>
      <c r="Y138" s="2" t="s">
        <v>40</v>
      </c>
    </row>
    <row r="139" spans="24:25" x14ac:dyDescent="0.25">
      <c r="X139" s="2" t="s">
        <v>40</v>
      </c>
      <c r="Y139" s="2" t="s">
        <v>40</v>
      </c>
    </row>
    <row r="140" spans="24:25" x14ac:dyDescent="0.25">
      <c r="X140" s="2" t="s">
        <v>40</v>
      </c>
      <c r="Y140" s="2" t="s">
        <v>40</v>
      </c>
    </row>
    <row r="141" spans="24:25" x14ac:dyDescent="0.25">
      <c r="X141" s="2" t="s">
        <v>40</v>
      </c>
      <c r="Y141" s="2" t="s">
        <v>40</v>
      </c>
    </row>
    <row r="142" spans="24:25" x14ac:dyDescent="0.25">
      <c r="X142" s="2" t="s">
        <v>40</v>
      </c>
      <c r="Y142" s="2" t="s">
        <v>40</v>
      </c>
    </row>
    <row r="143" spans="24:25" x14ac:dyDescent="0.25">
      <c r="X143" s="2" t="s">
        <v>40</v>
      </c>
      <c r="Y143" s="2" t="s">
        <v>40</v>
      </c>
    </row>
    <row r="144" spans="24:25" x14ac:dyDescent="0.25">
      <c r="X144" s="2" t="s">
        <v>40</v>
      </c>
      <c r="Y144" s="2" t="s">
        <v>40</v>
      </c>
    </row>
    <row r="145" spans="24:25" x14ac:dyDescent="0.25">
      <c r="X145" s="2" t="s">
        <v>40</v>
      </c>
      <c r="Y145" s="2" t="s">
        <v>40</v>
      </c>
    </row>
    <row r="146" spans="24:25" x14ac:dyDescent="0.25">
      <c r="X146" s="2" t="s">
        <v>40</v>
      </c>
      <c r="Y146" s="2" t="s">
        <v>40</v>
      </c>
    </row>
    <row r="147" spans="24:25" x14ac:dyDescent="0.25">
      <c r="X147" s="2" t="s">
        <v>40</v>
      </c>
      <c r="Y147" s="2" t="s">
        <v>40</v>
      </c>
    </row>
    <row r="148" spans="24:25" x14ac:dyDescent="0.25">
      <c r="X148" s="2" t="s">
        <v>40</v>
      </c>
      <c r="Y148" s="2" t="s">
        <v>40</v>
      </c>
    </row>
    <row r="149" spans="24:25" x14ac:dyDescent="0.25">
      <c r="X149" s="2" t="s">
        <v>40</v>
      </c>
      <c r="Y149" s="2" t="s">
        <v>40</v>
      </c>
    </row>
    <row r="150" spans="24:25" x14ac:dyDescent="0.25">
      <c r="X150" s="2" t="s">
        <v>40</v>
      </c>
      <c r="Y150" s="2" t="s">
        <v>40</v>
      </c>
    </row>
    <row r="151" spans="24:25" x14ac:dyDescent="0.25">
      <c r="X151" s="2" t="s">
        <v>40</v>
      </c>
      <c r="Y151" s="2" t="s">
        <v>40</v>
      </c>
    </row>
    <row r="152" spans="24:25" x14ac:dyDescent="0.25">
      <c r="X152" s="2" t="s">
        <v>40</v>
      </c>
      <c r="Y152" s="2" t="s">
        <v>40</v>
      </c>
    </row>
    <row r="153" spans="24:25" x14ac:dyDescent="0.25">
      <c r="X153" s="2" t="s">
        <v>40</v>
      </c>
      <c r="Y153" s="2" t="s">
        <v>40</v>
      </c>
    </row>
    <row r="154" spans="24:25" x14ac:dyDescent="0.25">
      <c r="X154" s="2" t="s">
        <v>40</v>
      </c>
      <c r="Y154" s="2" t="s">
        <v>40</v>
      </c>
    </row>
    <row r="155" spans="24:25" x14ac:dyDescent="0.25">
      <c r="X155" s="2" t="s">
        <v>40</v>
      </c>
      <c r="Y155" s="2" t="s">
        <v>40</v>
      </c>
    </row>
    <row r="156" spans="24:25" x14ac:dyDescent="0.25">
      <c r="X156" s="2" t="s">
        <v>40</v>
      </c>
      <c r="Y156" s="2" t="s">
        <v>40</v>
      </c>
    </row>
    <row r="157" spans="24:25" x14ac:dyDescent="0.25">
      <c r="X157" s="2" t="s">
        <v>40</v>
      </c>
      <c r="Y157" s="2" t="s">
        <v>40</v>
      </c>
    </row>
    <row r="158" spans="24:25" x14ac:dyDescent="0.25">
      <c r="X158" s="2" t="s">
        <v>40</v>
      </c>
      <c r="Y158" s="2" t="s">
        <v>40</v>
      </c>
    </row>
    <row r="159" spans="24:25" x14ac:dyDescent="0.25">
      <c r="X159" s="2" t="s">
        <v>40</v>
      </c>
      <c r="Y159" s="2" t="s">
        <v>40</v>
      </c>
    </row>
    <row r="160" spans="24:25" x14ac:dyDescent="0.25">
      <c r="X160" s="2" t="s">
        <v>40</v>
      </c>
      <c r="Y160" s="2" t="s">
        <v>40</v>
      </c>
    </row>
    <row r="161" spans="24:25" x14ac:dyDescent="0.25">
      <c r="X161" s="2" t="s">
        <v>40</v>
      </c>
      <c r="Y161" s="2" t="s">
        <v>40</v>
      </c>
    </row>
    <row r="162" spans="24:25" x14ac:dyDescent="0.25">
      <c r="X162" s="2" t="s">
        <v>40</v>
      </c>
      <c r="Y162" s="2" t="s">
        <v>40</v>
      </c>
    </row>
    <row r="163" spans="24:25" x14ac:dyDescent="0.25">
      <c r="X163" s="2" t="s">
        <v>40</v>
      </c>
      <c r="Y163" s="2" t="s">
        <v>40</v>
      </c>
    </row>
    <row r="164" spans="24:25" x14ac:dyDescent="0.25">
      <c r="X164" s="2" t="s">
        <v>40</v>
      </c>
      <c r="Y164" s="2" t="s">
        <v>40</v>
      </c>
    </row>
    <row r="165" spans="24:25" x14ac:dyDescent="0.25">
      <c r="X165" s="2" t="s">
        <v>40</v>
      </c>
      <c r="Y165" s="2" t="s">
        <v>40</v>
      </c>
    </row>
    <row r="166" spans="24:25" x14ac:dyDescent="0.25">
      <c r="X166" s="2" t="s">
        <v>40</v>
      </c>
      <c r="Y166" s="2" t="s">
        <v>40</v>
      </c>
    </row>
    <row r="167" spans="24:25" x14ac:dyDescent="0.25">
      <c r="X167" s="2" t="s">
        <v>40</v>
      </c>
      <c r="Y167" s="2" t="s">
        <v>40</v>
      </c>
    </row>
    <row r="168" spans="24:25" x14ac:dyDescent="0.25">
      <c r="X168" s="2" t="s">
        <v>40</v>
      </c>
      <c r="Y168" s="2" t="s">
        <v>40</v>
      </c>
    </row>
    <row r="169" spans="24:25" x14ac:dyDescent="0.25">
      <c r="X169" s="2" t="s">
        <v>40</v>
      </c>
      <c r="Y169" s="2" t="s">
        <v>40</v>
      </c>
    </row>
    <row r="170" spans="24:25" x14ac:dyDescent="0.25">
      <c r="X170" s="2" t="s">
        <v>40</v>
      </c>
      <c r="Y170" s="2" t="s">
        <v>40</v>
      </c>
    </row>
    <row r="171" spans="24:25" x14ac:dyDescent="0.25">
      <c r="X171" s="2" t="s">
        <v>40</v>
      </c>
      <c r="Y171" s="2" t="s">
        <v>40</v>
      </c>
    </row>
    <row r="172" spans="24:25" x14ac:dyDescent="0.25">
      <c r="X172" s="2" t="s">
        <v>40</v>
      </c>
      <c r="Y172" s="2" t="s">
        <v>40</v>
      </c>
    </row>
    <row r="173" spans="24:25" x14ac:dyDescent="0.25">
      <c r="X173" s="2" t="s">
        <v>40</v>
      </c>
      <c r="Y173" s="2" t="s">
        <v>40</v>
      </c>
    </row>
    <row r="174" spans="24:25" x14ac:dyDescent="0.25">
      <c r="X174" s="2" t="s">
        <v>40</v>
      </c>
      <c r="Y174" s="2" t="s">
        <v>40</v>
      </c>
    </row>
    <row r="175" spans="24:25" x14ac:dyDescent="0.25">
      <c r="X175" s="2" t="s">
        <v>40</v>
      </c>
      <c r="Y175" s="2" t="s">
        <v>40</v>
      </c>
    </row>
    <row r="176" spans="24:25" x14ac:dyDescent="0.25">
      <c r="X176" s="2" t="s">
        <v>40</v>
      </c>
      <c r="Y176" s="2" t="s">
        <v>40</v>
      </c>
    </row>
    <row r="177" spans="24:25" x14ac:dyDescent="0.25">
      <c r="X177" s="2" t="s">
        <v>40</v>
      </c>
      <c r="Y177" s="2" t="s">
        <v>40</v>
      </c>
    </row>
    <row r="178" spans="24:25" x14ac:dyDescent="0.25">
      <c r="X178" s="2" t="s">
        <v>40</v>
      </c>
      <c r="Y178" s="2" t="s">
        <v>40</v>
      </c>
    </row>
    <row r="179" spans="24:25" x14ac:dyDescent="0.25">
      <c r="X179" s="2" t="s">
        <v>40</v>
      </c>
      <c r="Y179" s="2" t="s">
        <v>40</v>
      </c>
    </row>
    <row r="180" spans="24:25" x14ac:dyDescent="0.25">
      <c r="X180" s="2" t="s">
        <v>40</v>
      </c>
      <c r="Y180" s="2" t="s">
        <v>40</v>
      </c>
    </row>
    <row r="181" spans="24:25" x14ac:dyDescent="0.25">
      <c r="X181" s="2" t="s">
        <v>40</v>
      </c>
      <c r="Y181" s="2" t="s">
        <v>40</v>
      </c>
    </row>
    <row r="182" spans="24:25" x14ac:dyDescent="0.25">
      <c r="X182" s="2" t="s">
        <v>40</v>
      </c>
      <c r="Y182" s="2" t="s">
        <v>40</v>
      </c>
    </row>
    <row r="183" spans="24:25" x14ac:dyDescent="0.25">
      <c r="X183" s="2" t="s">
        <v>40</v>
      </c>
      <c r="Y183" s="2" t="s">
        <v>40</v>
      </c>
    </row>
    <row r="184" spans="24:25" x14ac:dyDescent="0.25">
      <c r="X184" s="2" t="s">
        <v>40</v>
      </c>
      <c r="Y184" s="2" t="s">
        <v>40</v>
      </c>
    </row>
    <row r="185" spans="24:25" x14ac:dyDescent="0.25">
      <c r="X185" s="2" t="s">
        <v>40</v>
      </c>
      <c r="Y185" s="2" t="s">
        <v>40</v>
      </c>
    </row>
    <row r="186" spans="24:25" x14ac:dyDescent="0.25">
      <c r="X186" s="2" t="s">
        <v>40</v>
      </c>
      <c r="Y186" s="2" t="s">
        <v>40</v>
      </c>
    </row>
    <row r="187" spans="24:25" x14ac:dyDescent="0.25">
      <c r="X187" s="2" t="s">
        <v>40</v>
      </c>
      <c r="Y187" s="2" t="s">
        <v>40</v>
      </c>
    </row>
    <row r="188" spans="24:25" x14ac:dyDescent="0.25">
      <c r="X188" s="2" t="s">
        <v>40</v>
      </c>
      <c r="Y188" s="2" t="s">
        <v>40</v>
      </c>
    </row>
    <row r="189" spans="24:25" x14ac:dyDescent="0.25">
      <c r="X189" s="2" t="s">
        <v>40</v>
      </c>
      <c r="Y189" s="2" t="s">
        <v>40</v>
      </c>
    </row>
    <row r="190" spans="24:25" x14ac:dyDescent="0.25">
      <c r="X190" s="2" t="s">
        <v>40</v>
      </c>
      <c r="Y190" s="2" t="s">
        <v>40</v>
      </c>
    </row>
    <row r="191" spans="24:25" x14ac:dyDescent="0.25">
      <c r="X191" s="2" t="s">
        <v>40</v>
      </c>
      <c r="Y191" s="2" t="s">
        <v>40</v>
      </c>
    </row>
    <row r="192" spans="24:25" x14ac:dyDescent="0.25">
      <c r="X192" s="2" t="s">
        <v>40</v>
      </c>
      <c r="Y192" s="2" t="s">
        <v>40</v>
      </c>
    </row>
    <row r="193" spans="24:25" x14ac:dyDescent="0.25">
      <c r="X193" s="2" t="s">
        <v>40</v>
      </c>
      <c r="Y193" s="2" t="s">
        <v>40</v>
      </c>
    </row>
    <row r="194" spans="24:25" x14ac:dyDescent="0.25">
      <c r="X194" s="2" t="s">
        <v>40</v>
      </c>
      <c r="Y194" s="2" t="s">
        <v>40</v>
      </c>
    </row>
    <row r="195" spans="24:25" x14ac:dyDescent="0.25">
      <c r="X195" s="2" t="s">
        <v>40</v>
      </c>
      <c r="Y195" s="2" t="s">
        <v>40</v>
      </c>
    </row>
    <row r="196" spans="24:25" x14ac:dyDescent="0.25">
      <c r="X196" s="2" t="s">
        <v>40</v>
      </c>
      <c r="Y196" s="2" t="s">
        <v>40</v>
      </c>
    </row>
    <row r="197" spans="24:25" x14ac:dyDescent="0.25">
      <c r="X197" s="2" t="s">
        <v>40</v>
      </c>
      <c r="Y197" s="2" t="s">
        <v>40</v>
      </c>
    </row>
    <row r="198" spans="24:25" x14ac:dyDescent="0.25">
      <c r="X198" s="2" t="s">
        <v>40</v>
      </c>
      <c r="Y198" s="2" t="s">
        <v>40</v>
      </c>
    </row>
    <row r="199" spans="24:25" x14ac:dyDescent="0.25">
      <c r="X199" s="2" t="s">
        <v>40</v>
      </c>
      <c r="Y199" s="2" t="s">
        <v>40</v>
      </c>
    </row>
    <row r="200" spans="24:25" x14ac:dyDescent="0.25">
      <c r="X200" s="2" t="s">
        <v>40</v>
      </c>
      <c r="Y200" s="2" t="s">
        <v>40</v>
      </c>
    </row>
    <row r="201" spans="24:25" x14ac:dyDescent="0.25">
      <c r="X201" s="2" t="s">
        <v>40</v>
      </c>
      <c r="Y201" s="2" t="s">
        <v>40</v>
      </c>
    </row>
    <row r="202" spans="24:25" x14ac:dyDescent="0.25">
      <c r="X202" s="2" t="s">
        <v>40</v>
      </c>
      <c r="Y202" s="2" t="s">
        <v>40</v>
      </c>
    </row>
    <row r="203" spans="24:25" x14ac:dyDescent="0.25">
      <c r="X203" s="2" t="s">
        <v>40</v>
      </c>
      <c r="Y203" s="2" t="s">
        <v>40</v>
      </c>
    </row>
    <row r="204" spans="24:25" x14ac:dyDescent="0.25">
      <c r="X204" s="2" t="s">
        <v>40</v>
      </c>
      <c r="Y204" s="2" t="s">
        <v>40</v>
      </c>
    </row>
    <row r="205" spans="24:25" x14ac:dyDescent="0.25">
      <c r="X205" s="2" t="s">
        <v>40</v>
      </c>
      <c r="Y205" s="2" t="s">
        <v>40</v>
      </c>
    </row>
    <row r="206" spans="24:25" x14ac:dyDescent="0.25">
      <c r="X206" s="2" t="s">
        <v>40</v>
      </c>
      <c r="Y206" s="2" t="s">
        <v>40</v>
      </c>
    </row>
    <row r="207" spans="24:25" x14ac:dyDescent="0.25">
      <c r="X207" s="2" t="s">
        <v>40</v>
      </c>
      <c r="Y207" s="2" t="s">
        <v>40</v>
      </c>
    </row>
    <row r="208" spans="24:25" x14ac:dyDescent="0.25">
      <c r="X208" s="2" t="s">
        <v>40</v>
      </c>
      <c r="Y208" s="2" t="s">
        <v>40</v>
      </c>
    </row>
    <row r="209" spans="24:25" x14ac:dyDescent="0.25">
      <c r="X209" s="2" t="s">
        <v>40</v>
      </c>
      <c r="Y209" s="2" t="s">
        <v>40</v>
      </c>
    </row>
    <row r="210" spans="24:25" x14ac:dyDescent="0.25">
      <c r="X210" s="2" t="s">
        <v>40</v>
      </c>
      <c r="Y210" s="2" t="s">
        <v>40</v>
      </c>
    </row>
    <row r="211" spans="24:25" x14ac:dyDescent="0.25">
      <c r="X211" s="2" t="s">
        <v>40</v>
      </c>
      <c r="Y211" s="2" t="s">
        <v>40</v>
      </c>
    </row>
    <row r="212" spans="24:25" x14ac:dyDescent="0.25">
      <c r="X212" s="2" t="s">
        <v>40</v>
      </c>
      <c r="Y212" s="2" t="s">
        <v>40</v>
      </c>
    </row>
    <row r="213" spans="24:25" x14ac:dyDescent="0.25">
      <c r="X213" s="2" t="s">
        <v>40</v>
      </c>
      <c r="Y213" s="2" t="s">
        <v>40</v>
      </c>
    </row>
    <row r="214" spans="24:25" x14ac:dyDescent="0.25">
      <c r="X214" s="2" t="s">
        <v>40</v>
      </c>
      <c r="Y214" s="2" t="s">
        <v>40</v>
      </c>
    </row>
    <row r="215" spans="24:25" x14ac:dyDescent="0.25">
      <c r="X215" s="2" t="s">
        <v>40</v>
      </c>
      <c r="Y215" s="2" t="s">
        <v>40</v>
      </c>
    </row>
    <row r="216" spans="24:25" x14ac:dyDescent="0.25">
      <c r="X216" s="2" t="s">
        <v>40</v>
      </c>
      <c r="Y216" s="2" t="s">
        <v>40</v>
      </c>
    </row>
    <row r="217" spans="24:25" x14ac:dyDescent="0.25">
      <c r="X217" s="2" t="s">
        <v>40</v>
      </c>
      <c r="Y217" s="2" t="s">
        <v>40</v>
      </c>
    </row>
    <row r="218" spans="24:25" x14ac:dyDescent="0.25">
      <c r="X218" s="2" t="s">
        <v>40</v>
      </c>
      <c r="Y218" s="2" t="s">
        <v>40</v>
      </c>
    </row>
    <row r="219" spans="24:25" x14ac:dyDescent="0.25">
      <c r="X219" s="2" t="s">
        <v>40</v>
      </c>
      <c r="Y219" s="2" t="s">
        <v>40</v>
      </c>
    </row>
    <row r="220" spans="24:25" x14ac:dyDescent="0.25">
      <c r="X220" s="2" t="s">
        <v>40</v>
      </c>
      <c r="Y220" s="2" t="s">
        <v>40</v>
      </c>
    </row>
    <row r="221" spans="24:25" x14ac:dyDescent="0.25">
      <c r="X221" s="2" t="s">
        <v>40</v>
      </c>
      <c r="Y221" s="2" t="s">
        <v>40</v>
      </c>
    </row>
    <row r="222" spans="24:25" x14ac:dyDescent="0.25">
      <c r="X222" s="2" t="s">
        <v>40</v>
      </c>
      <c r="Y222" s="2" t="s">
        <v>40</v>
      </c>
    </row>
  </sheetData>
  <sheetCalcPr fullCalcOnLoad="1"/>
  <autoFilter ref="A11:CV28"/>
  <mergeCells count="17">
    <mergeCell ref="CA7:CE7"/>
    <mergeCell ref="CF7:CJ7"/>
    <mergeCell ref="CL8:CM8"/>
    <mergeCell ref="CN8:CO8"/>
    <mergeCell ref="A6:B6"/>
    <mergeCell ref="C6:D6"/>
    <mergeCell ref="AW7:BA7"/>
    <mergeCell ref="BB7:BF7"/>
    <mergeCell ref="BG7:BK7"/>
    <mergeCell ref="BL7:BP7"/>
    <mergeCell ref="C10:D10"/>
    <mergeCell ref="E10:F10"/>
    <mergeCell ref="G10:J10"/>
    <mergeCell ref="K10:M10"/>
    <mergeCell ref="BQ7:BU7"/>
    <mergeCell ref="BV7:BZ7"/>
    <mergeCell ref="F3:I8"/>
  </mergeCells>
  <conditionalFormatting sqref="C5:D5">
    <cfRule type="cellIs" priority="1" stopIfTrue="1" operator="between">
      <formula>"F00000000000"</formula>
      <formula>"F99999999999"</formula>
    </cfRule>
  </conditionalFormatting>
  <dataValidations count="11">
    <dataValidation type="list" operator="equal" allowBlank="1" showInputMessage="1" showErrorMessage="1" errorTitle="Référence" prompt="Indiquer si la commande est en Amont PM ou Aval PM" sqref="CL8:CO8">
      <formula1>"Non,Commande Amont PM, Première commande Aval PM (câble mixte), Première commande Aval PM (câble dédié), Commande Aval PM suivante (câble mixte), Commande Aval PM suivante (câble dédié)"</formula1>
    </dataValidation>
    <dataValidation allowBlank="1" sqref="C5 C7:D8"/>
    <dataValidation type="textLength" operator="equal" allowBlank="1" showInputMessage="1" showErrorMessage="1" errorTitle="Référence" error="La référence indiquée n'est pas une référence FCI" prompt="La Référence comporte 12 caractères Fxxxxxxxxxxx" sqref="C6:D6">
      <formula1>12</formula1>
    </dataValidation>
    <dataValidation type="list" allowBlank="1" showInputMessage="1" showErrorMessage="1" sqref="P12:P28">
      <formula1>"Câble posé conforme,Câble posé non-conforme,Câble non posé,Autres non-conformités"</formula1>
    </dataValidation>
    <dataValidation type="list" allowBlank="1" showErrorMessage="1" errorTitle="Travaux sur installations" error="Cette colonne doit contenir une valeur précise parmi la liste proposée" sqref="M12:N28">
      <formula1>#REF!</formula1>
    </dataValidation>
    <dataValidation type="list" allowBlank="1" showInputMessage="1" showErrorMessage="1" errorTitle="Installation" error="Cette colonne doit contenir une valeur précise parmi la liste proposée" sqref="O12:O28">
      <formula1>"A Manchon &gt; 2dm3,A Micro Manchon &lt; 2dm3,B Manchon &gt; 2dm3,B Micro Manchon &lt; 2dm3,A PEO,B PEO,A PMSB,B PMSB,A PB Chambre,B PB Chambre,A PB Appui,B PB Appui"</formula1>
    </dataValidation>
    <dataValidation type="list" allowBlank="1" showErrorMessage="1" errorTitle="Diamètre des câbles à poser (mm)" error="Le diamètre des câbles doit être compris entre 1 et 21" sqref="K12:K28">
      <mc:AlternateContent xmlns:x12ac="http://schemas.microsoft.com/office/spreadsheetml/2011/1/ac" xmlns:mc="http://schemas.openxmlformats.org/markup-compatibility/2006">
        <mc:Choice Requires="x12ac">
          <x12ac:list>1,"1,5",2,"2,5",3,"3,5",4,"4,5",5,"5,5",6,"6,5",7,"7,5",8,"8,5",9,"9,5",10,"10,5",11,"11,5",12,"12,5",13,"13,5",14,"14,5",15,"15,5",16,"16,5",17,"17,5",18,"18,5",19,"19,5",20,"20,5",21</x12ac:list>
        </mc:Choice>
        <mc:Fallback>
          <formula1>"1,1,5,2,2,5,3,3,5,4,4,5,5,5,5,6,6,5,7,7,5,8,8,5,9,9,5,10,10,5,11,11,5,12,12,5,13,13,5,14,14,5,15,15,5,16,16,5,17,17,5,18,18,5,19,19,5,20,20,5,21"</formula1>
        </mc:Fallback>
      </mc:AlternateContent>
    </dataValidation>
    <dataValidation type="list" allowBlank="1" showErrorMessage="1" errorTitle="Tubage Rigide pour convenance" error="La seule valeur autorisée sur cette colonne est : Oui" sqref="I12:I28">
      <formula1>"Oui"</formula1>
    </dataValidation>
    <dataValidation type="list" allowBlank="1" showErrorMessage="1" errorTitle="Etat des alvéoles ou des Portées" error="Les valeurs autorisées sur cette colonne sont : galerie, caniveau, transition, adduction, sous tubage existant, aérien, 28, 32, 45, 60, 80, 100 ou 150" sqref="H12:H28">
      <formula1>"galerie,caniveau,transition,adduction,sous tubage existant,aérien,28,32,45,60,80,100,150"</formula1>
    </dataValidation>
    <dataValidation type="list" allowBlank="1" showErrorMessage="1" errorTitle="Diamètre des tubes à installer" error="Les valeurs autorisées sur cette colonne sont : 6/8mm, 8/10mm, 11/14mm, 13/16mm, 15/18mm, 16/20mm, 21/25mm ou 27/32mm" sqref="J12:J28">
      <formula1>"6/8mm,8/10mm,11/14mm,13/16mm,15/18mm,16/20mm,21/25mm,27/32mm"</formula1>
    </dataValidation>
    <dataValidation type="list" allowBlank="1" showErrorMessage="1" errorTitle="Identification de chambre" error="Le type d'identification doit être renseigné parmi les valeurs suivantes : C, A, P, IMB, F, CT, AT ou PT" sqref="C12:C28 E14:F14 E12:E13 E15:E28">
      <formula1>"C,A,P,IMB,F,CT,AT,PT"</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V238"/>
  <sheetViews>
    <sheetView tabSelected="1" workbookViewId="0">
      <selection activeCell="E16" sqref="E16"/>
    </sheetView>
  </sheetViews>
  <sheetFormatPr baseColWidth="10" defaultColWidth="11.42578125" defaultRowHeight="15" x14ac:dyDescent="0.25"/>
  <cols>
    <col min="7" max="7" width="0" hidden="1" customWidth="1"/>
  </cols>
  <sheetData>
    <row r="2" spans="1:22" ht="15.75" thickBot="1" x14ac:dyDescent="0.3"/>
    <row r="3" spans="1:22" x14ac:dyDescent="0.25">
      <c r="A3" s="14"/>
      <c r="B3" s="15"/>
      <c r="C3" s="9"/>
      <c r="D3" s="9"/>
      <c r="E3" s="11"/>
      <c r="F3" s="85" t="s">
        <v>0</v>
      </c>
      <c r="G3" s="86"/>
      <c r="H3" s="86"/>
      <c r="I3" s="86"/>
      <c r="J3" s="87"/>
      <c r="K3" s="16">
        <v>0</v>
      </c>
      <c r="L3" s="1"/>
      <c r="M3" s="13"/>
      <c r="N3" s="1"/>
      <c r="O3" s="1"/>
      <c r="P3" s="1"/>
      <c r="Q3" s="3"/>
    </row>
    <row r="4" spans="1:22" x14ac:dyDescent="0.25">
      <c r="A4" s="14"/>
      <c r="B4" s="15"/>
      <c r="C4" s="17"/>
      <c r="D4" s="18"/>
      <c r="E4" s="11"/>
      <c r="F4" s="88"/>
      <c r="G4" s="89"/>
      <c r="H4" s="89"/>
      <c r="I4" s="89"/>
      <c r="J4" s="90"/>
      <c r="K4" s="16">
        <v>0</v>
      </c>
      <c r="L4" s="1"/>
      <c r="M4" s="13"/>
      <c r="N4" s="1"/>
      <c r="O4" s="1"/>
      <c r="P4" s="1"/>
      <c r="Q4" s="3"/>
    </row>
    <row r="5" spans="1:22" x14ac:dyDescent="0.25">
      <c r="A5" s="14"/>
      <c r="B5" s="67" t="s">
        <v>70</v>
      </c>
      <c r="C5" s="68" t="s">
        <v>72</v>
      </c>
      <c r="D5" s="10"/>
      <c r="E5" s="11"/>
      <c r="F5" s="88"/>
      <c r="G5" s="89"/>
      <c r="H5" s="89"/>
      <c r="I5" s="89"/>
      <c r="J5" s="90"/>
      <c r="K5" s="16">
        <v>0</v>
      </c>
      <c r="L5" s="1"/>
      <c r="M5" s="1"/>
      <c r="N5" s="44"/>
      <c r="O5" s="1" t="s">
        <v>56</v>
      </c>
      <c r="P5" s="1"/>
      <c r="Q5" s="3"/>
    </row>
    <row r="6" spans="1:22" x14ac:dyDescent="0.25">
      <c r="A6" s="81" t="s">
        <v>1</v>
      </c>
      <c r="B6" s="82"/>
      <c r="C6" s="83"/>
      <c r="D6" s="84"/>
      <c r="E6" s="12"/>
      <c r="F6" s="88"/>
      <c r="G6" s="89"/>
      <c r="H6" s="89"/>
      <c r="I6" s="89"/>
      <c r="J6" s="90"/>
      <c r="K6" s="16">
        <v>0</v>
      </c>
      <c r="L6" s="1"/>
      <c r="M6" s="1"/>
      <c r="N6" s="46"/>
      <c r="O6" s="1" t="s">
        <v>57</v>
      </c>
      <c r="P6" s="1"/>
      <c r="Q6" s="3"/>
    </row>
    <row r="7" spans="1:22" x14ac:dyDescent="0.25">
      <c r="A7" s="14"/>
      <c r="B7" s="9"/>
      <c r="C7" s="19"/>
      <c r="D7" s="19"/>
      <c r="E7" s="11"/>
      <c r="F7" s="88"/>
      <c r="G7" s="89"/>
      <c r="H7" s="89"/>
      <c r="I7" s="89"/>
      <c r="J7" s="90"/>
      <c r="K7" s="16">
        <v>0</v>
      </c>
      <c r="L7" s="1"/>
      <c r="M7" s="1"/>
      <c r="N7" s="45"/>
      <c r="O7" s="1" t="s">
        <v>58</v>
      </c>
      <c r="P7" s="1"/>
      <c r="Q7" s="3"/>
    </row>
    <row r="8" spans="1:22" ht="15.75" thickBot="1" x14ac:dyDescent="0.3">
      <c r="A8" s="14"/>
      <c r="B8" s="9"/>
      <c r="C8" s="10"/>
      <c r="D8" s="10"/>
      <c r="E8" s="11"/>
      <c r="F8" s="91"/>
      <c r="G8" s="92"/>
      <c r="H8" s="92"/>
      <c r="I8" s="92"/>
      <c r="J8" s="93"/>
      <c r="K8" s="16"/>
      <c r="L8" s="1"/>
      <c r="M8" s="1"/>
      <c r="N8" s="1"/>
      <c r="O8" s="1"/>
      <c r="P8" s="1"/>
      <c r="Q8" s="3"/>
    </row>
    <row r="9" spans="1:22" ht="15.75" thickBot="1" x14ac:dyDescent="0.3">
      <c r="A9" s="43"/>
      <c r="B9" s="43"/>
      <c r="C9" s="43"/>
      <c r="D9" s="43"/>
      <c r="E9" s="43"/>
      <c r="F9" s="43"/>
      <c r="G9" s="43"/>
      <c r="H9" s="43"/>
      <c r="I9" s="43"/>
      <c r="J9" s="43"/>
      <c r="K9" s="43"/>
      <c r="L9" s="43"/>
      <c r="M9" s="43"/>
      <c r="N9" s="43"/>
      <c r="O9" s="43"/>
      <c r="P9" s="43"/>
      <c r="Q9" s="25"/>
    </row>
    <row r="10" spans="1:22" ht="51.75" thickBot="1" x14ac:dyDescent="0.3">
      <c r="A10" s="1"/>
      <c r="B10" s="26" t="s">
        <v>21</v>
      </c>
      <c r="C10" s="71" t="s">
        <v>22</v>
      </c>
      <c r="D10" s="72"/>
      <c r="E10" s="71" t="s">
        <v>23</v>
      </c>
      <c r="F10" s="72"/>
      <c r="G10" s="59" t="s">
        <v>311</v>
      </c>
      <c r="H10" s="71" t="s">
        <v>24</v>
      </c>
      <c r="I10" s="73"/>
      <c r="J10" s="73"/>
      <c r="K10" s="72"/>
      <c r="L10" s="74" t="s">
        <v>25</v>
      </c>
      <c r="M10" s="75"/>
      <c r="N10" s="76"/>
      <c r="O10" s="26" t="s">
        <v>26</v>
      </c>
      <c r="P10" s="27" t="s">
        <v>27</v>
      </c>
      <c r="Q10" s="28"/>
      <c r="T10" s="69" t="s">
        <v>73</v>
      </c>
      <c r="U10" s="69"/>
      <c r="V10" s="69"/>
    </row>
    <row r="11" spans="1:22" ht="78.75" customHeight="1" thickBot="1" x14ac:dyDescent="0.3">
      <c r="A11" s="30"/>
      <c r="B11" s="60"/>
      <c r="C11" s="61"/>
      <c r="D11" s="62" t="s">
        <v>61</v>
      </c>
      <c r="E11" s="61"/>
      <c r="F11" s="62" t="s">
        <v>30</v>
      </c>
      <c r="G11" s="94"/>
      <c r="H11" s="32" t="s">
        <v>31</v>
      </c>
      <c r="I11" s="63"/>
      <c r="J11" s="61"/>
      <c r="K11" s="62"/>
      <c r="L11" s="60"/>
      <c r="M11" s="64"/>
      <c r="N11" s="61"/>
      <c r="O11" s="63"/>
      <c r="P11" s="63"/>
      <c r="Q11" s="65"/>
      <c r="T11" s="69" t="s">
        <v>74</v>
      </c>
      <c r="U11" s="69" t="s">
        <v>213</v>
      </c>
      <c r="V11" s="69" t="s">
        <v>268</v>
      </c>
    </row>
    <row r="12" spans="1:22" x14ac:dyDescent="0.25">
      <c r="B12" s="66"/>
      <c r="C12" s="66"/>
      <c r="D12" s="66" t="str">
        <f>CONCATENATE($C$5,Feuil1!D12)</f>
        <v>13021/755554</v>
      </c>
      <c r="E12" s="66"/>
      <c r="F12" s="66" t="str">
        <f>CONCATENATE($C$5,Feuil1!F12)</f>
        <v>13021/755535</v>
      </c>
      <c r="G12" s="66" t="str">
        <f>D12&amp;F12</f>
        <v>13021/75555413021/755535</v>
      </c>
      <c r="H12" s="66">
        <v>50</v>
      </c>
      <c r="I12" s="66"/>
      <c r="J12" s="66"/>
      <c r="K12" s="66"/>
      <c r="L12" s="66"/>
      <c r="M12" s="66"/>
      <c r="N12" s="66"/>
      <c r="O12" s="66"/>
      <c r="P12" s="66"/>
      <c r="Q12" s="66"/>
      <c r="T12" t="s">
        <v>75</v>
      </c>
      <c r="U12" t="s">
        <v>76</v>
      </c>
      <c r="V12" t="s">
        <v>269</v>
      </c>
    </row>
    <row r="13" spans="1:22" x14ac:dyDescent="0.25">
      <c r="B13" s="66"/>
      <c r="C13" s="66"/>
      <c r="D13" s="66" t="str">
        <f>CONCATENATE($C$5,Feuil1!D13)</f>
        <v>13021/755535</v>
      </c>
      <c r="E13" s="66"/>
      <c r="F13" s="66" t="str">
        <f>CONCATENATE($C$5,Feuil1!F13)</f>
        <v>13021/755536</v>
      </c>
      <c r="G13" s="66" t="str">
        <f t="shared" ref="G13:G28" si="0">D13&amp;F13</f>
        <v>13021/75553513021/755536</v>
      </c>
      <c r="H13" s="66">
        <v>30</v>
      </c>
      <c r="I13" s="66"/>
      <c r="J13" s="66"/>
      <c r="K13" s="66"/>
      <c r="L13" s="66"/>
      <c r="M13" s="66"/>
      <c r="N13" s="66"/>
      <c r="O13" s="66"/>
      <c r="P13" s="66"/>
      <c r="Q13" s="66"/>
      <c r="T13" t="s">
        <v>76</v>
      </c>
      <c r="U13" t="s">
        <v>90</v>
      </c>
      <c r="V13" t="s">
        <v>270</v>
      </c>
    </row>
    <row r="14" spans="1:22" x14ac:dyDescent="0.25">
      <c r="B14" s="66"/>
      <c r="C14" s="66"/>
      <c r="D14" s="66" t="str">
        <f>CONCATENATE($C$5,Feuil1!D14)</f>
        <v>13021/755536</v>
      </c>
      <c r="E14" s="66"/>
      <c r="F14" s="66" t="str">
        <f>CONCATENATE($C$5,Feuil1!F14)</f>
        <v>13021/755537</v>
      </c>
      <c r="G14" s="66" t="str">
        <f t="shared" si="0"/>
        <v>13021/75553613021/755537</v>
      </c>
      <c r="H14" s="66">
        <v>125</v>
      </c>
      <c r="I14" s="66"/>
      <c r="J14" s="66"/>
      <c r="K14" s="66"/>
      <c r="L14" s="66"/>
      <c r="M14" s="66"/>
      <c r="N14" s="66"/>
      <c r="O14" s="66"/>
      <c r="P14" s="66"/>
      <c r="Q14" s="66"/>
      <c r="T14" t="s">
        <v>77</v>
      </c>
      <c r="U14" t="s">
        <v>214</v>
      </c>
      <c r="V14" t="s">
        <v>271</v>
      </c>
    </row>
    <row r="15" spans="1:22" x14ac:dyDescent="0.25">
      <c r="B15" s="66"/>
      <c r="C15" s="66"/>
      <c r="D15" s="66" t="str">
        <f>CONCATENATE($C$5,Feuil1!D15)</f>
        <v>13021/755536</v>
      </c>
      <c r="E15" s="66"/>
      <c r="F15" s="66" t="str">
        <f>CONCATENATE($C$5,Feuil1!F15)</f>
        <v>13021/755535</v>
      </c>
      <c r="G15" s="66" t="str">
        <f t="shared" si="0"/>
        <v>13021/75553613021/755535</v>
      </c>
      <c r="H15" s="66">
        <v>10</v>
      </c>
      <c r="I15" s="66"/>
      <c r="J15" s="66"/>
      <c r="K15" s="66"/>
      <c r="L15" s="66"/>
      <c r="M15" s="66"/>
      <c r="N15" s="66"/>
      <c r="O15" s="66"/>
      <c r="P15" s="66"/>
      <c r="Q15" s="66"/>
      <c r="T15" t="s">
        <v>78</v>
      </c>
      <c r="U15" t="s">
        <v>84</v>
      </c>
      <c r="V15" t="s">
        <v>269</v>
      </c>
    </row>
    <row r="16" spans="1:22" x14ac:dyDescent="0.25">
      <c r="B16" s="66"/>
      <c r="C16" s="66"/>
      <c r="D16" s="66" t="str">
        <f>CONCATENATE($C$5,Feuil1!D16)</f>
        <v>13021/</v>
      </c>
      <c r="E16" s="66"/>
      <c r="F16" s="66" t="str">
        <f>CONCATENATE($C$5,Feuil1!F16)</f>
        <v>13021/</v>
      </c>
      <c r="G16" s="66" t="str">
        <f t="shared" si="0"/>
        <v>13021/13021/</v>
      </c>
      <c r="H16" s="66"/>
      <c r="I16" s="66"/>
      <c r="J16" s="66"/>
      <c r="K16" s="66"/>
      <c r="L16" s="66"/>
      <c r="M16" s="66"/>
      <c r="N16" s="66"/>
      <c r="O16" s="66"/>
      <c r="P16" s="66"/>
      <c r="Q16" s="66"/>
      <c r="T16" t="s">
        <v>79</v>
      </c>
      <c r="U16" t="s">
        <v>40</v>
      </c>
      <c r="V16" t="s">
        <v>272</v>
      </c>
    </row>
    <row r="17" spans="2:22" x14ac:dyDescent="0.25">
      <c r="B17" s="66"/>
      <c r="C17" s="66"/>
      <c r="D17" s="66" t="str">
        <f>CONCATENATE($C$5,Feuil1!D17)</f>
        <v>13021/</v>
      </c>
      <c r="E17" s="66"/>
      <c r="F17" s="66" t="str">
        <f>CONCATENATE($C$5,Feuil1!F17)</f>
        <v>13021/</v>
      </c>
      <c r="G17" s="66" t="str">
        <f t="shared" si="0"/>
        <v>13021/13021/</v>
      </c>
      <c r="H17" s="66"/>
      <c r="I17" s="66"/>
      <c r="J17" s="66"/>
      <c r="K17" s="66"/>
      <c r="L17" s="66"/>
      <c r="M17" s="66"/>
      <c r="N17" s="66"/>
      <c r="O17" s="66"/>
      <c r="P17" s="66"/>
      <c r="Q17" s="66"/>
      <c r="T17" t="s">
        <v>80</v>
      </c>
      <c r="U17" t="s">
        <v>215</v>
      </c>
      <c r="V17" t="s">
        <v>273</v>
      </c>
    </row>
    <row r="18" spans="2:22" x14ac:dyDescent="0.25">
      <c r="B18" s="66"/>
      <c r="C18" s="66"/>
      <c r="D18" s="66" t="str">
        <f>CONCATENATE($C$5,Feuil1!D18)</f>
        <v>13021/</v>
      </c>
      <c r="E18" s="66"/>
      <c r="F18" s="66" t="str">
        <f>CONCATENATE($C$5,Feuil1!F18)</f>
        <v>13021/</v>
      </c>
      <c r="G18" s="66" t="str">
        <f t="shared" si="0"/>
        <v>13021/13021/</v>
      </c>
      <c r="H18" s="66"/>
      <c r="I18" s="66"/>
      <c r="J18" s="66"/>
      <c r="K18" s="66"/>
      <c r="L18" s="66"/>
      <c r="M18" s="66"/>
      <c r="N18" s="66"/>
      <c r="O18" s="66"/>
      <c r="P18" s="66"/>
      <c r="Q18" s="66"/>
      <c r="T18" t="s">
        <v>81</v>
      </c>
      <c r="U18" t="s">
        <v>82</v>
      </c>
      <c r="V18" t="s">
        <v>274</v>
      </c>
    </row>
    <row r="19" spans="2:22" x14ac:dyDescent="0.25">
      <c r="B19" s="66"/>
      <c r="C19" s="66"/>
      <c r="D19" s="66" t="str">
        <f>CONCATENATE($C$5,Feuil1!D19)</f>
        <v>13021/</v>
      </c>
      <c r="E19" s="66"/>
      <c r="F19" s="66" t="str">
        <f>CONCATENATE($C$5,Feuil1!F19)</f>
        <v>13021/</v>
      </c>
      <c r="G19" s="66" t="str">
        <f t="shared" si="0"/>
        <v>13021/13021/</v>
      </c>
      <c r="H19" s="66"/>
      <c r="I19" s="66"/>
      <c r="J19" s="66"/>
      <c r="K19" s="66"/>
      <c r="L19" s="66"/>
      <c r="M19" s="66"/>
      <c r="N19" s="66"/>
      <c r="O19" s="66"/>
      <c r="P19" s="66"/>
      <c r="Q19" s="66"/>
      <c r="T19" t="s">
        <v>82</v>
      </c>
      <c r="U19" t="s">
        <v>96</v>
      </c>
      <c r="V19" t="s">
        <v>275</v>
      </c>
    </row>
    <row r="20" spans="2:22" x14ac:dyDescent="0.25">
      <c r="B20" s="66"/>
      <c r="C20" s="66"/>
      <c r="D20" s="66" t="str">
        <f>CONCATENATE($C$5,Feuil1!D20)</f>
        <v>13021/</v>
      </c>
      <c r="E20" s="66"/>
      <c r="F20" s="66" t="str">
        <f>CONCATENATE($C$5,Feuil1!F20)</f>
        <v>13021/</v>
      </c>
      <c r="G20" s="66" t="str">
        <f t="shared" si="0"/>
        <v>13021/13021/</v>
      </c>
      <c r="H20" s="66"/>
      <c r="I20" s="66"/>
      <c r="J20" s="66"/>
      <c r="K20" s="66"/>
      <c r="L20" s="66"/>
      <c r="M20" s="66"/>
      <c r="N20" s="66"/>
      <c r="O20" s="66"/>
      <c r="P20" s="66"/>
      <c r="Q20" s="66"/>
      <c r="T20" t="s">
        <v>83</v>
      </c>
      <c r="U20" t="s">
        <v>104</v>
      </c>
      <c r="V20" t="s">
        <v>270</v>
      </c>
    </row>
    <row r="21" spans="2:22" x14ac:dyDescent="0.25">
      <c r="B21" s="66"/>
      <c r="C21" s="66"/>
      <c r="D21" s="66" t="str">
        <f>CONCATENATE($C$5,Feuil1!D21)</f>
        <v>13021/</v>
      </c>
      <c r="E21" s="66"/>
      <c r="F21" s="66" t="str">
        <f>CONCATENATE($C$5,Feuil1!F21)</f>
        <v>13021/</v>
      </c>
      <c r="G21" s="66" t="str">
        <f t="shared" si="0"/>
        <v>13021/13021/</v>
      </c>
      <c r="H21" s="66"/>
      <c r="I21" s="66"/>
      <c r="J21" s="66"/>
      <c r="K21" s="66"/>
      <c r="L21" s="66"/>
      <c r="M21" s="66"/>
      <c r="N21" s="66"/>
      <c r="O21" s="66"/>
      <c r="P21" s="66"/>
      <c r="Q21" s="66"/>
      <c r="T21" t="s">
        <v>84</v>
      </c>
      <c r="U21" t="s">
        <v>216</v>
      </c>
      <c r="V21" t="s">
        <v>276</v>
      </c>
    </row>
    <row r="22" spans="2:22" x14ac:dyDescent="0.25">
      <c r="B22" s="66"/>
      <c r="C22" s="66"/>
      <c r="D22" s="66" t="str">
        <f>CONCATENATE($C$5,Feuil1!D22)</f>
        <v>13021/</v>
      </c>
      <c r="E22" s="66"/>
      <c r="F22" s="66" t="str">
        <f>CONCATENATE($C$5,Feuil1!F22)</f>
        <v>13021/</v>
      </c>
      <c r="G22" s="66" t="str">
        <f t="shared" si="0"/>
        <v>13021/13021/</v>
      </c>
      <c r="H22" s="66"/>
      <c r="I22" s="66"/>
      <c r="J22" s="66"/>
      <c r="K22" s="66"/>
      <c r="L22" s="66"/>
      <c r="M22" s="66"/>
      <c r="N22" s="66"/>
      <c r="O22" s="66"/>
      <c r="P22" s="66"/>
      <c r="Q22" s="66"/>
      <c r="T22" t="s">
        <v>85</v>
      </c>
      <c r="U22" t="s">
        <v>81</v>
      </c>
      <c r="V22" t="s">
        <v>270</v>
      </c>
    </row>
    <row r="23" spans="2:22" x14ac:dyDescent="0.25">
      <c r="B23" s="66"/>
      <c r="C23" s="66"/>
      <c r="D23" s="66" t="str">
        <f>CONCATENATE($C$5,Feuil1!D23)</f>
        <v>13021/</v>
      </c>
      <c r="E23" s="66"/>
      <c r="F23" s="66" t="str">
        <f>CONCATENATE($C$5,Feuil1!F23)</f>
        <v>13021/</v>
      </c>
      <c r="G23" s="66" t="str">
        <f t="shared" si="0"/>
        <v>13021/13021/</v>
      </c>
      <c r="H23" s="66"/>
      <c r="I23" s="66"/>
      <c r="J23" s="66"/>
      <c r="K23" s="66"/>
      <c r="L23" s="66"/>
      <c r="M23" s="66"/>
      <c r="N23" s="66"/>
      <c r="O23" s="66"/>
      <c r="P23" s="66"/>
      <c r="Q23" s="66"/>
      <c r="T23" t="s">
        <v>86</v>
      </c>
      <c r="U23" t="s">
        <v>217</v>
      </c>
      <c r="V23" t="s">
        <v>277</v>
      </c>
    </row>
    <row r="24" spans="2:22" x14ac:dyDescent="0.25">
      <c r="B24" s="66"/>
      <c r="C24" s="66"/>
      <c r="D24" s="66" t="str">
        <f>CONCATENATE($C$5,Feuil1!D24)</f>
        <v>13021/</v>
      </c>
      <c r="E24" s="66"/>
      <c r="F24" s="66" t="str">
        <f>CONCATENATE($C$5,Feuil1!F24)</f>
        <v>13021/</v>
      </c>
      <c r="G24" s="66" t="str">
        <f t="shared" si="0"/>
        <v>13021/13021/</v>
      </c>
      <c r="H24" s="66"/>
      <c r="I24" s="66"/>
      <c r="J24" s="66"/>
      <c r="K24" s="66"/>
      <c r="L24" s="66"/>
      <c r="M24" s="66"/>
      <c r="N24" s="66"/>
      <c r="O24" s="66"/>
      <c r="P24" s="66"/>
      <c r="Q24" s="66"/>
      <c r="T24" t="s">
        <v>87</v>
      </c>
      <c r="U24" t="s">
        <v>103</v>
      </c>
      <c r="V24" t="s">
        <v>271</v>
      </c>
    </row>
    <row r="25" spans="2:22" x14ac:dyDescent="0.25">
      <c r="B25" s="66"/>
      <c r="C25" s="66"/>
      <c r="D25" s="66" t="str">
        <f>CONCATENATE($C$5,Feuil1!D25)</f>
        <v>13021/</v>
      </c>
      <c r="E25" s="66"/>
      <c r="F25" s="66" t="str">
        <f>CONCATENATE($C$5,Feuil1!F25)</f>
        <v>13021/</v>
      </c>
      <c r="G25" s="66" t="str">
        <f t="shared" si="0"/>
        <v>13021/13021/</v>
      </c>
      <c r="H25" s="66"/>
      <c r="I25" s="66"/>
      <c r="J25" s="66"/>
      <c r="K25" s="66"/>
      <c r="L25" s="66"/>
      <c r="M25" s="66"/>
      <c r="N25" s="66"/>
      <c r="O25" s="66"/>
      <c r="P25" s="66"/>
      <c r="Q25" s="66"/>
      <c r="T25" t="s">
        <v>80</v>
      </c>
      <c r="U25" t="s">
        <v>40</v>
      </c>
      <c r="V25" t="s">
        <v>278</v>
      </c>
    </row>
    <row r="26" spans="2:22" x14ac:dyDescent="0.25">
      <c r="B26" s="66"/>
      <c r="C26" s="66"/>
      <c r="D26" s="66" t="str">
        <f>CONCATENATE($C$5,Feuil1!D26)</f>
        <v>13021/</v>
      </c>
      <c r="E26" s="66"/>
      <c r="F26" s="66" t="str">
        <f>CONCATENATE($C$5,Feuil1!F26)</f>
        <v>13021/</v>
      </c>
      <c r="G26" s="66" t="str">
        <f t="shared" si="0"/>
        <v>13021/13021/</v>
      </c>
      <c r="H26" s="66"/>
      <c r="I26" s="66"/>
      <c r="J26" s="66"/>
      <c r="K26" s="66"/>
      <c r="L26" s="66"/>
      <c r="M26" s="66"/>
      <c r="N26" s="66"/>
      <c r="O26" s="66"/>
      <c r="P26" s="66"/>
      <c r="Q26" s="66"/>
      <c r="T26" t="s">
        <v>88</v>
      </c>
      <c r="U26" t="s">
        <v>102</v>
      </c>
      <c r="V26" t="s">
        <v>279</v>
      </c>
    </row>
    <row r="27" spans="2:22" x14ac:dyDescent="0.25">
      <c r="B27" s="66"/>
      <c r="C27" s="66"/>
      <c r="D27" s="66" t="str">
        <f>CONCATENATE($C$5,Feuil1!D27)</f>
        <v>13021/</v>
      </c>
      <c r="E27" s="66"/>
      <c r="F27" s="66" t="str">
        <f>CONCATENATE($C$5,Feuil1!F27)</f>
        <v>13021/</v>
      </c>
      <c r="G27" s="66" t="str">
        <f t="shared" si="0"/>
        <v>13021/13021/</v>
      </c>
      <c r="H27" s="66"/>
      <c r="I27" s="66"/>
      <c r="J27" s="66"/>
      <c r="K27" s="66"/>
      <c r="L27" s="66"/>
      <c r="M27" s="66"/>
      <c r="N27" s="66"/>
      <c r="O27" s="66"/>
      <c r="P27" s="66"/>
      <c r="Q27" s="66"/>
      <c r="T27" t="s">
        <v>89</v>
      </c>
      <c r="U27" t="s">
        <v>83</v>
      </c>
      <c r="V27" t="s">
        <v>271</v>
      </c>
    </row>
    <row r="28" spans="2:22" x14ac:dyDescent="0.25">
      <c r="B28" s="66"/>
      <c r="C28" s="66"/>
      <c r="D28" s="66" t="str">
        <f>CONCATENATE($C$5,Feuil1!D28)</f>
        <v>13021/</v>
      </c>
      <c r="E28" s="66"/>
      <c r="F28" s="66" t="str">
        <f>CONCATENATE($C$5,Feuil1!F28)</f>
        <v>13021/</v>
      </c>
      <c r="G28" s="66" t="str">
        <f t="shared" si="0"/>
        <v>13021/13021/</v>
      </c>
      <c r="H28" s="66"/>
      <c r="I28" s="66"/>
      <c r="J28" s="66"/>
      <c r="K28" s="66"/>
      <c r="L28" s="66"/>
      <c r="M28" s="66"/>
      <c r="N28" s="66"/>
      <c r="O28" s="66"/>
      <c r="P28" s="66"/>
      <c r="Q28" s="66"/>
      <c r="T28" t="s">
        <v>83</v>
      </c>
      <c r="U28" t="s">
        <v>104</v>
      </c>
      <c r="V28" t="s">
        <v>270</v>
      </c>
    </row>
    <row r="29" spans="2:22" x14ac:dyDescent="0.25">
      <c r="B29" s="66"/>
      <c r="C29" s="66"/>
      <c r="D29" s="66"/>
      <c r="E29" s="66"/>
      <c r="F29" s="66"/>
      <c r="G29" s="66"/>
      <c r="H29" s="66"/>
      <c r="I29" s="66"/>
      <c r="J29" s="66"/>
      <c r="K29" s="66"/>
      <c r="L29" s="66"/>
      <c r="M29" s="66"/>
      <c r="N29" s="66"/>
      <c r="O29" s="66"/>
      <c r="P29" s="66"/>
      <c r="Q29" s="66"/>
      <c r="T29" t="s">
        <v>90</v>
      </c>
      <c r="U29" t="s">
        <v>91</v>
      </c>
      <c r="V29" t="s">
        <v>280</v>
      </c>
    </row>
    <row r="30" spans="2:22" x14ac:dyDescent="0.25">
      <c r="B30" s="66"/>
      <c r="C30" s="66"/>
      <c r="D30" s="66"/>
      <c r="E30" s="66"/>
      <c r="F30" s="66"/>
      <c r="G30" s="66"/>
      <c r="H30" s="66"/>
      <c r="I30" s="66"/>
      <c r="J30" s="66"/>
      <c r="K30" s="66"/>
      <c r="L30" s="66"/>
      <c r="M30" s="66"/>
      <c r="N30" s="66"/>
      <c r="O30" s="66"/>
      <c r="P30" s="66"/>
      <c r="Q30" s="66"/>
      <c r="T30" t="s">
        <v>91</v>
      </c>
      <c r="U30" t="s">
        <v>218</v>
      </c>
      <c r="V30" t="s">
        <v>281</v>
      </c>
    </row>
    <row r="31" spans="2:22" x14ac:dyDescent="0.25">
      <c r="B31" s="66"/>
      <c r="C31" s="66"/>
      <c r="D31" s="66"/>
      <c r="E31" s="66"/>
      <c r="F31" s="66"/>
      <c r="G31" s="66"/>
      <c r="H31" s="66"/>
      <c r="I31" s="66"/>
      <c r="J31" s="66"/>
      <c r="K31" s="66"/>
      <c r="L31" s="66"/>
      <c r="M31" s="66"/>
      <c r="N31" s="66"/>
      <c r="O31" s="66"/>
      <c r="P31" s="66"/>
      <c r="Q31" s="66"/>
      <c r="T31" t="s">
        <v>92</v>
      </c>
      <c r="U31" t="s">
        <v>219</v>
      </c>
      <c r="V31" t="s">
        <v>282</v>
      </c>
    </row>
    <row r="32" spans="2:22" x14ac:dyDescent="0.25">
      <c r="B32" s="66"/>
      <c r="C32" s="66"/>
      <c r="D32" s="66"/>
      <c r="E32" s="66"/>
      <c r="F32" s="66"/>
      <c r="G32" s="66"/>
      <c r="H32" s="66"/>
      <c r="I32" s="66"/>
      <c r="J32" s="66"/>
      <c r="K32" s="66"/>
      <c r="L32" s="66"/>
      <c r="M32" s="66"/>
      <c r="N32" s="66"/>
      <c r="O32" s="66"/>
      <c r="P32" s="66"/>
      <c r="Q32" s="66"/>
      <c r="T32" t="s">
        <v>79</v>
      </c>
      <c r="U32" t="s">
        <v>220</v>
      </c>
      <c r="V32" t="s">
        <v>283</v>
      </c>
    </row>
    <row r="33" spans="2:22" x14ac:dyDescent="0.25">
      <c r="B33" s="66"/>
      <c r="C33" s="66"/>
      <c r="D33" s="66"/>
      <c r="E33" s="66"/>
      <c r="F33" s="66"/>
      <c r="G33" s="66"/>
      <c r="H33" s="66"/>
      <c r="I33" s="66"/>
      <c r="J33" s="66"/>
      <c r="K33" s="66"/>
      <c r="L33" s="66"/>
      <c r="M33" s="66"/>
      <c r="N33" s="66"/>
      <c r="O33" s="66"/>
      <c r="P33" s="66"/>
      <c r="Q33" s="66"/>
      <c r="T33" t="s">
        <v>75</v>
      </c>
      <c r="U33" t="s">
        <v>76</v>
      </c>
      <c r="V33" t="s">
        <v>269</v>
      </c>
    </row>
    <row r="34" spans="2:22" x14ac:dyDescent="0.25">
      <c r="B34" s="66"/>
      <c r="C34" s="66"/>
      <c r="D34" s="66"/>
      <c r="E34" s="66"/>
      <c r="F34" s="66"/>
      <c r="G34" s="66"/>
      <c r="H34" s="66"/>
      <c r="I34" s="66"/>
      <c r="J34" s="66"/>
      <c r="K34" s="66"/>
      <c r="L34" s="66"/>
      <c r="M34" s="66"/>
      <c r="N34" s="66"/>
      <c r="O34" s="66"/>
      <c r="P34" s="66"/>
      <c r="Q34" s="66"/>
      <c r="T34" t="s">
        <v>93</v>
      </c>
      <c r="U34" t="s">
        <v>101</v>
      </c>
      <c r="V34" t="s">
        <v>283</v>
      </c>
    </row>
    <row r="35" spans="2:22" x14ac:dyDescent="0.25">
      <c r="B35" s="66"/>
      <c r="C35" s="66"/>
      <c r="D35" s="66"/>
      <c r="E35" s="66"/>
      <c r="F35" s="66"/>
      <c r="G35" s="66"/>
      <c r="H35" s="66"/>
      <c r="I35" s="66"/>
      <c r="J35" s="66"/>
      <c r="K35" s="66"/>
      <c r="L35" s="66"/>
      <c r="M35" s="66"/>
      <c r="N35" s="66"/>
      <c r="O35" s="66"/>
      <c r="P35" s="66"/>
      <c r="Q35" s="66"/>
      <c r="T35" t="s">
        <v>93</v>
      </c>
      <c r="U35" t="s">
        <v>221</v>
      </c>
      <c r="V35" t="s">
        <v>281</v>
      </c>
    </row>
    <row r="36" spans="2:22" x14ac:dyDescent="0.25">
      <c r="B36" s="66"/>
      <c r="C36" s="66"/>
      <c r="D36" s="66"/>
      <c r="E36" s="66"/>
      <c r="F36" s="66"/>
      <c r="G36" s="66"/>
      <c r="H36" s="66"/>
      <c r="I36" s="66"/>
      <c r="J36" s="66"/>
      <c r="K36" s="66"/>
      <c r="L36" s="66"/>
      <c r="M36" s="66"/>
      <c r="N36" s="66"/>
      <c r="O36" s="66"/>
      <c r="P36" s="66"/>
      <c r="Q36" s="66"/>
      <c r="T36" t="s">
        <v>77</v>
      </c>
      <c r="U36" t="s">
        <v>99</v>
      </c>
      <c r="V36" t="s">
        <v>284</v>
      </c>
    </row>
    <row r="37" spans="2:22" x14ac:dyDescent="0.25">
      <c r="B37" s="66"/>
      <c r="C37" s="66"/>
      <c r="D37" s="66"/>
      <c r="E37" s="66"/>
      <c r="F37" s="66"/>
      <c r="G37" s="66"/>
      <c r="H37" s="66"/>
      <c r="I37" s="66"/>
      <c r="J37" s="66"/>
      <c r="K37" s="66"/>
      <c r="L37" s="66"/>
      <c r="M37" s="66"/>
      <c r="N37" s="66"/>
      <c r="O37" s="66"/>
      <c r="P37" s="66"/>
      <c r="Q37" s="66"/>
      <c r="T37" t="s">
        <v>84</v>
      </c>
      <c r="U37" t="s">
        <v>105</v>
      </c>
      <c r="V37" t="s">
        <v>285</v>
      </c>
    </row>
    <row r="38" spans="2:22" x14ac:dyDescent="0.25">
      <c r="B38" s="66"/>
      <c r="C38" s="66"/>
      <c r="D38" s="66"/>
      <c r="E38" s="66"/>
      <c r="F38" s="66"/>
      <c r="G38" s="66"/>
      <c r="H38" s="66"/>
      <c r="I38" s="66"/>
      <c r="J38" s="66"/>
      <c r="K38" s="66"/>
      <c r="L38" s="66"/>
      <c r="M38" s="66"/>
      <c r="N38" s="66"/>
      <c r="O38" s="66"/>
      <c r="P38" s="66"/>
      <c r="Q38" s="66"/>
      <c r="T38" t="s">
        <v>93</v>
      </c>
      <c r="U38" t="s">
        <v>101</v>
      </c>
      <c r="V38" t="s">
        <v>283</v>
      </c>
    </row>
    <row r="39" spans="2:22" x14ac:dyDescent="0.25">
      <c r="B39" s="66"/>
      <c r="C39" s="66"/>
      <c r="D39" s="66"/>
      <c r="E39" s="66"/>
      <c r="F39" s="66"/>
      <c r="G39" s="66"/>
      <c r="H39" s="66"/>
      <c r="I39" s="66"/>
      <c r="J39" s="66"/>
      <c r="K39" s="66"/>
      <c r="L39" s="66"/>
      <c r="M39" s="66"/>
      <c r="N39" s="66"/>
      <c r="O39" s="66"/>
      <c r="P39" s="66"/>
      <c r="Q39" s="66"/>
      <c r="T39" t="s">
        <v>91</v>
      </c>
      <c r="U39" t="s">
        <v>105</v>
      </c>
      <c r="V39" t="s">
        <v>284</v>
      </c>
    </row>
    <row r="40" spans="2:22" x14ac:dyDescent="0.25">
      <c r="B40" s="66"/>
      <c r="C40" s="66"/>
      <c r="D40" s="66"/>
      <c r="E40" s="66"/>
      <c r="F40" s="66"/>
      <c r="G40" s="66"/>
      <c r="H40" s="66"/>
      <c r="I40" s="66"/>
      <c r="J40" s="66"/>
      <c r="K40" s="66"/>
      <c r="L40" s="66"/>
      <c r="M40" s="66"/>
      <c r="N40" s="66"/>
      <c r="O40" s="66"/>
      <c r="P40" s="66"/>
      <c r="Q40" s="66"/>
      <c r="T40" t="s">
        <v>94</v>
      </c>
      <c r="U40" t="s">
        <v>85</v>
      </c>
      <c r="V40" t="s">
        <v>286</v>
      </c>
    </row>
    <row r="41" spans="2:22" x14ac:dyDescent="0.25">
      <c r="B41" s="66"/>
      <c r="C41" s="66"/>
      <c r="D41" s="66"/>
      <c r="E41" s="66"/>
      <c r="F41" s="66"/>
      <c r="G41" s="66"/>
      <c r="H41" s="66"/>
      <c r="I41" s="66"/>
      <c r="J41" s="66"/>
      <c r="K41" s="66"/>
      <c r="L41" s="66"/>
      <c r="M41" s="66"/>
      <c r="N41" s="66"/>
      <c r="O41" s="66"/>
      <c r="P41" s="66"/>
      <c r="Q41" s="66"/>
      <c r="T41" t="s">
        <v>95</v>
      </c>
      <c r="U41" t="s">
        <v>94</v>
      </c>
      <c r="V41" t="s">
        <v>275</v>
      </c>
    </row>
    <row r="42" spans="2:22" x14ac:dyDescent="0.25">
      <c r="B42" s="66"/>
      <c r="C42" s="66"/>
      <c r="D42" s="66"/>
      <c r="E42" s="66"/>
      <c r="F42" s="66"/>
      <c r="G42" s="66"/>
      <c r="H42" s="66"/>
      <c r="I42" s="66"/>
      <c r="J42" s="66"/>
      <c r="K42" s="66"/>
      <c r="L42" s="66"/>
      <c r="M42" s="66"/>
      <c r="N42" s="66"/>
      <c r="O42" s="66"/>
      <c r="P42" s="66"/>
      <c r="Q42" s="66"/>
      <c r="T42" t="s">
        <v>96</v>
      </c>
      <c r="U42" t="s">
        <v>86</v>
      </c>
      <c r="V42" t="s">
        <v>275</v>
      </c>
    </row>
    <row r="43" spans="2:22" x14ac:dyDescent="0.25">
      <c r="B43" s="66"/>
      <c r="C43" s="66"/>
      <c r="D43" s="66"/>
      <c r="E43" s="66"/>
      <c r="F43" s="66"/>
      <c r="G43" s="66"/>
      <c r="H43" s="66"/>
      <c r="I43" s="66"/>
      <c r="J43" s="66"/>
      <c r="K43" s="66"/>
      <c r="L43" s="66"/>
      <c r="M43" s="66"/>
      <c r="N43" s="66"/>
      <c r="O43" s="66"/>
      <c r="P43" s="66"/>
      <c r="Q43" s="66"/>
      <c r="T43" t="s">
        <v>97</v>
      </c>
      <c r="U43" t="s">
        <v>93</v>
      </c>
      <c r="V43" t="s">
        <v>287</v>
      </c>
    </row>
    <row r="44" spans="2:22" x14ac:dyDescent="0.25">
      <c r="B44" s="66"/>
      <c r="C44" s="66"/>
      <c r="D44" s="66"/>
      <c r="E44" s="66"/>
      <c r="F44" s="66"/>
      <c r="G44" s="66"/>
      <c r="H44" s="66"/>
      <c r="I44" s="66"/>
      <c r="J44" s="66"/>
      <c r="K44" s="66"/>
      <c r="L44" s="66"/>
      <c r="M44" s="66"/>
      <c r="N44" s="66"/>
      <c r="O44" s="66"/>
      <c r="P44" s="66"/>
      <c r="Q44" s="66"/>
      <c r="T44" t="s">
        <v>98</v>
      </c>
      <c r="U44" t="s">
        <v>97</v>
      </c>
      <c r="V44" t="s">
        <v>288</v>
      </c>
    </row>
    <row r="45" spans="2:22" x14ac:dyDescent="0.25">
      <c r="B45" s="66"/>
      <c r="C45" s="66"/>
      <c r="D45" s="66"/>
      <c r="E45" s="66"/>
      <c r="F45" s="66"/>
      <c r="G45" s="66"/>
      <c r="H45" s="66"/>
      <c r="I45" s="66"/>
      <c r="J45" s="66"/>
      <c r="K45" s="66"/>
      <c r="L45" s="66"/>
      <c r="M45" s="66"/>
      <c r="N45" s="66"/>
      <c r="O45" s="66"/>
      <c r="P45" s="66"/>
      <c r="Q45" s="66"/>
      <c r="T45" t="s">
        <v>99</v>
      </c>
      <c r="U45" t="s">
        <v>98</v>
      </c>
      <c r="V45" t="s">
        <v>289</v>
      </c>
    </row>
    <row r="46" spans="2:22" x14ac:dyDescent="0.25">
      <c r="B46" s="66"/>
      <c r="C46" s="66"/>
      <c r="D46" s="66"/>
      <c r="E46" s="66"/>
      <c r="F46" s="66"/>
      <c r="G46" s="66"/>
      <c r="H46" s="66"/>
      <c r="I46" s="66"/>
      <c r="J46" s="66"/>
      <c r="K46" s="66"/>
      <c r="L46" s="66"/>
      <c r="M46" s="66"/>
      <c r="N46" s="66"/>
      <c r="O46" s="66"/>
      <c r="P46" s="66"/>
      <c r="Q46" s="66"/>
      <c r="T46" t="s">
        <v>100</v>
      </c>
      <c r="U46" t="s">
        <v>82</v>
      </c>
      <c r="V46" t="s">
        <v>290</v>
      </c>
    </row>
    <row r="47" spans="2:22" x14ac:dyDescent="0.25">
      <c r="B47" s="66"/>
      <c r="C47" s="66"/>
      <c r="D47" s="66"/>
      <c r="E47" s="66"/>
      <c r="F47" s="66"/>
      <c r="G47" s="66"/>
      <c r="H47" s="66"/>
      <c r="I47" s="66"/>
      <c r="J47" s="66"/>
      <c r="K47" s="66"/>
      <c r="L47" s="66"/>
      <c r="M47" s="66"/>
      <c r="N47" s="66"/>
      <c r="O47" s="66"/>
      <c r="P47" s="66"/>
      <c r="Q47" s="66"/>
      <c r="T47" t="s">
        <v>101</v>
      </c>
      <c r="U47" t="s">
        <v>85</v>
      </c>
      <c r="V47" t="s">
        <v>291</v>
      </c>
    </row>
    <row r="48" spans="2:22" x14ac:dyDescent="0.25">
      <c r="B48" s="66"/>
      <c r="C48" s="66"/>
      <c r="D48" s="66"/>
      <c r="E48" s="66"/>
      <c r="F48" s="66"/>
      <c r="G48" s="66"/>
      <c r="H48" s="66"/>
      <c r="I48" s="66"/>
      <c r="J48" s="66"/>
      <c r="K48" s="66"/>
      <c r="L48" s="66"/>
      <c r="M48" s="66"/>
      <c r="N48" s="66"/>
      <c r="O48" s="66"/>
      <c r="P48" s="66"/>
      <c r="Q48" s="66"/>
      <c r="T48" t="s">
        <v>79</v>
      </c>
      <c r="U48" t="s">
        <v>89</v>
      </c>
      <c r="V48" t="s">
        <v>271</v>
      </c>
    </row>
    <row r="49" spans="2:22" x14ac:dyDescent="0.25">
      <c r="B49" s="66"/>
      <c r="C49" s="66"/>
      <c r="D49" s="66"/>
      <c r="E49" s="66"/>
      <c r="F49" s="66"/>
      <c r="G49" s="66"/>
      <c r="H49" s="66"/>
      <c r="I49" s="66"/>
      <c r="J49" s="66"/>
      <c r="K49" s="66"/>
      <c r="L49" s="66"/>
      <c r="M49" s="66"/>
      <c r="N49" s="66"/>
      <c r="O49" s="66"/>
      <c r="P49" s="66"/>
      <c r="Q49" s="66"/>
      <c r="T49" t="s">
        <v>80</v>
      </c>
      <c r="U49" t="s">
        <v>105</v>
      </c>
      <c r="V49" t="s">
        <v>292</v>
      </c>
    </row>
    <row r="50" spans="2:22" x14ac:dyDescent="0.25">
      <c r="B50" s="66"/>
      <c r="C50" s="66"/>
      <c r="D50" s="66"/>
      <c r="E50" s="66"/>
      <c r="F50" s="66"/>
      <c r="G50" s="66"/>
      <c r="H50" s="66"/>
      <c r="I50" s="66"/>
      <c r="J50" s="66"/>
      <c r="K50" s="66"/>
      <c r="L50" s="66"/>
      <c r="M50" s="66"/>
      <c r="N50" s="66"/>
      <c r="O50" s="66"/>
      <c r="P50" s="66"/>
      <c r="Q50" s="66"/>
      <c r="T50" t="s">
        <v>79</v>
      </c>
      <c r="U50" t="s">
        <v>89</v>
      </c>
      <c r="V50" t="s">
        <v>271</v>
      </c>
    </row>
    <row r="51" spans="2:22" x14ac:dyDescent="0.25">
      <c r="B51" s="66"/>
      <c r="C51" s="66"/>
      <c r="D51" s="66"/>
      <c r="E51" s="66"/>
      <c r="F51" s="66"/>
      <c r="G51" s="66"/>
      <c r="H51" s="66"/>
      <c r="I51" s="66"/>
      <c r="J51" s="66"/>
      <c r="K51" s="66"/>
      <c r="L51" s="66"/>
      <c r="M51" s="66"/>
      <c r="N51" s="66"/>
      <c r="O51" s="66"/>
      <c r="P51" s="66"/>
      <c r="Q51" s="66"/>
      <c r="T51" t="s">
        <v>102</v>
      </c>
      <c r="U51" t="s">
        <v>101</v>
      </c>
      <c r="V51" t="s">
        <v>292</v>
      </c>
    </row>
    <row r="52" spans="2:22" x14ac:dyDescent="0.25">
      <c r="B52" s="66"/>
      <c r="C52" s="66"/>
      <c r="D52" s="66"/>
      <c r="E52" s="66"/>
      <c r="F52" s="66"/>
      <c r="G52" s="66"/>
      <c r="H52" s="66"/>
      <c r="I52" s="66"/>
      <c r="J52" s="66"/>
      <c r="K52" s="66"/>
      <c r="L52" s="66"/>
      <c r="M52" s="66"/>
      <c r="N52" s="66"/>
      <c r="O52" s="66"/>
      <c r="P52" s="66"/>
      <c r="Q52" s="66"/>
      <c r="T52" t="s">
        <v>91</v>
      </c>
      <c r="U52" t="s">
        <v>105</v>
      </c>
      <c r="V52" t="s">
        <v>284</v>
      </c>
    </row>
    <row r="53" spans="2:22" x14ac:dyDescent="0.25">
      <c r="B53" s="66"/>
      <c r="C53" s="66"/>
      <c r="D53" s="66"/>
      <c r="E53" s="66"/>
      <c r="F53" s="66"/>
      <c r="G53" s="66"/>
      <c r="H53" s="66"/>
      <c r="I53" s="66"/>
      <c r="J53" s="66"/>
      <c r="K53" s="66"/>
      <c r="L53" s="66"/>
      <c r="M53" s="66"/>
      <c r="N53" s="66"/>
      <c r="O53" s="66"/>
      <c r="P53" s="66"/>
      <c r="Q53" s="66"/>
      <c r="T53" t="s">
        <v>76</v>
      </c>
      <c r="U53" t="s">
        <v>90</v>
      </c>
      <c r="V53" t="s">
        <v>270</v>
      </c>
    </row>
    <row r="54" spans="2:22" x14ac:dyDescent="0.25">
      <c r="B54" s="66"/>
      <c r="C54" s="66"/>
      <c r="D54" s="66"/>
      <c r="E54" s="66"/>
      <c r="F54" s="66"/>
      <c r="G54" s="66"/>
      <c r="H54" s="66"/>
      <c r="I54" s="66"/>
      <c r="J54" s="66"/>
      <c r="K54" s="66"/>
      <c r="L54" s="66"/>
      <c r="M54" s="66"/>
      <c r="N54" s="66"/>
      <c r="O54" s="66"/>
      <c r="P54" s="66"/>
      <c r="Q54" s="66"/>
      <c r="T54" t="s">
        <v>82</v>
      </c>
      <c r="U54" t="s">
        <v>40</v>
      </c>
      <c r="V54" t="s">
        <v>271</v>
      </c>
    </row>
    <row r="55" spans="2:22" x14ac:dyDescent="0.25">
      <c r="B55" s="66"/>
      <c r="C55" s="66"/>
      <c r="D55" s="66"/>
      <c r="E55" s="66"/>
      <c r="F55" s="66"/>
      <c r="G55" s="66"/>
      <c r="H55" s="66"/>
      <c r="I55" s="66"/>
      <c r="J55" s="66"/>
      <c r="K55" s="66"/>
      <c r="L55" s="66"/>
      <c r="M55" s="66"/>
      <c r="N55" s="66"/>
      <c r="O55" s="66"/>
      <c r="P55" s="66"/>
      <c r="Q55" s="66"/>
      <c r="T55" t="s">
        <v>103</v>
      </c>
      <c r="U55" t="s">
        <v>75</v>
      </c>
      <c r="V55" t="s">
        <v>271</v>
      </c>
    </row>
    <row r="56" spans="2:22" x14ac:dyDescent="0.25">
      <c r="B56" s="66"/>
      <c r="C56" s="66"/>
      <c r="D56" s="66"/>
      <c r="E56" s="66"/>
      <c r="F56" s="66"/>
      <c r="G56" s="66"/>
      <c r="H56" s="66"/>
      <c r="I56" s="66"/>
      <c r="J56" s="66"/>
      <c r="K56" s="66"/>
      <c r="L56" s="66"/>
      <c r="M56" s="66"/>
      <c r="N56" s="66"/>
      <c r="O56" s="66"/>
      <c r="P56" s="66"/>
      <c r="Q56" s="66"/>
      <c r="T56" t="s">
        <v>103</v>
      </c>
      <c r="U56" t="s">
        <v>75</v>
      </c>
      <c r="V56" t="s">
        <v>271</v>
      </c>
    </row>
    <row r="57" spans="2:22" x14ac:dyDescent="0.25">
      <c r="B57" s="66"/>
      <c r="C57" s="66"/>
      <c r="D57" s="66"/>
      <c r="E57" s="66"/>
      <c r="F57" s="66"/>
      <c r="G57" s="66"/>
      <c r="H57" s="66"/>
      <c r="I57" s="66"/>
      <c r="J57" s="66"/>
      <c r="K57" s="66"/>
      <c r="L57" s="66"/>
      <c r="M57" s="66"/>
      <c r="N57" s="66"/>
      <c r="O57" s="66"/>
      <c r="P57" s="66"/>
      <c r="Q57" s="66"/>
      <c r="T57" t="s">
        <v>89</v>
      </c>
      <c r="U57" t="s">
        <v>83</v>
      </c>
      <c r="V57" t="s">
        <v>271</v>
      </c>
    </row>
    <row r="58" spans="2:22" x14ac:dyDescent="0.25">
      <c r="B58" s="66"/>
      <c r="C58" s="66"/>
      <c r="D58" s="66"/>
      <c r="E58" s="66"/>
      <c r="F58" s="66"/>
      <c r="G58" s="66"/>
      <c r="H58" s="66"/>
      <c r="I58" s="66"/>
      <c r="J58" s="66"/>
      <c r="K58" s="66"/>
      <c r="L58" s="66"/>
      <c r="M58" s="66"/>
      <c r="N58" s="66"/>
      <c r="O58" s="66"/>
      <c r="P58" s="66"/>
      <c r="Q58" s="66"/>
      <c r="T58" t="s">
        <v>104</v>
      </c>
      <c r="U58" t="s">
        <v>87</v>
      </c>
      <c r="V58" t="s">
        <v>270</v>
      </c>
    </row>
    <row r="59" spans="2:22" x14ac:dyDescent="0.25">
      <c r="B59" s="66"/>
      <c r="C59" s="66"/>
      <c r="D59" s="66"/>
      <c r="E59" s="66"/>
      <c r="F59" s="66"/>
      <c r="G59" s="66"/>
      <c r="H59" s="66"/>
      <c r="I59" s="66"/>
      <c r="J59" s="66"/>
      <c r="K59" s="66"/>
      <c r="L59" s="66"/>
      <c r="M59" s="66"/>
      <c r="N59" s="66"/>
      <c r="O59" s="66"/>
      <c r="P59" s="66"/>
      <c r="Q59" s="66"/>
      <c r="T59" t="s">
        <v>105</v>
      </c>
      <c r="U59" t="s">
        <v>92</v>
      </c>
      <c r="V59" t="s">
        <v>271</v>
      </c>
    </row>
    <row r="60" spans="2:22" x14ac:dyDescent="0.25">
      <c r="B60" s="66"/>
      <c r="C60" s="66"/>
      <c r="D60" s="66"/>
      <c r="E60" s="66"/>
      <c r="F60" s="66"/>
      <c r="G60" s="66"/>
      <c r="H60" s="66"/>
      <c r="I60" s="66"/>
      <c r="J60" s="66"/>
      <c r="K60" s="66"/>
      <c r="L60" s="66"/>
      <c r="M60" s="66"/>
      <c r="N60" s="66"/>
      <c r="O60" s="66"/>
      <c r="P60" s="66"/>
      <c r="Q60" s="66"/>
      <c r="T60" t="s">
        <v>106</v>
      </c>
      <c r="U60" t="s">
        <v>103</v>
      </c>
      <c r="V60" t="s">
        <v>293</v>
      </c>
    </row>
    <row r="61" spans="2:22" x14ac:dyDescent="0.25">
      <c r="B61" s="66"/>
      <c r="C61" s="66"/>
      <c r="D61" s="66"/>
      <c r="E61" s="66"/>
      <c r="F61" s="66"/>
      <c r="G61" s="66"/>
      <c r="H61" s="66"/>
      <c r="I61" s="66"/>
      <c r="J61" s="66"/>
      <c r="K61" s="66"/>
      <c r="L61" s="66"/>
      <c r="M61" s="66"/>
      <c r="N61" s="66"/>
      <c r="O61" s="66"/>
      <c r="P61" s="66"/>
      <c r="Q61" s="66"/>
      <c r="T61" t="s">
        <v>106</v>
      </c>
      <c r="U61" t="s">
        <v>103</v>
      </c>
      <c r="V61" t="s">
        <v>293</v>
      </c>
    </row>
    <row r="62" spans="2:22" x14ac:dyDescent="0.25">
      <c r="B62" s="66"/>
      <c r="C62" s="66"/>
      <c r="D62" s="66"/>
      <c r="E62" s="66"/>
      <c r="F62" s="66"/>
      <c r="G62" s="66"/>
      <c r="H62" s="66"/>
      <c r="I62" s="66"/>
      <c r="J62" s="66"/>
      <c r="K62" s="66"/>
      <c r="L62" s="66"/>
      <c r="M62" s="66"/>
      <c r="N62" s="66"/>
      <c r="O62" s="66"/>
      <c r="P62" s="66"/>
      <c r="Q62" s="66"/>
      <c r="T62" t="s">
        <v>106</v>
      </c>
      <c r="U62" t="s">
        <v>222</v>
      </c>
      <c r="V62" t="s">
        <v>281</v>
      </c>
    </row>
    <row r="63" spans="2:22" x14ac:dyDescent="0.25">
      <c r="B63" s="66"/>
      <c r="C63" s="66"/>
      <c r="D63" s="66"/>
      <c r="E63" s="66"/>
      <c r="F63" s="66"/>
      <c r="G63" s="66"/>
      <c r="H63" s="66"/>
      <c r="I63" s="66"/>
      <c r="J63" s="66"/>
      <c r="K63" s="66"/>
      <c r="L63" s="66"/>
      <c r="M63" s="66"/>
      <c r="N63" s="66"/>
      <c r="O63" s="66"/>
      <c r="P63" s="66"/>
      <c r="Q63" s="66"/>
      <c r="T63" t="s">
        <v>107</v>
      </c>
      <c r="U63" t="s">
        <v>106</v>
      </c>
      <c r="V63" t="s">
        <v>269</v>
      </c>
    </row>
    <row r="64" spans="2:22" x14ac:dyDescent="0.25">
      <c r="B64" s="66"/>
      <c r="C64" s="66"/>
      <c r="D64" s="66"/>
      <c r="E64" s="66"/>
      <c r="F64" s="66"/>
      <c r="G64" s="66"/>
      <c r="H64" s="66"/>
      <c r="I64" s="66"/>
      <c r="J64" s="66"/>
      <c r="K64" s="66"/>
      <c r="L64" s="66"/>
      <c r="M64" s="66"/>
      <c r="N64" s="66"/>
      <c r="O64" s="66"/>
      <c r="P64" s="66"/>
      <c r="Q64" s="66"/>
      <c r="T64" t="s">
        <v>108</v>
      </c>
      <c r="U64" t="s">
        <v>107</v>
      </c>
      <c r="V64" t="s">
        <v>292</v>
      </c>
    </row>
    <row r="65" spans="2:22" x14ac:dyDescent="0.25">
      <c r="B65" s="66"/>
      <c r="C65" s="66"/>
      <c r="D65" s="66"/>
      <c r="E65" s="66"/>
      <c r="F65" s="66"/>
      <c r="G65" s="66"/>
      <c r="H65" s="66"/>
      <c r="I65" s="66"/>
      <c r="J65" s="66"/>
      <c r="K65" s="66"/>
      <c r="L65" s="66"/>
      <c r="M65" s="66"/>
      <c r="N65" s="66"/>
      <c r="O65" s="66"/>
      <c r="P65" s="66"/>
      <c r="Q65" s="66"/>
      <c r="T65" t="s">
        <v>109</v>
      </c>
      <c r="U65" t="s">
        <v>108</v>
      </c>
      <c r="V65" t="s">
        <v>275</v>
      </c>
    </row>
    <row r="66" spans="2:22" x14ac:dyDescent="0.25">
      <c r="B66" s="66"/>
      <c r="C66" s="66"/>
      <c r="D66" s="66"/>
      <c r="E66" s="66"/>
      <c r="F66" s="66"/>
      <c r="G66" s="66"/>
      <c r="H66" s="66"/>
      <c r="I66" s="66"/>
      <c r="J66" s="66"/>
      <c r="K66" s="66"/>
      <c r="L66" s="66"/>
      <c r="M66" s="66"/>
      <c r="N66" s="66"/>
      <c r="O66" s="66"/>
      <c r="P66" s="66"/>
      <c r="Q66" s="66"/>
      <c r="T66" t="s">
        <v>110</v>
      </c>
      <c r="U66" t="s">
        <v>109</v>
      </c>
      <c r="V66" t="s">
        <v>287</v>
      </c>
    </row>
    <row r="67" spans="2:22" x14ac:dyDescent="0.25">
      <c r="B67" s="66"/>
      <c r="C67" s="66"/>
      <c r="D67" s="66"/>
      <c r="E67" s="66"/>
      <c r="F67" s="66"/>
      <c r="G67" s="66"/>
      <c r="H67" s="66"/>
      <c r="I67" s="66"/>
      <c r="J67" s="66"/>
      <c r="K67" s="66"/>
      <c r="L67" s="66"/>
      <c r="M67" s="66"/>
      <c r="N67" s="66"/>
      <c r="O67" s="66"/>
      <c r="P67" s="66"/>
      <c r="Q67" s="66"/>
      <c r="T67" t="s">
        <v>111</v>
      </c>
      <c r="U67" t="s">
        <v>110</v>
      </c>
      <c r="V67" t="s">
        <v>277</v>
      </c>
    </row>
    <row r="68" spans="2:22" x14ac:dyDescent="0.25">
      <c r="B68" s="66"/>
      <c r="C68" s="66"/>
      <c r="D68" s="66"/>
      <c r="E68" s="66"/>
      <c r="F68" s="66"/>
      <c r="G68" s="66"/>
      <c r="H68" s="66"/>
      <c r="I68" s="66"/>
      <c r="J68" s="66"/>
      <c r="K68" s="66"/>
      <c r="L68" s="66"/>
      <c r="M68" s="66"/>
      <c r="N68" s="66"/>
      <c r="O68" s="66"/>
      <c r="P68" s="66"/>
      <c r="Q68" s="66"/>
      <c r="T68" t="s">
        <v>111</v>
      </c>
      <c r="U68" t="s">
        <v>110</v>
      </c>
      <c r="V68" t="s">
        <v>277</v>
      </c>
    </row>
    <row r="69" spans="2:22" x14ac:dyDescent="0.25">
      <c r="B69" s="66"/>
      <c r="C69" s="66"/>
      <c r="D69" s="66"/>
      <c r="E69" s="66"/>
      <c r="F69" s="66"/>
      <c r="G69" s="66"/>
      <c r="H69" s="66"/>
      <c r="I69" s="66"/>
      <c r="J69" s="66"/>
      <c r="K69" s="66"/>
      <c r="L69" s="66"/>
      <c r="M69" s="66"/>
      <c r="N69" s="66"/>
      <c r="O69" s="66"/>
      <c r="P69" s="66"/>
      <c r="Q69" s="66"/>
      <c r="T69" t="s">
        <v>111</v>
      </c>
      <c r="U69" t="s">
        <v>110</v>
      </c>
      <c r="V69" t="s">
        <v>277</v>
      </c>
    </row>
    <row r="70" spans="2:22" x14ac:dyDescent="0.25">
      <c r="B70" s="66"/>
      <c r="C70" s="66"/>
      <c r="D70" s="66"/>
      <c r="E70" s="66"/>
      <c r="F70" s="66"/>
      <c r="G70" s="66"/>
      <c r="H70" s="66"/>
      <c r="I70" s="66"/>
      <c r="J70" s="66"/>
      <c r="K70" s="66"/>
      <c r="L70" s="66"/>
      <c r="M70" s="66"/>
      <c r="N70" s="66"/>
      <c r="O70" s="66"/>
      <c r="P70" s="66"/>
      <c r="Q70" s="66"/>
      <c r="T70" t="s">
        <v>112</v>
      </c>
      <c r="U70" t="s">
        <v>111</v>
      </c>
      <c r="V70" t="s">
        <v>284</v>
      </c>
    </row>
    <row r="71" spans="2:22" x14ac:dyDescent="0.25">
      <c r="B71" s="66"/>
      <c r="C71" s="66"/>
      <c r="D71" s="66"/>
      <c r="E71" s="66"/>
      <c r="F71" s="66"/>
      <c r="G71" s="66"/>
      <c r="H71" s="66"/>
      <c r="I71" s="66"/>
      <c r="J71" s="66"/>
      <c r="K71" s="66"/>
      <c r="L71" s="66"/>
      <c r="M71" s="66"/>
      <c r="N71" s="66"/>
      <c r="O71" s="66"/>
      <c r="P71" s="66"/>
      <c r="Q71" s="66"/>
      <c r="T71" t="s">
        <v>112</v>
      </c>
      <c r="U71" t="s">
        <v>111</v>
      </c>
      <c r="V71" t="s">
        <v>284</v>
      </c>
    </row>
    <row r="72" spans="2:22" x14ac:dyDescent="0.25">
      <c r="B72" s="66"/>
      <c r="C72" s="66"/>
      <c r="D72" s="66"/>
      <c r="E72" s="66"/>
      <c r="F72" s="66"/>
      <c r="G72" s="66"/>
      <c r="H72" s="66"/>
      <c r="I72" s="66"/>
      <c r="J72" s="66"/>
      <c r="K72" s="66"/>
      <c r="L72" s="66"/>
      <c r="M72" s="66"/>
      <c r="N72" s="66"/>
      <c r="O72" s="66"/>
      <c r="P72" s="66"/>
      <c r="Q72" s="66"/>
      <c r="T72" t="s">
        <v>112</v>
      </c>
      <c r="U72" t="s">
        <v>111</v>
      </c>
      <c r="V72" t="s">
        <v>284</v>
      </c>
    </row>
    <row r="73" spans="2:22" x14ac:dyDescent="0.25">
      <c r="B73" s="66"/>
      <c r="C73" s="66"/>
      <c r="D73" s="66"/>
      <c r="E73" s="66"/>
      <c r="F73" s="66"/>
      <c r="G73" s="66"/>
      <c r="H73" s="66"/>
      <c r="I73" s="66"/>
      <c r="J73" s="66"/>
      <c r="K73" s="66"/>
      <c r="L73" s="66"/>
      <c r="M73" s="66"/>
      <c r="N73" s="66"/>
      <c r="O73" s="66"/>
      <c r="P73" s="66"/>
      <c r="Q73" s="66"/>
      <c r="T73" t="s">
        <v>113</v>
      </c>
      <c r="U73" t="s">
        <v>223</v>
      </c>
      <c r="V73" t="s">
        <v>287</v>
      </c>
    </row>
    <row r="74" spans="2:22" x14ac:dyDescent="0.25">
      <c r="B74" s="66"/>
      <c r="C74" s="66"/>
      <c r="D74" s="66"/>
      <c r="E74" s="66"/>
      <c r="F74" s="66"/>
      <c r="G74" s="66"/>
      <c r="H74" s="66"/>
      <c r="I74" s="66"/>
      <c r="J74" s="66"/>
      <c r="K74" s="66"/>
      <c r="L74" s="66"/>
      <c r="M74" s="66"/>
      <c r="N74" s="66"/>
      <c r="O74" s="66"/>
      <c r="P74" s="66"/>
      <c r="Q74" s="66"/>
      <c r="T74" t="s">
        <v>114</v>
      </c>
      <c r="U74" t="s">
        <v>113</v>
      </c>
      <c r="V74" t="s">
        <v>287</v>
      </c>
    </row>
    <row r="75" spans="2:22" x14ac:dyDescent="0.25">
      <c r="B75" s="66"/>
      <c r="C75" s="66"/>
      <c r="D75" s="66"/>
      <c r="E75" s="66"/>
      <c r="F75" s="66"/>
      <c r="G75" s="66"/>
      <c r="H75" s="66"/>
      <c r="I75" s="66"/>
      <c r="J75" s="66"/>
      <c r="K75" s="66"/>
      <c r="L75" s="66"/>
      <c r="M75" s="66"/>
      <c r="N75" s="66"/>
      <c r="O75" s="66"/>
      <c r="P75" s="66"/>
      <c r="Q75" s="66"/>
      <c r="T75" t="s">
        <v>114</v>
      </c>
      <c r="U75" t="s">
        <v>113</v>
      </c>
      <c r="V75" t="s">
        <v>287</v>
      </c>
    </row>
    <row r="76" spans="2:22" x14ac:dyDescent="0.25">
      <c r="B76" s="66"/>
      <c r="C76" s="66"/>
      <c r="D76" s="66"/>
      <c r="E76" s="66"/>
      <c r="F76" s="66"/>
      <c r="G76" s="66"/>
      <c r="H76" s="66"/>
      <c r="I76" s="66"/>
      <c r="J76" s="66"/>
      <c r="K76" s="66"/>
      <c r="L76" s="66"/>
      <c r="M76" s="66"/>
      <c r="N76" s="66"/>
      <c r="O76" s="66"/>
      <c r="P76" s="66"/>
      <c r="Q76" s="66"/>
      <c r="T76" t="s">
        <v>115</v>
      </c>
      <c r="U76" t="s">
        <v>114</v>
      </c>
      <c r="V76" t="s">
        <v>271</v>
      </c>
    </row>
    <row r="77" spans="2:22" x14ac:dyDescent="0.25">
      <c r="B77" s="66"/>
      <c r="C77" s="66"/>
      <c r="D77" s="66"/>
      <c r="E77" s="66"/>
      <c r="F77" s="66"/>
      <c r="G77" s="66"/>
      <c r="H77" s="66"/>
      <c r="I77" s="66"/>
      <c r="J77" s="66"/>
      <c r="K77" s="66"/>
      <c r="L77" s="66"/>
      <c r="M77" s="66"/>
      <c r="N77" s="66"/>
      <c r="O77" s="66"/>
      <c r="P77" s="66"/>
      <c r="Q77" s="66"/>
      <c r="T77" t="s">
        <v>115</v>
      </c>
      <c r="U77" t="s">
        <v>114</v>
      </c>
      <c r="V77" t="s">
        <v>271</v>
      </c>
    </row>
    <row r="78" spans="2:22" x14ac:dyDescent="0.25">
      <c r="B78" s="66"/>
      <c r="C78" s="66"/>
      <c r="D78" s="66"/>
      <c r="E78" s="66"/>
      <c r="F78" s="66"/>
      <c r="G78" s="66"/>
      <c r="H78" s="66"/>
      <c r="I78" s="66"/>
      <c r="J78" s="66"/>
      <c r="K78" s="66"/>
      <c r="L78" s="66"/>
      <c r="M78" s="66"/>
      <c r="N78" s="66"/>
      <c r="O78" s="66"/>
      <c r="P78" s="66"/>
      <c r="Q78" s="66"/>
      <c r="T78" t="s">
        <v>116</v>
      </c>
      <c r="U78" t="s">
        <v>115</v>
      </c>
      <c r="V78" t="s">
        <v>286</v>
      </c>
    </row>
    <row r="79" spans="2:22" x14ac:dyDescent="0.25">
      <c r="B79" s="66"/>
      <c r="C79" s="66"/>
      <c r="D79" s="66"/>
      <c r="E79" s="66"/>
      <c r="F79" s="66"/>
      <c r="G79" s="66"/>
      <c r="H79" s="66"/>
      <c r="I79" s="66"/>
      <c r="J79" s="66"/>
      <c r="K79" s="66"/>
      <c r="L79" s="66"/>
      <c r="M79" s="66"/>
      <c r="N79" s="66"/>
      <c r="O79" s="66"/>
      <c r="P79" s="66"/>
      <c r="Q79" s="66"/>
      <c r="T79" t="s">
        <v>117</v>
      </c>
      <c r="U79" t="s">
        <v>116</v>
      </c>
      <c r="V79" t="s">
        <v>294</v>
      </c>
    </row>
    <row r="80" spans="2:22" x14ac:dyDescent="0.25">
      <c r="B80" s="66"/>
      <c r="C80" s="66"/>
      <c r="D80" s="66"/>
      <c r="E80" s="66"/>
      <c r="F80" s="66"/>
      <c r="G80" s="66"/>
      <c r="H80" s="66"/>
      <c r="I80" s="66"/>
      <c r="J80" s="66"/>
      <c r="K80" s="66"/>
      <c r="L80" s="66"/>
      <c r="M80" s="66"/>
      <c r="N80" s="66"/>
      <c r="O80" s="66"/>
      <c r="P80" s="66"/>
      <c r="Q80" s="66"/>
      <c r="T80" t="s">
        <v>117</v>
      </c>
      <c r="U80" t="s">
        <v>224</v>
      </c>
      <c r="V80" t="s">
        <v>285</v>
      </c>
    </row>
    <row r="81" spans="2:22" x14ac:dyDescent="0.25">
      <c r="B81" s="66"/>
      <c r="C81" s="66"/>
      <c r="D81" s="66"/>
      <c r="E81" s="66"/>
      <c r="F81" s="66"/>
      <c r="G81" s="66"/>
      <c r="H81" s="66"/>
      <c r="I81" s="66"/>
      <c r="J81" s="66"/>
      <c r="K81" s="66"/>
      <c r="L81" s="66"/>
      <c r="M81" s="66"/>
      <c r="N81" s="66"/>
      <c r="O81" s="66"/>
      <c r="P81" s="66"/>
      <c r="Q81" s="66"/>
      <c r="T81" t="s">
        <v>118</v>
      </c>
      <c r="U81" t="s">
        <v>117</v>
      </c>
      <c r="V81" t="s">
        <v>271</v>
      </c>
    </row>
    <row r="82" spans="2:22" x14ac:dyDescent="0.25">
      <c r="B82" s="66"/>
      <c r="C82" s="66"/>
      <c r="D82" s="66"/>
      <c r="E82" s="66"/>
      <c r="F82" s="66"/>
      <c r="G82" s="66"/>
      <c r="H82" s="66"/>
      <c r="I82" s="66"/>
      <c r="J82" s="66"/>
      <c r="K82" s="66"/>
      <c r="L82" s="66"/>
      <c r="M82" s="66"/>
      <c r="N82" s="66"/>
      <c r="O82" s="66"/>
      <c r="P82" s="66"/>
      <c r="Q82" s="66"/>
      <c r="T82" t="s">
        <v>119</v>
      </c>
      <c r="U82" t="s">
        <v>118</v>
      </c>
      <c r="V82" t="s">
        <v>285</v>
      </c>
    </row>
    <row r="83" spans="2:22" x14ac:dyDescent="0.25">
      <c r="B83" s="66"/>
      <c r="C83" s="66"/>
      <c r="D83" s="66"/>
      <c r="E83" s="66"/>
      <c r="F83" s="66"/>
      <c r="G83" s="66"/>
      <c r="H83" s="66"/>
      <c r="I83" s="66"/>
      <c r="J83" s="66"/>
      <c r="K83" s="66"/>
      <c r="L83" s="66"/>
      <c r="M83" s="66"/>
      <c r="N83" s="66"/>
      <c r="O83" s="66"/>
      <c r="P83" s="66"/>
      <c r="Q83" s="66"/>
      <c r="T83" t="s">
        <v>120</v>
      </c>
      <c r="U83" t="s">
        <v>110</v>
      </c>
      <c r="V83" t="s">
        <v>295</v>
      </c>
    </row>
    <row r="84" spans="2:22" x14ac:dyDescent="0.25">
      <c r="B84" s="66"/>
      <c r="C84" s="66"/>
      <c r="D84" s="66"/>
      <c r="E84" s="66"/>
      <c r="F84" s="66"/>
      <c r="G84" s="66"/>
      <c r="H84" s="66"/>
      <c r="I84" s="66"/>
      <c r="J84" s="66"/>
      <c r="K84" s="66"/>
      <c r="L84" s="66"/>
      <c r="M84" s="66"/>
      <c r="N84" s="66"/>
      <c r="O84" s="66"/>
      <c r="P84" s="66"/>
      <c r="Q84" s="66"/>
      <c r="T84" t="s">
        <v>120</v>
      </c>
      <c r="U84" t="s">
        <v>225</v>
      </c>
      <c r="V84" t="s">
        <v>290</v>
      </c>
    </row>
    <row r="85" spans="2:22" x14ac:dyDescent="0.25">
      <c r="B85" s="66"/>
      <c r="C85" s="66"/>
      <c r="D85" s="66"/>
      <c r="E85" s="66"/>
      <c r="F85" s="66"/>
      <c r="G85" s="66"/>
      <c r="H85" s="66"/>
      <c r="I85" s="66"/>
      <c r="J85" s="66"/>
      <c r="K85" s="66"/>
      <c r="L85" s="66"/>
      <c r="M85" s="66"/>
      <c r="N85" s="66"/>
      <c r="O85" s="66"/>
      <c r="P85" s="66"/>
      <c r="Q85" s="66"/>
      <c r="T85" t="s">
        <v>121</v>
      </c>
      <c r="U85" t="s">
        <v>120</v>
      </c>
      <c r="V85" t="s">
        <v>288</v>
      </c>
    </row>
    <row r="86" spans="2:22" x14ac:dyDescent="0.25">
      <c r="B86" s="66"/>
      <c r="C86" s="66"/>
      <c r="D86" s="66"/>
      <c r="E86" s="66"/>
      <c r="F86" s="66"/>
      <c r="G86" s="66"/>
      <c r="H86" s="66"/>
      <c r="I86" s="66"/>
      <c r="J86" s="66"/>
      <c r="K86" s="66"/>
      <c r="L86" s="66"/>
      <c r="M86" s="66"/>
      <c r="N86" s="66"/>
      <c r="O86" s="66"/>
      <c r="P86" s="66"/>
      <c r="Q86" s="66"/>
      <c r="T86" t="s">
        <v>121</v>
      </c>
      <c r="U86" t="s">
        <v>226</v>
      </c>
      <c r="V86" t="s">
        <v>286</v>
      </c>
    </row>
    <row r="87" spans="2:22" x14ac:dyDescent="0.25">
      <c r="B87" s="66"/>
      <c r="C87" s="66"/>
      <c r="D87" s="66"/>
      <c r="E87" s="66"/>
      <c r="F87" s="66"/>
      <c r="G87" s="66"/>
      <c r="H87" s="66"/>
      <c r="I87" s="66"/>
      <c r="J87" s="66"/>
      <c r="K87" s="66"/>
      <c r="L87" s="66"/>
      <c r="M87" s="66"/>
      <c r="N87" s="66"/>
      <c r="O87" s="66"/>
      <c r="P87" s="66"/>
      <c r="Q87" s="66"/>
      <c r="T87" t="s">
        <v>122</v>
      </c>
      <c r="U87" t="s">
        <v>121</v>
      </c>
      <c r="V87" t="s">
        <v>271</v>
      </c>
    </row>
    <row r="88" spans="2:22" x14ac:dyDescent="0.25">
      <c r="B88" s="66"/>
      <c r="C88" s="66"/>
      <c r="D88" s="66"/>
      <c r="E88" s="66"/>
      <c r="F88" s="66"/>
      <c r="G88" s="66"/>
      <c r="H88" s="66"/>
      <c r="I88" s="66"/>
      <c r="J88" s="66"/>
      <c r="K88" s="66"/>
      <c r="L88" s="66"/>
      <c r="M88" s="66"/>
      <c r="N88" s="66"/>
      <c r="O88" s="66"/>
      <c r="P88" s="66"/>
      <c r="Q88" s="66"/>
      <c r="T88" t="s">
        <v>123</v>
      </c>
      <c r="U88" t="s">
        <v>122</v>
      </c>
      <c r="V88" t="s">
        <v>269</v>
      </c>
    </row>
    <row r="89" spans="2:22" x14ac:dyDescent="0.25">
      <c r="B89" s="66"/>
      <c r="C89" s="66"/>
      <c r="D89" s="66"/>
      <c r="E89" s="66"/>
      <c r="F89" s="66"/>
      <c r="G89" s="66"/>
      <c r="H89" s="66"/>
      <c r="I89" s="66"/>
      <c r="J89" s="66"/>
      <c r="K89" s="66"/>
      <c r="L89" s="66"/>
      <c r="M89" s="66"/>
      <c r="N89" s="66"/>
      <c r="O89" s="66"/>
      <c r="P89" s="66"/>
      <c r="Q89" s="66"/>
      <c r="T89" t="s">
        <v>124</v>
      </c>
      <c r="U89" t="s">
        <v>123</v>
      </c>
      <c r="V89" t="s">
        <v>290</v>
      </c>
    </row>
    <row r="90" spans="2:22" x14ac:dyDescent="0.25">
      <c r="B90" s="66"/>
      <c r="C90" s="66"/>
      <c r="D90" s="66"/>
      <c r="E90" s="66"/>
      <c r="F90" s="66"/>
      <c r="G90" s="66"/>
      <c r="H90" s="66"/>
      <c r="I90" s="66"/>
      <c r="J90" s="66"/>
      <c r="K90" s="66"/>
      <c r="L90" s="66"/>
      <c r="M90" s="66"/>
      <c r="N90" s="66"/>
      <c r="O90" s="66"/>
      <c r="P90" s="66"/>
      <c r="Q90" s="66"/>
      <c r="T90" t="s">
        <v>124</v>
      </c>
      <c r="U90" t="s">
        <v>123</v>
      </c>
      <c r="V90" t="s">
        <v>290</v>
      </c>
    </row>
    <row r="91" spans="2:22" x14ac:dyDescent="0.25">
      <c r="B91" s="66"/>
      <c r="C91" s="66"/>
      <c r="D91" s="66"/>
      <c r="E91" s="66"/>
      <c r="F91" s="66"/>
      <c r="G91" s="66"/>
      <c r="H91" s="66"/>
      <c r="I91" s="66"/>
      <c r="J91" s="66"/>
      <c r="K91" s="66"/>
      <c r="L91" s="66"/>
      <c r="M91" s="66"/>
      <c r="N91" s="66"/>
      <c r="O91" s="66"/>
      <c r="P91" s="66"/>
      <c r="Q91" s="66"/>
      <c r="T91" t="s">
        <v>124</v>
      </c>
      <c r="U91" t="s">
        <v>227</v>
      </c>
      <c r="V91" t="s">
        <v>273</v>
      </c>
    </row>
    <row r="92" spans="2:22" x14ac:dyDescent="0.25">
      <c r="B92" s="66"/>
      <c r="C92" s="66"/>
      <c r="D92" s="66"/>
      <c r="E92" s="66"/>
      <c r="F92" s="66"/>
      <c r="G92" s="66"/>
      <c r="H92" s="66"/>
      <c r="I92" s="66"/>
      <c r="J92" s="66"/>
      <c r="K92" s="66"/>
      <c r="L92" s="66"/>
      <c r="M92" s="66"/>
      <c r="N92" s="66"/>
      <c r="O92" s="66"/>
      <c r="P92" s="66"/>
      <c r="Q92" s="66"/>
      <c r="T92" t="s">
        <v>125</v>
      </c>
      <c r="U92" t="s">
        <v>122</v>
      </c>
      <c r="V92" t="s">
        <v>296</v>
      </c>
    </row>
    <row r="93" spans="2:22" x14ac:dyDescent="0.25">
      <c r="B93" s="66"/>
      <c r="C93" s="66"/>
      <c r="D93" s="66"/>
      <c r="E93" s="66"/>
      <c r="F93" s="66"/>
      <c r="G93" s="66"/>
      <c r="H93" s="66"/>
      <c r="I93" s="66"/>
      <c r="J93" s="66"/>
      <c r="K93" s="66"/>
      <c r="L93" s="66"/>
      <c r="M93" s="66"/>
      <c r="N93" s="66"/>
      <c r="O93" s="66"/>
      <c r="P93" s="66"/>
      <c r="Q93" s="66"/>
      <c r="T93" t="s">
        <v>125</v>
      </c>
      <c r="U93" t="s">
        <v>228</v>
      </c>
      <c r="V93" t="s">
        <v>283</v>
      </c>
    </row>
    <row r="94" spans="2:22" x14ac:dyDescent="0.25">
      <c r="B94" s="66"/>
      <c r="C94" s="66"/>
      <c r="D94" s="66"/>
      <c r="E94" s="66"/>
      <c r="F94" s="66"/>
      <c r="G94" s="66"/>
      <c r="H94" s="66"/>
      <c r="I94" s="66"/>
      <c r="J94" s="66"/>
      <c r="K94" s="66"/>
      <c r="L94" s="66"/>
      <c r="M94" s="66"/>
      <c r="N94" s="66"/>
      <c r="O94" s="66"/>
      <c r="P94" s="66"/>
      <c r="Q94" s="66"/>
      <c r="T94" t="s">
        <v>125</v>
      </c>
      <c r="U94" t="s">
        <v>229</v>
      </c>
      <c r="V94" t="s">
        <v>297</v>
      </c>
    </row>
    <row r="95" spans="2:22" x14ac:dyDescent="0.25">
      <c r="B95" s="66"/>
      <c r="C95" s="66"/>
      <c r="D95" s="66"/>
      <c r="E95" s="66"/>
      <c r="F95" s="66"/>
      <c r="G95" s="66"/>
      <c r="H95" s="66"/>
      <c r="I95" s="66"/>
      <c r="J95" s="66"/>
      <c r="K95" s="66"/>
      <c r="L95" s="66"/>
      <c r="M95" s="66"/>
      <c r="N95" s="66"/>
      <c r="O95" s="66"/>
      <c r="P95" s="66"/>
      <c r="Q95" s="66"/>
      <c r="T95" t="s">
        <v>126</v>
      </c>
      <c r="U95" t="s">
        <v>124</v>
      </c>
      <c r="V95" t="s">
        <v>283</v>
      </c>
    </row>
    <row r="96" spans="2:22" x14ac:dyDescent="0.25">
      <c r="B96" s="66"/>
      <c r="C96" s="66"/>
      <c r="D96" s="66"/>
      <c r="E96" s="66"/>
      <c r="F96" s="66"/>
      <c r="G96" s="66"/>
      <c r="H96" s="66"/>
      <c r="I96" s="66"/>
      <c r="J96" s="66"/>
      <c r="K96" s="66"/>
      <c r="L96" s="66"/>
      <c r="M96" s="66"/>
      <c r="N96" s="66"/>
      <c r="O96" s="66"/>
      <c r="P96" s="66"/>
      <c r="Q96" s="66"/>
      <c r="T96" t="s">
        <v>127</v>
      </c>
      <c r="U96" t="s">
        <v>126</v>
      </c>
      <c r="V96" t="s">
        <v>294</v>
      </c>
    </row>
    <row r="97" spans="2:22" x14ac:dyDescent="0.25">
      <c r="B97" s="66"/>
      <c r="C97" s="66"/>
      <c r="D97" s="66"/>
      <c r="E97" s="66"/>
      <c r="F97" s="66"/>
      <c r="G97" s="66"/>
      <c r="H97" s="66"/>
      <c r="I97" s="66"/>
      <c r="J97" s="66"/>
      <c r="K97" s="66"/>
      <c r="L97" s="66"/>
      <c r="M97" s="66"/>
      <c r="N97" s="66"/>
      <c r="O97" s="66"/>
      <c r="P97" s="66"/>
      <c r="Q97" s="66"/>
      <c r="T97" t="s">
        <v>128</v>
      </c>
      <c r="U97" t="s">
        <v>127</v>
      </c>
      <c r="V97" t="s">
        <v>281</v>
      </c>
    </row>
    <row r="98" spans="2:22" x14ac:dyDescent="0.25">
      <c r="B98" s="66"/>
      <c r="C98" s="66"/>
      <c r="D98" s="66"/>
      <c r="E98" s="66"/>
      <c r="F98" s="66"/>
      <c r="G98" s="66"/>
      <c r="H98" s="66"/>
      <c r="I98" s="66"/>
      <c r="J98" s="66"/>
      <c r="K98" s="66"/>
      <c r="L98" s="66"/>
      <c r="M98" s="66"/>
      <c r="N98" s="66"/>
      <c r="O98" s="66"/>
      <c r="P98" s="66"/>
      <c r="Q98" s="66"/>
      <c r="T98" t="s">
        <v>129</v>
      </c>
      <c r="U98" t="s">
        <v>230</v>
      </c>
      <c r="V98" t="s">
        <v>279</v>
      </c>
    </row>
    <row r="99" spans="2:22" x14ac:dyDescent="0.25">
      <c r="B99" s="66"/>
      <c r="C99" s="66"/>
      <c r="D99" s="66"/>
      <c r="E99" s="66"/>
      <c r="F99" s="66"/>
      <c r="G99" s="66"/>
      <c r="H99" s="66"/>
      <c r="I99" s="66"/>
      <c r="J99" s="66"/>
      <c r="K99" s="66"/>
      <c r="L99" s="66"/>
      <c r="M99" s="66"/>
      <c r="N99" s="66"/>
      <c r="O99" s="66"/>
      <c r="P99" s="66"/>
      <c r="Q99" s="66"/>
      <c r="T99" t="s">
        <v>130</v>
      </c>
      <c r="U99" t="s">
        <v>129</v>
      </c>
      <c r="V99" t="s">
        <v>292</v>
      </c>
    </row>
    <row r="100" spans="2:22" x14ac:dyDescent="0.25">
      <c r="B100" s="66"/>
      <c r="C100" s="66"/>
      <c r="D100" s="66"/>
      <c r="E100" s="66"/>
      <c r="F100" s="66"/>
      <c r="G100" s="66"/>
      <c r="H100" s="66"/>
      <c r="I100" s="66"/>
      <c r="J100" s="66"/>
      <c r="K100" s="66"/>
      <c r="L100" s="66"/>
      <c r="M100" s="66"/>
      <c r="N100" s="66"/>
      <c r="O100" s="66"/>
      <c r="P100" s="66"/>
      <c r="Q100" s="66"/>
      <c r="T100" t="s">
        <v>130</v>
      </c>
      <c r="U100" t="s">
        <v>129</v>
      </c>
      <c r="V100" t="s">
        <v>292</v>
      </c>
    </row>
    <row r="101" spans="2:22" x14ac:dyDescent="0.25">
      <c r="B101" s="66"/>
      <c r="C101" s="66"/>
      <c r="D101" s="66"/>
      <c r="E101" s="66"/>
      <c r="F101" s="66"/>
      <c r="G101" s="66"/>
      <c r="H101" s="66"/>
      <c r="I101" s="66"/>
      <c r="J101" s="66"/>
      <c r="K101" s="66"/>
      <c r="L101" s="66"/>
      <c r="M101" s="66"/>
      <c r="N101" s="66"/>
      <c r="O101" s="66"/>
      <c r="P101" s="66"/>
      <c r="Q101" s="66"/>
      <c r="T101" t="s">
        <v>131</v>
      </c>
      <c r="U101" t="s">
        <v>130</v>
      </c>
      <c r="V101" t="s">
        <v>274</v>
      </c>
    </row>
    <row r="102" spans="2:22" x14ac:dyDescent="0.25">
      <c r="B102" s="66"/>
      <c r="C102" s="66"/>
      <c r="D102" s="66"/>
      <c r="E102" s="66"/>
      <c r="F102" s="66"/>
      <c r="G102" s="66"/>
      <c r="H102" s="66"/>
      <c r="I102" s="66"/>
      <c r="J102" s="66"/>
      <c r="K102" s="66"/>
      <c r="L102" s="66"/>
      <c r="M102" s="66"/>
      <c r="N102" s="66"/>
      <c r="O102" s="66"/>
      <c r="P102" s="66"/>
      <c r="Q102" s="66"/>
      <c r="T102" t="s">
        <v>131</v>
      </c>
      <c r="U102" t="s">
        <v>130</v>
      </c>
      <c r="V102" t="s">
        <v>274</v>
      </c>
    </row>
    <row r="103" spans="2:22" x14ac:dyDescent="0.25">
      <c r="B103" s="66"/>
      <c r="C103" s="66"/>
      <c r="D103" s="66"/>
      <c r="E103" s="66"/>
      <c r="F103" s="66"/>
      <c r="G103" s="66"/>
      <c r="H103" s="66"/>
      <c r="I103" s="66"/>
      <c r="J103" s="66"/>
      <c r="K103" s="66"/>
      <c r="L103" s="66"/>
      <c r="M103" s="66"/>
      <c r="N103" s="66"/>
      <c r="O103" s="66"/>
      <c r="P103" s="66"/>
      <c r="Q103" s="66"/>
      <c r="T103" t="s">
        <v>132</v>
      </c>
      <c r="U103" t="s">
        <v>131</v>
      </c>
      <c r="V103" t="s">
        <v>274</v>
      </c>
    </row>
    <row r="104" spans="2:22" x14ac:dyDescent="0.25">
      <c r="B104" s="66"/>
      <c r="C104" s="66"/>
      <c r="D104" s="66"/>
      <c r="E104" s="66"/>
      <c r="F104" s="66"/>
      <c r="G104" s="66"/>
      <c r="H104" s="66"/>
      <c r="I104" s="66"/>
      <c r="J104" s="66"/>
      <c r="K104" s="66"/>
      <c r="L104" s="66"/>
      <c r="M104" s="66"/>
      <c r="N104" s="66"/>
      <c r="O104" s="66"/>
      <c r="P104" s="66"/>
      <c r="Q104" s="66"/>
      <c r="T104" t="s">
        <v>132</v>
      </c>
      <c r="U104" t="s">
        <v>131</v>
      </c>
      <c r="V104" t="s">
        <v>274</v>
      </c>
    </row>
    <row r="105" spans="2:22" x14ac:dyDescent="0.25">
      <c r="B105" s="66"/>
      <c r="C105" s="66"/>
      <c r="D105" s="66"/>
      <c r="E105" s="66"/>
      <c r="F105" s="66"/>
      <c r="G105" s="66"/>
      <c r="H105" s="66"/>
      <c r="I105" s="66"/>
      <c r="J105" s="66"/>
      <c r="K105" s="66"/>
      <c r="L105" s="66"/>
      <c r="M105" s="66"/>
      <c r="N105" s="66"/>
      <c r="O105" s="66"/>
      <c r="P105" s="66"/>
      <c r="Q105" s="66"/>
      <c r="T105" t="s">
        <v>133</v>
      </c>
      <c r="U105" t="s">
        <v>132</v>
      </c>
      <c r="V105" t="s">
        <v>285</v>
      </c>
    </row>
    <row r="106" spans="2:22" x14ac:dyDescent="0.25">
      <c r="B106" s="66"/>
      <c r="C106" s="66"/>
      <c r="D106" s="66"/>
      <c r="E106" s="66"/>
      <c r="F106" s="66"/>
      <c r="G106" s="66"/>
      <c r="H106" s="66"/>
      <c r="I106" s="66"/>
      <c r="J106" s="66"/>
      <c r="K106" s="66"/>
      <c r="L106" s="66"/>
      <c r="M106" s="66"/>
      <c r="N106" s="66"/>
      <c r="O106" s="66"/>
      <c r="P106" s="66"/>
      <c r="Q106" s="66"/>
      <c r="T106" t="s">
        <v>133</v>
      </c>
      <c r="U106" t="s">
        <v>132</v>
      </c>
      <c r="V106" t="s">
        <v>285</v>
      </c>
    </row>
    <row r="107" spans="2:22" x14ac:dyDescent="0.25">
      <c r="B107" s="66"/>
      <c r="C107" s="66"/>
      <c r="D107" s="66"/>
      <c r="E107" s="66"/>
      <c r="F107" s="66"/>
      <c r="G107" s="66"/>
      <c r="H107" s="66"/>
      <c r="I107" s="66"/>
      <c r="J107" s="66"/>
      <c r="K107" s="66"/>
      <c r="L107" s="66"/>
      <c r="M107" s="66"/>
      <c r="N107" s="66"/>
      <c r="O107" s="66"/>
      <c r="P107" s="66"/>
      <c r="Q107" s="66"/>
      <c r="T107" t="s">
        <v>134</v>
      </c>
      <c r="U107" t="s">
        <v>133</v>
      </c>
      <c r="V107" t="s">
        <v>286</v>
      </c>
    </row>
    <row r="108" spans="2:22" x14ac:dyDescent="0.25">
      <c r="B108" s="66"/>
      <c r="C108" s="66"/>
      <c r="D108" s="66"/>
      <c r="E108" s="66"/>
      <c r="F108" s="66"/>
      <c r="G108" s="66"/>
      <c r="H108" s="66"/>
      <c r="I108" s="66"/>
      <c r="J108" s="66"/>
      <c r="K108" s="66"/>
      <c r="L108" s="66"/>
      <c r="M108" s="66"/>
      <c r="N108" s="66"/>
      <c r="O108" s="66"/>
      <c r="P108" s="66"/>
      <c r="Q108" s="66"/>
      <c r="T108" t="s">
        <v>134</v>
      </c>
      <c r="U108" t="s">
        <v>133</v>
      </c>
      <c r="V108" t="s">
        <v>286</v>
      </c>
    </row>
    <row r="109" spans="2:22" x14ac:dyDescent="0.25">
      <c r="B109" s="66"/>
      <c r="C109" s="66"/>
      <c r="D109" s="66"/>
      <c r="E109" s="66"/>
      <c r="F109" s="66"/>
      <c r="G109" s="66"/>
      <c r="H109" s="66"/>
      <c r="I109" s="66"/>
      <c r="J109" s="66"/>
      <c r="K109" s="66"/>
      <c r="L109" s="66"/>
      <c r="M109" s="66"/>
      <c r="N109" s="66"/>
      <c r="O109" s="66"/>
      <c r="P109" s="66"/>
      <c r="Q109" s="66"/>
      <c r="T109" t="s">
        <v>134</v>
      </c>
      <c r="U109" t="s">
        <v>231</v>
      </c>
      <c r="V109" t="s">
        <v>283</v>
      </c>
    </row>
    <row r="110" spans="2:22" x14ac:dyDescent="0.25">
      <c r="B110" s="66"/>
      <c r="C110" s="66"/>
      <c r="D110" s="66"/>
      <c r="E110" s="66"/>
      <c r="F110" s="66"/>
      <c r="G110" s="66"/>
      <c r="H110" s="66"/>
      <c r="I110" s="66"/>
      <c r="J110" s="66"/>
      <c r="K110" s="66"/>
      <c r="L110" s="66"/>
      <c r="M110" s="66"/>
      <c r="N110" s="66"/>
      <c r="O110" s="66"/>
      <c r="P110" s="66"/>
      <c r="Q110" s="66"/>
      <c r="T110" t="s">
        <v>135</v>
      </c>
      <c r="U110" t="s">
        <v>134</v>
      </c>
      <c r="V110" t="s">
        <v>274</v>
      </c>
    </row>
    <row r="111" spans="2:22" x14ac:dyDescent="0.25">
      <c r="B111" s="66"/>
      <c r="C111" s="66"/>
      <c r="D111" s="66"/>
      <c r="E111" s="66"/>
      <c r="F111" s="66"/>
      <c r="G111" s="66"/>
      <c r="H111" s="66"/>
      <c r="I111" s="66"/>
      <c r="J111" s="66"/>
      <c r="K111" s="66"/>
      <c r="L111" s="66"/>
      <c r="M111" s="66"/>
      <c r="N111" s="66"/>
      <c r="O111" s="66"/>
      <c r="P111" s="66"/>
      <c r="Q111" s="66"/>
      <c r="T111" t="s">
        <v>135</v>
      </c>
      <c r="U111" t="s">
        <v>134</v>
      </c>
      <c r="V111" t="s">
        <v>274</v>
      </c>
    </row>
    <row r="112" spans="2:22" x14ac:dyDescent="0.25">
      <c r="B112" s="66"/>
      <c r="C112" s="66"/>
      <c r="D112" s="66"/>
      <c r="E112" s="66"/>
      <c r="F112" s="66"/>
      <c r="G112" s="66"/>
      <c r="H112" s="66"/>
      <c r="I112" s="66"/>
      <c r="J112" s="66"/>
      <c r="K112" s="66"/>
      <c r="L112" s="66"/>
      <c r="M112" s="66"/>
      <c r="N112" s="66"/>
      <c r="O112" s="66"/>
      <c r="P112" s="66"/>
      <c r="Q112" s="66"/>
      <c r="T112" t="s">
        <v>135</v>
      </c>
      <c r="U112" t="s">
        <v>134</v>
      </c>
      <c r="V112" t="s">
        <v>274</v>
      </c>
    </row>
    <row r="113" spans="2:22" x14ac:dyDescent="0.25">
      <c r="B113" s="66"/>
      <c r="C113" s="66"/>
      <c r="D113" s="66"/>
      <c r="E113" s="66"/>
      <c r="F113" s="66"/>
      <c r="G113" s="66"/>
      <c r="H113" s="66"/>
      <c r="I113" s="66"/>
      <c r="J113" s="66"/>
      <c r="K113" s="66"/>
      <c r="L113" s="66"/>
      <c r="M113" s="66"/>
      <c r="N113" s="66"/>
      <c r="O113" s="66"/>
      <c r="P113" s="66"/>
      <c r="Q113" s="66"/>
      <c r="T113" t="s">
        <v>136</v>
      </c>
      <c r="U113" t="s">
        <v>135</v>
      </c>
      <c r="V113" t="s">
        <v>283</v>
      </c>
    </row>
    <row r="114" spans="2:22" x14ac:dyDescent="0.25">
      <c r="B114" s="66"/>
      <c r="C114" s="66"/>
      <c r="D114" s="66"/>
      <c r="E114" s="66"/>
      <c r="F114" s="66"/>
      <c r="G114" s="66"/>
      <c r="H114" s="66"/>
      <c r="I114" s="66"/>
      <c r="J114" s="66"/>
      <c r="K114" s="66"/>
      <c r="L114" s="66"/>
      <c r="M114" s="66"/>
      <c r="N114" s="66"/>
      <c r="O114" s="66"/>
      <c r="P114" s="66"/>
      <c r="Q114" s="66"/>
      <c r="T114" t="s">
        <v>137</v>
      </c>
      <c r="U114" t="s">
        <v>136</v>
      </c>
      <c r="V114" t="s">
        <v>270</v>
      </c>
    </row>
    <row r="115" spans="2:22" x14ac:dyDescent="0.25">
      <c r="B115" s="66"/>
      <c r="C115" s="66"/>
      <c r="D115" s="66"/>
      <c r="E115" s="66"/>
      <c r="F115" s="66"/>
      <c r="G115" s="66"/>
      <c r="H115" s="66"/>
      <c r="I115" s="66"/>
      <c r="J115" s="66"/>
      <c r="K115" s="66"/>
      <c r="L115" s="66"/>
      <c r="M115" s="66"/>
      <c r="N115" s="66"/>
      <c r="O115" s="66"/>
      <c r="P115" s="66"/>
      <c r="Q115" s="66"/>
      <c r="T115" t="s">
        <v>138</v>
      </c>
      <c r="U115" t="s">
        <v>137</v>
      </c>
      <c r="V115" t="s">
        <v>287</v>
      </c>
    </row>
    <row r="116" spans="2:22" x14ac:dyDescent="0.25">
      <c r="B116" s="66"/>
      <c r="C116" s="66"/>
      <c r="D116" s="66"/>
      <c r="E116" s="66"/>
      <c r="F116" s="66"/>
      <c r="G116" s="66"/>
      <c r="H116" s="66"/>
      <c r="I116" s="66"/>
      <c r="J116" s="66"/>
      <c r="K116" s="66"/>
      <c r="L116" s="66"/>
      <c r="M116" s="66"/>
      <c r="N116" s="66"/>
      <c r="O116" s="66"/>
      <c r="P116" s="66"/>
      <c r="Q116" s="66"/>
      <c r="T116" t="s">
        <v>139</v>
      </c>
      <c r="U116" t="s">
        <v>138</v>
      </c>
      <c r="V116" t="s">
        <v>285</v>
      </c>
    </row>
    <row r="117" spans="2:22" x14ac:dyDescent="0.25">
      <c r="B117" s="66"/>
      <c r="C117" s="66"/>
      <c r="D117" s="66"/>
      <c r="E117" s="66"/>
      <c r="F117" s="66"/>
      <c r="G117" s="66"/>
      <c r="H117" s="66"/>
      <c r="I117" s="66"/>
      <c r="J117" s="66"/>
      <c r="K117" s="66"/>
      <c r="L117" s="66"/>
      <c r="M117" s="66"/>
      <c r="N117" s="66"/>
      <c r="O117" s="66"/>
      <c r="P117" s="66"/>
      <c r="Q117" s="66"/>
      <c r="T117" t="s">
        <v>139</v>
      </c>
      <c r="U117" t="s">
        <v>232</v>
      </c>
      <c r="V117" t="s">
        <v>285</v>
      </c>
    </row>
    <row r="118" spans="2:22" x14ac:dyDescent="0.25">
      <c r="B118" s="66"/>
      <c r="C118" s="66"/>
      <c r="D118" s="66"/>
      <c r="E118" s="66"/>
      <c r="F118" s="66"/>
      <c r="G118" s="66"/>
      <c r="H118" s="66"/>
      <c r="I118" s="66"/>
      <c r="J118" s="66"/>
      <c r="K118" s="66"/>
      <c r="L118" s="66"/>
      <c r="M118" s="66"/>
      <c r="N118" s="66"/>
      <c r="O118" s="66"/>
      <c r="P118" s="66"/>
      <c r="Q118" s="66"/>
      <c r="T118" t="s">
        <v>139</v>
      </c>
      <c r="U118" t="s">
        <v>40</v>
      </c>
      <c r="V118" t="s">
        <v>275</v>
      </c>
    </row>
    <row r="119" spans="2:22" x14ac:dyDescent="0.25">
      <c r="B119" s="66"/>
      <c r="C119" s="66"/>
      <c r="D119" s="66"/>
      <c r="E119" s="66"/>
      <c r="F119" s="66"/>
      <c r="G119" s="66"/>
      <c r="H119" s="66"/>
      <c r="I119" s="66"/>
      <c r="J119" s="66"/>
      <c r="K119" s="66"/>
      <c r="L119" s="66"/>
      <c r="M119" s="66"/>
      <c r="N119" s="66"/>
      <c r="O119" s="66"/>
      <c r="P119" s="66"/>
      <c r="Q119" s="66"/>
      <c r="T119" t="s">
        <v>140</v>
      </c>
      <c r="U119" t="s">
        <v>137</v>
      </c>
      <c r="V119" t="s">
        <v>298</v>
      </c>
    </row>
    <row r="120" spans="2:22" x14ac:dyDescent="0.25">
      <c r="B120" s="66"/>
      <c r="C120" s="66"/>
      <c r="D120" s="66"/>
      <c r="E120" s="66"/>
      <c r="F120" s="66"/>
      <c r="G120" s="66"/>
      <c r="H120" s="66"/>
      <c r="I120" s="66"/>
      <c r="J120" s="66"/>
      <c r="K120" s="66"/>
      <c r="L120" s="66"/>
      <c r="M120" s="66"/>
      <c r="N120" s="66"/>
      <c r="O120" s="66"/>
      <c r="P120" s="66"/>
      <c r="Q120" s="66"/>
      <c r="T120" t="s">
        <v>140</v>
      </c>
      <c r="U120" t="s">
        <v>233</v>
      </c>
      <c r="V120" t="s">
        <v>283</v>
      </c>
    </row>
    <row r="121" spans="2:22" x14ac:dyDescent="0.25">
      <c r="B121" s="66"/>
      <c r="C121" s="66"/>
      <c r="D121" s="66"/>
      <c r="E121" s="66"/>
      <c r="F121" s="66"/>
      <c r="G121" s="66"/>
      <c r="H121" s="66"/>
      <c r="I121" s="66"/>
      <c r="J121" s="66"/>
      <c r="K121" s="66"/>
      <c r="L121" s="66"/>
      <c r="M121" s="66"/>
      <c r="N121" s="66"/>
      <c r="O121" s="66"/>
      <c r="P121" s="66"/>
      <c r="Q121" s="66"/>
      <c r="T121" t="s">
        <v>141</v>
      </c>
      <c r="U121" t="s">
        <v>137</v>
      </c>
      <c r="V121" t="s">
        <v>275</v>
      </c>
    </row>
    <row r="122" spans="2:22" x14ac:dyDescent="0.25">
      <c r="B122" s="66"/>
      <c r="C122" s="66"/>
      <c r="D122" s="66"/>
      <c r="E122" s="66"/>
      <c r="F122" s="66"/>
      <c r="G122" s="66"/>
      <c r="H122" s="66"/>
      <c r="I122" s="66"/>
      <c r="J122" s="66"/>
      <c r="K122" s="66"/>
      <c r="L122" s="66"/>
      <c r="M122" s="66"/>
      <c r="N122" s="66"/>
      <c r="O122" s="66"/>
      <c r="P122" s="66"/>
      <c r="Q122" s="66"/>
      <c r="T122" t="s">
        <v>142</v>
      </c>
      <c r="U122" t="s">
        <v>234</v>
      </c>
      <c r="V122" t="s">
        <v>299</v>
      </c>
    </row>
    <row r="123" spans="2:22" x14ac:dyDescent="0.25">
      <c r="B123" s="66"/>
      <c r="C123" s="66"/>
      <c r="D123" s="66"/>
      <c r="E123" s="66"/>
      <c r="F123" s="66"/>
      <c r="G123" s="66"/>
      <c r="H123" s="66"/>
      <c r="I123" s="66"/>
      <c r="J123" s="66"/>
      <c r="K123" s="66"/>
      <c r="L123" s="66"/>
      <c r="M123" s="66"/>
      <c r="N123" s="66"/>
      <c r="O123" s="66"/>
      <c r="P123" s="66"/>
      <c r="Q123" s="66"/>
      <c r="T123" t="s">
        <v>142</v>
      </c>
      <c r="U123" t="s">
        <v>235</v>
      </c>
      <c r="V123" t="s">
        <v>275</v>
      </c>
    </row>
    <row r="124" spans="2:22" x14ac:dyDescent="0.25">
      <c r="B124" s="66"/>
      <c r="C124" s="66"/>
      <c r="D124" s="66"/>
      <c r="E124" s="66"/>
      <c r="F124" s="66"/>
      <c r="G124" s="66"/>
      <c r="H124" s="66"/>
      <c r="I124" s="66"/>
      <c r="J124" s="66"/>
      <c r="K124" s="66"/>
      <c r="L124" s="66"/>
      <c r="M124" s="66"/>
      <c r="N124" s="66"/>
      <c r="O124" s="66"/>
      <c r="P124" s="66"/>
      <c r="Q124" s="66"/>
      <c r="T124" t="s">
        <v>143</v>
      </c>
      <c r="U124" t="s">
        <v>142</v>
      </c>
      <c r="V124" t="s">
        <v>274</v>
      </c>
    </row>
    <row r="125" spans="2:22" x14ac:dyDescent="0.25">
      <c r="B125" s="66"/>
      <c r="C125" s="66"/>
      <c r="D125" s="66"/>
      <c r="E125" s="66"/>
      <c r="F125" s="66"/>
      <c r="G125" s="66"/>
      <c r="H125" s="66"/>
      <c r="I125" s="66"/>
      <c r="J125" s="66"/>
      <c r="K125" s="66"/>
      <c r="L125" s="66"/>
      <c r="M125" s="66"/>
      <c r="N125" s="66"/>
      <c r="O125" s="66"/>
      <c r="P125" s="66"/>
      <c r="Q125" s="66"/>
      <c r="T125" t="s">
        <v>144</v>
      </c>
      <c r="U125" t="s">
        <v>40</v>
      </c>
      <c r="V125" t="s">
        <v>300</v>
      </c>
    </row>
    <row r="126" spans="2:22" x14ac:dyDescent="0.25">
      <c r="B126" s="66"/>
      <c r="C126" s="66"/>
      <c r="D126" s="66"/>
      <c r="E126" s="66"/>
      <c r="F126" s="66"/>
      <c r="G126" s="66"/>
      <c r="H126" s="66"/>
      <c r="I126" s="66"/>
      <c r="J126" s="66"/>
      <c r="K126" s="66"/>
      <c r="L126" s="66"/>
      <c r="M126" s="66"/>
      <c r="N126" s="66"/>
      <c r="O126" s="66"/>
      <c r="P126" s="66"/>
      <c r="Q126" s="66"/>
      <c r="T126" t="s">
        <v>145</v>
      </c>
      <c r="U126" t="s">
        <v>144</v>
      </c>
      <c r="V126" t="s">
        <v>290</v>
      </c>
    </row>
    <row r="127" spans="2:22" x14ac:dyDescent="0.25">
      <c r="B127" s="66"/>
      <c r="C127" s="66"/>
      <c r="D127" s="66"/>
      <c r="E127" s="66"/>
      <c r="F127" s="66"/>
      <c r="G127" s="66"/>
      <c r="H127" s="66"/>
      <c r="I127" s="66"/>
      <c r="J127" s="66"/>
      <c r="K127" s="66"/>
      <c r="L127" s="66"/>
      <c r="M127" s="66"/>
      <c r="N127" s="66"/>
      <c r="O127" s="66"/>
      <c r="P127" s="66"/>
      <c r="Q127" s="66"/>
      <c r="T127" t="s">
        <v>146</v>
      </c>
      <c r="U127" t="s">
        <v>145</v>
      </c>
      <c r="V127" t="s">
        <v>299</v>
      </c>
    </row>
    <row r="128" spans="2:22" x14ac:dyDescent="0.25">
      <c r="B128" s="66"/>
      <c r="C128" s="66"/>
      <c r="D128" s="66"/>
      <c r="E128" s="66"/>
      <c r="F128" s="66"/>
      <c r="G128" s="66"/>
      <c r="H128" s="66"/>
      <c r="I128" s="66"/>
      <c r="J128" s="66"/>
      <c r="K128" s="66"/>
      <c r="L128" s="66"/>
      <c r="M128" s="66"/>
      <c r="N128" s="66"/>
      <c r="O128" s="66"/>
      <c r="P128" s="66"/>
      <c r="Q128" s="66"/>
      <c r="T128" t="s">
        <v>147</v>
      </c>
      <c r="U128" t="s">
        <v>146</v>
      </c>
      <c r="V128" t="s">
        <v>301</v>
      </c>
    </row>
    <row r="129" spans="2:22" x14ac:dyDescent="0.25">
      <c r="B129" s="66"/>
      <c r="C129" s="66"/>
      <c r="D129" s="66"/>
      <c r="E129" s="66"/>
      <c r="F129" s="66"/>
      <c r="G129" s="66"/>
      <c r="H129" s="66"/>
      <c r="I129" s="66"/>
      <c r="J129" s="66"/>
      <c r="K129" s="66"/>
      <c r="L129" s="66"/>
      <c r="M129" s="66"/>
      <c r="N129" s="66"/>
      <c r="O129" s="66"/>
      <c r="P129" s="66"/>
      <c r="Q129" s="66"/>
      <c r="T129" t="s">
        <v>147</v>
      </c>
      <c r="U129" t="s">
        <v>236</v>
      </c>
      <c r="V129" t="s">
        <v>283</v>
      </c>
    </row>
    <row r="130" spans="2:22" x14ac:dyDescent="0.25">
      <c r="B130" s="66"/>
      <c r="C130" s="66"/>
      <c r="D130" s="66"/>
      <c r="E130" s="66"/>
      <c r="F130" s="66"/>
      <c r="G130" s="66"/>
      <c r="H130" s="66"/>
      <c r="I130" s="66"/>
      <c r="J130" s="66"/>
      <c r="K130" s="66"/>
      <c r="L130" s="66"/>
      <c r="M130" s="66"/>
      <c r="N130" s="66"/>
      <c r="O130" s="66"/>
      <c r="P130" s="66"/>
      <c r="Q130" s="66"/>
      <c r="T130" t="s">
        <v>148</v>
      </c>
      <c r="U130" t="s">
        <v>147</v>
      </c>
      <c r="V130" t="s">
        <v>295</v>
      </c>
    </row>
    <row r="131" spans="2:22" x14ac:dyDescent="0.25">
      <c r="B131" s="66"/>
      <c r="C131" s="66"/>
      <c r="D131" s="66"/>
      <c r="E131" s="66"/>
      <c r="F131" s="66"/>
      <c r="G131" s="66"/>
      <c r="H131" s="66"/>
      <c r="I131" s="66"/>
      <c r="J131" s="66"/>
      <c r="K131" s="66"/>
      <c r="L131" s="66"/>
      <c r="M131" s="66"/>
      <c r="N131" s="66"/>
      <c r="O131" s="66"/>
      <c r="P131" s="66"/>
      <c r="Q131" s="66"/>
      <c r="T131" t="s">
        <v>149</v>
      </c>
      <c r="U131" t="s">
        <v>148</v>
      </c>
      <c r="V131" t="s">
        <v>291</v>
      </c>
    </row>
    <row r="132" spans="2:22" x14ac:dyDescent="0.25">
      <c r="B132" s="66"/>
      <c r="C132" s="66"/>
      <c r="D132" s="66"/>
      <c r="E132" s="66"/>
      <c r="F132" s="66"/>
      <c r="G132" s="66"/>
      <c r="H132" s="66"/>
      <c r="I132" s="66"/>
      <c r="J132" s="66"/>
      <c r="K132" s="66"/>
      <c r="L132" s="66"/>
      <c r="M132" s="66"/>
      <c r="N132" s="66"/>
      <c r="O132" s="66"/>
      <c r="P132" s="66"/>
      <c r="Q132" s="66"/>
      <c r="T132" t="s">
        <v>150</v>
      </c>
      <c r="U132" t="s">
        <v>148</v>
      </c>
      <c r="V132" t="s">
        <v>302</v>
      </c>
    </row>
    <row r="133" spans="2:22" x14ac:dyDescent="0.25">
      <c r="B133" s="66"/>
      <c r="C133" s="66"/>
      <c r="D133" s="66"/>
      <c r="E133" s="66"/>
      <c r="F133" s="66"/>
      <c r="G133" s="66"/>
      <c r="H133" s="66"/>
      <c r="I133" s="66"/>
      <c r="J133" s="66"/>
      <c r="K133" s="66"/>
      <c r="L133" s="66"/>
      <c r="M133" s="66"/>
      <c r="N133" s="66"/>
      <c r="O133" s="66"/>
      <c r="P133" s="66"/>
      <c r="Q133" s="66"/>
      <c r="T133" t="s">
        <v>151</v>
      </c>
      <c r="U133" t="s">
        <v>150</v>
      </c>
      <c r="V133" t="s">
        <v>274</v>
      </c>
    </row>
    <row r="134" spans="2:22" x14ac:dyDescent="0.25">
      <c r="B134" s="66"/>
      <c r="C134" s="66"/>
      <c r="D134" s="66"/>
      <c r="E134" s="66"/>
      <c r="F134" s="66"/>
      <c r="G134" s="66"/>
      <c r="H134" s="66"/>
      <c r="I134" s="66"/>
      <c r="J134" s="66"/>
      <c r="K134" s="66"/>
      <c r="L134" s="66"/>
      <c r="M134" s="66"/>
      <c r="N134" s="66"/>
      <c r="O134" s="66"/>
      <c r="P134" s="66"/>
      <c r="Q134" s="66"/>
      <c r="T134" t="s">
        <v>152</v>
      </c>
      <c r="U134" t="s">
        <v>151</v>
      </c>
      <c r="V134" t="s">
        <v>285</v>
      </c>
    </row>
    <row r="135" spans="2:22" x14ac:dyDescent="0.25">
      <c r="B135" s="66"/>
      <c r="C135" s="66"/>
      <c r="D135" s="66"/>
      <c r="E135" s="66"/>
      <c r="F135" s="66"/>
      <c r="G135" s="66"/>
      <c r="H135" s="66"/>
      <c r="I135" s="66"/>
      <c r="J135" s="66"/>
      <c r="K135" s="66"/>
      <c r="L135" s="66"/>
      <c r="M135" s="66"/>
      <c r="N135" s="66"/>
      <c r="O135" s="66"/>
      <c r="P135" s="66"/>
      <c r="Q135" s="66"/>
      <c r="T135" t="s">
        <v>153</v>
      </c>
      <c r="U135" t="s">
        <v>152</v>
      </c>
      <c r="V135" t="s">
        <v>288</v>
      </c>
    </row>
    <row r="136" spans="2:22" x14ac:dyDescent="0.25">
      <c r="B136" s="66"/>
      <c r="C136" s="66"/>
      <c r="D136" s="66"/>
      <c r="E136" s="66"/>
      <c r="F136" s="66"/>
      <c r="G136" s="66"/>
      <c r="H136" s="66"/>
      <c r="I136" s="66"/>
      <c r="J136" s="66"/>
      <c r="K136" s="66"/>
      <c r="L136" s="66"/>
      <c r="M136" s="66"/>
      <c r="N136" s="66"/>
      <c r="O136" s="66"/>
      <c r="P136" s="66"/>
      <c r="Q136" s="66"/>
      <c r="T136" t="s">
        <v>154</v>
      </c>
      <c r="U136" t="s">
        <v>153</v>
      </c>
      <c r="V136" t="s">
        <v>270</v>
      </c>
    </row>
    <row r="137" spans="2:22" x14ac:dyDescent="0.25">
      <c r="B137" s="66"/>
      <c r="C137" s="66"/>
      <c r="D137" s="66"/>
      <c r="E137" s="66"/>
      <c r="F137" s="66"/>
      <c r="G137" s="66"/>
      <c r="H137" s="66"/>
      <c r="I137" s="66"/>
      <c r="J137" s="66"/>
      <c r="K137" s="66"/>
      <c r="L137" s="66"/>
      <c r="M137" s="66"/>
      <c r="N137" s="66"/>
      <c r="O137" s="66"/>
      <c r="P137" s="66"/>
      <c r="Q137" s="66"/>
      <c r="T137" t="s">
        <v>155</v>
      </c>
      <c r="U137" t="s">
        <v>154</v>
      </c>
      <c r="V137" t="s">
        <v>288</v>
      </c>
    </row>
    <row r="138" spans="2:22" x14ac:dyDescent="0.25">
      <c r="B138" s="66"/>
      <c r="C138" s="66"/>
      <c r="D138" s="66"/>
      <c r="E138" s="66"/>
      <c r="F138" s="66"/>
      <c r="G138" s="66"/>
      <c r="H138" s="66"/>
      <c r="I138" s="66"/>
      <c r="J138" s="66"/>
      <c r="K138" s="66"/>
      <c r="L138" s="66"/>
      <c r="M138" s="66"/>
      <c r="N138" s="66"/>
      <c r="O138" s="66"/>
      <c r="P138" s="66"/>
      <c r="Q138" s="66"/>
      <c r="T138" t="s">
        <v>155</v>
      </c>
      <c r="U138" t="s">
        <v>237</v>
      </c>
      <c r="V138" t="s">
        <v>286</v>
      </c>
    </row>
    <row r="139" spans="2:22" x14ac:dyDescent="0.25">
      <c r="B139" s="66"/>
      <c r="C139" s="66"/>
      <c r="D139" s="66"/>
      <c r="E139" s="66"/>
      <c r="F139" s="66"/>
      <c r="G139" s="66"/>
      <c r="H139" s="66"/>
      <c r="I139" s="66"/>
      <c r="J139" s="66"/>
      <c r="K139" s="66"/>
      <c r="L139" s="66"/>
      <c r="M139" s="66"/>
      <c r="N139" s="66"/>
      <c r="O139" s="66"/>
      <c r="P139" s="66"/>
      <c r="Q139" s="66"/>
      <c r="T139" t="s">
        <v>156</v>
      </c>
      <c r="U139" t="s">
        <v>155</v>
      </c>
      <c r="V139" t="s">
        <v>284</v>
      </c>
    </row>
    <row r="140" spans="2:22" x14ac:dyDescent="0.25">
      <c r="B140" s="66"/>
      <c r="C140" s="66"/>
      <c r="D140" s="66"/>
      <c r="E140" s="66"/>
      <c r="F140" s="66"/>
      <c r="G140" s="66"/>
      <c r="H140" s="66"/>
      <c r="I140" s="66"/>
      <c r="J140" s="66"/>
      <c r="K140" s="66"/>
      <c r="L140" s="66"/>
      <c r="M140" s="66"/>
      <c r="N140" s="66"/>
      <c r="O140" s="66"/>
      <c r="P140" s="66"/>
      <c r="Q140" s="66"/>
      <c r="T140" t="s">
        <v>157</v>
      </c>
      <c r="U140" t="s">
        <v>156</v>
      </c>
      <c r="V140" t="s">
        <v>283</v>
      </c>
    </row>
    <row r="141" spans="2:22" x14ac:dyDescent="0.25">
      <c r="B141" s="66"/>
      <c r="C141" s="66"/>
      <c r="D141" s="66"/>
      <c r="E141" s="66"/>
      <c r="F141" s="66"/>
      <c r="G141" s="66"/>
      <c r="H141" s="66"/>
      <c r="I141" s="66"/>
      <c r="J141" s="66"/>
      <c r="K141" s="66"/>
      <c r="L141" s="66"/>
      <c r="M141" s="66"/>
      <c r="N141" s="66"/>
      <c r="O141" s="66"/>
      <c r="P141" s="66"/>
      <c r="Q141" s="66"/>
      <c r="T141" t="s">
        <v>158</v>
      </c>
      <c r="U141" t="s">
        <v>148</v>
      </c>
      <c r="V141" t="s">
        <v>292</v>
      </c>
    </row>
    <row r="142" spans="2:22" x14ac:dyDescent="0.25">
      <c r="B142" s="66"/>
      <c r="C142" s="66"/>
      <c r="D142" s="66"/>
      <c r="E142" s="66"/>
      <c r="F142" s="66"/>
      <c r="G142" s="66"/>
      <c r="H142" s="66"/>
      <c r="I142" s="66"/>
      <c r="J142" s="66"/>
      <c r="K142" s="66"/>
      <c r="L142" s="66"/>
      <c r="M142" s="66"/>
      <c r="N142" s="66"/>
      <c r="O142" s="66"/>
      <c r="P142" s="66"/>
      <c r="Q142" s="66"/>
      <c r="T142" t="s">
        <v>158</v>
      </c>
      <c r="U142" t="s">
        <v>148</v>
      </c>
      <c r="V142" t="s">
        <v>292</v>
      </c>
    </row>
    <row r="143" spans="2:22" x14ac:dyDescent="0.25">
      <c r="B143" s="66"/>
      <c r="C143" s="66"/>
      <c r="D143" s="66"/>
      <c r="E143" s="66"/>
      <c r="F143" s="66"/>
      <c r="G143" s="66"/>
      <c r="H143" s="66"/>
      <c r="I143" s="66"/>
      <c r="J143" s="66"/>
      <c r="K143" s="66"/>
      <c r="L143" s="66"/>
      <c r="M143" s="66"/>
      <c r="N143" s="66"/>
      <c r="O143" s="66"/>
      <c r="P143" s="66"/>
      <c r="Q143" s="66"/>
      <c r="T143" t="s">
        <v>159</v>
      </c>
      <c r="U143" t="s">
        <v>158</v>
      </c>
      <c r="V143" t="s">
        <v>299</v>
      </c>
    </row>
    <row r="144" spans="2:22" x14ac:dyDescent="0.25">
      <c r="B144" s="66"/>
      <c r="C144" s="66"/>
      <c r="D144" s="66"/>
      <c r="E144" s="66"/>
      <c r="F144" s="66"/>
      <c r="G144" s="66"/>
      <c r="H144" s="66"/>
      <c r="I144" s="66"/>
      <c r="J144" s="66"/>
      <c r="K144" s="66"/>
      <c r="L144" s="66"/>
      <c r="M144" s="66"/>
      <c r="N144" s="66"/>
      <c r="O144" s="66"/>
      <c r="P144" s="66"/>
      <c r="Q144" s="66"/>
      <c r="T144" t="s">
        <v>159</v>
      </c>
      <c r="U144" t="s">
        <v>158</v>
      </c>
      <c r="V144" t="s">
        <v>299</v>
      </c>
    </row>
    <row r="145" spans="2:22" x14ac:dyDescent="0.25">
      <c r="B145" s="66"/>
      <c r="C145" s="66"/>
      <c r="D145" s="66"/>
      <c r="E145" s="66"/>
      <c r="F145" s="66"/>
      <c r="G145" s="66"/>
      <c r="H145" s="66"/>
      <c r="I145" s="66"/>
      <c r="J145" s="66"/>
      <c r="K145" s="66"/>
      <c r="L145" s="66"/>
      <c r="M145" s="66"/>
      <c r="N145" s="66"/>
      <c r="O145" s="66"/>
      <c r="P145" s="66"/>
      <c r="Q145" s="66"/>
      <c r="T145" t="s">
        <v>160</v>
      </c>
      <c r="U145" t="s">
        <v>158</v>
      </c>
      <c r="V145" t="s">
        <v>274</v>
      </c>
    </row>
    <row r="146" spans="2:22" x14ac:dyDescent="0.25">
      <c r="B146" s="66"/>
      <c r="C146" s="66"/>
      <c r="D146" s="66"/>
      <c r="E146" s="66"/>
      <c r="F146" s="66"/>
      <c r="G146" s="66"/>
      <c r="H146" s="66"/>
      <c r="I146" s="66"/>
      <c r="J146" s="66"/>
      <c r="K146" s="66"/>
      <c r="L146" s="66"/>
      <c r="M146" s="66"/>
      <c r="N146" s="66"/>
      <c r="O146" s="66"/>
      <c r="P146" s="66"/>
      <c r="Q146" s="66"/>
      <c r="T146" t="s">
        <v>160</v>
      </c>
      <c r="U146" t="s">
        <v>158</v>
      </c>
      <c r="V146" t="s">
        <v>274</v>
      </c>
    </row>
    <row r="147" spans="2:22" x14ac:dyDescent="0.25">
      <c r="B147" s="66"/>
      <c r="C147" s="66"/>
      <c r="D147" s="66"/>
      <c r="E147" s="66"/>
      <c r="F147" s="66"/>
      <c r="G147" s="66"/>
      <c r="H147" s="66"/>
      <c r="I147" s="66"/>
      <c r="J147" s="66"/>
      <c r="K147" s="66"/>
      <c r="L147" s="66"/>
      <c r="M147" s="66"/>
      <c r="N147" s="66"/>
      <c r="O147" s="66"/>
      <c r="P147" s="66"/>
      <c r="Q147" s="66"/>
      <c r="T147" t="s">
        <v>161</v>
      </c>
      <c r="U147" t="s">
        <v>160</v>
      </c>
      <c r="V147" t="s">
        <v>303</v>
      </c>
    </row>
    <row r="148" spans="2:22" x14ac:dyDescent="0.25">
      <c r="B148" s="66"/>
      <c r="C148" s="66"/>
      <c r="D148" s="66"/>
      <c r="E148" s="66"/>
      <c r="F148" s="66"/>
      <c r="G148" s="66"/>
      <c r="H148" s="66"/>
      <c r="I148" s="66"/>
      <c r="J148" s="66"/>
      <c r="K148" s="66"/>
      <c r="L148" s="66"/>
      <c r="M148" s="66"/>
      <c r="N148" s="66"/>
      <c r="O148" s="66"/>
      <c r="P148" s="66"/>
      <c r="Q148" s="66"/>
      <c r="T148" t="s">
        <v>162</v>
      </c>
      <c r="U148" t="s">
        <v>238</v>
      </c>
      <c r="V148" t="s">
        <v>286</v>
      </c>
    </row>
    <row r="149" spans="2:22" x14ac:dyDescent="0.25">
      <c r="B149" s="66"/>
      <c r="C149" s="66"/>
      <c r="D149" s="66"/>
      <c r="E149" s="66"/>
      <c r="F149" s="66"/>
      <c r="G149" s="66"/>
      <c r="H149" s="66"/>
      <c r="I149" s="66"/>
      <c r="J149" s="66"/>
      <c r="K149" s="66"/>
      <c r="L149" s="66"/>
      <c r="M149" s="66"/>
      <c r="N149" s="66"/>
      <c r="O149" s="66"/>
      <c r="P149" s="66"/>
      <c r="Q149" s="66"/>
      <c r="T149" t="s">
        <v>162</v>
      </c>
      <c r="U149" t="s">
        <v>238</v>
      </c>
      <c r="V149" t="s">
        <v>286</v>
      </c>
    </row>
    <row r="150" spans="2:22" x14ac:dyDescent="0.25">
      <c r="B150" s="66"/>
      <c r="C150" s="66"/>
      <c r="D150" s="66"/>
      <c r="E150" s="66"/>
      <c r="F150" s="66"/>
      <c r="G150" s="66"/>
      <c r="H150" s="66"/>
      <c r="I150" s="66"/>
      <c r="J150" s="66"/>
      <c r="K150" s="66"/>
      <c r="L150" s="66"/>
      <c r="M150" s="66"/>
      <c r="N150" s="66"/>
      <c r="O150" s="66"/>
      <c r="P150" s="66"/>
      <c r="Q150" s="66"/>
      <c r="T150" t="s">
        <v>162</v>
      </c>
      <c r="U150" t="s">
        <v>239</v>
      </c>
      <c r="V150" t="s">
        <v>279</v>
      </c>
    </row>
    <row r="151" spans="2:22" x14ac:dyDescent="0.25">
      <c r="B151" s="66"/>
      <c r="C151" s="66"/>
      <c r="D151" s="66"/>
      <c r="E151" s="66"/>
      <c r="F151" s="66"/>
      <c r="G151" s="66"/>
      <c r="H151" s="66"/>
      <c r="I151" s="66"/>
      <c r="J151" s="66"/>
      <c r="K151" s="66"/>
      <c r="L151" s="66"/>
      <c r="M151" s="66"/>
      <c r="N151" s="66"/>
      <c r="O151" s="66"/>
      <c r="P151" s="66"/>
      <c r="Q151" s="66"/>
      <c r="T151" t="s">
        <v>163</v>
      </c>
      <c r="U151" t="s">
        <v>162</v>
      </c>
      <c r="V151" t="s">
        <v>294</v>
      </c>
    </row>
    <row r="152" spans="2:22" x14ac:dyDescent="0.25">
      <c r="B152" s="66"/>
      <c r="C152" s="66"/>
      <c r="D152" s="66"/>
      <c r="E152" s="66"/>
      <c r="F152" s="66"/>
      <c r="G152" s="66"/>
      <c r="H152" s="66"/>
      <c r="I152" s="66"/>
      <c r="J152" s="66"/>
      <c r="K152" s="66"/>
      <c r="L152" s="66"/>
      <c r="M152" s="66"/>
      <c r="N152" s="66"/>
      <c r="O152" s="66"/>
      <c r="P152" s="66"/>
      <c r="Q152" s="66"/>
      <c r="T152" t="s">
        <v>164</v>
      </c>
      <c r="U152" t="s">
        <v>163</v>
      </c>
      <c r="V152" t="s">
        <v>277</v>
      </c>
    </row>
    <row r="153" spans="2:22" x14ac:dyDescent="0.25">
      <c r="B153" s="66"/>
      <c r="C153" s="66"/>
      <c r="D153" s="66"/>
      <c r="E153" s="66"/>
      <c r="F153" s="66"/>
      <c r="G153" s="66"/>
      <c r="H153" s="66"/>
      <c r="I153" s="66"/>
      <c r="J153" s="66"/>
      <c r="K153" s="66"/>
      <c r="L153" s="66"/>
      <c r="M153" s="66"/>
      <c r="N153" s="66"/>
      <c r="O153" s="66"/>
      <c r="P153" s="66"/>
      <c r="Q153" s="66"/>
      <c r="T153" t="s">
        <v>165</v>
      </c>
      <c r="U153" t="s">
        <v>164</v>
      </c>
      <c r="V153" t="s">
        <v>294</v>
      </c>
    </row>
    <row r="154" spans="2:22" x14ac:dyDescent="0.25">
      <c r="B154" s="66"/>
      <c r="C154" s="66"/>
      <c r="D154" s="66"/>
      <c r="E154" s="66"/>
      <c r="F154" s="66"/>
      <c r="G154" s="66"/>
      <c r="H154" s="66"/>
      <c r="I154" s="66"/>
      <c r="J154" s="66"/>
      <c r="K154" s="66"/>
      <c r="L154" s="66"/>
      <c r="M154" s="66"/>
      <c r="N154" s="66"/>
      <c r="O154" s="66"/>
      <c r="P154" s="66"/>
      <c r="Q154" s="66"/>
      <c r="T154" t="s">
        <v>166</v>
      </c>
      <c r="U154" t="s">
        <v>165</v>
      </c>
      <c r="V154" t="s">
        <v>285</v>
      </c>
    </row>
    <row r="155" spans="2:22" x14ac:dyDescent="0.25">
      <c r="B155" s="66"/>
      <c r="C155" s="66"/>
      <c r="D155" s="66"/>
      <c r="E155" s="66"/>
      <c r="F155" s="66"/>
      <c r="G155" s="66"/>
      <c r="H155" s="66"/>
      <c r="I155" s="66"/>
      <c r="J155" s="66"/>
      <c r="K155" s="66"/>
      <c r="L155" s="66"/>
      <c r="M155" s="66"/>
      <c r="N155" s="66"/>
      <c r="O155" s="66"/>
      <c r="P155" s="66"/>
      <c r="Q155" s="66"/>
      <c r="T155" t="s">
        <v>167</v>
      </c>
      <c r="U155" t="s">
        <v>166</v>
      </c>
      <c r="V155" t="s">
        <v>287</v>
      </c>
    </row>
    <row r="156" spans="2:22" x14ac:dyDescent="0.25">
      <c r="B156" s="66"/>
      <c r="C156" s="66"/>
      <c r="D156" s="66"/>
      <c r="E156" s="66"/>
      <c r="F156" s="66"/>
      <c r="G156" s="66"/>
      <c r="H156" s="66"/>
      <c r="I156" s="66"/>
      <c r="J156" s="66"/>
      <c r="K156" s="66"/>
      <c r="L156" s="66"/>
      <c r="M156" s="66"/>
      <c r="N156" s="66"/>
      <c r="O156" s="66"/>
      <c r="P156" s="66"/>
      <c r="Q156" s="66"/>
      <c r="T156" t="s">
        <v>168</v>
      </c>
      <c r="U156" t="s">
        <v>167</v>
      </c>
      <c r="V156" t="s">
        <v>275</v>
      </c>
    </row>
    <row r="157" spans="2:22" x14ac:dyDescent="0.25">
      <c r="B157" s="66"/>
      <c r="C157" s="66"/>
      <c r="D157" s="66"/>
      <c r="E157" s="66"/>
      <c r="F157" s="66"/>
      <c r="G157" s="66"/>
      <c r="H157" s="66"/>
      <c r="I157" s="66"/>
      <c r="J157" s="66"/>
      <c r="K157" s="66"/>
      <c r="L157" s="66"/>
      <c r="M157" s="66"/>
      <c r="N157" s="66"/>
      <c r="O157" s="66"/>
      <c r="P157" s="66"/>
      <c r="Q157" s="66"/>
      <c r="T157" t="s">
        <v>168</v>
      </c>
      <c r="U157" t="s">
        <v>240</v>
      </c>
      <c r="V157" t="s">
        <v>283</v>
      </c>
    </row>
    <row r="158" spans="2:22" x14ac:dyDescent="0.25">
      <c r="B158" s="66"/>
      <c r="C158" s="66"/>
      <c r="D158" s="66"/>
      <c r="E158" s="66"/>
      <c r="F158" s="66"/>
      <c r="G158" s="66"/>
      <c r="H158" s="66"/>
      <c r="I158" s="66"/>
      <c r="J158" s="66"/>
      <c r="K158" s="66"/>
      <c r="L158" s="66"/>
      <c r="M158" s="66"/>
      <c r="N158" s="66"/>
      <c r="O158" s="66"/>
      <c r="P158" s="66"/>
      <c r="Q158" s="66"/>
      <c r="T158" t="s">
        <v>168</v>
      </c>
      <c r="U158" t="s">
        <v>40</v>
      </c>
      <c r="V158" t="s">
        <v>299</v>
      </c>
    </row>
    <row r="159" spans="2:22" x14ac:dyDescent="0.25">
      <c r="B159" s="66"/>
      <c r="C159" s="66"/>
      <c r="D159" s="66"/>
      <c r="E159" s="66"/>
      <c r="F159" s="66"/>
      <c r="G159" s="66"/>
      <c r="H159" s="66"/>
      <c r="I159" s="66"/>
      <c r="J159" s="66"/>
      <c r="K159" s="66"/>
      <c r="L159" s="66"/>
      <c r="M159" s="66"/>
      <c r="N159" s="66"/>
      <c r="O159" s="66"/>
      <c r="P159" s="66"/>
      <c r="Q159" s="66"/>
      <c r="T159" t="s">
        <v>168</v>
      </c>
      <c r="U159" t="s">
        <v>241</v>
      </c>
      <c r="V159" t="s">
        <v>286</v>
      </c>
    </row>
    <row r="160" spans="2:22" x14ac:dyDescent="0.25">
      <c r="B160" s="66"/>
      <c r="C160" s="66"/>
      <c r="D160" s="66"/>
      <c r="E160" s="66"/>
      <c r="F160" s="66"/>
      <c r="G160" s="66"/>
      <c r="H160" s="66"/>
      <c r="I160" s="66"/>
      <c r="J160" s="66"/>
      <c r="K160" s="66"/>
      <c r="L160" s="66"/>
      <c r="M160" s="66"/>
      <c r="N160" s="66"/>
      <c r="O160" s="66"/>
      <c r="P160" s="66"/>
      <c r="Q160" s="66"/>
      <c r="T160" t="s">
        <v>166</v>
      </c>
      <c r="U160" t="s">
        <v>242</v>
      </c>
      <c r="V160" t="s">
        <v>285</v>
      </c>
    </row>
    <row r="161" spans="2:22" x14ac:dyDescent="0.25">
      <c r="B161" s="66"/>
      <c r="C161" s="66"/>
      <c r="D161" s="66"/>
      <c r="E161" s="66"/>
      <c r="F161" s="66"/>
      <c r="G161" s="66"/>
      <c r="H161" s="66"/>
      <c r="I161" s="66"/>
      <c r="J161" s="66"/>
      <c r="K161" s="66"/>
      <c r="L161" s="66"/>
      <c r="M161" s="66"/>
      <c r="N161" s="66"/>
      <c r="O161" s="66"/>
      <c r="P161" s="66"/>
      <c r="Q161" s="66"/>
      <c r="T161" t="s">
        <v>166</v>
      </c>
      <c r="U161" t="s">
        <v>243</v>
      </c>
      <c r="V161" t="s">
        <v>270</v>
      </c>
    </row>
    <row r="162" spans="2:22" x14ac:dyDescent="0.25">
      <c r="B162" s="66"/>
      <c r="C162" s="66"/>
      <c r="D162" s="66"/>
      <c r="E162" s="66"/>
      <c r="F162" s="66"/>
      <c r="G162" s="66"/>
      <c r="H162" s="66"/>
      <c r="I162" s="66"/>
      <c r="J162" s="66"/>
      <c r="K162" s="66"/>
      <c r="L162" s="66"/>
      <c r="M162" s="66"/>
      <c r="N162" s="66"/>
      <c r="O162" s="66"/>
      <c r="P162" s="66"/>
      <c r="Q162" s="66"/>
      <c r="T162" t="s">
        <v>169</v>
      </c>
      <c r="U162" t="s">
        <v>168</v>
      </c>
      <c r="V162" t="s">
        <v>271</v>
      </c>
    </row>
    <row r="163" spans="2:22" x14ac:dyDescent="0.25">
      <c r="B163" s="66"/>
      <c r="C163" s="66"/>
      <c r="D163" s="66"/>
      <c r="E163" s="66"/>
      <c r="F163" s="66"/>
      <c r="G163" s="66"/>
      <c r="H163" s="66"/>
      <c r="I163" s="66"/>
      <c r="J163" s="66"/>
      <c r="K163" s="66"/>
      <c r="L163" s="66"/>
      <c r="M163" s="66"/>
      <c r="N163" s="66"/>
      <c r="O163" s="66"/>
      <c r="P163" s="66"/>
      <c r="Q163" s="66"/>
      <c r="T163" t="s">
        <v>170</v>
      </c>
      <c r="U163" t="s">
        <v>169</v>
      </c>
      <c r="V163" t="s">
        <v>295</v>
      </c>
    </row>
    <row r="164" spans="2:22" x14ac:dyDescent="0.25">
      <c r="B164" s="66"/>
      <c r="C164" s="66"/>
      <c r="D164" s="66"/>
      <c r="E164" s="66"/>
      <c r="F164" s="66"/>
      <c r="G164" s="66"/>
      <c r="H164" s="66"/>
      <c r="I164" s="66"/>
      <c r="J164" s="66"/>
      <c r="K164" s="66"/>
      <c r="L164" s="66"/>
      <c r="M164" s="66"/>
      <c r="N164" s="66"/>
      <c r="O164" s="66"/>
      <c r="P164" s="66"/>
      <c r="Q164" s="66"/>
      <c r="T164" t="s">
        <v>170</v>
      </c>
      <c r="U164" t="s">
        <v>244</v>
      </c>
      <c r="V164" t="s">
        <v>304</v>
      </c>
    </row>
    <row r="165" spans="2:22" x14ac:dyDescent="0.25">
      <c r="B165" s="66"/>
      <c r="C165" s="66"/>
      <c r="D165" s="66"/>
      <c r="E165" s="66"/>
      <c r="F165" s="66"/>
      <c r="G165" s="66"/>
      <c r="H165" s="66"/>
      <c r="I165" s="66"/>
      <c r="J165" s="66"/>
      <c r="K165" s="66"/>
      <c r="L165" s="66"/>
      <c r="M165" s="66"/>
      <c r="N165" s="66"/>
      <c r="O165" s="66"/>
      <c r="P165" s="66"/>
      <c r="Q165" s="66"/>
      <c r="T165" t="s">
        <v>170</v>
      </c>
      <c r="U165" t="s">
        <v>245</v>
      </c>
      <c r="V165" t="s">
        <v>275</v>
      </c>
    </row>
    <row r="166" spans="2:22" x14ac:dyDescent="0.25">
      <c r="B166" s="66"/>
      <c r="C166" s="66"/>
      <c r="D166" s="66"/>
      <c r="E166" s="66"/>
      <c r="F166" s="66"/>
      <c r="G166" s="66"/>
      <c r="H166" s="66"/>
      <c r="I166" s="66"/>
      <c r="J166" s="66"/>
      <c r="K166" s="66"/>
      <c r="L166" s="66"/>
      <c r="M166" s="66"/>
      <c r="N166" s="66"/>
      <c r="O166" s="66"/>
      <c r="P166" s="66"/>
      <c r="Q166" s="66"/>
      <c r="T166" t="s">
        <v>170</v>
      </c>
      <c r="U166" t="s">
        <v>246</v>
      </c>
      <c r="V166" t="s">
        <v>285</v>
      </c>
    </row>
    <row r="167" spans="2:22" x14ac:dyDescent="0.25">
      <c r="B167" s="66"/>
      <c r="C167" s="66"/>
      <c r="D167" s="66"/>
      <c r="E167" s="66"/>
      <c r="F167" s="66"/>
      <c r="G167" s="66"/>
      <c r="H167" s="66"/>
      <c r="I167" s="66"/>
      <c r="J167" s="66"/>
      <c r="K167" s="66"/>
      <c r="L167" s="66"/>
      <c r="M167" s="66"/>
      <c r="N167" s="66"/>
      <c r="O167" s="66"/>
      <c r="P167" s="66"/>
      <c r="Q167" s="66"/>
      <c r="T167" t="s">
        <v>170</v>
      </c>
      <c r="U167" t="s">
        <v>168</v>
      </c>
      <c r="V167" t="s">
        <v>278</v>
      </c>
    </row>
    <row r="168" spans="2:22" x14ac:dyDescent="0.25">
      <c r="B168" s="66"/>
      <c r="C168" s="66"/>
      <c r="D168" s="66"/>
      <c r="E168" s="66"/>
      <c r="F168" s="66"/>
      <c r="G168" s="66"/>
      <c r="H168" s="66"/>
      <c r="I168" s="66"/>
      <c r="J168" s="66"/>
      <c r="K168" s="66"/>
      <c r="L168" s="66"/>
      <c r="M168" s="66"/>
      <c r="N168" s="66"/>
      <c r="O168" s="66"/>
      <c r="P168" s="66"/>
      <c r="Q168" s="66"/>
      <c r="T168" t="s">
        <v>171</v>
      </c>
      <c r="U168" t="s">
        <v>169</v>
      </c>
      <c r="V168" t="s">
        <v>286</v>
      </c>
    </row>
    <row r="169" spans="2:22" x14ac:dyDescent="0.25">
      <c r="B169" s="66"/>
      <c r="C169" s="66"/>
      <c r="D169" s="66"/>
      <c r="E169" s="66"/>
      <c r="F169" s="66"/>
      <c r="G169" s="66"/>
      <c r="H169" s="66"/>
      <c r="I169" s="66"/>
      <c r="J169" s="66"/>
      <c r="K169" s="66"/>
      <c r="L169" s="66"/>
      <c r="M169" s="66"/>
      <c r="N169" s="66"/>
      <c r="O169" s="66"/>
      <c r="P169" s="66"/>
      <c r="Q169" s="66"/>
      <c r="T169" t="s">
        <v>172</v>
      </c>
      <c r="U169" t="s">
        <v>171</v>
      </c>
      <c r="V169" t="s">
        <v>277</v>
      </c>
    </row>
    <row r="170" spans="2:22" x14ac:dyDescent="0.25">
      <c r="B170" s="66"/>
      <c r="C170" s="66"/>
      <c r="D170" s="66"/>
      <c r="E170" s="66"/>
      <c r="F170" s="66"/>
      <c r="G170" s="66"/>
      <c r="H170" s="66"/>
      <c r="I170" s="66"/>
      <c r="J170" s="66"/>
      <c r="K170" s="66"/>
      <c r="L170" s="66"/>
      <c r="M170" s="66"/>
      <c r="N170" s="66"/>
      <c r="O170" s="66"/>
      <c r="P170" s="66"/>
      <c r="Q170" s="66"/>
      <c r="T170" t="s">
        <v>173</v>
      </c>
      <c r="U170" t="s">
        <v>170</v>
      </c>
      <c r="V170" t="s">
        <v>305</v>
      </c>
    </row>
    <row r="171" spans="2:22" x14ac:dyDescent="0.25">
      <c r="B171" s="66"/>
      <c r="C171" s="66"/>
      <c r="D171" s="66"/>
      <c r="E171" s="66"/>
      <c r="F171" s="66"/>
      <c r="G171" s="66"/>
      <c r="H171" s="66"/>
      <c r="I171" s="66"/>
      <c r="J171" s="66"/>
      <c r="K171" s="66"/>
      <c r="L171" s="66"/>
      <c r="M171" s="66"/>
      <c r="N171" s="66"/>
      <c r="O171" s="66"/>
      <c r="P171" s="66"/>
      <c r="Q171" s="66"/>
      <c r="T171" t="s">
        <v>174</v>
      </c>
      <c r="U171" t="s">
        <v>173</v>
      </c>
      <c r="V171" t="s">
        <v>286</v>
      </c>
    </row>
    <row r="172" spans="2:22" x14ac:dyDescent="0.25">
      <c r="B172" s="66"/>
      <c r="C172" s="66"/>
      <c r="D172" s="66"/>
      <c r="E172" s="66"/>
      <c r="F172" s="66"/>
      <c r="G172" s="66"/>
      <c r="H172" s="66"/>
      <c r="I172" s="66"/>
      <c r="J172" s="66"/>
      <c r="K172" s="66"/>
      <c r="L172" s="66"/>
      <c r="M172" s="66"/>
      <c r="N172" s="66"/>
      <c r="O172" s="66"/>
      <c r="P172" s="66"/>
      <c r="Q172" s="66"/>
      <c r="T172" t="s">
        <v>174</v>
      </c>
      <c r="U172" t="s">
        <v>172</v>
      </c>
      <c r="V172" t="s">
        <v>280</v>
      </c>
    </row>
    <row r="173" spans="2:22" x14ac:dyDescent="0.25">
      <c r="B173" s="66"/>
      <c r="C173" s="66"/>
      <c r="D173" s="66"/>
      <c r="E173" s="66"/>
      <c r="F173" s="66"/>
      <c r="G173" s="66"/>
      <c r="H173" s="66"/>
      <c r="I173" s="66"/>
      <c r="J173" s="66"/>
      <c r="K173" s="66"/>
      <c r="L173" s="66"/>
      <c r="M173" s="66"/>
      <c r="N173" s="66"/>
      <c r="O173" s="66"/>
      <c r="P173" s="66"/>
      <c r="Q173" s="66"/>
      <c r="T173" t="s">
        <v>175</v>
      </c>
      <c r="U173" t="s">
        <v>174</v>
      </c>
      <c r="V173" t="s">
        <v>289</v>
      </c>
    </row>
    <row r="174" spans="2:22" x14ac:dyDescent="0.25">
      <c r="B174" s="66"/>
      <c r="C174" s="66"/>
      <c r="D174" s="66"/>
      <c r="E174" s="66"/>
      <c r="F174" s="66"/>
      <c r="G174" s="66"/>
      <c r="H174" s="66"/>
      <c r="I174" s="66"/>
      <c r="J174" s="66"/>
      <c r="K174" s="66"/>
      <c r="L174" s="66"/>
      <c r="M174" s="66"/>
      <c r="N174" s="66"/>
      <c r="O174" s="66"/>
      <c r="P174" s="66"/>
      <c r="Q174" s="66"/>
      <c r="T174" t="s">
        <v>176</v>
      </c>
      <c r="U174" t="s">
        <v>174</v>
      </c>
      <c r="V174" t="s">
        <v>306</v>
      </c>
    </row>
    <row r="175" spans="2:22" x14ac:dyDescent="0.25">
      <c r="B175" s="66"/>
      <c r="C175" s="66"/>
      <c r="D175" s="66"/>
      <c r="E175" s="66"/>
      <c r="F175" s="66"/>
      <c r="G175" s="66"/>
      <c r="H175" s="66"/>
      <c r="I175" s="66"/>
      <c r="J175" s="66"/>
      <c r="K175" s="66"/>
      <c r="L175" s="66"/>
      <c r="M175" s="66"/>
      <c r="N175" s="66"/>
      <c r="O175" s="66"/>
      <c r="P175" s="66"/>
      <c r="Q175" s="66"/>
      <c r="T175" t="s">
        <v>176</v>
      </c>
      <c r="U175" t="s">
        <v>247</v>
      </c>
      <c r="V175" t="s">
        <v>277</v>
      </c>
    </row>
    <row r="176" spans="2:22" x14ac:dyDescent="0.25">
      <c r="B176" s="66"/>
      <c r="C176" s="66"/>
      <c r="D176" s="66"/>
      <c r="E176" s="66"/>
      <c r="F176" s="66"/>
      <c r="G176" s="66"/>
      <c r="H176" s="66"/>
      <c r="I176" s="66"/>
      <c r="J176" s="66"/>
      <c r="K176" s="66"/>
      <c r="L176" s="66"/>
      <c r="M176" s="66"/>
      <c r="N176" s="66"/>
      <c r="O176" s="66"/>
      <c r="P176" s="66"/>
      <c r="Q176" s="66"/>
      <c r="T176" t="s">
        <v>176</v>
      </c>
      <c r="U176" t="s">
        <v>248</v>
      </c>
      <c r="V176" t="s">
        <v>286</v>
      </c>
    </row>
    <row r="177" spans="2:22" x14ac:dyDescent="0.25">
      <c r="B177" s="66"/>
      <c r="C177" s="66"/>
      <c r="D177" s="66"/>
      <c r="E177" s="66"/>
      <c r="F177" s="66"/>
      <c r="G177" s="66"/>
      <c r="H177" s="66"/>
      <c r="I177" s="66"/>
      <c r="J177" s="66"/>
      <c r="K177" s="66"/>
      <c r="L177" s="66"/>
      <c r="M177" s="66"/>
      <c r="N177" s="66"/>
      <c r="O177" s="66"/>
      <c r="P177" s="66"/>
      <c r="Q177" s="66"/>
      <c r="T177" t="s">
        <v>168</v>
      </c>
      <c r="U177" t="s">
        <v>166</v>
      </c>
      <c r="V177" t="s">
        <v>307</v>
      </c>
    </row>
    <row r="178" spans="2:22" x14ac:dyDescent="0.25">
      <c r="B178" s="66"/>
      <c r="C178" s="66"/>
      <c r="D178" s="66"/>
      <c r="E178" s="66"/>
      <c r="F178" s="66"/>
      <c r="G178" s="66"/>
      <c r="H178" s="66"/>
      <c r="I178" s="66"/>
      <c r="J178" s="66"/>
      <c r="K178" s="66"/>
      <c r="L178" s="66"/>
      <c r="M178" s="66"/>
      <c r="N178" s="66"/>
      <c r="O178" s="66"/>
      <c r="P178" s="66"/>
      <c r="Q178" s="66"/>
      <c r="T178" t="s">
        <v>177</v>
      </c>
      <c r="U178" t="s">
        <v>166</v>
      </c>
      <c r="V178" t="s">
        <v>278</v>
      </c>
    </row>
    <row r="179" spans="2:22" x14ac:dyDescent="0.25">
      <c r="B179" s="66"/>
      <c r="C179" s="66"/>
      <c r="D179" s="66"/>
      <c r="E179" s="66"/>
      <c r="F179" s="66"/>
      <c r="G179" s="66"/>
      <c r="H179" s="66"/>
      <c r="I179" s="66"/>
      <c r="J179" s="66"/>
      <c r="K179" s="66"/>
      <c r="L179" s="66"/>
      <c r="M179" s="66"/>
      <c r="N179" s="66"/>
      <c r="O179" s="66"/>
      <c r="P179" s="66"/>
      <c r="Q179" s="66"/>
      <c r="T179" t="s">
        <v>177</v>
      </c>
      <c r="U179" t="s">
        <v>249</v>
      </c>
      <c r="V179" t="s">
        <v>290</v>
      </c>
    </row>
    <row r="180" spans="2:22" x14ac:dyDescent="0.25">
      <c r="B180" s="66"/>
      <c r="C180" s="66"/>
      <c r="D180" s="66"/>
      <c r="E180" s="66"/>
      <c r="F180" s="66"/>
      <c r="G180" s="66"/>
      <c r="H180" s="66"/>
      <c r="I180" s="66"/>
      <c r="J180" s="66"/>
      <c r="K180" s="66"/>
      <c r="L180" s="66"/>
      <c r="M180" s="66"/>
      <c r="N180" s="66"/>
      <c r="O180" s="66"/>
      <c r="P180" s="66"/>
      <c r="Q180" s="66"/>
      <c r="T180" t="s">
        <v>177</v>
      </c>
      <c r="U180" t="s">
        <v>250</v>
      </c>
      <c r="V180" t="s">
        <v>294</v>
      </c>
    </row>
    <row r="181" spans="2:22" x14ac:dyDescent="0.25">
      <c r="B181" s="66"/>
      <c r="C181" s="66"/>
      <c r="D181" s="66"/>
      <c r="E181" s="66"/>
      <c r="F181" s="66"/>
      <c r="G181" s="66"/>
      <c r="H181" s="66"/>
      <c r="I181" s="66"/>
      <c r="J181" s="66"/>
      <c r="K181" s="66"/>
      <c r="L181" s="66"/>
      <c r="M181" s="66"/>
      <c r="N181" s="66"/>
      <c r="O181" s="66"/>
      <c r="P181" s="66"/>
      <c r="Q181" s="66"/>
      <c r="T181" t="s">
        <v>178</v>
      </c>
      <c r="U181" t="s">
        <v>251</v>
      </c>
      <c r="V181" t="s">
        <v>284</v>
      </c>
    </row>
    <row r="182" spans="2:22" x14ac:dyDescent="0.25">
      <c r="B182" s="66"/>
      <c r="C182" s="66"/>
      <c r="D182" s="66"/>
      <c r="E182" s="66"/>
      <c r="F182" s="66"/>
      <c r="G182" s="66"/>
      <c r="H182" s="66"/>
      <c r="I182" s="66"/>
      <c r="J182" s="66"/>
      <c r="K182" s="66"/>
      <c r="L182" s="66"/>
      <c r="M182" s="66"/>
      <c r="N182" s="66"/>
      <c r="O182" s="66"/>
      <c r="P182" s="66"/>
      <c r="Q182" s="66"/>
      <c r="T182" t="s">
        <v>178</v>
      </c>
      <c r="U182" t="s">
        <v>251</v>
      </c>
      <c r="V182" t="s">
        <v>284</v>
      </c>
    </row>
    <row r="183" spans="2:22" x14ac:dyDescent="0.25">
      <c r="B183" s="66"/>
      <c r="C183" s="66"/>
      <c r="D183" s="66"/>
      <c r="E183" s="66"/>
      <c r="F183" s="66"/>
      <c r="G183" s="66"/>
      <c r="H183" s="66"/>
      <c r="I183" s="66"/>
      <c r="J183" s="66"/>
      <c r="K183" s="66"/>
      <c r="L183" s="66"/>
      <c r="M183" s="66"/>
      <c r="N183" s="66"/>
      <c r="O183" s="66"/>
      <c r="P183" s="66"/>
      <c r="Q183" s="66"/>
      <c r="T183" t="s">
        <v>178</v>
      </c>
      <c r="U183" t="s">
        <v>252</v>
      </c>
      <c r="V183" t="s">
        <v>304</v>
      </c>
    </row>
    <row r="184" spans="2:22" x14ac:dyDescent="0.25">
      <c r="B184" s="66"/>
      <c r="C184" s="66"/>
      <c r="D184" s="66"/>
      <c r="E184" s="66"/>
      <c r="F184" s="66"/>
      <c r="G184" s="66"/>
      <c r="H184" s="66"/>
      <c r="I184" s="66"/>
      <c r="J184" s="66"/>
      <c r="K184" s="66"/>
      <c r="L184" s="66"/>
      <c r="M184" s="66"/>
      <c r="N184" s="66"/>
      <c r="O184" s="66"/>
      <c r="P184" s="66"/>
      <c r="Q184" s="66"/>
      <c r="T184" t="s">
        <v>179</v>
      </c>
      <c r="U184" t="s">
        <v>178</v>
      </c>
      <c r="V184" t="s">
        <v>271</v>
      </c>
    </row>
    <row r="185" spans="2:22" x14ac:dyDescent="0.25">
      <c r="B185" s="66"/>
      <c r="C185" s="66"/>
      <c r="D185" s="66"/>
      <c r="E185" s="66"/>
      <c r="F185" s="66"/>
      <c r="G185" s="66"/>
      <c r="H185" s="66"/>
      <c r="I185" s="66"/>
      <c r="J185" s="66"/>
      <c r="K185" s="66"/>
      <c r="L185" s="66"/>
      <c r="M185" s="66"/>
      <c r="N185" s="66"/>
      <c r="O185" s="66"/>
      <c r="P185" s="66"/>
      <c r="Q185" s="66"/>
      <c r="T185" t="s">
        <v>180</v>
      </c>
      <c r="U185" t="s">
        <v>179</v>
      </c>
      <c r="V185" t="s">
        <v>277</v>
      </c>
    </row>
    <row r="186" spans="2:22" x14ac:dyDescent="0.25">
      <c r="B186" s="66"/>
      <c r="C186" s="66"/>
      <c r="D186" s="66"/>
      <c r="E186" s="66"/>
      <c r="F186" s="66"/>
      <c r="G186" s="66"/>
      <c r="H186" s="66"/>
      <c r="I186" s="66"/>
      <c r="J186" s="66"/>
      <c r="K186" s="66"/>
      <c r="L186" s="66"/>
      <c r="M186" s="66"/>
      <c r="N186" s="66"/>
      <c r="O186" s="66"/>
      <c r="P186" s="66"/>
      <c r="Q186" s="66"/>
      <c r="T186" t="s">
        <v>181</v>
      </c>
      <c r="U186" t="s">
        <v>180</v>
      </c>
      <c r="V186" t="s">
        <v>282</v>
      </c>
    </row>
    <row r="187" spans="2:22" x14ac:dyDescent="0.25">
      <c r="B187" s="66"/>
      <c r="C187" s="66"/>
      <c r="D187" s="66"/>
      <c r="E187" s="66"/>
      <c r="F187" s="66"/>
      <c r="G187" s="66"/>
      <c r="H187" s="66"/>
      <c r="I187" s="66"/>
      <c r="J187" s="66"/>
      <c r="K187" s="66"/>
      <c r="L187" s="66"/>
      <c r="M187" s="66"/>
      <c r="N187" s="66"/>
      <c r="O187" s="66"/>
      <c r="P187" s="66"/>
      <c r="Q187" s="66"/>
      <c r="T187" t="s">
        <v>182</v>
      </c>
      <c r="U187" t="s">
        <v>181</v>
      </c>
      <c r="V187" t="s">
        <v>269</v>
      </c>
    </row>
    <row r="188" spans="2:22" x14ac:dyDescent="0.25">
      <c r="B188" s="66"/>
      <c r="C188" s="66"/>
      <c r="D188" s="66"/>
      <c r="E188" s="66"/>
      <c r="F188" s="66"/>
      <c r="G188" s="66"/>
      <c r="H188" s="66"/>
      <c r="I188" s="66"/>
      <c r="J188" s="66"/>
      <c r="K188" s="66"/>
      <c r="L188" s="66"/>
      <c r="M188" s="66"/>
      <c r="N188" s="66"/>
      <c r="O188" s="66"/>
      <c r="P188" s="66"/>
      <c r="Q188" s="66"/>
      <c r="T188" t="s">
        <v>183</v>
      </c>
      <c r="U188" t="s">
        <v>182</v>
      </c>
      <c r="V188" t="s">
        <v>274</v>
      </c>
    </row>
    <row r="189" spans="2:22" x14ac:dyDescent="0.25">
      <c r="B189" s="66"/>
      <c r="C189" s="66"/>
      <c r="D189" s="66"/>
      <c r="E189" s="66"/>
      <c r="F189" s="66"/>
      <c r="G189" s="66"/>
      <c r="H189" s="66"/>
      <c r="I189" s="66"/>
      <c r="J189" s="66"/>
      <c r="K189" s="66"/>
      <c r="L189" s="66"/>
      <c r="M189" s="66"/>
      <c r="N189" s="66"/>
      <c r="O189" s="66"/>
      <c r="P189" s="66"/>
      <c r="Q189" s="66"/>
      <c r="T189" t="s">
        <v>184</v>
      </c>
      <c r="U189" t="s">
        <v>183</v>
      </c>
      <c r="V189" t="s">
        <v>292</v>
      </c>
    </row>
    <row r="190" spans="2:22" x14ac:dyDescent="0.25">
      <c r="B190" s="66"/>
      <c r="C190" s="66"/>
      <c r="D190" s="66"/>
      <c r="E190" s="66"/>
      <c r="F190" s="66"/>
      <c r="G190" s="66"/>
      <c r="H190" s="66"/>
      <c r="I190" s="66"/>
      <c r="J190" s="66"/>
      <c r="K190" s="66"/>
      <c r="L190" s="66"/>
      <c r="M190" s="66"/>
      <c r="N190" s="66"/>
      <c r="O190" s="66"/>
      <c r="P190" s="66"/>
      <c r="Q190" s="66"/>
      <c r="T190" t="s">
        <v>184</v>
      </c>
      <c r="U190" t="s">
        <v>253</v>
      </c>
      <c r="V190" t="s">
        <v>269</v>
      </c>
    </row>
    <row r="191" spans="2:22" x14ac:dyDescent="0.25">
      <c r="B191" s="66"/>
      <c r="C191" s="66"/>
      <c r="D191" s="66"/>
      <c r="E191" s="66"/>
      <c r="F191" s="66"/>
      <c r="G191" s="66"/>
      <c r="H191" s="66"/>
      <c r="I191" s="66"/>
      <c r="J191" s="66"/>
      <c r="K191" s="66"/>
      <c r="L191" s="66"/>
      <c r="M191" s="66"/>
      <c r="N191" s="66"/>
      <c r="O191" s="66"/>
      <c r="P191" s="66"/>
      <c r="Q191" s="66"/>
      <c r="T191" t="s">
        <v>184</v>
      </c>
      <c r="U191" t="s">
        <v>254</v>
      </c>
      <c r="V191" t="s">
        <v>299</v>
      </c>
    </row>
    <row r="192" spans="2:22" x14ac:dyDescent="0.25">
      <c r="B192" s="66"/>
      <c r="C192" s="66"/>
      <c r="D192" s="66"/>
      <c r="E192" s="66"/>
      <c r="F192" s="66"/>
      <c r="G192" s="66"/>
      <c r="H192" s="66"/>
      <c r="I192" s="66"/>
      <c r="J192" s="66"/>
      <c r="K192" s="66"/>
      <c r="L192" s="66"/>
      <c r="M192" s="66"/>
      <c r="N192" s="66"/>
      <c r="O192" s="66"/>
      <c r="P192" s="66"/>
      <c r="Q192" s="66"/>
      <c r="T192" t="s">
        <v>184</v>
      </c>
      <c r="U192" t="s">
        <v>255</v>
      </c>
      <c r="V192" t="s">
        <v>308</v>
      </c>
    </row>
    <row r="193" spans="2:22" x14ac:dyDescent="0.25">
      <c r="B193" s="66"/>
      <c r="C193" s="66"/>
      <c r="D193" s="66"/>
      <c r="E193" s="66"/>
      <c r="F193" s="66"/>
      <c r="G193" s="66"/>
      <c r="H193" s="66"/>
      <c r="I193" s="66"/>
      <c r="J193" s="66"/>
      <c r="K193" s="66"/>
      <c r="L193" s="66"/>
      <c r="M193" s="66"/>
      <c r="N193" s="66"/>
      <c r="O193" s="66"/>
      <c r="P193" s="66"/>
      <c r="Q193" s="66"/>
      <c r="T193" t="s">
        <v>184</v>
      </c>
      <c r="U193" t="s">
        <v>256</v>
      </c>
      <c r="V193" t="s">
        <v>271</v>
      </c>
    </row>
    <row r="194" spans="2:22" x14ac:dyDescent="0.25">
      <c r="B194" s="66"/>
      <c r="C194" s="66"/>
      <c r="D194" s="66"/>
      <c r="E194" s="66"/>
      <c r="F194" s="66"/>
      <c r="G194" s="66"/>
      <c r="H194" s="66"/>
      <c r="I194" s="66"/>
      <c r="J194" s="66"/>
      <c r="K194" s="66"/>
      <c r="L194" s="66"/>
      <c r="M194" s="66"/>
      <c r="N194" s="66"/>
      <c r="O194" s="66"/>
      <c r="P194" s="66"/>
      <c r="Q194" s="66"/>
      <c r="T194" t="s">
        <v>185</v>
      </c>
      <c r="U194" t="s">
        <v>184</v>
      </c>
      <c r="V194" t="s">
        <v>293</v>
      </c>
    </row>
    <row r="195" spans="2:22" x14ac:dyDescent="0.25">
      <c r="B195" s="66"/>
      <c r="C195" s="66"/>
      <c r="D195" s="66"/>
      <c r="E195" s="66"/>
      <c r="F195" s="66"/>
      <c r="G195" s="66"/>
      <c r="H195" s="66"/>
      <c r="I195" s="66"/>
      <c r="J195" s="66"/>
      <c r="K195" s="66"/>
      <c r="L195" s="66"/>
      <c r="M195" s="66"/>
      <c r="N195" s="66"/>
      <c r="O195" s="66"/>
      <c r="P195" s="66"/>
      <c r="Q195" s="66"/>
      <c r="T195" t="s">
        <v>185</v>
      </c>
      <c r="U195" t="s">
        <v>257</v>
      </c>
      <c r="V195" t="s">
        <v>288</v>
      </c>
    </row>
    <row r="196" spans="2:22" x14ac:dyDescent="0.25">
      <c r="B196" s="66"/>
      <c r="C196" s="66"/>
      <c r="D196" s="66"/>
      <c r="E196" s="66"/>
      <c r="F196" s="66"/>
      <c r="G196" s="66"/>
      <c r="H196" s="66"/>
      <c r="I196" s="66"/>
      <c r="J196" s="66"/>
      <c r="K196" s="66"/>
      <c r="L196" s="66"/>
      <c r="M196" s="66"/>
      <c r="N196" s="66"/>
      <c r="O196" s="66"/>
      <c r="P196" s="66"/>
      <c r="Q196" s="66"/>
      <c r="T196" t="s">
        <v>185</v>
      </c>
      <c r="U196" t="s">
        <v>258</v>
      </c>
      <c r="V196" t="s">
        <v>294</v>
      </c>
    </row>
    <row r="197" spans="2:22" x14ac:dyDescent="0.25">
      <c r="B197" s="66"/>
      <c r="C197" s="66"/>
      <c r="D197" s="66"/>
      <c r="E197" s="66"/>
      <c r="F197" s="66"/>
      <c r="G197" s="66"/>
      <c r="H197" s="66"/>
      <c r="I197" s="66"/>
      <c r="J197" s="66"/>
      <c r="K197" s="66"/>
      <c r="L197" s="66"/>
      <c r="M197" s="66"/>
      <c r="N197" s="66"/>
      <c r="O197" s="66"/>
      <c r="P197" s="66"/>
      <c r="Q197" s="66"/>
      <c r="T197" t="s">
        <v>185</v>
      </c>
      <c r="U197" t="s">
        <v>259</v>
      </c>
      <c r="V197" t="s">
        <v>280</v>
      </c>
    </row>
    <row r="198" spans="2:22" x14ac:dyDescent="0.25">
      <c r="B198" s="66"/>
      <c r="C198" s="66"/>
      <c r="D198" s="66"/>
      <c r="E198" s="66"/>
      <c r="F198" s="66"/>
      <c r="G198" s="66"/>
      <c r="H198" s="66"/>
      <c r="I198" s="66"/>
      <c r="J198" s="66"/>
      <c r="K198" s="66"/>
      <c r="L198" s="66"/>
      <c r="M198" s="66"/>
      <c r="N198" s="66"/>
      <c r="O198" s="66"/>
      <c r="P198" s="66"/>
      <c r="Q198" s="66"/>
      <c r="T198" t="s">
        <v>184</v>
      </c>
      <c r="U198" t="s">
        <v>260</v>
      </c>
      <c r="V198" t="s">
        <v>269</v>
      </c>
    </row>
    <row r="199" spans="2:22" x14ac:dyDescent="0.25">
      <c r="B199" s="66"/>
      <c r="C199" s="66"/>
      <c r="D199" s="66"/>
      <c r="E199" s="66"/>
      <c r="F199" s="66"/>
      <c r="G199" s="66"/>
      <c r="H199" s="66"/>
      <c r="I199" s="66"/>
      <c r="J199" s="66"/>
      <c r="K199" s="66"/>
      <c r="L199" s="66"/>
      <c r="M199" s="66"/>
      <c r="N199" s="66"/>
      <c r="O199" s="66"/>
      <c r="P199" s="66"/>
      <c r="Q199" s="66"/>
      <c r="T199" t="s">
        <v>186</v>
      </c>
      <c r="U199" t="s">
        <v>184</v>
      </c>
      <c r="V199" t="s">
        <v>302</v>
      </c>
    </row>
    <row r="200" spans="2:22" x14ac:dyDescent="0.25">
      <c r="B200" s="66"/>
      <c r="C200" s="66"/>
      <c r="D200" s="66"/>
      <c r="E200" s="66"/>
      <c r="F200" s="66"/>
      <c r="G200" s="66"/>
      <c r="H200" s="66"/>
      <c r="I200" s="66"/>
      <c r="J200" s="66"/>
      <c r="K200" s="66"/>
      <c r="L200" s="66"/>
      <c r="M200" s="66"/>
      <c r="N200" s="66"/>
      <c r="O200" s="66"/>
      <c r="P200" s="66"/>
      <c r="Q200" s="66"/>
      <c r="T200" t="s">
        <v>186</v>
      </c>
      <c r="U200" t="s">
        <v>40</v>
      </c>
      <c r="V200" t="s">
        <v>299</v>
      </c>
    </row>
    <row r="201" spans="2:22" x14ac:dyDescent="0.25">
      <c r="B201" s="66"/>
      <c r="C201" s="66"/>
      <c r="D201" s="66"/>
      <c r="E201" s="66"/>
      <c r="F201" s="66"/>
      <c r="G201" s="66"/>
      <c r="H201" s="66"/>
      <c r="I201" s="66"/>
      <c r="J201" s="66"/>
      <c r="K201" s="66"/>
      <c r="L201" s="66"/>
      <c r="M201" s="66"/>
      <c r="N201" s="66"/>
      <c r="O201" s="66"/>
      <c r="P201" s="66"/>
      <c r="Q201" s="66"/>
      <c r="T201" t="s">
        <v>187</v>
      </c>
      <c r="U201" t="s">
        <v>186</v>
      </c>
      <c r="V201" t="s">
        <v>273</v>
      </c>
    </row>
    <row r="202" spans="2:22" x14ac:dyDescent="0.25">
      <c r="B202" s="66"/>
      <c r="C202" s="66"/>
      <c r="D202" s="66"/>
      <c r="E202" s="66"/>
      <c r="F202" s="66"/>
      <c r="G202" s="66"/>
      <c r="H202" s="66"/>
      <c r="I202" s="66"/>
      <c r="J202" s="66"/>
      <c r="K202" s="66"/>
      <c r="L202" s="66"/>
      <c r="M202" s="66"/>
      <c r="N202" s="66"/>
      <c r="O202" s="66"/>
      <c r="P202" s="66"/>
      <c r="Q202" s="66"/>
      <c r="T202" t="s">
        <v>188</v>
      </c>
      <c r="U202" t="s">
        <v>187</v>
      </c>
      <c r="V202" t="s">
        <v>275</v>
      </c>
    </row>
    <row r="203" spans="2:22" x14ac:dyDescent="0.25">
      <c r="B203" s="66"/>
      <c r="C203" s="66"/>
      <c r="D203" s="66"/>
      <c r="E203" s="66"/>
      <c r="F203" s="66"/>
      <c r="G203" s="66"/>
      <c r="H203" s="66"/>
      <c r="I203" s="66"/>
      <c r="J203" s="66"/>
      <c r="K203" s="66"/>
      <c r="L203" s="66"/>
      <c r="M203" s="66"/>
      <c r="N203" s="66"/>
      <c r="O203" s="66"/>
      <c r="P203" s="66"/>
      <c r="Q203" s="66"/>
      <c r="T203" t="s">
        <v>189</v>
      </c>
      <c r="U203" t="s">
        <v>188</v>
      </c>
      <c r="V203" t="s">
        <v>283</v>
      </c>
    </row>
    <row r="204" spans="2:22" x14ac:dyDescent="0.25">
      <c r="B204" s="66"/>
      <c r="C204" s="66"/>
      <c r="D204" s="66"/>
      <c r="E204" s="66"/>
      <c r="F204" s="66"/>
      <c r="G204" s="66"/>
      <c r="H204" s="66"/>
      <c r="I204" s="66"/>
      <c r="J204" s="66"/>
      <c r="K204" s="66"/>
      <c r="L204" s="66"/>
      <c r="M204" s="66"/>
      <c r="N204" s="66"/>
      <c r="O204" s="66"/>
      <c r="P204" s="66"/>
      <c r="Q204" s="66"/>
      <c r="T204" t="s">
        <v>190</v>
      </c>
      <c r="U204" t="s">
        <v>189</v>
      </c>
      <c r="V204" t="s">
        <v>283</v>
      </c>
    </row>
    <row r="205" spans="2:22" x14ac:dyDescent="0.25">
      <c r="B205" s="66"/>
      <c r="C205" s="66"/>
      <c r="D205" s="66"/>
      <c r="E205" s="66"/>
      <c r="F205" s="66"/>
      <c r="G205" s="66"/>
      <c r="H205" s="66"/>
      <c r="I205" s="66"/>
      <c r="J205" s="66"/>
      <c r="K205" s="66"/>
      <c r="L205" s="66"/>
      <c r="M205" s="66"/>
      <c r="N205" s="66"/>
      <c r="O205" s="66"/>
      <c r="P205" s="66"/>
      <c r="Q205" s="66"/>
      <c r="T205" t="s">
        <v>190</v>
      </c>
      <c r="U205" t="s">
        <v>261</v>
      </c>
      <c r="V205" t="s">
        <v>308</v>
      </c>
    </row>
    <row r="206" spans="2:22" x14ac:dyDescent="0.25">
      <c r="B206" s="66"/>
      <c r="C206" s="66"/>
      <c r="D206" s="66"/>
      <c r="E206" s="66"/>
      <c r="F206" s="66"/>
      <c r="G206" s="66"/>
      <c r="H206" s="66"/>
      <c r="I206" s="66"/>
      <c r="J206" s="66"/>
      <c r="K206" s="66"/>
      <c r="L206" s="66"/>
      <c r="M206" s="66"/>
      <c r="N206" s="66"/>
      <c r="O206" s="66"/>
      <c r="P206" s="66"/>
      <c r="Q206" s="66"/>
      <c r="T206" t="s">
        <v>191</v>
      </c>
      <c r="U206" t="s">
        <v>262</v>
      </c>
      <c r="V206" t="s">
        <v>269</v>
      </c>
    </row>
    <row r="207" spans="2:22" x14ac:dyDescent="0.25">
      <c r="B207" s="66"/>
      <c r="C207" s="66"/>
      <c r="D207" s="66"/>
      <c r="E207" s="66"/>
      <c r="F207" s="66"/>
      <c r="G207" s="66"/>
      <c r="H207" s="66"/>
      <c r="I207" s="66"/>
      <c r="J207" s="66"/>
      <c r="K207" s="66"/>
      <c r="L207" s="66"/>
      <c r="M207" s="66"/>
      <c r="N207" s="66"/>
      <c r="O207" s="66"/>
      <c r="P207" s="66"/>
      <c r="Q207" s="66"/>
      <c r="T207" t="s">
        <v>191</v>
      </c>
      <c r="U207" t="s">
        <v>262</v>
      </c>
      <c r="V207" t="s">
        <v>269</v>
      </c>
    </row>
    <row r="208" spans="2:22" x14ac:dyDescent="0.25">
      <c r="B208" s="66"/>
      <c r="C208" s="66"/>
      <c r="D208" s="66"/>
      <c r="E208" s="66"/>
      <c r="F208" s="66"/>
      <c r="G208" s="66"/>
      <c r="H208" s="66"/>
      <c r="I208" s="66"/>
      <c r="J208" s="66"/>
      <c r="K208" s="66"/>
      <c r="L208" s="66"/>
      <c r="M208" s="66"/>
      <c r="N208" s="66"/>
      <c r="O208" s="66"/>
      <c r="P208" s="66"/>
      <c r="Q208" s="66"/>
      <c r="T208" t="s">
        <v>192</v>
      </c>
      <c r="U208" t="s">
        <v>191</v>
      </c>
      <c r="V208" t="s">
        <v>279</v>
      </c>
    </row>
    <row r="209" spans="2:22" x14ac:dyDescent="0.25">
      <c r="B209" s="66"/>
      <c r="C209" s="66"/>
      <c r="D209" s="66"/>
      <c r="E209" s="66"/>
      <c r="F209" s="66"/>
      <c r="G209" s="66"/>
      <c r="H209" s="66"/>
      <c r="I209" s="66"/>
      <c r="J209" s="66"/>
      <c r="K209" s="66"/>
      <c r="L209" s="66"/>
      <c r="M209" s="66"/>
      <c r="N209" s="66"/>
      <c r="O209" s="66"/>
      <c r="P209" s="66"/>
      <c r="Q209" s="66"/>
      <c r="T209" t="s">
        <v>193</v>
      </c>
      <c r="U209" t="s">
        <v>191</v>
      </c>
      <c r="V209" t="s">
        <v>291</v>
      </c>
    </row>
    <row r="210" spans="2:22" x14ac:dyDescent="0.25">
      <c r="B210" s="66"/>
      <c r="C210" s="66"/>
      <c r="D210" s="66"/>
      <c r="E210" s="66"/>
      <c r="F210" s="66"/>
      <c r="G210" s="66"/>
      <c r="H210" s="66"/>
      <c r="I210" s="66"/>
      <c r="J210" s="66"/>
      <c r="K210" s="66"/>
      <c r="L210" s="66"/>
      <c r="M210" s="66"/>
      <c r="N210" s="66"/>
      <c r="O210" s="66"/>
      <c r="P210" s="66"/>
      <c r="Q210" s="66"/>
      <c r="T210" t="s">
        <v>193</v>
      </c>
      <c r="U210" t="s">
        <v>191</v>
      </c>
      <c r="V210" t="s">
        <v>291</v>
      </c>
    </row>
    <row r="211" spans="2:22" x14ac:dyDescent="0.25">
      <c r="B211" s="66"/>
      <c r="C211" s="66"/>
      <c r="D211" s="66"/>
      <c r="E211" s="66"/>
      <c r="F211" s="66"/>
      <c r="G211" s="66"/>
      <c r="H211" s="66"/>
      <c r="I211" s="66"/>
      <c r="J211" s="66"/>
      <c r="K211" s="66"/>
      <c r="L211" s="66"/>
      <c r="M211" s="66"/>
      <c r="N211" s="66"/>
      <c r="O211" s="66"/>
      <c r="P211" s="66"/>
      <c r="Q211" s="66"/>
      <c r="T211" t="s">
        <v>193</v>
      </c>
      <c r="U211" t="s">
        <v>263</v>
      </c>
      <c r="V211" t="s">
        <v>284</v>
      </c>
    </row>
    <row r="212" spans="2:22" x14ac:dyDescent="0.25">
      <c r="B212" s="66"/>
      <c r="C212" s="66"/>
      <c r="D212" s="66"/>
      <c r="E212" s="66"/>
      <c r="F212" s="66"/>
      <c r="G212" s="66"/>
      <c r="H212" s="66"/>
      <c r="I212" s="66"/>
      <c r="J212" s="66"/>
      <c r="K212" s="66"/>
      <c r="L212" s="66"/>
      <c r="M212" s="66"/>
      <c r="N212" s="66"/>
      <c r="O212" s="66"/>
      <c r="P212" s="66"/>
      <c r="Q212" s="66"/>
      <c r="T212" t="s">
        <v>194</v>
      </c>
      <c r="U212" t="s">
        <v>193</v>
      </c>
      <c r="V212" t="s">
        <v>274</v>
      </c>
    </row>
    <row r="213" spans="2:22" x14ac:dyDescent="0.25">
      <c r="B213" s="66"/>
      <c r="C213" s="66"/>
      <c r="D213" s="66"/>
      <c r="E213" s="66"/>
      <c r="F213" s="66"/>
      <c r="G213" s="66"/>
      <c r="H213" s="66"/>
      <c r="I213" s="66"/>
      <c r="J213" s="66"/>
      <c r="K213" s="66"/>
      <c r="L213" s="66"/>
      <c r="M213" s="66"/>
      <c r="N213" s="66"/>
      <c r="O213" s="66"/>
      <c r="P213" s="66"/>
      <c r="Q213" s="66"/>
      <c r="T213" t="s">
        <v>195</v>
      </c>
      <c r="U213" t="s">
        <v>194</v>
      </c>
      <c r="V213" t="s">
        <v>284</v>
      </c>
    </row>
    <row r="214" spans="2:22" x14ac:dyDescent="0.25">
      <c r="B214" s="66"/>
      <c r="C214" s="66"/>
      <c r="D214" s="66"/>
      <c r="E214" s="66"/>
      <c r="F214" s="66"/>
      <c r="G214" s="66"/>
      <c r="H214" s="66"/>
      <c r="I214" s="66"/>
      <c r="J214" s="66"/>
      <c r="K214" s="66"/>
      <c r="L214" s="66"/>
      <c r="M214" s="66"/>
      <c r="N214" s="66"/>
      <c r="O214" s="66"/>
      <c r="P214" s="66"/>
      <c r="Q214" s="66"/>
      <c r="T214" t="s">
        <v>196</v>
      </c>
      <c r="U214" t="s">
        <v>195</v>
      </c>
      <c r="V214" t="s">
        <v>277</v>
      </c>
    </row>
    <row r="215" spans="2:22" x14ac:dyDescent="0.25">
      <c r="B215" s="66"/>
      <c r="C215" s="66"/>
      <c r="D215" s="66"/>
      <c r="E215" s="66"/>
      <c r="F215" s="66"/>
      <c r="G215" s="66"/>
      <c r="H215" s="66"/>
      <c r="I215" s="66"/>
      <c r="J215" s="66"/>
      <c r="K215" s="66"/>
      <c r="L215" s="66"/>
      <c r="M215" s="66"/>
      <c r="N215" s="66"/>
      <c r="O215" s="66"/>
      <c r="P215" s="66"/>
      <c r="Q215" s="66"/>
      <c r="T215" t="s">
        <v>196</v>
      </c>
      <c r="U215" t="s">
        <v>264</v>
      </c>
      <c r="V215" t="s">
        <v>274</v>
      </c>
    </row>
    <row r="216" spans="2:22" x14ac:dyDescent="0.25">
      <c r="B216" s="66"/>
      <c r="C216" s="66"/>
      <c r="D216" s="66"/>
      <c r="E216" s="66"/>
      <c r="F216" s="66"/>
      <c r="G216" s="66"/>
      <c r="H216" s="66"/>
      <c r="I216" s="66"/>
      <c r="J216" s="66"/>
      <c r="K216" s="66"/>
      <c r="L216" s="66"/>
      <c r="M216" s="66"/>
      <c r="N216" s="66"/>
      <c r="O216" s="66"/>
      <c r="P216" s="66"/>
      <c r="Q216" s="66"/>
      <c r="T216" t="s">
        <v>197</v>
      </c>
      <c r="U216" t="s">
        <v>195</v>
      </c>
      <c r="V216" t="s">
        <v>308</v>
      </c>
    </row>
    <row r="217" spans="2:22" x14ac:dyDescent="0.25">
      <c r="B217" s="66"/>
      <c r="C217" s="66"/>
      <c r="D217" s="66"/>
      <c r="E217" s="66"/>
      <c r="F217" s="66"/>
      <c r="G217" s="66"/>
      <c r="H217" s="66"/>
      <c r="I217" s="66"/>
      <c r="J217" s="66"/>
      <c r="K217" s="66"/>
      <c r="L217" s="66"/>
      <c r="M217" s="66"/>
      <c r="N217" s="66"/>
      <c r="O217" s="66"/>
      <c r="P217" s="66"/>
      <c r="Q217" s="66"/>
      <c r="T217" t="s">
        <v>197</v>
      </c>
      <c r="U217" t="s">
        <v>194</v>
      </c>
      <c r="V217" t="s">
        <v>282</v>
      </c>
    </row>
    <row r="218" spans="2:22" x14ac:dyDescent="0.25">
      <c r="B218" s="66"/>
      <c r="C218" s="66"/>
      <c r="D218" s="66"/>
      <c r="E218" s="66"/>
      <c r="F218" s="66"/>
      <c r="G218" s="66"/>
      <c r="H218" s="66"/>
      <c r="I218" s="66"/>
      <c r="J218" s="66"/>
      <c r="K218" s="66"/>
      <c r="L218" s="66"/>
      <c r="M218" s="66"/>
      <c r="N218" s="66"/>
      <c r="O218" s="66"/>
      <c r="P218" s="66"/>
      <c r="Q218" s="66"/>
      <c r="T218" t="s">
        <v>198</v>
      </c>
      <c r="U218" t="s">
        <v>195</v>
      </c>
      <c r="V218" t="s">
        <v>271</v>
      </c>
    </row>
    <row r="219" spans="2:22" x14ac:dyDescent="0.25">
      <c r="B219" s="66"/>
      <c r="C219" s="66"/>
      <c r="D219" s="66"/>
      <c r="E219" s="66"/>
      <c r="F219" s="66"/>
      <c r="G219" s="66"/>
      <c r="H219" s="66"/>
      <c r="I219" s="66"/>
      <c r="J219" s="66"/>
      <c r="K219" s="66"/>
      <c r="L219" s="66"/>
      <c r="M219" s="66"/>
      <c r="N219" s="66"/>
      <c r="O219" s="66"/>
      <c r="P219" s="66"/>
      <c r="Q219" s="66"/>
      <c r="T219" t="s">
        <v>198</v>
      </c>
      <c r="U219" t="s">
        <v>265</v>
      </c>
      <c r="V219" t="s">
        <v>275</v>
      </c>
    </row>
    <row r="220" spans="2:22" x14ac:dyDescent="0.25">
      <c r="B220" s="66"/>
      <c r="C220" s="66"/>
      <c r="D220" s="66"/>
      <c r="E220" s="66"/>
      <c r="F220" s="66"/>
      <c r="G220" s="66"/>
      <c r="H220" s="66"/>
      <c r="I220" s="66"/>
      <c r="J220" s="66"/>
      <c r="K220" s="66"/>
      <c r="L220" s="66"/>
      <c r="M220" s="66"/>
      <c r="N220" s="66"/>
      <c r="O220" s="66"/>
      <c r="P220" s="66"/>
      <c r="Q220" s="66"/>
      <c r="T220" t="s">
        <v>199</v>
      </c>
      <c r="U220" t="s">
        <v>197</v>
      </c>
      <c r="V220" t="s">
        <v>288</v>
      </c>
    </row>
    <row r="221" spans="2:22" x14ac:dyDescent="0.25">
      <c r="B221" s="66"/>
      <c r="C221" s="66"/>
      <c r="D221" s="66"/>
      <c r="E221" s="66"/>
      <c r="F221" s="66"/>
      <c r="G221" s="66"/>
      <c r="H221" s="66"/>
      <c r="I221" s="66"/>
      <c r="J221" s="66"/>
      <c r="K221" s="66"/>
      <c r="L221" s="66"/>
      <c r="M221" s="66"/>
      <c r="N221" s="66"/>
      <c r="O221" s="66"/>
      <c r="P221" s="66"/>
      <c r="Q221" s="66"/>
      <c r="T221" t="s">
        <v>200</v>
      </c>
      <c r="U221" t="s">
        <v>199</v>
      </c>
      <c r="V221" t="s">
        <v>275</v>
      </c>
    </row>
    <row r="222" spans="2:22" x14ac:dyDescent="0.25">
      <c r="B222" s="66"/>
      <c r="C222" s="66"/>
      <c r="D222" s="66"/>
      <c r="E222" s="66"/>
      <c r="F222" s="66"/>
      <c r="G222" s="66"/>
      <c r="H222" s="66"/>
      <c r="I222" s="66"/>
      <c r="J222" s="66"/>
      <c r="K222" s="66"/>
      <c r="L222" s="66"/>
      <c r="M222" s="66"/>
      <c r="N222" s="66"/>
      <c r="O222" s="66"/>
      <c r="P222" s="66"/>
      <c r="Q222" s="66"/>
      <c r="T222" t="s">
        <v>200</v>
      </c>
      <c r="U222" t="s">
        <v>266</v>
      </c>
      <c r="V222" t="s">
        <v>283</v>
      </c>
    </row>
    <row r="223" spans="2:22" x14ac:dyDescent="0.25">
      <c r="B223" s="66"/>
      <c r="C223" s="66"/>
      <c r="D223" s="66"/>
      <c r="E223" s="66"/>
      <c r="F223" s="66"/>
      <c r="G223" s="66"/>
      <c r="H223" s="66"/>
      <c r="I223" s="66"/>
      <c r="J223" s="66"/>
      <c r="K223" s="66"/>
      <c r="L223" s="66"/>
      <c r="M223" s="66"/>
      <c r="N223" s="66"/>
      <c r="O223" s="66"/>
      <c r="P223" s="66"/>
      <c r="Q223" s="66"/>
      <c r="T223" t="s">
        <v>200</v>
      </c>
      <c r="U223" t="s">
        <v>267</v>
      </c>
      <c r="V223" t="s">
        <v>284</v>
      </c>
    </row>
    <row r="224" spans="2:22" x14ac:dyDescent="0.25">
      <c r="B224" s="66"/>
      <c r="C224" s="66"/>
      <c r="D224" s="66"/>
      <c r="E224" s="66"/>
      <c r="F224" s="66"/>
      <c r="G224" s="66"/>
      <c r="H224" s="66"/>
      <c r="I224" s="66"/>
      <c r="J224" s="66"/>
      <c r="K224" s="66"/>
      <c r="L224" s="66"/>
      <c r="M224" s="66"/>
      <c r="N224" s="66"/>
      <c r="O224" s="66"/>
      <c r="P224" s="66"/>
      <c r="Q224" s="66"/>
      <c r="T224" t="s">
        <v>201</v>
      </c>
      <c r="U224" t="s">
        <v>200</v>
      </c>
      <c r="V224" t="s">
        <v>302</v>
      </c>
    </row>
    <row r="225" spans="2:22" x14ac:dyDescent="0.25">
      <c r="B225" s="66"/>
      <c r="C225" s="66"/>
      <c r="D225" s="66"/>
      <c r="E225" s="66"/>
      <c r="F225" s="66"/>
      <c r="G225" s="66"/>
      <c r="H225" s="66"/>
      <c r="I225" s="66"/>
      <c r="J225" s="66"/>
      <c r="K225" s="66"/>
      <c r="L225" s="66"/>
      <c r="M225" s="66"/>
      <c r="N225" s="66"/>
      <c r="O225" s="66"/>
      <c r="P225" s="66"/>
      <c r="Q225" s="66"/>
      <c r="T225" t="s">
        <v>201</v>
      </c>
      <c r="U225" t="s">
        <v>200</v>
      </c>
      <c r="V225" t="s">
        <v>302</v>
      </c>
    </row>
    <row r="226" spans="2:22" x14ac:dyDescent="0.25">
      <c r="B226" s="66"/>
      <c r="C226" s="66"/>
      <c r="D226" s="66"/>
      <c r="E226" s="66"/>
      <c r="F226" s="66"/>
      <c r="G226" s="66"/>
      <c r="H226" s="66"/>
      <c r="I226" s="66"/>
      <c r="J226" s="66"/>
      <c r="K226" s="66"/>
      <c r="L226" s="66"/>
      <c r="M226" s="66"/>
      <c r="N226" s="66"/>
      <c r="O226" s="66"/>
      <c r="P226" s="66"/>
      <c r="Q226" s="66"/>
      <c r="T226" t="s">
        <v>202</v>
      </c>
      <c r="U226" t="s">
        <v>201</v>
      </c>
      <c r="V226" t="s">
        <v>282</v>
      </c>
    </row>
    <row r="227" spans="2:22" x14ac:dyDescent="0.25">
      <c r="B227" s="66"/>
      <c r="C227" s="66"/>
      <c r="D227" s="66"/>
      <c r="E227" s="66"/>
      <c r="F227" s="66"/>
      <c r="G227" s="66"/>
      <c r="H227" s="66"/>
      <c r="I227" s="66"/>
      <c r="J227" s="66"/>
      <c r="K227" s="66"/>
      <c r="L227" s="66"/>
      <c r="M227" s="66"/>
      <c r="N227" s="66"/>
      <c r="O227" s="66"/>
      <c r="P227" s="66"/>
      <c r="Q227" s="66"/>
      <c r="T227" t="s">
        <v>202</v>
      </c>
      <c r="U227" t="s">
        <v>201</v>
      </c>
      <c r="V227" t="s">
        <v>282</v>
      </c>
    </row>
    <row r="228" spans="2:22" x14ac:dyDescent="0.25">
      <c r="B228" s="66"/>
      <c r="C228" s="66"/>
      <c r="D228" s="66"/>
      <c r="E228" s="66"/>
      <c r="F228" s="66"/>
      <c r="G228" s="66"/>
      <c r="H228" s="66"/>
      <c r="I228" s="66"/>
      <c r="J228" s="66"/>
      <c r="K228" s="66"/>
      <c r="L228" s="66"/>
      <c r="M228" s="66"/>
      <c r="N228" s="66"/>
      <c r="O228" s="66"/>
      <c r="P228" s="66"/>
      <c r="Q228" s="66"/>
      <c r="T228" t="s">
        <v>203</v>
      </c>
      <c r="U228" t="s">
        <v>202</v>
      </c>
      <c r="V228" t="s">
        <v>291</v>
      </c>
    </row>
    <row r="229" spans="2:22" x14ac:dyDescent="0.25">
      <c r="B229" s="66"/>
      <c r="C229" s="66"/>
      <c r="D229" s="66"/>
      <c r="E229" s="66"/>
      <c r="F229" s="66"/>
      <c r="G229" s="66"/>
      <c r="H229" s="66"/>
      <c r="I229" s="66"/>
      <c r="J229" s="66"/>
      <c r="K229" s="66"/>
      <c r="L229" s="66"/>
      <c r="M229" s="66"/>
      <c r="N229" s="66"/>
      <c r="O229" s="66"/>
      <c r="P229" s="66"/>
      <c r="Q229" s="66"/>
      <c r="T229" t="s">
        <v>204</v>
      </c>
      <c r="U229" t="s">
        <v>203</v>
      </c>
      <c r="V229" t="s">
        <v>309</v>
      </c>
    </row>
    <row r="230" spans="2:22" x14ac:dyDescent="0.25">
      <c r="B230" s="66"/>
      <c r="C230" s="66"/>
      <c r="D230" s="66"/>
      <c r="E230" s="66"/>
      <c r="F230" s="66"/>
      <c r="G230" s="66"/>
      <c r="H230" s="66"/>
      <c r="I230" s="66"/>
      <c r="J230" s="66"/>
      <c r="K230" s="66"/>
      <c r="L230" s="66"/>
      <c r="M230" s="66"/>
      <c r="N230" s="66"/>
      <c r="O230" s="66"/>
      <c r="P230" s="66"/>
      <c r="Q230" s="66"/>
      <c r="T230" t="s">
        <v>205</v>
      </c>
      <c r="U230" t="s">
        <v>204</v>
      </c>
      <c r="V230" t="s">
        <v>310</v>
      </c>
    </row>
    <row r="231" spans="2:22" x14ac:dyDescent="0.25">
      <c r="B231" s="66"/>
      <c r="C231" s="66"/>
      <c r="D231" s="66"/>
      <c r="E231" s="66"/>
      <c r="F231" s="66"/>
      <c r="G231" s="66"/>
      <c r="H231" s="66"/>
      <c r="I231" s="66"/>
      <c r="J231" s="66"/>
      <c r="K231" s="66"/>
      <c r="L231" s="66"/>
      <c r="M231" s="66"/>
      <c r="N231" s="66"/>
      <c r="O231" s="66"/>
      <c r="P231" s="66"/>
      <c r="Q231" s="66"/>
      <c r="T231" t="s">
        <v>206</v>
      </c>
      <c r="U231" t="s">
        <v>202</v>
      </c>
      <c r="V231" t="s">
        <v>276</v>
      </c>
    </row>
    <row r="232" spans="2:22" x14ac:dyDescent="0.25">
      <c r="B232" s="66"/>
      <c r="C232" s="66"/>
      <c r="D232" s="66"/>
      <c r="E232" s="66"/>
      <c r="F232" s="66"/>
      <c r="G232" s="66"/>
      <c r="H232" s="66"/>
      <c r="I232" s="66"/>
      <c r="J232" s="66"/>
      <c r="K232" s="66"/>
      <c r="L232" s="66"/>
      <c r="M232" s="66"/>
      <c r="N232" s="66"/>
      <c r="O232" s="66"/>
      <c r="P232" s="66"/>
      <c r="Q232" s="66"/>
      <c r="T232" t="s">
        <v>207</v>
      </c>
      <c r="U232" t="s">
        <v>206</v>
      </c>
      <c r="V232" t="s">
        <v>302</v>
      </c>
    </row>
    <row r="233" spans="2:22" x14ac:dyDescent="0.25">
      <c r="B233" s="66"/>
      <c r="C233" s="66"/>
      <c r="D233" s="66"/>
      <c r="E233" s="66"/>
      <c r="F233" s="66"/>
      <c r="G233" s="66"/>
      <c r="H233" s="66"/>
      <c r="I233" s="66"/>
      <c r="J233" s="66"/>
      <c r="K233" s="66"/>
      <c r="L233" s="66"/>
      <c r="M233" s="66"/>
      <c r="N233" s="66"/>
      <c r="O233" s="66"/>
      <c r="P233" s="66"/>
      <c r="Q233" s="66"/>
      <c r="T233" t="s">
        <v>208</v>
      </c>
      <c r="U233" t="s">
        <v>207</v>
      </c>
      <c r="V233" t="s">
        <v>299</v>
      </c>
    </row>
    <row r="234" spans="2:22" x14ac:dyDescent="0.25">
      <c r="B234" s="66"/>
      <c r="C234" s="66"/>
      <c r="D234" s="66"/>
      <c r="E234" s="66"/>
      <c r="F234" s="66"/>
      <c r="G234" s="66"/>
      <c r="H234" s="66"/>
      <c r="I234" s="66"/>
      <c r="J234" s="66"/>
      <c r="K234" s="66"/>
      <c r="L234" s="66"/>
      <c r="M234" s="66"/>
      <c r="N234" s="66"/>
      <c r="O234" s="66"/>
      <c r="P234" s="66"/>
      <c r="Q234" s="66"/>
      <c r="T234" t="s">
        <v>209</v>
      </c>
      <c r="U234" t="s">
        <v>208</v>
      </c>
      <c r="V234" t="s">
        <v>285</v>
      </c>
    </row>
    <row r="235" spans="2:22" x14ac:dyDescent="0.25">
      <c r="B235" s="66"/>
      <c r="C235" s="66"/>
      <c r="D235" s="66"/>
      <c r="E235" s="66"/>
      <c r="F235" s="66"/>
      <c r="G235" s="66"/>
      <c r="H235" s="66"/>
      <c r="I235" s="66"/>
      <c r="J235" s="66"/>
      <c r="K235" s="66"/>
      <c r="L235" s="66"/>
      <c r="M235" s="66"/>
      <c r="N235" s="66"/>
      <c r="O235" s="66"/>
      <c r="P235" s="66"/>
      <c r="Q235" s="66"/>
      <c r="T235" t="s">
        <v>210</v>
      </c>
      <c r="U235" t="s">
        <v>209</v>
      </c>
      <c r="V235" t="s">
        <v>307</v>
      </c>
    </row>
    <row r="236" spans="2:22" x14ac:dyDescent="0.25">
      <c r="B236" s="66"/>
      <c r="C236" s="66"/>
      <c r="D236" s="66"/>
      <c r="E236" s="66"/>
      <c r="F236" s="66"/>
      <c r="G236" s="66"/>
      <c r="H236" s="66"/>
      <c r="I236" s="66"/>
      <c r="J236" s="66"/>
      <c r="K236" s="66"/>
      <c r="L236" s="66"/>
      <c r="M236" s="66"/>
      <c r="N236" s="66"/>
      <c r="O236" s="66"/>
      <c r="P236" s="66"/>
      <c r="Q236" s="66"/>
      <c r="T236" t="s">
        <v>211</v>
      </c>
      <c r="U236" t="s">
        <v>210</v>
      </c>
      <c r="V236" t="s">
        <v>292</v>
      </c>
    </row>
    <row r="237" spans="2:22" x14ac:dyDescent="0.25">
      <c r="B237" s="66"/>
      <c r="C237" s="66"/>
      <c r="D237" s="66"/>
      <c r="E237" s="66"/>
      <c r="F237" s="66"/>
      <c r="G237" s="66"/>
      <c r="H237" s="66"/>
      <c r="I237" s="66"/>
      <c r="J237" s="66"/>
      <c r="K237" s="66"/>
      <c r="L237" s="66"/>
      <c r="M237" s="66"/>
      <c r="N237" s="66"/>
      <c r="O237" s="66"/>
      <c r="P237" s="66"/>
      <c r="Q237" s="66"/>
      <c r="T237" t="s">
        <v>212</v>
      </c>
      <c r="U237" t="s">
        <v>211</v>
      </c>
      <c r="V237" t="s">
        <v>274</v>
      </c>
    </row>
    <row r="238" spans="2:22" x14ac:dyDescent="0.25">
      <c r="B238" s="66"/>
      <c r="C238" s="66"/>
      <c r="D238" s="66"/>
      <c r="E238" s="66"/>
      <c r="F238" s="66"/>
      <c r="G238" s="66"/>
      <c r="H238" s="66"/>
      <c r="I238" s="66"/>
      <c r="J238" s="66"/>
      <c r="K238" s="66"/>
      <c r="L238" s="66"/>
      <c r="M238" s="66"/>
      <c r="N238" s="66"/>
      <c r="O238" s="66"/>
      <c r="P238" s="66"/>
      <c r="Q238" s="66"/>
      <c r="T238" t="s">
        <v>212</v>
      </c>
      <c r="V238" t="s">
        <v>300</v>
      </c>
    </row>
  </sheetData>
  <mergeCells count="7">
    <mergeCell ref="C10:D10"/>
    <mergeCell ref="E10:F10"/>
    <mergeCell ref="H10:K10"/>
    <mergeCell ref="L10:N10"/>
    <mergeCell ref="F3:J8"/>
    <mergeCell ref="A6:B6"/>
    <mergeCell ref="C6:D6"/>
  </mergeCells>
  <conditionalFormatting sqref="C5:D5">
    <cfRule type="cellIs" priority="1" stopIfTrue="1" operator="between">
      <formula>"F00000000000"</formula>
      <formula>"F99999999999"</formula>
    </cfRule>
  </conditionalFormatting>
  <dataValidations count="2">
    <dataValidation type="textLength" operator="equal" allowBlank="1" showInputMessage="1" showErrorMessage="1" errorTitle="Référence" error="La référence indiquée n'est pas une référence FCI" prompt="La Référence comporte 12 caractères Fxxxxxxxxxxx" sqref="C6:D6">
      <formula1>12</formula1>
    </dataValidation>
    <dataValidation allowBlank="1" sqref="C5 C7:D8"/>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CIRCET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Elvin SAN MARTIN</dc:creator>
  <cp:lastModifiedBy>Julien Pereira</cp:lastModifiedBy>
  <dcterms:created xsi:type="dcterms:W3CDTF">2017-05-19T08:39:08Z</dcterms:created>
  <dcterms:modified xsi:type="dcterms:W3CDTF">2019-03-13T08:10:42Z</dcterms:modified>
</cp:coreProperties>
</file>