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570" windowHeight="7980"/>
  </bookViews>
  <sheets>
    <sheet name="Feuil1" sheetId="1" r:id="rId1"/>
    <sheet name="Feuil2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7" i="1" l="1"/>
  <c r="AF6" i="1"/>
  <c r="AJ6" i="1"/>
  <c r="AN6" i="1"/>
  <c r="AR6" i="1"/>
  <c r="AV6" i="1"/>
  <c r="AZ6" i="1"/>
  <c r="AK6" i="1"/>
  <c r="AO6" i="1"/>
  <c r="AS6" i="1"/>
  <c r="AW6" i="1"/>
  <c r="BA6" i="1"/>
  <c r="AG6" i="1"/>
  <c r="AH6" i="1"/>
  <c r="AL6" i="1"/>
  <c r="AP6" i="1"/>
  <c r="AT6" i="1"/>
  <c r="AX6" i="1"/>
  <c r="BB6" i="1"/>
  <c r="AI6" i="1"/>
  <c r="AM6" i="1"/>
  <c r="AQ6" i="1"/>
  <c r="AU6" i="1"/>
  <c r="AY6" i="1"/>
  <c r="D6" i="1"/>
  <c r="H6" i="1"/>
  <c r="L6" i="1"/>
  <c r="P6" i="1"/>
  <c r="T6" i="1"/>
  <c r="X6" i="1"/>
  <c r="AB6" i="1"/>
  <c r="E6" i="1"/>
  <c r="I6" i="1"/>
  <c r="M6" i="1"/>
  <c r="Q6" i="1"/>
  <c r="U6" i="1"/>
  <c r="Y6" i="1"/>
  <c r="AC6" i="1"/>
  <c r="F6" i="1"/>
  <c r="J6" i="1"/>
  <c r="N6" i="1"/>
  <c r="R6" i="1"/>
  <c r="V6" i="1"/>
  <c r="Z6" i="1"/>
  <c r="AD6" i="1"/>
  <c r="C6" i="1"/>
  <c r="G6" i="1"/>
  <c r="K6" i="1"/>
  <c r="O6" i="1"/>
  <c r="S6" i="1"/>
  <c r="W6" i="1"/>
  <c r="AA6" i="1"/>
  <c r="AE6" i="1"/>
  <c r="BK7" i="1" l="1"/>
  <c r="BG54" i="1"/>
  <c r="BH54" i="1"/>
  <c r="BI54" i="1"/>
  <c r="BJ54" i="1"/>
  <c r="BK54" i="1"/>
  <c r="BL54" i="1"/>
  <c r="BM54" i="1"/>
  <c r="BN54" i="1"/>
  <c r="BO54" i="1"/>
  <c r="BP54" i="1"/>
  <c r="BF54" i="1"/>
  <c r="BG46" i="1"/>
  <c r="BH46" i="1"/>
  <c r="BI46" i="1"/>
  <c r="BJ46" i="1"/>
  <c r="BK46" i="1"/>
  <c r="BL46" i="1"/>
  <c r="BM46" i="1"/>
  <c r="BN46" i="1"/>
  <c r="BO46" i="1"/>
  <c r="BP46" i="1"/>
  <c r="BQ46" i="1"/>
  <c r="BF46" i="1"/>
  <c r="BG34" i="1"/>
  <c r="BH34" i="1"/>
  <c r="BI34" i="1"/>
  <c r="BJ34" i="1"/>
  <c r="BK34" i="1"/>
  <c r="BL34" i="1"/>
  <c r="BM34" i="1"/>
  <c r="BN34" i="1"/>
  <c r="BO34" i="1"/>
  <c r="BP34" i="1"/>
  <c r="BQ34" i="1"/>
  <c r="BF34" i="1"/>
  <c r="BG22" i="1"/>
  <c r="BH22" i="1"/>
  <c r="BI22" i="1"/>
  <c r="BJ22" i="1"/>
  <c r="BK22" i="1"/>
  <c r="BL22" i="1"/>
  <c r="BM22" i="1"/>
  <c r="BN22" i="1"/>
  <c r="BO22" i="1"/>
  <c r="BP22" i="1"/>
  <c r="BQ22" i="1"/>
  <c r="BF22" i="1"/>
  <c r="BH8" i="1"/>
  <c r="BI8" i="1"/>
  <c r="BJ8" i="1"/>
  <c r="BH9" i="1"/>
  <c r="BI9" i="1"/>
  <c r="BJ9" i="1"/>
  <c r="BG8" i="1"/>
  <c r="BG9" i="1"/>
  <c r="BH7" i="1"/>
  <c r="BI7" i="1"/>
  <c r="BG7" i="1"/>
</calcChain>
</file>

<file path=xl/sharedStrings.xml><?xml version="1.0" encoding="utf-8"?>
<sst xmlns="http://schemas.openxmlformats.org/spreadsheetml/2006/main" count="114" uniqueCount="31">
  <si>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</si>
  <si>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</si>
  <si>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</si>
  <si>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</si>
  <si>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</si>
  <si>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</si>
  <si>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</si>
  <si>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</si>
  <si>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</si>
  <si>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</si>
  <si>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</si>
  <si>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</si>
  <si>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Nom des cultures</t>
  </si>
  <si>
    <t>Total</t>
  </si>
  <si>
    <t>Mois 1</t>
  </si>
  <si>
    <t xml:space="preserve">Mois 2 </t>
  </si>
  <si>
    <t>Mois 3</t>
  </si>
  <si>
    <t>Mois 4</t>
  </si>
  <si>
    <t>OIGNONS</t>
  </si>
  <si>
    <t>PASTEQUE</t>
  </si>
  <si>
    <t>MAIS</t>
  </si>
  <si>
    <t>Répartition Coût / mois en %</t>
  </si>
  <si>
    <t>Nb de Semaines de culture</t>
  </si>
  <si>
    <t xml:space="preserve">COÛTS DE PRODUCTION </t>
  </si>
  <si>
    <t>mois 1</t>
  </si>
  <si>
    <t xml:space="preserve"> mois 2</t>
  </si>
  <si>
    <t xml:space="preserve"> mois 3</t>
  </si>
  <si>
    <t xml:space="preserve"> mois 4</t>
  </si>
  <si>
    <t>Mai</t>
  </si>
  <si>
    <t>Août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</si>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</sst>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_€_-;\-* #,##0.00\ _€_-;_-* \-??\ _€_-;_-@_-"/>
    <numFmt numFmtId="165" formatCode="_(* #,##0.00_);_(* \(#,##0.00\);_(* \-??_);_(@_)"/>
    <numFmt numFmtId="166" formatCode="_-* #,##0.00&quot; F&quot;_-;\-* #,##0.00&quot; F&quot;_-;_-* \-??&quot; F&quot;_-;_-@_-"/>
    <numFmt numFmtId="167" formatCode="0\ %"/>
    <numFmt numFmtId="168" formatCode="_(* #,##0_);_(* \(#,##0\);_(* \-??_);_(@_)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u/>
      <sz val="10"/>
      <color indexed="41"/>
      <name val="Arial"/>
      <family val="2"/>
    </font>
    <font>
      <sz val="10"/>
      <color indexed="15"/>
      <name val="Arial"/>
      <family val="2"/>
    </font>
    <font>
      <sz val="10"/>
      <color indexed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8"/>
      <name val="Calibri"/>
      <family val="2"/>
    </font>
    <font>
      <sz val="11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i/>
      <sz val="10"/>
      <color indexed="62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62"/>
      <name val="Arial"/>
      <family val="2"/>
    </font>
    <font>
      <sz val="10"/>
      <color indexed="62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49"/>
        <bgColor indexed="4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thin">
        <color indexed="49"/>
      </right>
      <top/>
      <bottom style="hair">
        <color indexed="8"/>
      </bottom>
      <diagonal/>
    </border>
    <border>
      <left style="thin">
        <color indexed="49"/>
      </left>
      <right style="thin">
        <color indexed="49"/>
      </right>
      <top style="hair">
        <color indexed="8"/>
      </top>
      <bottom style="hair">
        <color indexed="8"/>
      </bottom>
      <diagonal/>
    </border>
    <border>
      <left style="thin">
        <color indexed="49"/>
      </left>
      <right style="thin">
        <color indexed="49"/>
      </right>
      <top/>
      <bottom style="thin">
        <color indexed="49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49"/>
      </right>
      <top style="hair">
        <color indexed="8"/>
      </top>
      <bottom style="hair">
        <color indexed="8"/>
      </bottom>
      <diagonal/>
    </border>
    <border>
      <left style="thin">
        <color indexed="49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49"/>
      </right>
      <top/>
      <bottom style="hair">
        <color indexed="8"/>
      </bottom>
      <diagonal/>
    </border>
    <border>
      <left style="thin">
        <color indexed="49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medium">
        <color indexed="64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medium">
        <color indexed="64"/>
      </bottom>
      <diagonal/>
    </border>
    <border>
      <left style="thin">
        <color indexed="49"/>
      </left>
      <right style="medium">
        <color indexed="64"/>
      </right>
      <top style="thin">
        <color indexed="49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49"/>
      </right>
      <top style="thin">
        <color indexed="49"/>
      </top>
      <bottom style="medium">
        <color indexed="64"/>
      </bottom>
      <diagonal/>
    </border>
  </borders>
  <cellStyleXfs count="27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5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6" fontId="5" fillId="0" borderId="0" applyFill="0" applyBorder="0" applyAlignment="0" applyProtection="0"/>
    <xf numFmtId="166" fontId="5" fillId="0" borderId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44" fontId="18" fillId="0" borderId="0" applyFon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7" fillId="0" borderId="0" xfId="1" applyFont="1" applyBorder="1"/>
    <xf numFmtId="0" fontId="7" fillId="0" borderId="3" xfId="1" applyFont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9" fillId="3" borderId="5" xfId="1" applyFont="1" applyFill="1" applyBorder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14" fillId="0" borderId="11" xfId="1" applyFont="1" applyFill="1" applyBorder="1"/>
    <xf numFmtId="0" fontId="14" fillId="0" borderId="11" xfId="1" applyFont="1" applyFill="1" applyBorder="1" applyAlignment="1">
      <alignment horizontal="center"/>
    </xf>
    <xf numFmtId="0" fontId="14" fillId="0" borderId="11" xfId="1" applyFont="1" applyFill="1" applyBorder="1" applyAlignment="1"/>
    <xf numFmtId="0" fontId="15" fillId="0" borderId="11" xfId="1" applyFont="1" applyFill="1" applyBorder="1" applyAlignment="1"/>
    <xf numFmtId="0" fontId="14" fillId="0" borderId="13" xfId="1" applyFont="1" applyFill="1" applyBorder="1" applyAlignment="1">
      <alignment horizontal="center"/>
    </xf>
    <xf numFmtId="0" fontId="14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14" fillId="0" borderId="14" xfId="1" applyFont="1" applyFill="1" applyBorder="1"/>
    <xf numFmtId="0" fontId="14" fillId="0" borderId="15" xfId="1" applyFont="1" applyFill="1" applyBorder="1"/>
    <xf numFmtId="0" fontId="14" fillId="0" borderId="14" xfId="1" applyFont="1" applyFill="1" applyBorder="1" applyAlignment="1"/>
    <xf numFmtId="0" fontId="14" fillId="0" borderId="15" xfId="1" applyFont="1" applyFill="1" applyBorder="1" applyAlignment="1"/>
    <xf numFmtId="0" fontId="15" fillId="0" borderId="14" xfId="1" applyFont="1" applyFill="1" applyBorder="1" applyAlignment="1"/>
    <xf numFmtId="0" fontId="15" fillId="0" borderId="15" xfId="1" applyFont="1" applyFill="1" applyBorder="1" applyAlignment="1">
      <alignment horizontal="center"/>
    </xf>
    <xf numFmtId="0" fontId="15" fillId="0" borderId="14" xfId="1" applyFont="1" applyFill="1" applyBorder="1" applyAlignment="1">
      <alignment horizontal="center"/>
    </xf>
    <xf numFmtId="0" fontId="15" fillId="0" borderId="15" xfId="1" applyFont="1" applyFill="1" applyBorder="1" applyAlignment="1"/>
    <xf numFmtId="0" fontId="1" fillId="6" borderId="11" xfId="1" applyFill="1" applyBorder="1"/>
    <xf numFmtId="0" fontId="1" fillId="7" borderId="11" xfId="1" applyFill="1" applyBorder="1"/>
    <xf numFmtId="0" fontId="1" fillId="0" borderId="0" xfId="1"/>
    <xf numFmtId="169" fontId="1" fillId="0" borderId="11" xfId="1" applyNumberFormat="1" applyBorder="1"/>
    <xf numFmtId="169" fontId="1" fillId="0" borderId="11" xfId="1" applyNumberFormat="1" applyFill="1" applyBorder="1"/>
    <xf numFmtId="10" fontId="1" fillId="0" borderId="0" xfId="1" applyNumberFormat="1"/>
    <xf numFmtId="0" fontId="1" fillId="0" borderId="0" xfId="1"/>
    <xf numFmtId="0" fontId="7" fillId="0" borderId="0" xfId="1" applyFont="1" applyBorder="1"/>
    <xf numFmtId="0" fontId="7" fillId="0" borderId="3" xfId="1" applyFont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9" fillId="3" borderId="5" xfId="1" applyFont="1" applyFill="1" applyBorder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1" fillId="0" borderId="0" xfId="1" applyBorder="1"/>
    <xf numFmtId="0" fontId="14" fillId="0" borderId="11" xfId="1" applyFont="1" applyFill="1" applyBorder="1"/>
    <xf numFmtId="0" fontId="14" fillId="0" borderId="11" xfId="1" applyFont="1" applyFill="1" applyBorder="1" applyAlignment="1">
      <alignment horizontal="center"/>
    </xf>
    <xf numFmtId="0" fontId="14" fillId="0" borderId="11" xfId="1" applyFont="1" applyFill="1" applyBorder="1" applyAlignment="1"/>
    <xf numFmtId="0" fontId="15" fillId="0" borderId="11" xfId="1" applyFont="1" applyFill="1" applyBorder="1" applyAlignment="1"/>
    <xf numFmtId="0" fontId="14" fillId="0" borderId="13" xfId="1" applyFont="1" applyFill="1" applyBorder="1" applyAlignment="1">
      <alignment horizontal="center"/>
    </xf>
    <xf numFmtId="0" fontId="14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14" fillId="0" borderId="14" xfId="1" applyFont="1" applyFill="1" applyBorder="1"/>
    <xf numFmtId="0" fontId="14" fillId="0" borderId="15" xfId="1" applyFont="1" applyFill="1" applyBorder="1"/>
    <xf numFmtId="0" fontId="14" fillId="0" borderId="14" xfId="1" applyFont="1" applyFill="1" applyBorder="1" applyAlignment="1"/>
    <xf numFmtId="0" fontId="14" fillId="0" borderId="15" xfId="1" applyFont="1" applyFill="1" applyBorder="1" applyAlignment="1"/>
    <xf numFmtId="0" fontId="15" fillId="0" borderId="14" xfId="1" applyFont="1" applyFill="1" applyBorder="1" applyAlignment="1"/>
    <xf numFmtId="0" fontId="15" fillId="0" borderId="15" xfId="1" applyFont="1" applyFill="1" applyBorder="1" applyAlignment="1">
      <alignment horizontal="center"/>
    </xf>
    <xf numFmtId="0" fontId="15" fillId="0" borderId="14" xfId="1" applyFont="1" applyFill="1" applyBorder="1" applyAlignment="1">
      <alignment horizontal="center"/>
    </xf>
    <xf numFmtId="0" fontId="15" fillId="0" borderId="15" xfId="1" applyFont="1" applyFill="1" applyBorder="1" applyAlignment="1"/>
    <xf numFmtId="0" fontId="1" fillId="0" borderId="11" xfId="1" applyBorder="1"/>
    <xf numFmtId="169" fontId="1" fillId="0" borderId="11" xfId="1" applyNumberFormat="1" applyBorder="1"/>
    <xf numFmtId="169" fontId="1" fillId="0" borderId="11" xfId="1" applyNumberFormat="1" applyFill="1" applyBorder="1"/>
    <xf numFmtId="0" fontId="12" fillId="0" borderId="11" xfId="16" applyNumberFormat="1" applyFont="1" applyBorder="1"/>
    <xf numFmtId="0" fontId="5" fillId="0" borderId="11" xfId="16" applyNumberFormat="1" applyFont="1" applyFill="1" applyBorder="1" applyAlignment="1">
      <alignment horizontal="center"/>
    </xf>
    <xf numFmtId="168" fontId="7" fillId="0" borderId="0" xfId="6" applyNumberFormat="1" applyFont="1" applyFill="1" applyBorder="1" applyAlignment="1" applyProtection="1"/>
    <xf numFmtId="168" fontId="10" fillId="0" borderId="0" xfId="6" applyNumberFormat="1" applyFont="1" applyFill="1" applyBorder="1" applyAlignment="1" applyProtection="1"/>
    <xf numFmtId="168" fontId="10" fillId="0" borderId="1" xfId="6" applyNumberFormat="1" applyFont="1" applyFill="1" applyBorder="1" applyAlignment="1" applyProtection="1"/>
    <xf numFmtId="168" fontId="7" fillId="0" borderId="1" xfId="6" applyNumberFormat="1" applyFont="1" applyFill="1" applyBorder="1" applyAlignment="1" applyProtection="1"/>
    <xf numFmtId="168" fontId="10" fillId="0" borderId="0" xfId="6" applyNumberFormat="1" applyFont="1" applyFill="1" applyBorder="1" applyAlignment="1" applyProtection="1">
      <alignment horizontal="center"/>
    </xf>
    <xf numFmtId="168" fontId="16" fillId="2" borderId="6" xfId="6" applyNumberFormat="1" applyFont="1" applyFill="1" applyBorder="1" applyAlignment="1" applyProtection="1">
      <alignment horizontal="left" vertical="top"/>
    </xf>
    <xf numFmtId="0" fontId="16" fillId="2" borderId="6" xfId="16" applyNumberFormat="1" applyFont="1" applyFill="1" applyBorder="1" applyAlignment="1" applyProtection="1">
      <alignment horizontal="center"/>
    </xf>
    <xf numFmtId="17" fontId="16" fillId="2" borderId="6" xfId="16" applyNumberFormat="1" applyFont="1" applyFill="1" applyBorder="1" applyAlignment="1" applyProtection="1">
      <alignment horizontal="center"/>
    </xf>
    <xf numFmtId="168" fontId="13" fillId="0" borderId="7" xfId="6" applyNumberFormat="1" applyFont="1" applyFill="1" applyBorder="1" applyAlignment="1" applyProtection="1">
      <alignment horizontal="right"/>
    </xf>
    <xf numFmtId="165" fontId="17" fillId="0" borderId="7" xfId="6" applyFont="1" applyFill="1" applyBorder="1" applyAlignment="1" applyProtection="1">
      <alignment horizontal="left" vertical="top"/>
    </xf>
    <xf numFmtId="168" fontId="13" fillId="0" borderId="8" xfId="6" applyNumberFormat="1" applyFont="1" applyFill="1" applyBorder="1" applyAlignment="1" applyProtection="1">
      <alignment horizontal="right"/>
    </xf>
    <xf numFmtId="165" fontId="17" fillId="0" borderId="8" xfId="6" applyFont="1" applyFill="1" applyBorder="1" applyAlignment="1" applyProtection="1">
      <alignment horizontal="left" vertical="top"/>
    </xf>
    <xf numFmtId="168" fontId="16" fillId="4" borderId="6" xfId="6" applyNumberFormat="1" applyFont="1" applyFill="1" applyBorder="1" applyAlignment="1" applyProtection="1">
      <alignment horizontal="right"/>
    </xf>
    <xf numFmtId="0" fontId="1" fillId="8" borderId="11" xfId="1" applyFill="1" applyBorder="1"/>
    <xf numFmtId="168" fontId="10" fillId="0" borderId="2" xfId="6" applyNumberFormat="1" applyFont="1" applyFill="1" applyBorder="1" applyAlignment="1" applyProtection="1"/>
    <xf numFmtId="168" fontId="7" fillId="0" borderId="2" xfId="6" applyNumberFormat="1" applyFont="1" applyFill="1" applyBorder="1" applyAlignment="1" applyProtection="1"/>
    <xf numFmtId="10" fontId="1" fillId="0" borderId="11" xfId="1" applyNumberFormat="1" applyBorder="1"/>
    <xf numFmtId="0" fontId="16" fillId="2" borderId="9" xfId="16" applyNumberFormat="1" applyFont="1" applyFill="1" applyBorder="1" applyAlignment="1" applyProtection="1">
      <alignment horizontal="center"/>
    </xf>
    <xf numFmtId="168" fontId="10" fillId="0" borderId="10" xfId="6" applyNumberFormat="1" applyFont="1" applyFill="1" applyBorder="1" applyAlignment="1" applyProtection="1"/>
    <xf numFmtId="0" fontId="1" fillId="0" borderId="33" xfId="1" applyBorder="1"/>
    <xf numFmtId="169" fontId="1" fillId="0" borderId="33" xfId="1" applyNumberFormat="1" applyFill="1" applyBorder="1"/>
    <xf numFmtId="0" fontId="0" fillId="0" borderId="40" xfId="0" applyBorder="1"/>
    <xf numFmtId="168" fontId="10" fillId="0" borderId="41" xfId="6" applyNumberFormat="1" applyFont="1" applyFill="1" applyBorder="1" applyAlignment="1" applyProtection="1"/>
    <xf numFmtId="168" fontId="10" fillId="0" borderId="40" xfId="6" applyNumberFormat="1" applyFont="1" applyFill="1" applyBorder="1" applyAlignment="1" applyProtection="1"/>
    <xf numFmtId="168" fontId="10" fillId="0" borderId="40" xfId="6" applyNumberFormat="1" applyFont="1" applyFill="1" applyBorder="1" applyAlignment="1" applyProtection="1">
      <alignment horizontal="center"/>
    </xf>
    <xf numFmtId="168" fontId="10" fillId="0" borderId="41" xfId="6" applyNumberFormat="1" applyFont="1" applyFill="1" applyBorder="1" applyAlignment="1" applyProtection="1">
      <alignment horizontal="center"/>
    </xf>
    <xf numFmtId="168" fontId="16" fillId="2" borderId="27" xfId="6" applyNumberFormat="1" applyFont="1" applyFill="1" applyBorder="1" applyAlignment="1" applyProtection="1">
      <alignment horizontal="left" vertical="top"/>
    </xf>
    <xf numFmtId="168" fontId="16" fillId="2" borderId="28" xfId="6" applyNumberFormat="1" applyFont="1" applyFill="1" applyBorder="1" applyAlignment="1" applyProtection="1">
      <alignment horizontal="center"/>
    </xf>
    <xf numFmtId="0" fontId="17" fillId="0" borderId="25" xfId="16" applyNumberFormat="1" applyFont="1" applyFill="1" applyBorder="1" applyAlignment="1" applyProtection="1">
      <alignment horizontal="right" vertical="top"/>
    </xf>
    <xf numFmtId="0" fontId="17" fillId="0" borderId="26" xfId="16" applyNumberFormat="1" applyFont="1" applyFill="1" applyBorder="1" applyAlignment="1" applyProtection="1">
      <alignment horizontal="right" vertical="top"/>
    </xf>
    <xf numFmtId="0" fontId="17" fillId="0" borderId="23" xfId="16" applyNumberFormat="1" applyFont="1" applyFill="1" applyBorder="1" applyAlignment="1" applyProtection="1">
      <alignment horizontal="right" vertical="top"/>
    </xf>
    <xf numFmtId="0" fontId="17" fillId="0" borderId="24" xfId="16" applyNumberFormat="1" applyFont="1" applyFill="1" applyBorder="1" applyAlignment="1" applyProtection="1">
      <alignment horizontal="right" vertical="top"/>
    </xf>
    <xf numFmtId="168" fontId="16" fillId="4" borderId="27" xfId="6" applyNumberFormat="1" applyFont="1" applyFill="1" applyBorder="1" applyAlignment="1" applyProtection="1">
      <alignment horizontal="left" vertical="top"/>
    </xf>
    <xf numFmtId="168" fontId="16" fillId="4" borderId="28" xfId="6" applyNumberFormat="1" applyFont="1" applyFill="1" applyBorder="1" applyAlignment="1" applyProtection="1">
      <alignment horizontal="left" vertical="top"/>
    </xf>
    <xf numFmtId="0" fontId="0" fillId="0" borderId="0" xfId="0" applyBorder="1"/>
    <xf numFmtId="0" fontId="0" fillId="0" borderId="41" xfId="0" applyBorder="1"/>
    <xf numFmtId="168" fontId="16" fillId="4" borderId="42" xfId="6" applyNumberFormat="1" applyFont="1" applyFill="1" applyBorder="1" applyAlignment="1" applyProtection="1">
      <alignment horizontal="left" vertical="top"/>
    </xf>
    <xf numFmtId="168" fontId="16" fillId="4" borderId="29" xfId="6" applyNumberFormat="1" applyFont="1" applyFill="1" applyBorder="1" applyAlignment="1" applyProtection="1">
      <alignment horizontal="right"/>
    </xf>
    <xf numFmtId="168" fontId="16" fillId="4" borderId="30" xfId="6" applyNumberFormat="1" applyFont="1" applyFill="1" applyBorder="1" applyAlignment="1" applyProtection="1">
      <alignment horizontal="left" vertical="top"/>
    </xf>
    <xf numFmtId="10" fontId="1" fillId="0" borderId="0" xfId="1" applyNumberFormat="1" applyBorder="1"/>
    <xf numFmtId="0" fontId="14" fillId="0" borderId="32" xfId="1" applyFont="1" applyFill="1" applyBorder="1" applyAlignment="1"/>
    <xf numFmtId="0" fontId="0" fillId="8" borderId="0" xfId="0" applyFill="1"/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0" borderId="20" xfId="1" applyFont="1" applyBorder="1" applyAlignment="1">
      <alignment horizontal="center"/>
    </xf>
    <xf numFmtId="0" fontId="5" fillId="8" borderId="16" xfId="1" applyFont="1" applyFill="1" applyBorder="1" applyAlignment="1">
      <alignment horizontal="center" vertical="center"/>
    </xf>
    <xf numFmtId="0" fontId="1" fillId="8" borderId="35" xfId="1" applyFill="1" applyBorder="1" applyAlignment="1">
      <alignment horizontal="center" vertical="center"/>
    </xf>
    <xf numFmtId="0" fontId="1" fillId="8" borderId="17" xfId="1" applyFill="1" applyBorder="1" applyAlignment="1">
      <alignment horizontal="center" vertical="center"/>
    </xf>
    <xf numFmtId="0" fontId="1" fillId="8" borderId="36" xfId="1" applyFill="1" applyBorder="1" applyAlignment="1">
      <alignment horizontal="center" vertical="center"/>
    </xf>
    <xf numFmtId="0" fontId="1" fillId="8" borderId="12" xfId="1" applyFill="1" applyBorder="1" applyAlignment="1">
      <alignment horizontal="center" vertical="center"/>
    </xf>
    <xf numFmtId="0" fontId="1" fillId="8" borderId="37" xfId="1" applyFill="1" applyBorder="1" applyAlignment="1">
      <alignment horizontal="center" vertical="center"/>
    </xf>
    <xf numFmtId="0" fontId="5" fillId="6" borderId="16" xfId="1" applyFont="1" applyFill="1" applyBorder="1" applyAlignment="1">
      <alignment horizontal="center" vertical="center"/>
    </xf>
    <xf numFmtId="0" fontId="1" fillId="6" borderId="35" xfId="1" applyFill="1" applyBorder="1" applyAlignment="1">
      <alignment horizontal="center" vertical="center"/>
    </xf>
    <xf numFmtId="0" fontId="1" fillId="6" borderId="17" xfId="1" applyFill="1" applyBorder="1" applyAlignment="1">
      <alignment horizontal="center" vertical="center"/>
    </xf>
    <xf numFmtId="0" fontId="1" fillId="6" borderId="36" xfId="1" applyFill="1" applyBorder="1" applyAlignment="1">
      <alignment horizontal="center" vertical="center"/>
    </xf>
    <xf numFmtId="0" fontId="1" fillId="6" borderId="12" xfId="1" applyFill="1" applyBorder="1" applyAlignment="1">
      <alignment horizontal="center" vertical="center"/>
    </xf>
    <xf numFmtId="0" fontId="1" fillId="6" borderId="37" xfId="1" applyFill="1" applyBorder="1" applyAlignment="1">
      <alignment horizontal="center" vertical="center"/>
    </xf>
    <xf numFmtId="0" fontId="14" fillId="8" borderId="31" xfId="1" applyFont="1" applyFill="1" applyBorder="1" applyAlignment="1">
      <alignment horizontal="center"/>
    </xf>
    <xf numFmtId="0" fontId="14" fillId="8" borderId="32" xfId="1" applyFont="1" applyFill="1" applyBorder="1" applyAlignment="1">
      <alignment horizontal="center"/>
    </xf>
    <xf numFmtId="0" fontId="14" fillId="8" borderId="33" xfId="1" applyFont="1" applyFill="1" applyBorder="1" applyAlignment="1">
      <alignment horizontal="center"/>
    </xf>
    <xf numFmtId="0" fontId="1" fillId="7" borderId="16" xfId="1" applyFill="1" applyBorder="1" applyAlignment="1">
      <alignment horizontal="center" vertical="center"/>
    </xf>
    <xf numFmtId="0" fontId="1" fillId="7" borderId="35" xfId="1" applyFill="1" applyBorder="1" applyAlignment="1">
      <alignment horizontal="center" vertical="center"/>
    </xf>
    <xf numFmtId="0" fontId="1" fillId="7" borderId="17" xfId="1" applyFill="1" applyBorder="1" applyAlignment="1">
      <alignment horizontal="center" vertical="center"/>
    </xf>
    <xf numFmtId="0" fontId="1" fillId="7" borderId="36" xfId="1" applyFill="1" applyBorder="1" applyAlignment="1">
      <alignment horizontal="center" vertical="center"/>
    </xf>
    <xf numFmtId="0" fontId="1" fillId="7" borderId="12" xfId="1" applyFill="1" applyBorder="1" applyAlignment="1">
      <alignment horizontal="center" vertical="center"/>
    </xf>
    <xf numFmtId="0" fontId="1" fillId="7" borderId="37" xfId="1" applyFill="1" applyBorder="1" applyAlignment="1">
      <alignment horizontal="center" vertical="center"/>
    </xf>
    <xf numFmtId="0" fontId="6" fillId="0" borderId="21" xfId="1" applyFont="1" applyBorder="1" applyAlignment="1">
      <alignment horizontal="center"/>
    </xf>
    <xf numFmtId="0" fontId="6" fillId="0" borderId="22" xfId="1" applyFont="1" applyBorder="1" applyAlignment="1">
      <alignment horizontal="center"/>
    </xf>
    <xf numFmtId="0" fontId="11" fillId="5" borderId="21" xfId="16" applyNumberFormat="1" applyFont="1" applyFill="1" applyBorder="1" applyAlignment="1" applyProtection="1">
      <alignment horizontal="center"/>
    </xf>
    <xf numFmtId="0" fontId="11" fillId="5" borderId="38" xfId="16" applyNumberFormat="1" applyFont="1" applyFill="1" applyBorder="1" applyAlignment="1" applyProtection="1">
      <alignment horizontal="center"/>
    </xf>
    <xf numFmtId="0" fontId="11" fillId="5" borderId="39" xfId="16" applyNumberFormat="1" applyFont="1" applyFill="1" applyBorder="1" applyAlignment="1" applyProtection="1">
      <alignment horizontal="center"/>
    </xf>
    <xf numFmtId="0" fontId="14" fillId="7" borderId="13" xfId="1" applyFont="1" applyFill="1" applyBorder="1" applyAlignment="1">
      <alignment horizontal="center"/>
    </xf>
    <xf numFmtId="0" fontId="14" fillId="7" borderId="32" xfId="1" applyFont="1" applyFill="1" applyBorder="1" applyAlignment="1">
      <alignment horizontal="center"/>
    </xf>
    <xf numFmtId="0" fontId="14" fillId="7" borderId="33" xfId="1" applyFont="1" applyFill="1" applyBorder="1" applyAlignment="1">
      <alignment horizontal="center"/>
    </xf>
    <xf numFmtId="0" fontId="8" fillId="0" borderId="0" xfId="1" applyFont="1" applyAlignment="1">
      <alignment horizontal="center"/>
    </xf>
    <xf numFmtId="0" fontId="14" fillId="6" borderId="13" xfId="1" applyFont="1" applyFill="1" applyBorder="1" applyAlignment="1">
      <alignment horizontal="center"/>
    </xf>
    <xf numFmtId="0" fontId="14" fillId="6" borderId="32" xfId="1" applyFont="1" applyFill="1" applyBorder="1" applyAlignment="1">
      <alignment horizontal="center"/>
    </xf>
    <xf numFmtId="0" fontId="14" fillId="6" borderId="33" xfId="1" applyFont="1" applyFill="1" applyBorder="1" applyAlignment="1">
      <alignment horizontal="center"/>
    </xf>
    <xf numFmtId="0" fontId="9" fillId="0" borderId="21" xfId="1" applyFont="1" applyBorder="1" applyAlignment="1">
      <alignment horizontal="center"/>
    </xf>
    <xf numFmtId="0" fontId="9" fillId="0" borderId="22" xfId="1" applyFont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14" fillId="8" borderId="34" xfId="1" applyFont="1" applyFill="1" applyBorder="1" applyAlignment="1">
      <alignment horizontal="center"/>
    </xf>
    <xf numFmtId="0" fontId="0" fillId="0" borderId="0" xfId="0" applyAlignment="1"/>
    <xf numFmtId="44" fontId="14" fillId="7" borderId="13" xfId="26" applyFont="1" applyFill="1" applyBorder="1" applyAlignment="1">
      <alignment horizontal="center" vertical="center"/>
    </xf>
    <xf numFmtId="44" fontId="14" fillId="7" borderId="32" xfId="26" applyFont="1" applyFill="1" applyBorder="1" applyAlignment="1">
      <alignment horizontal="center" vertical="center"/>
    </xf>
    <xf numFmtId="44" fontId="14" fillId="7" borderId="33" xfId="26" applyFont="1" applyFill="1" applyBorder="1" applyAlignment="1">
      <alignment horizontal="center" vertical="center"/>
    </xf>
  </cellXfs>
  <cellStyles count="27">
    <cellStyle name="Lien hypertexte 2" xfId="2"/>
    <cellStyle name="Milliers 2" xfId="4"/>
    <cellStyle name="Milliers 3" xfId="5"/>
    <cellStyle name="Milliers 4" xfId="6"/>
    <cellStyle name="Milliers 5" xfId="7"/>
    <cellStyle name="Milliers 5 2" xfId="8"/>
    <cellStyle name="Milliers 6" xfId="9"/>
    <cellStyle name="Milliers 6 2" xfId="10"/>
    <cellStyle name="Milliers 7" xfId="11"/>
    <cellStyle name="Milliers 8" xfId="3"/>
    <cellStyle name="Monétaire" xfId="26" builtinId="4"/>
    <cellStyle name="Monétaire 2 2" xfId="12"/>
    <cellStyle name="Monétaire 2 3" xfId="13"/>
    <cellStyle name="Normal" xfId="0" builtinId="0"/>
    <cellStyle name="Normal 2" xfId="14"/>
    <cellStyle name="Normal 2 3" xfId="15"/>
    <cellStyle name="Normal 3" xfId="16"/>
    <cellStyle name="Normal 4" xfId="17"/>
    <cellStyle name="Normal 4 2" xfId="18"/>
    <cellStyle name="Normal 5" xfId="19"/>
    <cellStyle name="Normal 6" xfId="1"/>
    <cellStyle name="Pourcentage 2" xfId="21"/>
    <cellStyle name="Pourcentage 2 2" xfId="22"/>
    <cellStyle name="Pourcentage 3" xfId="23"/>
    <cellStyle name="Pourcentage 3 2" xfId="24"/>
    <cellStyle name="Pourcentage 4" xfId="25"/>
    <cellStyle name="Pourcentage 5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257175</xdr:colOff>
          <xdr:row>0</xdr:row>
          <xdr:rowOff>152400</xdr:rowOff>
        </xdr:from>
        <xdr:to>
          <xdr:col>62</xdr:col>
          <xdr:colOff>819150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 mes Nb de Semaine de culture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R54"/>
  <sheetViews>
    <sheetView tabSelected="1" topLeftCell="Z1" zoomScale="86" zoomScaleNormal="86" workbookViewId="0">
      <selection activeCell="BF7" sqref="BF7"/>
    </sheetView>
  </sheetViews>
  <sheetFormatPr baseColWidth="10" defaultRowHeight="15" x14ac:dyDescent="0.25"/>
  <cols>
    <col min="1" max="1" width="2.85546875" customWidth="1"/>
    <col min="2" max="2" width="3.42578125" bestFit="1" customWidth="1"/>
    <col min="3" max="11" width="2.28515625" bestFit="1" customWidth="1"/>
    <col min="12" max="55" width="3.42578125" bestFit="1" customWidth="1"/>
    <col min="56" max="56" width="2.28515625" customWidth="1"/>
    <col min="57" max="57" width="15.5703125" bestFit="1" customWidth="1"/>
    <col min="58" max="60" width="8.140625" bestFit="1" customWidth="1"/>
    <col min="61" max="61" width="9" bestFit="1" customWidth="1"/>
    <col min="62" max="62" width="9.5703125" bestFit="1" customWidth="1"/>
    <col min="63" max="63" width="26" bestFit="1" customWidth="1"/>
    <col min="64" max="64" width="9.5703125" bestFit="1" customWidth="1"/>
    <col min="65" max="65" width="8.5703125" bestFit="1" customWidth="1"/>
    <col min="66" max="66" width="11.42578125" bestFit="1" customWidth="1"/>
    <col min="67" max="67" width="8.5703125" bestFit="1" customWidth="1"/>
    <col min="68" max="68" width="10.5703125" bestFit="1" customWidth="1"/>
    <col min="69" max="69" width="12" bestFit="1" customWidth="1"/>
    <col min="70" max="70" width="5.140625" bestFit="1" customWidth="1"/>
  </cols>
  <sheetData>
    <row r="1" spans="2:70" ht="15.75" thickBot="1" x14ac:dyDescent="0.3"/>
    <row r="2" spans="2:70" ht="15.75" thickBot="1" x14ac:dyDescent="0.3">
      <c r="B2" s="3"/>
      <c r="C2" s="133">
        <v>2018</v>
      </c>
      <c r="D2" s="134"/>
      <c r="E2" s="134"/>
      <c r="F2" s="135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70" x14ac:dyDescent="0.25">
      <c r="B3" s="1"/>
      <c r="C3" s="97" t="s">
        <v>0</v>
      </c>
      <c r="D3" s="98"/>
      <c r="E3" s="98"/>
      <c r="F3" s="98"/>
      <c r="G3" s="99"/>
      <c r="H3" s="121" t="s">
        <v>1</v>
      </c>
      <c r="I3" s="122"/>
      <c r="J3" s="122"/>
      <c r="K3" s="99"/>
      <c r="L3" s="97" t="s">
        <v>2</v>
      </c>
      <c r="M3" s="98"/>
      <c r="N3" s="98"/>
      <c r="O3" s="99"/>
      <c r="P3" s="97" t="s">
        <v>3</v>
      </c>
      <c r="Q3" s="98"/>
      <c r="R3" s="98"/>
      <c r="S3" s="98"/>
      <c r="T3" s="99"/>
      <c r="U3" s="97" t="s">
        <v>4</v>
      </c>
      <c r="V3" s="98"/>
      <c r="W3" s="98"/>
      <c r="X3" s="99"/>
      <c r="Y3" s="121" t="s">
        <v>5</v>
      </c>
      <c r="Z3" s="122"/>
      <c r="AA3" s="122"/>
      <c r="AB3" s="99"/>
      <c r="AC3" s="97" t="s">
        <v>6</v>
      </c>
      <c r="AD3" s="98"/>
      <c r="AE3" s="98"/>
      <c r="AF3" s="98"/>
      <c r="AG3" s="99"/>
      <c r="AH3" s="97" t="s">
        <v>7</v>
      </c>
      <c r="AI3" s="98"/>
      <c r="AJ3" s="98"/>
      <c r="AK3" s="99"/>
      <c r="AL3" s="97" t="s">
        <v>8</v>
      </c>
      <c r="AM3" s="98"/>
      <c r="AN3" s="98"/>
      <c r="AO3" s="99"/>
      <c r="AP3" s="97" t="s">
        <v>9</v>
      </c>
      <c r="AQ3" s="98"/>
      <c r="AR3" s="98"/>
      <c r="AS3" s="98"/>
      <c r="AT3" s="99"/>
      <c r="AU3" s="97" t="s">
        <v>10</v>
      </c>
      <c r="AV3" s="98"/>
      <c r="AW3" s="98"/>
      <c r="AX3" s="99"/>
      <c r="AY3" s="97" t="s">
        <v>11</v>
      </c>
      <c r="AZ3" s="98"/>
      <c r="BA3" s="98"/>
      <c r="BB3" s="99"/>
      <c r="BC3" s="1"/>
      <c r="BD3" s="1"/>
      <c r="BM3" s="28"/>
      <c r="BN3" s="28"/>
      <c r="BO3" s="28"/>
    </row>
    <row r="4" spans="2:70" x14ac:dyDescent="0.25">
      <c r="B4" s="11"/>
      <c r="C4" s="12">
        <v>1</v>
      </c>
      <c r="D4" s="8">
        <v>2</v>
      </c>
      <c r="E4" s="8">
        <v>3</v>
      </c>
      <c r="F4" s="8">
        <v>4</v>
      </c>
      <c r="G4" s="13">
        <v>5</v>
      </c>
      <c r="H4" s="12">
        <v>6</v>
      </c>
      <c r="I4" s="8">
        <v>7</v>
      </c>
      <c r="J4" s="8">
        <v>8</v>
      </c>
      <c r="K4" s="13">
        <v>9</v>
      </c>
      <c r="L4" s="12">
        <v>10</v>
      </c>
      <c r="M4" s="8">
        <v>11</v>
      </c>
      <c r="N4" s="8">
        <v>12</v>
      </c>
      <c r="O4" s="13">
        <v>13</v>
      </c>
      <c r="P4" s="12">
        <v>14</v>
      </c>
      <c r="Q4" s="8">
        <v>15</v>
      </c>
      <c r="R4" s="8">
        <v>16</v>
      </c>
      <c r="S4" s="8">
        <v>17</v>
      </c>
      <c r="T4" s="13">
        <v>18</v>
      </c>
      <c r="U4" s="12">
        <v>19</v>
      </c>
      <c r="V4" s="8">
        <v>20</v>
      </c>
      <c r="W4" s="8">
        <v>21</v>
      </c>
      <c r="X4" s="13">
        <v>22</v>
      </c>
      <c r="Y4" s="12">
        <v>23</v>
      </c>
      <c r="Z4" s="8">
        <v>24</v>
      </c>
      <c r="AA4" s="8">
        <v>25</v>
      </c>
      <c r="AB4" s="13">
        <v>26</v>
      </c>
      <c r="AC4" s="12">
        <v>27</v>
      </c>
      <c r="AD4" s="8">
        <v>28</v>
      </c>
      <c r="AE4" s="8">
        <v>29</v>
      </c>
      <c r="AF4" s="8">
        <v>30</v>
      </c>
      <c r="AG4" s="13">
        <v>31</v>
      </c>
      <c r="AH4" s="12">
        <v>32</v>
      </c>
      <c r="AI4" s="8">
        <v>33</v>
      </c>
      <c r="AJ4" s="8">
        <v>34</v>
      </c>
      <c r="AK4" s="13">
        <v>35</v>
      </c>
      <c r="AL4" s="12">
        <v>36</v>
      </c>
      <c r="AM4" s="8">
        <v>37</v>
      </c>
      <c r="AN4" s="8">
        <v>38</v>
      </c>
      <c r="AO4" s="13">
        <v>39</v>
      </c>
      <c r="AP4" s="12">
        <v>40</v>
      </c>
      <c r="AQ4" s="8">
        <v>41</v>
      </c>
      <c r="AR4" s="8">
        <v>42</v>
      </c>
      <c r="AS4" s="8">
        <v>43</v>
      </c>
      <c r="AT4" s="13">
        <v>44</v>
      </c>
      <c r="AU4" s="12">
        <v>45</v>
      </c>
      <c r="AV4" s="8">
        <v>46</v>
      </c>
      <c r="AW4" s="8">
        <v>47</v>
      </c>
      <c r="AX4" s="13">
        <v>48</v>
      </c>
      <c r="AY4" s="12">
        <v>49</v>
      </c>
      <c r="AZ4" s="8">
        <v>50</v>
      </c>
      <c r="BA4" s="7">
        <v>51</v>
      </c>
      <c r="BB4" s="15">
        <v>52</v>
      </c>
      <c r="BC4" s="1"/>
      <c r="BD4" s="1"/>
      <c r="BL4" s="129" t="s">
        <v>21</v>
      </c>
      <c r="BM4" s="129"/>
      <c r="BN4" s="129"/>
      <c r="BO4" s="129"/>
    </row>
    <row r="5" spans="2:70" x14ac:dyDescent="0.25">
      <c r="B5" s="4">
        <v>1</v>
      </c>
      <c r="C5" s="14"/>
      <c r="D5" s="7"/>
      <c r="E5" s="7"/>
      <c r="F5" s="7"/>
      <c r="G5" s="15"/>
      <c r="H5" s="14"/>
      <c r="I5" s="7"/>
      <c r="J5" s="7"/>
      <c r="K5" s="15"/>
      <c r="L5" s="14"/>
      <c r="M5" s="7"/>
      <c r="N5" s="7"/>
      <c r="O5" s="15"/>
      <c r="P5" s="14"/>
      <c r="Q5" s="7"/>
      <c r="R5" s="7"/>
      <c r="S5" s="130" t="s">
        <v>20</v>
      </c>
      <c r="T5" s="131"/>
      <c r="U5" s="131"/>
      <c r="V5" s="131"/>
      <c r="W5" s="131"/>
      <c r="X5" s="131"/>
      <c r="Y5" s="131"/>
      <c r="Z5" s="131"/>
      <c r="AA5" s="131"/>
      <c r="AB5" s="131"/>
      <c r="AC5" s="132"/>
      <c r="AD5" s="9"/>
      <c r="AE5" s="138" t="s">
        <v>18</v>
      </c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40"/>
      <c r="AS5" s="37"/>
      <c r="AT5" s="17"/>
      <c r="AU5" s="112" t="s">
        <v>19</v>
      </c>
      <c r="AV5" s="113"/>
      <c r="AW5" s="113"/>
      <c r="AX5" s="113"/>
      <c r="AY5" s="113"/>
      <c r="AZ5" s="113"/>
      <c r="BA5" s="113"/>
      <c r="BB5" s="136"/>
      <c r="BC5" s="4">
        <v>1</v>
      </c>
      <c r="BD5" s="1"/>
      <c r="BE5" s="24" t="s">
        <v>12</v>
      </c>
      <c r="BF5" s="24" t="s">
        <v>13</v>
      </c>
      <c r="BG5" s="24" t="s">
        <v>14</v>
      </c>
      <c r="BH5" s="24" t="s">
        <v>15</v>
      </c>
      <c r="BI5" s="24" t="s">
        <v>16</v>
      </c>
      <c r="BJ5" s="24" t="s">
        <v>17</v>
      </c>
      <c r="BK5" s="53" t="s">
        <v>22</v>
      </c>
      <c r="BL5" s="28"/>
      <c r="BM5" s="28"/>
      <c r="BN5" s="28"/>
      <c r="BO5" s="28"/>
    </row>
    <row r="6" spans="2:70" hidden="1" x14ac:dyDescent="0.25">
      <c r="B6" s="32"/>
      <c r="C6" s="42">
        <f ca="1">IF(CoulCel(C5)=-4142,0,CoulCel(C5))</f>
        <v>0</v>
      </c>
      <c r="D6" s="42">
        <f ca="1">IF(CoulCel(D5)=-4142,0,CoulCel(D5))</f>
        <v>0</v>
      </c>
      <c r="E6" s="42">
        <f ca="1">IF(CoulCel(E5)=-4142,0,CoulCel(E5))</f>
        <v>0</v>
      </c>
      <c r="F6" s="42">
        <f ca="1">IF(CoulCel(F5)=-4142,0,CoulCel(F5))</f>
        <v>0</v>
      </c>
      <c r="G6" s="42">
        <f ca="1">IF(CoulCel(G5)=-4142,0,CoulCel(G5))</f>
        <v>0</v>
      </c>
      <c r="H6" s="42">
        <f ca="1">IF(CoulCel(H5)=-4142,0,CoulCel(H5))</f>
        <v>0</v>
      </c>
      <c r="I6" s="42">
        <f ca="1">IF(CoulCel(I5)=-4142,0,CoulCel(I5))</f>
        <v>0</v>
      </c>
      <c r="J6" s="42">
        <f ca="1">IF(CoulCel(J5)=-4142,0,CoulCel(J5))</f>
        <v>0</v>
      </c>
      <c r="K6" s="42">
        <f ca="1">IF(CoulCel(K5)=-4142,0,CoulCel(K5))</f>
        <v>0</v>
      </c>
      <c r="L6" s="42">
        <f ca="1">IF(CoulCel(L5)=-4142,0,CoulCel(L5))</f>
        <v>0</v>
      </c>
      <c r="M6" s="42">
        <f ca="1">IF(CoulCel(M5)=-4142,0,CoulCel(M5))</f>
        <v>0</v>
      </c>
      <c r="N6" s="42">
        <f ca="1">IF(CoulCel(N5)=-4142,0,CoulCel(N5))</f>
        <v>0</v>
      </c>
      <c r="O6" s="42">
        <f ca="1">IF(CoulCel(O5)=-4142,0,CoulCel(O5))</f>
        <v>0</v>
      </c>
      <c r="P6" s="42">
        <f ca="1">IF(CoulCel(P5)=-4142,0,CoulCel(P5))</f>
        <v>0</v>
      </c>
      <c r="Q6" s="42">
        <f ca="1">IF(CoulCel(Q5)=-4142,0,CoulCel(Q5))</f>
        <v>0</v>
      </c>
      <c r="R6" s="42">
        <f ca="1">IF(CoulCel(R5)=-4142,0,CoulCel(R5))</f>
        <v>0</v>
      </c>
      <c r="S6" s="42">
        <f ca="1">IF(CoulCel(S5)=-4142,0,CoulCel(S5))</f>
        <v>6</v>
      </c>
      <c r="T6" s="42">
        <f ca="1">IF(CoulCel(T5)=-4142,0,CoulCel(T5))</f>
        <v>6</v>
      </c>
      <c r="U6" s="42">
        <f ca="1">IF(CoulCel(U5)=-4142,0,CoulCel(U5))</f>
        <v>6</v>
      </c>
      <c r="V6" s="42">
        <f ca="1">IF(CoulCel(V5)=-4142,0,CoulCel(V5))</f>
        <v>6</v>
      </c>
      <c r="W6" s="42">
        <f ca="1">IF(CoulCel(W5)=-4142,0,CoulCel(W5))</f>
        <v>6</v>
      </c>
      <c r="X6" s="42">
        <f ca="1">IF(CoulCel(X5)=-4142,0,CoulCel(X5))</f>
        <v>6</v>
      </c>
      <c r="Y6" s="42">
        <f ca="1">IF(CoulCel(Y5)=-4142,0,CoulCel(Y5))</f>
        <v>6</v>
      </c>
      <c r="Z6" s="42">
        <f ca="1">IF(CoulCel(Z5)=-4142,0,CoulCel(Z5))</f>
        <v>6</v>
      </c>
      <c r="AA6" s="42">
        <f ca="1">IF(CoulCel(AA5)=-4142,0,CoulCel(AA5))</f>
        <v>6</v>
      </c>
      <c r="AB6" s="42">
        <f ca="1">IF(CoulCel(AB5)=-4142,0,CoulCel(AB5))</f>
        <v>6</v>
      </c>
      <c r="AC6" s="42">
        <f ca="1">IF(CoulCel(AC5)=-4142,0,CoulCel(AC5))</f>
        <v>6</v>
      </c>
      <c r="AD6" s="42">
        <f ca="1">IF(CoulCel(AD5)=-4142,0,CoulCel(AD5))</f>
        <v>0</v>
      </c>
      <c r="AE6" s="42">
        <f ca="1">IF(CoulCel(AE5)=-4142,0,CoulCel(AE5))</f>
        <v>44</v>
      </c>
      <c r="AF6" s="42">
        <f ca="1">IF(CoulCel(AF5)=-4142,0,CoulCel(AF5))</f>
        <v>44</v>
      </c>
      <c r="AG6" s="42">
        <f ca="1">IF(CoulCel(AG5)=-4142,0,CoulCel(AG5))</f>
        <v>44</v>
      </c>
      <c r="AH6" s="42">
        <f ca="1">IF(CoulCel(AH5)=-4142,0,CoulCel(AH5))</f>
        <v>44</v>
      </c>
      <c r="AI6" s="42">
        <f ca="1">IF(CoulCel(AI5)=-4142,0,CoulCel(AI5))</f>
        <v>44</v>
      </c>
      <c r="AJ6" s="42">
        <f ca="1">IF(CoulCel(AJ5)=-4142,0,CoulCel(AJ5))</f>
        <v>44</v>
      </c>
      <c r="AK6" s="42">
        <f ca="1">IF(CoulCel(AK5)=-4142,0,CoulCel(AK5))</f>
        <v>44</v>
      </c>
      <c r="AL6" s="42">
        <f ca="1">IF(CoulCel(AL5)=-4142,0,CoulCel(AL5))</f>
        <v>44</v>
      </c>
      <c r="AM6" s="42">
        <f ca="1">IF(CoulCel(AM5)=-4142,0,CoulCel(AM5))</f>
        <v>44</v>
      </c>
      <c r="AN6" s="42">
        <f ca="1">IF(CoulCel(AN5)=-4142,0,CoulCel(AN5))</f>
        <v>44</v>
      </c>
      <c r="AO6" s="42">
        <f ca="1">IF(CoulCel(AO5)=-4142,0,CoulCel(AO5))</f>
        <v>44</v>
      </c>
      <c r="AP6" s="42">
        <f ca="1">IF(CoulCel(AP5)=-4142,0,CoulCel(AP5))</f>
        <v>44</v>
      </c>
      <c r="AQ6" s="42">
        <f ca="1">IF(CoulCel(AQ5)=-4142,0,CoulCel(AQ5))</f>
        <v>44</v>
      </c>
      <c r="AR6" s="42">
        <f ca="1">IF(CoulCel(AR5)=-4142,0,CoulCel(AR5))</f>
        <v>44</v>
      </c>
      <c r="AS6" s="42">
        <f ca="1">IF(CoulCel(AS5)=-4142,0,CoulCel(AS5))</f>
        <v>0</v>
      </c>
      <c r="AT6" s="42">
        <f ca="1">IF(CoulCel(AT5)=-4142,0,CoulCel(AT5))</f>
        <v>0</v>
      </c>
      <c r="AU6" s="42">
        <f ca="1">IF(CoulCel(AU5)=-4142,0,CoulCel(AU5))</f>
        <v>43</v>
      </c>
      <c r="AV6" s="42">
        <f ca="1">IF(CoulCel(AV5)=-4142,0,CoulCel(AV5))</f>
        <v>43</v>
      </c>
      <c r="AW6" s="42">
        <f ca="1">IF(CoulCel(AW5)=-4142,0,CoulCel(AW5))</f>
        <v>43</v>
      </c>
      <c r="AX6" s="42">
        <f ca="1">IF(CoulCel(AX5)=-4142,0,CoulCel(AX5))</f>
        <v>43</v>
      </c>
      <c r="AY6" s="42">
        <f ca="1">IF(CoulCel(AY5)=-4142,0,CoulCel(AY5))</f>
        <v>43</v>
      </c>
      <c r="AZ6" s="42">
        <f ca="1">IF(CoulCel(AZ5)=-4142,0,CoulCel(AZ5))</f>
        <v>43</v>
      </c>
      <c r="BA6" s="42">
        <f ca="1">IF(CoulCel(BA5)=-4142,0,CoulCel(BA5))</f>
        <v>43</v>
      </c>
      <c r="BB6" s="42">
        <f ca="1">IF(CoulCel(BB5)=-4142,0,CoulCel(BB5))</f>
        <v>43</v>
      </c>
      <c r="BC6" s="32"/>
      <c r="BD6" s="28"/>
      <c r="BE6" s="28"/>
      <c r="BF6" s="28"/>
      <c r="BG6" s="28"/>
      <c r="BH6" s="28"/>
      <c r="BI6" s="28"/>
      <c r="BJ6" s="28"/>
      <c r="BK6" s="53"/>
      <c r="BL6" s="28"/>
      <c r="BM6" s="28"/>
      <c r="BN6" s="28"/>
      <c r="BO6" s="28"/>
    </row>
    <row r="7" spans="2:70" x14ac:dyDescent="0.25">
      <c r="B7" s="5">
        <v>2</v>
      </c>
      <c r="C7" s="16"/>
      <c r="D7" s="9"/>
      <c r="E7" s="9"/>
      <c r="F7" s="9"/>
      <c r="G7" s="17"/>
      <c r="H7" s="16"/>
      <c r="I7" s="9"/>
      <c r="J7" s="9"/>
      <c r="K7" s="17"/>
      <c r="L7" s="16"/>
      <c r="M7" s="9"/>
      <c r="N7" s="9"/>
      <c r="O7" s="17"/>
      <c r="P7" s="16"/>
      <c r="Q7" s="9"/>
      <c r="R7" s="9"/>
      <c r="S7" s="9"/>
      <c r="T7" s="17"/>
      <c r="U7" s="16"/>
      <c r="V7" s="9"/>
      <c r="W7" s="9"/>
      <c r="X7" s="17"/>
      <c r="Y7" s="16"/>
      <c r="Z7" s="9"/>
      <c r="AA7" s="9"/>
      <c r="AB7" s="17"/>
      <c r="AC7" s="16"/>
      <c r="AD7" s="9"/>
      <c r="AE7" s="9"/>
      <c r="AF7" s="9"/>
      <c r="AG7" s="17"/>
      <c r="AH7" s="16"/>
      <c r="AI7" s="9"/>
      <c r="AJ7" s="9"/>
      <c r="AK7" s="17"/>
      <c r="AL7" s="16"/>
      <c r="AM7" s="9"/>
      <c r="AN7" s="126" t="s">
        <v>18</v>
      </c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8"/>
      <c r="BB7" s="96"/>
      <c r="BC7" s="5">
        <v>2</v>
      </c>
      <c r="BD7" s="1"/>
      <c r="BE7" s="23" t="s">
        <v>18</v>
      </c>
      <c r="BF7" s="26">
        <v>90000</v>
      </c>
      <c r="BG7" s="25">
        <f t="shared" ref="BG7:BJ9" si="0">$BF7*BL7</f>
        <v>36000</v>
      </c>
      <c r="BH7" s="51">
        <f t="shared" si="0"/>
        <v>13500</v>
      </c>
      <c r="BI7" s="51">
        <f t="shared" si="0"/>
        <v>13500</v>
      </c>
      <c r="BJ7" s="51">
        <f>$BF7*BO7</f>
        <v>27000</v>
      </c>
      <c r="BK7" s="54">
        <f ca="1">COUNTIF(C6:BB6,44)</f>
        <v>14</v>
      </c>
      <c r="BL7" s="27">
        <v>0.4</v>
      </c>
      <c r="BM7" s="27">
        <v>0.15</v>
      </c>
      <c r="BN7" s="27">
        <v>0.15</v>
      </c>
      <c r="BO7" s="27">
        <v>0.3</v>
      </c>
    </row>
    <row r="8" spans="2:70" x14ac:dyDescent="0.25">
      <c r="B8" s="6">
        <v>3</v>
      </c>
      <c r="C8" s="18"/>
      <c r="D8" s="10"/>
      <c r="E8" s="10"/>
      <c r="F8" s="10"/>
      <c r="G8" s="19"/>
      <c r="H8" s="20"/>
      <c r="I8" s="7"/>
      <c r="J8" s="7"/>
      <c r="K8" s="15"/>
      <c r="L8" s="14"/>
      <c r="M8" s="7"/>
      <c r="N8" s="7"/>
      <c r="O8" s="15"/>
      <c r="P8" s="14"/>
      <c r="Q8" s="7"/>
      <c r="R8" s="7"/>
      <c r="S8" s="7"/>
      <c r="T8" s="15"/>
      <c r="U8" s="14"/>
      <c r="V8" s="7"/>
      <c r="W8" s="7"/>
      <c r="X8" s="15"/>
      <c r="Y8" s="14"/>
      <c r="Z8" s="9"/>
      <c r="AA8" s="9"/>
      <c r="AB8" s="17"/>
      <c r="AC8" s="16"/>
      <c r="AD8" s="9"/>
      <c r="AE8" s="9"/>
      <c r="AF8" s="9"/>
      <c r="AG8" s="17"/>
      <c r="AH8" s="16"/>
      <c r="AI8" s="9"/>
      <c r="AJ8" s="9"/>
      <c r="AK8" s="17"/>
      <c r="AL8" s="16"/>
      <c r="AM8" s="9"/>
      <c r="AN8" s="9"/>
      <c r="AO8" s="17"/>
      <c r="AP8" s="16"/>
      <c r="AQ8" s="9"/>
      <c r="AR8" s="9"/>
      <c r="AS8" s="9"/>
      <c r="AT8" s="17"/>
      <c r="AU8" s="16"/>
      <c r="AV8" s="9"/>
      <c r="AW8" s="9"/>
      <c r="AX8" s="17"/>
      <c r="AY8" s="16"/>
      <c r="AZ8" s="9"/>
      <c r="BA8" s="9"/>
      <c r="BB8" s="17"/>
      <c r="BC8" s="6">
        <v>3</v>
      </c>
      <c r="BD8" s="1"/>
      <c r="BE8" s="22" t="s">
        <v>20</v>
      </c>
      <c r="BF8" s="26">
        <v>50000</v>
      </c>
      <c r="BG8" s="51">
        <f t="shared" si="0"/>
        <v>25000</v>
      </c>
      <c r="BH8" s="51">
        <f t="shared" si="0"/>
        <v>10000</v>
      </c>
      <c r="BI8" s="51">
        <f t="shared" si="0"/>
        <v>15000</v>
      </c>
      <c r="BJ8" s="51">
        <f t="shared" si="0"/>
        <v>0</v>
      </c>
      <c r="BK8" s="54">
        <v>11</v>
      </c>
      <c r="BL8" s="27">
        <v>0.5</v>
      </c>
      <c r="BM8" s="27">
        <v>0.2</v>
      </c>
      <c r="BN8" s="27">
        <v>0.3</v>
      </c>
      <c r="BO8" s="27">
        <v>0</v>
      </c>
    </row>
    <row r="9" spans="2:70" x14ac:dyDescent="0.25">
      <c r="B9" s="6">
        <v>4</v>
      </c>
      <c r="C9" s="14"/>
      <c r="D9" s="7"/>
      <c r="E9" s="7"/>
      <c r="F9" s="7"/>
      <c r="G9" s="15"/>
      <c r="H9" s="14"/>
      <c r="I9" s="7"/>
      <c r="J9" s="7"/>
      <c r="K9" s="15"/>
      <c r="L9" s="14"/>
      <c r="M9" s="7"/>
      <c r="N9" s="7"/>
      <c r="O9" s="15"/>
      <c r="P9" s="14"/>
      <c r="Q9" s="7"/>
      <c r="R9" s="7"/>
      <c r="S9" s="7"/>
      <c r="T9" s="15"/>
      <c r="U9" s="14"/>
      <c r="V9" s="7"/>
      <c r="W9" s="7"/>
      <c r="X9" s="15"/>
      <c r="Y9" s="14"/>
      <c r="Z9" s="7"/>
      <c r="AA9" s="10"/>
      <c r="AB9" s="17"/>
      <c r="AC9" s="16"/>
      <c r="AD9" s="9"/>
      <c r="AE9" s="9"/>
      <c r="AF9" s="9"/>
      <c r="AG9" s="17"/>
      <c r="AH9" s="16"/>
      <c r="AI9" s="9"/>
      <c r="AJ9" s="9"/>
      <c r="AK9" s="17"/>
      <c r="AL9" s="16"/>
      <c r="AM9" s="9"/>
      <c r="AN9" s="9"/>
      <c r="AO9" s="17"/>
      <c r="AP9" s="16"/>
      <c r="AQ9" s="9"/>
      <c r="AR9" s="9"/>
      <c r="AS9" s="9"/>
      <c r="AT9" s="17"/>
      <c r="AU9" s="16"/>
      <c r="AV9" s="9"/>
      <c r="AW9" s="9"/>
      <c r="AX9" s="17"/>
      <c r="AY9" s="16"/>
      <c r="AZ9" s="9"/>
      <c r="BA9" s="9"/>
      <c r="BB9" s="17"/>
      <c r="BC9" s="6">
        <v>4</v>
      </c>
      <c r="BD9" s="1"/>
      <c r="BE9" s="68" t="s">
        <v>19</v>
      </c>
      <c r="BF9" s="26">
        <v>30000</v>
      </c>
      <c r="BG9" s="51">
        <f t="shared" si="0"/>
        <v>18000</v>
      </c>
      <c r="BH9" s="51">
        <f t="shared" si="0"/>
        <v>3000</v>
      </c>
      <c r="BI9" s="51">
        <f t="shared" si="0"/>
        <v>3000</v>
      </c>
      <c r="BJ9" s="51">
        <f t="shared" si="0"/>
        <v>6000</v>
      </c>
      <c r="BK9" s="54">
        <v>15</v>
      </c>
      <c r="BL9" s="27">
        <v>0.6</v>
      </c>
      <c r="BM9" s="27">
        <v>0.1</v>
      </c>
      <c r="BN9" s="27">
        <v>0.1</v>
      </c>
      <c r="BO9" s="27">
        <v>0.2</v>
      </c>
    </row>
    <row r="10" spans="2:70" x14ac:dyDescent="0.25">
      <c r="B10" s="6">
        <v>5</v>
      </c>
      <c r="C10" s="14"/>
      <c r="D10" s="7"/>
      <c r="E10" s="7"/>
      <c r="F10" s="7"/>
      <c r="G10" s="15"/>
      <c r="H10" s="14"/>
      <c r="I10" s="7"/>
      <c r="J10" s="7"/>
      <c r="K10" s="15"/>
      <c r="L10" s="14"/>
      <c r="M10" s="7"/>
      <c r="N10" s="7"/>
      <c r="O10" s="15"/>
      <c r="P10" s="14"/>
      <c r="Q10" s="7"/>
      <c r="R10" s="7"/>
      <c r="S10" s="7"/>
      <c r="T10" s="15"/>
      <c r="U10" s="14"/>
      <c r="V10" s="7"/>
      <c r="W10" s="7"/>
      <c r="X10" s="15"/>
      <c r="Y10" s="14"/>
      <c r="Z10" s="7"/>
      <c r="AA10" s="7"/>
      <c r="AB10" s="21"/>
      <c r="AC10" s="18"/>
      <c r="AD10" s="9"/>
      <c r="AE10" s="9"/>
      <c r="AF10" s="9"/>
      <c r="AG10" s="17"/>
      <c r="AH10" s="16"/>
      <c r="AI10" s="9"/>
      <c r="AJ10" s="9"/>
      <c r="AK10" s="17"/>
      <c r="AL10" s="16"/>
      <c r="AM10" s="9"/>
      <c r="AN10" s="9"/>
      <c r="AO10" s="17"/>
      <c r="AP10" s="16"/>
      <c r="AQ10" s="9"/>
      <c r="AR10" s="9"/>
      <c r="AS10" s="9"/>
      <c r="AT10" s="17"/>
      <c r="AU10" s="16"/>
      <c r="AV10" s="9"/>
      <c r="AW10" s="9"/>
      <c r="AX10" s="17"/>
      <c r="AY10" s="16"/>
      <c r="AZ10" s="9"/>
      <c r="BA10" s="9"/>
      <c r="BB10" s="17"/>
      <c r="BC10" s="6">
        <v>5</v>
      </c>
      <c r="BD10" s="1"/>
    </row>
    <row r="11" spans="2:70" ht="15.75" thickBot="1" x14ac:dyDescent="0.3">
      <c r="BD11" s="1"/>
    </row>
    <row r="12" spans="2:70" ht="15.75" thickBot="1" x14ac:dyDescent="0.3">
      <c r="B12" s="30"/>
      <c r="C12" s="133">
        <v>2019</v>
      </c>
      <c r="D12" s="134"/>
      <c r="E12" s="134"/>
      <c r="F12" s="135"/>
      <c r="G12" s="29"/>
      <c r="H12" s="29"/>
      <c r="I12" s="29"/>
      <c r="J12" s="29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1"/>
      <c r="BE12" s="123" t="s">
        <v>23</v>
      </c>
      <c r="BF12" s="124"/>
      <c r="BG12" s="124"/>
      <c r="BH12" s="124"/>
      <c r="BI12" s="124"/>
      <c r="BJ12" s="124"/>
      <c r="BK12" s="124"/>
      <c r="BL12" s="124"/>
      <c r="BM12" s="124"/>
      <c r="BN12" s="124"/>
      <c r="BO12" s="124"/>
      <c r="BP12" s="124"/>
      <c r="BQ12" s="124"/>
      <c r="BR12" s="125"/>
    </row>
    <row r="13" spans="2:70" x14ac:dyDescent="0.25">
      <c r="B13" s="28"/>
      <c r="C13" s="97" t="s">
        <v>0</v>
      </c>
      <c r="D13" s="98"/>
      <c r="E13" s="98"/>
      <c r="F13" s="98"/>
      <c r="G13" s="99"/>
      <c r="H13" s="121" t="s">
        <v>1</v>
      </c>
      <c r="I13" s="122"/>
      <c r="J13" s="122"/>
      <c r="K13" s="99"/>
      <c r="L13" s="97" t="s">
        <v>2</v>
      </c>
      <c r="M13" s="98"/>
      <c r="N13" s="98"/>
      <c r="O13" s="99"/>
      <c r="P13" s="97" t="s">
        <v>3</v>
      </c>
      <c r="Q13" s="98"/>
      <c r="R13" s="98"/>
      <c r="S13" s="98"/>
      <c r="T13" s="99"/>
      <c r="U13" s="97" t="s">
        <v>4</v>
      </c>
      <c r="V13" s="98"/>
      <c r="W13" s="98"/>
      <c r="X13" s="99"/>
      <c r="Y13" s="121" t="s">
        <v>5</v>
      </c>
      <c r="Z13" s="122"/>
      <c r="AA13" s="122"/>
      <c r="AB13" s="99"/>
      <c r="AC13" s="97" t="s">
        <v>6</v>
      </c>
      <c r="AD13" s="98"/>
      <c r="AE13" s="98"/>
      <c r="AF13" s="98"/>
      <c r="AG13" s="99"/>
      <c r="AH13" s="97" t="s">
        <v>7</v>
      </c>
      <c r="AI13" s="98"/>
      <c r="AJ13" s="98"/>
      <c r="AK13" s="99"/>
      <c r="AL13" s="97" t="s">
        <v>8</v>
      </c>
      <c r="AM13" s="98"/>
      <c r="AN13" s="98"/>
      <c r="AO13" s="99"/>
      <c r="AP13" s="97" t="s">
        <v>9</v>
      </c>
      <c r="AQ13" s="98"/>
      <c r="AR13" s="98"/>
      <c r="AS13" s="98"/>
      <c r="AT13" s="99"/>
      <c r="AU13" s="97" t="s">
        <v>10</v>
      </c>
      <c r="AV13" s="98"/>
      <c r="AW13" s="98"/>
      <c r="AX13" s="99"/>
      <c r="AY13" s="97" t="s">
        <v>11</v>
      </c>
      <c r="AZ13" s="98"/>
      <c r="BA13" s="98"/>
      <c r="BB13" s="99"/>
      <c r="BC13" s="28"/>
      <c r="BD13" s="1"/>
      <c r="BE13" s="76"/>
      <c r="BF13" s="115" t="s">
        <v>18</v>
      </c>
      <c r="BG13" s="116"/>
      <c r="BH13" s="73"/>
      <c r="BI13" s="70" t="s">
        <v>24</v>
      </c>
      <c r="BJ13" s="69" t="s">
        <v>25</v>
      </c>
      <c r="BK13" s="69" t="s">
        <v>26</v>
      </c>
      <c r="BL13" s="69" t="s">
        <v>27</v>
      </c>
      <c r="BM13" s="56"/>
      <c r="BN13" s="56"/>
      <c r="BO13" s="56"/>
      <c r="BP13" s="55"/>
      <c r="BQ13" s="56"/>
      <c r="BR13" s="77"/>
    </row>
    <row r="14" spans="2:70" x14ac:dyDescent="0.25">
      <c r="B14" s="39"/>
      <c r="C14" s="40">
        <v>1</v>
      </c>
      <c r="D14" s="36">
        <v>2</v>
      </c>
      <c r="E14" s="36">
        <v>3</v>
      </c>
      <c r="F14" s="36">
        <v>4</v>
      </c>
      <c r="G14" s="41">
        <v>5</v>
      </c>
      <c r="H14" s="40">
        <v>6</v>
      </c>
      <c r="I14" s="36">
        <v>7</v>
      </c>
      <c r="J14" s="36">
        <v>8</v>
      </c>
      <c r="K14" s="41">
        <v>9</v>
      </c>
      <c r="L14" s="40">
        <v>10</v>
      </c>
      <c r="M14" s="36">
        <v>11</v>
      </c>
      <c r="N14" s="36">
        <v>12</v>
      </c>
      <c r="O14" s="41">
        <v>13</v>
      </c>
      <c r="P14" s="40">
        <v>14</v>
      </c>
      <c r="Q14" s="36">
        <v>15</v>
      </c>
      <c r="R14" s="36">
        <v>16</v>
      </c>
      <c r="S14" s="36">
        <v>17</v>
      </c>
      <c r="T14" s="41">
        <v>18</v>
      </c>
      <c r="U14" s="40">
        <v>19</v>
      </c>
      <c r="V14" s="36">
        <v>20</v>
      </c>
      <c r="W14" s="36">
        <v>21</v>
      </c>
      <c r="X14" s="41">
        <v>22</v>
      </c>
      <c r="Y14" s="40">
        <v>23</v>
      </c>
      <c r="Z14" s="36">
        <v>24</v>
      </c>
      <c r="AA14" s="36">
        <v>25</v>
      </c>
      <c r="AB14" s="41">
        <v>26</v>
      </c>
      <c r="AC14" s="40">
        <v>27</v>
      </c>
      <c r="AD14" s="36">
        <v>28</v>
      </c>
      <c r="AE14" s="36">
        <v>29</v>
      </c>
      <c r="AF14" s="36">
        <v>30</v>
      </c>
      <c r="AG14" s="41">
        <v>31</v>
      </c>
      <c r="AH14" s="40">
        <v>32</v>
      </c>
      <c r="AI14" s="36">
        <v>33</v>
      </c>
      <c r="AJ14" s="36">
        <v>34</v>
      </c>
      <c r="AK14" s="41">
        <v>35</v>
      </c>
      <c r="AL14" s="40">
        <v>36</v>
      </c>
      <c r="AM14" s="36">
        <v>37</v>
      </c>
      <c r="AN14" s="36">
        <v>38</v>
      </c>
      <c r="AO14" s="41">
        <v>39</v>
      </c>
      <c r="AP14" s="40">
        <v>40</v>
      </c>
      <c r="AQ14" s="36">
        <v>41</v>
      </c>
      <c r="AR14" s="36">
        <v>42</v>
      </c>
      <c r="AS14" s="36">
        <v>43</v>
      </c>
      <c r="AT14" s="41">
        <v>44</v>
      </c>
      <c r="AU14" s="40">
        <v>45</v>
      </c>
      <c r="AV14" s="36">
        <v>46</v>
      </c>
      <c r="AW14" s="36">
        <v>47</v>
      </c>
      <c r="AX14" s="41">
        <v>48</v>
      </c>
      <c r="AY14" s="40">
        <v>49</v>
      </c>
      <c r="AZ14" s="36">
        <v>50</v>
      </c>
      <c r="BA14" s="35">
        <v>51</v>
      </c>
      <c r="BB14" s="43">
        <v>52</v>
      </c>
      <c r="BC14" s="28"/>
      <c r="BD14" s="1"/>
      <c r="BE14" s="78"/>
      <c r="BF14" s="117"/>
      <c r="BG14" s="118"/>
      <c r="BH14" s="74" t="s">
        <v>13</v>
      </c>
      <c r="BI14" s="71">
        <v>0.4</v>
      </c>
      <c r="BJ14" s="71">
        <v>0.15</v>
      </c>
      <c r="BK14" s="71">
        <v>0.15</v>
      </c>
      <c r="BL14" s="71">
        <v>0.3</v>
      </c>
      <c r="BM14" s="56"/>
      <c r="BN14" s="56"/>
      <c r="BO14" s="56"/>
      <c r="BP14" s="55"/>
      <c r="BQ14" s="56"/>
      <c r="BR14" s="77"/>
    </row>
    <row r="15" spans="2:70" x14ac:dyDescent="0.25">
      <c r="B15" s="31">
        <v>1</v>
      </c>
      <c r="C15" s="112"/>
      <c r="D15" s="113"/>
      <c r="E15" s="113"/>
      <c r="F15" s="113"/>
      <c r="G15" s="113"/>
      <c r="H15" s="113"/>
      <c r="I15" s="114"/>
      <c r="J15" s="35"/>
      <c r="K15" s="43"/>
      <c r="L15" s="42"/>
      <c r="M15" s="35"/>
      <c r="N15" s="35"/>
      <c r="O15" s="43"/>
      <c r="P15" s="44"/>
      <c r="Q15" s="37"/>
      <c r="R15" s="37"/>
      <c r="S15" s="37"/>
      <c r="T15" s="45"/>
      <c r="U15" s="44"/>
      <c r="V15" s="37"/>
      <c r="W15" s="37"/>
      <c r="X15" s="45"/>
      <c r="Y15" s="44"/>
      <c r="Z15" s="37"/>
      <c r="AA15" s="37"/>
      <c r="AB15" s="45"/>
      <c r="AC15" s="44"/>
      <c r="AD15" s="37"/>
      <c r="AE15" s="37"/>
      <c r="AF15" s="37"/>
      <c r="AG15" s="45"/>
      <c r="AH15" s="44"/>
      <c r="AI15" s="37"/>
      <c r="AJ15" s="37"/>
      <c r="AK15" s="45"/>
      <c r="AL15" s="44"/>
      <c r="AM15" s="37"/>
      <c r="AN15" s="37"/>
      <c r="AO15" s="45"/>
      <c r="AP15" s="44"/>
      <c r="AQ15" s="37"/>
      <c r="AR15" s="37"/>
      <c r="AS15" s="37"/>
      <c r="AT15" s="45"/>
      <c r="AU15" s="44"/>
      <c r="AV15" s="37"/>
      <c r="AW15" s="37"/>
      <c r="AX15" s="45"/>
      <c r="AY15" s="44"/>
      <c r="AZ15" s="37"/>
      <c r="BA15" s="38"/>
      <c r="BB15" s="49"/>
      <c r="BC15" s="31">
        <v>1</v>
      </c>
      <c r="BD15" s="1"/>
      <c r="BE15" s="79"/>
      <c r="BF15" s="119"/>
      <c r="BG15" s="120"/>
      <c r="BH15" s="75">
        <v>90000</v>
      </c>
      <c r="BI15" s="51">
        <v>36000</v>
      </c>
      <c r="BJ15" s="51">
        <v>13500</v>
      </c>
      <c r="BK15" s="51">
        <v>13500</v>
      </c>
      <c r="BL15" s="51">
        <v>27000</v>
      </c>
      <c r="BM15" s="59"/>
      <c r="BN15" s="59"/>
      <c r="BO15" s="59"/>
      <c r="BP15" s="59"/>
      <c r="BQ15" s="59"/>
      <c r="BR15" s="80"/>
    </row>
    <row r="16" spans="2:70" x14ac:dyDescent="0.25">
      <c r="B16" s="32">
        <v>2</v>
      </c>
      <c r="C16" s="112" t="s">
        <v>19</v>
      </c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95"/>
      <c r="R16" s="113" t="s">
        <v>19</v>
      </c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4"/>
      <c r="AG16" s="45"/>
      <c r="AH16" s="44"/>
      <c r="AI16" s="37"/>
      <c r="AJ16" s="37"/>
      <c r="AK16" s="45"/>
      <c r="AL16" s="44"/>
      <c r="AM16" s="37"/>
      <c r="AN16" s="37"/>
      <c r="AO16" s="45"/>
      <c r="AP16" s="44"/>
      <c r="AQ16" s="37"/>
      <c r="AR16" s="37"/>
      <c r="AS16" s="37"/>
      <c r="AT16" s="45"/>
      <c r="AU16" s="44"/>
      <c r="AV16" s="37"/>
      <c r="AW16" s="37"/>
      <c r="AX16" s="45"/>
      <c r="AY16" s="44"/>
      <c r="AZ16" s="37"/>
      <c r="BA16" s="38"/>
      <c r="BB16" s="49"/>
      <c r="BC16" s="32">
        <v>2</v>
      </c>
      <c r="BD16" s="1"/>
      <c r="BE16" s="81">
        <v>2018</v>
      </c>
      <c r="BF16" s="72" t="s">
        <v>0</v>
      </c>
      <c r="BG16" s="72" t="s">
        <v>1</v>
      </c>
      <c r="BH16" s="61" t="s">
        <v>2</v>
      </c>
      <c r="BI16" s="61" t="s">
        <v>3</v>
      </c>
      <c r="BJ16" s="61" t="s">
        <v>28</v>
      </c>
      <c r="BK16" s="61" t="s">
        <v>5</v>
      </c>
      <c r="BL16" s="61" t="s">
        <v>6</v>
      </c>
      <c r="BM16" s="61" t="s">
        <v>29</v>
      </c>
      <c r="BN16" s="61" t="s">
        <v>8</v>
      </c>
      <c r="BO16" s="61" t="s">
        <v>30</v>
      </c>
      <c r="BP16" s="62" t="s">
        <v>10</v>
      </c>
      <c r="BQ16" s="60" t="s">
        <v>11</v>
      </c>
      <c r="BR16" s="82"/>
    </row>
    <row r="17" spans="2:70" x14ac:dyDescent="0.25">
      <c r="B17" s="33">
        <v>3</v>
      </c>
      <c r="C17" s="46"/>
      <c r="D17" s="38"/>
      <c r="E17" s="38"/>
      <c r="F17" s="38"/>
      <c r="G17" s="47"/>
      <c r="H17" s="48"/>
      <c r="I17" s="35"/>
      <c r="J17" s="35"/>
      <c r="K17" s="43"/>
      <c r="L17" s="42"/>
      <c r="M17" s="35"/>
      <c r="N17" s="35"/>
      <c r="O17" s="43"/>
      <c r="P17" s="42"/>
      <c r="Q17" s="35"/>
      <c r="R17" s="35"/>
      <c r="S17" s="35"/>
      <c r="T17" s="43"/>
      <c r="U17" s="42"/>
      <c r="V17" s="35"/>
      <c r="W17" s="35"/>
      <c r="X17" s="43"/>
      <c r="Y17" s="42"/>
      <c r="Z17" s="37"/>
      <c r="AA17" s="37"/>
      <c r="AB17" s="45"/>
      <c r="AC17" s="44"/>
      <c r="AD17" s="37"/>
      <c r="AE17" s="37"/>
      <c r="AF17" s="37"/>
      <c r="AG17" s="45"/>
      <c r="AH17" s="44"/>
      <c r="AI17" s="37"/>
      <c r="AJ17" s="37"/>
      <c r="AK17" s="45"/>
      <c r="AL17" s="44"/>
      <c r="AM17" s="37"/>
      <c r="AN17" s="37"/>
      <c r="AO17" s="45"/>
      <c r="AP17" s="44"/>
      <c r="AQ17" s="37"/>
      <c r="AR17" s="37"/>
      <c r="AS17" s="37"/>
      <c r="AT17" s="45"/>
      <c r="AU17" s="44"/>
      <c r="AV17" s="37"/>
      <c r="AW17" s="37"/>
      <c r="AX17" s="45"/>
      <c r="AY17" s="44"/>
      <c r="AZ17" s="37"/>
      <c r="BA17" s="37"/>
      <c r="BB17" s="45"/>
      <c r="BC17" s="33">
        <v>3</v>
      </c>
      <c r="BD17" s="1"/>
      <c r="BE17" s="83">
        <v>1</v>
      </c>
      <c r="BF17" s="63">
        <v>0</v>
      </c>
      <c r="BG17" s="63">
        <v>0</v>
      </c>
      <c r="BH17" s="63">
        <v>0</v>
      </c>
      <c r="BI17" s="63">
        <v>0</v>
      </c>
      <c r="BJ17" s="63">
        <v>0</v>
      </c>
      <c r="BK17" s="63">
        <v>0</v>
      </c>
      <c r="BL17" s="63">
        <v>36000</v>
      </c>
      <c r="BM17" s="63">
        <v>13500</v>
      </c>
      <c r="BN17" s="63">
        <v>13500</v>
      </c>
      <c r="BO17" s="63">
        <v>27000</v>
      </c>
      <c r="BP17" s="63">
        <v>0</v>
      </c>
      <c r="BQ17" s="64">
        <v>0</v>
      </c>
      <c r="BR17" s="84">
        <v>1</v>
      </c>
    </row>
    <row r="18" spans="2:70" x14ac:dyDescent="0.25">
      <c r="B18" s="33">
        <v>4</v>
      </c>
      <c r="C18" s="42"/>
      <c r="D18" s="35"/>
      <c r="E18" s="35"/>
      <c r="F18" s="35"/>
      <c r="G18" s="43"/>
      <c r="H18" s="42"/>
      <c r="I18" s="35"/>
      <c r="J18" s="35"/>
      <c r="K18" s="43"/>
      <c r="L18" s="42"/>
      <c r="M18" s="35"/>
      <c r="N18" s="35"/>
      <c r="O18" s="43"/>
      <c r="P18" s="42"/>
      <c r="Q18" s="35"/>
      <c r="R18" s="35"/>
      <c r="S18" s="35"/>
      <c r="T18" s="43"/>
      <c r="U18" s="42"/>
      <c r="V18" s="35"/>
      <c r="W18" s="35"/>
      <c r="X18" s="43"/>
      <c r="Y18" s="42"/>
      <c r="Z18" s="35"/>
      <c r="AA18" s="38"/>
      <c r="AB18" s="45"/>
      <c r="AC18" s="44"/>
      <c r="AD18" s="37"/>
      <c r="AE18" s="37"/>
      <c r="AF18" s="37"/>
      <c r="AG18" s="45"/>
      <c r="AH18" s="44"/>
      <c r="AI18" s="37"/>
      <c r="AJ18" s="37"/>
      <c r="AK18" s="45"/>
      <c r="AL18" s="44"/>
      <c r="AM18" s="37"/>
      <c r="AN18" s="37"/>
      <c r="AO18" s="45"/>
      <c r="AP18" s="44"/>
      <c r="AQ18" s="37"/>
      <c r="AR18" s="37"/>
      <c r="AS18" s="37"/>
      <c r="AT18" s="45"/>
      <c r="AU18" s="44"/>
      <c r="AV18" s="37"/>
      <c r="AW18" s="37"/>
      <c r="AX18" s="45"/>
      <c r="AY18" s="44"/>
      <c r="AZ18" s="37"/>
      <c r="BA18" s="37"/>
      <c r="BB18" s="45"/>
      <c r="BC18" s="33">
        <v>4</v>
      </c>
      <c r="BD18" s="1"/>
      <c r="BE18" s="85">
        <v>2</v>
      </c>
      <c r="BF18" s="65">
        <v>0</v>
      </c>
      <c r="BG18" s="65">
        <v>0</v>
      </c>
      <c r="BH18" s="65">
        <v>0</v>
      </c>
      <c r="BI18" s="65">
        <v>0</v>
      </c>
      <c r="BJ18" s="65">
        <v>0</v>
      </c>
      <c r="BK18" s="65">
        <v>0</v>
      </c>
      <c r="BL18" s="65">
        <v>0</v>
      </c>
      <c r="BM18" s="65">
        <v>0</v>
      </c>
      <c r="BN18" s="65">
        <v>36000</v>
      </c>
      <c r="BO18" s="65">
        <v>13500</v>
      </c>
      <c r="BP18" s="65">
        <v>13500</v>
      </c>
      <c r="BQ18" s="66">
        <v>13500</v>
      </c>
      <c r="BR18" s="86">
        <v>2</v>
      </c>
    </row>
    <row r="19" spans="2:70" x14ac:dyDescent="0.25">
      <c r="B19" s="33">
        <v>5</v>
      </c>
      <c r="C19" s="42"/>
      <c r="D19" s="35"/>
      <c r="E19" s="35"/>
      <c r="F19" s="35"/>
      <c r="G19" s="43"/>
      <c r="H19" s="42"/>
      <c r="I19" s="35"/>
      <c r="J19" s="35"/>
      <c r="K19" s="43"/>
      <c r="L19" s="42"/>
      <c r="M19" s="35"/>
      <c r="N19" s="35"/>
      <c r="O19" s="43"/>
      <c r="P19" s="42"/>
      <c r="Q19" s="35"/>
      <c r="R19" s="35"/>
      <c r="S19" s="35"/>
      <c r="T19" s="43"/>
      <c r="U19" s="42"/>
      <c r="V19" s="35"/>
      <c r="W19" s="35"/>
      <c r="X19" s="43"/>
      <c r="Y19" s="42"/>
      <c r="Z19" s="35"/>
      <c r="AA19" s="35"/>
      <c r="AB19" s="49"/>
      <c r="AC19" s="46"/>
      <c r="AD19" s="37"/>
      <c r="AE19" s="37"/>
      <c r="AF19" s="37"/>
      <c r="AG19" s="45"/>
      <c r="AH19" s="44"/>
      <c r="AI19" s="37"/>
      <c r="AJ19" s="37"/>
      <c r="AK19" s="45"/>
      <c r="AL19" s="44"/>
      <c r="AM19" s="37"/>
      <c r="AN19" s="37"/>
      <c r="AO19" s="45"/>
      <c r="AP19" s="44"/>
      <c r="AQ19" s="37"/>
      <c r="AR19" s="37"/>
      <c r="AS19" s="37"/>
      <c r="AT19" s="45"/>
      <c r="AU19" s="44"/>
      <c r="AV19" s="37"/>
      <c r="AW19" s="37"/>
      <c r="AX19" s="45"/>
      <c r="AY19" s="44"/>
      <c r="AZ19" s="37"/>
      <c r="BA19" s="37"/>
      <c r="BB19" s="45"/>
      <c r="BC19" s="33">
        <v>5</v>
      </c>
      <c r="BD19" s="1"/>
      <c r="BE19" s="85">
        <v>3</v>
      </c>
      <c r="BF19" s="65">
        <v>0</v>
      </c>
      <c r="BG19" s="65">
        <v>0</v>
      </c>
      <c r="BH19" s="65">
        <v>0</v>
      </c>
      <c r="BI19" s="65">
        <v>0</v>
      </c>
      <c r="BJ19" s="65">
        <v>0</v>
      </c>
      <c r="BK19" s="65">
        <v>0</v>
      </c>
      <c r="BL19" s="65">
        <v>0</v>
      </c>
      <c r="BM19" s="65">
        <v>0</v>
      </c>
      <c r="BN19" s="65">
        <v>0</v>
      </c>
      <c r="BO19" s="65">
        <v>0</v>
      </c>
      <c r="BP19" s="65">
        <v>0</v>
      </c>
      <c r="BQ19" s="66">
        <v>0</v>
      </c>
      <c r="BR19" s="86">
        <v>3</v>
      </c>
    </row>
    <row r="20" spans="2:70" x14ac:dyDescent="0.25">
      <c r="BD20" s="1"/>
      <c r="BE20" s="85">
        <v>4</v>
      </c>
      <c r="BF20" s="65">
        <v>0</v>
      </c>
      <c r="BG20" s="65">
        <v>0</v>
      </c>
      <c r="BH20" s="65">
        <v>0</v>
      </c>
      <c r="BI20" s="65">
        <v>0</v>
      </c>
      <c r="BJ20" s="65">
        <v>0</v>
      </c>
      <c r="BK20" s="65">
        <v>0</v>
      </c>
      <c r="BL20" s="65">
        <v>0</v>
      </c>
      <c r="BM20" s="65">
        <v>0</v>
      </c>
      <c r="BN20" s="65">
        <v>0</v>
      </c>
      <c r="BO20" s="65">
        <v>0</v>
      </c>
      <c r="BP20" s="65">
        <v>0</v>
      </c>
      <c r="BQ20" s="66">
        <v>0</v>
      </c>
      <c r="BR20" s="86">
        <v>4</v>
      </c>
    </row>
    <row r="21" spans="2:70" x14ac:dyDescent="0.25">
      <c r="BD21" s="1"/>
      <c r="BE21" s="85">
        <v>5</v>
      </c>
      <c r="BF21" s="65">
        <v>0</v>
      </c>
      <c r="BG21" s="65">
        <v>0</v>
      </c>
      <c r="BH21" s="65">
        <v>0</v>
      </c>
      <c r="BI21" s="65">
        <v>0</v>
      </c>
      <c r="BJ21" s="65">
        <v>0</v>
      </c>
      <c r="BK21" s="65">
        <v>0</v>
      </c>
      <c r="BL21" s="65">
        <v>0</v>
      </c>
      <c r="BM21" s="65">
        <v>0</v>
      </c>
      <c r="BN21" s="65">
        <v>0</v>
      </c>
      <c r="BO21" s="65">
        <v>0</v>
      </c>
      <c r="BP21" s="65">
        <v>0</v>
      </c>
      <c r="BQ21" s="66">
        <v>0</v>
      </c>
      <c r="BR21" s="86">
        <v>5</v>
      </c>
    </row>
    <row r="22" spans="2:70" ht="15.75" thickBot="1" x14ac:dyDescent="0.3">
      <c r="BD22" s="1"/>
      <c r="BE22" s="91" t="s">
        <v>13</v>
      </c>
      <c r="BF22" s="92">
        <f>SUM(BF17:BF21)</f>
        <v>0</v>
      </c>
      <c r="BG22" s="92">
        <f t="shared" ref="BG22:BQ22" si="1">SUM(BG17:BG21)</f>
        <v>0</v>
      </c>
      <c r="BH22" s="92">
        <f t="shared" si="1"/>
        <v>0</v>
      </c>
      <c r="BI22" s="92">
        <f t="shared" si="1"/>
        <v>0</v>
      </c>
      <c r="BJ22" s="92">
        <f t="shared" si="1"/>
        <v>0</v>
      </c>
      <c r="BK22" s="92">
        <f t="shared" si="1"/>
        <v>0</v>
      </c>
      <c r="BL22" s="92">
        <f t="shared" si="1"/>
        <v>36000</v>
      </c>
      <c r="BM22" s="92">
        <f t="shared" si="1"/>
        <v>13500</v>
      </c>
      <c r="BN22" s="92">
        <f t="shared" si="1"/>
        <v>49500</v>
      </c>
      <c r="BO22" s="92">
        <f t="shared" si="1"/>
        <v>40500</v>
      </c>
      <c r="BP22" s="92">
        <f t="shared" si="1"/>
        <v>13500</v>
      </c>
      <c r="BQ22" s="92">
        <f t="shared" si="1"/>
        <v>13500</v>
      </c>
      <c r="BR22" s="93">
        <v>0</v>
      </c>
    </row>
    <row r="23" spans="2:70" ht="15.75" thickBot="1" x14ac:dyDescent="0.3">
      <c r="BD23" s="1"/>
    </row>
    <row r="24" spans="2:70" x14ac:dyDescent="0.25">
      <c r="BD24" s="1"/>
      <c r="BE24" s="123" t="s">
        <v>23</v>
      </c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5"/>
    </row>
    <row r="25" spans="2:70" x14ac:dyDescent="0.25">
      <c r="BD25" s="1"/>
      <c r="BE25" s="76"/>
      <c r="BF25" s="106" t="s">
        <v>20</v>
      </c>
      <c r="BG25" s="107"/>
      <c r="BH25" s="57"/>
      <c r="BI25" s="58" t="s">
        <v>24</v>
      </c>
      <c r="BJ25" s="57" t="s">
        <v>25</v>
      </c>
      <c r="BK25" s="57" t="s">
        <v>26</v>
      </c>
      <c r="BL25" s="57" t="s">
        <v>27</v>
      </c>
      <c r="BM25" s="56"/>
      <c r="BN25" s="56"/>
      <c r="BO25" s="56"/>
      <c r="BP25" s="55"/>
      <c r="BQ25" s="56"/>
      <c r="BR25" s="77"/>
    </row>
    <row r="26" spans="2:70" x14ac:dyDescent="0.25">
      <c r="BE26" s="78"/>
      <c r="BF26" s="108"/>
      <c r="BG26" s="109"/>
      <c r="BH26" s="34" t="s">
        <v>13</v>
      </c>
      <c r="BI26" s="94">
        <v>0.5</v>
      </c>
      <c r="BJ26" s="94">
        <v>0.2</v>
      </c>
      <c r="BK26" s="94">
        <v>0.3</v>
      </c>
      <c r="BL26" s="94">
        <v>0</v>
      </c>
      <c r="BM26" s="56"/>
      <c r="BN26" s="56"/>
      <c r="BO26" s="56"/>
      <c r="BP26" s="55"/>
      <c r="BQ26" s="56"/>
      <c r="BR26" s="77"/>
    </row>
    <row r="27" spans="2:70" x14ac:dyDescent="0.25">
      <c r="BE27" s="79"/>
      <c r="BF27" s="110"/>
      <c r="BG27" s="111"/>
      <c r="BH27" s="52">
        <v>50000</v>
      </c>
      <c r="BI27" s="51">
        <v>25000</v>
      </c>
      <c r="BJ27" s="51">
        <v>10000</v>
      </c>
      <c r="BK27" s="51">
        <v>15000</v>
      </c>
      <c r="BL27" s="51">
        <v>0</v>
      </c>
      <c r="BM27" s="59"/>
      <c r="BN27" s="59"/>
      <c r="BO27" s="59"/>
      <c r="BP27" s="59"/>
      <c r="BQ27" s="59"/>
      <c r="BR27" s="80"/>
    </row>
    <row r="28" spans="2:70" x14ac:dyDescent="0.25">
      <c r="BE28" s="81">
        <v>2018</v>
      </c>
      <c r="BF28" s="61" t="s">
        <v>0</v>
      </c>
      <c r="BG28" s="61" t="s">
        <v>1</v>
      </c>
      <c r="BH28" s="61" t="s">
        <v>2</v>
      </c>
      <c r="BI28" s="61" t="s">
        <v>3</v>
      </c>
      <c r="BJ28" s="61" t="s">
        <v>28</v>
      </c>
      <c r="BK28" s="61" t="s">
        <v>5</v>
      </c>
      <c r="BL28" s="61" t="s">
        <v>6</v>
      </c>
      <c r="BM28" s="61" t="s">
        <v>29</v>
      </c>
      <c r="BN28" s="61" t="s">
        <v>8</v>
      </c>
      <c r="BO28" s="61" t="s">
        <v>30</v>
      </c>
      <c r="BP28" s="62" t="s">
        <v>10</v>
      </c>
      <c r="BQ28" s="60" t="s">
        <v>11</v>
      </c>
      <c r="BR28" s="82"/>
    </row>
    <row r="29" spans="2:70" x14ac:dyDescent="0.25">
      <c r="BE29" s="83">
        <v>1</v>
      </c>
      <c r="BF29" s="63">
        <v>0</v>
      </c>
      <c r="BG29" s="63">
        <v>0</v>
      </c>
      <c r="BH29" s="63">
        <v>0</v>
      </c>
      <c r="BI29" s="63">
        <v>25000</v>
      </c>
      <c r="BJ29" s="63">
        <v>10000</v>
      </c>
      <c r="BK29" s="63">
        <v>15000</v>
      </c>
      <c r="BL29" s="65">
        <v>0</v>
      </c>
      <c r="BM29" s="65">
        <v>0</v>
      </c>
      <c r="BN29" s="65">
        <v>0</v>
      </c>
      <c r="BO29" s="65">
        <v>0</v>
      </c>
      <c r="BP29" s="65">
        <v>0</v>
      </c>
      <c r="BQ29" s="64">
        <v>0</v>
      </c>
      <c r="BR29" s="84">
        <v>1</v>
      </c>
    </row>
    <row r="30" spans="2:70" x14ac:dyDescent="0.25">
      <c r="BE30" s="85">
        <v>2</v>
      </c>
      <c r="BF30" s="65">
        <v>0</v>
      </c>
      <c r="BG30" s="65">
        <v>0</v>
      </c>
      <c r="BH30" s="65">
        <v>0</v>
      </c>
      <c r="BI30" s="65">
        <v>0</v>
      </c>
      <c r="BJ30" s="65">
        <v>0</v>
      </c>
      <c r="BK30" s="65">
        <v>0</v>
      </c>
      <c r="BL30" s="65">
        <v>0</v>
      </c>
      <c r="BM30" s="65">
        <v>0</v>
      </c>
      <c r="BN30" s="65">
        <v>0</v>
      </c>
      <c r="BO30" s="65">
        <v>0</v>
      </c>
      <c r="BP30" s="65">
        <v>0</v>
      </c>
      <c r="BQ30" s="66">
        <v>0</v>
      </c>
      <c r="BR30" s="86">
        <v>2</v>
      </c>
    </row>
    <row r="31" spans="2:70" x14ac:dyDescent="0.25">
      <c r="BE31" s="85">
        <v>3</v>
      </c>
      <c r="BF31" s="65">
        <v>0</v>
      </c>
      <c r="BG31" s="65">
        <v>0</v>
      </c>
      <c r="BH31" s="65">
        <v>0</v>
      </c>
      <c r="BI31" s="65">
        <v>0</v>
      </c>
      <c r="BJ31" s="65">
        <v>0</v>
      </c>
      <c r="BK31" s="65">
        <v>0</v>
      </c>
      <c r="BL31" s="65">
        <v>0</v>
      </c>
      <c r="BM31" s="65">
        <v>0</v>
      </c>
      <c r="BN31" s="65">
        <v>0</v>
      </c>
      <c r="BO31" s="65">
        <v>0</v>
      </c>
      <c r="BP31" s="65">
        <v>0</v>
      </c>
      <c r="BQ31" s="66">
        <v>0</v>
      </c>
      <c r="BR31" s="86">
        <v>3</v>
      </c>
    </row>
    <row r="32" spans="2:70" x14ac:dyDescent="0.25">
      <c r="BE32" s="85">
        <v>4</v>
      </c>
      <c r="BF32" s="65">
        <v>0</v>
      </c>
      <c r="BG32" s="65">
        <v>0</v>
      </c>
      <c r="BH32" s="65">
        <v>0</v>
      </c>
      <c r="BI32" s="65">
        <v>0</v>
      </c>
      <c r="BJ32" s="65">
        <v>0</v>
      </c>
      <c r="BK32" s="65">
        <v>0</v>
      </c>
      <c r="BL32" s="65">
        <v>0</v>
      </c>
      <c r="BM32" s="65">
        <v>0</v>
      </c>
      <c r="BN32" s="65">
        <v>0</v>
      </c>
      <c r="BO32" s="65">
        <v>0</v>
      </c>
      <c r="BP32" s="65">
        <v>0</v>
      </c>
      <c r="BQ32" s="66">
        <v>0</v>
      </c>
      <c r="BR32" s="86">
        <v>4</v>
      </c>
    </row>
    <row r="33" spans="57:70" x14ac:dyDescent="0.25">
      <c r="BE33" s="85">
        <v>5</v>
      </c>
      <c r="BF33" s="65">
        <v>0</v>
      </c>
      <c r="BG33" s="65">
        <v>0</v>
      </c>
      <c r="BH33" s="65">
        <v>0</v>
      </c>
      <c r="BI33" s="65">
        <v>0</v>
      </c>
      <c r="BJ33" s="65">
        <v>0</v>
      </c>
      <c r="BK33" s="65">
        <v>0</v>
      </c>
      <c r="BL33" s="65">
        <v>0</v>
      </c>
      <c r="BM33" s="65">
        <v>0</v>
      </c>
      <c r="BN33" s="65">
        <v>0</v>
      </c>
      <c r="BO33" s="65">
        <v>0</v>
      </c>
      <c r="BP33" s="65">
        <v>0</v>
      </c>
      <c r="BQ33" s="66">
        <v>0</v>
      </c>
      <c r="BR33" s="86">
        <v>5</v>
      </c>
    </row>
    <row r="34" spans="57:70" ht="15.75" thickBot="1" x14ac:dyDescent="0.3">
      <c r="BE34" s="91" t="s">
        <v>13</v>
      </c>
      <c r="BF34" s="92">
        <f>SUM(BF29:BF33)</f>
        <v>0</v>
      </c>
      <c r="BG34" s="92">
        <f t="shared" ref="BG34:BQ34" si="2">SUM(BG29:BG33)</f>
        <v>0</v>
      </c>
      <c r="BH34" s="92">
        <f t="shared" si="2"/>
        <v>0</v>
      </c>
      <c r="BI34" s="92">
        <f t="shared" si="2"/>
        <v>25000</v>
      </c>
      <c r="BJ34" s="92">
        <f t="shared" si="2"/>
        <v>10000</v>
      </c>
      <c r="BK34" s="92">
        <f t="shared" si="2"/>
        <v>15000</v>
      </c>
      <c r="BL34" s="92">
        <f t="shared" si="2"/>
        <v>0</v>
      </c>
      <c r="BM34" s="92">
        <f t="shared" si="2"/>
        <v>0</v>
      </c>
      <c r="BN34" s="92">
        <f t="shared" si="2"/>
        <v>0</v>
      </c>
      <c r="BO34" s="92">
        <f t="shared" si="2"/>
        <v>0</v>
      </c>
      <c r="BP34" s="92">
        <f t="shared" si="2"/>
        <v>0</v>
      </c>
      <c r="BQ34" s="92">
        <f t="shared" si="2"/>
        <v>0</v>
      </c>
      <c r="BR34" s="93">
        <v>0</v>
      </c>
    </row>
    <row r="35" spans="57:70" ht="15.75" thickBot="1" x14ac:dyDescent="0.3"/>
    <row r="36" spans="57:70" x14ac:dyDescent="0.25">
      <c r="BE36" s="123" t="s">
        <v>23</v>
      </c>
      <c r="BF36" s="124"/>
      <c r="BG36" s="124"/>
      <c r="BH36" s="124"/>
      <c r="BI36" s="124"/>
      <c r="BJ36" s="124"/>
      <c r="BK36" s="124"/>
      <c r="BL36" s="124"/>
      <c r="BM36" s="124"/>
      <c r="BN36" s="124"/>
      <c r="BO36" s="124"/>
      <c r="BP36" s="124"/>
      <c r="BQ36" s="124"/>
      <c r="BR36" s="125"/>
    </row>
    <row r="37" spans="57:70" x14ac:dyDescent="0.25">
      <c r="BE37" s="76"/>
      <c r="BF37" s="100" t="s">
        <v>19</v>
      </c>
      <c r="BG37" s="101"/>
      <c r="BH37" s="69"/>
      <c r="BI37" s="70" t="s">
        <v>24</v>
      </c>
      <c r="BJ37" s="69" t="s">
        <v>25</v>
      </c>
      <c r="BK37" s="69" t="s">
        <v>26</v>
      </c>
      <c r="BL37" s="69" t="s">
        <v>27</v>
      </c>
      <c r="BM37" s="56"/>
      <c r="BN37" s="56"/>
      <c r="BO37" s="56"/>
      <c r="BP37" s="55"/>
      <c r="BQ37" s="56"/>
      <c r="BR37" s="77"/>
    </row>
    <row r="38" spans="57:70" x14ac:dyDescent="0.25">
      <c r="BE38" s="78"/>
      <c r="BF38" s="102"/>
      <c r="BG38" s="103"/>
      <c r="BH38" s="50" t="s">
        <v>13</v>
      </c>
      <c r="BI38" s="71">
        <v>0.6</v>
      </c>
      <c r="BJ38" s="71">
        <v>0.1</v>
      </c>
      <c r="BK38" s="71">
        <v>0.1</v>
      </c>
      <c r="BL38" s="71">
        <v>0.2</v>
      </c>
      <c r="BM38" s="56"/>
      <c r="BN38" s="56"/>
      <c r="BO38" s="56"/>
      <c r="BP38" s="55"/>
      <c r="BQ38" s="56"/>
      <c r="BR38" s="77"/>
    </row>
    <row r="39" spans="57:70" x14ac:dyDescent="0.25">
      <c r="BE39" s="79"/>
      <c r="BF39" s="104"/>
      <c r="BG39" s="105"/>
      <c r="BH39" s="52">
        <v>30000</v>
      </c>
      <c r="BI39" s="51">
        <v>18000</v>
      </c>
      <c r="BJ39" s="51">
        <v>3000</v>
      </c>
      <c r="BK39" s="51">
        <v>3000</v>
      </c>
      <c r="BL39" s="51">
        <v>6000</v>
      </c>
      <c r="BM39" s="59"/>
      <c r="BN39" s="59"/>
      <c r="BO39" s="59"/>
      <c r="BP39" s="59"/>
      <c r="BQ39" s="59"/>
      <c r="BR39" s="80"/>
    </row>
    <row r="40" spans="57:70" x14ac:dyDescent="0.25">
      <c r="BE40" s="81">
        <v>2018</v>
      </c>
      <c r="BF40" s="72" t="s">
        <v>0</v>
      </c>
      <c r="BG40" s="72" t="s">
        <v>1</v>
      </c>
      <c r="BH40" s="72" t="s">
        <v>2</v>
      </c>
      <c r="BI40" s="72" t="s">
        <v>3</v>
      </c>
      <c r="BJ40" s="72" t="s">
        <v>28</v>
      </c>
      <c r="BK40" s="72" t="s">
        <v>5</v>
      </c>
      <c r="BL40" s="72" t="s">
        <v>6</v>
      </c>
      <c r="BM40" s="61" t="s">
        <v>29</v>
      </c>
      <c r="BN40" s="61" t="s">
        <v>8</v>
      </c>
      <c r="BO40" s="61" t="s">
        <v>30</v>
      </c>
      <c r="BP40" s="62" t="s">
        <v>10</v>
      </c>
      <c r="BQ40" s="60" t="s">
        <v>11</v>
      </c>
      <c r="BR40" s="82"/>
    </row>
    <row r="41" spans="57:70" x14ac:dyDescent="0.25">
      <c r="BE41" s="83">
        <v>1</v>
      </c>
      <c r="BF41" s="63">
        <v>0</v>
      </c>
      <c r="BG41" s="63">
        <v>0</v>
      </c>
      <c r="BH41" s="63">
        <v>0</v>
      </c>
      <c r="BI41" s="63">
        <v>0</v>
      </c>
      <c r="BJ41" s="63">
        <v>0</v>
      </c>
      <c r="BK41" s="63">
        <v>0</v>
      </c>
      <c r="BL41" s="63">
        <v>0</v>
      </c>
      <c r="BM41" s="63">
        <v>0</v>
      </c>
      <c r="BN41" s="63">
        <v>0</v>
      </c>
      <c r="BO41" s="63">
        <v>0</v>
      </c>
      <c r="BP41" s="63">
        <v>18000</v>
      </c>
      <c r="BQ41" s="63">
        <v>3000</v>
      </c>
      <c r="BR41" s="84">
        <v>1</v>
      </c>
    </row>
    <row r="42" spans="57:70" x14ac:dyDescent="0.25">
      <c r="BE42" s="85">
        <v>2</v>
      </c>
      <c r="BF42" s="65">
        <v>0</v>
      </c>
      <c r="BG42" s="65">
        <v>0</v>
      </c>
      <c r="BH42" s="65">
        <v>0</v>
      </c>
      <c r="BI42" s="65">
        <v>0</v>
      </c>
      <c r="BJ42" s="65">
        <v>0</v>
      </c>
      <c r="BK42" s="65">
        <v>0</v>
      </c>
      <c r="BL42" s="65">
        <v>0</v>
      </c>
      <c r="BM42" s="65">
        <v>0</v>
      </c>
      <c r="BN42" s="65">
        <v>0</v>
      </c>
      <c r="BO42" s="65">
        <v>0</v>
      </c>
      <c r="BP42" s="65">
        <v>0</v>
      </c>
      <c r="BQ42" s="65">
        <v>18000</v>
      </c>
      <c r="BR42" s="86">
        <v>2</v>
      </c>
    </row>
    <row r="43" spans="57:70" x14ac:dyDescent="0.25">
      <c r="BE43" s="85">
        <v>3</v>
      </c>
      <c r="BF43" s="65">
        <v>0</v>
      </c>
      <c r="BG43" s="65">
        <v>0</v>
      </c>
      <c r="BH43" s="65">
        <v>0</v>
      </c>
      <c r="BI43" s="65">
        <v>0</v>
      </c>
      <c r="BJ43" s="65">
        <v>0</v>
      </c>
      <c r="BK43" s="65">
        <v>0</v>
      </c>
      <c r="BL43" s="65">
        <v>0</v>
      </c>
      <c r="BM43" s="65">
        <v>0</v>
      </c>
      <c r="BN43" s="65">
        <v>0</v>
      </c>
      <c r="BO43" s="65">
        <v>0</v>
      </c>
      <c r="BP43" s="65">
        <v>0</v>
      </c>
      <c r="BQ43" s="66">
        <v>0</v>
      </c>
      <c r="BR43" s="86">
        <v>3</v>
      </c>
    </row>
    <row r="44" spans="57:70" x14ac:dyDescent="0.25">
      <c r="BE44" s="85">
        <v>4</v>
      </c>
      <c r="BF44" s="65">
        <v>0</v>
      </c>
      <c r="BG44" s="65">
        <v>0</v>
      </c>
      <c r="BH44" s="65">
        <v>0</v>
      </c>
      <c r="BI44" s="65">
        <v>0</v>
      </c>
      <c r="BJ44" s="65">
        <v>0</v>
      </c>
      <c r="BK44" s="65">
        <v>0</v>
      </c>
      <c r="BL44" s="65">
        <v>0</v>
      </c>
      <c r="BM44" s="65">
        <v>0</v>
      </c>
      <c r="BN44" s="65">
        <v>0</v>
      </c>
      <c r="BO44" s="65">
        <v>0</v>
      </c>
      <c r="BP44" s="65">
        <v>0</v>
      </c>
      <c r="BQ44" s="66">
        <v>0</v>
      </c>
      <c r="BR44" s="86">
        <v>4</v>
      </c>
    </row>
    <row r="45" spans="57:70" x14ac:dyDescent="0.25">
      <c r="BE45" s="85">
        <v>5</v>
      </c>
      <c r="BF45" s="65">
        <v>0</v>
      </c>
      <c r="BG45" s="65">
        <v>0</v>
      </c>
      <c r="BH45" s="65">
        <v>0</v>
      </c>
      <c r="BI45" s="65">
        <v>0</v>
      </c>
      <c r="BJ45" s="65">
        <v>0</v>
      </c>
      <c r="BK45" s="65">
        <v>0</v>
      </c>
      <c r="BL45" s="65">
        <v>0</v>
      </c>
      <c r="BM45" s="65">
        <v>0</v>
      </c>
      <c r="BN45" s="65">
        <v>0</v>
      </c>
      <c r="BO45" s="65">
        <v>0</v>
      </c>
      <c r="BP45" s="65">
        <v>0</v>
      </c>
      <c r="BQ45" s="66">
        <v>0</v>
      </c>
      <c r="BR45" s="86">
        <v>5</v>
      </c>
    </row>
    <row r="46" spans="57:70" x14ac:dyDescent="0.25">
      <c r="BE46" s="87" t="s">
        <v>13</v>
      </c>
      <c r="BF46" s="67">
        <f>SUM(BF41:BF45)</f>
        <v>0</v>
      </c>
      <c r="BG46" s="67">
        <f t="shared" ref="BG46:BQ46" si="3">SUM(BG41:BG45)</f>
        <v>0</v>
      </c>
      <c r="BH46" s="67">
        <f t="shared" si="3"/>
        <v>0</v>
      </c>
      <c r="BI46" s="67">
        <f t="shared" si="3"/>
        <v>0</v>
      </c>
      <c r="BJ46" s="67">
        <f t="shared" si="3"/>
        <v>0</v>
      </c>
      <c r="BK46" s="67">
        <f t="shared" si="3"/>
        <v>0</v>
      </c>
      <c r="BL46" s="67">
        <f t="shared" si="3"/>
        <v>0</v>
      </c>
      <c r="BM46" s="67">
        <f t="shared" si="3"/>
        <v>0</v>
      </c>
      <c r="BN46" s="67">
        <f t="shared" si="3"/>
        <v>0</v>
      </c>
      <c r="BO46" s="67">
        <f t="shared" si="3"/>
        <v>0</v>
      </c>
      <c r="BP46" s="67">
        <f t="shared" si="3"/>
        <v>18000</v>
      </c>
      <c r="BQ46" s="67">
        <f t="shared" si="3"/>
        <v>21000</v>
      </c>
      <c r="BR46" s="88">
        <v>0</v>
      </c>
    </row>
    <row r="47" spans="57:70" x14ac:dyDescent="0.25">
      <c r="BE47" s="76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90"/>
    </row>
    <row r="48" spans="57:70" x14ac:dyDescent="0.25">
      <c r="BE48" s="81">
        <v>2019</v>
      </c>
      <c r="BF48" s="72" t="s">
        <v>0</v>
      </c>
      <c r="BG48" s="72" t="s">
        <v>1</v>
      </c>
      <c r="BH48" s="72" t="s">
        <v>2</v>
      </c>
      <c r="BI48" s="72" t="s">
        <v>3</v>
      </c>
      <c r="BJ48" s="72" t="s">
        <v>28</v>
      </c>
      <c r="BK48" s="72" t="s">
        <v>5</v>
      </c>
      <c r="BL48" s="72" t="s">
        <v>6</v>
      </c>
      <c r="BM48" s="61" t="s">
        <v>29</v>
      </c>
      <c r="BN48" s="61" t="s">
        <v>8</v>
      </c>
      <c r="BO48" s="61" t="s">
        <v>30</v>
      </c>
      <c r="BP48" s="62" t="s">
        <v>10</v>
      </c>
      <c r="BQ48" s="60" t="s">
        <v>11</v>
      </c>
      <c r="BR48" s="82"/>
    </row>
    <row r="49" spans="57:70" x14ac:dyDescent="0.25">
      <c r="BE49" s="83">
        <v>1</v>
      </c>
      <c r="BF49" s="63">
        <v>3000</v>
      </c>
      <c r="BG49" s="63">
        <v>6000</v>
      </c>
      <c r="BH49" s="63">
        <v>0</v>
      </c>
      <c r="BI49" s="63">
        <v>0</v>
      </c>
      <c r="BJ49" s="63">
        <v>0</v>
      </c>
      <c r="BK49" s="63">
        <v>0</v>
      </c>
      <c r="BL49" s="63"/>
      <c r="BM49" s="63"/>
      <c r="BN49" s="63"/>
      <c r="BO49" s="63"/>
      <c r="BP49" s="63"/>
      <c r="BQ49" s="64">
        <v>0</v>
      </c>
      <c r="BR49" s="84">
        <v>1</v>
      </c>
    </row>
    <row r="50" spans="57:70" x14ac:dyDescent="0.25">
      <c r="BE50" s="85">
        <v>2</v>
      </c>
      <c r="BF50" s="65">
        <v>3000</v>
      </c>
      <c r="BG50" s="65">
        <v>3000</v>
      </c>
      <c r="BH50" s="65">
        <v>6000</v>
      </c>
      <c r="BI50" s="65">
        <v>18000</v>
      </c>
      <c r="BJ50" s="65">
        <v>3000</v>
      </c>
      <c r="BK50" s="65">
        <v>3000</v>
      </c>
      <c r="BL50" s="65">
        <v>6000</v>
      </c>
      <c r="BM50" s="65"/>
      <c r="BN50" s="65"/>
      <c r="BO50" s="65"/>
      <c r="BP50" s="65"/>
      <c r="BQ50" s="66">
        <v>0</v>
      </c>
      <c r="BR50" s="86">
        <v>2</v>
      </c>
    </row>
    <row r="51" spans="57:70" x14ac:dyDescent="0.25">
      <c r="BE51" s="85">
        <v>3</v>
      </c>
      <c r="BF51" s="65">
        <v>0</v>
      </c>
      <c r="BG51" s="65">
        <v>0</v>
      </c>
      <c r="BH51" s="65">
        <v>0</v>
      </c>
      <c r="BI51" s="65">
        <v>0</v>
      </c>
      <c r="BJ51" s="65">
        <v>0</v>
      </c>
      <c r="BK51" s="65">
        <v>0</v>
      </c>
      <c r="BL51" s="65">
        <v>0</v>
      </c>
      <c r="BM51" s="65">
        <v>0</v>
      </c>
      <c r="BN51" s="65">
        <v>0</v>
      </c>
      <c r="BO51" s="65">
        <v>0</v>
      </c>
      <c r="BP51" s="65">
        <v>0</v>
      </c>
      <c r="BQ51" s="66">
        <v>0</v>
      </c>
      <c r="BR51" s="86">
        <v>3</v>
      </c>
    </row>
    <row r="52" spans="57:70" x14ac:dyDescent="0.25">
      <c r="BE52" s="85">
        <v>4</v>
      </c>
      <c r="BF52" s="65">
        <v>0</v>
      </c>
      <c r="BG52" s="65">
        <v>0</v>
      </c>
      <c r="BH52" s="65">
        <v>0</v>
      </c>
      <c r="BI52" s="65">
        <v>0</v>
      </c>
      <c r="BJ52" s="65">
        <v>0</v>
      </c>
      <c r="BK52" s="65">
        <v>0</v>
      </c>
      <c r="BL52" s="65">
        <v>0</v>
      </c>
      <c r="BM52" s="65">
        <v>0</v>
      </c>
      <c r="BN52" s="65">
        <v>0</v>
      </c>
      <c r="BO52" s="65">
        <v>0</v>
      </c>
      <c r="BP52" s="65">
        <v>0</v>
      </c>
      <c r="BQ52" s="66">
        <v>0</v>
      </c>
      <c r="BR52" s="86">
        <v>4</v>
      </c>
    </row>
    <row r="53" spans="57:70" x14ac:dyDescent="0.25">
      <c r="BE53" s="85">
        <v>5</v>
      </c>
      <c r="BF53" s="65">
        <v>0</v>
      </c>
      <c r="BG53" s="65">
        <v>0</v>
      </c>
      <c r="BH53" s="65">
        <v>0</v>
      </c>
      <c r="BI53" s="65">
        <v>0</v>
      </c>
      <c r="BJ53" s="65">
        <v>0</v>
      </c>
      <c r="BK53" s="65">
        <v>0</v>
      </c>
      <c r="BL53" s="65">
        <v>0</v>
      </c>
      <c r="BM53" s="65">
        <v>0</v>
      </c>
      <c r="BN53" s="65">
        <v>0</v>
      </c>
      <c r="BO53" s="65">
        <v>0</v>
      </c>
      <c r="BP53" s="65">
        <v>0</v>
      </c>
      <c r="BQ53" s="66">
        <v>0</v>
      </c>
      <c r="BR53" s="86">
        <v>5</v>
      </c>
    </row>
    <row r="54" spans="57:70" ht="15.75" thickBot="1" x14ac:dyDescent="0.3">
      <c r="BE54" s="91" t="s">
        <v>13</v>
      </c>
      <c r="BF54" s="92">
        <f>SUM(BF49:BF53)</f>
        <v>6000</v>
      </c>
      <c r="BG54" s="92">
        <f t="shared" ref="BG54:BP54" si="4">SUM(BG49:BG53)</f>
        <v>9000</v>
      </c>
      <c r="BH54" s="92">
        <f t="shared" si="4"/>
        <v>6000</v>
      </c>
      <c r="BI54" s="92">
        <f t="shared" si="4"/>
        <v>18000</v>
      </c>
      <c r="BJ54" s="92">
        <f t="shared" si="4"/>
        <v>3000</v>
      </c>
      <c r="BK54" s="92">
        <f t="shared" si="4"/>
        <v>3000</v>
      </c>
      <c r="BL54" s="92">
        <f t="shared" si="4"/>
        <v>6000</v>
      </c>
      <c r="BM54" s="92">
        <f t="shared" si="4"/>
        <v>0</v>
      </c>
      <c r="BN54" s="92">
        <f t="shared" si="4"/>
        <v>0</v>
      </c>
      <c r="BO54" s="92">
        <f t="shared" si="4"/>
        <v>0</v>
      </c>
      <c r="BP54" s="92">
        <f t="shared" si="4"/>
        <v>0</v>
      </c>
      <c r="BQ54" s="92"/>
      <c r="BR54" s="93">
        <v>0</v>
      </c>
    </row>
  </sheetData>
  <mergeCells count="40">
    <mergeCell ref="C12:F12"/>
    <mergeCell ref="AU5:BB5"/>
    <mergeCell ref="AH3:AK3"/>
    <mergeCell ref="AL3:AO3"/>
    <mergeCell ref="C2:F2"/>
    <mergeCell ref="AP3:AT3"/>
    <mergeCell ref="AU3:AX3"/>
    <mergeCell ref="C3:G3"/>
    <mergeCell ref="H3:K3"/>
    <mergeCell ref="L3:O3"/>
    <mergeCell ref="P3:T3"/>
    <mergeCell ref="U3:X3"/>
    <mergeCell ref="BE24:BR24"/>
    <mergeCell ref="BE36:BR36"/>
    <mergeCell ref="AE5:AR5"/>
    <mergeCell ref="AN7:BA7"/>
    <mergeCell ref="BL4:BO4"/>
    <mergeCell ref="BE12:BR12"/>
    <mergeCell ref="H13:K13"/>
    <mergeCell ref="L13:O13"/>
    <mergeCell ref="AY3:BB3"/>
    <mergeCell ref="Y3:AB3"/>
    <mergeCell ref="AC3:AG3"/>
    <mergeCell ref="S5:AC5"/>
    <mergeCell ref="P13:T13"/>
    <mergeCell ref="U13:X13"/>
    <mergeCell ref="BF37:BG39"/>
    <mergeCell ref="BF25:BG27"/>
    <mergeCell ref="AU13:AX13"/>
    <mergeCell ref="AY13:BB13"/>
    <mergeCell ref="C16:P16"/>
    <mergeCell ref="R16:AF16"/>
    <mergeCell ref="BF13:BG15"/>
    <mergeCell ref="C15:I15"/>
    <mergeCell ref="Y13:AB13"/>
    <mergeCell ref="AC13:AG13"/>
    <mergeCell ref="AH13:AK13"/>
    <mergeCell ref="AL13:AO13"/>
    <mergeCell ref="AP13:AT13"/>
    <mergeCell ref="C13:G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ttre_à_jour">
                <anchor moveWithCells="1" sizeWithCells="1">
                  <from>
                    <xdr:col>58</xdr:col>
                    <xdr:colOff>257175</xdr:colOff>
                    <xdr:row>0</xdr:row>
                    <xdr:rowOff>152400</xdr:rowOff>
                  </from>
                  <to>
                    <xdr:col>62</xdr:col>
                    <xdr:colOff>819150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8:G9"/>
  <sheetViews>
    <sheetView workbookViewId="0">
      <selection activeCell="J9" sqref="J9"/>
    </sheetView>
  </sheetViews>
  <sheetFormatPr baseColWidth="10" defaultRowHeight="15" x14ac:dyDescent="0.25"/>
  <sheetData>
    <row r="8" spans="6:7" x14ac:dyDescent="0.25">
      <c r="F8" s="137"/>
      <c r="G8" s="137"/>
    </row>
    <row r="9" spans="6:7" x14ac:dyDescent="0.25">
      <c r="F9" s="137"/>
      <c r="G9" s="1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</dc:creator>
  <cp:lastModifiedBy>Julien Pereira</cp:lastModifiedBy>
  <dcterms:created xsi:type="dcterms:W3CDTF">2018-07-02T10:50:00Z</dcterms:created>
  <dcterms:modified xsi:type="dcterms:W3CDTF">2018-07-02T14:39:55Z</dcterms:modified>
</cp:coreProperties>
</file>