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7315" windowHeight="12840"/>
  </bookViews>
  <sheets>
    <sheet name="modele" sheetId="1" r:id="rId1"/>
  </sheets>
  <externalReferences>
    <externalReference r:id="rId2"/>
    <externalReference r:id="rId3"/>
  </externalReferences>
  <definedNames>
    <definedName name="choix">#REF!</definedName>
    <definedName name="choix2">modele!$C$2</definedName>
    <definedName name="choix3">modele!$C$2</definedName>
    <definedName name="liste_ope">modele!$Q$2:$Q$17</definedName>
    <definedName name="test">modele!#REF!</definedName>
  </definedNames>
  <calcPr calcId="145621"/>
</workbook>
</file>

<file path=xl/calcChain.xml><?xml version="1.0" encoding="utf-8"?>
<calcChain xmlns="http://schemas.openxmlformats.org/spreadsheetml/2006/main">
  <c r="E52" i="1" l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2" i="1"/>
  <c r="A27" i="1"/>
  <c r="A26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C29" i="1" l="1"/>
  <c r="E29" i="1" l="1"/>
  <c r="F29" i="1" s="1"/>
  <c r="C5" i="1" l="1"/>
  <c r="C22" i="1" l="1"/>
  <c r="C30" i="1"/>
</calcChain>
</file>

<file path=xl/sharedStrings.xml><?xml version="1.0" encoding="utf-8"?>
<sst xmlns="http://schemas.openxmlformats.org/spreadsheetml/2006/main" count="56" uniqueCount="52">
  <si>
    <t>Liste des opérations</t>
  </si>
  <si>
    <t>CHARGES FIXES                                       HT</t>
  </si>
  <si>
    <t>Application WACAN</t>
  </si>
  <si>
    <t xml:space="preserve">Intitulé des dépenses </t>
  </si>
  <si>
    <t>Demarchages europe</t>
  </si>
  <si>
    <t>604 - Etudes et prestations diverses</t>
  </si>
  <si>
    <t>Eductours 1et 2</t>
  </si>
  <si>
    <t xml:space="preserve">605 - Achats de matériels, équipements </t>
  </si>
  <si>
    <t>Eductour Belge</t>
  </si>
  <si>
    <t>606 - Achats .. fournitures</t>
  </si>
  <si>
    <t>Heavent</t>
  </si>
  <si>
    <t>607 - Achats de marchandises</t>
  </si>
  <si>
    <t>IBTM</t>
  </si>
  <si>
    <t xml:space="preserve">613 - Locations </t>
  </si>
  <si>
    <t>Imex</t>
  </si>
  <si>
    <t>615 - Entretien Reparation et Maintenance</t>
  </si>
  <si>
    <t>Mice Place</t>
  </si>
  <si>
    <t>616 - Assurance</t>
  </si>
  <si>
    <t>MP2</t>
  </si>
  <si>
    <t xml:space="preserve">617 - Etudes et recherche </t>
  </si>
  <si>
    <t>Operation Paris C12</t>
  </si>
  <si>
    <t xml:space="preserve">618 - Divers </t>
  </si>
  <si>
    <t>Operation Paris été</t>
  </si>
  <si>
    <t xml:space="preserve">622 - Rémunérations d'intermédiaires </t>
  </si>
  <si>
    <t>SBE LYON</t>
  </si>
  <si>
    <t>626 - Frais postaux et frais de télécom.</t>
  </si>
  <si>
    <t>Soutien au dvp international</t>
  </si>
  <si>
    <t>628 - Adhésion association</t>
  </si>
  <si>
    <t>Workshop Allemagne</t>
  </si>
  <si>
    <t>631 - Taxes</t>
  </si>
  <si>
    <t>Workshop Lyon</t>
  </si>
  <si>
    <t>635- Impôts et taxes</t>
  </si>
  <si>
    <t>Workshop UK</t>
  </si>
  <si>
    <t>641 - Rémunérations de personnel</t>
  </si>
  <si>
    <t>645 - Charges sociales</t>
  </si>
  <si>
    <t>661 - Charges d'intérêts</t>
  </si>
  <si>
    <t xml:space="preserve">681 - Dotations aux amortissements </t>
  </si>
  <si>
    <t>Montant des dépenses &gt; à 100%</t>
  </si>
  <si>
    <t>Montant des dépenses compris entre 75 et 100%</t>
  </si>
  <si>
    <t>Montant des dépenses compris entre 50 et 75%</t>
  </si>
  <si>
    <t>CHARGES VARIABLES                        HT</t>
  </si>
  <si>
    <t>Montant des dépenses &lt; à 50%</t>
  </si>
  <si>
    <t>611 - Sous traitance générale</t>
  </si>
  <si>
    <t xml:space="preserve">625 - Déplacements, missions et réceptions </t>
  </si>
  <si>
    <t>623 - Cadeaux clients</t>
  </si>
  <si>
    <t>Ecart</t>
  </si>
  <si>
    <t>Contrôle</t>
  </si>
  <si>
    <t>DEPENSES REELLES</t>
  </si>
  <si>
    <t>Poste</t>
  </si>
  <si>
    <t>PU / HT</t>
  </si>
  <si>
    <t>Qt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</si>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</sst>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.9"/>
      <color rgb="FF3F9852"/>
      <name val="Courier New"/>
      <family val="3"/>
    </font>
    <font>
      <b/>
      <sz val="12"/>
      <name val="Arial"/>
      <family val="2"/>
    </font>
    <font>
      <sz val="14"/>
      <color rgb="FFFF000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4"/>
      <color theme="1"/>
      <name val="Calibri"/>
      <family val="2"/>
      <scheme val="minor"/>
    </font>
    <font>
      <b/>
      <sz val="18"/>
      <color rgb="FF0070C0"/>
      <name val="Cambria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/>
      <top/>
      <bottom/>
      <diagonal/>
    </border>
    <border>
      <left style="thin">
        <color indexed="64"/>
      </left>
      <right style="thin">
        <color rgb="FFB2B2B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2" applyNumberFormat="0" applyAlignment="0" applyProtection="0"/>
    <xf numFmtId="0" fontId="5" fillId="3" borderId="3" applyNumberFormat="0" applyAlignment="0" applyProtection="0"/>
    <xf numFmtId="0" fontId="1" fillId="4" borderId="4" applyNumberFormat="0" applyFont="0" applyAlignment="0" applyProtection="0"/>
    <xf numFmtId="44" fontId="13" fillId="0" borderId="0" applyFont="0" applyFill="0" applyBorder="0" applyAlignment="0" applyProtection="0"/>
  </cellStyleXfs>
  <cellXfs count="35">
    <xf numFmtId="0" fontId="0" fillId="0" borderId="0" xfId="0"/>
    <xf numFmtId="3" fontId="0" fillId="0" borderId="0" xfId="0" applyNumberFormat="1"/>
    <xf numFmtId="0" fontId="8" fillId="0" borderId="0" xfId="0" applyFont="1"/>
    <xf numFmtId="0" fontId="5" fillId="0" borderId="0" xfId="4" applyFont="1" applyFill="1" applyBorder="1"/>
    <xf numFmtId="0" fontId="9" fillId="5" borderId="5" xfId="0" applyFont="1" applyFill="1" applyBorder="1" applyAlignment="1">
      <alignment horizontal="left" vertical="center"/>
    </xf>
    <xf numFmtId="3" fontId="6" fillId="4" borderId="6" xfId="6" applyNumberFormat="1" applyFont="1" applyBorder="1" applyAlignment="1">
      <alignment vertical="center" wrapText="1"/>
    </xf>
    <xf numFmtId="3" fontId="10" fillId="0" borderId="7" xfId="0" applyNumberFormat="1" applyFont="1" applyBorder="1" applyAlignment="1">
      <alignment vertical="center" wrapText="1"/>
    </xf>
    <xf numFmtId="3" fontId="10" fillId="0" borderId="0" xfId="0" applyNumberFormat="1" applyFont="1" applyBorder="1" applyAlignment="1">
      <alignment vertical="center" wrapText="1"/>
    </xf>
    <xf numFmtId="0" fontId="7" fillId="0" borderId="0" xfId="0" applyFont="1"/>
    <xf numFmtId="0" fontId="11" fillId="0" borderId="5" xfId="0" applyFont="1" applyBorder="1" applyAlignment="1">
      <alignment horizontal="left" vertical="center"/>
    </xf>
    <xf numFmtId="3" fontId="6" fillId="4" borderId="8" xfId="6" applyNumberFormat="1" applyFont="1" applyBorder="1" applyAlignment="1">
      <alignment vertical="center" wrapText="1"/>
    </xf>
    <xf numFmtId="0" fontId="12" fillId="0" borderId="9" xfId="0" applyFont="1" applyBorder="1"/>
    <xf numFmtId="3" fontId="12" fillId="0" borderId="9" xfId="7" applyNumberFormat="1" applyFont="1" applyBorder="1"/>
    <xf numFmtId="0" fontId="12" fillId="0" borderId="10" xfId="0" applyFont="1" applyBorder="1" applyAlignment="1">
      <alignment horizontal="left" wrapText="1"/>
    </xf>
    <xf numFmtId="3" fontId="12" fillId="0" borderId="10" xfId="7" applyNumberFormat="1" applyFont="1" applyBorder="1"/>
    <xf numFmtId="0" fontId="12" fillId="0" borderId="10" xfId="0" applyFont="1" applyBorder="1"/>
    <xf numFmtId="0" fontId="14" fillId="0" borderId="11" xfId="0" applyFont="1" applyBorder="1"/>
    <xf numFmtId="3" fontId="12" fillId="0" borderId="11" xfId="7" applyNumberFormat="1" applyFont="1" applyBorder="1"/>
    <xf numFmtId="0" fontId="14" fillId="0" borderId="0" xfId="0" applyFont="1" applyBorder="1"/>
    <xf numFmtId="3" fontId="11" fillId="5" borderId="0" xfId="7" applyNumberFormat="1" applyFont="1" applyFill="1" applyBorder="1"/>
    <xf numFmtId="0" fontId="6" fillId="0" borderId="0" xfId="0" applyFont="1"/>
    <xf numFmtId="0" fontId="12" fillId="0" borderId="11" xfId="0" applyFont="1" applyBorder="1"/>
    <xf numFmtId="3" fontId="0" fillId="4" borderId="4" xfId="6" applyNumberFormat="1" applyFont="1" applyAlignment="1">
      <alignment horizontal="center"/>
    </xf>
    <xf numFmtId="3" fontId="3" fillId="0" borderId="1" xfId="3" applyNumberFormat="1" applyFill="1"/>
    <xf numFmtId="9" fontId="15" fillId="0" borderId="0" xfId="1" applyFont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16" fillId="0" borderId="0" xfId="2" applyFont="1"/>
    <xf numFmtId="3" fontId="5" fillId="3" borderId="3" xfId="5" applyNumberFormat="1"/>
    <xf numFmtId="3" fontId="0" fillId="0" borderId="5" xfId="0" applyNumberFormat="1" applyBorder="1" applyAlignment="1">
      <alignment horizontal="center"/>
    </xf>
    <xf numFmtId="0" fontId="0" fillId="0" borderId="12" xfId="0" applyBorder="1"/>
    <xf numFmtId="3" fontId="0" fillId="0" borderId="13" xfId="0" applyNumberFormat="1" applyBorder="1"/>
    <xf numFmtId="3" fontId="0" fillId="0" borderId="13" xfId="0" applyNumberFormat="1" applyBorder="1" applyAlignment="1">
      <alignment horizontal="center"/>
    </xf>
    <xf numFmtId="0" fontId="0" fillId="0" borderId="14" xfId="0" applyBorder="1"/>
    <xf numFmtId="3" fontId="0" fillId="0" borderId="15" xfId="0" applyNumberFormat="1" applyBorder="1"/>
    <xf numFmtId="3" fontId="0" fillId="0" borderId="15" xfId="0" applyNumberFormat="1" applyBorder="1" applyAlignment="1">
      <alignment horizontal="center"/>
    </xf>
  </cellXfs>
  <cellStyles count="8">
    <cellStyle name="Calcul" xfId="4" builtinId="22"/>
    <cellStyle name="Commentaire" xfId="6" builtinId="10"/>
    <cellStyle name="Euro" xfId="7"/>
    <cellStyle name="Normal" xfId="0" builtinId="0"/>
    <cellStyle name="Pourcentage" xfId="1" builtinId="5"/>
    <cellStyle name="Titre" xfId="2" builtinId="15"/>
    <cellStyle name="Titre 2" xfId="3" builtinId="17"/>
    <cellStyle name="Vérification" xfId="5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361950</xdr:colOff>
      <xdr:row>19</xdr:row>
      <xdr:rowOff>180975</xdr:rowOff>
    </xdr:from>
    <xdr:to>
      <xdr:col>4</xdr:col>
      <xdr:colOff>662549</xdr:colOff>
      <xdr:row>24</xdr:row>
      <xdr:rowOff>114154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0" y="3990975"/>
          <a:ext cx="1062599" cy="895204"/>
        </a:xfrm>
        <a:prstGeom prst="rect">
          <a:avLst/>
        </a:prstGeom>
      </xdr:spPr>
    </xdr:pic>
    <xdr:clientData/>
  </xdr:twoCellAnchor>
  <xdr:twoCellAnchor>
    <xdr:from>
      <xdr:col>3</xdr:col>
      <xdr:colOff>161925</xdr:colOff>
      <xdr:row>1</xdr:row>
      <xdr:rowOff>57150</xdr:rowOff>
    </xdr:from>
    <xdr:to>
      <xdr:col>6</xdr:col>
      <xdr:colOff>295275</xdr:colOff>
      <xdr:row>4</xdr:row>
      <xdr:rowOff>142875</xdr:rowOff>
    </xdr:to>
    <xdr:sp macro="" textlink="">
      <xdr:nvSpPr>
        <xdr:cNvPr id="3" name="ZoneTexte 2"/>
        <xdr:cNvSpPr txBox="1"/>
      </xdr:nvSpPr>
      <xdr:spPr>
        <a:xfrm>
          <a:off x="4905375" y="247650"/>
          <a:ext cx="2419350" cy="84772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&lt; ====   Choix du budget avec le "Menu Déroulant"</a:t>
          </a:r>
          <a:r>
            <a:rPr lang="fr-FR" sz="1400"/>
            <a:t> </a:t>
          </a:r>
        </a:p>
      </xdr:txBody>
    </xdr:sp>
    <xdr:clientData/>
  </xdr:twoCellAnchor>
  <xdr:twoCellAnchor editAs="oneCell">
    <xdr:from>
      <xdr:col>5</xdr:col>
      <xdr:colOff>400050</xdr:colOff>
      <xdr:row>2</xdr:row>
      <xdr:rowOff>76200</xdr:rowOff>
    </xdr:from>
    <xdr:to>
      <xdr:col>6</xdr:col>
      <xdr:colOff>9525</xdr:colOff>
      <xdr:row>4</xdr:row>
      <xdr:rowOff>46037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00" y="647700"/>
          <a:ext cx="371475" cy="35083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7</xdr:row>
          <xdr:rowOff>57150</xdr:rowOff>
        </xdr:from>
        <xdr:to>
          <xdr:col>6</xdr:col>
          <xdr:colOff>28575</xdr:colOff>
          <xdr:row>9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budget réel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ptabilit&#233;\SUIVIBUDGET\COMPTABILITE%20PCE%202018\Nouveau%20dossier\BUDGET%20FINAL%20PCE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o"/>
      <sheetName val="Dépenses"/>
      <sheetName val="Salaires"/>
      <sheetName val="Analytique"/>
      <sheetName val="Recap dep rec"/>
      <sheetName val="Budget Global 2018"/>
      <sheetName val="Gouvernance A"/>
      <sheetName val="Ecosysteme B"/>
      <sheetName val="modele"/>
      <sheetName val="Mice Place"/>
      <sheetName val="SBE LYON"/>
      <sheetName val="Heavent"/>
      <sheetName val="Imex"/>
      <sheetName val="Workshop Allemagne"/>
      <sheetName val="Actions 1er semestre 2018"/>
      <sheetName val="Eductours 1et 2"/>
      <sheetName val="Workshop UK"/>
      <sheetName val="Operation Paris été"/>
      <sheetName val="Workshop Lyon"/>
      <sheetName val="Operation Paris C12"/>
      <sheetName val="IBTM"/>
      <sheetName val="Soutien au dvp international"/>
      <sheetName val="Eductour Belge"/>
      <sheetName val="MP2"/>
      <sheetName val="Demarchages europe"/>
      <sheetName val="Application WACAN"/>
      <sheetName val="Action Second semestre "/>
      <sheetName val="Cellule Gds EV"/>
      <sheetName val="Budget D"/>
    </sheetNames>
    <definedNames>
      <definedName name="Macro3"/>
      <definedName name="mont1" refersTo="='modele'!$C$4:$C$28"/>
      <definedName name="poste1" refersTo="='modele'!$A$4:$A$28"/>
    </definedNames>
    <sheetDataSet>
      <sheetData sheetId="0">
        <row r="4">
          <cell r="A4" t="str">
            <v>NOM</v>
          </cell>
          <cell r="C4" t="str">
            <v>QUALITE</v>
          </cell>
        </row>
        <row r="5">
          <cell r="A5" t="str">
            <v>ROUCARIES</v>
          </cell>
          <cell r="C5" t="str">
            <v>Président</v>
          </cell>
        </row>
        <row r="6">
          <cell r="A6" t="str">
            <v>GAYMARD</v>
          </cell>
          <cell r="C6" t="str">
            <v>Trésorier</v>
          </cell>
        </row>
        <row r="7">
          <cell r="A7" t="str">
            <v>DORE</v>
          </cell>
          <cell r="C7" t="str">
            <v>Vice Président</v>
          </cell>
        </row>
        <row r="8">
          <cell r="A8" t="str">
            <v>BODIN</v>
          </cell>
          <cell r="C8" t="str">
            <v>Secrétaire</v>
          </cell>
        </row>
        <row r="9">
          <cell r="A9" t="str">
            <v>LAVERGNE</v>
          </cell>
          <cell r="C9" t="str">
            <v>Vice Président</v>
          </cell>
        </row>
        <row r="10">
          <cell r="A10" t="str">
            <v>TISSOT</v>
          </cell>
          <cell r="C10" t="str">
            <v>Vice Président</v>
          </cell>
        </row>
        <row r="11">
          <cell r="A11" t="str">
            <v>CHOVELON</v>
          </cell>
          <cell r="C11" t="str">
            <v>Membre fondateur</v>
          </cell>
        </row>
        <row r="12">
          <cell r="A12" t="str">
            <v>SANCHIS</v>
          </cell>
          <cell r="C12" t="str">
            <v xml:space="preserve">Membre bureau </v>
          </cell>
        </row>
        <row r="13">
          <cell r="A13" t="str">
            <v>MEZZIANI</v>
          </cell>
          <cell r="C13" t="str">
            <v xml:space="preserve">Administrateur </v>
          </cell>
        </row>
        <row r="14">
          <cell r="A14" t="str">
            <v>VALLAURI</v>
          </cell>
          <cell r="C14" t="str">
            <v xml:space="preserve">Administrateur </v>
          </cell>
        </row>
        <row r="15">
          <cell r="A15" t="str">
            <v>CHERRIER COUETTE</v>
          </cell>
          <cell r="C15" t="str">
            <v xml:space="preserve">Administrateur </v>
          </cell>
        </row>
        <row r="16">
          <cell r="A16" t="str">
            <v>BŒUF</v>
          </cell>
          <cell r="C16" t="str">
            <v xml:space="preserve">Administrateur </v>
          </cell>
        </row>
        <row r="17">
          <cell r="A17" t="str">
            <v xml:space="preserve">COURRIER </v>
          </cell>
          <cell r="C17" t="str">
            <v xml:space="preserve">Administrateur </v>
          </cell>
        </row>
        <row r="18">
          <cell r="A18" t="str">
            <v>ROUSTA GIROUD</v>
          </cell>
          <cell r="C18" t="str">
            <v xml:space="preserve">Administrateur </v>
          </cell>
        </row>
        <row r="19">
          <cell r="A19" t="str">
            <v>CIPPOLINI</v>
          </cell>
          <cell r="C19" t="str">
            <v xml:space="preserve">Administrateur </v>
          </cell>
        </row>
        <row r="20">
          <cell r="A20" t="str">
            <v xml:space="preserve">CHEVILLON </v>
          </cell>
          <cell r="C20" t="str">
            <v>Membre fondateur</v>
          </cell>
        </row>
      </sheetData>
      <sheetData sheetId="1">
        <row r="5">
          <cell r="A5" t="str">
            <v>Compte</v>
          </cell>
        </row>
        <row r="6">
          <cell r="A6">
            <v>6061</v>
          </cell>
          <cell r="C6" t="str">
            <v>EDF</v>
          </cell>
        </row>
        <row r="7">
          <cell r="A7">
            <v>6061</v>
          </cell>
          <cell r="C7" t="str">
            <v>EDF CELLULE GDS EVENEMENTS</v>
          </cell>
        </row>
        <row r="8">
          <cell r="A8">
            <v>6063</v>
          </cell>
          <cell r="C8" t="str">
            <v>FOURNITURES ENTRETIEN DIVERS</v>
          </cell>
        </row>
        <row r="9">
          <cell r="A9">
            <v>6063</v>
          </cell>
          <cell r="C9" t="str">
            <v>FOURNITURES ENTRETIEN DIVERS CELLULE GDS EVENEMENTS</v>
          </cell>
        </row>
        <row r="10">
          <cell r="A10">
            <v>6063</v>
          </cell>
          <cell r="C10" t="str">
            <v>INVESTISSEMENT INFORMATIQUE</v>
          </cell>
        </row>
        <row r="11">
          <cell r="A11">
            <v>6063</v>
          </cell>
          <cell r="C11" t="str">
            <v>INVESTISSEMENT INFORMATIQUE CELLULE GDS EVENEMENTS</v>
          </cell>
        </row>
        <row r="12">
          <cell r="A12">
            <v>6064</v>
          </cell>
          <cell r="C12" t="str">
            <v>FOURNITURES ADMINISTRATIVES</v>
          </cell>
        </row>
        <row r="13">
          <cell r="A13">
            <v>6064</v>
          </cell>
          <cell r="C13" t="str">
            <v>FOURNITURES ADMINISTRATIVES CELLULE GSD EVENEMENTS</v>
          </cell>
        </row>
        <row r="14">
          <cell r="A14">
            <v>606</v>
          </cell>
          <cell r="C14" t="str">
            <v>MOBILIER PCE ET AGENCEMENT</v>
          </cell>
        </row>
        <row r="15">
          <cell r="A15">
            <v>606</v>
          </cell>
          <cell r="C15" t="str">
            <v>MOBILIER CELLULE GDS EVENEMENTS ET AGENCEMENT</v>
          </cell>
        </row>
        <row r="16">
          <cell r="A16">
            <v>6064</v>
          </cell>
          <cell r="C16" t="str">
            <v>ACTION EN NOM PROPRE: Workshop Brake the ice</v>
          </cell>
        </row>
        <row r="17">
          <cell r="A17">
            <v>6110</v>
          </cell>
          <cell r="C17" t="str">
            <v>SALON SPECIALISE DECIDEURS GDS EVENEMENTS 1</v>
          </cell>
        </row>
        <row r="18">
          <cell r="A18">
            <v>6110</v>
          </cell>
          <cell r="C18" t="str">
            <v>SALON SPECIALISE DECIDEURS GDS EVENEMENTS 2</v>
          </cell>
        </row>
        <row r="19">
          <cell r="A19">
            <v>6110</v>
          </cell>
          <cell r="C19" t="str">
            <v>DEMARCHAGE 1 DECIDEURS GDS EVENEMENTS</v>
          </cell>
        </row>
        <row r="20">
          <cell r="A20">
            <v>6110</v>
          </cell>
          <cell r="C20" t="str">
            <v>DEMARCHAGE 2 DECIDEURS GDS EVENEMENTS</v>
          </cell>
        </row>
        <row r="21">
          <cell r="A21">
            <v>6110</v>
          </cell>
          <cell r="C21" t="str">
            <v>ACCUEIL DELEGATION DECIDEURS</v>
          </cell>
        </row>
        <row r="22">
          <cell r="A22">
            <v>6110</v>
          </cell>
          <cell r="C22" t="str">
            <v>EDUCTOURS DECIDEURS GDS EVENEMENTS</v>
          </cell>
        </row>
        <row r="23">
          <cell r="A23">
            <v>6110</v>
          </cell>
          <cell r="C23" t="str">
            <v>ACTIONS DE PROMOTION A IDENTIFIER</v>
          </cell>
        </row>
        <row r="24">
          <cell r="A24">
            <v>6110</v>
          </cell>
          <cell r="C24" t="str">
            <v>OPERATION PARIS DECEMBRE</v>
          </cell>
        </row>
        <row r="25">
          <cell r="A25">
            <v>6110</v>
          </cell>
          <cell r="C25" t="str">
            <v>SALON MICE PLACE FEV: MEET AND COM</v>
          </cell>
        </row>
        <row r="26">
          <cell r="A26">
            <v>6110</v>
          </cell>
          <cell r="C26" t="str">
            <v>IMEX ATOUT France</v>
          </cell>
        </row>
        <row r="27">
          <cell r="A27">
            <v>6110</v>
          </cell>
          <cell r="C27" t="str">
            <v>MP2</v>
          </cell>
        </row>
        <row r="28">
          <cell r="A28">
            <v>6110</v>
          </cell>
          <cell r="C28" t="str">
            <v xml:space="preserve">HEAVENT CANNES </v>
          </cell>
        </row>
      </sheetData>
      <sheetData sheetId="2">
        <row r="4">
          <cell r="A4" t="str">
            <v>Nom</v>
          </cell>
          <cell r="C4" t="str">
            <v>Charges</v>
          </cell>
        </row>
        <row r="5">
          <cell r="A5" t="str">
            <v/>
          </cell>
        </row>
        <row r="7">
          <cell r="A7" t="str">
            <v>MALIKA BOULDI</v>
          </cell>
          <cell r="C7">
            <v>6687.56</v>
          </cell>
        </row>
        <row r="8">
          <cell r="A8" t="str">
            <v>Laurie LELU</v>
          </cell>
          <cell r="C8">
            <v>7124.4</v>
          </cell>
        </row>
        <row r="9">
          <cell r="A9" t="str">
            <v>RAF - Recrutement</v>
          </cell>
          <cell r="C9">
            <v>1042</v>
          </cell>
        </row>
        <row r="10">
          <cell r="A10" t="str">
            <v>Ilham BOURENANE Chelmoun</v>
          </cell>
          <cell r="C10">
            <v>3543.08</v>
          </cell>
        </row>
        <row r="11">
          <cell r="A11" t="str">
            <v>LAETITIA MORI</v>
          </cell>
          <cell r="C11">
            <v>1251</v>
          </cell>
        </row>
        <row r="12">
          <cell r="A12" t="str">
            <v xml:space="preserve">Stagiaire </v>
          </cell>
          <cell r="C12">
            <v>150</v>
          </cell>
        </row>
        <row r="13">
          <cell r="A13" t="str">
            <v>POSTE SENIOR</v>
          </cell>
          <cell r="C13">
            <v>4264</v>
          </cell>
        </row>
        <row r="14">
          <cell r="A14" t="str">
            <v>POSTE COMMERCIAL</v>
          </cell>
          <cell r="C14">
            <v>0</v>
          </cell>
        </row>
        <row r="18">
          <cell r="A18" t="str">
            <v>TOTAL GENERAL</v>
          </cell>
          <cell r="C18">
            <v>24062.04</v>
          </cell>
        </row>
        <row r="19">
          <cell r="A19" t="str">
            <v/>
          </cell>
          <cell r="C19" t="str">
            <v>CLE FRAIS GENERAUX</v>
          </cell>
        </row>
        <row r="20">
          <cell r="C20" t="str">
            <v>TOTAL ETP</v>
          </cell>
        </row>
        <row r="21">
          <cell r="C21" t="str">
            <v>Vérif</v>
          </cell>
        </row>
      </sheetData>
      <sheetData sheetId="3">
        <row r="4">
          <cell r="A4">
            <v>6061</v>
          </cell>
          <cell r="C4" t="str">
            <v>EDF CELLULE GDS EVENEMENTS</v>
          </cell>
        </row>
        <row r="5">
          <cell r="A5">
            <v>6063</v>
          </cell>
          <cell r="C5" t="str">
            <v>FOURNITURES ENTRETIEN DIVERS</v>
          </cell>
        </row>
        <row r="6">
          <cell r="A6">
            <v>6063</v>
          </cell>
          <cell r="C6" t="str">
            <v>FOURNITURES ENTRETIEN DIVERS CELLULE GDS EVENEMENTS</v>
          </cell>
        </row>
        <row r="7">
          <cell r="A7">
            <v>6063</v>
          </cell>
          <cell r="C7" t="str">
            <v>INVESTISSEMENT INFORMATIQUE</v>
          </cell>
        </row>
        <row r="8">
          <cell r="A8">
            <v>6063</v>
          </cell>
          <cell r="C8" t="str">
            <v>INVESTISSEMENT INFORMATIQUE CELLULE GDS EVENEMENTS</v>
          </cell>
        </row>
        <row r="9">
          <cell r="A9">
            <v>6064</v>
          </cell>
          <cell r="C9" t="str">
            <v>FOURNITURES ADMINISTRATIVES</v>
          </cell>
        </row>
        <row r="10">
          <cell r="A10">
            <v>6064</v>
          </cell>
          <cell r="C10" t="str">
            <v>FOURNITURES ADMINISTRATIVES CELLULE GSD EVENEMENTS</v>
          </cell>
        </row>
        <row r="11">
          <cell r="A11">
            <v>606</v>
          </cell>
          <cell r="C11" t="str">
            <v>MOBILIER PCE ET AGENCEMENT</v>
          </cell>
        </row>
        <row r="12">
          <cell r="A12">
            <v>606</v>
          </cell>
          <cell r="C12" t="str">
            <v>MOBILIER CELLULE GDS EVENEMENTS ET AGENCEMENT</v>
          </cell>
        </row>
        <row r="13">
          <cell r="A13">
            <v>6064</v>
          </cell>
          <cell r="C13" t="str">
            <v>ACTION EN NOM PROPRE: Workshop Brake the ice</v>
          </cell>
        </row>
        <row r="14">
          <cell r="A14">
            <v>6110</v>
          </cell>
          <cell r="C14" t="str">
            <v>SALON SPECIALISE DECIDEURS GDS EVENEMENTS 1</v>
          </cell>
        </row>
        <row r="15">
          <cell r="A15">
            <v>6110</v>
          </cell>
          <cell r="C15" t="str">
            <v>SALON SPECIALISE DECIDEURS GDS EVENEMENTS 2</v>
          </cell>
        </row>
        <row r="16">
          <cell r="A16">
            <v>6110</v>
          </cell>
          <cell r="C16" t="str">
            <v>DEMARCHAGE 1 DECIDEURS GDS EVENEMENTS</v>
          </cell>
        </row>
        <row r="17">
          <cell r="A17">
            <v>6110</v>
          </cell>
          <cell r="C17" t="str">
            <v>DEMARCHAGE 2 DECIDEURS GDS EVENEMENTS</v>
          </cell>
        </row>
        <row r="18">
          <cell r="A18">
            <v>6110</v>
          </cell>
          <cell r="C18" t="str">
            <v>ACCUEIL DELEGATION DECIDEURS</v>
          </cell>
        </row>
        <row r="19">
          <cell r="A19">
            <v>6110</v>
          </cell>
          <cell r="C19" t="str">
            <v>EDUCTOURS DECIDEURS GDS EVENEMENTS</v>
          </cell>
        </row>
        <row r="20">
          <cell r="A20">
            <v>6110</v>
          </cell>
          <cell r="C20" t="str">
            <v>ACTIONS DE PROMOTION A IDENTIFIER</v>
          </cell>
        </row>
        <row r="21">
          <cell r="A21">
            <v>6110</v>
          </cell>
          <cell r="C21" t="str">
            <v>OPERATION PARIS DECEMBRE</v>
          </cell>
        </row>
        <row r="22">
          <cell r="A22">
            <v>6110</v>
          </cell>
          <cell r="C22" t="str">
            <v>SALON MICE PLACE FEV: MEET AND COM</v>
          </cell>
        </row>
        <row r="23">
          <cell r="A23">
            <v>6110</v>
          </cell>
          <cell r="C23" t="str">
            <v>IMEX ATOUT France</v>
          </cell>
        </row>
        <row r="24">
          <cell r="A24">
            <v>6110</v>
          </cell>
          <cell r="C24" t="str">
            <v>MP2</v>
          </cell>
        </row>
        <row r="25">
          <cell r="A25">
            <v>6110</v>
          </cell>
          <cell r="C25" t="str">
            <v xml:space="preserve">HEAVENT CANNES </v>
          </cell>
        </row>
        <row r="26">
          <cell r="A26">
            <v>6110</v>
          </cell>
          <cell r="C26" t="str">
            <v>EDUCTOUR Belgique</v>
          </cell>
        </row>
        <row r="27">
          <cell r="A27">
            <v>6110</v>
          </cell>
          <cell r="C27" t="str">
            <v>WORKSHOP Allemagne</v>
          </cell>
        </row>
        <row r="28">
          <cell r="A28">
            <v>6110</v>
          </cell>
          <cell r="C28" t="str">
            <v>SALON SBE LYON</v>
          </cell>
        </row>
      </sheetData>
      <sheetData sheetId="4">
        <row r="4">
          <cell r="A4">
            <v>605</v>
          </cell>
          <cell r="C4">
            <v>2000</v>
          </cell>
        </row>
        <row r="5">
          <cell r="A5">
            <v>606</v>
          </cell>
          <cell r="C5">
            <v>10680</v>
          </cell>
        </row>
        <row r="6">
          <cell r="A6">
            <v>607</v>
          </cell>
          <cell r="C6">
            <v>0</v>
          </cell>
        </row>
        <row r="7">
          <cell r="A7">
            <v>611</v>
          </cell>
          <cell r="C7">
            <v>663084.19999999995</v>
          </cell>
        </row>
        <row r="8">
          <cell r="A8">
            <v>613</v>
          </cell>
          <cell r="C8">
            <v>27500</v>
          </cell>
        </row>
        <row r="9">
          <cell r="A9">
            <v>615</v>
          </cell>
          <cell r="C9">
            <v>10700</v>
          </cell>
        </row>
        <row r="10">
          <cell r="A10">
            <v>616</v>
          </cell>
          <cell r="C10">
            <v>4120</v>
          </cell>
        </row>
        <row r="11">
          <cell r="A11">
            <v>617</v>
          </cell>
          <cell r="C11">
            <v>1700</v>
          </cell>
        </row>
        <row r="12">
          <cell r="A12">
            <v>618</v>
          </cell>
          <cell r="C12">
            <v>4600</v>
          </cell>
        </row>
        <row r="13">
          <cell r="A13">
            <v>621</v>
          </cell>
          <cell r="C13">
            <v>0</v>
          </cell>
        </row>
        <row r="14">
          <cell r="A14">
            <v>622</v>
          </cell>
          <cell r="C14">
            <v>28500</v>
          </cell>
        </row>
        <row r="15">
          <cell r="A15">
            <v>623</v>
          </cell>
          <cell r="C15">
            <v>84800</v>
          </cell>
        </row>
        <row r="16">
          <cell r="A16">
            <v>625</v>
          </cell>
          <cell r="C16">
            <v>154090</v>
          </cell>
        </row>
        <row r="17">
          <cell r="A17">
            <v>626</v>
          </cell>
          <cell r="C17">
            <v>8400</v>
          </cell>
        </row>
        <row r="18">
          <cell r="A18">
            <v>627</v>
          </cell>
          <cell r="C18">
            <v>2700</v>
          </cell>
        </row>
        <row r="19">
          <cell r="A19">
            <v>628</v>
          </cell>
          <cell r="C19">
            <v>14715</v>
          </cell>
        </row>
        <row r="20">
          <cell r="A20">
            <v>631</v>
          </cell>
          <cell r="C20">
            <v>7950</v>
          </cell>
        </row>
        <row r="21">
          <cell r="A21">
            <v>635</v>
          </cell>
          <cell r="C21">
            <v>1067</v>
          </cell>
        </row>
        <row r="22">
          <cell r="A22">
            <v>641</v>
          </cell>
          <cell r="C22">
            <v>408505.04</v>
          </cell>
        </row>
        <row r="23">
          <cell r="A23">
            <v>645</v>
          </cell>
          <cell r="C23">
            <v>1000</v>
          </cell>
        </row>
        <row r="24">
          <cell r="A24">
            <v>65</v>
          </cell>
          <cell r="C24">
            <v>0</v>
          </cell>
        </row>
        <row r="25">
          <cell r="A25">
            <v>661</v>
          </cell>
          <cell r="C25">
            <v>500</v>
          </cell>
        </row>
        <row r="26">
          <cell r="A26">
            <v>681</v>
          </cell>
          <cell r="C26">
            <v>0</v>
          </cell>
        </row>
        <row r="27">
          <cell r="A27">
            <v>86</v>
          </cell>
          <cell r="C27">
            <v>60821.720000000008</v>
          </cell>
        </row>
      </sheetData>
      <sheetData sheetId="5">
        <row r="4">
          <cell r="A4" t="str">
            <v xml:space="preserve">60 - Achats </v>
          </cell>
        </row>
        <row r="5">
          <cell r="A5" t="str">
            <v>604 - Etudes et prestations diverses</v>
          </cell>
        </row>
        <row r="6">
          <cell r="A6" t="str">
            <v xml:space="preserve">605 - Achats de matériels, équipements </v>
          </cell>
          <cell r="C6">
            <v>1.3356181664265182E-3</v>
          </cell>
        </row>
        <row r="7">
          <cell r="A7" t="str">
            <v>606 - Achats .. fournitures</v>
          </cell>
          <cell r="C7">
            <v>7.1322010087176068E-3</v>
          </cell>
        </row>
        <row r="8">
          <cell r="A8" t="str">
            <v>607 - Achats de marchandises</v>
          </cell>
        </row>
        <row r="11">
          <cell r="A11" t="str">
            <v>61 - Services extérieurs</v>
          </cell>
        </row>
        <row r="12">
          <cell r="A12" t="str">
            <v>611 - Sous traitance générale</v>
          </cell>
          <cell r="C12">
            <v>0.44281431950428046</v>
          </cell>
        </row>
        <row r="13">
          <cell r="A13" t="str">
            <v xml:space="preserve">613 - Locations </v>
          </cell>
          <cell r="C13">
            <v>1.8364749788364623E-2</v>
          </cell>
        </row>
        <row r="14">
          <cell r="A14" t="str">
            <v>615 - Entretien Reparation et Maintenance</v>
          </cell>
          <cell r="C14">
            <v>7.145557190381872E-3</v>
          </cell>
        </row>
        <row r="15">
          <cell r="A15" t="str">
            <v>616 - Assurance</v>
          </cell>
          <cell r="C15">
            <v>2.7513734228386275E-3</v>
          </cell>
        </row>
        <row r="16">
          <cell r="A16" t="str">
            <v xml:space="preserve">617 - Etudes et recherche </v>
          </cell>
        </row>
        <row r="17">
          <cell r="A17" t="str">
            <v xml:space="preserve">618 - Divers </v>
          </cell>
        </row>
        <row r="20">
          <cell r="A20" t="str">
            <v>62 - Autres services extérieurs</v>
          </cell>
        </row>
        <row r="22">
          <cell r="A22" t="str">
            <v xml:space="preserve">622 - Rémunérations d'intermédiaires </v>
          </cell>
          <cell r="C22">
            <v>1.9032558871577884E-2</v>
          </cell>
        </row>
        <row r="23">
          <cell r="A23" t="str">
            <v xml:space="preserve">et honoraires </v>
          </cell>
        </row>
        <row r="24">
          <cell r="A24" t="str">
            <v xml:space="preserve">623 - Publicité, public., relations publiques </v>
          </cell>
        </row>
        <row r="25">
          <cell r="A25" t="str">
            <v xml:space="preserve">625 - Déplacements, missions et réceptions </v>
          </cell>
          <cell r="C25">
            <v>0.10290270163233109</v>
          </cell>
        </row>
        <row r="26">
          <cell r="A26" t="str">
            <v>626 - Frais postaux et frais de télécom.</v>
          </cell>
          <cell r="C26">
            <v>7.4126808236671757E-3</v>
          </cell>
        </row>
        <row r="27">
          <cell r="A27" t="str">
            <v>628 - Adhésion association</v>
          </cell>
          <cell r="C27">
            <v>9.8268106594831071E-3</v>
          </cell>
        </row>
      </sheetData>
      <sheetData sheetId="6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205.83333333333337</v>
          </cell>
        </row>
        <row r="7">
          <cell r="A7" t="str">
            <v>606</v>
          </cell>
          <cell r="C7">
            <v>926.25000000000011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C11">
            <v>0</v>
          </cell>
        </row>
        <row r="12">
          <cell r="A12" t="str">
            <v>611</v>
          </cell>
          <cell r="C12">
            <v>18000</v>
          </cell>
        </row>
        <row r="13">
          <cell r="A13" t="str">
            <v>613</v>
          </cell>
          <cell r="C13">
            <v>3245.8333333333335</v>
          </cell>
        </row>
        <row r="14">
          <cell r="A14" t="str">
            <v>615</v>
          </cell>
          <cell r="C14">
            <v>997.50000000000023</v>
          </cell>
        </row>
        <row r="15">
          <cell r="A15" t="str">
            <v>616</v>
          </cell>
          <cell r="C15">
            <v>636.5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253.33333333333337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3214.166666666667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1235.0000000000002</v>
          </cell>
        </row>
        <row r="25">
          <cell r="A25" t="str">
            <v>625</v>
          </cell>
          <cell r="C25">
            <v>4875.8333333333339</v>
          </cell>
        </row>
        <row r="26">
          <cell r="A26" t="str">
            <v>626</v>
          </cell>
          <cell r="C26">
            <v>934.16666666666674</v>
          </cell>
        </row>
        <row r="27">
          <cell r="A27" t="str">
            <v>628</v>
          </cell>
          <cell r="C27">
            <v>3286.25</v>
          </cell>
        </row>
        <row r="28">
          <cell r="A28" t="str">
            <v/>
          </cell>
        </row>
      </sheetData>
      <sheetData sheetId="7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418.16666666666657</v>
          </cell>
        </row>
        <row r="7">
          <cell r="A7" t="str">
            <v>606</v>
          </cell>
          <cell r="C7">
            <v>4881.75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52500</v>
          </cell>
        </row>
        <row r="13">
          <cell r="A13" t="str">
            <v>613</v>
          </cell>
          <cell r="C13">
            <v>6594.1666666666652</v>
          </cell>
        </row>
        <row r="14">
          <cell r="A14" t="str">
            <v>615</v>
          </cell>
          <cell r="C14">
            <v>4826.5</v>
          </cell>
        </row>
        <row r="15">
          <cell r="A15" t="str">
            <v>616</v>
          </cell>
          <cell r="C15">
            <v>1293.0999999999997</v>
          </cell>
        </row>
        <row r="16">
          <cell r="A16" t="str">
            <v>617</v>
          </cell>
          <cell r="C16">
            <v>300</v>
          </cell>
        </row>
        <row r="17">
          <cell r="A17" t="str">
            <v>618</v>
          </cell>
          <cell r="C17">
            <v>514.66666666666652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>621</v>
          </cell>
          <cell r="C21">
            <v>0</v>
          </cell>
        </row>
        <row r="22">
          <cell r="A22" t="str">
            <v>622</v>
          </cell>
          <cell r="C22">
            <v>6529.833333333333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3108.9999999999991</v>
          </cell>
        </row>
        <row r="25">
          <cell r="A25" t="str">
            <v>625</v>
          </cell>
          <cell r="C25">
            <v>17796.166666666664</v>
          </cell>
        </row>
        <row r="26">
          <cell r="A26" t="str">
            <v>626</v>
          </cell>
          <cell r="C26">
            <v>1897.833333333333</v>
          </cell>
        </row>
        <row r="27">
          <cell r="A27" t="str">
            <v>628</v>
          </cell>
          <cell r="C27">
            <v>4089.75</v>
          </cell>
        </row>
        <row r="28">
          <cell r="A28" t="str">
            <v/>
          </cell>
        </row>
      </sheetData>
      <sheetData sheetId="8">
        <row r="4">
          <cell r="A4" t="str">
            <v>604</v>
          </cell>
          <cell r="C4">
            <v>0</v>
          </cell>
        </row>
        <row r="5">
          <cell r="A5" t="str">
            <v>605</v>
          </cell>
          <cell r="C5">
            <v>21.666666666666668</v>
          </cell>
        </row>
        <row r="6">
          <cell r="A6" t="str">
            <v>606</v>
          </cell>
          <cell r="C6">
            <v>97.500000000000014</v>
          </cell>
        </row>
        <row r="7">
          <cell r="A7" t="str">
            <v>607</v>
          </cell>
          <cell r="C7">
            <v>0</v>
          </cell>
        </row>
        <row r="8">
          <cell r="A8" t="str">
            <v>613</v>
          </cell>
          <cell r="C8">
            <v>341.66666666666669</v>
          </cell>
        </row>
        <row r="9">
          <cell r="A9" t="str">
            <v>615</v>
          </cell>
          <cell r="C9">
            <v>105</v>
          </cell>
        </row>
        <row r="10">
          <cell r="A10" t="str">
            <v>616</v>
          </cell>
          <cell r="C10">
            <v>67</v>
          </cell>
        </row>
        <row r="11">
          <cell r="A11" t="str">
            <v>617</v>
          </cell>
          <cell r="C11">
            <v>0</v>
          </cell>
        </row>
        <row r="12">
          <cell r="A12" t="str">
            <v>618</v>
          </cell>
          <cell r="C12">
            <v>26.666666666666671</v>
          </cell>
        </row>
        <row r="13">
          <cell r="A13" t="str">
            <v>622</v>
          </cell>
          <cell r="C13">
            <v>338.33333333333337</v>
          </cell>
        </row>
        <row r="14">
          <cell r="A14" t="str">
            <v>626</v>
          </cell>
          <cell r="C14">
            <v>98.333333333333343</v>
          </cell>
        </row>
        <row r="15">
          <cell r="A15" t="str">
            <v>628</v>
          </cell>
          <cell r="C15">
            <v>57.500000000000007</v>
          </cell>
        </row>
        <row r="16">
          <cell r="A16" t="str">
            <v>631</v>
          </cell>
          <cell r="C16">
            <v>82.5</v>
          </cell>
        </row>
        <row r="17">
          <cell r="A17" t="str">
            <v>635</v>
          </cell>
          <cell r="C17">
            <v>17.783333333333335</v>
          </cell>
        </row>
        <row r="18">
          <cell r="A18" t="str">
            <v>641</v>
          </cell>
          <cell r="C18">
            <v>4230.825733333334</v>
          </cell>
        </row>
        <row r="19">
          <cell r="A19" t="str">
            <v>645</v>
          </cell>
          <cell r="C19">
            <v>11.666666666666668</v>
          </cell>
        </row>
        <row r="20">
          <cell r="A20" t="str">
            <v>661</v>
          </cell>
          <cell r="C20">
            <v>0</v>
          </cell>
        </row>
        <row r="21">
          <cell r="A21" t="str">
            <v>681</v>
          </cell>
          <cell r="C21">
            <v>0</v>
          </cell>
        </row>
        <row r="22">
          <cell r="C22">
            <v>5496.4424000000008</v>
          </cell>
        </row>
        <row r="26">
          <cell r="A26" t="str">
            <v>611</v>
          </cell>
          <cell r="C26">
            <v>17200</v>
          </cell>
        </row>
        <row r="27">
          <cell r="A27" t="str">
            <v>625</v>
          </cell>
          <cell r="C27">
            <v>481.6666666666668</v>
          </cell>
        </row>
        <row r="28">
          <cell r="A28">
            <v>623</v>
          </cell>
          <cell r="C28">
            <v>130.00000000000003</v>
          </cell>
        </row>
      </sheetData>
      <sheetData sheetId="9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10.833333333333334</v>
          </cell>
        </row>
        <row r="7">
          <cell r="A7" t="str">
            <v>606</v>
          </cell>
          <cell r="C7">
            <v>48.750000000000007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35130</v>
          </cell>
        </row>
        <row r="13">
          <cell r="A13" t="str">
            <v>613</v>
          </cell>
          <cell r="C13">
            <v>170.83333333333334</v>
          </cell>
        </row>
        <row r="14">
          <cell r="A14" t="str">
            <v>615</v>
          </cell>
          <cell r="C14">
            <v>52.5</v>
          </cell>
        </row>
        <row r="15">
          <cell r="A15" t="str">
            <v>616</v>
          </cell>
          <cell r="C15">
            <v>33.5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13.333333333333336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169.16666666666669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65.000000000000014</v>
          </cell>
        </row>
        <row r="25">
          <cell r="A25" t="str">
            <v>625</v>
          </cell>
          <cell r="C25">
            <v>240.8333333333334</v>
          </cell>
        </row>
        <row r="26">
          <cell r="A26" t="str">
            <v>626</v>
          </cell>
          <cell r="C26">
            <v>49.166666666666671</v>
          </cell>
        </row>
        <row r="27">
          <cell r="A27" t="str">
            <v>628</v>
          </cell>
          <cell r="C27">
            <v>28.750000000000004</v>
          </cell>
        </row>
        <row r="28">
          <cell r="A28" t="str">
            <v/>
          </cell>
        </row>
      </sheetData>
      <sheetData sheetId="10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30.333333333333332</v>
          </cell>
        </row>
        <row r="7">
          <cell r="A7" t="str">
            <v>606</v>
          </cell>
          <cell r="C7">
            <v>136.5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15703</v>
          </cell>
        </row>
        <row r="13">
          <cell r="A13" t="str">
            <v>613</v>
          </cell>
          <cell r="C13">
            <v>478.33333333333331</v>
          </cell>
        </row>
        <row r="14">
          <cell r="A14" t="str">
            <v>615</v>
          </cell>
          <cell r="C14">
            <v>146.99999999999997</v>
          </cell>
        </row>
        <row r="15">
          <cell r="A15" t="str">
            <v>616</v>
          </cell>
          <cell r="C15">
            <v>93.8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37.333333333333336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473.66666666666663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182</v>
          </cell>
        </row>
        <row r="25">
          <cell r="A25" t="str">
            <v>625</v>
          </cell>
          <cell r="C25">
            <v>1124.3333333333333</v>
          </cell>
        </row>
        <row r="26">
          <cell r="A26" t="str">
            <v>626</v>
          </cell>
          <cell r="C26">
            <v>137.66666666666666</v>
          </cell>
        </row>
        <row r="27">
          <cell r="A27" t="str">
            <v>628</v>
          </cell>
          <cell r="C27">
            <v>80.5</v>
          </cell>
        </row>
        <row r="28">
          <cell r="A28" t="str">
            <v/>
          </cell>
        </row>
      </sheetData>
      <sheetData sheetId="11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67.166666666666671</v>
          </cell>
        </row>
        <row r="7">
          <cell r="A7" t="str">
            <v>606</v>
          </cell>
          <cell r="C7">
            <v>302.25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136114.20000000001</v>
          </cell>
        </row>
        <row r="13">
          <cell r="A13" t="str">
            <v>613</v>
          </cell>
          <cell r="C13">
            <v>1059.1666666666665</v>
          </cell>
        </row>
        <row r="14">
          <cell r="A14" t="str">
            <v>615</v>
          </cell>
          <cell r="C14">
            <v>325.5</v>
          </cell>
        </row>
        <row r="15">
          <cell r="A15" t="str">
            <v>616</v>
          </cell>
          <cell r="C15">
            <v>207.7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82.666666666666671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1048.8333333333335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403</v>
          </cell>
        </row>
        <row r="25">
          <cell r="A25" t="str">
            <v>625</v>
          </cell>
          <cell r="C25">
            <v>2693.166666666667</v>
          </cell>
        </row>
        <row r="26">
          <cell r="A26" t="str">
            <v>626</v>
          </cell>
          <cell r="C26">
            <v>304.83333333333331</v>
          </cell>
        </row>
        <row r="27">
          <cell r="A27" t="str">
            <v>628</v>
          </cell>
          <cell r="C27">
            <v>178.25</v>
          </cell>
        </row>
        <row r="28">
          <cell r="A28" t="str">
            <v/>
          </cell>
        </row>
      </sheetData>
      <sheetData sheetId="12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78.000000000000014</v>
          </cell>
        </row>
        <row r="7">
          <cell r="A7" t="str">
            <v>606</v>
          </cell>
          <cell r="C7">
            <v>351.00000000000006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67750</v>
          </cell>
        </row>
        <row r="13">
          <cell r="A13" t="str">
            <v>613</v>
          </cell>
          <cell r="C13">
            <v>1230</v>
          </cell>
        </row>
        <row r="14">
          <cell r="A14" t="str">
            <v>615</v>
          </cell>
          <cell r="C14">
            <v>378.00000000000006</v>
          </cell>
        </row>
        <row r="15">
          <cell r="A15" t="str">
            <v>616</v>
          </cell>
          <cell r="C15">
            <v>241.20000000000005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96.000000000000028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1218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468.00000000000006</v>
          </cell>
        </row>
        <row r="25">
          <cell r="A25" t="str">
            <v>625</v>
          </cell>
          <cell r="C25">
            <v>2584</v>
          </cell>
        </row>
        <row r="26">
          <cell r="A26" t="str">
            <v>626</v>
          </cell>
          <cell r="C26">
            <v>354</v>
          </cell>
        </row>
        <row r="27">
          <cell r="A27" t="str">
            <v>628</v>
          </cell>
          <cell r="C27">
            <v>207.00000000000003</v>
          </cell>
        </row>
        <row r="28">
          <cell r="A28" t="str">
            <v/>
          </cell>
        </row>
      </sheetData>
      <sheetData sheetId="13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30.333333333333336</v>
          </cell>
        </row>
        <row r="7">
          <cell r="A7" t="str">
            <v>606</v>
          </cell>
          <cell r="C7">
            <v>136.50000000000003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18040</v>
          </cell>
        </row>
        <row r="13">
          <cell r="A13" t="str">
            <v>613</v>
          </cell>
          <cell r="C13">
            <v>478.33333333333337</v>
          </cell>
        </row>
        <row r="14">
          <cell r="A14" t="str">
            <v>615</v>
          </cell>
          <cell r="C14">
            <v>147</v>
          </cell>
        </row>
        <row r="15">
          <cell r="A15" t="str">
            <v>616</v>
          </cell>
          <cell r="C15">
            <v>93.800000000000011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37.333333333333343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473.66666666666669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182.00000000000006</v>
          </cell>
        </row>
        <row r="25">
          <cell r="A25" t="str">
            <v>625</v>
          </cell>
          <cell r="C25">
            <v>8614.3333333333321</v>
          </cell>
        </row>
        <row r="26">
          <cell r="A26" t="str">
            <v>626</v>
          </cell>
          <cell r="C26">
            <v>137.66666666666669</v>
          </cell>
        </row>
        <row r="27">
          <cell r="A27" t="str">
            <v>628</v>
          </cell>
          <cell r="C27">
            <v>80.500000000000014</v>
          </cell>
        </row>
        <row r="28">
          <cell r="A28" t="str">
            <v/>
          </cell>
        </row>
      </sheetData>
      <sheetData sheetId="14">
        <row r="4">
          <cell r="A4" t="str">
            <v xml:space="preserve">60 - Achats </v>
          </cell>
        </row>
        <row r="5">
          <cell r="A5" t="str">
            <v>604 - Etudes et prestations diverses</v>
          </cell>
          <cell r="C5">
            <v>0</v>
          </cell>
        </row>
        <row r="6">
          <cell r="A6" t="str">
            <v xml:space="preserve">605 - Achats de matériels, équipements </v>
          </cell>
          <cell r="C6">
            <v>6.2984467073055894E-4</v>
          </cell>
        </row>
        <row r="7">
          <cell r="A7" t="str">
            <v>606 - Achats .. fournitures</v>
          </cell>
          <cell r="C7">
            <v>2.8343010182875143E-3</v>
          </cell>
        </row>
        <row r="8">
          <cell r="A8" t="str">
            <v>607 - Achats de marchandises</v>
          </cell>
          <cell r="C8">
            <v>0</v>
          </cell>
        </row>
        <row r="11">
          <cell r="A11" t="str">
            <v>61 - Services extérieurs</v>
          </cell>
        </row>
        <row r="12">
          <cell r="A12" t="str">
            <v>611 - Sous traitance générale</v>
          </cell>
          <cell r="C12">
            <v>0.79284033198449799</v>
          </cell>
        </row>
        <row r="13">
          <cell r="A13" t="str">
            <v xml:space="preserve">613 - Locations </v>
          </cell>
          <cell r="C13">
            <v>9.9321659615203492E-3</v>
          </cell>
        </row>
        <row r="14">
          <cell r="A14" t="str">
            <v>615 - Entretien Reparation et Maintenance</v>
          </cell>
          <cell r="C14">
            <v>3.0523241735404003E-3</v>
          </cell>
        </row>
        <row r="15">
          <cell r="A15" t="str">
            <v>616 - Assurance</v>
          </cell>
          <cell r="C15">
            <v>1.9476735202591125E-3</v>
          </cell>
        </row>
        <row r="16">
          <cell r="A16" t="str">
            <v xml:space="preserve">617 - Etudes et recherche </v>
          </cell>
          <cell r="C16">
            <v>0</v>
          </cell>
        </row>
        <row r="17">
          <cell r="A17" t="str">
            <v xml:space="preserve">618 - Divers </v>
          </cell>
          <cell r="C17">
            <v>7.7519344089914941E-4</v>
          </cell>
        </row>
        <row r="20">
          <cell r="A20" t="str">
            <v>62 - Autres services extérieurs</v>
          </cell>
        </row>
        <row r="22">
          <cell r="A22" t="str">
            <v xml:space="preserve">622 - Rémunérations d'intermédiaires </v>
          </cell>
          <cell r="C22">
            <v>9.8352667814079562E-3</v>
          </cell>
        </row>
        <row r="23">
          <cell r="A23" t="str">
            <v xml:space="preserve">et honoraires </v>
          </cell>
        </row>
        <row r="24">
          <cell r="A24" t="str">
            <v xml:space="preserve">623 - Publicité, public., relations publiques </v>
          </cell>
        </row>
        <row r="25">
          <cell r="A25" t="str">
            <v xml:space="preserve">625 - Déplacements, missions et réceptions </v>
          </cell>
          <cell r="C25">
            <v>4.4350754737442571E-2</v>
          </cell>
        </row>
        <row r="26">
          <cell r="A26" t="str">
            <v>626 - Frais postaux et frais de télécom.</v>
          </cell>
          <cell r="C26">
            <v>2.8585258133156126E-3</v>
          </cell>
        </row>
        <row r="27">
          <cell r="A27" t="str">
            <v>628 - Adhésion association</v>
          </cell>
          <cell r="C27">
            <v>1.6715108569387905E-3</v>
          </cell>
        </row>
      </sheetData>
      <sheetData sheetId="15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69.333333333333343</v>
          </cell>
        </row>
        <row r="7">
          <cell r="A7" t="str">
            <v>606</v>
          </cell>
          <cell r="C7">
            <v>312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1000</v>
          </cell>
        </row>
        <row r="13">
          <cell r="A13" t="str">
            <v>613</v>
          </cell>
          <cell r="C13">
            <v>1093.3333333333335</v>
          </cell>
        </row>
        <row r="14">
          <cell r="A14" t="str">
            <v>615</v>
          </cell>
          <cell r="C14">
            <v>336</v>
          </cell>
        </row>
        <row r="15">
          <cell r="A15" t="str">
            <v>616</v>
          </cell>
          <cell r="C15">
            <v>214.4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85.333333333333343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1082.6666666666667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1216</v>
          </cell>
        </row>
        <row r="25">
          <cell r="A25" t="str">
            <v>625</v>
          </cell>
          <cell r="C25">
            <v>12541.333333333334</v>
          </cell>
        </row>
        <row r="26">
          <cell r="A26" t="str">
            <v>626</v>
          </cell>
          <cell r="C26">
            <v>314.66666666666669</v>
          </cell>
        </row>
        <row r="27">
          <cell r="A27" t="str">
            <v>628</v>
          </cell>
          <cell r="C27">
            <v>184</v>
          </cell>
        </row>
        <row r="28">
          <cell r="A28" t="str">
            <v/>
          </cell>
        </row>
      </sheetData>
      <sheetData sheetId="16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60.666666666666671</v>
          </cell>
        </row>
        <row r="7">
          <cell r="A7" t="str">
            <v>606</v>
          </cell>
          <cell r="C7">
            <v>273.00000000000006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15500</v>
          </cell>
        </row>
        <row r="13">
          <cell r="A13" t="str">
            <v>613</v>
          </cell>
          <cell r="C13">
            <v>956.66666666666674</v>
          </cell>
        </row>
        <row r="14">
          <cell r="A14" t="str">
            <v>615</v>
          </cell>
          <cell r="C14">
            <v>294</v>
          </cell>
        </row>
        <row r="15">
          <cell r="A15" t="str">
            <v>616</v>
          </cell>
          <cell r="C15">
            <v>187.60000000000002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74.666666666666686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947.33333333333337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364.00000000000011</v>
          </cell>
        </row>
        <row r="25">
          <cell r="A25" t="str">
            <v>625</v>
          </cell>
          <cell r="C25">
            <v>2148.6666666666665</v>
          </cell>
        </row>
        <row r="26">
          <cell r="A26" t="str">
            <v>626</v>
          </cell>
          <cell r="C26">
            <v>275.33333333333337</v>
          </cell>
        </row>
        <row r="27">
          <cell r="A27" t="str">
            <v>628</v>
          </cell>
          <cell r="C27">
            <v>161.00000000000003</v>
          </cell>
        </row>
        <row r="28">
          <cell r="A28" t="str">
            <v/>
          </cell>
        </row>
      </sheetData>
      <sheetData sheetId="17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71.5</v>
          </cell>
        </row>
        <row r="7">
          <cell r="A7" t="str">
            <v>606</v>
          </cell>
          <cell r="C7">
            <v>321.75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18550</v>
          </cell>
        </row>
        <row r="13">
          <cell r="A13" t="str">
            <v>613</v>
          </cell>
          <cell r="C13">
            <v>1127.5</v>
          </cell>
        </row>
        <row r="14">
          <cell r="A14" t="str">
            <v>615</v>
          </cell>
          <cell r="C14">
            <v>346.5</v>
          </cell>
        </row>
        <row r="15">
          <cell r="A15" t="str">
            <v>616</v>
          </cell>
          <cell r="C15">
            <v>221.10000000000002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88.000000000000014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1116.5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429.00000000000006</v>
          </cell>
        </row>
        <row r="25">
          <cell r="A25" t="str">
            <v>625</v>
          </cell>
          <cell r="C25">
            <v>3889.5</v>
          </cell>
        </row>
        <row r="26">
          <cell r="A26" t="str">
            <v>626</v>
          </cell>
          <cell r="C26">
            <v>324.5</v>
          </cell>
        </row>
        <row r="27">
          <cell r="A27" t="str">
            <v>628</v>
          </cell>
          <cell r="C27">
            <v>189.75</v>
          </cell>
        </row>
        <row r="28">
          <cell r="A28" t="str">
            <v/>
          </cell>
        </row>
      </sheetData>
      <sheetData sheetId="18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30.333333333333336</v>
          </cell>
        </row>
        <row r="7">
          <cell r="A7" t="str">
            <v>606</v>
          </cell>
          <cell r="C7">
            <v>136.50000000000003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16080</v>
          </cell>
        </row>
        <row r="13">
          <cell r="A13" t="str">
            <v>613</v>
          </cell>
          <cell r="C13">
            <v>478.33333333333337</v>
          </cell>
        </row>
        <row r="14">
          <cell r="A14" t="str">
            <v>615</v>
          </cell>
          <cell r="C14">
            <v>147</v>
          </cell>
        </row>
        <row r="15">
          <cell r="A15" t="str">
            <v>616</v>
          </cell>
          <cell r="C15">
            <v>93.800000000000011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37.333333333333343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473.66666666666669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182.00000000000006</v>
          </cell>
        </row>
        <row r="25">
          <cell r="A25" t="str">
            <v>625</v>
          </cell>
          <cell r="C25">
            <v>1574.3333333333335</v>
          </cell>
        </row>
        <row r="26">
          <cell r="A26" t="str">
            <v>626</v>
          </cell>
          <cell r="C26">
            <v>137.66666666666669</v>
          </cell>
        </row>
        <row r="27">
          <cell r="A27" t="str">
            <v>628</v>
          </cell>
          <cell r="C27">
            <v>80.500000000000014</v>
          </cell>
        </row>
        <row r="28">
          <cell r="A28" t="str">
            <v/>
          </cell>
        </row>
      </sheetData>
      <sheetData sheetId="19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95.333333333333343</v>
          </cell>
        </row>
        <row r="7">
          <cell r="A7" t="str">
            <v>606</v>
          </cell>
          <cell r="C7">
            <v>429.00000000000011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42177</v>
          </cell>
        </row>
        <row r="13">
          <cell r="A13" t="str">
            <v>613</v>
          </cell>
          <cell r="C13">
            <v>1503.3333333333335</v>
          </cell>
        </row>
        <row r="14">
          <cell r="A14" t="str">
            <v>615</v>
          </cell>
          <cell r="C14">
            <v>462.00000000000006</v>
          </cell>
        </row>
        <row r="15">
          <cell r="A15" t="str">
            <v>616</v>
          </cell>
          <cell r="C15">
            <v>294.80000000000007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117.33333333333336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1488.6666666666667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572.00000000000011</v>
          </cell>
        </row>
        <row r="25">
          <cell r="A25" t="str">
            <v>625</v>
          </cell>
          <cell r="C25">
            <v>5319.3333333333339</v>
          </cell>
        </row>
        <row r="26">
          <cell r="A26" t="str">
            <v>626</v>
          </cell>
          <cell r="C26">
            <v>432.66666666666669</v>
          </cell>
        </row>
        <row r="27">
          <cell r="A27" t="str">
            <v>628</v>
          </cell>
          <cell r="C27">
            <v>253.00000000000003</v>
          </cell>
        </row>
        <row r="28">
          <cell r="A28" t="str">
            <v/>
          </cell>
        </row>
      </sheetData>
      <sheetData sheetId="20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10.833333333333334</v>
          </cell>
        </row>
        <row r="7">
          <cell r="A7" t="str">
            <v>606</v>
          </cell>
          <cell r="C7">
            <v>48.750000000000007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88850</v>
          </cell>
        </row>
        <row r="13">
          <cell r="A13" t="str">
            <v>613</v>
          </cell>
          <cell r="C13">
            <v>170.83333333333334</v>
          </cell>
        </row>
        <row r="14">
          <cell r="A14" t="str">
            <v>615</v>
          </cell>
          <cell r="C14">
            <v>52.5</v>
          </cell>
        </row>
        <row r="15">
          <cell r="A15" t="str">
            <v>616</v>
          </cell>
          <cell r="C15">
            <v>33.5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13.333333333333336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169.16666666666669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65.000000000000014</v>
          </cell>
        </row>
        <row r="25">
          <cell r="A25" t="str">
            <v>625</v>
          </cell>
          <cell r="C25">
            <v>1040.8333333333333</v>
          </cell>
        </row>
        <row r="26">
          <cell r="A26" t="str">
            <v>626</v>
          </cell>
          <cell r="C26">
            <v>49.166666666666671</v>
          </cell>
        </row>
        <row r="27">
          <cell r="A27" t="str">
            <v>628</v>
          </cell>
          <cell r="C27">
            <v>28.750000000000004</v>
          </cell>
        </row>
        <row r="28">
          <cell r="A28" t="str">
            <v/>
          </cell>
        </row>
      </sheetData>
      <sheetData sheetId="21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4.3333333333333339</v>
          </cell>
        </row>
        <row r="7">
          <cell r="A7" t="str">
            <v>606</v>
          </cell>
          <cell r="C7">
            <v>19.5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6000</v>
          </cell>
        </row>
        <row r="13">
          <cell r="A13" t="str">
            <v>613</v>
          </cell>
          <cell r="C13">
            <v>68.333333333333343</v>
          </cell>
        </row>
        <row r="14">
          <cell r="A14" t="str">
            <v>615</v>
          </cell>
          <cell r="C14">
            <v>21</v>
          </cell>
        </row>
        <row r="15">
          <cell r="A15" t="str">
            <v>616</v>
          </cell>
          <cell r="C15">
            <v>13.4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5.3333333333333339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67.666666666666671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26.000000000000004</v>
          </cell>
        </row>
        <row r="25">
          <cell r="A25" t="str">
            <v>625</v>
          </cell>
          <cell r="C25">
            <v>96.333333333333343</v>
          </cell>
        </row>
        <row r="26">
          <cell r="A26" t="str">
            <v>626</v>
          </cell>
          <cell r="C26">
            <v>19.666666666666668</v>
          </cell>
        </row>
        <row r="27">
          <cell r="A27" t="str">
            <v>628</v>
          </cell>
          <cell r="C27">
            <v>11.5</v>
          </cell>
        </row>
        <row r="28">
          <cell r="A28" t="str">
            <v/>
          </cell>
        </row>
      </sheetData>
      <sheetData sheetId="22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47.666666666666671</v>
          </cell>
        </row>
        <row r="7">
          <cell r="A7" t="str">
            <v>606</v>
          </cell>
          <cell r="C7">
            <v>214.50000000000006</v>
          </cell>
        </row>
        <row r="8">
          <cell r="A8" t="str">
            <v>607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4940</v>
          </cell>
        </row>
        <row r="13">
          <cell r="A13" t="str">
            <v>613</v>
          </cell>
          <cell r="C13">
            <v>751.66666666666674</v>
          </cell>
        </row>
        <row r="14">
          <cell r="A14" t="str">
            <v>615</v>
          </cell>
          <cell r="C14">
            <v>231.00000000000003</v>
          </cell>
        </row>
        <row r="15">
          <cell r="A15" t="str">
            <v>616</v>
          </cell>
          <cell r="C15">
            <v>147.40000000000003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58.666666666666679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744.33333333333337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286.00000000000006</v>
          </cell>
        </row>
        <row r="25">
          <cell r="A25" t="str">
            <v>625</v>
          </cell>
          <cell r="C25">
            <v>11809.666666666666</v>
          </cell>
        </row>
        <row r="26">
          <cell r="A26" t="str">
            <v>626</v>
          </cell>
          <cell r="C26">
            <v>216.33333333333334</v>
          </cell>
        </row>
        <row r="27">
          <cell r="A27" t="str">
            <v>628</v>
          </cell>
          <cell r="C27">
            <v>126.50000000000001</v>
          </cell>
        </row>
        <row r="28">
          <cell r="A28" t="str">
            <v/>
          </cell>
        </row>
      </sheetData>
      <sheetData sheetId="23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10.833333333333334</v>
          </cell>
        </row>
        <row r="7">
          <cell r="A7" t="str">
            <v>606</v>
          </cell>
          <cell r="C7">
            <v>48.750000000000007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14500</v>
          </cell>
        </row>
        <row r="13">
          <cell r="A13" t="str">
            <v>613</v>
          </cell>
          <cell r="C13">
            <v>170.83333333333334</v>
          </cell>
        </row>
        <row r="14">
          <cell r="A14" t="str">
            <v>615</v>
          </cell>
          <cell r="C14">
            <v>52.5</v>
          </cell>
        </row>
        <row r="15">
          <cell r="A15" t="str">
            <v>616</v>
          </cell>
          <cell r="C15">
            <v>33.5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13.333333333333336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169.16666666666669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65.000000000000014</v>
          </cell>
        </row>
        <row r="25">
          <cell r="A25" t="str">
            <v>625</v>
          </cell>
          <cell r="C25">
            <v>440.83333333333337</v>
          </cell>
        </row>
        <row r="26">
          <cell r="A26" t="str">
            <v>626</v>
          </cell>
          <cell r="C26">
            <v>49.166666666666671</v>
          </cell>
        </row>
        <row r="27">
          <cell r="A27" t="str">
            <v>628</v>
          </cell>
          <cell r="C27">
            <v>28.750000000000004</v>
          </cell>
        </row>
        <row r="28">
          <cell r="A28" t="str">
            <v/>
          </cell>
        </row>
      </sheetData>
      <sheetData sheetId="24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26</v>
          </cell>
        </row>
        <row r="7">
          <cell r="A7" t="str">
            <v>606</v>
          </cell>
          <cell r="C7">
            <v>117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8900</v>
          </cell>
        </row>
        <row r="13">
          <cell r="A13" t="str">
            <v>613</v>
          </cell>
          <cell r="C13">
            <v>410</v>
          </cell>
        </row>
        <row r="14">
          <cell r="A14" t="str">
            <v>615</v>
          </cell>
          <cell r="C14">
            <v>126</v>
          </cell>
        </row>
        <row r="15">
          <cell r="A15" t="str">
            <v>616</v>
          </cell>
          <cell r="C15">
            <v>80.400000000000006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32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406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156</v>
          </cell>
        </row>
        <row r="25">
          <cell r="A25" t="str">
            <v>625</v>
          </cell>
          <cell r="C25">
            <v>578</v>
          </cell>
        </row>
        <row r="26">
          <cell r="A26" t="str">
            <v>626</v>
          </cell>
          <cell r="C26">
            <v>118</v>
          </cell>
        </row>
        <row r="27">
          <cell r="A27" t="str">
            <v>628</v>
          </cell>
          <cell r="C27">
            <v>69</v>
          </cell>
        </row>
        <row r="28">
          <cell r="A28" t="str">
            <v/>
          </cell>
        </row>
      </sheetData>
      <sheetData sheetId="25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21.666666666666668</v>
          </cell>
        </row>
        <row r="7">
          <cell r="A7" t="str">
            <v>606</v>
          </cell>
          <cell r="C7">
            <v>97.500000000000014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17200</v>
          </cell>
        </row>
        <row r="13">
          <cell r="A13" t="str">
            <v>613</v>
          </cell>
          <cell r="C13">
            <v>341.66666666666669</v>
          </cell>
        </row>
        <row r="14">
          <cell r="A14" t="str">
            <v>615</v>
          </cell>
          <cell r="C14">
            <v>105</v>
          </cell>
        </row>
        <row r="15">
          <cell r="A15" t="str">
            <v>616</v>
          </cell>
          <cell r="C15">
            <v>67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26.666666666666671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338.33333333333337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130.00000000000003</v>
          </cell>
        </row>
        <row r="25">
          <cell r="A25" t="str">
            <v>625</v>
          </cell>
          <cell r="C25">
            <v>481.6666666666668</v>
          </cell>
        </row>
        <row r="26">
          <cell r="A26" t="str">
            <v>626</v>
          </cell>
          <cell r="C26">
            <v>98.333333333333343</v>
          </cell>
        </row>
        <row r="27">
          <cell r="A27" t="str">
            <v>628</v>
          </cell>
          <cell r="C27">
            <v>57.500000000000007</v>
          </cell>
        </row>
        <row r="28">
          <cell r="A28" t="str">
            <v/>
          </cell>
        </row>
      </sheetData>
      <sheetData sheetId="26">
        <row r="4">
          <cell r="A4" t="str">
            <v xml:space="preserve">60 - Achats </v>
          </cell>
        </row>
        <row r="5">
          <cell r="A5" t="str">
            <v>604 - Etudes et prestations diverses</v>
          </cell>
        </row>
        <row r="6">
          <cell r="A6" t="str">
            <v xml:space="preserve">605 - Achats de matériels, équipements </v>
          </cell>
          <cell r="C6">
            <v>1.1428484674742229E-3</v>
          </cell>
        </row>
        <row r="7">
          <cell r="A7" t="str">
            <v>606 - Achats .. fournitures</v>
          </cell>
          <cell r="C7">
            <v>5.1428181036340037E-3</v>
          </cell>
        </row>
        <row r="8">
          <cell r="A8" t="str">
            <v>607 - Achats de marchandises</v>
          </cell>
        </row>
        <row r="11">
          <cell r="A11" t="str">
            <v>61 - Services extérieurs</v>
          </cell>
        </row>
        <row r="12">
          <cell r="A12" t="str">
            <v>611 - Sous traitance générale</v>
          </cell>
          <cell r="C12">
            <v>0.45</v>
          </cell>
        </row>
        <row r="13">
          <cell r="A13" t="str">
            <v xml:space="preserve">613 - Locations </v>
          </cell>
          <cell r="C13">
            <v>1.8021841217862745E-2</v>
          </cell>
        </row>
        <row r="14">
          <cell r="A14" t="str">
            <v>615 - Entretien Reparation et Maintenance</v>
          </cell>
          <cell r="C14">
            <v>5.5384194962212335E-3</v>
          </cell>
        </row>
        <row r="15">
          <cell r="A15" t="str">
            <v>616 - Assurance</v>
          </cell>
          <cell r="C15">
            <v>3.5340391071125975E-3</v>
          </cell>
        </row>
        <row r="16">
          <cell r="A16" t="str">
            <v xml:space="preserve">617 - Etudes et recherche </v>
          </cell>
        </row>
        <row r="17">
          <cell r="A17" t="str">
            <v xml:space="preserve">618 - Divers </v>
          </cell>
        </row>
        <row r="20">
          <cell r="A20" t="str">
            <v>62 - Autres services extérieurs</v>
          </cell>
        </row>
        <row r="22">
          <cell r="A22" t="str">
            <v xml:space="preserve">622 - Rémunérations d'intermédiaires </v>
          </cell>
          <cell r="C22">
            <v>1.7846018376712864E-2</v>
          </cell>
        </row>
        <row r="23">
          <cell r="A23" t="str">
            <v xml:space="preserve">et honoraires </v>
          </cell>
        </row>
        <row r="24">
          <cell r="A24" t="str">
            <v xml:space="preserve">623 - Publicité, public., relations publiques </v>
          </cell>
        </row>
        <row r="25">
          <cell r="A25" t="str">
            <v xml:space="preserve">625 - Déplacements, missions et réceptions </v>
          </cell>
          <cell r="C25">
            <v>0.1017237062336783</v>
          </cell>
        </row>
        <row r="26">
          <cell r="A26" t="str">
            <v>626 - Frais postaux et frais de télécom.</v>
          </cell>
          <cell r="C26">
            <v>5.1867738139214732E-3</v>
          </cell>
        </row>
        <row r="27">
          <cell r="A27" t="str">
            <v>628 - Adhésion association</v>
          </cell>
          <cell r="C27">
            <v>3.0329440098354377E-3</v>
          </cell>
        </row>
      </sheetData>
      <sheetData sheetId="27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710.83333333333337</v>
          </cell>
        </row>
        <row r="7">
          <cell r="A7" t="str">
            <v>606</v>
          </cell>
          <cell r="C7">
            <v>1878.75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86150</v>
          </cell>
        </row>
        <row r="13">
          <cell r="A13" t="str">
            <v>613</v>
          </cell>
          <cell r="C13">
            <v>7170.8333333333339</v>
          </cell>
        </row>
        <row r="14">
          <cell r="A14" t="str">
            <v>615</v>
          </cell>
          <cell r="C14">
            <v>1652.5</v>
          </cell>
        </row>
        <row r="15">
          <cell r="A15" t="str">
            <v>616</v>
          </cell>
          <cell r="C15">
            <v>133.5</v>
          </cell>
        </row>
        <row r="16">
          <cell r="A16" t="str">
            <v>617</v>
          </cell>
          <cell r="C16">
            <v>1400</v>
          </cell>
        </row>
        <row r="17">
          <cell r="A17" t="str">
            <v>618</v>
          </cell>
          <cell r="C17">
            <v>3013.3333333333335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6369.166666666667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75665</v>
          </cell>
        </row>
        <row r="25">
          <cell r="A25" t="str">
            <v>625</v>
          </cell>
          <cell r="C25">
            <v>76240.833333333328</v>
          </cell>
        </row>
        <row r="26">
          <cell r="A26" t="str">
            <v>626</v>
          </cell>
          <cell r="C26">
            <v>2549.1666666666665</v>
          </cell>
        </row>
        <row r="27">
          <cell r="A27" t="str">
            <v>628</v>
          </cell>
          <cell r="C27">
            <v>5573.75</v>
          </cell>
        </row>
        <row r="28">
          <cell r="A28" t="str">
            <v/>
          </cell>
        </row>
      </sheetData>
      <sheetData sheetId="28">
        <row r="5">
          <cell r="A5" t="str">
            <v>604</v>
          </cell>
          <cell r="C5">
            <v>0</v>
          </cell>
        </row>
        <row r="6">
          <cell r="A6" t="str">
            <v>605</v>
          </cell>
          <cell r="C6">
            <v>0</v>
          </cell>
        </row>
        <row r="7">
          <cell r="A7" t="str">
            <v>606</v>
          </cell>
          <cell r="C7">
            <v>0</v>
          </cell>
        </row>
        <row r="8">
          <cell r="A8" t="str">
            <v>607</v>
          </cell>
          <cell r="C8">
            <v>0</v>
          </cell>
        </row>
        <row r="9">
          <cell r="A9" t="str">
            <v/>
          </cell>
        </row>
        <row r="10">
          <cell r="A10" t="str">
            <v/>
          </cell>
        </row>
        <row r="12">
          <cell r="A12" t="str">
            <v>611</v>
          </cell>
          <cell r="C12">
            <v>0</v>
          </cell>
        </row>
        <row r="13">
          <cell r="A13" t="str">
            <v>613</v>
          </cell>
          <cell r="C13">
            <v>0</v>
          </cell>
        </row>
        <row r="14">
          <cell r="A14" t="str">
            <v>615</v>
          </cell>
          <cell r="C14">
            <v>0</v>
          </cell>
        </row>
        <row r="15">
          <cell r="A15" t="str">
            <v>616</v>
          </cell>
          <cell r="C15">
            <v>0</v>
          </cell>
        </row>
        <row r="16">
          <cell r="A16" t="str">
            <v>617</v>
          </cell>
          <cell r="C16">
            <v>0</v>
          </cell>
        </row>
        <row r="17">
          <cell r="A17" t="str">
            <v>618</v>
          </cell>
          <cell r="C17">
            <v>0</v>
          </cell>
        </row>
        <row r="18">
          <cell r="A18" t="str">
            <v/>
          </cell>
        </row>
        <row r="19">
          <cell r="A19" t="str">
            <v/>
          </cell>
        </row>
        <row r="21">
          <cell r="A21" t="str">
            <v/>
          </cell>
        </row>
        <row r="22">
          <cell r="A22" t="str">
            <v>622</v>
          </cell>
          <cell r="C22">
            <v>2000</v>
          </cell>
        </row>
        <row r="23">
          <cell r="A23" t="str">
            <v xml:space="preserve">et </v>
          </cell>
        </row>
        <row r="24">
          <cell r="A24" t="str">
            <v>623</v>
          </cell>
          <cell r="C24">
            <v>0</v>
          </cell>
        </row>
        <row r="25">
          <cell r="A25" t="str">
            <v>625</v>
          </cell>
          <cell r="C25">
            <v>0</v>
          </cell>
        </row>
        <row r="26">
          <cell r="A26" t="str">
            <v>626</v>
          </cell>
          <cell r="C26">
            <v>0</v>
          </cell>
        </row>
        <row r="27">
          <cell r="A27">
            <v>627</v>
          </cell>
          <cell r="C27">
            <v>2700</v>
          </cell>
        </row>
        <row r="28">
          <cell r="A28" t="str">
            <v>628</v>
          </cell>
          <cell r="C28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Q52"/>
  <sheetViews>
    <sheetView showGridLines="0" tabSelected="1" workbookViewId="0">
      <selection activeCell="K20" sqref="K20"/>
    </sheetView>
  </sheetViews>
  <sheetFormatPr baseColWidth="10" defaultRowHeight="15" x14ac:dyDescent="0.25"/>
  <cols>
    <col min="1" max="1" width="4" bestFit="1" customWidth="1"/>
    <col min="2" max="2" width="52" customWidth="1"/>
    <col min="3" max="3" width="15.140625" style="1" customWidth="1"/>
    <col min="4" max="5" width="11.42578125" style="1"/>
    <col min="12" max="12" width="6.140625" customWidth="1"/>
    <col min="13" max="13" width="18.85546875" bestFit="1" customWidth="1"/>
    <col min="17" max="17" width="0" hidden="1" customWidth="1"/>
  </cols>
  <sheetData>
    <row r="1" spans="1:17" x14ac:dyDescent="0.25">
      <c r="F1" s="2"/>
      <c r="Q1" s="3" t="s">
        <v>0</v>
      </c>
    </row>
    <row r="2" spans="1:17" ht="30" x14ac:dyDescent="0.25">
      <c r="B2" s="4" t="s">
        <v>1</v>
      </c>
      <c r="C2" s="5" t="s">
        <v>2</v>
      </c>
      <c r="D2" s="6"/>
      <c r="E2" s="7"/>
      <c r="F2" s="7"/>
      <c r="Q2" s="8" t="s">
        <v>2</v>
      </c>
    </row>
    <row r="3" spans="1:17" ht="15" customHeight="1" x14ac:dyDescent="0.25">
      <c r="B3" s="9" t="s">
        <v>3</v>
      </c>
      <c r="C3" s="10"/>
      <c r="D3" s="6"/>
      <c r="E3" s="7"/>
      <c r="F3" s="7"/>
      <c r="Q3" s="8" t="s">
        <v>4</v>
      </c>
    </row>
    <row r="4" spans="1:17" x14ac:dyDescent="0.25">
      <c r="A4" t="str">
        <f t="shared" ref="A4:A21" si="0">LEFT(B4,3)</f>
        <v>604</v>
      </c>
      <c r="B4" s="11" t="s">
        <v>5</v>
      </c>
      <c r="C4" s="12"/>
      <c r="F4" s="2"/>
      <c r="Q4" s="8" t="s">
        <v>6</v>
      </c>
    </row>
    <row r="5" spans="1:17" x14ac:dyDescent="0.25">
      <c r="A5" t="str">
        <f t="shared" si="0"/>
        <v>605</v>
      </c>
      <c r="B5" s="13" t="s">
        <v>7</v>
      </c>
      <c r="C5" s="14" t="e">
        <f ca="1">SUMIF(INDIRECT([1]!poste1),A5,INDIRECT([1]!mont1))</f>
        <v>#REF!</v>
      </c>
      <c r="F5" s="2"/>
      <c r="Q5" s="8" t="s">
        <v>8</v>
      </c>
    </row>
    <row r="6" spans="1:17" x14ac:dyDescent="0.25">
      <c r="A6" t="str">
        <f t="shared" si="0"/>
        <v>606</v>
      </c>
      <c r="B6" s="13" t="s">
        <v>9</v>
      </c>
      <c r="C6" s="14"/>
      <c r="F6" s="2"/>
      <c r="Q6" s="8" t="s">
        <v>10</v>
      </c>
    </row>
    <row r="7" spans="1:17" x14ac:dyDescent="0.25">
      <c r="A7" t="str">
        <f t="shared" si="0"/>
        <v>607</v>
      </c>
      <c r="B7" s="15" t="s">
        <v>11</v>
      </c>
      <c r="C7" s="14"/>
      <c r="E7"/>
      <c r="Q7" s="8" t="s">
        <v>12</v>
      </c>
    </row>
    <row r="8" spans="1:17" x14ac:dyDescent="0.25">
      <c r="A8" t="str">
        <f t="shared" si="0"/>
        <v>613</v>
      </c>
      <c r="B8" s="15" t="s">
        <v>13</v>
      </c>
      <c r="C8" s="14"/>
      <c r="Q8" s="8" t="s">
        <v>14</v>
      </c>
    </row>
    <row r="9" spans="1:17" x14ac:dyDescent="0.25">
      <c r="A9" t="str">
        <f t="shared" si="0"/>
        <v>615</v>
      </c>
      <c r="B9" s="15" t="s">
        <v>15</v>
      </c>
      <c r="C9" s="14"/>
      <c r="Q9" s="8" t="s">
        <v>16</v>
      </c>
    </row>
    <row r="10" spans="1:17" x14ac:dyDescent="0.25">
      <c r="A10" t="str">
        <f t="shared" si="0"/>
        <v>616</v>
      </c>
      <c r="B10" s="15" t="s">
        <v>17</v>
      </c>
      <c r="C10" s="14"/>
      <c r="Q10" s="8" t="s">
        <v>18</v>
      </c>
    </row>
    <row r="11" spans="1:17" x14ac:dyDescent="0.25">
      <c r="A11" t="str">
        <f t="shared" si="0"/>
        <v>617</v>
      </c>
      <c r="B11" s="15" t="s">
        <v>19</v>
      </c>
      <c r="C11" s="14"/>
      <c r="Q11" s="8" t="s">
        <v>20</v>
      </c>
    </row>
    <row r="12" spans="1:17" x14ac:dyDescent="0.25">
      <c r="A12" t="str">
        <f t="shared" si="0"/>
        <v>618</v>
      </c>
      <c r="B12" s="15" t="s">
        <v>21</v>
      </c>
      <c r="C12" s="14"/>
      <c r="Q12" s="8" t="s">
        <v>22</v>
      </c>
    </row>
    <row r="13" spans="1:17" x14ac:dyDescent="0.25">
      <c r="A13" t="str">
        <f t="shared" si="0"/>
        <v>622</v>
      </c>
      <c r="B13" s="15" t="s">
        <v>23</v>
      </c>
      <c r="C13" s="14"/>
      <c r="Q13" s="8" t="s">
        <v>24</v>
      </c>
    </row>
    <row r="14" spans="1:17" x14ac:dyDescent="0.25">
      <c r="A14" t="str">
        <f t="shared" si="0"/>
        <v>626</v>
      </c>
      <c r="B14" s="15" t="s">
        <v>25</v>
      </c>
      <c r="C14" s="14"/>
      <c r="Q14" s="8" t="s">
        <v>26</v>
      </c>
    </row>
    <row r="15" spans="1:17" x14ac:dyDescent="0.25">
      <c r="A15" t="str">
        <f t="shared" si="0"/>
        <v>628</v>
      </c>
      <c r="B15" s="15" t="s">
        <v>27</v>
      </c>
      <c r="C15" s="14"/>
      <c r="Q15" s="8" t="s">
        <v>28</v>
      </c>
    </row>
    <row r="16" spans="1:17" x14ac:dyDescent="0.25">
      <c r="A16" t="str">
        <f t="shared" si="0"/>
        <v>631</v>
      </c>
      <c r="B16" s="15" t="s">
        <v>29</v>
      </c>
      <c r="C16" s="14"/>
      <c r="Q16" s="8" t="s">
        <v>30</v>
      </c>
    </row>
    <row r="17" spans="1:17" x14ac:dyDescent="0.25">
      <c r="A17" t="str">
        <f t="shared" si="0"/>
        <v>635</v>
      </c>
      <c r="B17" s="15" t="s">
        <v>31</v>
      </c>
      <c r="C17" s="14"/>
      <c r="Q17" s="8" t="s">
        <v>32</v>
      </c>
    </row>
    <row r="18" spans="1:17" x14ac:dyDescent="0.25">
      <c r="A18" t="str">
        <f t="shared" si="0"/>
        <v>641</v>
      </c>
      <c r="B18" s="15" t="s">
        <v>33</v>
      </c>
      <c r="C18" s="14"/>
    </row>
    <row r="19" spans="1:17" x14ac:dyDescent="0.25">
      <c r="A19" t="str">
        <f t="shared" si="0"/>
        <v>645</v>
      </c>
      <c r="B19" s="15" t="s">
        <v>34</v>
      </c>
      <c r="C19" s="14"/>
    </row>
    <row r="20" spans="1:17" x14ac:dyDescent="0.25">
      <c r="A20" t="str">
        <f t="shared" si="0"/>
        <v>661</v>
      </c>
      <c r="B20" s="15" t="s">
        <v>35</v>
      </c>
      <c r="C20" s="14"/>
    </row>
    <row r="21" spans="1:17" x14ac:dyDescent="0.25">
      <c r="A21" t="str">
        <f t="shared" si="0"/>
        <v>681</v>
      </c>
      <c r="B21" s="16" t="s">
        <v>36</v>
      </c>
      <c r="C21" s="17"/>
      <c r="F21" t="s">
        <v>37</v>
      </c>
    </row>
    <row r="22" spans="1:17" x14ac:dyDescent="0.25">
      <c r="B22" s="18"/>
      <c r="C22" s="19" t="e">
        <f ca="1">SUM(C4:C21)</f>
        <v>#REF!</v>
      </c>
      <c r="F22" t="s">
        <v>38</v>
      </c>
    </row>
    <row r="23" spans="1:17" x14ac:dyDescent="0.25">
      <c r="F23" t="s">
        <v>39</v>
      </c>
    </row>
    <row r="24" spans="1:17" ht="15.75" x14ac:dyDescent="0.25">
      <c r="B24" s="4" t="s">
        <v>40</v>
      </c>
      <c r="F24" t="s">
        <v>41</v>
      </c>
    </row>
    <row r="25" spans="1:17" x14ac:dyDescent="0.25">
      <c r="B25" s="9" t="s">
        <v>3</v>
      </c>
    </row>
    <row r="26" spans="1:17" x14ac:dyDescent="0.25">
      <c r="A26" t="str">
        <f>LEFT(B26,3)</f>
        <v>611</v>
      </c>
      <c r="B26" s="11" t="s">
        <v>42</v>
      </c>
      <c r="C26" s="12"/>
    </row>
    <row r="27" spans="1:17" x14ac:dyDescent="0.25">
      <c r="A27" t="str">
        <f>LEFT(B27,3)</f>
        <v>625</v>
      </c>
      <c r="B27" s="15" t="s">
        <v>43</v>
      </c>
      <c r="C27" s="14"/>
      <c r="H27" s="20"/>
    </row>
    <row r="28" spans="1:17" x14ac:dyDescent="0.25">
      <c r="A28">
        <v>623</v>
      </c>
      <c r="B28" s="21" t="s">
        <v>44</v>
      </c>
      <c r="C28" s="17"/>
      <c r="E28" s="22" t="s">
        <v>45</v>
      </c>
      <c r="H28" s="20"/>
    </row>
    <row r="29" spans="1:17" ht="19.5" thickBot="1" x14ac:dyDescent="0.35">
      <c r="C29" s="19">
        <f>SUM(C26:C28)</f>
        <v>0</v>
      </c>
      <c r="E29" s="23">
        <f>C29-E32</f>
        <v>0</v>
      </c>
      <c r="F29" s="24" t="e">
        <f>1-(E29/C29)</f>
        <v>#DIV/0!</v>
      </c>
      <c r="H29" s="20"/>
    </row>
    <row r="30" spans="1:17" ht="15.75" thickTop="1" x14ac:dyDescent="0.25">
      <c r="B30" s="25" t="s">
        <v>46</v>
      </c>
      <c r="C30" s="1" t="e">
        <f ca="1">(C29+C22)-(INDIRECT("'"&amp;choix2&amp;"'!c55"))</f>
        <v>#REF!</v>
      </c>
      <c r="H30" s="20"/>
    </row>
    <row r="31" spans="1:17" ht="23.25" thickBot="1" x14ac:dyDescent="0.35">
      <c r="A31" s="26" t="s">
        <v>47</v>
      </c>
      <c r="H31" s="20"/>
    </row>
    <row r="32" spans="1:17" ht="17.25" thickTop="1" thickBot="1" x14ac:dyDescent="0.3">
      <c r="B32" s="4" t="s">
        <v>40</v>
      </c>
      <c r="E32" s="27">
        <f>SUM(E34:E52)</f>
        <v>0</v>
      </c>
      <c r="H32" s="20"/>
    </row>
    <row r="33" spans="1:8" ht="15.75" thickTop="1" x14ac:dyDescent="0.25">
      <c r="A33" s="9" t="s">
        <v>48</v>
      </c>
      <c r="B33" s="9" t="s">
        <v>3</v>
      </c>
      <c r="C33" s="28" t="s">
        <v>49</v>
      </c>
      <c r="D33" s="28" t="s">
        <v>50</v>
      </c>
      <c r="E33" s="28" t="s">
        <v>51</v>
      </c>
      <c r="H33" s="20"/>
    </row>
    <row r="34" spans="1:8" x14ac:dyDescent="0.25">
      <c r="B34" s="29"/>
      <c r="C34" s="30"/>
      <c r="D34" s="31"/>
      <c r="E34" s="30">
        <f>D34*C34</f>
        <v>0</v>
      </c>
    </row>
    <row r="35" spans="1:8" x14ac:dyDescent="0.25">
      <c r="B35" s="32"/>
      <c r="C35" s="33"/>
      <c r="D35" s="34"/>
      <c r="E35" s="33">
        <f t="shared" ref="E35:E52" si="1">D35*C35</f>
        <v>0</v>
      </c>
    </row>
    <row r="36" spans="1:8" x14ac:dyDescent="0.25">
      <c r="B36" s="32"/>
      <c r="C36" s="33"/>
      <c r="D36" s="34"/>
      <c r="E36" s="33">
        <f t="shared" si="1"/>
        <v>0</v>
      </c>
    </row>
    <row r="37" spans="1:8" x14ac:dyDescent="0.25">
      <c r="B37" s="32"/>
      <c r="C37" s="33"/>
      <c r="D37" s="34"/>
      <c r="E37" s="33">
        <f t="shared" si="1"/>
        <v>0</v>
      </c>
    </row>
    <row r="38" spans="1:8" x14ac:dyDescent="0.25">
      <c r="B38" s="32"/>
      <c r="C38" s="33"/>
      <c r="D38" s="34"/>
      <c r="E38" s="33">
        <f t="shared" si="1"/>
        <v>0</v>
      </c>
    </row>
    <row r="39" spans="1:8" x14ac:dyDescent="0.25">
      <c r="B39" s="32"/>
      <c r="C39" s="33"/>
      <c r="D39" s="34"/>
      <c r="E39" s="33">
        <f t="shared" si="1"/>
        <v>0</v>
      </c>
    </row>
    <row r="40" spans="1:8" x14ac:dyDescent="0.25">
      <c r="B40" s="32"/>
      <c r="C40" s="33"/>
      <c r="D40" s="34"/>
      <c r="E40" s="33">
        <f t="shared" si="1"/>
        <v>0</v>
      </c>
    </row>
    <row r="41" spans="1:8" x14ac:dyDescent="0.25">
      <c r="B41" s="32"/>
      <c r="C41" s="33"/>
      <c r="D41" s="34"/>
      <c r="E41" s="33">
        <f t="shared" si="1"/>
        <v>0</v>
      </c>
    </row>
    <row r="42" spans="1:8" x14ac:dyDescent="0.25">
      <c r="B42" s="32"/>
      <c r="C42" s="33"/>
      <c r="D42" s="34"/>
      <c r="E42" s="33">
        <f t="shared" si="1"/>
        <v>0</v>
      </c>
    </row>
    <row r="43" spans="1:8" x14ac:dyDescent="0.25">
      <c r="B43" s="32"/>
      <c r="C43" s="33"/>
      <c r="D43" s="34"/>
      <c r="E43" s="33">
        <f t="shared" si="1"/>
        <v>0</v>
      </c>
    </row>
    <row r="44" spans="1:8" x14ac:dyDescent="0.25">
      <c r="B44" s="32"/>
      <c r="C44" s="33"/>
      <c r="D44" s="34"/>
      <c r="E44" s="33">
        <f t="shared" si="1"/>
        <v>0</v>
      </c>
    </row>
    <row r="45" spans="1:8" x14ac:dyDescent="0.25">
      <c r="B45" s="32"/>
      <c r="C45" s="33"/>
      <c r="D45" s="34"/>
      <c r="E45" s="33">
        <f t="shared" si="1"/>
        <v>0</v>
      </c>
    </row>
    <row r="46" spans="1:8" x14ac:dyDescent="0.25">
      <c r="B46" s="32"/>
      <c r="C46" s="33"/>
      <c r="D46" s="34"/>
      <c r="E46" s="33">
        <f t="shared" si="1"/>
        <v>0</v>
      </c>
    </row>
    <row r="47" spans="1:8" x14ac:dyDescent="0.25">
      <c r="B47" s="32"/>
      <c r="C47" s="33"/>
      <c r="D47" s="34"/>
      <c r="E47" s="33">
        <f t="shared" si="1"/>
        <v>0</v>
      </c>
    </row>
    <row r="48" spans="1:8" x14ac:dyDescent="0.25">
      <c r="B48" s="32"/>
      <c r="C48" s="33"/>
      <c r="D48" s="34"/>
      <c r="E48" s="33">
        <f t="shared" si="1"/>
        <v>0</v>
      </c>
    </row>
    <row r="49" spans="2:5" x14ac:dyDescent="0.25">
      <c r="B49" s="32"/>
      <c r="C49" s="33"/>
      <c r="D49" s="34"/>
      <c r="E49" s="33">
        <f t="shared" si="1"/>
        <v>0</v>
      </c>
    </row>
    <row r="50" spans="2:5" x14ac:dyDescent="0.25">
      <c r="B50" s="32"/>
      <c r="C50" s="33"/>
      <c r="D50" s="34"/>
      <c r="E50" s="33">
        <f t="shared" si="1"/>
        <v>0</v>
      </c>
    </row>
    <row r="51" spans="2:5" x14ac:dyDescent="0.25">
      <c r="B51" s="32"/>
      <c r="C51" s="33"/>
      <c r="D51" s="34"/>
      <c r="E51" s="33">
        <f t="shared" si="1"/>
        <v>0</v>
      </c>
    </row>
    <row r="52" spans="2:5" x14ac:dyDescent="0.25">
      <c r="B52" s="32"/>
      <c r="C52" s="33"/>
      <c r="D52" s="34"/>
      <c r="E52" s="33">
        <f t="shared" si="1"/>
        <v>0</v>
      </c>
    </row>
  </sheetData>
  <dataValidations count="1">
    <dataValidation type="list" allowBlank="1" showInputMessage="1" showErrorMessage="1" sqref="C2:C3">
      <formula1>liste_ope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3">
                <anchor moveWithCells="1" sizeWithCells="1">
                  <from>
                    <xdr:col>4</xdr:col>
                    <xdr:colOff>66675</xdr:colOff>
                    <xdr:row>7</xdr:row>
                    <xdr:rowOff>57150</xdr:rowOff>
                  </from>
                  <to>
                    <xdr:col>6</xdr:col>
                    <xdr:colOff>28575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39067D6D-EF0B-420B-9F15-3EC6D8481261}">
            <x14:iconSet iconSet="4Arrow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Arrows" iconId="2"/>
              <x14:cfIcon iconSet="4Arrows" iconId="2"/>
              <x14:cfIcon iconSet="4Arrows" iconId="1"/>
              <x14:cfIcon iconSet="4RedToBlack" iconId="3"/>
            </x14:iconSet>
          </x14:cfRule>
          <xm:sqref>F29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modele</vt:lpstr>
      <vt:lpstr>choix2</vt:lpstr>
      <vt:lpstr>choix3</vt:lpstr>
      <vt:lpstr>liste_ope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DEHEZ Jean-Paul</dc:creator>
  <cp:lastModifiedBy>DEHEZ Jean-Paul</cp:lastModifiedBy>
  <dcterms:created xsi:type="dcterms:W3CDTF">2017-11-28T13:33:16Z</dcterms:created>
  <dcterms:modified xsi:type="dcterms:W3CDTF">2017-11-28T13:48:52Z</dcterms:modified>
</cp:coreProperties>
</file>