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065" windowWidth="23715" windowHeight="9015" activeTab="2"/>
  </bookViews>
  <sheets>
    <sheet name="Accueil" sheetId="1" r:id="rId1"/>
    <sheet name="Suivi_Cont_Réglementaire" sheetId="2" r:id="rId2"/>
    <sheet name="List_Equipements" sheetId="4" r:id="rId3"/>
    <sheet name="List_Famille" sheetId="5" r:id="rId4"/>
    <sheet name="Bâtiment" sheetId="6" r:id="rId5"/>
    <sheet name="Etage" sheetId="7" r:id="rId6"/>
  </sheets>
  <definedNames>
    <definedName name="_xlnm.Print_Area" localSheetId="0">Accueil!$C$1:$Q$32</definedName>
    <definedName name="_xlnm.Print_Area" localSheetId="2">List_Equipements!$A$1:$I$249</definedName>
    <definedName name="_xlnm.Print_Area" localSheetId="1">Suivi_Cont_Réglementaire!$A$1:$Z$77</definedName>
  </definedNames>
  <calcPr calcId="145621"/>
</workbook>
</file>

<file path=xl/calcChain.xml><?xml version="1.0" encoding="utf-8"?>
<calcChain xmlns="http://schemas.openxmlformats.org/spreadsheetml/2006/main">
  <c r="Q77" i="2" l="1"/>
  <c r="J77" i="2"/>
  <c r="Q76" i="2"/>
  <c r="V76" i="2" s="1"/>
  <c r="W76" i="2" s="1"/>
  <c r="J76" i="2"/>
  <c r="Q75" i="2"/>
  <c r="J75" i="2"/>
  <c r="Q74" i="2"/>
  <c r="V74" i="2" s="1"/>
  <c r="W74" i="2" s="1"/>
  <c r="J74" i="2"/>
  <c r="Q73" i="2"/>
  <c r="J73" i="2"/>
  <c r="Q72" i="2"/>
  <c r="V72" i="2" s="1"/>
  <c r="W72" i="2" s="1"/>
  <c r="J72" i="2"/>
  <c r="Q71" i="2"/>
  <c r="J71" i="2"/>
  <c r="Q70" i="2"/>
  <c r="V70" i="2" s="1"/>
  <c r="W70" i="2" s="1"/>
  <c r="J70" i="2"/>
  <c r="Q69" i="2"/>
  <c r="J69" i="2"/>
  <c r="Q68" i="2"/>
  <c r="V68" i="2" s="1"/>
  <c r="W68" i="2" s="1"/>
  <c r="J68" i="2"/>
  <c r="T67" i="2"/>
  <c r="Q67" i="2"/>
  <c r="V67" i="2" s="1"/>
  <c r="W67" i="2" s="1"/>
  <c r="M67" i="2"/>
  <c r="J67" i="2"/>
  <c r="Y67" i="2" s="1"/>
  <c r="Z67" i="2" s="1"/>
  <c r="T66" i="2"/>
  <c r="J66" i="2"/>
  <c r="M66" i="2" s="1"/>
  <c r="T65" i="2"/>
  <c r="J65" i="2"/>
  <c r="M65" i="2" s="1"/>
  <c r="J64" i="2"/>
  <c r="O64" i="2" s="1"/>
  <c r="J63" i="2"/>
  <c r="O63" i="2" s="1"/>
  <c r="J62" i="2"/>
  <c r="J61" i="2"/>
  <c r="J60" i="2"/>
  <c r="J59" i="2"/>
  <c r="J58" i="2"/>
  <c r="O58" i="2" s="1"/>
  <c r="J57" i="2"/>
  <c r="O57" i="2" s="1"/>
  <c r="J56" i="2"/>
  <c r="O56" i="2" s="1"/>
  <c r="J55" i="2"/>
  <c r="O55" i="2" s="1"/>
  <c r="J54" i="2"/>
  <c r="O54" i="2" s="1"/>
  <c r="J53" i="2"/>
  <c r="O53" i="2" s="1"/>
  <c r="J52" i="2"/>
  <c r="O52" i="2" s="1"/>
  <c r="J51" i="2"/>
  <c r="O51" i="2" s="1"/>
  <c r="J50" i="2"/>
  <c r="O50" i="2" s="1"/>
  <c r="J49" i="2"/>
  <c r="O49" i="2" s="1"/>
  <c r="J48" i="2"/>
  <c r="J47" i="2"/>
  <c r="J46" i="2"/>
  <c r="J45" i="2"/>
  <c r="M45" i="2" s="1"/>
  <c r="J44" i="2"/>
  <c r="M44" i="2" s="1"/>
  <c r="J43" i="2"/>
  <c r="O43" i="2" s="1"/>
  <c r="M42" i="2"/>
  <c r="J42" i="2"/>
  <c r="J41" i="2"/>
  <c r="M41" i="2" s="1"/>
  <c r="J40" i="2"/>
  <c r="M40" i="2" s="1"/>
  <c r="J39" i="2"/>
  <c r="M39" i="2" s="1"/>
  <c r="J38" i="2"/>
  <c r="M38" i="2" s="1"/>
  <c r="J37" i="2"/>
  <c r="M37" i="2" s="1"/>
  <c r="O36" i="2"/>
  <c r="J36" i="2"/>
  <c r="O35" i="2"/>
  <c r="J35" i="2"/>
  <c r="O34" i="2"/>
  <c r="J34" i="2"/>
  <c r="O33" i="2"/>
  <c r="J33" i="2"/>
  <c r="J32" i="2"/>
  <c r="M32" i="2" s="1"/>
  <c r="J31" i="2"/>
  <c r="M31" i="2" s="1"/>
  <c r="J30" i="2"/>
  <c r="M30" i="2" s="1"/>
  <c r="M29" i="2"/>
  <c r="J29" i="2"/>
  <c r="Z28" i="2"/>
  <c r="Y28" i="2"/>
  <c r="W28" i="2"/>
  <c r="V28" i="2"/>
  <c r="T28" i="2"/>
  <c r="R28" i="2"/>
  <c r="Q28" i="2"/>
  <c r="P28" i="2"/>
  <c r="O28" i="2"/>
  <c r="M28" i="2"/>
  <c r="K28" i="2"/>
  <c r="J28" i="2"/>
  <c r="Z27" i="2"/>
  <c r="Y27" i="2"/>
  <c r="W27" i="2"/>
  <c r="V27" i="2"/>
  <c r="T27" i="2"/>
  <c r="R27" i="2"/>
  <c r="Q27" i="2"/>
  <c r="P27" i="2"/>
  <c r="O27" i="2"/>
  <c r="M27" i="2"/>
  <c r="K27" i="2"/>
  <c r="J27" i="2"/>
  <c r="Z26" i="2"/>
  <c r="Y26" i="2"/>
  <c r="W26" i="2"/>
  <c r="V26" i="2"/>
  <c r="T26" i="2"/>
  <c r="R26" i="2"/>
  <c r="Q26" i="2"/>
  <c r="P26" i="2"/>
  <c r="O26" i="2"/>
  <c r="M26" i="2"/>
  <c r="K26" i="2"/>
  <c r="J26" i="2"/>
  <c r="Z25" i="2"/>
  <c r="Y25" i="2"/>
  <c r="W25" i="2"/>
  <c r="V25" i="2"/>
  <c r="T25" i="2"/>
  <c r="R25" i="2"/>
  <c r="Q25" i="2"/>
  <c r="P25" i="2"/>
  <c r="O25" i="2"/>
  <c r="M25" i="2"/>
  <c r="K25" i="2"/>
  <c r="J25" i="2"/>
  <c r="Z24" i="2"/>
  <c r="Y24" i="2"/>
  <c r="W24" i="2"/>
  <c r="V24" i="2"/>
  <c r="T24" i="2"/>
  <c r="R24" i="2"/>
  <c r="Q24" i="2"/>
  <c r="P24" i="2"/>
  <c r="O24" i="2"/>
  <c r="M24" i="2"/>
  <c r="K24" i="2"/>
  <c r="J24" i="2"/>
  <c r="Z23" i="2"/>
  <c r="Y23" i="2"/>
  <c r="W23" i="2"/>
  <c r="V23" i="2"/>
  <c r="T23" i="2"/>
  <c r="R23" i="2"/>
  <c r="Q23" i="2"/>
  <c r="P23" i="2"/>
  <c r="O23" i="2"/>
  <c r="M23" i="2"/>
  <c r="K23" i="2"/>
  <c r="J23" i="2"/>
  <c r="J22" i="2"/>
  <c r="O22" i="2" s="1"/>
  <c r="J21" i="2"/>
  <c r="O21" i="2" s="1"/>
  <c r="J20" i="2"/>
  <c r="O20" i="2" s="1"/>
  <c r="J19" i="2"/>
  <c r="O19" i="2" s="1"/>
  <c r="Z18" i="2"/>
  <c r="Y18" i="2"/>
  <c r="W18" i="2"/>
  <c r="V18" i="2"/>
  <c r="T18" i="2"/>
  <c r="R18" i="2"/>
  <c r="Q18" i="2"/>
  <c r="P18" i="2"/>
  <c r="O18" i="2"/>
  <c r="M18" i="2"/>
  <c r="K18" i="2"/>
  <c r="J18" i="2"/>
  <c r="J17" i="2"/>
  <c r="O17" i="2" s="1"/>
  <c r="J16" i="2"/>
  <c r="O16" i="2" s="1"/>
  <c r="J15" i="2"/>
  <c r="O15" i="2" s="1"/>
  <c r="J14" i="2"/>
  <c r="O14" i="2" s="1"/>
  <c r="J13" i="2"/>
  <c r="O13" i="2" s="1"/>
  <c r="J12" i="2"/>
  <c r="O12" i="2" s="1"/>
  <c r="T11" i="2"/>
  <c r="Q11" i="2"/>
  <c r="V11" i="2" s="1"/>
  <c r="W11" i="2" s="1"/>
  <c r="M11" i="2"/>
  <c r="J11" i="2"/>
  <c r="Y11" i="2" s="1"/>
  <c r="Z11" i="2" s="1"/>
  <c r="T10" i="2"/>
  <c r="Q10" i="2"/>
  <c r="V10" i="2" s="1"/>
  <c r="W10" i="2" s="1"/>
  <c r="M10" i="2"/>
  <c r="J10" i="2"/>
  <c r="Y10" i="2" s="1"/>
  <c r="Z10" i="2" s="1"/>
  <c r="T9" i="2"/>
  <c r="Q9" i="2"/>
  <c r="V9" i="2" s="1"/>
  <c r="W9" i="2" s="1"/>
  <c r="M9" i="2"/>
  <c r="J9" i="2"/>
  <c r="Y9" i="2" s="1"/>
  <c r="Z9" i="2" s="1"/>
  <c r="T8" i="2"/>
  <c r="Q8" i="2"/>
  <c r="V8" i="2" s="1"/>
  <c r="W8" i="2" s="1"/>
  <c r="M8" i="2"/>
  <c r="J8" i="2"/>
  <c r="Y8" i="2" s="1"/>
  <c r="Z8" i="2" s="1"/>
  <c r="T7" i="2"/>
  <c r="Q7" i="2"/>
  <c r="V7" i="2" s="1"/>
  <c r="W7" i="2" s="1"/>
  <c r="M7" i="2"/>
  <c r="J7" i="2"/>
  <c r="Y7" i="2" s="1"/>
  <c r="Z7" i="2" s="1"/>
  <c r="T6" i="2"/>
  <c r="Q6" i="2"/>
  <c r="V6" i="2" s="1"/>
  <c r="W6" i="2" s="1"/>
  <c r="M6" i="2"/>
  <c r="J6" i="2"/>
  <c r="Y6" i="2" l="1"/>
  <c r="Z6" i="2" s="1"/>
  <c r="O30" i="2"/>
  <c r="O31" i="2"/>
  <c r="P31" i="2" s="1"/>
  <c r="O38" i="2"/>
  <c r="O39" i="2"/>
  <c r="P39" i="2" s="1"/>
  <c r="O40" i="2"/>
  <c r="O41" i="2"/>
  <c r="P41" i="2" s="1"/>
  <c r="T72" i="2"/>
  <c r="T68" i="2"/>
  <c r="T76" i="2"/>
  <c r="T70" i="2"/>
  <c r="T74" i="2"/>
  <c r="V69" i="2"/>
  <c r="W69" i="2" s="1"/>
  <c r="T69" i="2"/>
  <c r="V73" i="2"/>
  <c r="W73" i="2" s="1"/>
  <c r="T73" i="2"/>
  <c r="V77" i="2"/>
  <c r="W77" i="2" s="1"/>
  <c r="T77" i="2"/>
  <c r="V71" i="2"/>
  <c r="W71" i="2" s="1"/>
  <c r="T71" i="2"/>
  <c r="V75" i="2"/>
  <c r="W75" i="2" s="1"/>
  <c r="T75" i="2"/>
  <c r="Y68" i="2"/>
  <c r="Z68" i="2" s="1"/>
  <c r="R68" i="2"/>
  <c r="Y70" i="2"/>
  <c r="Z70" i="2" s="1"/>
  <c r="R70" i="2"/>
  <c r="Y72" i="2"/>
  <c r="Z72" i="2" s="1"/>
  <c r="R72" i="2"/>
  <c r="Y74" i="2"/>
  <c r="Z74" i="2" s="1"/>
  <c r="R74" i="2"/>
  <c r="Y76" i="2"/>
  <c r="Z76" i="2" s="1"/>
  <c r="R76" i="2"/>
  <c r="K6" i="2"/>
  <c r="O6" i="2"/>
  <c r="P6" i="2" s="1"/>
  <c r="K7" i="2"/>
  <c r="O7" i="2"/>
  <c r="P7" i="2" s="1"/>
  <c r="K8" i="2"/>
  <c r="O8" i="2"/>
  <c r="P8" i="2" s="1"/>
  <c r="K9" i="2"/>
  <c r="O9" i="2"/>
  <c r="P9" i="2" s="1"/>
  <c r="K10" i="2"/>
  <c r="O10" i="2"/>
  <c r="P10" i="2" s="1"/>
  <c r="K11" i="2"/>
  <c r="O11" i="2"/>
  <c r="P11" i="2" s="1"/>
  <c r="P38" i="2"/>
  <c r="P40" i="2"/>
  <c r="R67" i="2"/>
  <c r="Y69" i="2"/>
  <c r="Z69" i="2" s="1"/>
  <c r="R69" i="2"/>
  <c r="Y71" i="2"/>
  <c r="Z71" i="2" s="1"/>
  <c r="R71" i="2"/>
  <c r="Y73" i="2"/>
  <c r="Z73" i="2" s="1"/>
  <c r="R73" i="2"/>
  <c r="Y75" i="2"/>
  <c r="Z75" i="2" s="1"/>
  <c r="R75" i="2"/>
  <c r="Y77" i="2"/>
  <c r="Z77" i="2" s="1"/>
  <c r="R77" i="2"/>
  <c r="P30" i="2"/>
  <c r="P63" i="2"/>
  <c r="R6" i="2"/>
  <c r="R7" i="2"/>
  <c r="R8" i="2"/>
  <c r="R9" i="2"/>
  <c r="R10" i="2"/>
  <c r="R11" i="2"/>
  <c r="M12" i="2"/>
  <c r="P12" i="2"/>
  <c r="M13" i="2"/>
  <c r="P13" i="2"/>
  <c r="M14" i="2"/>
  <c r="P14" i="2"/>
  <c r="M15" i="2"/>
  <c r="P15" i="2"/>
  <c r="M16" i="2"/>
  <c r="P16" i="2"/>
  <c r="M17" i="2"/>
  <c r="P17" i="2"/>
  <c r="M19" i="2"/>
  <c r="P19" i="2"/>
  <c r="M20" i="2"/>
  <c r="P20" i="2"/>
  <c r="M21" i="2"/>
  <c r="P21" i="2"/>
  <c r="M22" i="2"/>
  <c r="P22" i="2"/>
  <c r="Q30" i="2"/>
  <c r="T30" i="2" s="1"/>
  <c r="K30" i="2"/>
  <c r="Q31" i="2"/>
  <c r="T31" i="2" s="1"/>
  <c r="K31" i="2"/>
  <c r="Q32" i="2"/>
  <c r="O32" i="2"/>
  <c r="P32" i="2" s="1"/>
  <c r="K32" i="2"/>
  <c r="M33" i="2"/>
  <c r="P33" i="2"/>
  <c r="M34" i="2"/>
  <c r="P34" i="2"/>
  <c r="M35" i="2"/>
  <c r="P35" i="2"/>
  <c r="M36" i="2"/>
  <c r="P36" i="2"/>
  <c r="Q38" i="2"/>
  <c r="T38" i="2" s="1"/>
  <c r="K38" i="2"/>
  <c r="Q39" i="2"/>
  <c r="T39" i="2" s="1"/>
  <c r="K39" i="2"/>
  <c r="Q40" i="2"/>
  <c r="T40" i="2" s="1"/>
  <c r="K40" i="2"/>
  <c r="Q41" i="2"/>
  <c r="T41" i="2" s="1"/>
  <c r="K41" i="2"/>
  <c r="Q42" i="2"/>
  <c r="O42" i="2"/>
  <c r="P42" i="2" s="1"/>
  <c r="K42" i="2"/>
  <c r="M43" i="2"/>
  <c r="P43" i="2"/>
  <c r="Q45" i="2"/>
  <c r="T45" i="2" s="1"/>
  <c r="O45" i="2"/>
  <c r="P45" i="2" s="1"/>
  <c r="K45" i="2"/>
  <c r="Q12" i="2"/>
  <c r="T12" i="2" s="1"/>
  <c r="K12" i="2"/>
  <c r="Q13" i="2"/>
  <c r="K13" i="2"/>
  <c r="Q14" i="2"/>
  <c r="K14" i="2"/>
  <c r="Q15" i="2"/>
  <c r="T15" i="2" s="1"/>
  <c r="K15" i="2"/>
  <c r="Q16" i="2"/>
  <c r="T16" i="2" s="1"/>
  <c r="K16" i="2"/>
  <c r="Q17" i="2"/>
  <c r="K17" i="2"/>
  <c r="Q19" i="2"/>
  <c r="K19" i="2"/>
  <c r="Q20" i="2"/>
  <c r="T20" i="2" s="1"/>
  <c r="K20" i="2"/>
  <c r="Q21" i="2"/>
  <c r="T21" i="2" s="1"/>
  <c r="K21" i="2"/>
  <c r="Q22" i="2"/>
  <c r="K22" i="2"/>
  <c r="Q29" i="2"/>
  <c r="T29" i="2" s="1"/>
  <c r="O29" i="2"/>
  <c r="P29" i="2" s="1"/>
  <c r="K29" i="2"/>
  <c r="Q33" i="2"/>
  <c r="K33" i="2"/>
  <c r="Q34" i="2"/>
  <c r="T34" i="2" s="1"/>
  <c r="K34" i="2"/>
  <c r="Q35" i="2"/>
  <c r="T35" i="2" s="1"/>
  <c r="K35" i="2"/>
  <c r="Q36" i="2"/>
  <c r="K36" i="2"/>
  <c r="Q37" i="2"/>
  <c r="T37" i="2" s="1"/>
  <c r="O37" i="2"/>
  <c r="P37" i="2" s="1"/>
  <c r="K37" i="2"/>
  <c r="Q43" i="2"/>
  <c r="T43" i="2" s="1"/>
  <c r="K43" i="2"/>
  <c r="Q44" i="2"/>
  <c r="T44" i="2" s="1"/>
  <c r="O44" i="2"/>
  <c r="P44" i="2" s="1"/>
  <c r="K44" i="2"/>
  <c r="K46" i="2"/>
  <c r="O46" i="2"/>
  <c r="P46" i="2" s="1"/>
  <c r="Q46" i="2"/>
  <c r="T46" i="2" s="1"/>
  <c r="K47" i="2"/>
  <c r="O47" i="2"/>
  <c r="P47" i="2" s="1"/>
  <c r="Q47" i="2"/>
  <c r="T47" i="2" s="1"/>
  <c r="K48" i="2"/>
  <c r="O48" i="2"/>
  <c r="P48" i="2" s="1"/>
  <c r="Q48" i="2"/>
  <c r="T48" i="2" s="1"/>
  <c r="K49" i="2"/>
  <c r="Q49" i="2"/>
  <c r="K50" i="2"/>
  <c r="Q50" i="2"/>
  <c r="T50" i="2" s="1"/>
  <c r="K51" i="2"/>
  <c r="Q51" i="2"/>
  <c r="T51" i="2" s="1"/>
  <c r="K52" i="2"/>
  <c r="Q52" i="2"/>
  <c r="K53" i="2"/>
  <c r="Q53" i="2"/>
  <c r="K54" i="2"/>
  <c r="Q54" i="2"/>
  <c r="T54" i="2" s="1"/>
  <c r="K55" i="2"/>
  <c r="Q55" i="2"/>
  <c r="T55" i="2" s="1"/>
  <c r="K56" i="2"/>
  <c r="Q56" i="2"/>
  <c r="K57" i="2"/>
  <c r="Q57" i="2"/>
  <c r="K58" i="2"/>
  <c r="Q58" i="2"/>
  <c r="T58" i="2" s="1"/>
  <c r="K59" i="2"/>
  <c r="O59" i="2"/>
  <c r="P59" i="2" s="1"/>
  <c r="Q59" i="2"/>
  <c r="T59" i="2" s="1"/>
  <c r="K60" i="2"/>
  <c r="O60" i="2"/>
  <c r="P60" i="2" s="1"/>
  <c r="Q60" i="2"/>
  <c r="K61" i="2"/>
  <c r="O61" i="2"/>
  <c r="P61" i="2" s="1"/>
  <c r="Q61" i="2"/>
  <c r="T61" i="2" s="1"/>
  <c r="K62" i="2"/>
  <c r="O62" i="2"/>
  <c r="P62" i="2" s="1"/>
  <c r="Q62" i="2"/>
  <c r="K63" i="2"/>
  <c r="Q63" i="2"/>
  <c r="M64" i="2"/>
  <c r="P64" i="2"/>
  <c r="Q66" i="2"/>
  <c r="Y66" i="2" s="1"/>
  <c r="Z66" i="2" s="1"/>
  <c r="O66" i="2"/>
  <c r="P66" i="2" s="1"/>
  <c r="K66" i="2"/>
  <c r="M68" i="2"/>
  <c r="M69" i="2"/>
  <c r="M70" i="2"/>
  <c r="M71" i="2"/>
  <c r="M72" i="2"/>
  <c r="M73" i="2"/>
  <c r="M74" i="2"/>
  <c r="M75" i="2"/>
  <c r="M76" i="2"/>
  <c r="M77" i="2"/>
  <c r="M46" i="2"/>
  <c r="M47" i="2"/>
  <c r="M48" i="2"/>
  <c r="M49" i="2"/>
  <c r="P49" i="2"/>
  <c r="M50" i="2"/>
  <c r="P50" i="2"/>
  <c r="M51" i="2"/>
  <c r="P51" i="2"/>
  <c r="M52" i="2"/>
  <c r="P52" i="2"/>
  <c r="M53" i="2"/>
  <c r="P53" i="2"/>
  <c r="M54" i="2"/>
  <c r="P54" i="2"/>
  <c r="M55" i="2"/>
  <c r="P55" i="2"/>
  <c r="M56" i="2"/>
  <c r="P56" i="2"/>
  <c r="M57" i="2"/>
  <c r="P57" i="2"/>
  <c r="M58" i="2"/>
  <c r="P58" i="2"/>
  <c r="M59" i="2"/>
  <c r="M60" i="2"/>
  <c r="M61" i="2"/>
  <c r="M62" i="2"/>
  <c r="M63" i="2"/>
  <c r="Q64" i="2"/>
  <c r="K64" i="2"/>
  <c r="Q65" i="2"/>
  <c r="Y65" i="2" s="1"/>
  <c r="Z65" i="2" s="1"/>
  <c r="O65" i="2"/>
  <c r="P65" i="2" s="1"/>
  <c r="K65" i="2"/>
  <c r="O67" i="2"/>
  <c r="P67" i="2" s="1"/>
  <c r="K67" i="2"/>
  <c r="O68" i="2"/>
  <c r="P68" i="2" s="1"/>
  <c r="K68" i="2"/>
  <c r="O69" i="2"/>
  <c r="P69" i="2" s="1"/>
  <c r="K69" i="2"/>
  <c r="O70" i="2"/>
  <c r="P70" i="2" s="1"/>
  <c r="K70" i="2"/>
  <c r="O71" i="2"/>
  <c r="P71" i="2" s="1"/>
  <c r="K71" i="2"/>
  <c r="O72" i="2"/>
  <c r="P72" i="2" s="1"/>
  <c r="K72" i="2"/>
  <c r="O73" i="2"/>
  <c r="P73" i="2" s="1"/>
  <c r="K73" i="2"/>
  <c r="O74" i="2"/>
  <c r="P74" i="2" s="1"/>
  <c r="K74" i="2"/>
  <c r="O75" i="2"/>
  <c r="P75" i="2" s="1"/>
  <c r="K75" i="2"/>
  <c r="O76" i="2"/>
  <c r="P76" i="2" s="1"/>
  <c r="K76" i="2"/>
  <c r="O77" i="2"/>
  <c r="P77" i="2" s="1"/>
  <c r="K77" i="2"/>
  <c r="Y44" i="2" l="1"/>
  <c r="Z44" i="2" s="1"/>
  <c r="Y37" i="2"/>
  <c r="Z37" i="2" s="1"/>
  <c r="Y29" i="2"/>
  <c r="Z29" i="2" s="1"/>
  <c r="Y64" i="2"/>
  <c r="Z64" i="2" s="1"/>
  <c r="T64" i="2"/>
  <c r="Y42" i="2"/>
  <c r="Z42" i="2" s="1"/>
  <c r="T42" i="2"/>
  <c r="Y63" i="2"/>
  <c r="Z63" i="2" s="1"/>
  <c r="T63" i="2"/>
  <c r="Y62" i="2"/>
  <c r="Z62" i="2" s="1"/>
  <c r="T62" i="2"/>
  <c r="Y60" i="2"/>
  <c r="Z60" i="2" s="1"/>
  <c r="T60" i="2"/>
  <c r="Y57" i="2"/>
  <c r="Z57" i="2" s="1"/>
  <c r="T57" i="2"/>
  <c r="Y56" i="2"/>
  <c r="Z56" i="2" s="1"/>
  <c r="T56" i="2"/>
  <c r="Y53" i="2"/>
  <c r="Z53" i="2" s="1"/>
  <c r="T53" i="2"/>
  <c r="Y52" i="2"/>
  <c r="Z52" i="2" s="1"/>
  <c r="T52" i="2"/>
  <c r="Y49" i="2"/>
  <c r="Z49" i="2" s="1"/>
  <c r="T49" i="2"/>
  <c r="Y36" i="2"/>
  <c r="Z36" i="2" s="1"/>
  <c r="T36" i="2"/>
  <c r="Y33" i="2"/>
  <c r="Z33" i="2" s="1"/>
  <c r="T33" i="2"/>
  <c r="Y22" i="2"/>
  <c r="Z22" i="2" s="1"/>
  <c r="T22" i="2"/>
  <c r="Y19" i="2"/>
  <c r="Z19" i="2" s="1"/>
  <c r="T19" i="2"/>
  <c r="Y17" i="2"/>
  <c r="Z17" i="2" s="1"/>
  <c r="T17" i="2"/>
  <c r="Y14" i="2"/>
  <c r="Z14" i="2" s="1"/>
  <c r="T14" i="2"/>
  <c r="Y13" i="2"/>
  <c r="Z13" i="2" s="1"/>
  <c r="T13" i="2"/>
  <c r="Y32" i="2"/>
  <c r="Z32" i="2" s="1"/>
  <c r="T32" i="2"/>
  <c r="V61" i="2"/>
  <c r="W61" i="2" s="1"/>
  <c r="R61" i="2"/>
  <c r="V59" i="2"/>
  <c r="W59" i="2" s="1"/>
  <c r="R59" i="2"/>
  <c r="V47" i="2"/>
  <c r="W47" i="2" s="1"/>
  <c r="R47" i="2"/>
  <c r="Y47" i="2"/>
  <c r="Z47" i="2" s="1"/>
  <c r="V45" i="2"/>
  <c r="W45" i="2" s="1"/>
  <c r="R45" i="2"/>
  <c r="V65" i="2"/>
  <c r="W65" i="2" s="1"/>
  <c r="R65" i="2"/>
  <c r="V64" i="2"/>
  <c r="W64" i="2" s="1"/>
  <c r="R64" i="2"/>
  <c r="V66" i="2"/>
  <c r="W66" i="2" s="1"/>
  <c r="R66" i="2"/>
  <c r="V63" i="2"/>
  <c r="W63" i="2" s="1"/>
  <c r="R63" i="2"/>
  <c r="V62" i="2"/>
  <c r="W62" i="2" s="1"/>
  <c r="R62" i="2"/>
  <c r="V60" i="2"/>
  <c r="W60" i="2" s="1"/>
  <c r="R60" i="2"/>
  <c r="V58" i="2"/>
  <c r="W58" i="2" s="1"/>
  <c r="R58" i="2"/>
  <c r="V57" i="2"/>
  <c r="W57" i="2" s="1"/>
  <c r="R57" i="2"/>
  <c r="V56" i="2"/>
  <c r="W56" i="2" s="1"/>
  <c r="R56" i="2"/>
  <c r="V55" i="2"/>
  <c r="W55" i="2" s="1"/>
  <c r="R55" i="2"/>
  <c r="V54" i="2"/>
  <c r="W54" i="2" s="1"/>
  <c r="R54" i="2"/>
  <c r="V53" i="2"/>
  <c r="W53" i="2" s="1"/>
  <c r="R53" i="2"/>
  <c r="V52" i="2"/>
  <c r="W52" i="2" s="1"/>
  <c r="R52" i="2"/>
  <c r="V51" i="2"/>
  <c r="W51" i="2" s="1"/>
  <c r="R51" i="2"/>
  <c r="V50" i="2"/>
  <c r="W50" i="2" s="1"/>
  <c r="R50" i="2"/>
  <c r="V49" i="2"/>
  <c r="W49" i="2" s="1"/>
  <c r="R49" i="2"/>
  <c r="V48" i="2"/>
  <c r="W48" i="2" s="1"/>
  <c r="R48" i="2"/>
  <c r="V46" i="2"/>
  <c r="W46" i="2" s="1"/>
  <c r="R46" i="2"/>
  <c r="Y61" i="2"/>
  <c r="Z61" i="2" s="1"/>
  <c r="Y59" i="2"/>
  <c r="Z59" i="2" s="1"/>
  <c r="Y55" i="2"/>
  <c r="Z55" i="2" s="1"/>
  <c r="Y51" i="2"/>
  <c r="Z51" i="2" s="1"/>
  <c r="Y48" i="2"/>
  <c r="Z48" i="2" s="1"/>
  <c r="Y46" i="2"/>
  <c r="Z46" i="2" s="1"/>
  <c r="V44" i="2"/>
  <c r="W44" i="2" s="1"/>
  <c r="R44" i="2"/>
  <c r="V43" i="2"/>
  <c r="W43" i="2" s="1"/>
  <c r="R43" i="2"/>
  <c r="V37" i="2"/>
  <c r="W37" i="2" s="1"/>
  <c r="R37" i="2"/>
  <c r="V36" i="2"/>
  <c r="W36" i="2" s="1"/>
  <c r="R36" i="2"/>
  <c r="V35" i="2"/>
  <c r="W35" i="2" s="1"/>
  <c r="R35" i="2"/>
  <c r="V34" i="2"/>
  <c r="W34" i="2" s="1"/>
  <c r="R34" i="2"/>
  <c r="V33" i="2"/>
  <c r="W33" i="2" s="1"/>
  <c r="R33" i="2"/>
  <c r="V29" i="2"/>
  <c r="W29" i="2" s="1"/>
  <c r="R29" i="2"/>
  <c r="V22" i="2"/>
  <c r="W22" i="2" s="1"/>
  <c r="R22" i="2"/>
  <c r="V21" i="2"/>
  <c r="W21" i="2" s="1"/>
  <c r="R21" i="2"/>
  <c r="V20" i="2"/>
  <c r="W20" i="2" s="1"/>
  <c r="R20" i="2"/>
  <c r="V19" i="2"/>
  <c r="W19" i="2" s="1"/>
  <c r="R19" i="2"/>
  <c r="V17" i="2"/>
  <c r="W17" i="2" s="1"/>
  <c r="R17" i="2"/>
  <c r="V16" i="2"/>
  <c r="W16" i="2" s="1"/>
  <c r="R16" i="2"/>
  <c r="V15" i="2"/>
  <c r="W15" i="2" s="1"/>
  <c r="R15" i="2"/>
  <c r="V14" i="2"/>
  <c r="W14" i="2" s="1"/>
  <c r="R14" i="2"/>
  <c r="V13" i="2"/>
  <c r="W13" i="2" s="1"/>
  <c r="R13" i="2"/>
  <c r="V12" i="2"/>
  <c r="W12" i="2" s="1"/>
  <c r="R12" i="2"/>
  <c r="Y58" i="2"/>
  <c r="Z58" i="2" s="1"/>
  <c r="Y54" i="2"/>
  <c r="Z54" i="2" s="1"/>
  <c r="Y50" i="2"/>
  <c r="Z50" i="2" s="1"/>
  <c r="Y45" i="2"/>
  <c r="Z45" i="2" s="1"/>
  <c r="V42" i="2"/>
  <c r="W42" i="2" s="1"/>
  <c r="R42" i="2"/>
  <c r="Y41" i="2"/>
  <c r="Z41" i="2" s="1"/>
  <c r="V41" i="2"/>
  <c r="W41" i="2" s="1"/>
  <c r="R41" i="2"/>
  <c r="Y40" i="2"/>
  <c r="Z40" i="2" s="1"/>
  <c r="V40" i="2"/>
  <c r="W40" i="2" s="1"/>
  <c r="R40" i="2"/>
  <c r="Y39" i="2"/>
  <c r="Z39" i="2" s="1"/>
  <c r="V39" i="2"/>
  <c r="W39" i="2" s="1"/>
  <c r="R39" i="2"/>
  <c r="Y38" i="2"/>
  <c r="Z38" i="2" s="1"/>
  <c r="V38" i="2"/>
  <c r="W38" i="2" s="1"/>
  <c r="R38" i="2"/>
  <c r="V32" i="2"/>
  <c r="W32" i="2" s="1"/>
  <c r="R32" i="2"/>
  <c r="Y31" i="2"/>
  <c r="Z31" i="2" s="1"/>
  <c r="V31" i="2"/>
  <c r="W31" i="2" s="1"/>
  <c r="R31" i="2"/>
  <c r="Y30" i="2"/>
  <c r="Z30" i="2" s="1"/>
  <c r="V30" i="2"/>
  <c r="W30" i="2" s="1"/>
  <c r="R30" i="2"/>
  <c r="Y43" i="2"/>
  <c r="Z43" i="2" s="1"/>
  <c r="Y34" i="2"/>
  <c r="Z34" i="2" s="1"/>
  <c r="Y20" i="2"/>
  <c r="Z20" i="2" s="1"/>
  <c r="Y15" i="2"/>
  <c r="Z15" i="2" s="1"/>
  <c r="Y35" i="2"/>
  <c r="Z35" i="2" s="1"/>
  <c r="Y21" i="2"/>
  <c r="Z21" i="2" s="1"/>
  <c r="Y16" i="2"/>
  <c r="Z16" i="2" s="1"/>
  <c r="Y12" i="2"/>
  <c r="Z12" i="2" s="1"/>
</calcChain>
</file>

<file path=xl/sharedStrings.xml><?xml version="1.0" encoding="utf-8"?>
<sst xmlns="http://schemas.openxmlformats.org/spreadsheetml/2006/main" count="1367" uniqueCount="540">
  <si>
    <t>Id</t>
  </si>
  <si>
    <t>Equipements</t>
  </si>
  <si>
    <t>Familles D'équipements</t>
  </si>
  <si>
    <t>Fréquence de vérification</t>
  </si>
  <si>
    <t>A</t>
  </si>
  <si>
    <t>NA</t>
  </si>
  <si>
    <t>Référence</t>
  </si>
  <si>
    <t>Dernière mise à jour</t>
  </si>
  <si>
    <t>Rapport de vérification</t>
  </si>
  <si>
    <t>Prochaine mise à jour</t>
  </si>
  <si>
    <t>ETAT</t>
  </si>
  <si>
    <t>ETAT2</t>
  </si>
  <si>
    <t>Evaluation - Réalisation du Contrôle</t>
  </si>
  <si>
    <t>Nombre de jours de dépassement</t>
  </si>
  <si>
    <t>Prochaine mise à jour2</t>
  </si>
  <si>
    <t>ETAT3</t>
  </si>
  <si>
    <t>ETAT4</t>
  </si>
  <si>
    <t>Rapport de vérification2</t>
  </si>
  <si>
    <t>Evaluation - Réalisation du Contrôle2</t>
  </si>
  <si>
    <t>Nombre de jours de dépassement2</t>
  </si>
  <si>
    <t>Observations</t>
  </si>
  <si>
    <t>Prochaine date de réalisation</t>
  </si>
  <si>
    <t>Nombre de jours de dépassement3</t>
  </si>
  <si>
    <t>CTA_NANT1_1</t>
  </si>
  <si>
    <t>Aération - Installations de ventilation</t>
  </si>
  <si>
    <t>UPG0350</t>
  </si>
  <si>
    <t>CTA_NANT1_2</t>
  </si>
  <si>
    <t>CTA_NANT1_3</t>
  </si>
  <si>
    <t>CTA_NANT2_1</t>
  </si>
  <si>
    <t>CTA_NANT2_2</t>
  </si>
  <si>
    <t>CTA_MNT</t>
  </si>
  <si>
    <t>Compresseurs d'air_1</t>
  </si>
  <si>
    <t>Equipements sous pression</t>
  </si>
  <si>
    <t>Compresseurs d'air_2</t>
  </si>
  <si>
    <t>Compresseurs d'air_3</t>
  </si>
  <si>
    <t>Compresseurs d'air_4</t>
  </si>
  <si>
    <t>Compresseurs d'air_5</t>
  </si>
  <si>
    <t>Compresseurs d'air_6</t>
  </si>
  <si>
    <t>Sécheur à air comprimé KAISER TH 451</t>
  </si>
  <si>
    <t>Secheur d'air KAISER TE 91</t>
  </si>
  <si>
    <t>Compresseurs d'air secours</t>
  </si>
  <si>
    <t>Ballon eau surchauffée</t>
  </si>
  <si>
    <t>Ballon 3000 L_NANT 2</t>
  </si>
  <si>
    <t>Ballon 3000 L_NANT 1</t>
  </si>
  <si>
    <t>Ballon KAISER AIR TOWER 4 300L</t>
  </si>
  <si>
    <t>Echangeur tubulaire 150/110°</t>
  </si>
  <si>
    <t>Echangeur tubulaire 8/150° - 8/55°</t>
  </si>
  <si>
    <t>Déshuileur</t>
  </si>
  <si>
    <t>Installation gaz industriel</t>
  </si>
  <si>
    <t>Chariot élévateur_1</t>
  </si>
  <si>
    <t>Matériels et Equipements de levage</t>
  </si>
  <si>
    <t>Chariot élévateur_2</t>
  </si>
  <si>
    <t>Chariot élévateur_3</t>
  </si>
  <si>
    <t>Chariot élévateur_4</t>
  </si>
  <si>
    <t>Chariot élévateur_5</t>
  </si>
  <si>
    <t>Chariot élévateur_6</t>
  </si>
  <si>
    <t>Chariot élévateur_7</t>
  </si>
  <si>
    <t>Chariot élévateur_8</t>
  </si>
  <si>
    <t>Chariot élévateur_9</t>
  </si>
  <si>
    <t>Chariot élévateur_10</t>
  </si>
  <si>
    <t>Transpalette_1</t>
  </si>
  <si>
    <t>Transpalette_2</t>
  </si>
  <si>
    <t>Transpalette_3</t>
  </si>
  <si>
    <t>Transpalette_4</t>
  </si>
  <si>
    <t>Transpalette_5</t>
  </si>
  <si>
    <t>Transpalette_6</t>
  </si>
  <si>
    <t>Transpalette_7</t>
  </si>
  <si>
    <t>Gerbeurs_1</t>
  </si>
  <si>
    <t>Gerbeurs_2</t>
  </si>
  <si>
    <t>Gerbeurs_3</t>
  </si>
  <si>
    <t>Gerbeurs_4</t>
  </si>
  <si>
    <t>Gerbeurs_5</t>
  </si>
  <si>
    <t>Gerbeurs_6</t>
  </si>
  <si>
    <t>Gerbeurs_7</t>
  </si>
  <si>
    <t>Gerbeurs_8</t>
  </si>
  <si>
    <t>Gerbeurs_9</t>
  </si>
  <si>
    <t>Gerbeurs_10 (Manuel)</t>
  </si>
  <si>
    <t>Gerbeurs_11 (Manuel)</t>
  </si>
  <si>
    <t>Gerbeurs_12 (Manuel)</t>
  </si>
  <si>
    <t>Gerbeurs_13 (Manuel)</t>
  </si>
  <si>
    <t>Gerbeurs_14 (Manuel)</t>
  </si>
  <si>
    <t>Gerbeurs LEVE-BOBINE_1</t>
  </si>
  <si>
    <t>Gerbeurs LEVE-BOBINE_2</t>
  </si>
  <si>
    <t>Gerbeurs LEVE-BOBINE_3</t>
  </si>
  <si>
    <t>Gerbeurs LEVE-BOBINE_4</t>
  </si>
  <si>
    <t>Gerbeurs LEVE-BOBINE_5</t>
  </si>
  <si>
    <t>Gerbeurs LEVE-BOBINE_6</t>
  </si>
  <si>
    <t>Chariot élévateur avec accompagnant_1</t>
  </si>
  <si>
    <t>Chariot élévateur avec accompagnant_2</t>
  </si>
  <si>
    <t>Chariot élévateur avec accompagnant_3</t>
  </si>
  <si>
    <t>Chariot élévateur avec accompagnant_4</t>
  </si>
  <si>
    <t>Chariot élévateur avec accompagnant_5</t>
  </si>
  <si>
    <t>Chariot élévateur avec accompagnant_6</t>
  </si>
  <si>
    <t>Chariot élévateur avec accompagnant_7</t>
  </si>
  <si>
    <t>Chariot élévateur avec accompagnant_8</t>
  </si>
  <si>
    <t>Chariot élévateur avec accompagnant_9</t>
  </si>
  <si>
    <t>Chariot élévateur avec accompagnant_10</t>
  </si>
  <si>
    <t>Plate-forme mobile_1</t>
  </si>
  <si>
    <t>Plate-forme mobile_2</t>
  </si>
  <si>
    <t>Plate-forme mobile_3</t>
  </si>
  <si>
    <t>Plate-forme mobile_4</t>
  </si>
  <si>
    <t>Chariot élévateur mu à bras</t>
  </si>
  <si>
    <t>PEMP 3A</t>
  </si>
  <si>
    <t>PEMP 3B</t>
  </si>
  <si>
    <t>Treuils fixes</t>
  </si>
  <si>
    <t>Table élévatrice_1</t>
  </si>
  <si>
    <t>Table élévatrice_2</t>
  </si>
  <si>
    <t>Table élévatrice_3</t>
  </si>
  <si>
    <t>Table élévatrice_4</t>
  </si>
  <si>
    <t>Table élévatrice_5</t>
  </si>
  <si>
    <t>Table élévatrice_6</t>
  </si>
  <si>
    <t>Table élévatrice_7</t>
  </si>
  <si>
    <t>Table élévatrice_8</t>
  </si>
  <si>
    <t>Table élévatrice_9</t>
  </si>
  <si>
    <t>Table élévatrice_10</t>
  </si>
  <si>
    <t>Hayon élévateur</t>
  </si>
  <si>
    <t>PIR_1</t>
  </si>
  <si>
    <t>PIR_2</t>
  </si>
  <si>
    <t>PIR_3</t>
  </si>
  <si>
    <t>PIR_4</t>
  </si>
  <si>
    <t>PIR_5</t>
  </si>
  <si>
    <t>PIR_6</t>
  </si>
  <si>
    <t>PIR_7</t>
  </si>
  <si>
    <t>PIR_8</t>
  </si>
  <si>
    <t>PIR_9</t>
  </si>
  <si>
    <t>PIR_10</t>
  </si>
  <si>
    <t>PIR_11</t>
  </si>
  <si>
    <t>PIR_12</t>
  </si>
  <si>
    <t>PIR_13</t>
  </si>
  <si>
    <t>PIR_14</t>
  </si>
  <si>
    <t>PIR_15</t>
  </si>
  <si>
    <t>PIR_16</t>
  </si>
  <si>
    <t>PIR_17</t>
  </si>
  <si>
    <t>PIR_18</t>
  </si>
  <si>
    <t>PIR_19</t>
  </si>
  <si>
    <t>PIR_20</t>
  </si>
  <si>
    <t>PIR_21</t>
  </si>
  <si>
    <t>Basculeur_1</t>
  </si>
  <si>
    <t>Basculeur_2</t>
  </si>
  <si>
    <t>Basculeur_3</t>
  </si>
  <si>
    <t>Basculeur_4</t>
  </si>
  <si>
    <t>Treuil Mobile_1</t>
  </si>
  <si>
    <t>Treuil Mobile_2</t>
  </si>
  <si>
    <t>Palan_1</t>
  </si>
  <si>
    <t>Palan_2</t>
  </si>
  <si>
    <t>Palan_3</t>
  </si>
  <si>
    <t>Palan_4</t>
  </si>
  <si>
    <t>Palan_5</t>
  </si>
  <si>
    <t>Palan_6</t>
  </si>
  <si>
    <t>Palan_7</t>
  </si>
  <si>
    <t>Palan_8</t>
  </si>
  <si>
    <t>Palan_9</t>
  </si>
  <si>
    <t>Palan_10</t>
  </si>
  <si>
    <t>Palan_11</t>
  </si>
  <si>
    <t>Palan_12</t>
  </si>
  <si>
    <t>Palan_13</t>
  </si>
  <si>
    <t>Palan_14</t>
  </si>
  <si>
    <t>Palan_15</t>
  </si>
  <si>
    <t>Palan_16</t>
  </si>
  <si>
    <t>Palan_17</t>
  </si>
  <si>
    <t>Pont roulant</t>
  </si>
  <si>
    <t>Portique</t>
  </si>
  <si>
    <t>Quai niveleur_1</t>
  </si>
  <si>
    <t>Quai niveleur_2</t>
  </si>
  <si>
    <t>Quai niveleur_3</t>
  </si>
  <si>
    <t>Quai niveleur_4</t>
  </si>
  <si>
    <t>Quai niveleur_5</t>
  </si>
  <si>
    <t>Quai niveleur_6</t>
  </si>
  <si>
    <t>Quai niveleur_7</t>
  </si>
  <si>
    <t>Quai niveleur_8</t>
  </si>
  <si>
    <t>Quai niveleur_9</t>
  </si>
  <si>
    <t>Points d'ancrage_1</t>
  </si>
  <si>
    <t>Points d'ancrage_2</t>
  </si>
  <si>
    <t>Points d'ancrage_3</t>
  </si>
  <si>
    <t>Points d'ancrage_4</t>
  </si>
  <si>
    <t>Points d'ancrage_5</t>
  </si>
  <si>
    <t>Points d'ancrage_6</t>
  </si>
  <si>
    <t>Points d'ancrage_7</t>
  </si>
  <si>
    <t>Points d'ancrage_8</t>
  </si>
  <si>
    <t>Points d'ancrage_9</t>
  </si>
  <si>
    <t>Points d'ancrage_10</t>
  </si>
  <si>
    <t>Ligne de vie_1</t>
  </si>
  <si>
    <t>Ligne de vie_2</t>
  </si>
  <si>
    <t>Ligne de vie_3</t>
  </si>
  <si>
    <t>Ligne de vie_4</t>
  </si>
  <si>
    <t>Ligne de vie_5</t>
  </si>
  <si>
    <t>Installation de protection contre la foudre</t>
  </si>
  <si>
    <t>N°1 Chambre froide 0-1</t>
  </si>
  <si>
    <t>Installation Frigorifique (contenant des CFC, HCFC ou HCF)</t>
  </si>
  <si>
    <t>N°2 Chambre froide 0-2</t>
  </si>
  <si>
    <t>N°3 GEG TRANE NANTERRE 1</t>
  </si>
  <si>
    <t>N°4 GEG TRANE NANTERRE 1</t>
  </si>
  <si>
    <t>N°5 Groupe Froid CLIMAVENETA</t>
  </si>
  <si>
    <t>N°6 Clim Salle formation</t>
  </si>
  <si>
    <t>N°8 Climatiseur TGBT Nanterre 2 RDC - DAIKIN</t>
  </si>
  <si>
    <t>N°9 Climatiseur TGBT 2-04 Nanterre 2 1er étage</t>
  </si>
  <si>
    <t>N°10 Climatiseur TGBT 2-05 Nanterre 2 1er étage</t>
  </si>
  <si>
    <t>N°11 Sécheur d'air</t>
  </si>
  <si>
    <t>N°12 Clim salle réfectoire</t>
  </si>
  <si>
    <t>N°13 Clim salle labo NECKNEZ</t>
  </si>
  <si>
    <t>N°14 Clim atelier ALGECO Nanterre 2</t>
  </si>
  <si>
    <t>N°15 Clim accueil &amp; salle informatique</t>
  </si>
  <si>
    <t>N°16 Groupe froid DAIKIN</t>
  </si>
  <si>
    <t xml:space="preserve">N°17 Climatiseur bureau MEYER </t>
  </si>
  <si>
    <t>N°18 Bureau Atelier Maintenance</t>
  </si>
  <si>
    <t>N°19 CTA Atelier Maintenance</t>
  </si>
  <si>
    <t>N°20 Conditionnement 1er étage</t>
  </si>
  <si>
    <t>Chaudière 1 WANSON --&gt; Contrôle Efficacité énergétique</t>
  </si>
  <si>
    <t>Installation thermique - Chaudière</t>
  </si>
  <si>
    <t>Chaudière 1 WANSON --&gt; Mesure Emissions Polluantes</t>
  </si>
  <si>
    <t>Chaudière 2 STEIN FASEL --&gt; Contrôle Efficacité énergétique</t>
  </si>
  <si>
    <t>Chaudière 2 STEIN FASEL --&gt; Mesure Emissions Polluantes</t>
  </si>
  <si>
    <t>Extincteurs</t>
  </si>
  <si>
    <t>Installations et équipements de luttre contre incendie</t>
  </si>
  <si>
    <t>Sprinkler</t>
  </si>
  <si>
    <t>Installation de désenfumage</t>
  </si>
  <si>
    <t>RIA</t>
  </si>
  <si>
    <t>Porte coupe-feu_1</t>
  </si>
  <si>
    <t>Portes coupe-feu</t>
  </si>
  <si>
    <t>Porte coupe-feu_2</t>
  </si>
  <si>
    <t>Porte coupe-feu_3</t>
  </si>
  <si>
    <t>Porte coupe-feu_4</t>
  </si>
  <si>
    <t>Porte coupe-feu_5</t>
  </si>
  <si>
    <t>Porte coupe-feu_6</t>
  </si>
  <si>
    <t>Porte coupe-feu_7</t>
  </si>
  <si>
    <t>Porte coupe-feu_8</t>
  </si>
  <si>
    <t>Porte coupe-feu_9</t>
  </si>
  <si>
    <t>Porte coupe-feu_10</t>
  </si>
  <si>
    <t>Porte coupe-feu_11</t>
  </si>
  <si>
    <t>Porte coupe-feu_12</t>
  </si>
  <si>
    <t>Porte coupe-feu_13</t>
  </si>
  <si>
    <t>Contrôle installations électriques Q18</t>
  </si>
  <si>
    <t>Installations électriques</t>
  </si>
  <si>
    <t>Thermographie INFRA-ROUGE Q19</t>
  </si>
  <si>
    <t>NERGECO Rideau souple STAR 2 / 92337968 3</t>
  </si>
  <si>
    <t>Porte et portail automatiques ou semi-automatiques</t>
  </si>
  <si>
    <t>NERGECO Rideau souple STAR 2 / 92337967 4</t>
  </si>
  <si>
    <t xml:space="preserve">NERGECO  A 5 FORUM / A5 35 24 7410 </t>
  </si>
  <si>
    <t>NERGECO  Rideau souple STAR 2 / 52-18 1218</t>
  </si>
  <si>
    <t>NERGECO  agro 5 FORUM / 35 24 7408</t>
  </si>
  <si>
    <t>NERGECO Rideau souple STAR 2 / 5237447 6</t>
  </si>
  <si>
    <t>NERGECO Rideau souple STAR 2 / 92 37 482 5</t>
  </si>
  <si>
    <t>NERGECO Rideau souple STAR 2 / 92 33 7909 10</t>
  </si>
  <si>
    <t>NERGECO Rideau souple STAR 2 / 92 37482 7</t>
  </si>
  <si>
    <t>NERGECO Rideau souple STAR 2 / 92 37 482 8</t>
  </si>
  <si>
    <t>NERGECO  agro 5 FORUM / 35 24 7208</t>
  </si>
  <si>
    <t>NERGECO  agro 5 FORUM / A5 24 7062</t>
  </si>
  <si>
    <t>NERGECO  A 5 FORUM / 35 24 7409</t>
  </si>
  <si>
    <t>NERGECO  A 5 FORUM / A5 35 24 7412</t>
  </si>
  <si>
    <t>NERGECO Rideau souple STAR 2 / 52-18 1219</t>
  </si>
  <si>
    <t>NERGECO  A 5 FORUM / A5 35 24 7411</t>
  </si>
  <si>
    <t>NERGECO Rideau souple STAR 2 / 9233 7966</t>
  </si>
  <si>
    <t>NERGECO Rideau souple / 04 02 0119</t>
  </si>
  <si>
    <t>RECORD</t>
  </si>
  <si>
    <t>Portail ENTREE/SORTIE usine CAME</t>
  </si>
  <si>
    <t>Signaux lumineux de balisage</t>
  </si>
  <si>
    <t>Eclairage de sécurité</t>
  </si>
  <si>
    <t>Moyens et dispositifs de signalisations</t>
  </si>
  <si>
    <t>Autonomie d'au moins une heure</t>
  </si>
  <si>
    <t>Tronçonneuse à disque à pivot</t>
  </si>
  <si>
    <t>Autre</t>
  </si>
  <si>
    <t>Cisaille guillotine</t>
  </si>
  <si>
    <t>Fraiseuse universelle à console</t>
  </si>
  <si>
    <t>Machine à brocher les intérieurs</t>
  </si>
  <si>
    <t>Machine à scier alternatives</t>
  </si>
  <si>
    <t>Tour parrallèle à charioter et à filter</t>
  </si>
  <si>
    <t>- Après mise en service 
- Après tout impact de foudre constaté</t>
  </si>
  <si>
    <t>Régulier</t>
  </si>
  <si>
    <t>UPG0351</t>
  </si>
  <si>
    <t>UCJ0034</t>
  </si>
  <si>
    <t>UBV0020</t>
  </si>
  <si>
    <t>KAISER CSDX162</t>
  </si>
  <si>
    <t>KAISER CDS 122</t>
  </si>
  <si>
    <t>KAISER CDS 125</t>
  </si>
  <si>
    <t>KAISER CS 121</t>
  </si>
  <si>
    <t>KAISER CDS 102 SFC</t>
  </si>
  <si>
    <t>AIT TOWER 4</t>
  </si>
  <si>
    <t>KAISER TH 451</t>
  </si>
  <si>
    <t>KAISER TE 91</t>
  </si>
  <si>
    <t>CDE</t>
  </si>
  <si>
    <t>OKS</t>
  </si>
  <si>
    <t>GALLIER</t>
  </si>
  <si>
    <t>GTIM</t>
  </si>
  <si>
    <t>CIAT 6086</t>
  </si>
  <si>
    <t>CIAT 2024690</t>
  </si>
  <si>
    <t>CIAT 1875002</t>
  </si>
  <si>
    <t>CIAT 1874796</t>
  </si>
  <si>
    <t>H2X386C06792</t>
  </si>
  <si>
    <t>H2X386C06992</t>
  </si>
  <si>
    <t>H2X386C06831</t>
  </si>
  <si>
    <t>H2X386C06919</t>
  </si>
  <si>
    <t>H2X386G08630</t>
  </si>
  <si>
    <t>H2X386F04361</t>
  </si>
  <si>
    <t>H2X386Z04252</t>
  </si>
  <si>
    <t>H2X386F09530</t>
  </si>
  <si>
    <t>H2X386A05672</t>
  </si>
  <si>
    <t>T1</t>
  </si>
  <si>
    <t>E1</t>
  </si>
  <si>
    <t>R1</t>
  </si>
  <si>
    <t>F1</t>
  </si>
  <si>
    <t>E6</t>
  </si>
  <si>
    <t>L6</t>
  </si>
  <si>
    <t>L3</t>
  </si>
  <si>
    <t>L4</t>
  </si>
  <si>
    <t>L5</t>
  </si>
  <si>
    <t>L2</t>
  </si>
  <si>
    <t>G1</t>
  </si>
  <si>
    <t>G2</t>
  </si>
  <si>
    <t>G3</t>
  </si>
  <si>
    <t>G4</t>
  </si>
  <si>
    <t>G5</t>
  </si>
  <si>
    <t>GLB1</t>
  </si>
  <si>
    <t>GLB2</t>
  </si>
  <si>
    <t>GLB3</t>
  </si>
  <si>
    <t>GLB4</t>
  </si>
  <si>
    <t>GLB5</t>
  </si>
  <si>
    <t>GLB6</t>
  </si>
  <si>
    <t>C2</t>
  </si>
  <si>
    <t>E4</t>
  </si>
  <si>
    <t>L7</t>
  </si>
  <si>
    <t>L8</t>
  </si>
  <si>
    <t>C1</t>
  </si>
  <si>
    <t>L1</t>
  </si>
  <si>
    <t>S2</t>
  </si>
  <si>
    <t>F2</t>
  </si>
  <si>
    <t>C3</t>
  </si>
  <si>
    <t>S4</t>
  </si>
  <si>
    <t>PFM_1</t>
  </si>
  <si>
    <t>PFM_2</t>
  </si>
  <si>
    <t>PFM_3</t>
  </si>
  <si>
    <t>PFM_4</t>
  </si>
  <si>
    <t>TE01</t>
  </si>
  <si>
    <t>TE02</t>
  </si>
  <si>
    <t>TE03</t>
  </si>
  <si>
    <t>TE04</t>
  </si>
  <si>
    <t>TE05</t>
  </si>
  <si>
    <t>TE06</t>
  </si>
  <si>
    <t>TE07</t>
  </si>
  <si>
    <t>TE08</t>
  </si>
  <si>
    <t>TE09</t>
  </si>
  <si>
    <t>TE10</t>
  </si>
  <si>
    <t>PI01</t>
  </si>
  <si>
    <t>PI02</t>
  </si>
  <si>
    <t>PI03</t>
  </si>
  <si>
    <t>PI04</t>
  </si>
  <si>
    <t>PI05</t>
  </si>
  <si>
    <t>PI06</t>
  </si>
  <si>
    <t>PI07</t>
  </si>
  <si>
    <t>PI08</t>
  </si>
  <si>
    <t>PI09</t>
  </si>
  <si>
    <t>PI10</t>
  </si>
  <si>
    <t>PI11</t>
  </si>
  <si>
    <t>PI12</t>
  </si>
  <si>
    <t>PI13</t>
  </si>
  <si>
    <t>PI14</t>
  </si>
  <si>
    <t>PI15</t>
  </si>
  <si>
    <t>PI16</t>
  </si>
  <si>
    <t>PI17</t>
  </si>
  <si>
    <t>PI18</t>
  </si>
  <si>
    <t>PI19</t>
  </si>
  <si>
    <t>PI20</t>
  </si>
  <si>
    <t>PI21</t>
  </si>
  <si>
    <t>BASC02</t>
  </si>
  <si>
    <t>BASC03</t>
  </si>
  <si>
    <t>BASC04</t>
  </si>
  <si>
    <t>TM_1</t>
  </si>
  <si>
    <t>TM_2</t>
  </si>
  <si>
    <t>PAL01</t>
  </si>
  <si>
    <t>PAL02</t>
  </si>
  <si>
    <t>PAL03</t>
  </si>
  <si>
    <t>PAL04</t>
  </si>
  <si>
    <t>PAL05</t>
  </si>
  <si>
    <t>PAL06</t>
  </si>
  <si>
    <t>PAL07</t>
  </si>
  <si>
    <t>PAL08</t>
  </si>
  <si>
    <t>PAL09</t>
  </si>
  <si>
    <t>PAL10</t>
  </si>
  <si>
    <t>PAL11</t>
  </si>
  <si>
    <t>PAL12</t>
  </si>
  <si>
    <t>PAL13</t>
  </si>
  <si>
    <t>PAL14</t>
  </si>
  <si>
    <t>PAL15</t>
  </si>
  <si>
    <t>PAL16</t>
  </si>
  <si>
    <t>PAL17</t>
  </si>
  <si>
    <t>QN_01</t>
  </si>
  <si>
    <t>QN_02</t>
  </si>
  <si>
    <t>QN_03</t>
  </si>
  <si>
    <t>QN_04</t>
  </si>
  <si>
    <t>QN_05</t>
  </si>
  <si>
    <t>QN_06</t>
  </si>
  <si>
    <t>QN_07</t>
  </si>
  <si>
    <t>QN_08</t>
  </si>
  <si>
    <t>QN_09</t>
  </si>
  <si>
    <t>PA_01</t>
  </si>
  <si>
    <t>PA_02</t>
  </si>
  <si>
    <t>PA_03</t>
  </si>
  <si>
    <t>PA_04</t>
  </si>
  <si>
    <t>PA_05</t>
  </si>
  <si>
    <t>PA_06</t>
  </si>
  <si>
    <t>PA_07</t>
  </si>
  <si>
    <t>PA_08</t>
  </si>
  <si>
    <t>PA_09</t>
  </si>
  <si>
    <t>PA_10</t>
  </si>
  <si>
    <t>LV_01</t>
  </si>
  <si>
    <t>LV_02</t>
  </si>
  <si>
    <t>LV_03</t>
  </si>
  <si>
    <t>LV_04</t>
  </si>
  <si>
    <t>LV_05</t>
  </si>
  <si>
    <t>N°01</t>
  </si>
  <si>
    <t>N°02</t>
  </si>
  <si>
    <t>N°03</t>
  </si>
  <si>
    <t>N°04</t>
  </si>
  <si>
    <t>N°05</t>
  </si>
  <si>
    <t>N°06</t>
  </si>
  <si>
    <t>N°07</t>
  </si>
  <si>
    <t>N°08</t>
  </si>
  <si>
    <t>N°09</t>
  </si>
  <si>
    <t>N°10</t>
  </si>
  <si>
    <t>N°11</t>
  </si>
  <si>
    <t>N°12</t>
  </si>
  <si>
    <t>N°13</t>
  </si>
  <si>
    <t>N°14</t>
  </si>
  <si>
    <t>N°15</t>
  </si>
  <si>
    <t>N°16</t>
  </si>
  <si>
    <t>N°17</t>
  </si>
  <si>
    <t>N°18</t>
  </si>
  <si>
    <t>N°19</t>
  </si>
  <si>
    <t>Ch_1</t>
  </si>
  <si>
    <t>Ch_2</t>
  </si>
  <si>
    <t>1_PCM_PCF N°1</t>
  </si>
  <si>
    <t>2_PCM_PCF N°2</t>
  </si>
  <si>
    <t>3_PCM_PCF N°3</t>
  </si>
  <si>
    <t>4_PCM_PCF N°?</t>
  </si>
  <si>
    <t>5_PCM_PCF N°5</t>
  </si>
  <si>
    <t>6_PCM_PCF N°6</t>
  </si>
  <si>
    <t>7_RID_PCF N°?</t>
  </si>
  <si>
    <t>8_PCM_PCF N°8</t>
  </si>
  <si>
    <t>9_PCM_PCF N°?</t>
  </si>
  <si>
    <t>10_PBM_PCF N°?</t>
  </si>
  <si>
    <t>11_PCM_PCF N°?</t>
  </si>
  <si>
    <t>12_PCM_PCF N°?</t>
  </si>
  <si>
    <t>13_PCM_PCF N°?</t>
  </si>
  <si>
    <t>92337968 3</t>
  </si>
  <si>
    <t>92337967 4</t>
  </si>
  <si>
    <t xml:space="preserve"> A5 35 24 7410 </t>
  </si>
  <si>
    <t>52-18 1218</t>
  </si>
  <si>
    <t>35 24 7408</t>
  </si>
  <si>
    <t xml:space="preserve"> 5237447 6</t>
  </si>
  <si>
    <t>92 37 482 5</t>
  </si>
  <si>
    <t>92 33 7909 10</t>
  </si>
  <si>
    <t>92 37482 7</t>
  </si>
  <si>
    <t>92 37 482 8</t>
  </si>
  <si>
    <t>35 24 7208</t>
  </si>
  <si>
    <t>A5 24 7062</t>
  </si>
  <si>
    <t>35 24 7409</t>
  </si>
  <si>
    <t>A5 35 24 7412</t>
  </si>
  <si>
    <t>52-18 1219</t>
  </si>
  <si>
    <t>A5 35 24 7411</t>
  </si>
  <si>
    <t>04 02 0119</t>
  </si>
  <si>
    <t>TV350/772</t>
  </si>
  <si>
    <t>9F/30708</t>
  </si>
  <si>
    <t>G.DUFOUR</t>
  </si>
  <si>
    <t>RAINUROX</t>
  </si>
  <si>
    <t>COLUMBO/1240511136766201</t>
  </si>
  <si>
    <t>6767/392</t>
  </si>
  <si>
    <t>Nouvelle date de mise à jour planifiée</t>
  </si>
  <si>
    <t>Nouvelle date de mise à jour2</t>
  </si>
  <si>
    <t>Rapport de vérification3</t>
  </si>
  <si>
    <t>Emplacement</t>
  </si>
  <si>
    <t>Bâtiment</t>
  </si>
  <si>
    <t>Etage</t>
  </si>
  <si>
    <t>NANTERRE 1</t>
  </si>
  <si>
    <t>NANTERRE 2</t>
  </si>
  <si>
    <t>MAINTENANCE</t>
  </si>
  <si>
    <t>Local compresseur</t>
  </si>
  <si>
    <t>Chaufferie</t>
  </si>
  <si>
    <t>V=3060L  Ps=10bar  T=0--180°C</t>
  </si>
  <si>
    <t>RDC</t>
  </si>
  <si>
    <t xml:space="preserve">N° Fabricant : 543 KEG 02 </t>
  </si>
  <si>
    <t xml:space="preserve">N° Fabricant : 8436 </t>
  </si>
  <si>
    <t>N° Fabricant : 1.216.G</t>
  </si>
  <si>
    <t>V=99 L Coté tube : Ps=12bar  T=8--55°c
Coté corps : Ps = 14Bar  T = 0--150°c</t>
  </si>
  <si>
    <t>Echangeur tubulaire 150/90° CIAT</t>
  </si>
  <si>
    <t>Phase 1</t>
  </si>
  <si>
    <t>Coté tube : Ps=7bar  T=110--120°c
Coté corps : Ps = 3Bar  T = 90°c</t>
  </si>
  <si>
    <t>Phase 2</t>
  </si>
  <si>
    <t>Coté tube : Ps=7bar  T=150°c
Coté corps : Ps = 3Bar  T = 70°c</t>
  </si>
  <si>
    <t>Sous-sol</t>
  </si>
  <si>
    <t>Entrepôt</t>
  </si>
  <si>
    <t>SOUS SOL</t>
  </si>
  <si>
    <t>T2</t>
  </si>
  <si>
    <t>T3</t>
  </si>
  <si>
    <t>T4</t>
  </si>
  <si>
    <t>T5</t>
  </si>
  <si>
    <t>1 ER ETAGE</t>
  </si>
  <si>
    <t>T6</t>
  </si>
  <si>
    <t>2 EME ETAGE</t>
  </si>
  <si>
    <t>T7</t>
  </si>
  <si>
    <t>FABRICATION</t>
  </si>
  <si>
    <t>CONDITIONNEMENT</t>
  </si>
  <si>
    <t>3 EME ETAGE</t>
  </si>
  <si>
    <t>SOUS-SOL</t>
  </si>
  <si>
    <t>03/376</t>
  </si>
  <si>
    <t>Zone récéption - Coté seine</t>
  </si>
  <si>
    <t>Zone expédition - Coté Rue</t>
  </si>
  <si>
    <t>Ascenseur_1 (vérification des organes de suspension)</t>
  </si>
  <si>
    <t>Coté Rue</t>
  </si>
  <si>
    <t>Ascenseur_1 (vérification générale périodique)</t>
  </si>
  <si>
    <t>Ascenseur_2 (vérification des organes de suspension)</t>
  </si>
  <si>
    <t>Coté seine</t>
  </si>
  <si>
    <t>Ascenseur_2 (vérification générale périodique)</t>
  </si>
  <si>
    <t>STEP</t>
  </si>
  <si>
    <t>TOUT SITE</t>
  </si>
  <si>
    <t>Côté Rue</t>
  </si>
  <si>
    <t>Côté Seine</t>
  </si>
  <si>
    <t>Accès Sous Sol Côté Rue</t>
  </si>
  <si>
    <t>Salle lave moules</t>
  </si>
  <si>
    <t>Entrée/Sortie du site</t>
  </si>
  <si>
    <t>ATELIER</t>
  </si>
  <si>
    <t>ENTREPOT</t>
  </si>
  <si>
    <t>EXTERIEUR</t>
  </si>
  <si>
    <t>Sous-Sol</t>
  </si>
  <si>
    <t>1ER ETAGE</t>
  </si>
  <si>
    <t>2EME ETAGE</t>
  </si>
  <si>
    <t>3EME ETAGE</t>
  </si>
  <si>
    <t>4EME ETAGE</t>
  </si>
  <si>
    <t>DXA72</t>
  </si>
  <si>
    <t>DWM35</t>
  </si>
  <si>
    <t>PIR_22</t>
  </si>
  <si>
    <t>PIR_23</t>
  </si>
  <si>
    <t>PIR_24</t>
  </si>
  <si>
    <t>PIR_25</t>
  </si>
  <si>
    <t>PIR_26</t>
  </si>
  <si>
    <t>PIR_27</t>
  </si>
  <si>
    <t>PI22</t>
  </si>
  <si>
    <t>PI23</t>
  </si>
  <si>
    <t>PI24</t>
  </si>
  <si>
    <t>PI25</t>
  </si>
  <si>
    <t>PI26</t>
  </si>
  <si>
    <t>PI27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</si>
</sst>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92D050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theme="4" tint="0.3999755851924192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4" tint="0.3999755851924192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33">
    <xf numFmtId="0" fontId="0" fillId="0" borderId="0" xfId="0"/>
    <xf numFmtId="0" fontId="0" fillId="0" borderId="0" xfId="0" applyAlignment="1">
      <alignment wrapText="1"/>
    </xf>
    <xf numFmtId="14" fontId="1" fillId="0" borderId="0" xfId="0" applyNumberFormat="1" applyFont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right" vertical="center"/>
    </xf>
    <xf numFmtId="0" fontId="2" fillId="2" borderId="2" xfId="0" applyFont="1" applyFill="1" applyBorder="1" applyAlignment="1">
      <alignment horizontal="left" vertical="center" wrapText="1"/>
    </xf>
    <xf numFmtId="0" fontId="2" fillId="2" borderId="8" xfId="0" applyFont="1" applyFill="1" applyBorder="1" applyAlignment="1">
      <alignment horizontal="left" vertical="center" wrapText="1"/>
    </xf>
    <xf numFmtId="0" fontId="2" fillId="0" borderId="8" xfId="0" applyFont="1" applyBorder="1" applyAlignment="1">
      <alignment horizontal="left" vertical="center" wrapText="1"/>
    </xf>
    <xf numFmtId="0" fontId="2" fillId="0" borderId="2" xfId="0" applyFont="1" applyBorder="1" applyAlignment="1">
      <alignment horizontal="left" vertical="center" wrapText="1"/>
    </xf>
    <xf numFmtId="0" fontId="0" fillId="0" borderId="4" xfId="0" applyFont="1" applyFill="1" applyBorder="1" applyAlignment="1">
      <alignment horizontal="center" vertical="center" wrapText="1"/>
    </xf>
    <xf numFmtId="0" fontId="0" fillId="0" borderId="2" xfId="0" applyFont="1" applyFill="1" applyBorder="1" applyAlignment="1">
      <alignment horizontal="left" vertical="center" wrapText="1"/>
    </xf>
    <xf numFmtId="0" fontId="4" fillId="0" borderId="2" xfId="0" applyFont="1" applyFill="1" applyBorder="1" applyAlignment="1">
      <alignment horizontal="right" vertical="center" wrapText="1"/>
    </xf>
    <xf numFmtId="0" fontId="0" fillId="0" borderId="2" xfId="0" applyFont="1" applyFill="1" applyBorder="1" applyAlignment="1">
      <alignment horizontal="center" vertical="center" wrapText="1"/>
    </xf>
    <xf numFmtId="0" fontId="5" fillId="0" borderId="2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 wrapText="1"/>
    </xf>
    <xf numFmtId="14" fontId="0" fillId="0" borderId="2" xfId="0" applyNumberFormat="1" applyFont="1" applyFill="1" applyBorder="1" applyAlignment="1">
      <alignment horizontal="center" vertical="center"/>
    </xf>
    <xf numFmtId="14" fontId="0" fillId="0" borderId="2" xfId="0" applyNumberFormat="1" applyFont="1" applyFill="1" applyBorder="1" applyAlignment="1">
      <alignment horizontal="center" vertical="center" wrapText="1"/>
    </xf>
    <xf numFmtId="14" fontId="0" fillId="0" borderId="3" xfId="0" applyNumberFormat="1" applyFont="1" applyFill="1" applyBorder="1" applyAlignment="1">
      <alignment horizontal="center" vertical="center"/>
    </xf>
    <xf numFmtId="0" fontId="0" fillId="0" borderId="2" xfId="0" applyFont="1" applyFill="1" applyBorder="1" applyAlignment="1">
      <alignment wrapText="1"/>
    </xf>
    <xf numFmtId="0" fontId="0" fillId="0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wrapText="1"/>
    </xf>
    <xf numFmtId="0" fontId="6" fillId="3" borderId="5" xfId="0" applyFont="1" applyFill="1" applyBorder="1" applyAlignment="1">
      <alignment horizontal="center" vertical="center" wrapText="1"/>
    </xf>
    <xf numFmtId="0" fontId="6" fillId="3" borderId="6" xfId="0" applyFont="1" applyFill="1" applyBorder="1" applyAlignment="1">
      <alignment horizontal="center" vertical="center" wrapText="1"/>
    </xf>
    <xf numFmtId="0" fontId="6" fillId="4" borderId="6" xfId="0" applyFont="1" applyFill="1" applyBorder="1" applyAlignment="1">
      <alignment horizontal="center" vertical="center" wrapText="1"/>
    </xf>
    <xf numFmtId="0" fontId="6" fillId="5" borderId="6" xfId="0" applyFont="1" applyFill="1" applyBorder="1" applyAlignment="1">
      <alignment horizontal="center" vertical="center" wrapText="1"/>
    </xf>
    <xf numFmtId="14" fontId="6" fillId="3" borderId="6" xfId="0" applyNumberFormat="1" applyFont="1" applyFill="1" applyBorder="1" applyAlignment="1">
      <alignment horizontal="center" vertical="center" wrapText="1"/>
    </xf>
    <xf numFmtId="0" fontId="6" fillId="3" borderId="7" xfId="0" applyFont="1" applyFill="1" applyBorder="1" applyAlignment="1">
      <alignment horizontal="center" vertical="center" wrapText="1"/>
    </xf>
    <xf numFmtId="0" fontId="7" fillId="0" borderId="0" xfId="0" applyFont="1" applyAlignment="1">
      <alignment wrapText="1"/>
    </xf>
    <xf numFmtId="0" fontId="8" fillId="0" borderId="2" xfId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</cellXfs>
  <cellStyles count="2">
    <cellStyle name="Lien hypertexte" xfId="1" builtinId="8"/>
    <cellStyle name="Normal" xfId="0" builtinId="0"/>
  </cellStyles>
  <dxfs count="69"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</font>
      <alignment horizontal="right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2D05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righ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rgb="FFDCE6F1"/>
          <bgColor rgb="FFDCE6F1"/>
        </patternFill>
      </fill>
    </dxf>
    <dxf>
      <fill>
        <patternFill patternType="solid">
          <fgColor rgb="FFDCE6F1"/>
          <bgColor rgb="FFDCE6F1"/>
        </patternFill>
      </fill>
    </dxf>
    <dxf>
      <font>
        <b/>
        <color rgb="FF000000"/>
      </font>
    </dxf>
    <dxf>
      <font>
        <b/>
        <color rgb="FF000000"/>
      </font>
    </dxf>
    <dxf>
      <font>
        <b/>
        <color rgb="FF000000"/>
      </font>
      <border>
        <top style="double">
          <color rgb="FF4F81BD"/>
        </top>
      </border>
    </dxf>
    <dxf>
      <font>
        <b/>
        <color rgb="FFFFFFFF"/>
      </font>
      <fill>
        <patternFill patternType="solid">
          <fgColor rgb="FF4F81BD"/>
          <bgColor rgb="FF4F81BD"/>
        </patternFill>
      </fill>
    </dxf>
    <dxf>
      <font>
        <color rgb="FF000000"/>
      </font>
      <border>
        <left style="thin">
          <color rgb="FF95B3D7"/>
        </left>
        <right style="thin">
          <color rgb="FF95B3D7"/>
        </right>
        <top style="thin">
          <color rgb="FF95B3D7"/>
        </top>
        <bottom style="thin">
          <color rgb="FF95B3D7"/>
        </bottom>
        <horizontal style="thin">
          <color rgb="FF95B3D7"/>
        </horizontal>
      </border>
    </dxf>
  </dxfs>
  <tableStyles count="1" defaultTableStyle="TableStyleMedium2" defaultPivotStyle="PivotStyleLight16">
    <tableStyle name="TableStyleMedium2 2" pivot="0" count="7">
      <tableStyleElement type="wholeTable" dxfId="68"/>
      <tableStyleElement type="headerRow" dxfId="67"/>
      <tableStyleElement type="totalRow" dxfId="66"/>
      <tableStyleElement type="firstColumn" dxfId="65"/>
      <tableStyleElement type="lastColumn" dxfId="64"/>
      <tableStyleElement type="firstRowStripe" dxfId="63"/>
      <tableStyleElement type="firstColumnStripe" dxfId="62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List_Equipements!A1"/><Relationship Id="rId1" Type="http://schemas.openxmlformats.org/officeDocument/2006/relationships/hyperlink" Target="#Suivi_Cont_R&#233;glementaire!A1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#Synth&#232;se!A1"/><Relationship Id="rId2" Type="http://schemas.openxmlformats.org/officeDocument/2006/relationships/hyperlink" Target="#List_Equipements!A1"/><Relationship Id="rId1" Type="http://schemas.openxmlformats.org/officeDocument/2006/relationships/hyperlink" Target="#Requalification_P&#233;riodique!A1"/><Relationship Id="rId5" Type="http://schemas.openxmlformats.org/officeDocument/2006/relationships/hyperlink" Target="#Accueil!A1"/><Relationship Id="rId4" Type="http://schemas.openxmlformats.org/officeDocument/2006/relationships/hyperlink" Target="#Indicateurs!A1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hyperlink" Target="#Synth&#232;se!A1"/><Relationship Id="rId2" Type="http://schemas.openxmlformats.org/officeDocument/2006/relationships/hyperlink" Target="#Suivi_Cont_R&#233;glementaire!A1"/><Relationship Id="rId1" Type="http://schemas.openxmlformats.org/officeDocument/2006/relationships/hyperlink" Target="#Requalification_P&#233;riodique!A1"/><Relationship Id="rId5" Type="http://schemas.openxmlformats.org/officeDocument/2006/relationships/hyperlink" Target="#Accueil!A1"/><Relationship Id="rId4" Type="http://schemas.openxmlformats.org/officeDocument/2006/relationships/hyperlink" Target="#Indicateurs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28575</xdr:colOff>
      <xdr:row>1</xdr:row>
      <xdr:rowOff>19050</xdr:rowOff>
    </xdr:from>
    <xdr:to>
      <xdr:col>15</xdr:col>
      <xdr:colOff>752475</xdr:colOff>
      <xdr:row>30</xdr:row>
      <xdr:rowOff>95250</xdr:rowOff>
    </xdr:to>
    <xdr:grpSp>
      <xdr:nvGrpSpPr>
        <xdr:cNvPr id="18" name="Groupe 17"/>
        <xdr:cNvGrpSpPr/>
      </xdr:nvGrpSpPr>
      <xdr:grpSpPr>
        <a:xfrm>
          <a:off x="1857375" y="209550"/>
          <a:ext cx="9867900" cy="5600700"/>
          <a:chOff x="2314575" y="209550"/>
          <a:chExt cx="9867900" cy="5600700"/>
        </a:xfrm>
      </xdr:grpSpPr>
      <xdr:sp macro="" textlink="">
        <xdr:nvSpPr>
          <xdr:cNvPr id="2" name="Rectangle à coins arrondis 1"/>
          <xdr:cNvSpPr/>
        </xdr:nvSpPr>
        <xdr:spPr>
          <a:xfrm>
            <a:off x="2314575" y="209550"/>
            <a:ext cx="9867900" cy="5600700"/>
          </a:xfrm>
          <a:prstGeom prst="roundRect">
            <a:avLst/>
          </a:prstGeom>
          <a:effectLst>
            <a:glow rad="228600">
              <a:schemeClr val="accent2">
                <a:satMod val="175000"/>
                <a:alpha val="40000"/>
              </a:schemeClr>
            </a:glow>
          </a:effectLst>
        </xdr:spPr>
        <xdr:style>
          <a:lnRef idx="2">
            <a:schemeClr val="accent2"/>
          </a:lnRef>
          <a:fillRef idx="1">
            <a:schemeClr val="lt1"/>
          </a:fillRef>
          <a:effectRef idx="0">
            <a:schemeClr val="accent2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6" name="ZoneTexte 5"/>
          <xdr:cNvSpPr txBox="1"/>
        </xdr:nvSpPr>
        <xdr:spPr>
          <a:xfrm>
            <a:off x="3048000" y="447675"/>
            <a:ext cx="8391525" cy="1028700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3600" b="1" i="0" u="sng"/>
              <a:t>CONTRÔLE REGLEMENTAIRE</a:t>
            </a:r>
            <a:r>
              <a:rPr lang="fr-FR" sz="3600" b="1" i="0" u="sng" baseline="0"/>
              <a:t> PERIODIQUE</a:t>
            </a:r>
          </a:p>
        </xdr:txBody>
      </xdr:sp>
      <xdr:sp macro="" textlink="">
        <xdr:nvSpPr>
          <xdr:cNvPr id="7" name="Rectangle à coins arrondis 6">
            <a:hlinkClick xmlns:r="http://schemas.openxmlformats.org/officeDocument/2006/relationships" r:id="rId1"/>
          </xdr:cNvPr>
          <xdr:cNvSpPr/>
        </xdr:nvSpPr>
        <xdr:spPr>
          <a:xfrm>
            <a:off x="2914650" y="1628775"/>
            <a:ext cx="2057400" cy="523875"/>
          </a:xfrm>
          <a:prstGeom prst="roundRect">
            <a:avLst/>
          </a:prstGeom>
          <a:ln>
            <a:noFill/>
          </a:ln>
          <a:effectLst>
            <a:outerShdw blurRad="190500" dist="228600" dir="2700000" algn="ctr">
              <a:srgbClr val="000000">
                <a:alpha val="30000"/>
              </a:srgbClr>
            </a:outerShdw>
          </a:effectLst>
          <a:scene3d>
            <a:camera prst="orthographicFront">
              <a:rot lat="0" lon="0" rev="0"/>
            </a:camera>
            <a:lightRig rig="glow" dir="t">
              <a:rot lat="0" lon="0" rev="4800000"/>
            </a:lightRig>
          </a:scene3d>
          <a:sp3d prstMaterial="matte">
            <a:bevelT w="127000" h="63500"/>
          </a:sp3d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/>
              <a:t>Suivi</a:t>
            </a:r>
            <a:r>
              <a:rPr lang="fr-FR" sz="1100" b="1" baseline="0"/>
              <a:t> Vérifications Générales Périodiques (VGP)</a:t>
            </a:r>
            <a:endParaRPr lang="fr-FR" sz="1100" b="1"/>
          </a:p>
        </xdr:txBody>
      </xdr:sp>
      <xdr:sp macro="" textlink="">
        <xdr:nvSpPr>
          <xdr:cNvPr id="10" name="Rectangle à coins arrondis 9">
            <a:hlinkClick xmlns:r="http://schemas.openxmlformats.org/officeDocument/2006/relationships" r:id="rId2"/>
          </xdr:cNvPr>
          <xdr:cNvSpPr/>
        </xdr:nvSpPr>
        <xdr:spPr>
          <a:xfrm>
            <a:off x="2924175" y="2733675"/>
            <a:ext cx="2057400" cy="523875"/>
          </a:xfrm>
          <a:prstGeom prst="roundRect">
            <a:avLst/>
          </a:prstGeom>
          <a:ln>
            <a:noFill/>
          </a:ln>
          <a:effectLst>
            <a:outerShdw blurRad="190500" dist="228600" dir="2700000" algn="ctr">
              <a:srgbClr val="000000">
                <a:alpha val="30000"/>
              </a:srgbClr>
            </a:outerShdw>
          </a:effectLst>
          <a:scene3d>
            <a:camera prst="orthographicFront">
              <a:rot lat="0" lon="0" rev="0"/>
            </a:camera>
            <a:lightRig rig="glow" dir="t">
              <a:rot lat="0" lon="0" rev="4800000"/>
            </a:lightRig>
          </a:scene3d>
          <a:sp3d prstMaterial="matte">
            <a:bevelT w="127000" h="63500"/>
          </a:sp3d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/>
              <a:t>Liste des Equipements soumis à contrôle réglementaire</a:t>
            </a: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11906</xdr:rowOff>
    </xdr:from>
    <xdr:to>
      <xdr:col>26</xdr:col>
      <xdr:colOff>35717</xdr:colOff>
      <xdr:row>0</xdr:row>
      <xdr:rowOff>1473561</xdr:rowOff>
    </xdr:to>
    <xdr:sp macro="" textlink="">
      <xdr:nvSpPr>
        <xdr:cNvPr id="2" name="Rectangle 1"/>
        <xdr:cNvSpPr/>
      </xdr:nvSpPr>
      <xdr:spPr>
        <a:xfrm>
          <a:off x="0" y="11906"/>
          <a:ext cx="48160780" cy="1461655"/>
        </a:xfrm>
        <a:prstGeom prst="rect">
          <a:avLst/>
        </a:prstGeom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 prst="slope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endParaRPr lang="fr-FR" sz="3600" b="1" i="0"/>
        </a:p>
      </xdr:txBody>
    </xdr:sp>
    <xdr:clientData/>
  </xdr:twoCellAnchor>
  <xdr:twoCellAnchor>
    <xdr:from>
      <xdr:col>0</xdr:col>
      <xdr:colOff>76200</xdr:colOff>
      <xdr:row>0</xdr:row>
      <xdr:rowOff>85726</xdr:rowOff>
    </xdr:from>
    <xdr:to>
      <xdr:col>1</xdr:col>
      <xdr:colOff>4829176</xdr:colOff>
      <xdr:row>0</xdr:row>
      <xdr:rowOff>1390650</xdr:rowOff>
    </xdr:to>
    <xdr:sp macro="" textlink="">
      <xdr:nvSpPr>
        <xdr:cNvPr id="3" name="ZoneTexte 2"/>
        <xdr:cNvSpPr txBox="1"/>
      </xdr:nvSpPr>
      <xdr:spPr>
        <a:xfrm>
          <a:off x="76200" y="85726"/>
          <a:ext cx="5283655" cy="130492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6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SUIVI DES EQUIPEMENTS SOUMIS A CONTRÔLE REGLEMENTAIRE PERIODIQUE</a:t>
          </a:r>
          <a:endParaRPr lang="fr-FR" sz="1600">
            <a:effectLst/>
          </a:endParaRPr>
        </a:p>
        <a:p>
          <a:pPr algn="r"/>
          <a:r>
            <a:rPr lang="fr-FR" sz="1800" b="1" i="1" u="sng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Année</a:t>
          </a:r>
          <a:r>
            <a:rPr lang="fr-FR" sz="1800" b="1" i="1" u="sng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 2017</a:t>
          </a:r>
          <a:endParaRPr lang="fr-FR" sz="1800" i="1" u="sng">
            <a:solidFill>
              <a:srgbClr val="FF0000"/>
            </a:solidFill>
            <a:effectLst/>
          </a:endParaRPr>
        </a:p>
      </xdr:txBody>
    </xdr:sp>
    <xdr:clientData/>
  </xdr:twoCellAnchor>
  <xdr:twoCellAnchor>
    <xdr:from>
      <xdr:col>0</xdr:col>
      <xdr:colOff>333374</xdr:colOff>
      <xdr:row>0</xdr:row>
      <xdr:rowOff>1609725</xdr:rowOff>
    </xdr:from>
    <xdr:to>
      <xdr:col>1</xdr:col>
      <xdr:colOff>1809749</xdr:colOff>
      <xdr:row>0</xdr:row>
      <xdr:rowOff>1943100</xdr:rowOff>
    </xdr:to>
    <xdr:sp macro="" textlink="">
      <xdr:nvSpPr>
        <xdr:cNvPr id="6" name="Rectangle à coins arrondis 5">
          <a:hlinkClick xmlns:r="http://schemas.openxmlformats.org/officeDocument/2006/relationships" r:id="rId1"/>
        </xdr:cNvPr>
        <xdr:cNvSpPr/>
      </xdr:nvSpPr>
      <xdr:spPr>
        <a:xfrm>
          <a:off x="333374" y="1609725"/>
          <a:ext cx="2009775" cy="333375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Requalification</a:t>
          </a:r>
          <a:r>
            <a:rPr lang="fr-FR" sz="1200" b="1" baseline="0"/>
            <a:t> Périodique</a:t>
          </a:r>
          <a:endParaRPr lang="fr-FR" sz="1200" b="1"/>
        </a:p>
      </xdr:txBody>
    </xdr:sp>
    <xdr:clientData/>
  </xdr:twoCellAnchor>
  <xdr:twoCellAnchor>
    <xdr:from>
      <xdr:col>0</xdr:col>
      <xdr:colOff>333374</xdr:colOff>
      <xdr:row>0</xdr:row>
      <xdr:rowOff>2047875</xdr:rowOff>
    </xdr:from>
    <xdr:to>
      <xdr:col>1</xdr:col>
      <xdr:colOff>1809749</xdr:colOff>
      <xdr:row>0</xdr:row>
      <xdr:rowOff>2381250</xdr:rowOff>
    </xdr:to>
    <xdr:sp macro="[0]!Ajouter" textlink="">
      <xdr:nvSpPr>
        <xdr:cNvPr id="7" name="Rectangle à coins arrondis 6"/>
        <xdr:cNvSpPr/>
      </xdr:nvSpPr>
      <xdr:spPr>
        <a:xfrm>
          <a:off x="333374" y="2047875"/>
          <a:ext cx="2009775" cy="333375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Ajouter un Equipement</a:t>
          </a:r>
        </a:p>
      </xdr:txBody>
    </xdr:sp>
    <xdr:clientData/>
  </xdr:twoCellAnchor>
  <xdr:twoCellAnchor>
    <xdr:from>
      <xdr:col>0</xdr:col>
      <xdr:colOff>323849</xdr:colOff>
      <xdr:row>0</xdr:row>
      <xdr:rowOff>2466975</xdr:rowOff>
    </xdr:from>
    <xdr:to>
      <xdr:col>1</xdr:col>
      <xdr:colOff>1800224</xdr:colOff>
      <xdr:row>0</xdr:row>
      <xdr:rowOff>2800350</xdr:rowOff>
    </xdr:to>
    <xdr:sp macro="[0]!Supprimer" textlink="">
      <xdr:nvSpPr>
        <xdr:cNvPr id="8" name="Rectangle à coins arrondis 7"/>
        <xdr:cNvSpPr/>
      </xdr:nvSpPr>
      <xdr:spPr>
        <a:xfrm>
          <a:off x="323849" y="2466975"/>
          <a:ext cx="2009775" cy="333375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Supprimer un Equipement</a:t>
          </a:r>
        </a:p>
      </xdr:txBody>
    </xdr:sp>
    <xdr:clientData/>
  </xdr:twoCellAnchor>
  <xdr:twoCellAnchor>
    <xdr:from>
      <xdr:col>1</xdr:col>
      <xdr:colOff>2552699</xdr:colOff>
      <xdr:row>0</xdr:row>
      <xdr:rowOff>1609725</xdr:rowOff>
    </xdr:from>
    <xdr:to>
      <xdr:col>1</xdr:col>
      <xdr:colOff>4562474</xdr:colOff>
      <xdr:row>0</xdr:row>
      <xdr:rowOff>1943100</xdr:rowOff>
    </xdr:to>
    <xdr:sp macro="" textlink="">
      <xdr:nvSpPr>
        <xdr:cNvPr id="12" name="Rectangle à coins arrondis 11">
          <a:hlinkClick xmlns:r="http://schemas.openxmlformats.org/officeDocument/2006/relationships" r:id="rId2"/>
        </xdr:cNvPr>
        <xdr:cNvSpPr/>
      </xdr:nvSpPr>
      <xdr:spPr>
        <a:xfrm>
          <a:off x="3088480" y="1609725"/>
          <a:ext cx="2009775" cy="333375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Liste des Equipements</a:t>
          </a:r>
        </a:p>
      </xdr:txBody>
    </xdr:sp>
    <xdr:clientData/>
  </xdr:twoCellAnchor>
  <xdr:twoCellAnchor>
    <xdr:from>
      <xdr:col>1</xdr:col>
      <xdr:colOff>2552699</xdr:colOff>
      <xdr:row>0</xdr:row>
      <xdr:rowOff>2047875</xdr:rowOff>
    </xdr:from>
    <xdr:to>
      <xdr:col>1</xdr:col>
      <xdr:colOff>4562474</xdr:colOff>
      <xdr:row>0</xdr:row>
      <xdr:rowOff>2381250</xdr:rowOff>
    </xdr:to>
    <xdr:sp macro="" textlink="">
      <xdr:nvSpPr>
        <xdr:cNvPr id="13" name="Rectangle à coins arrondis 12">
          <a:hlinkClick xmlns:r="http://schemas.openxmlformats.org/officeDocument/2006/relationships" r:id="rId3"/>
        </xdr:cNvPr>
        <xdr:cNvSpPr/>
      </xdr:nvSpPr>
      <xdr:spPr>
        <a:xfrm>
          <a:off x="3086099" y="2047875"/>
          <a:ext cx="2009775" cy="333375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Synthèse</a:t>
          </a:r>
        </a:p>
      </xdr:txBody>
    </xdr:sp>
    <xdr:clientData/>
  </xdr:twoCellAnchor>
  <xdr:twoCellAnchor>
    <xdr:from>
      <xdr:col>1</xdr:col>
      <xdr:colOff>2543174</xdr:colOff>
      <xdr:row>0</xdr:row>
      <xdr:rowOff>2466975</xdr:rowOff>
    </xdr:from>
    <xdr:to>
      <xdr:col>1</xdr:col>
      <xdr:colOff>4552949</xdr:colOff>
      <xdr:row>0</xdr:row>
      <xdr:rowOff>2800350</xdr:rowOff>
    </xdr:to>
    <xdr:sp macro="" textlink="">
      <xdr:nvSpPr>
        <xdr:cNvPr id="14" name="Rectangle à coins arrondis 13">
          <a:hlinkClick xmlns:r="http://schemas.openxmlformats.org/officeDocument/2006/relationships" r:id="rId4"/>
        </xdr:cNvPr>
        <xdr:cNvSpPr/>
      </xdr:nvSpPr>
      <xdr:spPr>
        <a:xfrm>
          <a:off x="3076574" y="2466975"/>
          <a:ext cx="2009775" cy="333375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Indicateurs</a:t>
          </a:r>
        </a:p>
      </xdr:txBody>
    </xdr:sp>
    <xdr:clientData/>
  </xdr:twoCellAnchor>
  <xdr:twoCellAnchor>
    <xdr:from>
      <xdr:col>0</xdr:col>
      <xdr:colOff>273844</xdr:colOff>
      <xdr:row>0</xdr:row>
      <xdr:rowOff>785811</xdr:rowOff>
    </xdr:from>
    <xdr:to>
      <xdr:col>1</xdr:col>
      <xdr:colOff>869156</xdr:colOff>
      <xdr:row>0</xdr:row>
      <xdr:rowOff>1321592</xdr:rowOff>
    </xdr:to>
    <xdr:sp macro="" textlink="">
      <xdr:nvSpPr>
        <xdr:cNvPr id="9" name="Flèche gauche 8">
          <a:hlinkClick xmlns:r="http://schemas.openxmlformats.org/officeDocument/2006/relationships" r:id="rId5"/>
        </xdr:cNvPr>
        <xdr:cNvSpPr/>
      </xdr:nvSpPr>
      <xdr:spPr>
        <a:xfrm>
          <a:off x="273844" y="785811"/>
          <a:ext cx="1131093" cy="535781"/>
        </a:xfrm>
        <a:prstGeom prst="leftArrow">
          <a:avLst/>
        </a:prstGeom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Accueil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23813</xdr:rowOff>
    </xdr:from>
    <xdr:to>
      <xdr:col>9</xdr:col>
      <xdr:colOff>11906</xdr:colOff>
      <xdr:row>0</xdr:row>
      <xdr:rowOff>1485468</xdr:rowOff>
    </xdr:to>
    <xdr:sp macro="" textlink="">
      <xdr:nvSpPr>
        <xdr:cNvPr id="2" name="Rectangle 1"/>
        <xdr:cNvSpPr/>
      </xdr:nvSpPr>
      <xdr:spPr>
        <a:xfrm>
          <a:off x="0" y="23813"/>
          <a:ext cx="20097750" cy="1461655"/>
        </a:xfrm>
        <a:prstGeom prst="rect">
          <a:avLst/>
        </a:prstGeom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 prst="slope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endParaRPr lang="fr-FR" sz="3600" b="1" i="0"/>
        </a:p>
      </xdr:txBody>
    </xdr:sp>
    <xdr:clientData/>
  </xdr:twoCellAnchor>
  <xdr:twoCellAnchor>
    <xdr:from>
      <xdr:col>0</xdr:col>
      <xdr:colOff>76201</xdr:colOff>
      <xdr:row>0</xdr:row>
      <xdr:rowOff>73820</xdr:rowOff>
    </xdr:from>
    <xdr:to>
      <xdr:col>1</xdr:col>
      <xdr:colOff>5069418</xdr:colOff>
      <xdr:row>0</xdr:row>
      <xdr:rowOff>1378744</xdr:rowOff>
    </xdr:to>
    <xdr:sp macro="" textlink="">
      <xdr:nvSpPr>
        <xdr:cNvPr id="4" name="ZoneTexte 3"/>
        <xdr:cNvSpPr txBox="1"/>
      </xdr:nvSpPr>
      <xdr:spPr>
        <a:xfrm>
          <a:off x="76201" y="73820"/>
          <a:ext cx="5314686" cy="130492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6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LISTE</a:t>
          </a:r>
          <a:r>
            <a:rPr lang="fr-FR" sz="16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DES EQUIPEMENTS SOUMIS A CONTRÔLE </a:t>
          </a:r>
          <a:r>
            <a:rPr lang="fr-FR" sz="16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REGLEMENTAIRE PERIODIQUE</a:t>
          </a:r>
          <a:endParaRPr lang="fr-FR" sz="1600">
            <a:effectLst/>
          </a:endParaRPr>
        </a:p>
        <a:p>
          <a:pPr algn="r"/>
          <a:r>
            <a:rPr lang="fr-FR" sz="1800" b="1" i="1" u="sng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Année</a:t>
          </a:r>
          <a:r>
            <a:rPr lang="fr-FR" sz="1800" b="1" i="1" u="sng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 2017</a:t>
          </a:r>
          <a:endParaRPr lang="fr-FR" sz="1800" i="1" u="sng">
            <a:solidFill>
              <a:srgbClr val="FF0000"/>
            </a:solidFill>
            <a:effectLst/>
          </a:endParaRPr>
        </a:p>
      </xdr:txBody>
    </xdr:sp>
    <xdr:clientData/>
  </xdr:twoCellAnchor>
  <xdr:twoCellAnchor>
    <xdr:from>
      <xdr:col>1</xdr:col>
      <xdr:colOff>5291</xdr:colOff>
      <xdr:row>0</xdr:row>
      <xdr:rowOff>1597819</xdr:rowOff>
    </xdr:from>
    <xdr:to>
      <xdr:col>1</xdr:col>
      <xdr:colOff>2017447</xdr:colOff>
      <xdr:row>0</xdr:row>
      <xdr:rowOff>1931194</xdr:rowOff>
    </xdr:to>
    <xdr:sp macro="" textlink="">
      <xdr:nvSpPr>
        <xdr:cNvPr id="6" name="Rectangle à coins arrondis 5">
          <a:hlinkClick xmlns:r="http://schemas.openxmlformats.org/officeDocument/2006/relationships" r:id="rId1"/>
        </xdr:cNvPr>
        <xdr:cNvSpPr/>
      </xdr:nvSpPr>
      <xdr:spPr>
        <a:xfrm>
          <a:off x="333374" y="1597819"/>
          <a:ext cx="2012156" cy="333375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Requalification</a:t>
          </a: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Périodique</a:t>
          </a:r>
          <a:endParaRPr lang="fr-FR" sz="1200">
            <a:effectLst/>
          </a:endParaRPr>
        </a:p>
      </xdr:txBody>
    </xdr:sp>
    <xdr:clientData/>
  </xdr:twoCellAnchor>
  <xdr:twoCellAnchor>
    <xdr:from>
      <xdr:col>1</xdr:col>
      <xdr:colOff>5291</xdr:colOff>
      <xdr:row>0</xdr:row>
      <xdr:rowOff>2035969</xdr:rowOff>
    </xdr:from>
    <xdr:to>
      <xdr:col>1</xdr:col>
      <xdr:colOff>2017447</xdr:colOff>
      <xdr:row>0</xdr:row>
      <xdr:rowOff>2369344</xdr:rowOff>
    </xdr:to>
    <xdr:sp macro="[0]!Ajouter" textlink="">
      <xdr:nvSpPr>
        <xdr:cNvPr id="7" name="Rectangle à coins arrondis 6"/>
        <xdr:cNvSpPr/>
      </xdr:nvSpPr>
      <xdr:spPr>
        <a:xfrm>
          <a:off x="333374" y="2035969"/>
          <a:ext cx="2012156" cy="333375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Ajouter un Equipement</a:t>
          </a:r>
        </a:p>
      </xdr:txBody>
    </xdr:sp>
    <xdr:clientData/>
  </xdr:twoCellAnchor>
  <xdr:twoCellAnchor>
    <xdr:from>
      <xdr:col>0</xdr:col>
      <xdr:colOff>323849</xdr:colOff>
      <xdr:row>0</xdr:row>
      <xdr:rowOff>2455069</xdr:rowOff>
    </xdr:from>
    <xdr:to>
      <xdr:col>1</xdr:col>
      <xdr:colOff>2007922</xdr:colOff>
      <xdr:row>0</xdr:row>
      <xdr:rowOff>2788444</xdr:rowOff>
    </xdr:to>
    <xdr:sp macro="[0]!Supprimer" textlink="">
      <xdr:nvSpPr>
        <xdr:cNvPr id="8" name="Rectangle à coins arrondis 7"/>
        <xdr:cNvSpPr/>
      </xdr:nvSpPr>
      <xdr:spPr>
        <a:xfrm>
          <a:off x="323849" y="2455069"/>
          <a:ext cx="2012156" cy="333375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Supprimer un Equipement</a:t>
          </a:r>
        </a:p>
      </xdr:txBody>
    </xdr:sp>
    <xdr:clientData/>
  </xdr:twoCellAnchor>
  <xdr:twoCellAnchor>
    <xdr:from>
      <xdr:col>1</xdr:col>
      <xdr:colOff>2654563</xdr:colOff>
      <xdr:row>0</xdr:row>
      <xdr:rowOff>1597819</xdr:rowOff>
    </xdr:from>
    <xdr:to>
      <xdr:col>1</xdr:col>
      <xdr:colOff>4664338</xdr:colOff>
      <xdr:row>0</xdr:row>
      <xdr:rowOff>1931194</xdr:rowOff>
    </xdr:to>
    <xdr:sp macro="" textlink="">
      <xdr:nvSpPr>
        <xdr:cNvPr id="9" name="Rectangle à coins arrondis 8">
          <a:hlinkClick xmlns:r="http://schemas.openxmlformats.org/officeDocument/2006/relationships" r:id="rId2"/>
        </xdr:cNvPr>
        <xdr:cNvSpPr/>
      </xdr:nvSpPr>
      <xdr:spPr>
        <a:xfrm>
          <a:off x="2982646" y="1597819"/>
          <a:ext cx="2009775" cy="333375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Suivi Contrôle Rég_Périod.</a:t>
          </a:r>
        </a:p>
      </xdr:txBody>
    </xdr:sp>
    <xdr:clientData/>
  </xdr:twoCellAnchor>
  <xdr:twoCellAnchor>
    <xdr:from>
      <xdr:col>1</xdr:col>
      <xdr:colOff>2654563</xdr:colOff>
      <xdr:row>0</xdr:row>
      <xdr:rowOff>2035969</xdr:rowOff>
    </xdr:from>
    <xdr:to>
      <xdr:col>1</xdr:col>
      <xdr:colOff>4664338</xdr:colOff>
      <xdr:row>0</xdr:row>
      <xdr:rowOff>2369344</xdr:rowOff>
    </xdr:to>
    <xdr:sp macro="" textlink="">
      <xdr:nvSpPr>
        <xdr:cNvPr id="10" name="Rectangle à coins arrondis 9">
          <a:hlinkClick xmlns:r="http://schemas.openxmlformats.org/officeDocument/2006/relationships" r:id="rId3"/>
        </xdr:cNvPr>
        <xdr:cNvSpPr/>
      </xdr:nvSpPr>
      <xdr:spPr>
        <a:xfrm>
          <a:off x="2982646" y="2035969"/>
          <a:ext cx="2009775" cy="333375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Synthèse</a:t>
          </a:r>
        </a:p>
      </xdr:txBody>
    </xdr:sp>
    <xdr:clientData/>
  </xdr:twoCellAnchor>
  <xdr:twoCellAnchor>
    <xdr:from>
      <xdr:col>1</xdr:col>
      <xdr:colOff>2645038</xdr:colOff>
      <xdr:row>0</xdr:row>
      <xdr:rowOff>2455069</xdr:rowOff>
    </xdr:from>
    <xdr:to>
      <xdr:col>1</xdr:col>
      <xdr:colOff>4654813</xdr:colOff>
      <xdr:row>0</xdr:row>
      <xdr:rowOff>2788444</xdr:rowOff>
    </xdr:to>
    <xdr:sp macro="" textlink="">
      <xdr:nvSpPr>
        <xdr:cNvPr id="11" name="Rectangle à coins arrondis 10">
          <a:hlinkClick xmlns:r="http://schemas.openxmlformats.org/officeDocument/2006/relationships" r:id="rId4"/>
        </xdr:cNvPr>
        <xdr:cNvSpPr/>
      </xdr:nvSpPr>
      <xdr:spPr>
        <a:xfrm>
          <a:off x="2973121" y="2455069"/>
          <a:ext cx="2009775" cy="333375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Indicateurs</a:t>
          </a:r>
        </a:p>
      </xdr:txBody>
    </xdr:sp>
    <xdr:clientData/>
  </xdr:twoCellAnchor>
  <xdr:twoCellAnchor>
    <xdr:from>
      <xdr:col>0</xdr:col>
      <xdr:colOff>250031</xdr:colOff>
      <xdr:row>0</xdr:row>
      <xdr:rowOff>762001</xdr:rowOff>
    </xdr:from>
    <xdr:to>
      <xdr:col>1</xdr:col>
      <xdr:colOff>1059655</xdr:colOff>
      <xdr:row>0</xdr:row>
      <xdr:rowOff>1297782</xdr:rowOff>
    </xdr:to>
    <xdr:sp macro="" textlink="">
      <xdr:nvSpPr>
        <xdr:cNvPr id="13" name="Flèche gauche 12">
          <a:hlinkClick xmlns:r="http://schemas.openxmlformats.org/officeDocument/2006/relationships" r:id="rId5"/>
        </xdr:cNvPr>
        <xdr:cNvSpPr/>
      </xdr:nvSpPr>
      <xdr:spPr>
        <a:xfrm>
          <a:off x="250031" y="762001"/>
          <a:ext cx="1131093" cy="535781"/>
        </a:xfrm>
        <a:prstGeom prst="leftArrow">
          <a:avLst/>
        </a:prstGeom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Accueil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5:Z77" totalsRowShown="0" headerRowDxfId="61" dataDxfId="59" headerRowBorderDxfId="60" tableBorderDxfId="58" totalsRowBorderDxfId="57">
  <autoFilter ref="A5:Z77"/>
  <tableColumns count="26">
    <tableColumn id="1" name="Id" dataDxfId="56"/>
    <tableColumn id="2" name="Equipements" dataDxfId="55"/>
    <tableColumn id="3" name="Familles D'équipements" dataDxfId="54"/>
    <tableColumn id="4" name="Fréquence de vérification" dataDxfId="53"/>
    <tableColumn id="5" name="A" dataDxfId="52"/>
    <tableColumn id="6" name="NA" dataDxfId="51"/>
    <tableColumn id="7" name="Référence" dataDxfId="50"/>
    <tableColumn id="8" name="Dernière mise à jour" dataDxfId="49"/>
    <tableColumn id="9" name="Rapport de vérification" dataDxfId="48"/>
    <tableColumn id="10" name="Prochaine mise à jour" dataDxfId="47">
      <calculatedColumnFormula>IF(E6&lt;&gt;"A","",IF(H6="","URGENT",EDATE(H6,D6)))</calculatedColumnFormula>
    </tableColumn>
    <tableColumn id="11" name="ETAT" dataDxfId="46">
      <calculatedColumnFormula>IF(E6="A",IF(J6="URGENT","NON CONFORME",IF(AND(J6&lt;&gt;"",L6=""),IF(TODAY()&lt;=EDATE(J6,-2),"CONFORME",IF(AND(TODAY()&gt;EDATE(J6,-2),TODAY()&lt;=J6),"URGENT",IF(TODAY()&gt;J6,"NON CONFORME"))),IF(AND(J6&lt;&gt;"",L6&lt;&gt;""),IF(L6&lt;=J6,"CONFORME",IF(L6&gt;J6,"NON CONFORME"))))),"")</calculatedColumnFormula>
    </tableColumn>
    <tableColumn id="12" name="Nouvelle date de mise à jour planifiée" dataDxfId="45"/>
    <tableColumn id="13" name="ETAT2" dataDxfId="44">
      <calculatedColumnFormula>IF(L6="","",IF(J6="URGENT","NON CONFORME",IF(L6&gt;J6,"NON CONFORME",IF(L6&lt;J6,"CONFORME"))))</calculatedColumnFormula>
    </tableColumn>
    <tableColumn id="14" name="Rapport de vérification3" dataDxfId="43"/>
    <tableColumn id="15" name="Evaluation - Réalisation du Contrôle" dataDxfId="42">
      <calculatedColumnFormula>IF(E6="A",IF(N6&lt;&gt;"","CONTRÔLE REALISE",IF(N6="",IF(J6&lt;&gt;"",IF(J6="URGENT","CONTRÔLE NON REALISE",IF(J6&lt;&gt;"URGENT",IF(TODAY()&lt;EDATE(J6,-2),"CONTRÔLE REALISE",IF(AND(TODAY()&gt;=EDATE(J6,-2),TODAY()&lt;=J6),"CONTRÔLE A REALISER",IF(TODAY()&gt;J6,"CONTRÔLE NON REALISE")))))))),"")</calculatedColumnFormula>
    </tableColumn>
    <tableColumn id="16" name="Nombre de jours de dépassement" dataDxfId="41">
      <calculatedColumnFormula>IF(E6="A",IF(O6="CONTRÔLE REALISE",IF(J6="URGENT","CONTRÔLE JAMAIS REALISE AVANT",IF(AND(J6&lt;&gt;"",L6=""),0,IF(L6&lt;&gt;"",L6-J6))),IF(OR(O6="CONTRÔLE NON REALISE",O6="CONTRÔLE A REALISER"),IF(J6="URGENT","CONTRÔLE JAMAIS REALISE AVANT",IF(AND(J6&lt;&gt;"",L6=""),TODAY()-J6,IF(L6&lt;&gt;"",TODAY()-J6))))),0)</calculatedColumnFormula>
    </tableColumn>
    <tableColumn id="17" name="Prochaine mise à jour2" dataDxfId="40">
      <calculatedColumnFormula>IF(E6="A",IF(D6=6,IF(AND(J6="URGENT",L6=""),"",IF(AND(J6="URGENT",L6&lt;&gt;""),EDATE(L6,D6),IF(AND(J6&lt;&gt;"",L6=""),EDATE(J6,D6),IF(AND(J6&lt;&gt;"",L6&lt;&gt;""),EDATE(L6,D6))))),""),"")</calculatedColumnFormula>
    </tableColumn>
    <tableColumn id="18" name="ETAT3" dataDxfId="39">
      <calculatedColumnFormula>IF(E6&lt;&gt;"A","",IF(Q6="","",(IF(Q6="URGENT","NON CONFORME",IF(AND(Q6&lt;&gt;"",S6=""),IF(TODAY()&lt;=EDATE(Q6,-2),"CONFORME",IF(AND(TODAY()&gt;EDATE(Q6,-2),TODAY()&lt;=Q6),"URGENT",IF(TODAY()&gt;Q6,"NON CONFORME"))),IF(AND(Q6&lt;&gt;"",S6&lt;&gt;""),IF(S6&lt;=Q6,"CONFORME",IF(S6&gt;Q6,"NON CONFORME"))))))))</calculatedColumnFormula>
    </tableColumn>
    <tableColumn id="19" name="Nouvelle date de mise à jour2" dataDxfId="38"/>
    <tableColumn id="20" name="ETAT4" dataDxfId="37">
      <calculatedColumnFormula>IF(S6="","",IF(Q6="URGENT","NON CONFORME",IF(S6&gt;Q6,"NON CONFORME",IF(S6&lt;Q6,"CONFORME"))))</calculatedColumnFormula>
    </tableColumn>
    <tableColumn id="21" name="Rapport de vérification2" dataDxfId="36"/>
    <tableColumn id="22" name="Evaluation - Réalisation du Contrôle2" dataDxfId="35">
      <calculatedColumnFormula>IF(E6="A",IF(U6&lt;&gt;"","CONTRÔLE REALISE",IF(U6="",IF(Q6&lt;&gt;"",IF(Q6="URGENT","CONTRÔLE NON REALISE",IF(Q6&lt;&gt;"URGENT",IF(TODAY()&lt;EDATE(Q6,-2),"",IF(AND(TODAY()&gt;=EDATE(Q6,-2),TODAY()&lt;=Q6),"CONTRÔLE A REALISER",IF(TODAY()&gt;Q6,"CONTRÔLE NON REALISE"))))),""))),"")</calculatedColumnFormula>
    </tableColumn>
    <tableColumn id="23" name="Nombre de jours de dépassement2" dataDxfId="34">
      <calculatedColumnFormula>IF(E6="A",IF(V6="CONTRÔLE REALISE",IF(AND(Q6&lt;&gt;"",S6=""),0,IF(S6&lt;&gt;"",S6-Q6)),IF(OR(V6="CONTRÔLE NON REALISE",V6="CONTRÔLE A REALISER"),IF(AND(Q6&lt;&gt;"",S6=""),TODAY()-Q6,IF(S6&lt;&gt;"",TODAY()-Q6)),"")),"")</calculatedColumnFormula>
    </tableColumn>
    <tableColumn id="24" name="Observations" dataDxfId="33"/>
    <tableColumn id="25" name="Prochaine date de réalisation" dataDxfId="32">
      <calculatedColumnFormula>IF(E6="A",IF(AND(J6="URGENT",Q6="",S6="",L6=""),"URGENT",IF(AND(J6&lt;&gt;"",Q6="",S6="",L6=""),EDATE(J6,D6),IF(AND(L6&lt;&gt;"",Q6="",S6=""),EDATE(L6,D6),IF(AND(Q6&lt;&gt;"",S6=""),EDATE(Q6,D6),IF(S6&lt;&gt;"",S6,""))))),"")</calculatedColumnFormula>
    </tableColumn>
    <tableColumn id="26" name="Nombre de jours de dépassement3" dataDxfId="31">
      <calculatedColumnFormula>IF(E6="A",IF(Y6="","",IF(Y6="URGENT","Contrôle Jamais réalisé Avant",IF(Y6&lt;&gt;"",TODAY()-Y6))),"")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5:I249" totalsRowShown="0" headerRowDxfId="30" dataDxfId="29">
  <autoFilter ref="A5:I249"/>
  <tableColumns count="9">
    <tableColumn id="1" name="Id" dataDxfId="28"/>
    <tableColumn id="2" name="Equipements" dataDxfId="27"/>
    <tableColumn id="3" name="Familles D'équipements" dataDxfId="26"/>
    <tableColumn id="4" name="Référence" dataDxfId="25"/>
    <tableColumn id="5" name="Emplacement" dataDxfId="24"/>
    <tableColumn id="6" name="Bâtiment" dataDxfId="23"/>
    <tableColumn id="7" name="Etage" dataDxfId="22"/>
    <tableColumn id="8" name="Fréquence de vérification" dataDxfId="21"/>
    <tableColumn id="9" name="Observations" dataDxfId="2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view="pageBreakPreview" zoomScaleNormal="100" zoomScaleSheetLayoutView="100" workbookViewId="0">
      <selection activeCell="T18" sqref="T18"/>
    </sheetView>
  </sheetViews>
  <sheetFormatPr baseColWidth="10" defaultRowHeight="15" x14ac:dyDescent="0.25"/>
  <cols>
    <col min="2" max="2" width="11.42578125" customWidth="1"/>
    <col min="3" max="3" width="4.5703125" customWidth="1"/>
    <col min="17" max="17" width="3.5703125" customWidth="1"/>
  </cols>
  <sheetData/>
  <pageMargins left="0.7" right="0.7" top="0.75" bottom="0.75" header="0.3" footer="0.3"/>
  <pageSetup paperSize="9" scale="3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Z77"/>
  <sheetViews>
    <sheetView view="pageBreakPreview" zoomScale="70" zoomScaleNormal="80" zoomScaleSheetLayoutView="70" workbookViewId="0">
      <pane xSplit="2" ySplit="5" topLeftCell="C24" activePane="bottomRight" state="frozen"/>
      <selection pane="topRight" activeCell="C1" sqref="C1"/>
      <selection pane="bottomLeft" activeCell="A6" sqref="A6"/>
      <selection pane="bottomRight"/>
    </sheetView>
  </sheetViews>
  <sheetFormatPr baseColWidth="10" defaultColWidth="111" defaultRowHeight="28.5" x14ac:dyDescent="0.25"/>
  <cols>
    <col min="1" max="1" width="8" style="1" bestFit="1" customWidth="1"/>
    <col min="2" max="2" width="73.140625" style="32" customWidth="1"/>
    <col min="3" max="3" width="64.7109375" style="1" customWidth="1"/>
    <col min="4" max="4" width="17.7109375" style="1" customWidth="1"/>
    <col min="5" max="6" width="12.7109375" style="1" customWidth="1"/>
    <col min="7" max="7" width="27.28515625" style="1" bestFit="1" customWidth="1"/>
    <col min="8" max="9" width="20.7109375" style="1" customWidth="1"/>
    <col min="10" max="10" width="20.7109375" style="2" customWidth="1"/>
    <col min="11" max="14" width="20.7109375" style="1" customWidth="1"/>
    <col min="15" max="15" width="41.42578125" style="1" bestFit="1" customWidth="1"/>
    <col min="16" max="16" width="39" style="1" bestFit="1" customWidth="1"/>
    <col min="17" max="18" width="20.7109375" style="1" customWidth="1"/>
    <col min="19" max="22" width="20.7109375" style="31" customWidth="1"/>
    <col min="23" max="23" width="22.7109375" style="31" customWidth="1"/>
    <col min="24" max="24" width="69.85546875" style="1" customWidth="1"/>
    <col min="25" max="25" width="34.7109375" style="1" bestFit="1" customWidth="1"/>
    <col min="26" max="26" width="40.140625" style="1" bestFit="1" customWidth="1"/>
    <col min="27" max="16384" width="111" style="1"/>
  </cols>
  <sheetData>
    <row r="1" spans="1:26" ht="228.75" customHeight="1" x14ac:dyDescent="0.25"/>
    <row r="2" spans="1:26" ht="5.25" hidden="1" customHeight="1" x14ac:dyDescent="0.25"/>
    <row r="3" spans="1:26" ht="5.25" hidden="1" customHeight="1" x14ac:dyDescent="0.25"/>
    <row r="4" spans="1:26" ht="5.25" hidden="1" customHeight="1" x14ac:dyDescent="0.25"/>
    <row r="5" spans="1:26" s="29" customFormat="1" ht="47.25" x14ac:dyDescent="0.25">
      <c r="A5" s="23" t="s">
        <v>0</v>
      </c>
      <c r="B5" s="24" t="s">
        <v>1</v>
      </c>
      <c r="C5" s="24" t="s">
        <v>2</v>
      </c>
      <c r="D5" s="24" t="s">
        <v>3</v>
      </c>
      <c r="E5" s="25" t="s">
        <v>4</v>
      </c>
      <c r="F5" s="26" t="s">
        <v>5</v>
      </c>
      <c r="G5" s="24" t="s">
        <v>6</v>
      </c>
      <c r="H5" s="24" t="s">
        <v>7</v>
      </c>
      <c r="I5" s="24" t="s">
        <v>8</v>
      </c>
      <c r="J5" s="27" t="s">
        <v>9</v>
      </c>
      <c r="K5" s="24" t="s">
        <v>10</v>
      </c>
      <c r="L5" s="24" t="s">
        <v>465</v>
      </c>
      <c r="M5" s="24" t="s">
        <v>11</v>
      </c>
      <c r="N5" s="24" t="s">
        <v>467</v>
      </c>
      <c r="O5" s="24" t="s">
        <v>12</v>
      </c>
      <c r="P5" s="24" t="s">
        <v>13</v>
      </c>
      <c r="Q5" s="27" t="s">
        <v>14</v>
      </c>
      <c r="R5" s="24" t="s">
        <v>15</v>
      </c>
      <c r="S5" s="27" t="s">
        <v>466</v>
      </c>
      <c r="T5" s="24" t="s">
        <v>16</v>
      </c>
      <c r="U5" s="24" t="s">
        <v>17</v>
      </c>
      <c r="V5" s="24" t="s">
        <v>18</v>
      </c>
      <c r="W5" s="24" t="s">
        <v>19</v>
      </c>
      <c r="X5" s="24" t="s">
        <v>20</v>
      </c>
      <c r="Y5" s="27" t="s">
        <v>21</v>
      </c>
      <c r="Z5" s="28" t="s">
        <v>22</v>
      </c>
    </row>
    <row r="6" spans="1:26" s="22" customFormat="1" ht="15" customHeight="1" x14ac:dyDescent="0.25">
      <c r="A6" s="11">
        <v>7</v>
      </c>
      <c r="B6" s="12" t="s">
        <v>31</v>
      </c>
      <c r="C6" s="13" t="s">
        <v>32</v>
      </c>
      <c r="D6" s="14">
        <v>40</v>
      </c>
      <c r="E6" s="15" t="s">
        <v>4</v>
      </c>
      <c r="F6" s="16"/>
      <c r="G6" s="14"/>
      <c r="H6" s="17"/>
      <c r="I6" s="14"/>
      <c r="J6" s="18" t="str">
        <f t="shared" ref="J6:J51" si="0">IF(E6&lt;&gt;"A","",IF(H6="","URGENT",EDATE(H6,D6)))</f>
        <v>URGENT</v>
      </c>
      <c r="K6" s="14" t="str">
        <f t="shared" ref="K6:K51" ca="1" si="1">IF(E6="A",IF(J6="URGENT","NON CONFORME",IF(AND(J6&lt;&gt;"",L6=""),IF(TODAY()&lt;=EDATE(J6,-2),"CONFORME",IF(AND(TODAY()&gt;EDATE(J6,-2),TODAY()&lt;=J6),"URGENT",IF(TODAY()&gt;J6,"NON CONFORME"))),IF(AND(J6&lt;&gt;"",L6&lt;&gt;""),IF(L6&lt;=J6,"CONFORME",IF(L6&gt;J6,"NON CONFORME"))))),"")</f>
        <v>NON CONFORME</v>
      </c>
      <c r="L6" s="19"/>
      <c r="M6" s="14" t="str">
        <f t="shared" ref="M6:M51" si="2">IF(L6="","",IF(J6="URGENT","NON CONFORME",IF(L6&gt;J6,"NON CONFORME",IF(L6&lt;J6,"CONFORME"))))</f>
        <v/>
      </c>
      <c r="N6" s="14"/>
      <c r="O6" s="14" t="str">
        <f t="shared" ref="O6:O51" ca="1" si="3">IF(E6="A",IF(N6&lt;&gt;"","CONTRÔLE REALISE",IF(N6="",IF(J6&lt;&gt;"",IF(J6="URGENT","CONTRÔLE NON REALISE",IF(J6&lt;&gt;"URGENT",IF(TODAY()&lt;EDATE(J6,-2),"CONTRÔLE REALISE",IF(AND(TODAY()&gt;=EDATE(J6,-2),TODAY()&lt;=J6),"CONTRÔLE A REALISER",IF(TODAY()&gt;J6,"CONTRÔLE NON REALISE")))))))),"")</f>
        <v>CONTRÔLE NON REALISE</v>
      </c>
      <c r="P6" s="14" t="str">
        <f t="shared" ref="P6:P51" ca="1" si="4">IF(E6="A",IF(O6="CONTRÔLE REALISE",IF(J6="URGENT","CONTRÔLE JAMAIS REALISE AVANT",IF(AND(J6&lt;&gt;"",L6=""),0,IF(L6&lt;&gt;"",L6-J6))),IF(OR(O6="CONTRÔLE NON REALISE",O6="CONTRÔLE A REALISER"),IF(J6="URGENT","CONTRÔLE JAMAIS REALISE AVANT",IF(AND(J6&lt;&gt;"",L6=""),TODAY()-J6,IF(L6&lt;&gt;"",TODAY()-J6))))),0)</f>
        <v>CONTRÔLE JAMAIS REALISE AVANT</v>
      </c>
      <c r="Q6" s="18" t="str">
        <f t="shared" ref="Q6:Q51" si="5">IF(E6="A",IF(D6=6,IF(AND(J6="URGENT",L6=""),"",IF(AND(J6="URGENT",L6&lt;&gt;""),EDATE(L6,D6),IF(AND(J6&lt;&gt;"",L6=""),EDATE(J6,D6),IF(AND(J6&lt;&gt;"",L6&lt;&gt;""),EDATE(L6,D6))))),""),"")</f>
        <v/>
      </c>
      <c r="R6" s="14" t="str">
        <f t="shared" ref="R6:R51" ca="1" si="6">IF(E6&lt;&gt;"A","",IF(Q6="","",(IF(Q6="URGENT","NON CONFORME",IF(AND(Q6&lt;&gt;"",S6=""),IF(TODAY()&lt;=EDATE(Q6,-2),"CONFORME",IF(AND(TODAY()&gt;EDATE(Q6,-2),TODAY()&lt;=Q6),"URGENT",IF(TODAY()&gt;Q6,"NON CONFORME"))),IF(AND(Q6&lt;&gt;"",S6&lt;&gt;""),IF(S6&lt;=Q6,"CONFORME",IF(S6&gt;Q6,"NON CONFORME"))))))))</f>
        <v/>
      </c>
      <c r="S6" s="14"/>
      <c r="T6" s="14" t="str">
        <f t="shared" ref="T6:T51" si="7">IF(S6="","",IF(Q6="URGENT","NON CONFORME",IF(S6&gt;Q6,"NON CONFORME",IF(S6&lt;Q6,"CONFORME"))))</f>
        <v/>
      </c>
      <c r="U6" s="14"/>
      <c r="V6" s="14" t="str">
        <f t="shared" ref="V6:V51" ca="1" si="8">IF(E6="A",IF(U6&lt;&gt;"","CONTRÔLE REALISE",IF(U6="",IF(Q6&lt;&gt;"",IF(Q6="URGENT","CONTRÔLE NON REALISE",IF(Q6&lt;&gt;"URGENT",IF(TODAY()&lt;EDATE(Q6,-2),"",IF(AND(TODAY()&gt;=EDATE(Q6,-2),TODAY()&lt;=Q6),"CONTRÔLE A REALISER",IF(TODAY()&gt;Q6,"CONTRÔLE NON REALISE"))))),""))),"")</f>
        <v/>
      </c>
      <c r="W6" s="14" t="str">
        <f t="shared" ref="W6:W51" ca="1" si="9">IF(E6="A",IF(V6="CONTRÔLE REALISE",IF(AND(Q6&lt;&gt;"",S6=""),0,IF(S6&lt;&gt;"",S6-Q6)),IF(OR(V6="CONTRÔLE NON REALISE",V6="CONTRÔLE A REALISER"),IF(AND(Q6&lt;&gt;"",S6=""),TODAY()-Q6,IF(S6&lt;&gt;"",TODAY()-Q6)),"")),"")</f>
        <v/>
      </c>
      <c r="X6" s="20"/>
      <c r="Y6" s="18" t="str">
        <f t="shared" ref="Y6:Y51" si="10">IF(E6="A",IF(AND(J6="URGENT",Q6="",S6="",L6=""),"URGENT",IF(AND(J6&lt;&gt;"",Q6="",S6="",L6=""),EDATE(J6,D6),IF(AND(L6&lt;&gt;"",Q6="",S6=""),EDATE(L6,D6),IF(AND(Q6&lt;&gt;"",S6=""),EDATE(Q6,D6),IF(S6&lt;&gt;"",S6,""))))),"")</f>
        <v>URGENT</v>
      </c>
      <c r="Z6" s="21" t="str">
        <f t="shared" ref="Z6:Z51" ca="1" si="11">IF(E6="A",IF(Y6="","",IF(Y6="URGENT","Contrôle Jamais réalisé Avant",IF(Y6&lt;&gt;"",TODAY()-Y6))),"")</f>
        <v>Contrôle Jamais réalisé Avant</v>
      </c>
    </row>
    <row r="7" spans="1:26" s="22" customFormat="1" ht="15" customHeight="1" x14ac:dyDescent="0.25">
      <c r="A7" s="11">
        <v>8</v>
      </c>
      <c r="B7" s="12" t="s">
        <v>33</v>
      </c>
      <c r="C7" s="13" t="s">
        <v>32</v>
      </c>
      <c r="D7" s="14">
        <v>40</v>
      </c>
      <c r="E7" s="15" t="s">
        <v>4</v>
      </c>
      <c r="F7" s="16"/>
      <c r="G7" s="14"/>
      <c r="H7" s="17"/>
      <c r="I7" s="14"/>
      <c r="J7" s="18" t="str">
        <f t="shared" si="0"/>
        <v>URGENT</v>
      </c>
      <c r="K7" s="14" t="str">
        <f t="shared" ca="1" si="1"/>
        <v>NON CONFORME</v>
      </c>
      <c r="L7" s="19"/>
      <c r="M7" s="14" t="str">
        <f t="shared" si="2"/>
        <v/>
      </c>
      <c r="N7" s="14"/>
      <c r="O7" s="14" t="str">
        <f t="shared" ca="1" si="3"/>
        <v>CONTRÔLE NON REALISE</v>
      </c>
      <c r="P7" s="14" t="str">
        <f t="shared" ca="1" si="4"/>
        <v>CONTRÔLE JAMAIS REALISE AVANT</v>
      </c>
      <c r="Q7" s="18" t="str">
        <f t="shared" si="5"/>
        <v/>
      </c>
      <c r="R7" s="14" t="str">
        <f t="shared" ca="1" si="6"/>
        <v/>
      </c>
      <c r="S7" s="14"/>
      <c r="T7" s="14" t="str">
        <f t="shared" si="7"/>
        <v/>
      </c>
      <c r="U7" s="14"/>
      <c r="V7" s="14" t="str">
        <f t="shared" ca="1" si="8"/>
        <v/>
      </c>
      <c r="W7" s="14" t="str">
        <f t="shared" ca="1" si="9"/>
        <v/>
      </c>
      <c r="X7" s="20"/>
      <c r="Y7" s="18" t="str">
        <f t="shared" si="10"/>
        <v>URGENT</v>
      </c>
      <c r="Z7" s="21" t="str">
        <f t="shared" ca="1" si="11"/>
        <v>Contrôle Jamais réalisé Avant</v>
      </c>
    </row>
    <row r="8" spans="1:26" s="22" customFormat="1" ht="15" customHeight="1" x14ac:dyDescent="0.25">
      <c r="A8" s="11">
        <v>9</v>
      </c>
      <c r="B8" s="12" t="s">
        <v>34</v>
      </c>
      <c r="C8" s="13" t="s">
        <v>32</v>
      </c>
      <c r="D8" s="14">
        <v>40</v>
      </c>
      <c r="E8" s="15" t="s">
        <v>4</v>
      </c>
      <c r="F8" s="16"/>
      <c r="G8" s="14"/>
      <c r="H8" s="17"/>
      <c r="I8" s="14"/>
      <c r="J8" s="18" t="str">
        <f t="shared" si="0"/>
        <v>URGENT</v>
      </c>
      <c r="K8" s="14" t="str">
        <f t="shared" ca="1" si="1"/>
        <v>NON CONFORME</v>
      </c>
      <c r="L8" s="19"/>
      <c r="M8" s="14" t="str">
        <f t="shared" si="2"/>
        <v/>
      </c>
      <c r="N8" s="14"/>
      <c r="O8" s="14" t="str">
        <f t="shared" ca="1" si="3"/>
        <v>CONTRÔLE NON REALISE</v>
      </c>
      <c r="P8" s="14" t="str">
        <f t="shared" ca="1" si="4"/>
        <v>CONTRÔLE JAMAIS REALISE AVANT</v>
      </c>
      <c r="Q8" s="18" t="str">
        <f t="shared" si="5"/>
        <v/>
      </c>
      <c r="R8" s="14" t="str">
        <f t="shared" ca="1" si="6"/>
        <v/>
      </c>
      <c r="S8" s="14"/>
      <c r="T8" s="14" t="str">
        <f t="shared" si="7"/>
        <v/>
      </c>
      <c r="U8" s="14"/>
      <c r="V8" s="14" t="str">
        <f t="shared" ca="1" si="8"/>
        <v/>
      </c>
      <c r="W8" s="14" t="str">
        <f t="shared" ca="1" si="9"/>
        <v/>
      </c>
      <c r="X8" s="20"/>
      <c r="Y8" s="18" t="str">
        <f t="shared" si="10"/>
        <v>URGENT</v>
      </c>
      <c r="Z8" s="21" t="str">
        <f t="shared" ca="1" si="11"/>
        <v>Contrôle Jamais réalisé Avant</v>
      </c>
    </row>
    <row r="9" spans="1:26" s="22" customFormat="1" ht="15" customHeight="1" x14ac:dyDescent="0.25">
      <c r="A9" s="11">
        <v>10</v>
      </c>
      <c r="B9" s="12" t="s">
        <v>35</v>
      </c>
      <c r="C9" s="13" t="s">
        <v>32</v>
      </c>
      <c r="D9" s="14">
        <v>40</v>
      </c>
      <c r="E9" s="15" t="s">
        <v>4</v>
      </c>
      <c r="F9" s="16"/>
      <c r="G9" s="14"/>
      <c r="H9" s="17"/>
      <c r="I9" s="14"/>
      <c r="J9" s="18" t="str">
        <f t="shared" si="0"/>
        <v>URGENT</v>
      </c>
      <c r="K9" s="14" t="str">
        <f t="shared" ca="1" si="1"/>
        <v>NON CONFORME</v>
      </c>
      <c r="L9" s="19"/>
      <c r="M9" s="14" t="str">
        <f t="shared" si="2"/>
        <v/>
      </c>
      <c r="N9" s="14"/>
      <c r="O9" s="14" t="str">
        <f t="shared" ca="1" si="3"/>
        <v>CONTRÔLE NON REALISE</v>
      </c>
      <c r="P9" s="14" t="str">
        <f t="shared" ca="1" si="4"/>
        <v>CONTRÔLE JAMAIS REALISE AVANT</v>
      </c>
      <c r="Q9" s="18" t="str">
        <f t="shared" si="5"/>
        <v/>
      </c>
      <c r="R9" s="14" t="str">
        <f t="shared" ca="1" si="6"/>
        <v/>
      </c>
      <c r="S9" s="14"/>
      <c r="T9" s="14" t="str">
        <f t="shared" si="7"/>
        <v/>
      </c>
      <c r="U9" s="14"/>
      <c r="V9" s="14" t="str">
        <f t="shared" ca="1" si="8"/>
        <v/>
      </c>
      <c r="W9" s="14" t="str">
        <f t="shared" ca="1" si="9"/>
        <v/>
      </c>
      <c r="X9" s="20"/>
      <c r="Y9" s="18" t="str">
        <f t="shared" si="10"/>
        <v>URGENT</v>
      </c>
      <c r="Z9" s="21" t="str">
        <f t="shared" ca="1" si="11"/>
        <v>Contrôle Jamais réalisé Avant</v>
      </c>
    </row>
    <row r="10" spans="1:26" s="22" customFormat="1" ht="15" customHeight="1" x14ac:dyDescent="0.25">
      <c r="A10" s="11">
        <v>11</v>
      </c>
      <c r="B10" s="12" t="s">
        <v>36</v>
      </c>
      <c r="C10" s="13" t="s">
        <v>32</v>
      </c>
      <c r="D10" s="14">
        <v>40</v>
      </c>
      <c r="E10" s="15" t="s">
        <v>4</v>
      </c>
      <c r="F10" s="16"/>
      <c r="G10" s="14"/>
      <c r="H10" s="17"/>
      <c r="I10" s="14"/>
      <c r="J10" s="18" t="str">
        <f t="shared" si="0"/>
        <v>URGENT</v>
      </c>
      <c r="K10" s="14" t="str">
        <f t="shared" ca="1" si="1"/>
        <v>NON CONFORME</v>
      </c>
      <c r="L10" s="19"/>
      <c r="M10" s="14" t="str">
        <f t="shared" si="2"/>
        <v/>
      </c>
      <c r="N10" s="14"/>
      <c r="O10" s="14" t="str">
        <f t="shared" ca="1" si="3"/>
        <v>CONTRÔLE NON REALISE</v>
      </c>
      <c r="P10" s="14" t="str">
        <f t="shared" ca="1" si="4"/>
        <v>CONTRÔLE JAMAIS REALISE AVANT</v>
      </c>
      <c r="Q10" s="18" t="str">
        <f t="shared" si="5"/>
        <v/>
      </c>
      <c r="R10" s="14" t="str">
        <f t="shared" ca="1" si="6"/>
        <v/>
      </c>
      <c r="S10" s="14"/>
      <c r="T10" s="14" t="str">
        <f t="shared" si="7"/>
        <v/>
      </c>
      <c r="U10" s="14"/>
      <c r="V10" s="14" t="str">
        <f t="shared" ca="1" si="8"/>
        <v/>
      </c>
      <c r="W10" s="14" t="str">
        <f t="shared" ca="1" si="9"/>
        <v/>
      </c>
      <c r="X10" s="20"/>
      <c r="Y10" s="18" t="str">
        <f t="shared" si="10"/>
        <v>URGENT</v>
      </c>
      <c r="Z10" s="21" t="str">
        <f t="shared" ca="1" si="11"/>
        <v>Contrôle Jamais réalisé Avant</v>
      </c>
    </row>
    <row r="11" spans="1:26" s="22" customFormat="1" ht="15" customHeight="1" x14ac:dyDescent="0.25">
      <c r="A11" s="11">
        <v>12</v>
      </c>
      <c r="B11" s="12" t="s">
        <v>37</v>
      </c>
      <c r="C11" s="13" t="s">
        <v>32</v>
      </c>
      <c r="D11" s="14">
        <v>40</v>
      </c>
      <c r="E11" s="15" t="s">
        <v>4</v>
      </c>
      <c r="F11" s="16"/>
      <c r="G11" s="14"/>
      <c r="H11" s="17"/>
      <c r="I11" s="14"/>
      <c r="J11" s="18" t="str">
        <f t="shared" si="0"/>
        <v>URGENT</v>
      </c>
      <c r="K11" s="14" t="str">
        <f t="shared" ca="1" si="1"/>
        <v>NON CONFORME</v>
      </c>
      <c r="L11" s="19"/>
      <c r="M11" s="14" t="str">
        <f t="shared" si="2"/>
        <v/>
      </c>
      <c r="N11" s="14"/>
      <c r="O11" s="14" t="str">
        <f t="shared" ca="1" si="3"/>
        <v>CONTRÔLE NON REALISE</v>
      </c>
      <c r="P11" s="14" t="str">
        <f t="shared" ca="1" si="4"/>
        <v>CONTRÔLE JAMAIS REALISE AVANT</v>
      </c>
      <c r="Q11" s="18" t="str">
        <f t="shared" si="5"/>
        <v/>
      </c>
      <c r="R11" s="14" t="str">
        <f t="shared" ca="1" si="6"/>
        <v/>
      </c>
      <c r="S11" s="14"/>
      <c r="T11" s="14" t="str">
        <f t="shared" si="7"/>
        <v/>
      </c>
      <c r="U11" s="14"/>
      <c r="V11" s="14" t="str">
        <f t="shared" ca="1" si="8"/>
        <v/>
      </c>
      <c r="W11" s="14" t="str">
        <f t="shared" ca="1" si="9"/>
        <v/>
      </c>
      <c r="X11" s="20"/>
      <c r="Y11" s="18" t="str">
        <f t="shared" si="10"/>
        <v>URGENT</v>
      </c>
      <c r="Z11" s="21" t="str">
        <f t="shared" ca="1" si="11"/>
        <v>Contrôle Jamais réalisé Avant</v>
      </c>
    </row>
    <row r="12" spans="1:26" s="22" customFormat="1" ht="15" customHeight="1" x14ac:dyDescent="0.25">
      <c r="A12" s="11">
        <v>26</v>
      </c>
      <c r="B12" s="12" t="s">
        <v>49</v>
      </c>
      <c r="C12" s="13" t="s">
        <v>50</v>
      </c>
      <c r="D12" s="14">
        <v>6</v>
      </c>
      <c r="E12" s="15" t="s">
        <v>4</v>
      </c>
      <c r="F12" s="16"/>
      <c r="G12" s="14"/>
      <c r="H12" s="17">
        <v>42696</v>
      </c>
      <c r="I12" s="30"/>
      <c r="J12" s="18">
        <f t="shared" si="0"/>
        <v>42877</v>
      </c>
      <c r="K12" s="14" t="str">
        <f t="shared" ca="1" si="1"/>
        <v>NON CONFORME</v>
      </c>
      <c r="L12" s="19"/>
      <c r="M12" s="14" t="str">
        <f t="shared" si="2"/>
        <v/>
      </c>
      <c r="N12" s="30"/>
      <c r="O12" s="14" t="str">
        <f t="shared" ca="1" si="3"/>
        <v>CONTRÔLE NON REALISE</v>
      </c>
      <c r="P12" s="14">
        <f t="shared" ca="1" si="4"/>
        <v>186</v>
      </c>
      <c r="Q12" s="18">
        <f t="shared" si="5"/>
        <v>43061</v>
      </c>
      <c r="R12" s="14" t="str">
        <f t="shared" ca="1" si="6"/>
        <v>CONFORME</v>
      </c>
      <c r="S12" s="18">
        <v>43053</v>
      </c>
      <c r="T12" s="14" t="str">
        <f t="shared" si="7"/>
        <v>CONFORME</v>
      </c>
      <c r="U12" s="14"/>
      <c r="V12" s="14" t="str">
        <f t="shared" ca="1" si="8"/>
        <v>CONTRÔLE NON REALISE</v>
      </c>
      <c r="W12" s="14">
        <f t="shared" ca="1" si="9"/>
        <v>2</v>
      </c>
      <c r="X12" s="20"/>
      <c r="Y12" s="18">
        <f t="shared" si="10"/>
        <v>43053</v>
      </c>
      <c r="Z12" s="21">
        <f t="shared" ca="1" si="11"/>
        <v>10</v>
      </c>
    </row>
    <row r="13" spans="1:26" s="22" customFormat="1" ht="15" customHeight="1" x14ac:dyDescent="0.25">
      <c r="A13" s="11">
        <v>27</v>
      </c>
      <c r="B13" s="12" t="s">
        <v>51</v>
      </c>
      <c r="C13" s="13" t="s">
        <v>50</v>
      </c>
      <c r="D13" s="14">
        <v>6</v>
      </c>
      <c r="E13" s="15" t="s">
        <v>4</v>
      </c>
      <c r="F13" s="16"/>
      <c r="G13" s="14"/>
      <c r="H13" s="17">
        <v>42696</v>
      </c>
      <c r="I13" s="30"/>
      <c r="J13" s="18">
        <f t="shared" si="0"/>
        <v>42877</v>
      </c>
      <c r="K13" s="14" t="str">
        <f t="shared" ca="1" si="1"/>
        <v>NON CONFORME</v>
      </c>
      <c r="L13" s="19"/>
      <c r="M13" s="14" t="str">
        <f t="shared" si="2"/>
        <v/>
      </c>
      <c r="N13" s="30"/>
      <c r="O13" s="14" t="str">
        <f t="shared" ca="1" si="3"/>
        <v>CONTRÔLE NON REALISE</v>
      </c>
      <c r="P13" s="14">
        <f t="shared" ca="1" si="4"/>
        <v>186</v>
      </c>
      <c r="Q13" s="18">
        <f t="shared" si="5"/>
        <v>43061</v>
      </c>
      <c r="R13" s="14" t="str">
        <f t="shared" ca="1" si="6"/>
        <v>CONFORME</v>
      </c>
      <c r="S13" s="18">
        <v>43053</v>
      </c>
      <c r="T13" s="14" t="str">
        <f t="shared" si="7"/>
        <v>CONFORME</v>
      </c>
      <c r="U13" s="14"/>
      <c r="V13" s="14" t="str">
        <f t="shared" ca="1" si="8"/>
        <v>CONTRÔLE NON REALISE</v>
      </c>
      <c r="W13" s="14">
        <f t="shared" ca="1" si="9"/>
        <v>2</v>
      </c>
      <c r="X13" s="20"/>
      <c r="Y13" s="18">
        <f t="shared" si="10"/>
        <v>43053</v>
      </c>
      <c r="Z13" s="21">
        <f t="shared" ca="1" si="11"/>
        <v>10</v>
      </c>
    </row>
    <row r="14" spans="1:26" s="22" customFormat="1" ht="15" customHeight="1" x14ac:dyDescent="0.25">
      <c r="A14" s="11">
        <v>28</v>
      </c>
      <c r="B14" s="12" t="s">
        <v>52</v>
      </c>
      <c r="C14" s="13" t="s">
        <v>50</v>
      </c>
      <c r="D14" s="14">
        <v>6</v>
      </c>
      <c r="E14" s="15" t="s">
        <v>4</v>
      </c>
      <c r="F14" s="16"/>
      <c r="G14" s="14"/>
      <c r="H14" s="17">
        <v>42696</v>
      </c>
      <c r="I14" s="30"/>
      <c r="J14" s="18">
        <f t="shared" si="0"/>
        <v>42877</v>
      </c>
      <c r="K14" s="14" t="str">
        <f t="shared" ca="1" si="1"/>
        <v>NON CONFORME</v>
      </c>
      <c r="L14" s="19"/>
      <c r="M14" s="14" t="str">
        <f t="shared" si="2"/>
        <v/>
      </c>
      <c r="N14" s="30"/>
      <c r="O14" s="14" t="str">
        <f t="shared" ca="1" si="3"/>
        <v>CONTRÔLE NON REALISE</v>
      </c>
      <c r="P14" s="14">
        <f t="shared" ca="1" si="4"/>
        <v>186</v>
      </c>
      <c r="Q14" s="18">
        <f t="shared" si="5"/>
        <v>43061</v>
      </c>
      <c r="R14" s="14" t="str">
        <f t="shared" ca="1" si="6"/>
        <v>CONFORME</v>
      </c>
      <c r="S14" s="18">
        <v>43053</v>
      </c>
      <c r="T14" s="14" t="str">
        <f t="shared" si="7"/>
        <v>CONFORME</v>
      </c>
      <c r="U14" s="14"/>
      <c r="V14" s="14" t="str">
        <f t="shared" ca="1" si="8"/>
        <v>CONTRÔLE NON REALISE</v>
      </c>
      <c r="W14" s="14">
        <f t="shared" ca="1" si="9"/>
        <v>2</v>
      </c>
      <c r="X14" s="20"/>
      <c r="Y14" s="18">
        <f t="shared" si="10"/>
        <v>43053</v>
      </c>
      <c r="Z14" s="21">
        <f t="shared" ca="1" si="11"/>
        <v>10</v>
      </c>
    </row>
    <row r="15" spans="1:26" s="22" customFormat="1" ht="15" customHeight="1" x14ac:dyDescent="0.25">
      <c r="A15" s="11">
        <v>29</v>
      </c>
      <c r="B15" s="12" t="s">
        <v>53</v>
      </c>
      <c r="C15" s="13" t="s">
        <v>50</v>
      </c>
      <c r="D15" s="14">
        <v>6</v>
      </c>
      <c r="E15" s="15" t="s">
        <v>4</v>
      </c>
      <c r="F15" s="16"/>
      <c r="G15" s="14"/>
      <c r="H15" s="17">
        <v>42696</v>
      </c>
      <c r="I15" s="30"/>
      <c r="J15" s="18">
        <f t="shared" si="0"/>
        <v>42877</v>
      </c>
      <c r="K15" s="14" t="str">
        <f t="shared" ca="1" si="1"/>
        <v>NON CONFORME</v>
      </c>
      <c r="L15" s="19"/>
      <c r="M15" s="14" t="str">
        <f t="shared" si="2"/>
        <v/>
      </c>
      <c r="N15" s="30"/>
      <c r="O15" s="14" t="str">
        <f t="shared" ca="1" si="3"/>
        <v>CONTRÔLE NON REALISE</v>
      </c>
      <c r="P15" s="14">
        <f t="shared" ca="1" si="4"/>
        <v>186</v>
      </c>
      <c r="Q15" s="18">
        <f t="shared" si="5"/>
        <v>43061</v>
      </c>
      <c r="R15" s="14" t="str">
        <f t="shared" ca="1" si="6"/>
        <v>CONFORME</v>
      </c>
      <c r="S15" s="18">
        <v>43053</v>
      </c>
      <c r="T15" s="14" t="str">
        <f t="shared" si="7"/>
        <v>CONFORME</v>
      </c>
      <c r="U15" s="14"/>
      <c r="V15" s="14" t="str">
        <f t="shared" ca="1" si="8"/>
        <v>CONTRÔLE NON REALISE</v>
      </c>
      <c r="W15" s="14">
        <f t="shared" ca="1" si="9"/>
        <v>2</v>
      </c>
      <c r="X15" s="20"/>
      <c r="Y15" s="18">
        <f t="shared" si="10"/>
        <v>43053</v>
      </c>
      <c r="Z15" s="21">
        <f t="shared" ca="1" si="11"/>
        <v>10</v>
      </c>
    </row>
    <row r="16" spans="1:26" s="22" customFormat="1" ht="15" customHeight="1" x14ac:dyDescent="0.25">
      <c r="A16" s="11">
        <v>30</v>
      </c>
      <c r="B16" s="12" t="s">
        <v>54</v>
      </c>
      <c r="C16" s="13" t="s">
        <v>50</v>
      </c>
      <c r="D16" s="14">
        <v>6</v>
      </c>
      <c r="E16" s="15" t="s">
        <v>4</v>
      </c>
      <c r="F16" s="16"/>
      <c r="G16" s="14"/>
      <c r="H16" s="17">
        <v>42696</v>
      </c>
      <c r="I16" s="30"/>
      <c r="J16" s="18">
        <f t="shared" si="0"/>
        <v>42877</v>
      </c>
      <c r="K16" s="14" t="str">
        <f t="shared" ca="1" si="1"/>
        <v>NON CONFORME</v>
      </c>
      <c r="L16" s="19"/>
      <c r="M16" s="14" t="str">
        <f t="shared" si="2"/>
        <v/>
      </c>
      <c r="N16" s="30"/>
      <c r="O16" s="14" t="str">
        <f t="shared" ca="1" si="3"/>
        <v>CONTRÔLE NON REALISE</v>
      </c>
      <c r="P16" s="14">
        <f t="shared" ca="1" si="4"/>
        <v>186</v>
      </c>
      <c r="Q16" s="18">
        <f t="shared" si="5"/>
        <v>43061</v>
      </c>
      <c r="R16" s="14" t="str">
        <f t="shared" ca="1" si="6"/>
        <v>CONFORME</v>
      </c>
      <c r="S16" s="18">
        <v>43053</v>
      </c>
      <c r="T16" s="14" t="str">
        <f t="shared" si="7"/>
        <v>CONFORME</v>
      </c>
      <c r="U16" s="14"/>
      <c r="V16" s="14" t="str">
        <f t="shared" ca="1" si="8"/>
        <v>CONTRÔLE NON REALISE</v>
      </c>
      <c r="W16" s="14">
        <f t="shared" ca="1" si="9"/>
        <v>2</v>
      </c>
      <c r="X16" s="20"/>
      <c r="Y16" s="18">
        <f t="shared" si="10"/>
        <v>43053</v>
      </c>
      <c r="Z16" s="21">
        <f t="shared" ca="1" si="11"/>
        <v>10</v>
      </c>
    </row>
    <row r="17" spans="1:26" s="22" customFormat="1" ht="15" customHeight="1" x14ac:dyDescent="0.25">
      <c r="A17" s="11">
        <v>31</v>
      </c>
      <c r="B17" s="12" t="s">
        <v>55</v>
      </c>
      <c r="C17" s="13" t="s">
        <v>50</v>
      </c>
      <c r="D17" s="14">
        <v>6</v>
      </c>
      <c r="E17" s="15" t="s">
        <v>4</v>
      </c>
      <c r="F17" s="16"/>
      <c r="G17" s="14"/>
      <c r="H17" s="17">
        <v>42696</v>
      </c>
      <c r="I17" s="30"/>
      <c r="J17" s="18">
        <f t="shared" si="0"/>
        <v>42877</v>
      </c>
      <c r="K17" s="14" t="str">
        <f t="shared" ca="1" si="1"/>
        <v>NON CONFORME</v>
      </c>
      <c r="L17" s="19"/>
      <c r="M17" s="14" t="str">
        <f t="shared" si="2"/>
        <v/>
      </c>
      <c r="N17" s="30"/>
      <c r="O17" s="14" t="str">
        <f t="shared" ca="1" si="3"/>
        <v>CONTRÔLE NON REALISE</v>
      </c>
      <c r="P17" s="14">
        <f t="shared" ca="1" si="4"/>
        <v>186</v>
      </c>
      <c r="Q17" s="18">
        <f t="shared" si="5"/>
        <v>43061</v>
      </c>
      <c r="R17" s="14" t="str">
        <f t="shared" ca="1" si="6"/>
        <v>CONFORME</v>
      </c>
      <c r="S17" s="18">
        <v>43053</v>
      </c>
      <c r="T17" s="14" t="str">
        <f t="shared" si="7"/>
        <v>CONFORME</v>
      </c>
      <c r="U17" s="14"/>
      <c r="V17" s="14" t="str">
        <f t="shared" ca="1" si="8"/>
        <v>CONTRÔLE NON REALISE</v>
      </c>
      <c r="W17" s="14">
        <f t="shared" ca="1" si="9"/>
        <v>2</v>
      </c>
      <c r="X17" s="20"/>
      <c r="Y17" s="18">
        <f t="shared" si="10"/>
        <v>43053</v>
      </c>
      <c r="Z17" s="21">
        <f t="shared" ca="1" si="11"/>
        <v>10</v>
      </c>
    </row>
    <row r="18" spans="1:26" s="22" customFormat="1" ht="15" customHeight="1" x14ac:dyDescent="0.25">
      <c r="A18" s="11">
        <v>32</v>
      </c>
      <c r="B18" s="12" t="s">
        <v>56</v>
      </c>
      <c r="C18" s="13" t="s">
        <v>50</v>
      </c>
      <c r="D18" s="14">
        <v>6</v>
      </c>
      <c r="E18" s="15"/>
      <c r="F18" s="16" t="s">
        <v>5</v>
      </c>
      <c r="G18" s="14"/>
      <c r="H18" s="17"/>
      <c r="I18" s="14"/>
      <c r="J18" s="18" t="str">
        <f t="shared" si="0"/>
        <v/>
      </c>
      <c r="K18" s="14" t="str">
        <f t="shared" ca="1" si="1"/>
        <v/>
      </c>
      <c r="L18" s="19"/>
      <c r="M18" s="14" t="str">
        <f t="shared" si="2"/>
        <v/>
      </c>
      <c r="N18" s="14"/>
      <c r="O18" s="14" t="str">
        <f t="shared" ca="1" si="3"/>
        <v/>
      </c>
      <c r="P18" s="14">
        <f t="shared" ca="1" si="4"/>
        <v>0</v>
      </c>
      <c r="Q18" s="18" t="str">
        <f t="shared" si="5"/>
        <v/>
      </c>
      <c r="R18" s="14" t="str">
        <f t="shared" ca="1" si="6"/>
        <v/>
      </c>
      <c r="S18" s="14"/>
      <c r="T18" s="14" t="str">
        <f t="shared" si="7"/>
        <v/>
      </c>
      <c r="U18" s="14"/>
      <c r="V18" s="14" t="str">
        <f t="shared" ca="1" si="8"/>
        <v/>
      </c>
      <c r="W18" s="14" t="str">
        <f t="shared" ca="1" si="9"/>
        <v/>
      </c>
      <c r="X18" s="20"/>
      <c r="Y18" s="18" t="str">
        <f t="shared" si="10"/>
        <v/>
      </c>
      <c r="Z18" s="21" t="str">
        <f t="shared" ca="1" si="11"/>
        <v/>
      </c>
    </row>
    <row r="19" spans="1:26" s="22" customFormat="1" ht="15" customHeight="1" x14ac:dyDescent="0.25">
      <c r="A19" s="11">
        <v>33</v>
      </c>
      <c r="B19" s="12" t="s">
        <v>57</v>
      </c>
      <c r="C19" s="13" t="s">
        <v>50</v>
      </c>
      <c r="D19" s="14">
        <v>6</v>
      </c>
      <c r="E19" s="15" t="s">
        <v>4</v>
      </c>
      <c r="F19" s="16"/>
      <c r="G19" s="14"/>
      <c r="H19" s="17">
        <v>42696</v>
      </c>
      <c r="I19" s="30"/>
      <c r="J19" s="18">
        <f t="shared" si="0"/>
        <v>42877</v>
      </c>
      <c r="K19" s="14" t="str">
        <f t="shared" ca="1" si="1"/>
        <v>NON CONFORME</v>
      </c>
      <c r="L19" s="19"/>
      <c r="M19" s="14" t="str">
        <f t="shared" si="2"/>
        <v/>
      </c>
      <c r="N19" s="30"/>
      <c r="O19" s="14" t="str">
        <f t="shared" ca="1" si="3"/>
        <v>CONTRÔLE NON REALISE</v>
      </c>
      <c r="P19" s="14">
        <f t="shared" ca="1" si="4"/>
        <v>186</v>
      </c>
      <c r="Q19" s="18">
        <f t="shared" si="5"/>
        <v>43061</v>
      </c>
      <c r="R19" s="14" t="str">
        <f t="shared" ca="1" si="6"/>
        <v>CONFORME</v>
      </c>
      <c r="S19" s="18">
        <v>43053</v>
      </c>
      <c r="T19" s="14" t="str">
        <f t="shared" si="7"/>
        <v>CONFORME</v>
      </c>
      <c r="U19" s="14"/>
      <c r="V19" s="14" t="str">
        <f t="shared" ca="1" si="8"/>
        <v>CONTRÔLE NON REALISE</v>
      </c>
      <c r="W19" s="14">
        <f t="shared" ca="1" si="9"/>
        <v>2</v>
      </c>
      <c r="X19" s="20"/>
      <c r="Y19" s="18">
        <f t="shared" si="10"/>
        <v>43053</v>
      </c>
      <c r="Z19" s="21">
        <f t="shared" ca="1" si="11"/>
        <v>10</v>
      </c>
    </row>
    <row r="20" spans="1:26" s="22" customFormat="1" ht="15" customHeight="1" x14ac:dyDescent="0.25">
      <c r="A20" s="11">
        <v>34</v>
      </c>
      <c r="B20" s="12" t="s">
        <v>58</v>
      </c>
      <c r="C20" s="13" t="s">
        <v>50</v>
      </c>
      <c r="D20" s="14">
        <v>6</v>
      </c>
      <c r="E20" s="15" t="s">
        <v>4</v>
      </c>
      <c r="F20" s="16"/>
      <c r="G20" s="14"/>
      <c r="H20" s="17">
        <v>42696</v>
      </c>
      <c r="I20" s="30"/>
      <c r="J20" s="18">
        <f t="shared" si="0"/>
        <v>42877</v>
      </c>
      <c r="K20" s="14" t="str">
        <f t="shared" ca="1" si="1"/>
        <v>NON CONFORME</v>
      </c>
      <c r="L20" s="19"/>
      <c r="M20" s="14" t="str">
        <f t="shared" si="2"/>
        <v/>
      </c>
      <c r="N20" s="30"/>
      <c r="O20" s="14" t="str">
        <f t="shared" ca="1" si="3"/>
        <v>CONTRÔLE NON REALISE</v>
      </c>
      <c r="P20" s="14">
        <f t="shared" ca="1" si="4"/>
        <v>186</v>
      </c>
      <c r="Q20" s="18">
        <f t="shared" si="5"/>
        <v>43061</v>
      </c>
      <c r="R20" s="14" t="str">
        <f t="shared" ca="1" si="6"/>
        <v>CONFORME</v>
      </c>
      <c r="S20" s="18">
        <v>43053</v>
      </c>
      <c r="T20" s="14" t="str">
        <f t="shared" si="7"/>
        <v>CONFORME</v>
      </c>
      <c r="U20" s="14"/>
      <c r="V20" s="14" t="str">
        <f t="shared" ca="1" si="8"/>
        <v>CONTRÔLE NON REALISE</v>
      </c>
      <c r="W20" s="14">
        <f t="shared" ca="1" si="9"/>
        <v>2</v>
      </c>
      <c r="X20" s="20"/>
      <c r="Y20" s="18">
        <f t="shared" si="10"/>
        <v>43053</v>
      </c>
      <c r="Z20" s="21">
        <f t="shared" ca="1" si="11"/>
        <v>10</v>
      </c>
    </row>
    <row r="21" spans="1:26" s="22" customFormat="1" ht="15" customHeight="1" x14ac:dyDescent="0.25">
      <c r="A21" s="11">
        <v>35</v>
      </c>
      <c r="B21" s="12" t="s">
        <v>59</v>
      </c>
      <c r="C21" s="13" t="s">
        <v>50</v>
      </c>
      <c r="D21" s="14">
        <v>6</v>
      </c>
      <c r="E21" s="15" t="s">
        <v>4</v>
      </c>
      <c r="F21" s="16"/>
      <c r="G21" s="14"/>
      <c r="H21" s="17">
        <v>42696</v>
      </c>
      <c r="I21" s="30"/>
      <c r="J21" s="18">
        <f t="shared" si="0"/>
        <v>42877</v>
      </c>
      <c r="K21" s="14" t="str">
        <f t="shared" ca="1" si="1"/>
        <v>NON CONFORME</v>
      </c>
      <c r="L21" s="19"/>
      <c r="M21" s="14" t="str">
        <f t="shared" si="2"/>
        <v/>
      </c>
      <c r="N21" s="30"/>
      <c r="O21" s="14" t="str">
        <f t="shared" ca="1" si="3"/>
        <v>CONTRÔLE NON REALISE</v>
      </c>
      <c r="P21" s="14">
        <f t="shared" ca="1" si="4"/>
        <v>186</v>
      </c>
      <c r="Q21" s="18">
        <f t="shared" si="5"/>
        <v>43061</v>
      </c>
      <c r="R21" s="14" t="str">
        <f t="shared" ca="1" si="6"/>
        <v>CONFORME</v>
      </c>
      <c r="S21" s="18">
        <v>43053</v>
      </c>
      <c r="T21" s="14" t="str">
        <f t="shared" si="7"/>
        <v>CONFORME</v>
      </c>
      <c r="U21" s="14"/>
      <c r="V21" s="14" t="str">
        <f t="shared" ca="1" si="8"/>
        <v>CONTRÔLE NON REALISE</v>
      </c>
      <c r="W21" s="14">
        <f t="shared" ca="1" si="9"/>
        <v>2</v>
      </c>
      <c r="X21" s="20"/>
      <c r="Y21" s="18">
        <f t="shared" si="10"/>
        <v>43053</v>
      </c>
      <c r="Z21" s="21">
        <f t="shared" ca="1" si="11"/>
        <v>10</v>
      </c>
    </row>
    <row r="22" spans="1:26" s="22" customFormat="1" ht="15" customHeight="1" x14ac:dyDescent="0.25">
      <c r="A22" s="11">
        <v>36</v>
      </c>
      <c r="B22" s="12" t="s">
        <v>60</v>
      </c>
      <c r="C22" s="13" t="s">
        <v>50</v>
      </c>
      <c r="D22" s="14">
        <v>6</v>
      </c>
      <c r="E22" s="15" t="s">
        <v>4</v>
      </c>
      <c r="F22" s="16"/>
      <c r="G22" s="14"/>
      <c r="H22" s="17">
        <v>42696</v>
      </c>
      <c r="I22" s="30"/>
      <c r="J22" s="18">
        <f t="shared" si="0"/>
        <v>42877</v>
      </c>
      <c r="K22" s="14" t="str">
        <f t="shared" ca="1" si="1"/>
        <v>NON CONFORME</v>
      </c>
      <c r="L22" s="19"/>
      <c r="M22" s="14" t="str">
        <f t="shared" si="2"/>
        <v/>
      </c>
      <c r="N22" s="30"/>
      <c r="O22" s="14" t="str">
        <f t="shared" ca="1" si="3"/>
        <v>CONTRÔLE NON REALISE</v>
      </c>
      <c r="P22" s="14">
        <f t="shared" ca="1" si="4"/>
        <v>186</v>
      </c>
      <c r="Q22" s="18">
        <f t="shared" si="5"/>
        <v>43061</v>
      </c>
      <c r="R22" s="14" t="str">
        <f t="shared" ca="1" si="6"/>
        <v>CONFORME</v>
      </c>
      <c r="S22" s="18">
        <v>43053</v>
      </c>
      <c r="T22" s="14" t="str">
        <f t="shared" si="7"/>
        <v>CONFORME</v>
      </c>
      <c r="U22" s="14"/>
      <c r="V22" s="14" t="str">
        <f t="shared" ca="1" si="8"/>
        <v>CONTRÔLE NON REALISE</v>
      </c>
      <c r="W22" s="14">
        <f t="shared" ca="1" si="9"/>
        <v>2</v>
      </c>
      <c r="X22" s="20"/>
      <c r="Y22" s="18">
        <f t="shared" si="10"/>
        <v>43053</v>
      </c>
      <c r="Z22" s="21">
        <f t="shared" ca="1" si="11"/>
        <v>10</v>
      </c>
    </row>
    <row r="23" spans="1:26" s="22" customFormat="1" ht="15" customHeight="1" x14ac:dyDescent="0.25">
      <c r="A23" s="11">
        <v>37</v>
      </c>
      <c r="B23" s="12" t="s">
        <v>61</v>
      </c>
      <c r="C23" s="13" t="s">
        <v>50</v>
      </c>
      <c r="D23" s="14">
        <v>6</v>
      </c>
      <c r="E23" s="15"/>
      <c r="F23" s="16" t="s">
        <v>5</v>
      </c>
      <c r="G23" s="14"/>
      <c r="H23" s="17"/>
      <c r="I23" s="14"/>
      <c r="J23" s="18" t="str">
        <f t="shared" si="0"/>
        <v/>
      </c>
      <c r="K23" s="14" t="str">
        <f t="shared" ca="1" si="1"/>
        <v/>
      </c>
      <c r="L23" s="19"/>
      <c r="M23" s="14" t="str">
        <f t="shared" si="2"/>
        <v/>
      </c>
      <c r="N23" s="14"/>
      <c r="O23" s="14" t="str">
        <f t="shared" ca="1" si="3"/>
        <v/>
      </c>
      <c r="P23" s="14">
        <f t="shared" ca="1" si="4"/>
        <v>0</v>
      </c>
      <c r="Q23" s="18" t="str">
        <f t="shared" si="5"/>
        <v/>
      </c>
      <c r="R23" s="14" t="str">
        <f t="shared" ca="1" si="6"/>
        <v/>
      </c>
      <c r="S23" s="14"/>
      <c r="T23" s="14" t="str">
        <f t="shared" si="7"/>
        <v/>
      </c>
      <c r="U23" s="14"/>
      <c r="V23" s="14" t="str">
        <f t="shared" ca="1" si="8"/>
        <v/>
      </c>
      <c r="W23" s="14" t="str">
        <f t="shared" ca="1" si="9"/>
        <v/>
      </c>
      <c r="X23" s="20"/>
      <c r="Y23" s="18" t="str">
        <f t="shared" si="10"/>
        <v/>
      </c>
      <c r="Z23" s="21" t="str">
        <f t="shared" ca="1" si="11"/>
        <v/>
      </c>
    </row>
    <row r="24" spans="1:26" s="22" customFormat="1" ht="15" customHeight="1" x14ac:dyDescent="0.25">
      <c r="A24" s="11">
        <v>38</v>
      </c>
      <c r="B24" s="12" t="s">
        <v>62</v>
      </c>
      <c r="C24" s="13" t="s">
        <v>50</v>
      </c>
      <c r="D24" s="14">
        <v>6</v>
      </c>
      <c r="E24" s="15"/>
      <c r="F24" s="16" t="s">
        <v>5</v>
      </c>
      <c r="G24" s="14"/>
      <c r="H24" s="17"/>
      <c r="I24" s="14"/>
      <c r="J24" s="18" t="str">
        <f t="shared" si="0"/>
        <v/>
      </c>
      <c r="K24" s="14" t="str">
        <f t="shared" ca="1" si="1"/>
        <v/>
      </c>
      <c r="L24" s="19"/>
      <c r="M24" s="14" t="str">
        <f t="shared" si="2"/>
        <v/>
      </c>
      <c r="N24" s="14"/>
      <c r="O24" s="14" t="str">
        <f t="shared" ca="1" si="3"/>
        <v/>
      </c>
      <c r="P24" s="14">
        <f t="shared" ca="1" si="4"/>
        <v>0</v>
      </c>
      <c r="Q24" s="18" t="str">
        <f t="shared" si="5"/>
        <v/>
      </c>
      <c r="R24" s="14" t="str">
        <f t="shared" ca="1" si="6"/>
        <v/>
      </c>
      <c r="S24" s="14"/>
      <c r="T24" s="14" t="str">
        <f t="shared" si="7"/>
        <v/>
      </c>
      <c r="U24" s="14"/>
      <c r="V24" s="14" t="str">
        <f t="shared" ca="1" si="8"/>
        <v/>
      </c>
      <c r="W24" s="14" t="str">
        <f t="shared" ca="1" si="9"/>
        <v/>
      </c>
      <c r="X24" s="20"/>
      <c r="Y24" s="18" t="str">
        <f t="shared" si="10"/>
        <v/>
      </c>
      <c r="Z24" s="21" t="str">
        <f t="shared" ca="1" si="11"/>
        <v/>
      </c>
    </row>
    <row r="25" spans="1:26" s="22" customFormat="1" ht="15" customHeight="1" x14ac:dyDescent="0.25">
      <c r="A25" s="11">
        <v>39</v>
      </c>
      <c r="B25" s="12" t="s">
        <v>63</v>
      </c>
      <c r="C25" s="13" t="s">
        <v>50</v>
      </c>
      <c r="D25" s="14">
        <v>6</v>
      </c>
      <c r="E25" s="15"/>
      <c r="F25" s="16" t="s">
        <v>5</v>
      </c>
      <c r="G25" s="14"/>
      <c r="H25" s="17"/>
      <c r="I25" s="14"/>
      <c r="J25" s="18" t="str">
        <f t="shared" si="0"/>
        <v/>
      </c>
      <c r="K25" s="14" t="str">
        <f t="shared" ca="1" si="1"/>
        <v/>
      </c>
      <c r="L25" s="19"/>
      <c r="M25" s="14" t="str">
        <f t="shared" si="2"/>
        <v/>
      </c>
      <c r="N25" s="14"/>
      <c r="O25" s="14" t="str">
        <f t="shared" ca="1" si="3"/>
        <v/>
      </c>
      <c r="P25" s="14">
        <f t="shared" ca="1" si="4"/>
        <v>0</v>
      </c>
      <c r="Q25" s="18" t="str">
        <f t="shared" si="5"/>
        <v/>
      </c>
      <c r="R25" s="14" t="str">
        <f t="shared" ca="1" si="6"/>
        <v/>
      </c>
      <c r="S25" s="14"/>
      <c r="T25" s="14" t="str">
        <f t="shared" si="7"/>
        <v/>
      </c>
      <c r="U25" s="14"/>
      <c r="V25" s="14" t="str">
        <f t="shared" ca="1" si="8"/>
        <v/>
      </c>
      <c r="W25" s="14" t="str">
        <f t="shared" ca="1" si="9"/>
        <v/>
      </c>
      <c r="X25" s="20"/>
      <c r="Y25" s="18" t="str">
        <f t="shared" si="10"/>
        <v/>
      </c>
      <c r="Z25" s="21" t="str">
        <f t="shared" ca="1" si="11"/>
        <v/>
      </c>
    </row>
    <row r="26" spans="1:26" s="22" customFormat="1" ht="15" customHeight="1" x14ac:dyDescent="0.25">
      <c r="A26" s="11">
        <v>40</v>
      </c>
      <c r="B26" s="12" t="s">
        <v>64</v>
      </c>
      <c r="C26" s="13" t="s">
        <v>50</v>
      </c>
      <c r="D26" s="14">
        <v>6</v>
      </c>
      <c r="E26" s="15"/>
      <c r="F26" s="16" t="s">
        <v>5</v>
      </c>
      <c r="G26" s="14"/>
      <c r="H26" s="17"/>
      <c r="I26" s="14"/>
      <c r="J26" s="18" t="str">
        <f t="shared" si="0"/>
        <v/>
      </c>
      <c r="K26" s="14" t="str">
        <f t="shared" ca="1" si="1"/>
        <v/>
      </c>
      <c r="L26" s="19"/>
      <c r="M26" s="14" t="str">
        <f t="shared" si="2"/>
        <v/>
      </c>
      <c r="N26" s="14"/>
      <c r="O26" s="14" t="str">
        <f t="shared" ca="1" si="3"/>
        <v/>
      </c>
      <c r="P26" s="14">
        <f t="shared" ca="1" si="4"/>
        <v>0</v>
      </c>
      <c r="Q26" s="18" t="str">
        <f t="shared" si="5"/>
        <v/>
      </c>
      <c r="R26" s="14" t="str">
        <f t="shared" ca="1" si="6"/>
        <v/>
      </c>
      <c r="S26" s="14"/>
      <c r="T26" s="14" t="str">
        <f t="shared" si="7"/>
        <v/>
      </c>
      <c r="U26" s="14"/>
      <c r="V26" s="14" t="str">
        <f t="shared" ca="1" si="8"/>
        <v/>
      </c>
      <c r="W26" s="14" t="str">
        <f t="shared" ca="1" si="9"/>
        <v/>
      </c>
      <c r="X26" s="20"/>
      <c r="Y26" s="18" t="str">
        <f t="shared" si="10"/>
        <v/>
      </c>
      <c r="Z26" s="21" t="str">
        <f t="shared" ca="1" si="11"/>
        <v/>
      </c>
    </row>
    <row r="27" spans="1:26" s="22" customFormat="1" ht="15" customHeight="1" x14ac:dyDescent="0.25">
      <c r="A27" s="11">
        <v>41</v>
      </c>
      <c r="B27" s="12" t="s">
        <v>65</v>
      </c>
      <c r="C27" s="13" t="s">
        <v>50</v>
      </c>
      <c r="D27" s="14">
        <v>6</v>
      </c>
      <c r="E27" s="15"/>
      <c r="F27" s="16" t="s">
        <v>5</v>
      </c>
      <c r="G27" s="14"/>
      <c r="H27" s="17"/>
      <c r="I27" s="14"/>
      <c r="J27" s="18" t="str">
        <f t="shared" si="0"/>
        <v/>
      </c>
      <c r="K27" s="14" t="str">
        <f t="shared" ca="1" si="1"/>
        <v/>
      </c>
      <c r="L27" s="19"/>
      <c r="M27" s="14" t="str">
        <f t="shared" si="2"/>
        <v/>
      </c>
      <c r="N27" s="14"/>
      <c r="O27" s="14" t="str">
        <f t="shared" ca="1" si="3"/>
        <v/>
      </c>
      <c r="P27" s="14">
        <f t="shared" ca="1" si="4"/>
        <v>0</v>
      </c>
      <c r="Q27" s="18" t="str">
        <f t="shared" si="5"/>
        <v/>
      </c>
      <c r="R27" s="14" t="str">
        <f t="shared" ca="1" si="6"/>
        <v/>
      </c>
      <c r="S27" s="14"/>
      <c r="T27" s="14" t="str">
        <f t="shared" si="7"/>
        <v/>
      </c>
      <c r="U27" s="14"/>
      <c r="V27" s="14" t="str">
        <f t="shared" ca="1" si="8"/>
        <v/>
      </c>
      <c r="W27" s="14" t="str">
        <f t="shared" ca="1" si="9"/>
        <v/>
      </c>
      <c r="X27" s="20"/>
      <c r="Y27" s="18" t="str">
        <f t="shared" si="10"/>
        <v/>
      </c>
      <c r="Z27" s="21" t="str">
        <f t="shared" ca="1" si="11"/>
        <v/>
      </c>
    </row>
    <row r="28" spans="1:26" s="22" customFormat="1" ht="15" customHeight="1" x14ac:dyDescent="0.25">
      <c r="A28" s="11">
        <v>42</v>
      </c>
      <c r="B28" s="12" t="s">
        <v>66</v>
      </c>
      <c r="C28" s="13" t="s">
        <v>50</v>
      </c>
      <c r="D28" s="14">
        <v>6</v>
      </c>
      <c r="E28" s="15"/>
      <c r="F28" s="16" t="s">
        <v>5</v>
      </c>
      <c r="G28" s="14"/>
      <c r="H28" s="17"/>
      <c r="I28" s="14"/>
      <c r="J28" s="18" t="str">
        <f t="shared" si="0"/>
        <v/>
      </c>
      <c r="K28" s="14" t="str">
        <f t="shared" ca="1" si="1"/>
        <v/>
      </c>
      <c r="L28" s="19"/>
      <c r="M28" s="14" t="str">
        <f t="shared" si="2"/>
        <v/>
      </c>
      <c r="N28" s="14"/>
      <c r="O28" s="14" t="str">
        <f t="shared" ca="1" si="3"/>
        <v/>
      </c>
      <c r="P28" s="14">
        <f t="shared" ca="1" si="4"/>
        <v>0</v>
      </c>
      <c r="Q28" s="18" t="str">
        <f t="shared" si="5"/>
        <v/>
      </c>
      <c r="R28" s="14" t="str">
        <f t="shared" ca="1" si="6"/>
        <v/>
      </c>
      <c r="S28" s="14"/>
      <c r="T28" s="14" t="str">
        <f t="shared" si="7"/>
        <v/>
      </c>
      <c r="U28" s="14"/>
      <c r="V28" s="14" t="str">
        <f t="shared" ca="1" si="8"/>
        <v/>
      </c>
      <c r="W28" s="14" t="str">
        <f t="shared" ca="1" si="9"/>
        <v/>
      </c>
      <c r="X28" s="20"/>
      <c r="Y28" s="18" t="str">
        <f t="shared" si="10"/>
        <v/>
      </c>
      <c r="Z28" s="21" t="str">
        <f t="shared" ca="1" si="11"/>
        <v/>
      </c>
    </row>
    <row r="29" spans="1:26" s="22" customFormat="1" ht="15" customHeight="1" x14ac:dyDescent="0.25">
      <c r="A29" s="11">
        <v>43</v>
      </c>
      <c r="B29" s="12" t="s">
        <v>67</v>
      </c>
      <c r="C29" s="13" t="s">
        <v>50</v>
      </c>
      <c r="D29" s="14">
        <v>6</v>
      </c>
      <c r="E29" s="15" t="s">
        <v>4</v>
      </c>
      <c r="F29" s="16"/>
      <c r="G29" s="14"/>
      <c r="H29" s="17">
        <v>42696</v>
      </c>
      <c r="I29" s="30"/>
      <c r="J29" s="18">
        <f t="shared" si="0"/>
        <v>42877</v>
      </c>
      <c r="K29" s="14" t="str">
        <f t="shared" ca="1" si="1"/>
        <v>NON CONFORME</v>
      </c>
      <c r="L29" s="19"/>
      <c r="M29" s="14" t="str">
        <f t="shared" si="2"/>
        <v/>
      </c>
      <c r="N29" s="14"/>
      <c r="O29" s="14" t="str">
        <f t="shared" ca="1" si="3"/>
        <v>CONTRÔLE NON REALISE</v>
      </c>
      <c r="P29" s="14">
        <f t="shared" ca="1" si="4"/>
        <v>186</v>
      </c>
      <c r="Q29" s="18">
        <f t="shared" si="5"/>
        <v>43061</v>
      </c>
      <c r="R29" s="14" t="str">
        <f t="shared" ca="1" si="6"/>
        <v>CONFORME</v>
      </c>
      <c r="S29" s="18">
        <v>43053</v>
      </c>
      <c r="T29" s="14" t="str">
        <f t="shared" si="7"/>
        <v>CONFORME</v>
      </c>
      <c r="U29" s="14"/>
      <c r="V29" s="14" t="str">
        <f t="shared" ca="1" si="8"/>
        <v>CONTRÔLE NON REALISE</v>
      </c>
      <c r="W29" s="14">
        <f t="shared" ca="1" si="9"/>
        <v>2</v>
      </c>
      <c r="X29" s="20"/>
      <c r="Y29" s="18">
        <f t="shared" si="10"/>
        <v>43053</v>
      </c>
      <c r="Z29" s="21">
        <f t="shared" ca="1" si="11"/>
        <v>10</v>
      </c>
    </row>
    <row r="30" spans="1:26" s="22" customFormat="1" ht="15" customHeight="1" x14ac:dyDescent="0.25">
      <c r="A30" s="11">
        <v>44</v>
      </c>
      <c r="B30" s="12" t="s">
        <v>68</v>
      </c>
      <c r="C30" s="13" t="s">
        <v>50</v>
      </c>
      <c r="D30" s="14">
        <v>6</v>
      </c>
      <c r="E30" s="15" t="s">
        <v>4</v>
      </c>
      <c r="F30" s="16"/>
      <c r="G30" s="14"/>
      <c r="H30" s="17">
        <v>42696</v>
      </c>
      <c r="I30" s="30"/>
      <c r="J30" s="18">
        <f t="shared" si="0"/>
        <v>42877</v>
      </c>
      <c r="K30" s="14" t="str">
        <f t="shared" ca="1" si="1"/>
        <v>NON CONFORME</v>
      </c>
      <c r="L30" s="19"/>
      <c r="M30" s="14" t="str">
        <f t="shared" si="2"/>
        <v/>
      </c>
      <c r="N30" s="30"/>
      <c r="O30" s="14" t="str">
        <f t="shared" ca="1" si="3"/>
        <v>CONTRÔLE NON REALISE</v>
      </c>
      <c r="P30" s="14">
        <f t="shared" ca="1" si="4"/>
        <v>186</v>
      </c>
      <c r="Q30" s="18">
        <f t="shared" si="5"/>
        <v>43061</v>
      </c>
      <c r="R30" s="14" t="str">
        <f t="shared" ca="1" si="6"/>
        <v>CONFORME</v>
      </c>
      <c r="S30" s="18">
        <v>43053</v>
      </c>
      <c r="T30" s="14" t="str">
        <f t="shared" si="7"/>
        <v>CONFORME</v>
      </c>
      <c r="U30" s="14"/>
      <c r="V30" s="14" t="str">
        <f t="shared" ca="1" si="8"/>
        <v>CONTRÔLE NON REALISE</v>
      </c>
      <c r="W30" s="14">
        <f t="shared" ca="1" si="9"/>
        <v>2</v>
      </c>
      <c r="X30" s="20"/>
      <c r="Y30" s="18">
        <f t="shared" si="10"/>
        <v>43053</v>
      </c>
      <c r="Z30" s="21">
        <f t="shared" ca="1" si="11"/>
        <v>10</v>
      </c>
    </row>
    <row r="31" spans="1:26" s="22" customFormat="1" ht="15" customHeight="1" x14ac:dyDescent="0.25">
      <c r="A31" s="11">
        <v>45</v>
      </c>
      <c r="B31" s="12" t="s">
        <v>69</v>
      </c>
      <c r="C31" s="13" t="s">
        <v>50</v>
      </c>
      <c r="D31" s="14">
        <v>6</v>
      </c>
      <c r="E31" s="15" t="s">
        <v>4</v>
      </c>
      <c r="F31" s="16"/>
      <c r="G31" s="14"/>
      <c r="H31" s="17">
        <v>42696</v>
      </c>
      <c r="I31" s="30"/>
      <c r="J31" s="18">
        <f t="shared" si="0"/>
        <v>42877</v>
      </c>
      <c r="K31" s="14" t="str">
        <f t="shared" ca="1" si="1"/>
        <v>NON CONFORME</v>
      </c>
      <c r="L31" s="19"/>
      <c r="M31" s="14" t="str">
        <f t="shared" si="2"/>
        <v/>
      </c>
      <c r="N31" s="30"/>
      <c r="O31" s="14" t="str">
        <f t="shared" ca="1" si="3"/>
        <v>CONTRÔLE NON REALISE</v>
      </c>
      <c r="P31" s="14">
        <f t="shared" ca="1" si="4"/>
        <v>186</v>
      </c>
      <c r="Q31" s="18">
        <f t="shared" si="5"/>
        <v>43061</v>
      </c>
      <c r="R31" s="14" t="str">
        <f t="shared" ca="1" si="6"/>
        <v>CONFORME</v>
      </c>
      <c r="S31" s="18">
        <v>43053</v>
      </c>
      <c r="T31" s="14" t="str">
        <f t="shared" si="7"/>
        <v>CONFORME</v>
      </c>
      <c r="U31" s="14"/>
      <c r="V31" s="14" t="str">
        <f t="shared" ca="1" si="8"/>
        <v>CONTRÔLE NON REALISE</v>
      </c>
      <c r="W31" s="14">
        <f t="shared" ca="1" si="9"/>
        <v>2</v>
      </c>
      <c r="X31" s="20"/>
      <c r="Y31" s="18">
        <f t="shared" si="10"/>
        <v>43053</v>
      </c>
      <c r="Z31" s="21">
        <f t="shared" ca="1" si="11"/>
        <v>10</v>
      </c>
    </row>
    <row r="32" spans="1:26" s="22" customFormat="1" ht="15" customHeight="1" x14ac:dyDescent="0.25">
      <c r="A32" s="11">
        <v>46</v>
      </c>
      <c r="B32" s="12" t="s">
        <v>70</v>
      </c>
      <c r="C32" s="13" t="s">
        <v>50</v>
      </c>
      <c r="D32" s="14">
        <v>6</v>
      </c>
      <c r="E32" s="15" t="s">
        <v>4</v>
      </c>
      <c r="F32" s="16"/>
      <c r="G32" s="14"/>
      <c r="H32" s="17">
        <v>42696</v>
      </c>
      <c r="I32" s="30"/>
      <c r="J32" s="18">
        <f t="shared" si="0"/>
        <v>42877</v>
      </c>
      <c r="K32" s="14" t="str">
        <f t="shared" ca="1" si="1"/>
        <v>NON CONFORME</v>
      </c>
      <c r="L32" s="19"/>
      <c r="M32" s="14" t="str">
        <f t="shared" si="2"/>
        <v/>
      </c>
      <c r="N32" s="14"/>
      <c r="O32" s="14" t="str">
        <f t="shared" ca="1" si="3"/>
        <v>CONTRÔLE NON REALISE</v>
      </c>
      <c r="P32" s="14">
        <f t="shared" ca="1" si="4"/>
        <v>186</v>
      </c>
      <c r="Q32" s="18">
        <f t="shared" si="5"/>
        <v>43061</v>
      </c>
      <c r="R32" s="14" t="str">
        <f t="shared" ca="1" si="6"/>
        <v>CONFORME</v>
      </c>
      <c r="S32" s="18">
        <v>43053</v>
      </c>
      <c r="T32" s="14" t="str">
        <f t="shared" si="7"/>
        <v>CONFORME</v>
      </c>
      <c r="U32" s="14"/>
      <c r="V32" s="14" t="str">
        <f t="shared" ca="1" si="8"/>
        <v>CONTRÔLE NON REALISE</v>
      </c>
      <c r="W32" s="14">
        <f t="shared" ca="1" si="9"/>
        <v>2</v>
      </c>
      <c r="X32" s="20"/>
      <c r="Y32" s="18">
        <f t="shared" si="10"/>
        <v>43053</v>
      </c>
      <c r="Z32" s="21">
        <f t="shared" ca="1" si="11"/>
        <v>10</v>
      </c>
    </row>
    <row r="33" spans="1:26" s="22" customFormat="1" ht="15" customHeight="1" x14ac:dyDescent="0.25">
      <c r="A33" s="11">
        <v>47</v>
      </c>
      <c r="B33" s="12" t="s">
        <v>71</v>
      </c>
      <c r="C33" s="13" t="s">
        <v>50</v>
      </c>
      <c r="D33" s="14">
        <v>6</v>
      </c>
      <c r="E33" s="15" t="s">
        <v>4</v>
      </c>
      <c r="F33" s="16"/>
      <c r="G33" s="14"/>
      <c r="H33" s="17">
        <v>42696</v>
      </c>
      <c r="I33" s="30"/>
      <c r="J33" s="18">
        <f t="shared" si="0"/>
        <v>42877</v>
      </c>
      <c r="K33" s="14" t="str">
        <f t="shared" ca="1" si="1"/>
        <v>NON CONFORME</v>
      </c>
      <c r="L33" s="19"/>
      <c r="M33" s="14" t="str">
        <f t="shared" si="2"/>
        <v/>
      </c>
      <c r="N33" s="30"/>
      <c r="O33" s="14" t="str">
        <f t="shared" ca="1" si="3"/>
        <v>CONTRÔLE NON REALISE</v>
      </c>
      <c r="P33" s="14">
        <f t="shared" ca="1" si="4"/>
        <v>186</v>
      </c>
      <c r="Q33" s="18">
        <f t="shared" si="5"/>
        <v>43061</v>
      </c>
      <c r="R33" s="14" t="str">
        <f t="shared" ca="1" si="6"/>
        <v>CONFORME</v>
      </c>
      <c r="S33" s="18">
        <v>43053</v>
      </c>
      <c r="T33" s="14" t="str">
        <f t="shared" si="7"/>
        <v>CONFORME</v>
      </c>
      <c r="U33" s="14"/>
      <c r="V33" s="14" t="str">
        <f t="shared" ca="1" si="8"/>
        <v>CONTRÔLE NON REALISE</v>
      </c>
      <c r="W33" s="14">
        <f t="shared" ca="1" si="9"/>
        <v>2</v>
      </c>
      <c r="X33" s="20"/>
      <c r="Y33" s="18">
        <f t="shared" si="10"/>
        <v>43053</v>
      </c>
      <c r="Z33" s="21">
        <f t="shared" ca="1" si="11"/>
        <v>10</v>
      </c>
    </row>
    <row r="34" spans="1:26" s="22" customFormat="1" ht="15" customHeight="1" x14ac:dyDescent="0.25">
      <c r="A34" s="11">
        <v>48</v>
      </c>
      <c r="B34" s="12" t="s">
        <v>72</v>
      </c>
      <c r="C34" s="13" t="s">
        <v>50</v>
      </c>
      <c r="D34" s="14">
        <v>6</v>
      </c>
      <c r="E34" s="15" t="s">
        <v>4</v>
      </c>
      <c r="F34" s="16"/>
      <c r="G34" s="14"/>
      <c r="H34" s="17">
        <v>42696</v>
      </c>
      <c r="I34" s="30"/>
      <c r="J34" s="18">
        <f t="shared" si="0"/>
        <v>42877</v>
      </c>
      <c r="K34" s="14" t="str">
        <f t="shared" ca="1" si="1"/>
        <v>NON CONFORME</v>
      </c>
      <c r="L34" s="19"/>
      <c r="M34" s="14" t="str">
        <f t="shared" si="2"/>
        <v/>
      </c>
      <c r="N34" s="30"/>
      <c r="O34" s="14" t="str">
        <f t="shared" ca="1" si="3"/>
        <v>CONTRÔLE NON REALISE</v>
      </c>
      <c r="P34" s="14">
        <f t="shared" ca="1" si="4"/>
        <v>186</v>
      </c>
      <c r="Q34" s="18">
        <f t="shared" si="5"/>
        <v>43061</v>
      </c>
      <c r="R34" s="14" t="str">
        <f t="shared" ca="1" si="6"/>
        <v>CONFORME</v>
      </c>
      <c r="S34" s="18">
        <v>43053</v>
      </c>
      <c r="T34" s="14" t="str">
        <f t="shared" si="7"/>
        <v>CONFORME</v>
      </c>
      <c r="U34" s="14"/>
      <c r="V34" s="14" t="str">
        <f t="shared" ca="1" si="8"/>
        <v>CONTRÔLE NON REALISE</v>
      </c>
      <c r="W34" s="14">
        <f t="shared" ca="1" si="9"/>
        <v>2</v>
      </c>
      <c r="X34" s="20"/>
      <c r="Y34" s="18">
        <f t="shared" si="10"/>
        <v>43053</v>
      </c>
      <c r="Z34" s="21">
        <f t="shared" ca="1" si="11"/>
        <v>10</v>
      </c>
    </row>
    <row r="35" spans="1:26" s="22" customFormat="1" ht="15" customHeight="1" x14ac:dyDescent="0.25">
      <c r="A35" s="11">
        <v>49</v>
      </c>
      <c r="B35" s="12" t="s">
        <v>73</v>
      </c>
      <c r="C35" s="13" t="s">
        <v>50</v>
      </c>
      <c r="D35" s="14">
        <v>6</v>
      </c>
      <c r="E35" s="15" t="s">
        <v>4</v>
      </c>
      <c r="F35" s="16"/>
      <c r="G35" s="14"/>
      <c r="H35" s="17">
        <v>42696</v>
      </c>
      <c r="I35" s="30"/>
      <c r="J35" s="18">
        <f t="shared" si="0"/>
        <v>42877</v>
      </c>
      <c r="K35" s="14" t="str">
        <f t="shared" ca="1" si="1"/>
        <v>NON CONFORME</v>
      </c>
      <c r="L35" s="19"/>
      <c r="M35" s="14" t="str">
        <f t="shared" si="2"/>
        <v/>
      </c>
      <c r="N35" s="30"/>
      <c r="O35" s="14" t="str">
        <f t="shared" ca="1" si="3"/>
        <v>CONTRÔLE NON REALISE</v>
      </c>
      <c r="P35" s="14">
        <f t="shared" ca="1" si="4"/>
        <v>186</v>
      </c>
      <c r="Q35" s="18">
        <f t="shared" si="5"/>
        <v>43061</v>
      </c>
      <c r="R35" s="14" t="str">
        <f t="shared" ca="1" si="6"/>
        <v>CONFORME</v>
      </c>
      <c r="S35" s="18">
        <v>43053</v>
      </c>
      <c r="T35" s="14" t="str">
        <f t="shared" si="7"/>
        <v>CONFORME</v>
      </c>
      <c r="U35" s="14"/>
      <c r="V35" s="14" t="str">
        <f t="shared" ca="1" si="8"/>
        <v>CONTRÔLE NON REALISE</v>
      </c>
      <c r="W35" s="14">
        <f t="shared" ca="1" si="9"/>
        <v>2</v>
      </c>
      <c r="X35" s="20"/>
      <c r="Y35" s="18">
        <f t="shared" si="10"/>
        <v>43053</v>
      </c>
      <c r="Z35" s="21">
        <f t="shared" ca="1" si="11"/>
        <v>10</v>
      </c>
    </row>
    <row r="36" spans="1:26" s="22" customFormat="1" ht="15" customHeight="1" x14ac:dyDescent="0.25">
      <c r="A36" s="11">
        <v>50</v>
      </c>
      <c r="B36" s="12" t="s">
        <v>74</v>
      </c>
      <c r="C36" s="13" t="s">
        <v>50</v>
      </c>
      <c r="D36" s="14">
        <v>6</v>
      </c>
      <c r="E36" s="15" t="s">
        <v>4</v>
      </c>
      <c r="F36" s="16"/>
      <c r="G36" s="14"/>
      <c r="H36" s="17">
        <v>42696</v>
      </c>
      <c r="I36" s="30"/>
      <c r="J36" s="18">
        <f t="shared" si="0"/>
        <v>42877</v>
      </c>
      <c r="K36" s="14" t="str">
        <f t="shared" ca="1" si="1"/>
        <v>NON CONFORME</v>
      </c>
      <c r="L36" s="19"/>
      <c r="M36" s="14" t="str">
        <f t="shared" si="2"/>
        <v/>
      </c>
      <c r="N36" s="30"/>
      <c r="O36" s="14" t="str">
        <f t="shared" ca="1" si="3"/>
        <v>CONTRÔLE NON REALISE</v>
      </c>
      <c r="P36" s="14">
        <f t="shared" ca="1" si="4"/>
        <v>186</v>
      </c>
      <c r="Q36" s="18">
        <f t="shared" si="5"/>
        <v>43061</v>
      </c>
      <c r="R36" s="14" t="str">
        <f t="shared" ca="1" si="6"/>
        <v>CONFORME</v>
      </c>
      <c r="S36" s="18">
        <v>43053</v>
      </c>
      <c r="T36" s="14" t="str">
        <f t="shared" si="7"/>
        <v>CONFORME</v>
      </c>
      <c r="U36" s="14"/>
      <c r="V36" s="14" t="str">
        <f t="shared" ca="1" si="8"/>
        <v>CONTRÔLE NON REALISE</v>
      </c>
      <c r="W36" s="14">
        <f t="shared" ca="1" si="9"/>
        <v>2</v>
      </c>
      <c r="X36" s="20"/>
      <c r="Y36" s="18">
        <f t="shared" si="10"/>
        <v>43053</v>
      </c>
      <c r="Z36" s="21">
        <f t="shared" ca="1" si="11"/>
        <v>10</v>
      </c>
    </row>
    <row r="37" spans="1:26" s="22" customFormat="1" ht="15" customHeight="1" x14ac:dyDescent="0.25">
      <c r="A37" s="11">
        <v>51</v>
      </c>
      <c r="B37" s="12" t="s">
        <v>75</v>
      </c>
      <c r="C37" s="13" t="s">
        <v>50</v>
      </c>
      <c r="D37" s="14">
        <v>6</v>
      </c>
      <c r="E37" s="15" t="s">
        <v>4</v>
      </c>
      <c r="F37" s="16"/>
      <c r="G37" s="14"/>
      <c r="H37" s="17">
        <v>42696</v>
      </c>
      <c r="I37" s="30"/>
      <c r="J37" s="18">
        <f t="shared" si="0"/>
        <v>42877</v>
      </c>
      <c r="K37" s="14" t="str">
        <f t="shared" ca="1" si="1"/>
        <v>NON CONFORME</v>
      </c>
      <c r="L37" s="19"/>
      <c r="M37" s="14" t="str">
        <f t="shared" si="2"/>
        <v/>
      </c>
      <c r="N37" s="14"/>
      <c r="O37" s="14" t="str">
        <f t="shared" ca="1" si="3"/>
        <v>CONTRÔLE NON REALISE</v>
      </c>
      <c r="P37" s="14">
        <f t="shared" ca="1" si="4"/>
        <v>186</v>
      </c>
      <c r="Q37" s="18">
        <f t="shared" si="5"/>
        <v>43061</v>
      </c>
      <c r="R37" s="14" t="str">
        <f t="shared" ca="1" si="6"/>
        <v>CONFORME</v>
      </c>
      <c r="S37" s="18">
        <v>43053</v>
      </c>
      <c r="T37" s="14" t="str">
        <f t="shared" si="7"/>
        <v>CONFORME</v>
      </c>
      <c r="U37" s="14"/>
      <c r="V37" s="14" t="str">
        <f t="shared" ca="1" si="8"/>
        <v>CONTRÔLE NON REALISE</v>
      </c>
      <c r="W37" s="14">
        <f t="shared" ca="1" si="9"/>
        <v>2</v>
      </c>
      <c r="X37" s="20"/>
      <c r="Y37" s="18">
        <f t="shared" si="10"/>
        <v>43053</v>
      </c>
      <c r="Z37" s="21">
        <f t="shared" ca="1" si="11"/>
        <v>10</v>
      </c>
    </row>
    <row r="38" spans="1:26" s="22" customFormat="1" ht="15" customHeight="1" x14ac:dyDescent="0.25">
      <c r="A38" s="11">
        <v>52</v>
      </c>
      <c r="B38" s="12" t="s">
        <v>76</v>
      </c>
      <c r="C38" s="13" t="s">
        <v>50</v>
      </c>
      <c r="D38" s="14">
        <v>6</v>
      </c>
      <c r="E38" s="15" t="s">
        <v>4</v>
      </c>
      <c r="F38" s="16"/>
      <c r="G38" s="14"/>
      <c r="H38" s="17">
        <v>42696</v>
      </c>
      <c r="I38" s="30"/>
      <c r="J38" s="18">
        <f t="shared" si="0"/>
        <v>42877</v>
      </c>
      <c r="K38" s="14" t="str">
        <f t="shared" ca="1" si="1"/>
        <v>NON CONFORME</v>
      </c>
      <c r="L38" s="19"/>
      <c r="M38" s="14" t="str">
        <f t="shared" si="2"/>
        <v/>
      </c>
      <c r="N38" s="30"/>
      <c r="O38" s="14" t="str">
        <f t="shared" ca="1" si="3"/>
        <v>CONTRÔLE NON REALISE</v>
      </c>
      <c r="P38" s="14">
        <f t="shared" ca="1" si="4"/>
        <v>186</v>
      </c>
      <c r="Q38" s="18">
        <f t="shared" si="5"/>
        <v>43061</v>
      </c>
      <c r="R38" s="14" t="str">
        <f t="shared" ca="1" si="6"/>
        <v>CONFORME</v>
      </c>
      <c r="S38" s="18">
        <v>43053</v>
      </c>
      <c r="T38" s="14" t="str">
        <f t="shared" si="7"/>
        <v>CONFORME</v>
      </c>
      <c r="U38" s="14"/>
      <c r="V38" s="14" t="str">
        <f t="shared" ca="1" si="8"/>
        <v>CONTRÔLE NON REALISE</v>
      </c>
      <c r="W38" s="14">
        <f t="shared" ca="1" si="9"/>
        <v>2</v>
      </c>
      <c r="X38" s="20"/>
      <c r="Y38" s="18">
        <f t="shared" si="10"/>
        <v>43053</v>
      </c>
      <c r="Z38" s="21">
        <f t="shared" ca="1" si="11"/>
        <v>10</v>
      </c>
    </row>
    <row r="39" spans="1:26" s="22" customFormat="1" ht="15" customHeight="1" x14ac:dyDescent="0.25">
      <c r="A39" s="11">
        <v>53</v>
      </c>
      <c r="B39" s="12" t="s">
        <v>77</v>
      </c>
      <c r="C39" s="13" t="s">
        <v>50</v>
      </c>
      <c r="D39" s="14">
        <v>6</v>
      </c>
      <c r="E39" s="15" t="s">
        <v>4</v>
      </c>
      <c r="F39" s="16"/>
      <c r="G39" s="14"/>
      <c r="H39" s="17">
        <v>42696</v>
      </c>
      <c r="I39" s="30"/>
      <c r="J39" s="18">
        <f t="shared" si="0"/>
        <v>42877</v>
      </c>
      <c r="K39" s="14" t="str">
        <f t="shared" ca="1" si="1"/>
        <v>NON CONFORME</v>
      </c>
      <c r="L39" s="19"/>
      <c r="M39" s="14" t="str">
        <f t="shared" si="2"/>
        <v/>
      </c>
      <c r="N39" s="30"/>
      <c r="O39" s="14" t="str">
        <f t="shared" ca="1" si="3"/>
        <v>CONTRÔLE NON REALISE</v>
      </c>
      <c r="P39" s="14">
        <f t="shared" ca="1" si="4"/>
        <v>186</v>
      </c>
      <c r="Q39" s="18">
        <f t="shared" si="5"/>
        <v>43061</v>
      </c>
      <c r="R39" s="14" t="str">
        <f t="shared" ca="1" si="6"/>
        <v>CONFORME</v>
      </c>
      <c r="S39" s="18">
        <v>43053</v>
      </c>
      <c r="T39" s="14" t="str">
        <f t="shared" si="7"/>
        <v>CONFORME</v>
      </c>
      <c r="U39" s="14"/>
      <c r="V39" s="14" t="str">
        <f t="shared" ca="1" si="8"/>
        <v>CONTRÔLE NON REALISE</v>
      </c>
      <c r="W39" s="14">
        <f t="shared" ca="1" si="9"/>
        <v>2</v>
      </c>
      <c r="X39" s="20"/>
      <c r="Y39" s="18">
        <f t="shared" si="10"/>
        <v>43053</v>
      </c>
      <c r="Z39" s="21">
        <f t="shared" ca="1" si="11"/>
        <v>10</v>
      </c>
    </row>
    <row r="40" spans="1:26" s="22" customFormat="1" ht="15" customHeight="1" x14ac:dyDescent="0.25">
      <c r="A40" s="11">
        <v>54</v>
      </c>
      <c r="B40" s="12" t="s">
        <v>78</v>
      </c>
      <c r="C40" s="13" t="s">
        <v>50</v>
      </c>
      <c r="D40" s="14">
        <v>6</v>
      </c>
      <c r="E40" s="15" t="s">
        <v>4</v>
      </c>
      <c r="F40" s="16"/>
      <c r="G40" s="14"/>
      <c r="H40" s="17">
        <v>42696</v>
      </c>
      <c r="I40" s="30"/>
      <c r="J40" s="18">
        <f t="shared" si="0"/>
        <v>42877</v>
      </c>
      <c r="K40" s="14" t="str">
        <f t="shared" ca="1" si="1"/>
        <v>NON CONFORME</v>
      </c>
      <c r="L40" s="19"/>
      <c r="M40" s="14" t="str">
        <f t="shared" si="2"/>
        <v/>
      </c>
      <c r="N40" s="30"/>
      <c r="O40" s="14" t="str">
        <f t="shared" ca="1" si="3"/>
        <v>CONTRÔLE NON REALISE</v>
      </c>
      <c r="P40" s="14">
        <f t="shared" ca="1" si="4"/>
        <v>186</v>
      </c>
      <c r="Q40" s="18">
        <f t="shared" si="5"/>
        <v>43061</v>
      </c>
      <c r="R40" s="14" t="str">
        <f t="shared" ca="1" si="6"/>
        <v>CONFORME</v>
      </c>
      <c r="S40" s="18">
        <v>43053</v>
      </c>
      <c r="T40" s="14" t="str">
        <f t="shared" si="7"/>
        <v>CONFORME</v>
      </c>
      <c r="U40" s="14"/>
      <c r="V40" s="14" t="str">
        <f t="shared" ca="1" si="8"/>
        <v>CONTRÔLE NON REALISE</v>
      </c>
      <c r="W40" s="14">
        <f t="shared" ca="1" si="9"/>
        <v>2</v>
      </c>
      <c r="X40" s="20"/>
      <c r="Y40" s="18">
        <f t="shared" si="10"/>
        <v>43053</v>
      </c>
      <c r="Z40" s="21">
        <f t="shared" ca="1" si="11"/>
        <v>10</v>
      </c>
    </row>
    <row r="41" spans="1:26" s="22" customFormat="1" ht="15" customHeight="1" x14ac:dyDescent="0.25">
      <c r="A41" s="11">
        <v>55</v>
      </c>
      <c r="B41" s="12" t="s">
        <v>79</v>
      </c>
      <c r="C41" s="13" t="s">
        <v>50</v>
      </c>
      <c r="D41" s="14">
        <v>6</v>
      </c>
      <c r="E41" s="15" t="s">
        <v>4</v>
      </c>
      <c r="F41" s="16"/>
      <c r="G41" s="14"/>
      <c r="H41" s="17">
        <v>42696</v>
      </c>
      <c r="I41" s="30"/>
      <c r="J41" s="18">
        <f t="shared" si="0"/>
        <v>42877</v>
      </c>
      <c r="K41" s="14" t="str">
        <f t="shared" ca="1" si="1"/>
        <v>NON CONFORME</v>
      </c>
      <c r="L41" s="19"/>
      <c r="M41" s="14" t="str">
        <f t="shared" si="2"/>
        <v/>
      </c>
      <c r="N41" s="30"/>
      <c r="O41" s="14" t="str">
        <f t="shared" ca="1" si="3"/>
        <v>CONTRÔLE NON REALISE</v>
      </c>
      <c r="P41" s="14">
        <f t="shared" ca="1" si="4"/>
        <v>186</v>
      </c>
      <c r="Q41" s="18">
        <f t="shared" si="5"/>
        <v>43061</v>
      </c>
      <c r="R41" s="14" t="str">
        <f t="shared" ca="1" si="6"/>
        <v>CONFORME</v>
      </c>
      <c r="S41" s="18">
        <v>43053</v>
      </c>
      <c r="T41" s="14" t="str">
        <f t="shared" si="7"/>
        <v>CONFORME</v>
      </c>
      <c r="U41" s="14"/>
      <c r="V41" s="14" t="str">
        <f t="shared" ca="1" si="8"/>
        <v>CONTRÔLE NON REALISE</v>
      </c>
      <c r="W41" s="14">
        <f t="shared" ca="1" si="9"/>
        <v>2</v>
      </c>
      <c r="X41" s="20"/>
      <c r="Y41" s="18">
        <f t="shared" si="10"/>
        <v>43053</v>
      </c>
      <c r="Z41" s="21">
        <f t="shared" ca="1" si="11"/>
        <v>10</v>
      </c>
    </row>
    <row r="42" spans="1:26" s="22" customFormat="1" ht="15" customHeight="1" x14ac:dyDescent="0.25">
      <c r="A42" s="11">
        <v>56</v>
      </c>
      <c r="B42" s="12" t="s">
        <v>80</v>
      </c>
      <c r="C42" s="13" t="s">
        <v>50</v>
      </c>
      <c r="D42" s="14">
        <v>6</v>
      </c>
      <c r="E42" s="15" t="s">
        <v>4</v>
      </c>
      <c r="F42" s="16"/>
      <c r="G42" s="14"/>
      <c r="H42" s="17">
        <v>42696</v>
      </c>
      <c r="I42" s="30"/>
      <c r="J42" s="18">
        <f t="shared" si="0"/>
        <v>42877</v>
      </c>
      <c r="K42" s="14" t="str">
        <f t="shared" ca="1" si="1"/>
        <v>NON CONFORME</v>
      </c>
      <c r="L42" s="19"/>
      <c r="M42" s="14" t="str">
        <f t="shared" si="2"/>
        <v/>
      </c>
      <c r="N42" s="14"/>
      <c r="O42" s="14" t="str">
        <f t="shared" ca="1" si="3"/>
        <v>CONTRÔLE NON REALISE</v>
      </c>
      <c r="P42" s="14">
        <f t="shared" ca="1" si="4"/>
        <v>186</v>
      </c>
      <c r="Q42" s="18">
        <f t="shared" si="5"/>
        <v>43061</v>
      </c>
      <c r="R42" s="14" t="str">
        <f t="shared" ca="1" si="6"/>
        <v>CONFORME</v>
      </c>
      <c r="S42" s="18">
        <v>43053</v>
      </c>
      <c r="T42" s="14" t="str">
        <f t="shared" si="7"/>
        <v>CONFORME</v>
      </c>
      <c r="U42" s="14"/>
      <c r="V42" s="14" t="str">
        <f t="shared" ca="1" si="8"/>
        <v>CONTRÔLE NON REALISE</v>
      </c>
      <c r="W42" s="14">
        <f t="shared" ca="1" si="9"/>
        <v>2</v>
      </c>
      <c r="X42" s="20"/>
      <c r="Y42" s="18">
        <f t="shared" si="10"/>
        <v>43053</v>
      </c>
      <c r="Z42" s="21">
        <f t="shared" ca="1" si="11"/>
        <v>10</v>
      </c>
    </row>
    <row r="43" spans="1:26" s="22" customFormat="1" ht="15" customHeight="1" x14ac:dyDescent="0.25">
      <c r="A43" s="11">
        <v>57</v>
      </c>
      <c r="B43" s="12" t="s">
        <v>81</v>
      </c>
      <c r="C43" s="13" t="s">
        <v>50</v>
      </c>
      <c r="D43" s="14">
        <v>6</v>
      </c>
      <c r="E43" s="15" t="s">
        <v>4</v>
      </c>
      <c r="F43" s="16"/>
      <c r="G43" s="14"/>
      <c r="H43" s="17">
        <v>42696</v>
      </c>
      <c r="I43" s="30"/>
      <c r="J43" s="18">
        <f t="shared" si="0"/>
        <v>42877</v>
      </c>
      <c r="K43" s="14" t="str">
        <f t="shared" ca="1" si="1"/>
        <v>NON CONFORME</v>
      </c>
      <c r="L43" s="19"/>
      <c r="M43" s="14" t="str">
        <f t="shared" si="2"/>
        <v/>
      </c>
      <c r="N43" s="30"/>
      <c r="O43" s="14" t="str">
        <f t="shared" ca="1" si="3"/>
        <v>CONTRÔLE NON REALISE</v>
      </c>
      <c r="P43" s="14">
        <f t="shared" ca="1" si="4"/>
        <v>186</v>
      </c>
      <c r="Q43" s="18">
        <f t="shared" si="5"/>
        <v>43061</v>
      </c>
      <c r="R43" s="14" t="str">
        <f t="shared" ca="1" si="6"/>
        <v>CONFORME</v>
      </c>
      <c r="S43" s="18">
        <v>43053</v>
      </c>
      <c r="T43" s="14" t="str">
        <f t="shared" si="7"/>
        <v>CONFORME</v>
      </c>
      <c r="U43" s="14"/>
      <c r="V43" s="14" t="str">
        <f t="shared" ca="1" si="8"/>
        <v>CONTRÔLE NON REALISE</v>
      </c>
      <c r="W43" s="14">
        <f t="shared" ca="1" si="9"/>
        <v>2</v>
      </c>
      <c r="X43" s="20"/>
      <c r="Y43" s="18">
        <f t="shared" si="10"/>
        <v>43053</v>
      </c>
      <c r="Z43" s="21">
        <f t="shared" ca="1" si="11"/>
        <v>10</v>
      </c>
    </row>
    <row r="44" spans="1:26" s="22" customFormat="1" ht="15" customHeight="1" x14ac:dyDescent="0.25">
      <c r="A44" s="11">
        <v>58</v>
      </c>
      <c r="B44" s="12" t="s">
        <v>82</v>
      </c>
      <c r="C44" s="13" t="s">
        <v>50</v>
      </c>
      <c r="D44" s="14">
        <v>6</v>
      </c>
      <c r="E44" s="15" t="s">
        <v>4</v>
      </c>
      <c r="F44" s="16"/>
      <c r="G44" s="14"/>
      <c r="H44" s="17">
        <v>42696</v>
      </c>
      <c r="I44" s="30"/>
      <c r="J44" s="18">
        <f t="shared" si="0"/>
        <v>42877</v>
      </c>
      <c r="K44" s="14" t="str">
        <f t="shared" ca="1" si="1"/>
        <v>NON CONFORME</v>
      </c>
      <c r="L44" s="19"/>
      <c r="M44" s="14" t="str">
        <f t="shared" si="2"/>
        <v/>
      </c>
      <c r="N44" s="14"/>
      <c r="O44" s="14" t="str">
        <f t="shared" ca="1" si="3"/>
        <v>CONTRÔLE NON REALISE</v>
      </c>
      <c r="P44" s="14">
        <f t="shared" ca="1" si="4"/>
        <v>186</v>
      </c>
      <c r="Q44" s="18">
        <f t="shared" si="5"/>
        <v>43061</v>
      </c>
      <c r="R44" s="14" t="str">
        <f t="shared" ca="1" si="6"/>
        <v>CONFORME</v>
      </c>
      <c r="S44" s="18">
        <v>43053</v>
      </c>
      <c r="T44" s="14" t="str">
        <f t="shared" si="7"/>
        <v>CONFORME</v>
      </c>
      <c r="U44" s="14"/>
      <c r="V44" s="14" t="str">
        <f t="shared" ca="1" si="8"/>
        <v>CONTRÔLE NON REALISE</v>
      </c>
      <c r="W44" s="14">
        <f t="shared" ca="1" si="9"/>
        <v>2</v>
      </c>
      <c r="X44" s="20"/>
      <c r="Y44" s="18">
        <f t="shared" si="10"/>
        <v>43053</v>
      </c>
      <c r="Z44" s="21">
        <f t="shared" ca="1" si="11"/>
        <v>10</v>
      </c>
    </row>
    <row r="45" spans="1:26" s="22" customFormat="1" ht="15" customHeight="1" x14ac:dyDescent="0.25">
      <c r="A45" s="11">
        <v>59</v>
      </c>
      <c r="B45" s="12" t="s">
        <v>83</v>
      </c>
      <c r="C45" s="13" t="s">
        <v>50</v>
      </c>
      <c r="D45" s="14">
        <v>6</v>
      </c>
      <c r="E45" s="15" t="s">
        <v>4</v>
      </c>
      <c r="F45" s="16"/>
      <c r="G45" s="14"/>
      <c r="H45" s="17">
        <v>42696</v>
      </c>
      <c r="I45" s="30"/>
      <c r="J45" s="18">
        <f t="shared" si="0"/>
        <v>42877</v>
      </c>
      <c r="K45" s="14" t="str">
        <f t="shared" ca="1" si="1"/>
        <v>NON CONFORME</v>
      </c>
      <c r="L45" s="19"/>
      <c r="M45" s="14" t="str">
        <f t="shared" si="2"/>
        <v/>
      </c>
      <c r="N45" s="14"/>
      <c r="O45" s="14" t="str">
        <f t="shared" ca="1" si="3"/>
        <v>CONTRÔLE NON REALISE</v>
      </c>
      <c r="P45" s="14">
        <f t="shared" ca="1" si="4"/>
        <v>186</v>
      </c>
      <c r="Q45" s="18">
        <f t="shared" si="5"/>
        <v>43061</v>
      </c>
      <c r="R45" s="14" t="str">
        <f t="shared" ca="1" si="6"/>
        <v>CONFORME</v>
      </c>
      <c r="S45" s="18">
        <v>43053</v>
      </c>
      <c r="T45" s="14" t="str">
        <f t="shared" si="7"/>
        <v>CONFORME</v>
      </c>
      <c r="U45" s="14"/>
      <c r="V45" s="14" t="str">
        <f t="shared" ca="1" si="8"/>
        <v>CONTRÔLE NON REALISE</v>
      </c>
      <c r="W45" s="14">
        <f t="shared" ca="1" si="9"/>
        <v>2</v>
      </c>
      <c r="X45" s="20"/>
      <c r="Y45" s="18">
        <f t="shared" si="10"/>
        <v>43053</v>
      </c>
      <c r="Z45" s="21">
        <f t="shared" ca="1" si="11"/>
        <v>10</v>
      </c>
    </row>
    <row r="46" spans="1:26" s="22" customFormat="1" ht="15" customHeight="1" x14ac:dyDescent="0.25">
      <c r="A46" s="11">
        <v>60</v>
      </c>
      <c r="B46" s="12" t="s">
        <v>84</v>
      </c>
      <c r="C46" s="13" t="s">
        <v>50</v>
      </c>
      <c r="D46" s="14">
        <v>6</v>
      </c>
      <c r="E46" s="15" t="s">
        <v>4</v>
      </c>
      <c r="F46" s="16"/>
      <c r="G46" s="14"/>
      <c r="H46" s="17">
        <v>42696</v>
      </c>
      <c r="I46" s="30"/>
      <c r="J46" s="18">
        <f t="shared" si="0"/>
        <v>42877</v>
      </c>
      <c r="K46" s="14" t="str">
        <f t="shared" ca="1" si="1"/>
        <v>NON CONFORME</v>
      </c>
      <c r="L46" s="19"/>
      <c r="M46" s="14" t="str">
        <f t="shared" si="2"/>
        <v/>
      </c>
      <c r="N46" s="14"/>
      <c r="O46" s="14" t="str">
        <f t="shared" ca="1" si="3"/>
        <v>CONTRÔLE NON REALISE</v>
      </c>
      <c r="P46" s="14">
        <f t="shared" ca="1" si="4"/>
        <v>186</v>
      </c>
      <c r="Q46" s="18">
        <f t="shared" si="5"/>
        <v>43061</v>
      </c>
      <c r="R46" s="14" t="str">
        <f t="shared" ca="1" si="6"/>
        <v>CONFORME</v>
      </c>
      <c r="S46" s="18">
        <v>43053</v>
      </c>
      <c r="T46" s="14" t="str">
        <f t="shared" si="7"/>
        <v>CONFORME</v>
      </c>
      <c r="U46" s="14"/>
      <c r="V46" s="14" t="str">
        <f t="shared" ca="1" si="8"/>
        <v>CONTRÔLE NON REALISE</v>
      </c>
      <c r="W46" s="14">
        <f t="shared" ca="1" si="9"/>
        <v>2</v>
      </c>
      <c r="X46" s="20"/>
      <c r="Y46" s="18">
        <f t="shared" si="10"/>
        <v>43053</v>
      </c>
      <c r="Z46" s="21">
        <f t="shared" ca="1" si="11"/>
        <v>10</v>
      </c>
    </row>
    <row r="47" spans="1:26" s="22" customFormat="1" ht="15" customHeight="1" x14ac:dyDescent="0.25">
      <c r="A47" s="11">
        <v>61</v>
      </c>
      <c r="B47" s="12" t="s">
        <v>85</v>
      </c>
      <c r="C47" s="13" t="s">
        <v>50</v>
      </c>
      <c r="D47" s="14">
        <v>6</v>
      </c>
      <c r="E47" s="15" t="s">
        <v>4</v>
      </c>
      <c r="F47" s="16"/>
      <c r="G47" s="14"/>
      <c r="H47" s="17">
        <v>42696</v>
      </c>
      <c r="I47" s="30"/>
      <c r="J47" s="18">
        <f t="shared" si="0"/>
        <v>42877</v>
      </c>
      <c r="K47" s="14" t="str">
        <f t="shared" ca="1" si="1"/>
        <v>NON CONFORME</v>
      </c>
      <c r="L47" s="19"/>
      <c r="M47" s="14" t="str">
        <f t="shared" si="2"/>
        <v/>
      </c>
      <c r="N47" s="14"/>
      <c r="O47" s="14" t="str">
        <f t="shared" ca="1" si="3"/>
        <v>CONTRÔLE NON REALISE</v>
      </c>
      <c r="P47" s="14">
        <f t="shared" ca="1" si="4"/>
        <v>186</v>
      </c>
      <c r="Q47" s="18">
        <f t="shared" si="5"/>
        <v>43061</v>
      </c>
      <c r="R47" s="14" t="str">
        <f t="shared" ca="1" si="6"/>
        <v>CONFORME</v>
      </c>
      <c r="S47" s="18">
        <v>43053</v>
      </c>
      <c r="T47" s="14" t="str">
        <f t="shared" si="7"/>
        <v>CONFORME</v>
      </c>
      <c r="U47" s="14"/>
      <c r="V47" s="14" t="str">
        <f t="shared" ca="1" si="8"/>
        <v>CONTRÔLE NON REALISE</v>
      </c>
      <c r="W47" s="14">
        <f t="shared" ca="1" si="9"/>
        <v>2</v>
      </c>
      <c r="X47" s="20"/>
      <c r="Y47" s="18">
        <f t="shared" si="10"/>
        <v>43053</v>
      </c>
      <c r="Z47" s="21">
        <f t="shared" ca="1" si="11"/>
        <v>10</v>
      </c>
    </row>
    <row r="48" spans="1:26" s="22" customFormat="1" ht="15" customHeight="1" x14ac:dyDescent="0.25">
      <c r="A48" s="11">
        <v>62</v>
      </c>
      <c r="B48" s="12" t="s">
        <v>86</v>
      </c>
      <c r="C48" s="13" t="s">
        <v>50</v>
      </c>
      <c r="D48" s="14">
        <v>6</v>
      </c>
      <c r="E48" s="15" t="s">
        <v>4</v>
      </c>
      <c r="F48" s="16"/>
      <c r="G48" s="14"/>
      <c r="H48" s="17">
        <v>42696</v>
      </c>
      <c r="I48" s="30"/>
      <c r="J48" s="18">
        <f t="shared" si="0"/>
        <v>42877</v>
      </c>
      <c r="K48" s="14" t="str">
        <f t="shared" ca="1" si="1"/>
        <v>NON CONFORME</v>
      </c>
      <c r="L48" s="19"/>
      <c r="M48" s="14" t="str">
        <f t="shared" si="2"/>
        <v/>
      </c>
      <c r="N48" s="14"/>
      <c r="O48" s="14" t="str">
        <f t="shared" ca="1" si="3"/>
        <v>CONTRÔLE NON REALISE</v>
      </c>
      <c r="P48" s="14">
        <f t="shared" ca="1" si="4"/>
        <v>186</v>
      </c>
      <c r="Q48" s="18">
        <f t="shared" si="5"/>
        <v>43061</v>
      </c>
      <c r="R48" s="14" t="str">
        <f t="shared" ca="1" si="6"/>
        <v>CONFORME</v>
      </c>
      <c r="S48" s="18">
        <v>43053</v>
      </c>
      <c r="T48" s="14" t="str">
        <f t="shared" si="7"/>
        <v>CONFORME</v>
      </c>
      <c r="U48" s="14"/>
      <c r="V48" s="14" t="str">
        <f t="shared" ca="1" si="8"/>
        <v>CONTRÔLE NON REALISE</v>
      </c>
      <c r="W48" s="14">
        <f t="shared" ca="1" si="9"/>
        <v>2</v>
      </c>
      <c r="X48" s="20"/>
      <c r="Y48" s="18">
        <f t="shared" si="10"/>
        <v>43053</v>
      </c>
      <c r="Z48" s="21">
        <f t="shared" ca="1" si="11"/>
        <v>10</v>
      </c>
    </row>
    <row r="49" spans="1:26" s="22" customFormat="1" ht="15" customHeight="1" x14ac:dyDescent="0.25">
      <c r="A49" s="11">
        <v>63</v>
      </c>
      <c r="B49" s="12" t="s">
        <v>87</v>
      </c>
      <c r="C49" s="13" t="s">
        <v>50</v>
      </c>
      <c r="D49" s="14">
        <v>6</v>
      </c>
      <c r="E49" s="15" t="s">
        <v>4</v>
      </c>
      <c r="F49" s="16"/>
      <c r="G49" s="14"/>
      <c r="H49" s="17">
        <v>42696</v>
      </c>
      <c r="I49" s="30"/>
      <c r="J49" s="18">
        <f t="shared" si="0"/>
        <v>42877</v>
      </c>
      <c r="K49" s="14" t="str">
        <f t="shared" ca="1" si="1"/>
        <v>NON CONFORME</v>
      </c>
      <c r="L49" s="19"/>
      <c r="M49" s="14" t="str">
        <f t="shared" si="2"/>
        <v/>
      </c>
      <c r="N49" s="30"/>
      <c r="O49" s="14" t="str">
        <f t="shared" ca="1" si="3"/>
        <v>CONTRÔLE NON REALISE</v>
      </c>
      <c r="P49" s="14">
        <f t="shared" ca="1" si="4"/>
        <v>186</v>
      </c>
      <c r="Q49" s="18">
        <f t="shared" si="5"/>
        <v>43061</v>
      </c>
      <c r="R49" s="14" t="str">
        <f t="shared" ca="1" si="6"/>
        <v>CONFORME</v>
      </c>
      <c r="S49" s="18">
        <v>43053</v>
      </c>
      <c r="T49" s="14" t="str">
        <f t="shared" si="7"/>
        <v>CONFORME</v>
      </c>
      <c r="U49" s="14"/>
      <c r="V49" s="14" t="str">
        <f t="shared" ca="1" si="8"/>
        <v>CONTRÔLE NON REALISE</v>
      </c>
      <c r="W49" s="14">
        <f t="shared" ca="1" si="9"/>
        <v>2</v>
      </c>
      <c r="X49" s="20"/>
      <c r="Y49" s="18">
        <f t="shared" si="10"/>
        <v>43053</v>
      </c>
      <c r="Z49" s="21">
        <f t="shared" ca="1" si="11"/>
        <v>10</v>
      </c>
    </row>
    <row r="50" spans="1:26" s="22" customFormat="1" ht="15" customHeight="1" x14ac:dyDescent="0.25">
      <c r="A50" s="11">
        <v>64</v>
      </c>
      <c r="B50" s="12" t="s">
        <v>88</v>
      </c>
      <c r="C50" s="13" t="s">
        <v>50</v>
      </c>
      <c r="D50" s="14">
        <v>6</v>
      </c>
      <c r="E50" s="15" t="s">
        <v>4</v>
      </c>
      <c r="F50" s="16"/>
      <c r="G50" s="14"/>
      <c r="H50" s="17">
        <v>42696</v>
      </c>
      <c r="I50" s="30"/>
      <c r="J50" s="18">
        <f t="shared" si="0"/>
        <v>42877</v>
      </c>
      <c r="K50" s="14" t="str">
        <f t="shared" ca="1" si="1"/>
        <v>NON CONFORME</v>
      </c>
      <c r="L50" s="19"/>
      <c r="M50" s="14" t="str">
        <f t="shared" si="2"/>
        <v/>
      </c>
      <c r="N50" s="30"/>
      <c r="O50" s="14" t="str">
        <f t="shared" ca="1" si="3"/>
        <v>CONTRÔLE NON REALISE</v>
      </c>
      <c r="P50" s="14">
        <f t="shared" ca="1" si="4"/>
        <v>186</v>
      </c>
      <c r="Q50" s="18">
        <f t="shared" si="5"/>
        <v>43061</v>
      </c>
      <c r="R50" s="14" t="str">
        <f t="shared" ca="1" si="6"/>
        <v>CONFORME</v>
      </c>
      <c r="S50" s="18">
        <v>43053</v>
      </c>
      <c r="T50" s="14" t="str">
        <f t="shared" si="7"/>
        <v>CONFORME</v>
      </c>
      <c r="U50" s="14"/>
      <c r="V50" s="14" t="str">
        <f t="shared" ca="1" si="8"/>
        <v>CONTRÔLE NON REALISE</v>
      </c>
      <c r="W50" s="14">
        <f t="shared" ca="1" si="9"/>
        <v>2</v>
      </c>
      <c r="X50" s="20"/>
      <c r="Y50" s="18">
        <f t="shared" si="10"/>
        <v>43053</v>
      </c>
      <c r="Z50" s="21">
        <f t="shared" ca="1" si="11"/>
        <v>10</v>
      </c>
    </row>
    <row r="51" spans="1:26" s="22" customFormat="1" ht="15" customHeight="1" x14ac:dyDescent="0.25">
      <c r="A51" s="11">
        <v>65</v>
      </c>
      <c r="B51" s="12" t="s">
        <v>89</v>
      </c>
      <c r="C51" s="13" t="s">
        <v>50</v>
      </c>
      <c r="D51" s="14">
        <v>6</v>
      </c>
      <c r="E51" s="15" t="s">
        <v>4</v>
      </c>
      <c r="F51" s="16"/>
      <c r="G51" s="14"/>
      <c r="H51" s="17">
        <v>42696</v>
      </c>
      <c r="I51" s="30"/>
      <c r="J51" s="18">
        <f t="shared" si="0"/>
        <v>42877</v>
      </c>
      <c r="K51" s="14" t="str">
        <f t="shared" ca="1" si="1"/>
        <v>NON CONFORME</v>
      </c>
      <c r="L51" s="19"/>
      <c r="M51" s="14" t="str">
        <f t="shared" si="2"/>
        <v/>
      </c>
      <c r="N51" s="30"/>
      <c r="O51" s="14" t="str">
        <f t="shared" ca="1" si="3"/>
        <v>CONTRÔLE NON REALISE</v>
      </c>
      <c r="P51" s="14">
        <f t="shared" ca="1" si="4"/>
        <v>186</v>
      </c>
      <c r="Q51" s="18">
        <f t="shared" si="5"/>
        <v>43061</v>
      </c>
      <c r="R51" s="14" t="str">
        <f t="shared" ca="1" si="6"/>
        <v>CONFORME</v>
      </c>
      <c r="S51" s="18">
        <v>43053</v>
      </c>
      <c r="T51" s="14" t="str">
        <f t="shared" si="7"/>
        <v>CONFORME</v>
      </c>
      <c r="U51" s="14"/>
      <c r="V51" s="14" t="str">
        <f t="shared" ca="1" si="8"/>
        <v>CONTRÔLE NON REALISE</v>
      </c>
      <c r="W51" s="14">
        <f t="shared" ca="1" si="9"/>
        <v>2</v>
      </c>
      <c r="X51" s="20"/>
      <c r="Y51" s="18">
        <f t="shared" si="10"/>
        <v>43053</v>
      </c>
      <c r="Z51" s="21">
        <f t="shared" ca="1" si="11"/>
        <v>10</v>
      </c>
    </row>
    <row r="52" spans="1:26" s="22" customFormat="1" ht="15" customHeight="1" x14ac:dyDescent="0.25">
      <c r="A52" s="11">
        <v>66</v>
      </c>
      <c r="B52" s="12" t="s">
        <v>90</v>
      </c>
      <c r="C52" s="13" t="s">
        <v>50</v>
      </c>
      <c r="D52" s="14">
        <v>6</v>
      </c>
      <c r="E52" s="15" t="s">
        <v>4</v>
      </c>
      <c r="F52" s="16"/>
      <c r="G52" s="14"/>
      <c r="H52" s="17">
        <v>42696</v>
      </c>
      <c r="I52" s="30"/>
      <c r="J52" s="18">
        <f t="shared" ref="J52:J77" si="12">IF(E52&lt;&gt;"A","",IF(H52="","URGENT",EDATE(H52,D52)))</f>
        <v>42877</v>
      </c>
      <c r="K52" s="14" t="str">
        <f t="shared" ref="K52:K77" ca="1" si="13">IF(E52="A",IF(J52="URGENT","NON CONFORME",IF(AND(J52&lt;&gt;"",L52=""),IF(TODAY()&lt;=EDATE(J52,-2),"CONFORME",IF(AND(TODAY()&gt;EDATE(J52,-2),TODAY()&lt;=J52),"URGENT",IF(TODAY()&gt;J52,"NON CONFORME"))),IF(AND(J52&lt;&gt;"",L52&lt;&gt;""),IF(L52&lt;=J52,"CONFORME",IF(L52&gt;J52,"NON CONFORME"))))),"")</f>
        <v>NON CONFORME</v>
      </c>
      <c r="L52" s="19"/>
      <c r="M52" s="14" t="str">
        <f t="shared" ref="M52:M77" si="14">IF(L52="","",IF(J52="URGENT","NON CONFORME",IF(L52&gt;J52,"NON CONFORME",IF(L52&lt;J52,"CONFORME"))))</f>
        <v/>
      </c>
      <c r="N52" s="30"/>
      <c r="O52" s="14" t="str">
        <f t="shared" ref="O52:O77" ca="1" si="15">IF(E52="A",IF(N52&lt;&gt;"","CONTRÔLE REALISE",IF(N52="",IF(J52&lt;&gt;"",IF(J52="URGENT","CONTRÔLE NON REALISE",IF(J52&lt;&gt;"URGENT",IF(TODAY()&lt;EDATE(J52,-2),"CONTRÔLE REALISE",IF(AND(TODAY()&gt;=EDATE(J52,-2),TODAY()&lt;=J52),"CONTRÔLE A REALISER",IF(TODAY()&gt;J52,"CONTRÔLE NON REALISE")))))))),"")</f>
        <v>CONTRÔLE NON REALISE</v>
      </c>
      <c r="P52" s="14">
        <f t="shared" ref="P52:P77" ca="1" si="16">IF(E52="A",IF(O52="CONTRÔLE REALISE",IF(J52="URGENT","CONTRÔLE JAMAIS REALISE AVANT",IF(AND(J52&lt;&gt;"",L52=""),0,IF(L52&lt;&gt;"",L52-J52))),IF(OR(O52="CONTRÔLE NON REALISE",O52="CONTRÔLE A REALISER"),IF(J52="URGENT","CONTRÔLE JAMAIS REALISE AVANT",IF(AND(J52&lt;&gt;"",L52=""),TODAY()-J52,IF(L52&lt;&gt;"",TODAY()-J52))))),0)</f>
        <v>186</v>
      </c>
      <c r="Q52" s="18">
        <f t="shared" ref="Q52:Q77" si="17">IF(E52="A",IF(D52=6,IF(AND(J52="URGENT",L52=""),"",IF(AND(J52="URGENT",L52&lt;&gt;""),EDATE(L52,D52),IF(AND(J52&lt;&gt;"",L52=""),EDATE(J52,D52),IF(AND(J52&lt;&gt;"",L52&lt;&gt;""),EDATE(L52,D52))))),""),"")</f>
        <v>43061</v>
      </c>
      <c r="R52" s="14" t="str">
        <f t="shared" ref="R52:R77" ca="1" si="18">IF(E52&lt;&gt;"A","",IF(Q52="","",(IF(Q52="URGENT","NON CONFORME",IF(AND(Q52&lt;&gt;"",S52=""),IF(TODAY()&lt;=EDATE(Q52,-2),"CONFORME",IF(AND(TODAY()&gt;EDATE(Q52,-2),TODAY()&lt;=Q52),"URGENT",IF(TODAY()&gt;Q52,"NON CONFORME"))),IF(AND(Q52&lt;&gt;"",S52&lt;&gt;""),IF(S52&lt;=Q52,"CONFORME",IF(S52&gt;Q52,"NON CONFORME"))))))))</f>
        <v>CONFORME</v>
      </c>
      <c r="S52" s="18">
        <v>43053</v>
      </c>
      <c r="T52" s="14" t="str">
        <f t="shared" ref="T52:T77" si="19">IF(S52="","",IF(Q52="URGENT","NON CONFORME",IF(S52&gt;Q52,"NON CONFORME",IF(S52&lt;Q52,"CONFORME"))))</f>
        <v>CONFORME</v>
      </c>
      <c r="U52" s="14"/>
      <c r="V52" s="14" t="str">
        <f t="shared" ref="V52:V77" ca="1" si="20">IF(E52="A",IF(U52&lt;&gt;"","CONTRÔLE REALISE",IF(U52="",IF(Q52&lt;&gt;"",IF(Q52="URGENT","CONTRÔLE NON REALISE",IF(Q52&lt;&gt;"URGENT",IF(TODAY()&lt;EDATE(Q52,-2),"",IF(AND(TODAY()&gt;=EDATE(Q52,-2),TODAY()&lt;=Q52),"CONTRÔLE A REALISER",IF(TODAY()&gt;Q52,"CONTRÔLE NON REALISE"))))),""))),"")</f>
        <v>CONTRÔLE NON REALISE</v>
      </c>
      <c r="W52" s="14">
        <f t="shared" ref="W52:W77" ca="1" si="21">IF(E52="A",IF(V52="CONTRÔLE REALISE",IF(AND(Q52&lt;&gt;"",S52=""),0,IF(S52&lt;&gt;"",S52-Q52)),IF(OR(V52="CONTRÔLE NON REALISE",V52="CONTRÔLE A REALISER"),IF(AND(Q52&lt;&gt;"",S52=""),TODAY()-Q52,IF(S52&lt;&gt;"",TODAY()-Q52)),"")),"")</f>
        <v>2</v>
      </c>
      <c r="X52" s="20"/>
      <c r="Y52" s="18">
        <f t="shared" ref="Y52:Y77" si="22">IF(E52="A",IF(AND(J52="URGENT",Q52="",S52="",L52=""),"URGENT",IF(AND(J52&lt;&gt;"",Q52="",S52="",L52=""),EDATE(J52,D52),IF(AND(L52&lt;&gt;"",Q52="",S52=""),EDATE(L52,D52),IF(AND(Q52&lt;&gt;"",S52=""),EDATE(Q52,D52),IF(S52&lt;&gt;"",S52,""))))),"")</f>
        <v>43053</v>
      </c>
      <c r="Z52" s="21">
        <f t="shared" ref="Z52:Z77" ca="1" si="23">IF(E52="A",IF(Y52="","",IF(Y52="URGENT","Contrôle Jamais réalisé Avant",IF(Y52&lt;&gt;"",TODAY()-Y52))),"")</f>
        <v>10</v>
      </c>
    </row>
    <row r="53" spans="1:26" s="22" customFormat="1" ht="15" customHeight="1" x14ac:dyDescent="0.25">
      <c r="A53" s="11">
        <v>67</v>
      </c>
      <c r="B53" s="12" t="s">
        <v>91</v>
      </c>
      <c r="C53" s="13" t="s">
        <v>50</v>
      </c>
      <c r="D53" s="14">
        <v>6</v>
      </c>
      <c r="E53" s="15" t="s">
        <v>4</v>
      </c>
      <c r="F53" s="16"/>
      <c r="G53" s="14"/>
      <c r="H53" s="17">
        <v>42696</v>
      </c>
      <c r="I53" s="30"/>
      <c r="J53" s="18">
        <f t="shared" si="12"/>
        <v>42877</v>
      </c>
      <c r="K53" s="14" t="str">
        <f t="shared" ca="1" si="13"/>
        <v>NON CONFORME</v>
      </c>
      <c r="L53" s="19"/>
      <c r="M53" s="14" t="str">
        <f t="shared" si="14"/>
        <v/>
      </c>
      <c r="N53" s="30"/>
      <c r="O53" s="14" t="str">
        <f t="shared" ca="1" si="15"/>
        <v>CONTRÔLE NON REALISE</v>
      </c>
      <c r="P53" s="14">
        <f t="shared" ca="1" si="16"/>
        <v>186</v>
      </c>
      <c r="Q53" s="18">
        <f t="shared" si="17"/>
        <v>43061</v>
      </c>
      <c r="R53" s="14" t="str">
        <f t="shared" ca="1" si="18"/>
        <v>CONFORME</v>
      </c>
      <c r="S53" s="18">
        <v>43053</v>
      </c>
      <c r="T53" s="14" t="str">
        <f t="shared" si="19"/>
        <v>CONFORME</v>
      </c>
      <c r="U53" s="14"/>
      <c r="V53" s="14" t="str">
        <f t="shared" ca="1" si="20"/>
        <v>CONTRÔLE NON REALISE</v>
      </c>
      <c r="W53" s="14">
        <f t="shared" ca="1" si="21"/>
        <v>2</v>
      </c>
      <c r="X53" s="20"/>
      <c r="Y53" s="18">
        <f t="shared" si="22"/>
        <v>43053</v>
      </c>
      <c r="Z53" s="21">
        <f t="shared" ca="1" si="23"/>
        <v>10</v>
      </c>
    </row>
    <row r="54" spans="1:26" s="22" customFormat="1" ht="15" customHeight="1" x14ac:dyDescent="0.25">
      <c r="A54" s="11">
        <v>68</v>
      </c>
      <c r="B54" s="12" t="s">
        <v>92</v>
      </c>
      <c r="C54" s="13" t="s">
        <v>50</v>
      </c>
      <c r="D54" s="14">
        <v>6</v>
      </c>
      <c r="E54" s="15" t="s">
        <v>4</v>
      </c>
      <c r="F54" s="16"/>
      <c r="G54" s="14"/>
      <c r="H54" s="17">
        <v>42696</v>
      </c>
      <c r="I54" s="30"/>
      <c r="J54" s="18">
        <f t="shared" si="12"/>
        <v>42877</v>
      </c>
      <c r="K54" s="14" t="str">
        <f t="shared" ca="1" si="13"/>
        <v>NON CONFORME</v>
      </c>
      <c r="L54" s="19"/>
      <c r="M54" s="14" t="str">
        <f t="shared" si="14"/>
        <v/>
      </c>
      <c r="N54" s="30"/>
      <c r="O54" s="14" t="str">
        <f t="shared" ca="1" si="15"/>
        <v>CONTRÔLE NON REALISE</v>
      </c>
      <c r="P54" s="14">
        <f t="shared" ca="1" si="16"/>
        <v>186</v>
      </c>
      <c r="Q54" s="18">
        <f t="shared" si="17"/>
        <v>43061</v>
      </c>
      <c r="R54" s="14" t="str">
        <f t="shared" ca="1" si="18"/>
        <v>CONFORME</v>
      </c>
      <c r="S54" s="18">
        <v>43053</v>
      </c>
      <c r="T54" s="14" t="str">
        <f t="shared" si="19"/>
        <v>CONFORME</v>
      </c>
      <c r="U54" s="14"/>
      <c r="V54" s="14" t="str">
        <f t="shared" ca="1" si="20"/>
        <v>CONTRÔLE NON REALISE</v>
      </c>
      <c r="W54" s="14">
        <f t="shared" ca="1" si="21"/>
        <v>2</v>
      </c>
      <c r="X54" s="20"/>
      <c r="Y54" s="18">
        <f t="shared" si="22"/>
        <v>43053</v>
      </c>
      <c r="Z54" s="21">
        <f t="shared" ca="1" si="23"/>
        <v>10</v>
      </c>
    </row>
    <row r="55" spans="1:26" s="22" customFormat="1" ht="15" customHeight="1" x14ac:dyDescent="0.25">
      <c r="A55" s="11">
        <v>69</v>
      </c>
      <c r="B55" s="12" t="s">
        <v>93</v>
      </c>
      <c r="C55" s="13" t="s">
        <v>50</v>
      </c>
      <c r="D55" s="14">
        <v>6</v>
      </c>
      <c r="E55" s="15" t="s">
        <v>4</v>
      </c>
      <c r="F55" s="16"/>
      <c r="G55" s="14"/>
      <c r="H55" s="17">
        <v>42696</v>
      </c>
      <c r="I55" s="30"/>
      <c r="J55" s="18">
        <f t="shared" si="12"/>
        <v>42877</v>
      </c>
      <c r="K55" s="14" t="str">
        <f t="shared" ca="1" si="13"/>
        <v>NON CONFORME</v>
      </c>
      <c r="L55" s="19"/>
      <c r="M55" s="14" t="str">
        <f t="shared" si="14"/>
        <v/>
      </c>
      <c r="N55" s="30"/>
      <c r="O55" s="14" t="str">
        <f t="shared" ca="1" si="15"/>
        <v>CONTRÔLE NON REALISE</v>
      </c>
      <c r="P55" s="14">
        <f t="shared" ca="1" si="16"/>
        <v>186</v>
      </c>
      <c r="Q55" s="18">
        <f t="shared" si="17"/>
        <v>43061</v>
      </c>
      <c r="R55" s="14" t="str">
        <f t="shared" ca="1" si="18"/>
        <v>CONFORME</v>
      </c>
      <c r="S55" s="18">
        <v>43053</v>
      </c>
      <c r="T55" s="14" t="str">
        <f t="shared" si="19"/>
        <v>CONFORME</v>
      </c>
      <c r="U55" s="14"/>
      <c r="V55" s="14" t="str">
        <f t="shared" ca="1" si="20"/>
        <v>CONTRÔLE NON REALISE</v>
      </c>
      <c r="W55" s="14">
        <f t="shared" ca="1" si="21"/>
        <v>2</v>
      </c>
      <c r="X55" s="20"/>
      <c r="Y55" s="18">
        <f t="shared" si="22"/>
        <v>43053</v>
      </c>
      <c r="Z55" s="21">
        <f t="shared" ca="1" si="23"/>
        <v>10</v>
      </c>
    </row>
    <row r="56" spans="1:26" s="22" customFormat="1" ht="15" customHeight="1" x14ac:dyDescent="0.25">
      <c r="A56" s="11">
        <v>70</v>
      </c>
      <c r="B56" s="12" t="s">
        <v>94</v>
      </c>
      <c r="C56" s="13" t="s">
        <v>50</v>
      </c>
      <c r="D56" s="14">
        <v>6</v>
      </c>
      <c r="E56" s="15" t="s">
        <v>4</v>
      </c>
      <c r="F56" s="16"/>
      <c r="G56" s="14"/>
      <c r="H56" s="17">
        <v>42696</v>
      </c>
      <c r="I56" s="30"/>
      <c r="J56" s="18">
        <f t="shared" si="12"/>
        <v>42877</v>
      </c>
      <c r="K56" s="14" t="str">
        <f t="shared" ca="1" si="13"/>
        <v>NON CONFORME</v>
      </c>
      <c r="L56" s="19"/>
      <c r="M56" s="14" t="str">
        <f t="shared" si="14"/>
        <v/>
      </c>
      <c r="N56" s="30"/>
      <c r="O56" s="14" t="str">
        <f t="shared" ca="1" si="15"/>
        <v>CONTRÔLE NON REALISE</v>
      </c>
      <c r="P56" s="14">
        <f t="shared" ca="1" si="16"/>
        <v>186</v>
      </c>
      <c r="Q56" s="18">
        <f t="shared" si="17"/>
        <v>43061</v>
      </c>
      <c r="R56" s="14" t="str">
        <f t="shared" ca="1" si="18"/>
        <v>CONFORME</v>
      </c>
      <c r="S56" s="18">
        <v>43053</v>
      </c>
      <c r="T56" s="14" t="str">
        <f t="shared" si="19"/>
        <v>CONFORME</v>
      </c>
      <c r="U56" s="14"/>
      <c r="V56" s="14" t="str">
        <f t="shared" ca="1" si="20"/>
        <v>CONTRÔLE NON REALISE</v>
      </c>
      <c r="W56" s="14">
        <f t="shared" ca="1" si="21"/>
        <v>2</v>
      </c>
      <c r="X56" s="20"/>
      <c r="Y56" s="18">
        <f t="shared" si="22"/>
        <v>43053</v>
      </c>
      <c r="Z56" s="21">
        <f t="shared" ca="1" si="23"/>
        <v>10</v>
      </c>
    </row>
    <row r="57" spans="1:26" s="22" customFormat="1" ht="15" customHeight="1" x14ac:dyDescent="0.25">
      <c r="A57" s="11">
        <v>71</v>
      </c>
      <c r="B57" s="12" t="s">
        <v>95</v>
      </c>
      <c r="C57" s="13" t="s">
        <v>50</v>
      </c>
      <c r="D57" s="14">
        <v>6</v>
      </c>
      <c r="E57" s="15" t="s">
        <v>4</v>
      </c>
      <c r="F57" s="16"/>
      <c r="G57" s="14"/>
      <c r="H57" s="17">
        <v>42696</v>
      </c>
      <c r="I57" s="30"/>
      <c r="J57" s="18">
        <f t="shared" si="12"/>
        <v>42877</v>
      </c>
      <c r="K57" s="14" t="str">
        <f t="shared" ca="1" si="13"/>
        <v>NON CONFORME</v>
      </c>
      <c r="L57" s="19"/>
      <c r="M57" s="14" t="str">
        <f t="shared" si="14"/>
        <v/>
      </c>
      <c r="N57" s="30"/>
      <c r="O57" s="14" t="str">
        <f t="shared" ca="1" si="15"/>
        <v>CONTRÔLE NON REALISE</v>
      </c>
      <c r="P57" s="14">
        <f t="shared" ca="1" si="16"/>
        <v>186</v>
      </c>
      <c r="Q57" s="18">
        <f t="shared" si="17"/>
        <v>43061</v>
      </c>
      <c r="R57" s="14" t="str">
        <f t="shared" ca="1" si="18"/>
        <v>CONFORME</v>
      </c>
      <c r="S57" s="18">
        <v>43053</v>
      </c>
      <c r="T57" s="14" t="str">
        <f t="shared" si="19"/>
        <v>CONFORME</v>
      </c>
      <c r="U57" s="14"/>
      <c r="V57" s="14" t="str">
        <f t="shared" ca="1" si="20"/>
        <v>CONTRÔLE NON REALISE</v>
      </c>
      <c r="W57" s="14">
        <f t="shared" ca="1" si="21"/>
        <v>2</v>
      </c>
      <c r="X57" s="20"/>
      <c r="Y57" s="18">
        <f t="shared" si="22"/>
        <v>43053</v>
      </c>
      <c r="Z57" s="21">
        <f t="shared" ca="1" si="23"/>
        <v>10</v>
      </c>
    </row>
    <row r="58" spans="1:26" s="22" customFormat="1" ht="15" customHeight="1" x14ac:dyDescent="0.25">
      <c r="A58" s="11">
        <v>72</v>
      </c>
      <c r="B58" s="12" t="s">
        <v>96</v>
      </c>
      <c r="C58" s="13" t="s">
        <v>50</v>
      </c>
      <c r="D58" s="14">
        <v>6</v>
      </c>
      <c r="E58" s="15" t="s">
        <v>4</v>
      </c>
      <c r="F58" s="16"/>
      <c r="G58" s="14"/>
      <c r="H58" s="17">
        <v>42696</v>
      </c>
      <c r="I58" s="30"/>
      <c r="J58" s="18">
        <f t="shared" si="12"/>
        <v>42877</v>
      </c>
      <c r="K58" s="14" t="str">
        <f t="shared" ca="1" si="13"/>
        <v>NON CONFORME</v>
      </c>
      <c r="L58" s="19"/>
      <c r="M58" s="14" t="str">
        <f t="shared" si="14"/>
        <v/>
      </c>
      <c r="N58" s="30"/>
      <c r="O58" s="14" t="str">
        <f t="shared" ca="1" si="15"/>
        <v>CONTRÔLE NON REALISE</v>
      </c>
      <c r="P58" s="14">
        <f t="shared" ca="1" si="16"/>
        <v>186</v>
      </c>
      <c r="Q58" s="18">
        <f t="shared" si="17"/>
        <v>43061</v>
      </c>
      <c r="R58" s="14" t="str">
        <f t="shared" ca="1" si="18"/>
        <v>CONFORME</v>
      </c>
      <c r="S58" s="18">
        <v>43053</v>
      </c>
      <c r="T58" s="14" t="str">
        <f t="shared" si="19"/>
        <v>CONFORME</v>
      </c>
      <c r="U58" s="14"/>
      <c r="V58" s="14" t="str">
        <f t="shared" ca="1" si="20"/>
        <v>CONTRÔLE NON REALISE</v>
      </c>
      <c r="W58" s="14">
        <f t="shared" ca="1" si="21"/>
        <v>2</v>
      </c>
      <c r="X58" s="20"/>
      <c r="Y58" s="18">
        <f t="shared" si="22"/>
        <v>43053</v>
      </c>
      <c r="Z58" s="21">
        <f t="shared" ca="1" si="23"/>
        <v>10</v>
      </c>
    </row>
    <row r="59" spans="1:26" s="22" customFormat="1" ht="15" customHeight="1" x14ac:dyDescent="0.25">
      <c r="A59" s="11">
        <v>73</v>
      </c>
      <c r="B59" s="12" t="s">
        <v>97</v>
      </c>
      <c r="C59" s="13" t="s">
        <v>50</v>
      </c>
      <c r="D59" s="14">
        <v>6</v>
      </c>
      <c r="E59" s="15" t="s">
        <v>4</v>
      </c>
      <c r="F59" s="16"/>
      <c r="G59" s="14"/>
      <c r="H59" s="17">
        <v>42696</v>
      </c>
      <c r="I59" s="30"/>
      <c r="J59" s="18">
        <f t="shared" si="12"/>
        <v>42877</v>
      </c>
      <c r="K59" s="14" t="str">
        <f t="shared" ca="1" si="13"/>
        <v>NON CONFORME</v>
      </c>
      <c r="L59" s="19"/>
      <c r="M59" s="14" t="str">
        <f t="shared" si="14"/>
        <v/>
      </c>
      <c r="N59" s="14"/>
      <c r="O59" s="14" t="str">
        <f t="shared" ca="1" si="15"/>
        <v>CONTRÔLE NON REALISE</v>
      </c>
      <c r="P59" s="14">
        <f t="shared" ca="1" si="16"/>
        <v>186</v>
      </c>
      <c r="Q59" s="18">
        <f t="shared" si="17"/>
        <v>43061</v>
      </c>
      <c r="R59" s="14" t="str">
        <f t="shared" ca="1" si="18"/>
        <v>CONFORME</v>
      </c>
      <c r="S59" s="18">
        <v>43053</v>
      </c>
      <c r="T59" s="14" t="str">
        <f t="shared" si="19"/>
        <v>CONFORME</v>
      </c>
      <c r="U59" s="14"/>
      <c r="V59" s="14" t="str">
        <f t="shared" ca="1" si="20"/>
        <v>CONTRÔLE NON REALISE</v>
      </c>
      <c r="W59" s="14">
        <f t="shared" ca="1" si="21"/>
        <v>2</v>
      </c>
      <c r="X59" s="20"/>
      <c r="Y59" s="18">
        <f t="shared" si="22"/>
        <v>43053</v>
      </c>
      <c r="Z59" s="21">
        <f t="shared" ca="1" si="23"/>
        <v>10</v>
      </c>
    </row>
    <row r="60" spans="1:26" s="22" customFormat="1" ht="15" customHeight="1" x14ac:dyDescent="0.25">
      <c r="A60" s="11">
        <v>74</v>
      </c>
      <c r="B60" s="12" t="s">
        <v>98</v>
      </c>
      <c r="C60" s="13" t="s">
        <v>50</v>
      </c>
      <c r="D60" s="14">
        <v>6</v>
      </c>
      <c r="E60" s="15" t="s">
        <v>4</v>
      </c>
      <c r="F60" s="16"/>
      <c r="G60" s="14"/>
      <c r="H60" s="17">
        <v>42696</v>
      </c>
      <c r="I60" s="30"/>
      <c r="J60" s="18">
        <f t="shared" si="12"/>
        <v>42877</v>
      </c>
      <c r="K60" s="14" t="str">
        <f t="shared" ca="1" si="13"/>
        <v>NON CONFORME</v>
      </c>
      <c r="L60" s="19"/>
      <c r="M60" s="14" t="str">
        <f t="shared" si="14"/>
        <v/>
      </c>
      <c r="N60" s="14"/>
      <c r="O60" s="14" t="str">
        <f t="shared" ca="1" si="15"/>
        <v>CONTRÔLE NON REALISE</v>
      </c>
      <c r="P60" s="14">
        <f t="shared" ca="1" si="16"/>
        <v>186</v>
      </c>
      <c r="Q60" s="18">
        <f t="shared" si="17"/>
        <v>43061</v>
      </c>
      <c r="R60" s="14" t="str">
        <f t="shared" ca="1" si="18"/>
        <v>CONFORME</v>
      </c>
      <c r="S60" s="18">
        <v>43053</v>
      </c>
      <c r="T60" s="14" t="str">
        <f t="shared" si="19"/>
        <v>CONFORME</v>
      </c>
      <c r="U60" s="14"/>
      <c r="V60" s="14" t="str">
        <f t="shared" ca="1" si="20"/>
        <v>CONTRÔLE NON REALISE</v>
      </c>
      <c r="W60" s="14">
        <f t="shared" ca="1" si="21"/>
        <v>2</v>
      </c>
      <c r="X60" s="20"/>
      <c r="Y60" s="18">
        <f t="shared" si="22"/>
        <v>43053</v>
      </c>
      <c r="Z60" s="21">
        <f t="shared" ca="1" si="23"/>
        <v>10</v>
      </c>
    </row>
    <row r="61" spans="1:26" s="22" customFormat="1" ht="15" customHeight="1" x14ac:dyDescent="0.25">
      <c r="A61" s="11">
        <v>75</v>
      </c>
      <c r="B61" s="12" t="s">
        <v>99</v>
      </c>
      <c r="C61" s="13" t="s">
        <v>50</v>
      </c>
      <c r="D61" s="14">
        <v>6</v>
      </c>
      <c r="E61" s="15" t="s">
        <v>4</v>
      </c>
      <c r="F61" s="16"/>
      <c r="G61" s="14"/>
      <c r="H61" s="17">
        <v>42696</v>
      </c>
      <c r="I61" s="30"/>
      <c r="J61" s="18">
        <f t="shared" si="12"/>
        <v>42877</v>
      </c>
      <c r="K61" s="14" t="str">
        <f t="shared" ca="1" si="13"/>
        <v>NON CONFORME</v>
      </c>
      <c r="L61" s="19"/>
      <c r="M61" s="14" t="str">
        <f t="shared" si="14"/>
        <v/>
      </c>
      <c r="N61" s="14"/>
      <c r="O61" s="14" t="str">
        <f t="shared" ca="1" si="15"/>
        <v>CONTRÔLE NON REALISE</v>
      </c>
      <c r="P61" s="14">
        <f t="shared" ca="1" si="16"/>
        <v>186</v>
      </c>
      <c r="Q61" s="18">
        <f t="shared" si="17"/>
        <v>43061</v>
      </c>
      <c r="R61" s="14" t="str">
        <f t="shared" ca="1" si="18"/>
        <v>CONFORME</v>
      </c>
      <c r="S61" s="18">
        <v>43053</v>
      </c>
      <c r="T61" s="14" t="str">
        <f t="shared" si="19"/>
        <v>CONFORME</v>
      </c>
      <c r="U61" s="14"/>
      <c r="V61" s="14" t="str">
        <f t="shared" ca="1" si="20"/>
        <v>CONTRÔLE NON REALISE</v>
      </c>
      <c r="W61" s="14">
        <f t="shared" ca="1" si="21"/>
        <v>2</v>
      </c>
      <c r="X61" s="20"/>
      <c r="Y61" s="18">
        <f t="shared" si="22"/>
        <v>43053</v>
      </c>
      <c r="Z61" s="21">
        <f t="shared" ca="1" si="23"/>
        <v>10</v>
      </c>
    </row>
    <row r="62" spans="1:26" s="22" customFormat="1" ht="15" customHeight="1" x14ac:dyDescent="0.25">
      <c r="A62" s="11">
        <v>76</v>
      </c>
      <c r="B62" s="12" t="s">
        <v>100</v>
      </c>
      <c r="C62" s="13" t="s">
        <v>50</v>
      </c>
      <c r="D62" s="14">
        <v>6</v>
      </c>
      <c r="E62" s="15" t="s">
        <v>4</v>
      </c>
      <c r="F62" s="16"/>
      <c r="G62" s="14"/>
      <c r="H62" s="17">
        <v>42696</v>
      </c>
      <c r="I62" s="30"/>
      <c r="J62" s="18">
        <f t="shared" si="12"/>
        <v>42877</v>
      </c>
      <c r="K62" s="14" t="str">
        <f t="shared" ca="1" si="13"/>
        <v>NON CONFORME</v>
      </c>
      <c r="L62" s="19"/>
      <c r="M62" s="14" t="str">
        <f t="shared" si="14"/>
        <v/>
      </c>
      <c r="N62" s="14"/>
      <c r="O62" s="14" t="str">
        <f t="shared" ca="1" si="15"/>
        <v>CONTRÔLE NON REALISE</v>
      </c>
      <c r="P62" s="14">
        <f t="shared" ca="1" si="16"/>
        <v>186</v>
      </c>
      <c r="Q62" s="18">
        <f t="shared" si="17"/>
        <v>43061</v>
      </c>
      <c r="R62" s="14" t="str">
        <f t="shared" ca="1" si="18"/>
        <v>CONFORME</v>
      </c>
      <c r="S62" s="18">
        <v>43053</v>
      </c>
      <c r="T62" s="14" t="str">
        <f t="shared" si="19"/>
        <v>CONFORME</v>
      </c>
      <c r="U62" s="14"/>
      <c r="V62" s="14" t="str">
        <f t="shared" ca="1" si="20"/>
        <v>CONTRÔLE NON REALISE</v>
      </c>
      <c r="W62" s="14">
        <f t="shared" ca="1" si="21"/>
        <v>2</v>
      </c>
      <c r="X62" s="20"/>
      <c r="Y62" s="18">
        <f t="shared" si="22"/>
        <v>43053</v>
      </c>
      <c r="Z62" s="21">
        <f t="shared" ca="1" si="23"/>
        <v>10</v>
      </c>
    </row>
    <row r="63" spans="1:26" s="22" customFormat="1" ht="15" customHeight="1" x14ac:dyDescent="0.25">
      <c r="A63" s="11">
        <v>77</v>
      </c>
      <c r="B63" s="12" t="s">
        <v>101</v>
      </c>
      <c r="C63" s="13" t="s">
        <v>50</v>
      </c>
      <c r="D63" s="14">
        <v>6</v>
      </c>
      <c r="E63" s="15" t="s">
        <v>4</v>
      </c>
      <c r="F63" s="16"/>
      <c r="G63" s="14"/>
      <c r="H63" s="17">
        <v>42479</v>
      </c>
      <c r="I63" s="30"/>
      <c r="J63" s="18">
        <f t="shared" si="12"/>
        <v>42662</v>
      </c>
      <c r="K63" s="14" t="str">
        <f t="shared" ca="1" si="13"/>
        <v>NON CONFORME</v>
      </c>
      <c r="L63" s="19"/>
      <c r="M63" s="14" t="str">
        <f t="shared" si="14"/>
        <v/>
      </c>
      <c r="N63" s="30"/>
      <c r="O63" s="14" t="str">
        <f t="shared" ca="1" si="15"/>
        <v>CONTRÔLE NON REALISE</v>
      </c>
      <c r="P63" s="14">
        <f t="shared" ca="1" si="16"/>
        <v>401</v>
      </c>
      <c r="Q63" s="18">
        <f t="shared" si="17"/>
        <v>42844</v>
      </c>
      <c r="R63" s="14" t="str">
        <f t="shared" ca="1" si="18"/>
        <v>NON CONFORME</v>
      </c>
      <c r="S63" s="18">
        <v>43053</v>
      </c>
      <c r="T63" s="14" t="str">
        <f t="shared" si="19"/>
        <v>NON CONFORME</v>
      </c>
      <c r="U63" s="14"/>
      <c r="V63" s="14" t="str">
        <f t="shared" ca="1" si="20"/>
        <v>CONTRÔLE NON REALISE</v>
      </c>
      <c r="W63" s="14">
        <f t="shared" ca="1" si="21"/>
        <v>219</v>
      </c>
      <c r="X63" s="20"/>
      <c r="Y63" s="18">
        <f t="shared" si="22"/>
        <v>43053</v>
      </c>
      <c r="Z63" s="21">
        <f t="shared" ca="1" si="23"/>
        <v>10</v>
      </c>
    </row>
    <row r="64" spans="1:26" s="22" customFormat="1" ht="15" customHeight="1" x14ac:dyDescent="0.25">
      <c r="A64" s="11">
        <v>78</v>
      </c>
      <c r="B64" s="12" t="s">
        <v>101</v>
      </c>
      <c r="C64" s="13" t="s">
        <v>50</v>
      </c>
      <c r="D64" s="14">
        <v>6</v>
      </c>
      <c r="E64" s="15" t="s">
        <v>4</v>
      </c>
      <c r="F64" s="16"/>
      <c r="G64" s="14"/>
      <c r="H64" s="17">
        <v>42479</v>
      </c>
      <c r="I64" s="30"/>
      <c r="J64" s="18">
        <f t="shared" si="12"/>
        <v>42662</v>
      </c>
      <c r="K64" s="14" t="str">
        <f t="shared" ca="1" si="13"/>
        <v>NON CONFORME</v>
      </c>
      <c r="L64" s="19"/>
      <c r="M64" s="14" t="str">
        <f t="shared" si="14"/>
        <v/>
      </c>
      <c r="N64" s="30"/>
      <c r="O64" s="14" t="str">
        <f t="shared" ca="1" si="15"/>
        <v>CONTRÔLE NON REALISE</v>
      </c>
      <c r="P64" s="14">
        <f t="shared" ca="1" si="16"/>
        <v>401</v>
      </c>
      <c r="Q64" s="18">
        <f t="shared" si="17"/>
        <v>42844</v>
      </c>
      <c r="R64" s="14" t="str">
        <f t="shared" ca="1" si="18"/>
        <v>NON CONFORME</v>
      </c>
      <c r="S64" s="18">
        <v>43053</v>
      </c>
      <c r="T64" s="14" t="str">
        <f t="shared" si="19"/>
        <v>NON CONFORME</v>
      </c>
      <c r="U64" s="14"/>
      <c r="V64" s="14" t="str">
        <f t="shared" ca="1" si="20"/>
        <v>CONTRÔLE NON REALISE</v>
      </c>
      <c r="W64" s="14">
        <f t="shared" ca="1" si="21"/>
        <v>219</v>
      </c>
      <c r="X64" s="20"/>
      <c r="Y64" s="18">
        <f t="shared" si="22"/>
        <v>43053</v>
      </c>
      <c r="Z64" s="21">
        <f t="shared" ca="1" si="23"/>
        <v>10</v>
      </c>
    </row>
    <row r="65" spans="1:26" s="22" customFormat="1" ht="15" customHeight="1" x14ac:dyDescent="0.25">
      <c r="A65" s="11">
        <v>79</v>
      </c>
      <c r="B65" s="12" t="s">
        <v>102</v>
      </c>
      <c r="C65" s="13" t="s">
        <v>50</v>
      </c>
      <c r="D65" s="14">
        <v>6</v>
      </c>
      <c r="E65" s="15" t="s">
        <v>4</v>
      </c>
      <c r="F65" s="16"/>
      <c r="G65" s="14"/>
      <c r="H65" s="17"/>
      <c r="I65" s="14"/>
      <c r="J65" s="18" t="str">
        <f t="shared" si="12"/>
        <v>URGENT</v>
      </c>
      <c r="K65" s="14" t="str">
        <f t="shared" ca="1" si="13"/>
        <v>NON CONFORME</v>
      </c>
      <c r="L65" s="19"/>
      <c r="M65" s="14" t="str">
        <f t="shared" si="14"/>
        <v/>
      </c>
      <c r="N65" s="30"/>
      <c r="O65" s="14" t="str">
        <f t="shared" ca="1" si="15"/>
        <v>CONTRÔLE NON REALISE</v>
      </c>
      <c r="P65" s="14" t="str">
        <f t="shared" ca="1" si="16"/>
        <v>CONTRÔLE JAMAIS REALISE AVANT</v>
      </c>
      <c r="Q65" s="18" t="str">
        <f t="shared" si="17"/>
        <v/>
      </c>
      <c r="R65" s="14" t="str">
        <f t="shared" ca="1" si="18"/>
        <v/>
      </c>
      <c r="S65" s="14"/>
      <c r="T65" s="14" t="str">
        <f t="shared" si="19"/>
        <v/>
      </c>
      <c r="U65" s="14"/>
      <c r="V65" s="14" t="str">
        <f t="shared" ca="1" si="20"/>
        <v/>
      </c>
      <c r="W65" s="14" t="str">
        <f t="shared" ca="1" si="21"/>
        <v/>
      </c>
      <c r="X65" s="20"/>
      <c r="Y65" s="18" t="str">
        <f t="shared" si="22"/>
        <v>URGENT</v>
      </c>
      <c r="Z65" s="21" t="str">
        <f t="shared" ca="1" si="23"/>
        <v>Contrôle Jamais réalisé Avant</v>
      </c>
    </row>
    <row r="66" spans="1:26" s="22" customFormat="1" ht="15" customHeight="1" x14ac:dyDescent="0.25">
      <c r="A66" s="11">
        <v>80</v>
      </c>
      <c r="B66" s="12" t="s">
        <v>103</v>
      </c>
      <c r="C66" s="13" t="s">
        <v>50</v>
      </c>
      <c r="D66" s="14">
        <v>6</v>
      </c>
      <c r="E66" s="15" t="s">
        <v>4</v>
      </c>
      <c r="F66" s="16"/>
      <c r="G66" s="14"/>
      <c r="H66" s="17"/>
      <c r="I66" s="14"/>
      <c r="J66" s="18" t="str">
        <f t="shared" si="12"/>
        <v>URGENT</v>
      </c>
      <c r="K66" s="14" t="str">
        <f t="shared" ca="1" si="13"/>
        <v>NON CONFORME</v>
      </c>
      <c r="L66" s="19"/>
      <c r="M66" s="14" t="str">
        <f t="shared" si="14"/>
        <v/>
      </c>
      <c r="N66" s="30"/>
      <c r="O66" s="14" t="str">
        <f t="shared" ca="1" si="15"/>
        <v>CONTRÔLE NON REALISE</v>
      </c>
      <c r="P66" s="14" t="str">
        <f t="shared" ca="1" si="16"/>
        <v>CONTRÔLE JAMAIS REALISE AVANT</v>
      </c>
      <c r="Q66" s="18" t="str">
        <f t="shared" si="17"/>
        <v/>
      </c>
      <c r="R66" s="14" t="str">
        <f t="shared" ca="1" si="18"/>
        <v/>
      </c>
      <c r="S66" s="14"/>
      <c r="T66" s="14" t="str">
        <f t="shared" si="19"/>
        <v/>
      </c>
      <c r="U66" s="14"/>
      <c r="V66" s="14" t="str">
        <f t="shared" ca="1" si="20"/>
        <v/>
      </c>
      <c r="W66" s="14" t="str">
        <f t="shared" ca="1" si="21"/>
        <v/>
      </c>
      <c r="X66" s="20"/>
      <c r="Y66" s="18" t="str">
        <f t="shared" si="22"/>
        <v>URGENT</v>
      </c>
      <c r="Z66" s="21" t="str">
        <f t="shared" ca="1" si="23"/>
        <v>Contrôle Jamais réalisé Avant</v>
      </c>
    </row>
    <row r="67" spans="1:26" s="22" customFormat="1" ht="15" customHeight="1" x14ac:dyDescent="0.25">
      <c r="A67" s="11">
        <v>81</v>
      </c>
      <c r="B67" s="12" t="s">
        <v>104</v>
      </c>
      <c r="C67" s="13" t="s">
        <v>50</v>
      </c>
      <c r="D67" s="14">
        <v>12</v>
      </c>
      <c r="E67" s="15" t="s">
        <v>4</v>
      </c>
      <c r="F67" s="16"/>
      <c r="G67" s="14"/>
      <c r="H67" s="17"/>
      <c r="I67" s="14"/>
      <c r="J67" s="18" t="str">
        <f t="shared" si="12"/>
        <v>URGENT</v>
      </c>
      <c r="K67" s="14" t="str">
        <f t="shared" ca="1" si="13"/>
        <v>NON CONFORME</v>
      </c>
      <c r="L67" s="19"/>
      <c r="M67" s="14" t="str">
        <f t="shared" si="14"/>
        <v/>
      </c>
      <c r="N67" s="14"/>
      <c r="O67" s="14" t="str">
        <f t="shared" ca="1" si="15"/>
        <v>CONTRÔLE NON REALISE</v>
      </c>
      <c r="P67" s="14" t="str">
        <f t="shared" ca="1" si="16"/>
        <v>CONTRÔLE JAMAIS REALISE AVANT</v>
      </c>
      <c r="Q67" s="18" t="str">
        <f t="shared" si="17"/>
        <v/>
      </c>
      <c r="R67" s="14" t="str">
        <f t="shared" ca="1" si="18"/>
        <v/>
      </c>
      <c r="S67" s="14"/>
      <c r="T67" s="14" t="str">
        <f t="shared" si="19"/>
        <v/>
      </c>
      <c r="U67" s="14"/>
      <c r="V67" s="14" t="str">
        <f t="shared" ca="1" si="20"/>
        <v/>
      </c>
      <c r="W67" s="14" t="str">
        <f t="shared" ca="1" si="21"/>
        <v/>
      </c>
      <c r="X67" s="20"/>
      <c r="Y67" s="18" t="str">
        <f t="shared" si="22"/>
        <v>URGENT</v>
      </c>
      <c r="Z67" s="21" t="str">
        <f t="shared" ca="1" si="23"/>
        <v>Contrôle Jamais réalisé Avant</v>
      </c>
    </row>
    <row r="68" spans="1:26" s="22" customFormat="1" ht="15" customHeight="1" x14ac:dyDescent="0.25">
      <c r="A68" s="11">
        <v>82</v>
      </c>
      <c r="B68" s="12" t="s">
        <v>105</v>
      </c>
      <c r="C68" s="13" t="s">
        <v>50</v>
      </c>
      <c r="D68" s="14">
        <v>12</v>
      </c>
      <c r="E68" s="15" t="s">
        <v>4</v>
      </c>
      <c r="F68" s="16"/>
      <c r="G68" s="14"/>
      <c r="H68" s="17"/>
      <c r="I68" s="14"/>
      <c r="J68" s="18" t="str">
        <f t="shared" si="12"/>
        <v>URGENT</v>
      </c>
      <c r="K68" s="14" t="str">
        <f t="shared" ca="1" si="13"/>
        <v>NON CONFORME</v>
      </c>
      <c r="L68" s="19"/>
      <c r="M68" s="14" t="str">
        <f t="shared" si="14"/>
        <v/>
      </c>
      <c r="N68" s="14"/>
      <c r="O68" s="14" t="str">
        <f t="shared" ca="1" si="15"/>
        <v>CONTRÔLE NON REALISE</v>
      </c>
      <c r="P68" s="14" t="str">
        <f t="shared" ca="1" si="16"/>
        <v>CONTRÔLE JAMAIS REALISE AVANT</v>
      </c>
      <c r="Q68" s="18" t="str">
        <f t="shared" si="17"/>
        <v/>
      </c>
      <c r="R68" s="14" t="str">
        <f t="shared" ca="1" si="18"/>
        <v/>
      </c>
      <c r="S68" s="18">
        <v>43052</v>
      </c>
      <c r="T68" s="14" t="str">
        <f t="shared" si="19"/>
        <v>CONFORME</v>
      </c>
      <c r="U68" s="14"/>
      <c r="V68" s="14" t="str">
        <f t="shared" ca="1" si="20"/>
        <v/>
      </c>
      <c r="W68" s="14" t="str">
        <f t="shared" ca="1" si="21"/>
        <v/>
      </c>
      <c r="X68" s="20"/>
      <c r="Y68" s="18">
        <f t="shared" si="22"/>
        <v>43052</v>
      </c>
      <c r="Z68" s="21">
        <f t="shared" ca="1" si="23"/>
        <v>11</v>
      </c>
    </row>
    <row r="69" spans="1:26" s="22" customFormat="1" ht="15" customHeight="1" x14ac:dyDescent="0.25">
      <c r="A69" s="11">
        <v>83</v>
      </c>
      <c r="B69" s="12" t="s">
        <v>106</v>
      </c>
      <c r="C69" s="13" t="s">
        <v>50</v>
      </c>
      <c r="D69" s="14">
        <v>12</v>
      </c>
      <c r="E69" s="15" t="s">
        <v>4</v>
      </c>
      <c r="F69" s="16"/>
      <c r="G69" s="14"/>
      <c r="H69" s="17"/>
      <c r="I69" s="14"/>
      <c r="J69" s="18" t="str">
        <f t="shared" si="12"/>
        <v>URGENT</v>
      </c>
      <c r="K69" s="14" t="str">
        <f t="shared" ca="1" si="13"/>
        <v>NON CONFORME</v>
      </c>
      <c r="L69" s="19"/>
      <c r="M69" s="14" t="str">
        <f t="shared" si="14"/>
        <v/>
      </c>
      <c r="N69" s="14"/>
      <c r="O69" s="14" t="str">
        <f t="shared" ca="1" si="15"/>
        <v>CONTRÔLE NON REALISE</v>
      </c>
      <c r="P69" s="14" t="str">
        <f t="shared" ca="1" si="16"/>
        <v>CONTRÔLE JAMAIS REALISE AVANT</v>
      </c>
      <c r="Q69" s="18" t="str">
        <f t="shared" si="17"/>
        <v/>
      </c>
      <c r="R69" s="14" t="str">
        <f t="shared" ca="1" si="18"/>
        <v/>
      </c>
      <c r="S69" s="18">
        <v>43052</v>
      </c>
      <c r="T69" s="14" t="str">
        <f t="shared" si="19"/>
        <v>CONFORME</v>
      </c>
      <c r="U69" s="14"/>
      <c r="V69" s="14" t="str">
        <f t="shared" ca="1" si="20"/>
        <v/>
      </c>
      <c r="W69" s="14" t="str">
        <f t="shared" ca="1" si="21"/>
        <v/>
      </c>
      <c r="X69" s="20"/>
      <c r="Y69" s="18">
        <f t="shared" si="22"/>
        <v>43052</v>
      </c>
      <c r="Z69" s="21">
        <f t="shared" ca="1" si="23"/>
        <v>11</v>
      </c>
    </row>
    <row r="70" spans="1:26" s="22" customFormat="1" ht="15" customHeight="1" x14ac:dyDescent="0.25">
      <c r="A70" s="11">
        <v>84</v>
      </c>
      <c r="B70" s="12" t="s">
        <v>107</v>
      </c>
      <c r="C70" s="13" t="s">
        <v>50</v>
      </c>
      <c r="D70" s="14">
        <v>12</v>
      </c>
      <c r="E70" s="15" t="s">
        <v>4</v>
      </c>
      <c r="F70" s="16"/>
      <c r="G70" s="14"/>
      <c r="H70" s="17"/>
      <c r="I70" s="14"/>
      <c r="J70" s="18" t="str">
        <f t="shared" si="12"/>
        <v>URGENT</v>
      </c>
      <c r="K70" s="14" t="str">
        <f t="shared" ca="1" si="13"/>
        <v>NON CONFORME</v>
      </c>
      <c r="L70" s="19"/>
      <c r="M70" s="14" t="str">
        <f t="shared" si="14"/>
        <v/>
      </c>
      <c r="N70" s="14"/>
      <c r="O70" s="14" t="str">
        <f t="shared" ca="1" si="15"/>
        <v>CONTRÔLE NON REALISE</v>
      </c>
      <c r="P70" s="14" t="str">
        <f t="shared" ca="1" si="16"/>
        <v>CONTRÔLE JAMAIS REALISE AVANT</v>
      </c>
      <c r="Q70" s="18" t="str">
        <f t="shared" si="17"/>
        <v/>
      </c>
      <c r="R70" s="14" t="str">
        <f t="shared" ca="1" si="18"/>
        <v/>
      </c>
      <c r="S70" s="18">
        <v>43052</v>
      </c>
      <c r="T70" s="14" t="str">
        <f t="shared" si="19"/>
        <v>CONFORME</v>
      </c>
      <c r="U70" s="14"/>
      <c r="V70" s="14" t="str">
        <f t="shared" ca="1" si="20"/>
        <v/>
      </c>
      <c r="W70" s="14" t="str">
        <f t="shared" ca="1" si="21"/>
        <v/>
      </c>
      <c r="X70" s="20"/>
      <c r="Y70" s="18">
        <f t="shared" si="22"/>
        <v>43052</v>
      </c>
      <c r="Z70" s="21">
        <f t="shared" ca="1" si="23"/>
        <v>11</v>
      </c>
    </row>
    <row r="71" spans="1:26" s="22" customFormat="1" ht="15" customHeight="1" x14ac:dyDescent="0.25">
      <c r="A71" s="11">
        <v>85</v>
      </c>
      <c r="B71" s="12" t="s">
        <v>108</v>
      </c>
      <c r="C71" s="13" t="s">
        <v>50</v>
      </c>
      <c r="D71" s="14">
        <v>12</v>
      </c>
      <c r="E71" s="15" t="s">
        <v>4</v>
      </c>
      <c r="F71" s="16"/>
      <c r="G71" s="14"/>
      <c r="H71" s="17"/>
      <c r="I71" s="14"/>
      <c r="J71" s="18" t="str">
        <f t="shared" si="12"/>
        <v>URGENT</v>
      </c>
      <c r="K71" s="14" t="str">
        <f t="shared" ca="1" si="13"/>
        <v>NON CONFORME</v>
      </c>
      <c r="L71" s="19"/>
      <c r="M71" s="14" t="str">
        <f t="shared" si="14"/>
        <v/>
      </c>
      <c r="N71" s="14"/>
      <c r="O71" s="14" t="str">
        <f t="shared" ca="1" si="15"/>
        <v>CONTRÔLE NON REALISE</v>
      </c>
      <c r="P71" s="14" t="str">
        <f t="shared" ca="1" si="16"/>
        <v>CONTRÔLE JAMAIS REALISE AVANT</v>
      </c>
      <c r="Q71" s="18" t="str">
        <f t="shared" si="17"/>
        <v/>
      </c>
      <c r="R71" s="14" t="str">
        <f t="shared" ca="1" si="18"/>
        <v/>
      </c>
      <c r="S71" s="18">
        <v>43052</v>
      </c>
      <c r="T71" s="14" t="str">
        <f t="shared" si="19"/>
        <v>CONFORME</v>
      </c>
      <c r="U71" s="14"/>
      <c r="V71" s="14" t="str">
        <f t="shared" ca="1" si="20"/>
        <v/>
      </c>
      <c r="W71" s="14" t="str">
        <f t="shared" ca="1" si="21"/>
        <v/>
      </c>
      <c r="X71" s="20"/>
      <c r="Y71" s="18">
        <f t="shared" si="22"/>
        <v>43052</v>
      </c>
      <c r="Z71" s="21">
        <f t="shared" ca="1" si="23"/>
        <v>11</v>
      </c>
    </row>
    <row r="72" spans="1:26" s="22" customFormat="1" ht="15" customHeight="1" x14ac:dyDescent="0.25">
      <c r="A72" s="11">
        <v>86</v>
      </c>
      <c r="B72" s="12" t="s">
        <v>109</v>
      </c>
      <c r="C72" s="13" t="s">
        <v>50</v>
      </c>
      <c r="D72" s="14">
        <v>12</v>
      </c>
      <c r="E72" s="15" t="s">
        <v>4</v>
      </c>
      <c r="F72" s="16"/>
      <c r="G72" s="14"/>
      <c r="H72" s="17"/>
      <c r="I72" s="14"/>
      <c r="J72" s="18" t="str">
        <f t="shared" si="12"/>
        <v>URGENT</v>
      </c>
      <c r="K72" s="14" t="str">
        <f t="shared" ca="1" si="13"/>
        <v>NON CONFORME</v>
      </c>
      <c r="L72" s="19"/>
      <c r="M72" s="14" t="str">
        <f t="shared" si="14"/>
        <v/>
      </c>
      <c r="N72" s="14"/>
      <c r="O72" s="14" t="str">
        <f t="shared" ca="1" si="15"/>
        <v>CONTRÔLE NON REALISE</v>
      </c>
      <c r="P72" s="14" t="str">
        <f t="shared" ca="1" si="16"/>
        <v>CONTRÔLE JAMAIS REALISE AVANT</v>
      </c>
      <c r="Q72" s="18" t="str">
        <f t="shared" si="17"/>
        <v/>
      </c>
      <c r="R72" s="14" t="str">
        <f t="shared" ca="1" si="18"/>
        <v/>
      </c>
      <c r="S72" s="18">
        <v>43052</v>
      </c>
      <c r="T72" s="14" t="str">
        <f t="shared" si="19"/>
        <v>CONFORME</v>
      </c>
      <c r="U72" s="14"/>
      <c r="V72" s="14" t="str">
        <f t="shared" ca="1" si="20"/>
        <v/>
      </c>
      <c r="W72" s="14" t="str">
        <f t="shared" ca="1" si="21"/>
        <v/>
      </c>
      <c r="X72" s="20"/>
      <c r="Y72" s="18">
        <f t="shared" si="22"/>
        <v>43052</v>
      </c>
      <c r="Z72" s="21">
        <f t="shared" ca="1" si="23"/>
        <v>11</v>
      </c>
    </row>
    <row r="73" spans="1:26" s="22" customFormat="1" ht="15" customHeight="1" x14ac:dyDescent="0.25">
      <c r="A73" s="11">
        <v>87</v>
      </c>
      <c r="B73" s="12" t="s">
        <v>110</v>
      </c>
      <c r="C73" s="13" t="s">
        <v>50</v>
      </c>
      <c r="D73" s="14">
        <v>12</v>
      </c>
      <c r="E73" s="15" t="s">
        <v>4</v>
      </c>
      <c r="F73" s="16"/>
      <c r="G73" s="14"/>
      <c r="H73" s="17"/>
      <c r="I73" s="14"/>
      <c r="J73" s="18" t="str">
        <f t="shared" si="12"/>
        <v>URGENT</v>
      </c>
      <c r="K73" s="14" t="str">
        <f t="shared" ca="1" si="13"/>
        <v>NON CONFORME</v>
      </c>
      <c r="L73" s="19"/>
      <c r="M73" s="14" t="str">
        <f t="shared" si="14"/>
        <v/>
      </c>
      <c r="N73" s="14"/>
      <c r="O73" s="14" t="str">
        <f t="shared" ca="1" si="15"/>
        <v>CONTRÔLE NON REALISE</v>
      </c>
      <c r="P73" s="14" t="str">
        <f t="shared" ca="1" si="16"/>
        <v>CONTRÔLE JAMAIS REALISE AVANT</v>
      </c>
      <c r="Q73" s="18" t="str">
        <f t="shared" si="17"/>
        <v/>
      </c>
      <c r="R73" s="14" t="str">
        <f t="shared" ca="1" si="18"/>
        <v/>
      </c>
      <c r="S73" s="18">
        <v>43052</v>
      </c>
      <c r="T73" s="14" t="str">
        <f t="shared" si="19"/>
        <v>CONFORME</v>
      </c>
      <c r="U73" s="14"/>
      <c r="V73" s="14" t="str">
        <f t="shared" ca="1" si="20"/>
        <v/>
      </c>
      <c r="W73" s="14" t="str">
        <f t="shared" ca="1" si="21"/>
        <v/>
      </c>
      <c r="X73" s="20"/>
      <c r="Y73" s="18">
        <f t="shared" si="22"/>
        <v>43052</v>
      </c>
      <c r="Z73" s="21">
        <f t="shared" ca="1" si="23"/>
        <v>11</v>
      </c>
    </row>
    <row r="74" spans="1:26" s="22" customFormat="1" ht="15" customHeight="1" x14ac:dyDescent="0.25">
      <c r="A74" s="11">
        <v>88</v>
      </c>
      <c r="B74" s="12" t="s">
        <v>111</v>
      </c>
      <c r="C74" s="13" t="s">
        <v>50</v>
      </c>
      <c r="D74" s="14">
        <v>12</v>
      </c>
      <c r="E74" s="15" t="s">
        <v>4</v>
      </c>
      <c r="F74" s="16"/>
      <c r="G74" s="14"/>
      <c r="H74" s="17"/>
      <c r="I74" s="14"/>
      <c r="J74" s="18" t="str">
        <f t="shared" si="12"/>
        <v>URGENT</v>
      </c>
      <c r="K74" s="14" t="str">
        <f t="shared" ca="1" si="13"/>
        <v>NON CONFORME</v>
      </c>
      <c r="L74" s="19"/>
      <c r="M74" s="14" t="str">
        <f t="shared" si="14"/>
        <v/>
      </c>
      <c r="N74" s="14"/>
      <c r="O74" s="14" t="str">
        <f t="shared" ca="1" si="15"/>
        <v>CONTRÔLE NON REALISE</v>
      </c>
      <c r="P74" s="14" t="str">
        <f t="shared" ca="1" si="16"/>
        <v>CONTRÔLE JAMAIS REALISE AVANT</v>
      </c>
      <c r="Q74" s="18" t="str">
        <f t="shared" si="17"/>
        <v/>
      </c>
      <c r="R74" s="14" t="str">
        <f t="shared" ca="1" si="18"/>
        <v/>
      </c>
      <c r="S74" s="18">
        <v>43052</v>
      </c>
      <c r="T74" s="14" t="str">
        <f t="shared" si="19"/>
        <v>CONFORME</v>
      </c>
      <c r="U74" s="14"/>
      <c r="V74" s="14" t="str">
        <f t="shared" ca="1" si="20"/>
        <v/>
      </c>
      <c r="W74" s="14" t="str">
        <f t="shared" ca="1" si="21"/>
        <v/>
      </c>
      <c r="X74" s="20"/>
      <c r="Y74" s="18">
        <f t="shared" si="22"/>
        <v>43052</v>
      </c>
      <c r="Z74" s="21">
        <f t="shared" ca="1" si="23"/>
        <v>11</v>
      </c>
    </row>
    <row r="75" spans="1:26" s="22" customFormat="1" ht="15" customHeight="1" x14ac:dyDescent="0.25">
      <c r="A75" s="11">
        <v>89</v>
      </c>
      <c r="B75" s="12" t="s">
        <v>112</v>
      </c>
      <c r="C75" s="13" t="s">
        <v>50</v>
      </c>
      <c r="D75" s="14">
        <v>12</v>
      </c>
      <c r="E75" s="15" t="s">
        <v>4</v>
      </c>
      <c r="F75" s="16"/>
      <c r="G75" s="14"/>
      <c r="H75" s="17"/>
      <c r="I75" s="14"/>
      <c r="J75" s="18" t="str">
        <f t="shared" si="12"/>
        <v>URGENT</v>
      </c>
      <c r="K75" s="14" t="str">
        <f t="shared" ca="1" si="13"/>
        <v>NON CONFORME</v>
      </c>
      <c r="L75" s="19"/>
      <c r="M75" s="14" t="str">
        <f t="shared" si="14"/>
        <v/>
      </c>
      <c r="N75" s="14"/>
      <c r="O75" s="14" t="str">
        <f t="shared" ca="1" si="15"/>
        <v>CONTRÔLE NON REALISE</v>
      </c>
      <c r="P75" s="14" t="str">
        <f t="shared" ca="1" si="16"/>
        <v>CONTRÔLE JAMAIS REALISE AVANT</v>
      </c>
      <c r="Q75" s="18" t="str">
        <f t="shared" si="17"/>
        <v/>
      </c>
      <c r="R75" s="14" t="str">
        <f t="shared" ca="1" si="18"/>
        <v/>
      </c>
      <c r="S75" s="18">
        <v>43052</v>
      </c>
      <c r="T75" s="14" t="str">
        <f t="shared" si="19"/>
        <v>CONFORME</v>
      </c>
      <c r="U75" s="14"/>
      <c r="V75" s="14" t="str">
        <f t="shared" ca="1" si="20"/>
        <v/>
      </c>
      <c r="W75" s="14" t="str">
        <f t="shared" ca="1" si="21"/>
        <v/>
      </c>
      <c r="X75" s="20"/>
      <c r="Y75" s="18">
        <f t="shared" si="22"/>
        <v>43052</v>
      </c>
      <c r="Z75" s="21">
        <f t="shared" ca="1" si="23"/>
        <v>11</v>
      </c>
    </row>
    <row r="76" spans="1:26" s="22" customFormat="1" ht="15" customHeight="1" x14ac:dyDescent="0.25">
      <c r="A76" s="11">
        <v>90</v>
      </c>
      <c r="B76" s="12" t="s">
        <v>113</v>
      </c>
      <c r="C76" s="13" t="s">
        <v>50</v>
      </c>
      <c r="D76" s="14">
        <v>12</v>
      </c>
      <c r="E76" s="15" t="s">
        <v>4</v>
      </c>
      <c r="F76" s="16"/>
      <c r="G76" s="14"/>
      <c r="H76" s="17"/>
      <c r="I76" s="14"/>
      <c r="J76" s="18" t="str">
        <f t="shared" si="12"/>
        <v>URGENT</v>
      </c>
      <c r="K76" s="14" t="str">
        <f t="shared" ca="1" si="13"/>
        <v>NON CONFORME</v>
      </c>
      <c r="L76" s="19"/>
      <c r="M76" s="14" t="str">
        <f t="shared" si="14"/>
        <v/>
      </c>
      <c r="N76" s="14"/>
      <c r="O76" s="14" t="str">
        <f t="shared" ca="1" si="15"/>
        <v>CONTRÔLE NON REALISE</v>
      </c>
      <c r="P76" s="14" t="str">
        <f t="shared" ca="1" si="16"/>
        <v>CONTRÔLE JAMAIS REALISE AVANT</v>
      </c>
      <c r="Q76" s="18" t="str">
        <f t="shared" si="17"/>
        <v/>
      </c>
      <c r="R76" s="14" t="str">
        <f t="shared" ca="1" si="18"/>
        <v/>
      </c>
      <c r="S76" s="18">
        <v>43052</v>
      </c>
      <c r="T76" s="14" t="str">
        <f t="shared" si="19"/>
        <v>CONFORME</v>
      </c>
      <c r="U76" s="14"/>
      <c r="V76" s="14" t="str">
        <f t="shared" ca="1" si="20"/>
        <v/>
      </c>
      <c r="W76" s="14" t="str">
        <f t="shared" ca="1" si="21"/>
        <v/>
      </c>
      <c r="X76" s="20"/>
      <c r="Y76" s="18">
        <f t="shared" si="22"/>
        <v>43052</v>
      </c>
      <c r="Z76" s="21">
        <f t="shared" ca="1" si="23"/>
        <v>11</v>
      </c>
    </row>
    <row r="77" spans="1:26" s="22" customFormat="1" ht="15" customHeight="1" x14ac:dyDescent="0.25">
      <c r="A77" s="11">
        <v>91</v>
      </c>
      <c r="B77" s="12" t="s">
        <v>114</v>
      </c>
      <c r="C77" s="13" t="s">
        <v>50</v>
      </c>
      <c r="D77" s="14">
        <v>12</v>
      </c>
      <c r="E77" s="15" t="s">
        <v>4</v>
      </c>
      <c r="F77" s="16"/>
      <c r="G77" s="14"/>
      <c r="H77" s="17"/>
      <c r="I77" s="14"/>
      <c r="J77" s="18" t="str">
        <f t="shared" si="12"/>
        <v>URGENT</v>
      </c>
      <c r="K77" s="14" t="str">
        <f t="shared" ca="1" si="13"/>
        <v>NON CONFORME</v>
      </c>
      <c r="L77" s="19"/>
      <c r="M77" s="14" t="str">
        <f t="shared" si="14"/>
        <v/>
      </c>
      <c r="N77" s="14"/>
      <c r="O77" s="14" t="str">
        <f t="shared" ca="1" si="15"/>
        <v>CONTRÔLE NON REALISE</v>
      </c>
      <c r="P77" s="14" t="str">
        <f t="shared" ca="1" si="16"/>
        <v>CONTRÔLE JAMAIS REALISE AVANT</v>
      </c>
      <c r="Q77" s="18" t="str">
        <f t="shared" si="17"/>
        <v/>
      </c>
      <c r="R77" s="14" t="str">
        <f t="shared" ca="1" si="18"/>
        <v/>
      </c>
      <c r="S77" s="18">
        <v>43052</v>
      </c>
      <c r="T77" s="14" t="str">
        <f t="shared" si="19"/>
        <v>CONFORME</v>
      </c>
      <c r="U77" s="14"/>
      <c r="V77" s="14" t="str">
        <f t="shared" ca="1" si="20"/>
        <v/>
      </c>
      <c r="W77" s="14" t="str">
        <f t="shared" ca="1" si="21"/>
        <v/>
      </c>
      <c r="X77" s="20"/>
      <c r="Y77" s="18">
        <f t="shared" si="22"/>
        <v>43052</v>
      </c>
      <c r="Z77" s="21">
        <f t="shared" ca="1" si="23"/>
        <v>11</v>
      </c>
    </row>
  </sheetData>
  <conditionalFormatting sqref="E6:E77">
    <cfRule type="cellIs" dxfId="19" priority="23" stopIfTrue="1" operator="equal">
      <formula>"A"</formula>
    </cfRule>
  </conditionalFormatting>
  <conditionalFormatting sqref="F6:F77">
    <cfRule type="cellIs" dxfId="18" priority="22" stopIfTrue="1" operator="equal">
      <formula>"NA"</formula>
    </cfRule>
  </conditionalFormatting>
  <conditionalFormatting sqref="J6:J77">
    <cfRule type="cellIs" dxfId="17" priority="21" stopIfTrue="1" operator="equal">
      <formula>"URGENT"</formula>
    </cfRule>
  </conditionalFormatting>
  <conditionalFormatting sqref="K6:K77">
    <cfRule type="cellIs" dxfId="16" priority="18" stopIfTrue="1" operator="equal">
      <formula>"URGENT"</formula>
    </cfRule>
    <cfRule type="cellIs" dxfId="15" priority="19" stopIfTrue="1" operator="equal">
      <formula>"CONFORME"</formula>
    </cfRule>
    <cfRule type="cellIs" dxfId="14" priority="20" stopIfTrue="1" operator="equal">
      <formula>"NON CONFORME"</formula>
    </cfRule>
  </conditionalFormatting>
  <conditionalFormatting sqref="M6:M77">
    <cfRule type="cellIs" dxfId="13" priority="15" stopIfTrue="1" operator="equal">
      <formula>"URGENT"</formula>
    </cfRule>
    <cfRule type="cellIs" dxfId="12" priority="16" stopIfTrue="1" operator="equal">
      <formula>"NON CONFORME"</formula>
    </cfRule>
    <cfRule type="cellIs" dxfId="11" priority="17" stopIfTrue="1" operator="equal">
      <formula>"CONFORME"</formula>
    </cfRule>
  </conditionalFormatting>
  <conditionalFormatting sqref="O6:O77">
    <cfRule type="cellIs" dxfId="10" priority="12" operator="equal">
      <formula>"CONTRÔLE A REALISER"</formula>
    </cfRule>
    <cfRule type="cellIs" dxfId="9" priority="13" operator="equal">
      <formula>"CONTRÔLE REALISE"</formula>
    </cfRule>
    <cfRule type="cellIs" dxfId="8" priority="14" operator="equal">
      <formula>"CONTRÔLE NON REALISE"</formula>
    </cfRule>
  </conditionalFormatting>
  <conditionalFormatting sqref="R6:R77 T6:T77">
    <cfRule type="cellIs" dxfId="7" priority="9" operator="equal">
      <formula>"URGENT"</formula>
    </cfRule>
    <cfRule type="cellIs" dxfId="6" priority="10" operator="equal">
      <formula>"NON CONFORME"</formula>
    </cfRule>
    <cfRule type="cellIs" dxfId="5" priority="11" operator="equal">
      <formula>"CONFORME"</formula>
    </cfRule>
  </conditionalFormatting>
  <conditionalFormatting sqref="V6:V77">
    <cfRule type="cellIs" dxfId="4" priority="3" operator="equal">
      <formula>"CONTRÔLE NON REALISE"</formula>
    </cfRule>
    <cfRule type="cellIs" dxfId="3" priority="4" operator="equal">
      <formula>"CONTRÔLE A REALISER"</formula>
    </cfRule>
    <cfRule type="cellIs" dxfId="2" priority="5" operator="equal">
      <formula>"CONTRÔLE REALISE"</formula>
    </cfRule>
  </conditionalFormatting>
  <conditionalFormatting sqref="Y6:Y77">
    <cfRule type="cellIs" dxfId="1" priority="2" operator="equal">
      <formula>"URGENT"</formula>
    </cfRule>
  </conditionalFormatting>
  <dataValidations count="1">
    <dataValidation type="date" operator="greaterThanOrEqual" allowBlank="1" showInputMessage="1" showErrorMessage="1" error="Date non valide_x000a_" sqref="L6:L77">
      <formula1>H6</formula1>
    </dataValidation>
  </dataValidations>
  <pageMargins left="0.7" right="0.7" top="0.75" bottom="0.75" header="0.3" footer="0.3"/>
  <pageSetup paperSize="9" scale="10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I249"/>
  <sheetViews>
    <sheetView tabSelected="1" view="pageBreakPreview" zoomScale="80" zoomScaleNormal="80" zoomScaleSheetLayoutView="80" workbookViewId="0">
      <pane xSplit="2" ySplit="5" topLeftCell="C12" activePane="bottomRight" state="frozen"/>
      <selection pane="topRight" activeCell="C1" sqref="C1"/>
      <selection pane="bottomLeft" activeCell="A6" sqref="A6"/>
      <selection pane="bottomRight" activeCell="C1" sqref="C1"/>
    </sheetView>
  </sheetViews>
  <sheetFormatPr baseColWidth="10" defaultRowHeight="15" x14ac:dyDescent="0.25"/>
  <cols>
    <col min="1" max="1" width="4.85546875" style="5" customWidth="1"/>
    <col min="2" max="2" width="76.7109375" style="3" customWidth="1"/>
    <col min="3" max="3" width="53.28515625" style="4" bestFit="1" customWidth="1"/>
    <col min="4" max="4" width="22.7109375" style="5" customWidth="1"/>
    <col min="5" max="5" width="28.5703125" style="5" bestFit="1" customWidth="1"/>
    <col min="6" max="6" width="16.140625" style="5" customWidth="1"/>
    <col min="7" max="7" width="15.5703125" style="5" customWidth="1"/>
    <col min="8" max="8" width="25.28515625" style="5" customWidth="1"/>
    <col min="9" max="9" width="66.28515625" style="3" bestFit="1" customWidth="1"/>
    <col min="10" max="16384" width="11.42578125" style="3"/>
  </cols>
  <sheetData>
    <row r="1" spans="1:9" ht="230.25" customHeight="1" x14ac:dyDescent="0.25"/>
    <row r="2" spans="1:9" hidden="1" x14ac:dyDescent="0.25"/>
    <row r="3" spans="1:9" hidden="1" x14ac:dyDescent="0.25"/>
    <row r="4" spans="1:9" hidden="1" x14ac:dyDescent="0.25"/>
    <row r="5" spans="1:9" s="5" customFormat="1" x14ac:dyDescent="0.25">
      <c r="A5" s="5" t="s">
        <v>0</v>
      </c>
      <c r="B5" s="5" t="s">
        <v>1</v>
      </c>
      <c r="C5" s="5" t="s">
        <v>2</v>
      </c>
      <c r="D5" s="5" t="s">
        <v>6</v>
      </c>
      <c r="E5" s="5" t="s">
        <v>468</v>
      </c>
      <c r="F5" s="5" t="s">
        <v>469</v>
      </c>
      <c r="G5" s="5" t="s">
        <v>470</v>
      </c>
      <c r="H5" s="5" t="s">
        <v>3</v>
      </c>
      <c r="I5" s="5" t="s">
        <v>20</v>
      </c>
    </row>
    <row r="6" spans="1:9" x14ac:dyDescent="0.25">
      <c r="A6" s="5">
        <v>1</v>
      </c>
      <c r="B6" s="3" t="s">
        <v>23</v>
      </c>
      <c r="C6" s="6" t="s">
        <v>24</v>
      </c>
      <c r="D6" s="5" t="s">
        <v>25</v>
      </c>
      <c r="F6" s="5" t="s">
        <v>471</v>
      </c>
      <c r="H6" s="5">
        <v>12</v>
      </c>
    </row>
    <row r="7" spans="1:9" x14ac:dyDescent="0.25">
      <c r="A7" s="5">
        <v>2</v>
      </c>
      <c r="B7" s="3" t="s">
        <v>26</v>
      </c>
      <c r="C7" s="6" t="s">
        <v>24</v>
      </c>
      <c r="D7" s="5" t="s">
        <v>268</v>
      </c>
      <c r="F7" s="5" t="s">
        <v>471</v>
      </c>
      <c r="H7" s="5">
        <v>12</v>
      </c>
    </row>
    <row r="8" spans="1:9" x14ac:dyDescent="0.25">
      <c r="A8" s="5">
        <v>3</v>
      </c>
      <c r="B8" s="3" t="s">
        <v>27</v>
      </c>
      <c r="C8" s="6" t="s">
        <v>24</v>
      </c>
      <c r="D8" s="5" t="s">
        <v>25</v>
      </c>
      <c r="F8" s="5" t="s">
        <v>471</v>
      </c>
      <c r="H8" s="5">
        <v>12</v>
      </c>
    </row>
    <row r="9" spans="1:9" x14ac:dyDescent="0.25">
      <c r="A9" s="5">
        <v>4</v>
      </c>
      <c r="B9" s="3" t="s">
        <v>28</v>
      </c>
      <c r="C9" s="6" t="s">
        <v>24</v>
      </c>
      <c r="D9" s="5" t="s">
        <v>268</v>
      </c>
      <c r="F9" s="5" t="s">
        <v>472</v>
      </c>
      <c r="H9" s="5">
        <v>12</v>
      </c>
    </row>
    <row r="10" spans="1:9" x14ac:dyDescent="0.25">
      <c r="A10" s="5">
        <v>5</v>
      </c>
      <c r="B10" s="3" t="s">
        <v>29</v>
      </c>
      <c r="C10" s="6" t="s">
        <v>24</v>
      </c>
      <c r="D10" s="5" t="s">
        <v>269</v>
      </c>
      <c r="F10" s="5" t="s">
        <v>472</v>
      </c>
      <c r="H10" s="5">
        <v>12</v>
      </c>
    </row>
    <row r="11" spans="1:9" x14ac:dyDescent="0.25">
      <c r="A11" s="5">
        <v>6</v>
      </c>
      <c r="B11" s="3" t="s">
        <v>30</v>
      </c>
      <c r="C11" s="6" t="s">
        <v>24</v>
      </c>
      <c r="D11" s="5" t="s">
        <v>270</v>
      </c>
      <c r="E11" s="5" t="s">
        <v>473</v>
      </c>
      <c r="H11" s="5">
        <v>12</v>
      </c>
    </row>
    <row r="12" spans="1:9" x14ac:dyDescent="0.25">
      <c r="A12" s="5">
        <v>7</v>
      </c>
      <c r="B12" s="3" t="s">
        <v>31</v>
      </c>
      <c r="C12" s="6" t="s">
        <v>32</v>
      </c>
      <c r="D12" s="5" t="s">
        <v>271</v>
      </c>
      <c r="E12" s="5" t="s">
        <v>474</v>
      </c>
      <c r="F12" s="5" t="s">
        <v>471</v>
      </c>
      <c r="H12" s="5">
        <v>40</v>
      </c>
    </row>
    <row r="13" spans="1:9" x14ac:dyDescent="0.25">
      <c r="A13" s="5">
        <v>8</v>
      </c>
      <c r="B13" s="3" t="s">
        <v>33</v>
      </c>
      <c r="C13" s="6" t="s">
        <v>32</v>
      </c>
      <c r="D13" s="5" t="s">
        <v>272</v>
      </c>
      <c r="E13" s="5" t="s">
        <v>474</v>
      </c>
      <c r="F13" s="5" t="s">
        <v>471</v>
      </c>
      <c r="H13" s="5">
        <v>40</v>
      </c>
    </row>
    <row r="14" spans="1:9" x14ac:dyDescent="0.25">
      <c r="A14" s="5">
        <v>9</v>
      </c>
      <c r="B14" s="3" t="s">
        <v>34</v>
      </c>
      <c r="C14" s="6" t="s">
        <v>32</v>
      </c>
      <c r="D14" s="5" t="s">
        <v>273</v>
      </c>
      <c r="E14" s="5" t="s">
        <v>474</v>
      </c>
      <c r="F14" s="5" t="s">
        <v>471</v>
      </c>
      <c r="H14" s="5">
        <v>40</v>
      </c>
    </row>
    <row r="15" spans="1:9" x14ac:dyDescent="0.25">
      <c r="A15" s="5">
        <v>10</v>
      </c>
      <c r="B15" s="3" t="s">
        <v>35</v>
      </c>
      <c r="C15" s="6" t="s">
        <v>32</v>
      </c>
      <c r="D15" s="5" t="s">
        <v>274</v>
      </c>
      <c r="E15" s="5" t="s">
        <v>474</v>
      </c>
      <c r="F15" s="5" t="s">
        <v>471</v>
      </c>
      <c r="H15" s="5">
        <v>40</v>
      </c>
    </row>
    <row r="16" spans="1:9" x14ac:dyDescent="0.25">
      <c r="A16" s="5">
        <v>11</v>
      </c>
      <c r="B16" s="3" t="s">
        <v>36</v>
      </c>
      <c r="C16" s="6" t="s">
        <v>32</v>
      </c>
      <c r="D16" s="5" t="s">
        <v>275</v>
      </c>
      <c r="E16" s="5" t="s">
        <v>474</v>
      </c>
      <c r="F16" s="5" t="s">
        <v>472</v>
      </c>
      <c r="H16" s="5">
        <v>40</v>
      </c>
    </row>
    <row r="17" spans="1:9" x14ac:dyDescent="0.25">
      <c r="A17" s="5">
        <v>12</v>
      </c>
      <c r="B17" s="3" t="s">
        <v>37</v>
      </c>
      <c r="C17" s="6" t="s">
        <v>32</v>
      </c>
      <c r="D17" s="5" t="s">
        <v>276</v>
      </c>
      <c r="E17" s="5" t="s">
        <v>475</v>
      </c>
      <c r="H17" s="5">
        <v>40</v>
      </c>
    </row>
    <row r="18" spans="1:9" x14ac:dyDescent="0.25">
      <c r="A18" s="5">
        <v>13</v>
      </c>
      <c r="B18" s="3" t="s">
        <v>38</v>
      </c>
      <c r="C18" s="6" t="s">
        <v>32</v>
      </c>
      <c r="D18" s="5" t="s">
        <v>277</v>
      </c>
      <c r="E18" s="5" t="s">
        <v>474</v>
      </c>
      <c r="F18" s="5" t="s">
        <v>471</v>
      </c>
      <c r="H18" s="5">
        <v>40</v>
      </c>
    </row>
    <row r="19" spans="1:9" x14ac:dyDescent="0.25">
      <c r="A19" s="5">
        <v>14</v>
      </c>
      <c r="B19" s="3" t="s">
        <v>39</v>
      </c>
      <c r="C19" s="6" t="s">
        <v>32</v>
      </c>
      <c r="D19" s="5" t="s">
        <v>278</v>
      </c>
      <c r="E19" s="5" t="s">
        <v>474</v>
      </c>
      <c r="F19" s="5" t="s">
        <v>472</v>
      </c>
      <c r="H19" s="5">
        <v>40</v>
      </c>
    </row>
    <row r="20" spans="1:9" x14ac:dyDescent="0.25">
      <c r="A20" s="5">
        <v>15</v>
      </c>
      <c r="B20" s="3" t="s">
        <v>40</v>
      </c>
      <c r="C20" s="6" t="s">
        <v>32</v>
      </c>
      <c r="E20" s="5" t="s">
        <v>475</v>
      </c>
      <c r="H20" s="5">
        <v>40</v>
      </c>
    </row>
    <row r="21" spans="1:9" x14ac:dyDescent="0.25">
      <c r="A21" s="5">
        <v>16</v>
      </c>
      <c r="B21" s="3" t="s">
        <v>41</v>
      </c>
      <c r="C21" s="6" t="s">
        <v>32</v>
      </c>
      <c r="D21" s="5" t="s">
        <v>279</v>
      </c>
      <c r="E21" s="5" t="s">
        <v>475</v>
      </c>
      <c r="H21" s="5">
        <v>18</v>
      </c>
      <c r="I21" s="3" t="s">
        <v>476</v>
      </c>
    </row>
    <row r="22" spans="1:9" x14ac:dyDescent="0.25">
      <c r="A22" s="5">
        <v>17</v>
      </c>
      <c r="B22" s="3" t="s">
        <v>42</v>
      </c>
      <c r="C22" s="6" t="s">
        <v>32</v>
      </c>
      <c r="D22" s="5" t="s">
        <v>280</v>
      </c>
      <c r="F22" s="5" t="s">
        <v>472</v>
      </c>
      <c r="G22" s="5" t="s">
        <v>477</v>
      </c>
      <c r="H22" s="5">
        <v>18</v>
      </c>
      <c r="I22" s="3" t="s">
        <v>478</v>
      </c>
    </row>
    <row r="23" spans="1:9" x14ac:dyDescent="0.25">
      <c r="A23" s="5">
        <v>18</v>
      </c>
      <c r="B23" s="3" t="s">
        <v>43</v>
      </c>
      <c r="C23" s="6" t="s">
        <v>32</v>
      </c>
      <c r="D23" s="5" t="s">
        <v>281</v>
      </c>
      <c r="E23" s="5" t="s">
        <v>474</v>
      </c>
      <c r="F23" s="5" t="s">
        <v>471</v>
      </c>
      <c r="H23" s="5">
        <v>18</v>
      </c>
      <c r="I23" s="3" t="s">
        <v>479</v>
      </c>
    </row>
    <row r="24" spans="1:9" x14ac:dyDescent="0.25">
      <c r="A24" s="5">
        <v>19</v>
      </c>
      <c r="B24" s="3" t="s">
        <v>44</v>
      </c>
      <c r="C24" s="6" t="s">
        <v>32</v>
      </c>
      <c r="D24" s="5" t="s">
        <v>282</v>
      </c>
      <c r="E24" s="5" t="s">
        <v>475</v>
      </c>
      <c r="H24" s="5">
        <v>18</v>
      </c>
      <c r="I24" s="3" t="s">
        <v>480</v>
      </c>
    </row>
    <row r="25" spans="1:9" x14ac:dyDescent="0.25">
      <c r="A25" s="5">
        <v>20</v>
      </c>
      <c r="B25" s="3" t="s">
        <v>45</v>
      </c>
      <c r="C25" s="6" t="s">
        <v>32</v>
      </c>
      <c r="D25" s="5" t="s">
        <v>283</v>
      </c>
      <c r="H25" s="5">
        <v>18</v>
      </c>
      <c r="I25" s="3" t="s">
        <v>481</v>
      </c>
    </row>
    <row r="26" spans="1:9" x14ac:dyDescent="0.25">
      <c r="A26" s="5">
        <v>21</v>
      </c>
      <c r="B26" s="3" t="s">
        <v>46</v>
      </c>
      <c r="C26" s="6" t="s">
        <v>32</v>
      </c>
      <c r="D26" s="5" t="s">
        <v>284</v>
      </c>
      <c r="E26" s="5" t="s">
        <v>475</v>
      </c>
    </row>
    <row r="27" spans="1:9" x14ac:dyDescent="0.25">
      <c r="A27" s="5">
        <v>22</v>
      </c>
      <c r="B27" s="3" t="s">
        <v>482</v>
      </c>
      <c r="C27" s="6" t="s">
        <v>32</v>
      </c>
      <c r="D27" s="5" t="s">
        <v>285</v>
      </c>
      <c r="E27" s="5" t="s">
        <v>483</v>
      </c>
      <c r="F27" s="5" t="s">
        <v>472</v>
      </c>
      <c r="H27" s="5">
        <v>18</v>
      </c>
      <c r="I27" s="3" t="s">
        <v>484</v>
      </c>
    </row>
    <row r="28" spans="1:9" x14ac:dyDescent="0.25">
      <c r="A28" s="5">
        <v>23</v>
      </c>
      <c r="B28" s="3" t="s">
        <v>482</v>
      </c>
      <c r="C28" s="6" t="s">
        <v>32</v>
      </c>
      <c r="D28" s="5" t="s">
        <v>286</v>
      </c>
      <c r="E28" s="5" t="s">
        <v>485</v>
      </c>
      <c r="F28" s="5" t="s">
        <v>472</v>
      </c>
      <c r="H28" s="5">
        <v>18</v>
      </c>
      <c r="I28" s="3" t="s">
        <v>486</v>
      </c>
    </row>
    <row r="29" spans="1:9" x14ac:dyDescent="0.25">
      <c r="A29" s="5">
        <v>24</v>
      </c>
      <c r="B29" s="3" t="s">
        <v>47</v>
      </c>
      <c r="C29" s="6" t="s">
        <v>32</v>
      </c>
      <c r="F29" s="5" t="s">
        <v>471</v>
      </c>
      <c r="G29" s="5" t="s">
        <v>487</v>
      </c>
      <c r="H29" s="5">
        <v>12</v>
      </c>
    </row>
    <row r="30" spans="1:9" x14ac:dyDescent="0.25">
      <c r="A30" s="5">
        <v>25</v>
      </c>
      <c r="B30" s="3" t="s">
        <v>48</v>
      </c>
      <c r="C30" s="6" t="s">
        <v>32</v>
      </c>
    </row>
    <row r="31" spans="1:9" x14ac:dyDescent="0.25">
      <c r="A31" s="5">
        <v>26</v>
      </c>
      <c r="B31" s="3" t="s">
        <v>49</v>
      </c>
      <c r="C31" s="6" t="s">
        <v>50</v>
      </c>
      <c r="D31" s="5" t="s">
        <v>287</v>
      </c>
      <c r="E31" s="5" t="s">
        <v>488</v>
      </c>
      <c r="F31" s="5" t="s">
        <v>488</v>
      </c>
      <c r="H31" s="5">
        <v>6</v>
      </c>
    </row>
    <row r="32" spans="1:9" x14ac:dyDescent="0.25">
      <c r="A32" s="5">
        <v>27</v>
      </c>
      <c r="B32" s="3" t="s">
        <v>51</v>
      </c>
      <c r="C32" s="6" t="s">
        <v>50</v>
      </c>
      <c r="D32" s="5" t="s">
        <v>288</v>
      </c>
      <c r="E32" s="5" t="s">
        <v>488</v>
      </c>
      <c r="F32" s="5" t="s">
        <v>488</v>
      </c>
      <c r="H32" s="5">
        <v>6</v>
      </c>
    </row>
    <row r="33" spans="1:8" x14ac:dyDescent="0.25">
      <c r="A33" s="5">
        <v>28</v>
      </c>
      <c r="B33" s="3" t="s">
        <v>52</v>
      </c>
      <c r="C33" s="6" t="s">
        <v>50</v>
      </c>
      <c r="D33" s="5" t="s">
        <v>289</v>
      </c>
      <c r="E33" s="5" t="s">
        <v>488</v>
      </c>
      <c r="F33" s="5" t="s">
        <v>488</v>
      </c>
      <c r="H33" s="5">
        <v>6</v>
      </c>
    </row>
    <row r="34" spans="1:8" x14ac:dyDescent="0.25">
      <c r="A34" s="5">
        <v>29</v>
      </c>
      <c r="B34" s="3" t="s">
        <v>53</v>
      </c>
      <c r="C34" s="6" t="s">
        <v>50</v>
      </c>
      <c r="D34" s="5" t="s">
        <v>290</v>
      </c>
      <c r="E34" s="5" t="s">
        <v>488</v>
      </c>
      <c r="F34" s="5" t="s">
        <v>488</v>
      </c>
      <c r="H34" s="5">
        <v>6</v>
      </c>
    </row>
    <row r="35" spans="1:8" x14ac:dyDescent="0.25">
      <c r="A35" s="5">
        <v>30</v>
      </c>
      <c r="B35" s="3" t="s">
        <v>54</v>
      </c>
      <c r="C35" s="6" t="s">
        <v>50</v>
      </c>
      <c r="D35" s="5" t="s">
        <v>291</v>
      </c>
      <c r="E35" s="5" t="s">
        <v>488</v>
      </c>
      <c r="F35" s="5" t="s">
        <v>488</v>
      </c>
      <c r="H35" s="5">
        <v>6</v>
      </c>
    </row>
    <row r="36" spans="1:8" x14ac:dyDescent="0.25">
      <c r="A36" s="5">
        <v>31</v>
      </c>
      <c r="B36" s="3" t="s">
        <v>55</v>
      </c>
      <c r="C36" s="6" t="s">
        <v>50</v>
      </c>
      <c r="D36" s="5" t="s">
        <v>292</v>
      </c>
      <c r="E36" s="5" t="s">
        <v>488</v>
      </c>
      <c r="F36" s="5" t="s">
        <v>488</v>
      </c>
      <c r="H36" s="5">
        <v>6</v>
      </c>
    </row>
    <row r="37" spans="1:8" x14ac:dyDescent="0.25">
      <c r="A37" s="5">
        <v>32</v>
      </c>
      <c r="B37" s="3" t="s">
        <v>56</v>
      </c>
      <c r="C37" s="6" t="s">
        <v>50</v>
      </c>
      <c r="D37" s="5">
        <v>7</v>
      </c>
      <c r="E37" s="5" t="s">
        <v>488</v>
      </c>
      <c r="F37" s="5" t="s">
        <v>488</v>
      </c>
      <c r="H37" s="5">
        <v>6</v>
      </c>
    </row>
    <row r="38" spans="1:8" x14ac:dyDescent="0.25">
      <c r="A38" s="5">
        <v>33</v>
      </c>
      <c r="B38" s="3" t="s">
        <v>57</v>
      </c>
      <c r="C38" s="6" t="s">
        <v>50</v>
      </c>
      <c r="D38" s="5" t="s">
        <v>293</v>
      </c>
      <c r="E38" s="5" t="s">
        <v>488</v>
      </c>
      <c r="F38" s="5" t="s">
        <v>488</v>
      </c>
      <c r="H38" s="5">
        <v>6</v>
      </c>
    </row>
    <row r="39" spans="1:8" x14ac:dyDescent="0.25">
      <c r="A39" s="5">
        <v>34</v>
      </c>
      <c r="B39" s="3" t="s">
        <v>58</v>
      </c>
      <c r="C39" s="6" t="s">
        <v>50</v>
      </c>
      <c r="D39" s="5" t="s">
        <v>294</v>
      </c>
      <c r="E39" s="5" t="s">
        <v>488</v>
      </c>
      <c r="F39" s="5" t="s">
        <v>488</v>
      </c>
      <c r="H39" s="5">
        <v>6</v>
      </c>
    </row>
    <row r="40" spans="1:8" x14ac:dyDescent="0.25">
      <c r="A40" s="5">
        <v>35</v>
      </c>
      <c r="B40" s="3" t="s">
        <v>59</v>
      </c>
      <c r="C40" s="6" t="s">
        <v>50</v>
      </c>
      <c r="D40" s="5" t="s">
        <v>295</v>
      </c>
      <c r="E40" s="5" t="s">
        <v>488</v>
      </c>
      <c r="F40" s="5" t="s">
        <v>488</v>
      </c>
      <c r="H40" s="5">
        <v>6</v>
      </c>
    </row>
    <row r="41" spans="1:8" x14ac:dyDescent="0.25">
      <c r="A41" s="5">
        <v>36</v>
      </c>
      <c r="B41" s="3" t="s">
        <v>60</v>
      </c>
      <c r="C41" s="6" t="s">
        <v>50</v>
      </c>
      <c r="D41" s="5" t="s">
        <v>296</v>
      </c>
      <c r="F41" s="5" t="s">
        <v>471</v>
      </c>
      <c r="G41" s="5" t="s">
        <v>489</v>
      </c>
      <c r="H41" s="5">
        <v>6</v>
      </c>
    </row>
    <row r="42" spans="1:8" x14ac:dyDescent="0.25">
      <c r="A42" s="5">
        <v>37</v>
      </c>
      <c r="B42" s="3" t="s">
        <v>61</v>
      </c>
      <c r="C42" s="6" t="s">
        <v>50</v>
      </c>
      <c r="D42" s="5" t="s">
        <v>490</v>
      </c>
      <c r="F42" s="5" t="s">
        <v>471</v>
      </c>
      <c r="G42" s="5" t="s">
        <v>477</v>
      </c>
      <c r="H42" s="5">
        <v>6</v>
      </c>
    </row>
    <row r="43" spans="1:8" x14ac:dyDescent="0.25">
      <c r="A43" s="5">
        <v>38</v>
      </c>
      <c r="B43" s="3" t="s">
        <v>62</v>
      </c>
      <c r="C43" s="6" t="s">
        <v>50</v>
      </c>
      <c r="D43" s="5" t="s">
        <v>491</v>
      </c>
      <c r="F43" s="5" t="s">
        <v>471</v>
      </c>
      <c r="G43" s="5" t="s">
        <v>477</v>
      </c>
      <c r="H43" s="5">
        <v>6</v>
      </c>
    </row>
    <row r="44" spans="1:8" x14ac:dyDescent="0.25">
      <c r="A44" s="5">
        <v>39</v>
      </c>
      <c r="B44" s="3" t="s">
        <v>63</v>
      </c>
      <c r="C44" s="6" t="s">
        <v>50</v>
      </c>
      <c r="D44" s="5" t="s">
        <v>492</v>
      </c>
      <c r="F44" s="5" t="s">
        <v>471</v>
      </c>
      <c r="G44" s="5" t="s">
        <v>477</v>
      </c>
      <c r="H44" s="5">
        <v>6</v>
      </c>
    </row>
    <row r="45" spans="1:8" x14ac:dyDescent="0.25">
      <c r="A45" s="5">
        <v>40</v>
      </c>
      <c r="B45" s="3" t="s">
        <v>64</v>
      </c>
      <c r="C45" s="6" t="s">
        <v>50</v>
      </c>
      <c r="D45" s="5" t="s">
        <v>493</v>
      </c>
      <c r="F45" s="5" t="s">
        <v>471</v>
      </c>
      <c r="G45" s="5" t="s">
        <v>494</v>
      </c>
      <c r="H45" s="5">
        <v>6</v>
      </c>
    </row>
    <row r="46" spans="1:8" x14ac:dyDescent="0.25">
      <c r="A46" s="5">
        <v>41</v>
      </c>
      <c r="B46" s="3" t="s">
        <v>65</v>
      </c>
      <c r="C46" s="6" t="s">
        <v>50</v>
      </c>
      <c r="D46" s="5" t="s">
        <v>495</v>
      </c>
      <c r="F46" s="5" t="s">
        <v>471</v>
      </c>
      <c r="G46" s="5" t="s">
        <v>496</v>
      </c>
      <c r="H46" s="5">
        <v>6</v>
      </c>
    </row>
    <row r="47" spans="1:8" x14ac:dyDescent="0.25">
      <c r="A47" s="5">
        <v>42</v>
      </c>
      <c r="B47" s="3" t="s">
        <v>66</v>
      </c>
      <c r="C47" s="6" t="s">
        <v>50</v>
      </c>
      <c r="D47" s="5" t="s">
        <v>497</v>
      </c>
      <c r="F47" s="5" t="s">
        <v>471</v>
      </c>
      <c r="G47" s="5" t="s">
        <v>496</v>
      </c>
      <c r="H47" s="5">
        <v>6</v>
      </c>
    </row>
    <row r="48" spans="1:8" x14ac:dyDescent="0.25">
      <c r="A48" s="5">
        <v>43</v>
      </c>
      <c r="B48" s="3" t="s">
        <v>67</v>
      </c>
      <c r="C48" s="6" t="s">
        <v>50</v>
      </c>
      <c r="D48" s="5" t="s">
        <v>297</v>
      </c>
      <c r="F48" s="5" t="s">
        <v>471</v>
      </c>
      <c r="G48" s="5" t="s">
        <v>496</v>
      </c>
      <c r="H48" s="5">
        <v>6</v>
      </c>
    </row>
    <row r="49" spans="1:8" x14ac:dyDescent="0.25">
      <c r="A49" s="5">
        <v>44</v>
      </c>
      <c r="B49" s="3" t="s">
        <v>68</v>
      </c>
      <c r="C49" s="6" t="s">
        <v>50</v>
      </c>
      <c r="D49" s="5" t="s">
        <v>298</v>
      </c>
      <c r="F49" s="5" t="s">
        <v>471</v>
      </c>
      <c r="G49" s="5" t="s">
        <v>477</v>
      </c>
      <c r="H49" s="5">
        <v>6</v>
      </c>
    </row>
    <row r="50" spans="1:8" x14ac:dyDescent="0.25">
      <c r="A50" s="5">
        <v>45</v>
      </c>
      <c r="B50" s="3" t="s">
        <v>69</v>
      </c>
      <c r="C50" s="6" t="s">
        <v>50</v>
      </c>
      <c r="D50" s="5" t="s">
        <v>299</v>
      </c>
      <c r="E50" s="5" t="s">
        <v>498</v>
      </c>
      <c r="F50" s="5" t="s">
        <v>472</v>
      </c>
      <c r="H50" s="5">
        <v>6</v>
      </c>
    </row>
    <row r="51" spans="1:8" x14ac:dyDescent="0.25">
      <c r="A51" s="5">
        <v>46</v>
      </c>
      <c r="B51" s="3" t="s">
        <v>70</v>
      </c>
      <c r="C51" s="6" t="s">
        <v>50</v>
      </c>
      <c r="D51" s="5" t="s">
        <v>300</v>
      </c>
      <c r="E51" s="5" t="s">
        <v>499</v>
      </c>
      <c r="F51" s="5" t="s">
        <v>472</v>
      </c>
      <c r="H51" s="5">
        <v>6</v>
      </c>
    </row>
    <row r="52" spans="1:8" x14ac:dyDescent="0.25">
      <c r="A52" s="5">
        <v>47</v>
      </c>
      <c r="B52" s="3" t="s">
        <v>71</v>
      </c>
      <c r="C52" s="6" t="s">
        <v>50</v>
      </c>
      <c r="D52" s="5" t="s">
        <v>301</v>
      </c>
      <c r="E52" s="5" t="s">
        <v>499</v>
      </c>
      <c r="F52" s="5" t="s">
        <v>472</v>
      </c>
      <c r="H52" s="5">
        <v>6</v>
      </c>
    </row>
    <row r="53" spans="1:8" x14ac:dyDescent="0.25">
      <c r="A53" s="5">
        <v>48</v>
      </c>
      <c r="B53" s="3" t="s">
        <v>72</v>
      </c>
      <c r="C53" s="6" t="s">
        <v>50</v>
      </c>
      <c r="D53" s="5" t="s">
        <v>302</v>
      </c>
      <c r="E53" s="5" t="s">
        <v>499</v>
      </c>
      <c r="F53" s="5" t="s">
        <v>472</v>
      </c>
      <c r="H53" s="5">
        <v>6</v>
      </c>
    </row>
    <row r="54" spans="1:8" x14ac:dyDescent="0.25">
      <c r="A54" s="5">
        <v>49</v>
      </c>
      <c r="B54" s="3" t="s">
        <v>73</v>
      </c>
      <c r="C54" s="6" t="s">
        <v>50</v>
      </c>
      <c r="D54" s="5" t="s">
        <v>303</v>
      </c>
      <c r="E54" s="5" t="s">
        <v>499</v>
      </c>
      <c r="F54" s="5" t="s">
        <v>472</v>
      </c>
      <c r="H54" s="5">
        <v>6</v>
      </c>
    </row>
    <row r="55" spans="1:8" x14ac:dyDescent="0.25">
      <c r="A55" s="5">
        <v>50</v>
      </c>
      <c r="B55" s="3" t="s">
        <v>74</v>
      </c>
      <c r="C55" s="6" t="s">
        <v>50</v>
      </c>
      <c r="D55" s="5" t="s">
        <v>304</v>
      </c>
      <c r="E55" s="5" t="s">
        <v>499</v>
      </c>
      <c r="F55" s="5" t="s">
        <v>472</v>
      </c>
      <c r="H55" s="5">
        <v>6</v>
      </c>
    </row>
    <row r="56" spans="1:8" x14ac:dyDescent="0.25">
      <c r="A56" s="5">
        <v>51</v>
      </c>
      <c r="B56" s="3" t="s">
        <v>75</v>
      </c>
      <c r="C56" s="6" t="s">
        <v>50</v>
      </c>
      <c r="D56" s="5" t="s">
        <v>305</v>
      </c>
      <c r="E56" s="5" t="s">
        <v>499</v>
      </c>
      <c r="F56" s="5" t="s">
        <v>472</v>
      </c>
      <c r="H56" s="5">
        <v>6</v>
      </c>
    </row>
    <row r="57" spans="1:8" x14ac:dyDescent="0.25">
      <c r="A57" s="5">
        <v>52</v>
      </c>
      <c r="B57" s="3" t="s">
        <v>76</v>
      </c>
      <c r="C57" s="6" t="s">
        <v>50</v>
      </c>
      <c r="D57" s="5" t="s">
        <v>306</v>
      </c>
      <c r="E57" s="5" t="s">
        <v>499</v>
      </c>
      <c r="F57" s="5" t="s">
        <v>472</v>
      </c>
      <c r="H57" s="5">
        <v>6</v>
      </c>
    </row>
    <row r="58" spans="1:8" x14ac:dyDescent="0.25">
      <c r="A58" s="5">
        <v>53</v>
      </c>
      <c r="B58" s="3" t="s">
        <v>77</v>
      </c>
      <c r="C58" s="6" t="s">
        <v>50</v>
      </c>
      <c r="D58" s="5" t="s">
        <v>307</v>
      </c>
      <c r="E58" s="5" t="s">
        <v>499</v>
      </c>
      <c r="F58" s="5" t="s">
        <v>472</v>
      </c>
      <c r="H58" s="5">
        <v>6</v>
      </c>
    </row>
    <row r="59" spans="1:8" x14ac:dyDescent="0.25">
      <c r="A59" s="5">
        <v>54</v>
      </c>
      <c r="B59" s="3" t="s">
        <v>78</v>
      </c>
      <c r="C59" s="6" t="s">
        <v>50</v>
      </c>
      <c r="D59" s="5" t="s">
        <v>308</v>
      </c>
      <c r="E59" s="5" t="s">
        <v>499</v>
      </c>
      <c r="F59" s="5" t="s">
        <v>472</v>
      </c>
      <c r="H59" s="5">
        <v>6</v>
      </c>
    </row>
    <row r="60" spans="1:8" x14ac:dyDescent="0.25">
      <c r="A60" s="5">
        <v>55</v>
      </c>
      <c r="B60" s="3" t="s">
        <v>79</v>
      </c>
      <c r="C60" s="6" t="s">
        <v>50</v>
      </c>
      <c r="D60" s="5" t="s">
        <v>309</v>
      </c>
      <c r="E60" s="5" t="s">
        <v>499</v>
      </c>
      <c r="F60" s="5" t="s">
        <v>472</v>
      </c>
      <c r="H60" s="5">
        <v>6</v>
      </c>
    </row>
    <row r="61" spans="1:8" x14ac:dyDescent="0.25">
      <c r="A61" s="5">
        <v>56</v>
      </c>
      <c r="B61" s="3" t="s">
        <v>80</v>
      </c>
      <c r="C61" s="6" t="s">
        <v>50</v>
      </c>
      <c r="D61" s="5" t="s">
        <v>310</v>
      </c>
      <c r="E61" s="5" t="s">
        <v>499</v>
      </c>
      <c r="F61" s="5" t="s">
        <v>472</v>
      </c>
      <c r="H61" s="5">
        <v>6</v>
      </c>
    </row>
    <row r="62" spans="1:8" x14ac:dyDescent="0.25">
      <c r="A62" s="5">
        <v>57</v>
      </c>
      <c r="B62" s="3" t="s">
        <v>81</v>
      </c>
      <c r="C62" s="6" t="s">
        <v>50</v>
      </c>
      <c r="D62" s="5" t="s">
        <v>311</v>
      </c>
      <c r="F62" s="5" t="s">
        <v>471</v>
      </c>
      <c r="G62" s="5" t="s">
        <v>494</v>
      </c>
      <c r="H62" s="5">
        <v>6</v>
      </c>
    </row>
    <row r="63" spans="1:8" x14ac:dyDescent="0.25">
      <c r="A63" s="5">
        <v>58</v>
      </c>
      <c r="B63" s="3" t="s">
        <v>82</v>
      </c>
      <c r="C63" s="6" t="s">
        <v>50</v>
      </c>
      <c r="D63" s="5" t="s">
        <v>312</v>
      </c>
      <c r="F63" s="5" t="s">
        <v>471</v>
      </c>
      <c r="G63" s="5" t="s">
        <v>494</v>
      </c>
      <c r="H63" s="5">
        <v>6</v>
      </c>
    </row>
    <row r="64" spans="1:8" x14ac:dyDescent="0.25">
      <c r="A64" s="5">
        <v>59</v>
      </c>
      <c r="B64" s="3" t="s">
        <v>83</v>
      </c>
      <c r="C64" s="6" t="s">
        <v>50</v>
      </c>
      <c r="D64" s="5" t="s">
        <v>313</v>
      </c>
      <c r="F64" s="5" t="s">
        <v>471</v>
      </c>
      <c r="G64" s="5" t="s">
        <v>494</v>
      </c>
      <c r="H64" s="5">
        <v>6</v>
      </c>
    </row>
    <row r="65" spans="1:8" x14ac:dyDescent="0.25">
      <c r="A65" s="5">
        <v>60</v>
      </c>
      <c r="B65" s="3" t="s">
        <v>84</v>
      </c>
      <c r="C65" s="6" t="s">
        <v>50</v>
      </c>
      <c r="D65" s="5" t="s">
        <v>314</v>
      </c>
      <c r="F65" s="5" t="s">
        <v>471</v>
      </c>
      <c r="G65" s="5" t="s">
        <v>494</v>
      </c>
      <c r="H65" s="5">
        <v>6</v>
      </c>
    </row>
    <row r="66" spans="1:8" x14ac:dyDescent="0.25">
      <c r="A66" s="5">
        <v>61</v>
      </c>
      <c r="B66" s="3" t="s">
        <v>85</v>
      </c>
      <c r="C66" s="6" t="s">
        <v>50</v>
      </c>
      <c r="D66" s="5" t="s">
        <v>315</v>
      </c>
      <c r="E66" s="5" t="s">
        <v>499</v>
      </c>
      <c r="F66" s="5" t="s">
        <v>472</v>
      </c>
      <c r="H66" s="5">
        <v>6</v>
      </c>
    </row>
    <row r="67" spans="1:8" x14ac:dyDescent="0.25">
      <c r="A67" s="5">
        <v>62</v>
      </c>
      <c r="B67" s="3" t="s">
        <v>86</v>
      </c>
      <c r="C67" s="6" t="s">
        <v>50</v>
      </c>
      <c r="D67" s="5" t="s">
        <v>316</v>
      </c>
      <c r="E67" s="5" t="s">
        <v>473</v>
      </c>
      <c r="F67" s="5" t="s">
        <v>473</v>
      </c>
      <c r="H67" s="5">
        <v>6</v>
      </c>
    </row>
    <row r="68" spans="1:8" x14ac:dyDescent="0.25">
      <c r="A68" s="5">
        <v>63</v>
      </c>
      <c r="B68" s="3" t="s">
        <v>87</v>
      </c>
      <c r="C68" s="6" t="s">
        <v>50</v>
      </c>
      <c r="D68" s="5" t="s">
        <v>317</v>
      </c>
      <c r="F68" s="5" t="s">
        <v>471</v>
      </c>
      <c r="G68" s="5" t="s">
        <v>494</v>
      </c>
      <c r="H68" s="5">
        <v>6</v>
      </c>
    </row>
    <row r="69" spans="1:8" x14ac:dyDescent="0.25">
      <c r="A69" s="5">
        <v>64</v>
      </c>
      <c r="B69" s="3" t="s">
        <v>88</v>
      </c>
      <c r="C69" s="6" t="s">
        <v>50</v>
      </c>
      <c r="D69" s="5" t="s">
        <v>318</v>
      </c>
      <c r="F69" s="5" t="s">
        <v>471</v>
      </c>
      <c r="G69" s="5" t="s">
        <v>494</v>
      </c>
      <c r="H69" s="5">
        <v>6</v>
      </c>
    </row>
    <row r="70" spans="1:8" x14ac:dyDescent="0.25">
      <c r="A70" s="5">
        <v>65</v>
      </c>
      <c r="B70" s="3" t="s">
        <v>89</v>
      </c>
      <c r="C70" s="6" t="s">
        <v>50</v>
      </c>
      <c r="D70" s="5" t="s">
        <v>319</v>
      </c>
      <c r="F70" s="5" t="s">
        <v>471</v>
      </c>
      <c r="G70" s="5" t="s">
        <v>494</v>
      </c>
      <c r="H70" s="5">
        <v>6</v>
      </c>
    </row>
    <row r="71" spans="1:8" x14ac:dyDescent="0.25">
      <c r="A71" s="5">
        <v>66</v>
      </c>
      <c r="B71" s="3" t="s">
        <v>90</v>
      </c>
      <c r="C71" s="6" t="s">
        <v>50</v>
      </c>
      <c r="D71" s="5" t="s">
        <v>320</v>
      </c>
      <c r="F71" s="5" t="s">
        <v>471</v>
      </c>
      <c r="G71" s="5" t="s">
        <v>494</v>
      </c>
      <c r="H71" s="5">
        <v>6</v>
      </c>
    </row>
    <row r="72" spans="1:8" x14ac:dyDescent="0.25">
      <c r="A72" s="5">
        <v>67</v>
      </c>
      <c r="B72" s="3" t="s">
        <v>91</v>
      </c>
      <c r="C72" s="6" t="s">
        <v>50</v>
      </c>
      <c r="D72" s="5" t="s">
        <v>321</v>
      </c>
      <c r="F72" s="5" t="s">
        <v>471</v>
      </c>
      <c r="G72" s="5" t="s">
        <v>494</v>
      </c>
      <c r="H72" s="5">
        <v>6</v>
      </c>
    </row>
    <row r="73" spans="1:8" x14ac:dyDescent="0.25">
      <c r="A73" s="5">
        <v>68</v>
      </c>
      <c r="B73" s="3" t="s">
        <v>92</v>
      </c>
      <c r="C73" s="6" t="s">
        <v>50</v>
      </c>
      <c r="D73" s="5" t="s">
        <v>322</v>
      </c>
      <c r="F73" s="5" t="s">
        <v>471</v>
      </c>
      <c r="G73" s="5" t="s">
        <v>494</v>
      </c>
      <c r="H73" s="5">
        <v>6</v>
      </c>
    </row>
    <row r="74" spans="1:8" x14ac:dyDescent="0.25">
      <c r="A74" s="5">
        <v>69</v>
      </c>
      <c r="B74" s="3" t="s">
        <v>93</v>
      </c>
      <c r="C74" s="6" t="s">
        <v>50</v>
      </c>
      <c r="D74" s="5" t="s">
        <v>323</v>
      </c>
      <c r="F74" s="5" t="s">
        <v>471</v>
      </c>
      <c r="G74" s="5" t="s">
        <v>496</v>
      </c>
      <c r="H74" s="5">
        <v>6</v>
      </c>
    </row>
    <row r="75" spans="1:8" x14ac:dyDescent="0.25">
      <c r="A75" s="5">
        <v>70</v>
      </c>
      <c r="B75" s="3" t="s">
        <v>94</v>
      </c>
      <c r="C75" s="6" t="s">
        <v>50</v>
      </c>
      <c r="D75" s="5" t="s">
        <v>324</v>
      </c>
      <c r="F75" s="5" t="s">
        <v>471</v>
      </c>
      <c r="G75" s="5" t="s">
        <v>477</v>
      </c>
      <c r="H75" s="5">
        <v>6</v>
      </c>
    </row>
    <row r="76" spans="1:8" x14ac:dyDescent="0.25">
      <c r="A76" s="5">
        <v>71</v>
      </c>
      <c r="B76" s="3" t="s">
        <v>95</v>
      </c>
      <c r="C76" s="6" t="s">
        <v>50</v>
      </c>
      <c r="D76" s="5" t="s">
        <v>325</v>
      </c>
      <c r="F76" s="5" t="s">
        <v>471</v>
      </c>
      <c r="G76" s="5" t="s">
        <v>477</v>
      </c>
      <c r="H76" s="5">
        <v>6</v>
      </c>
    </row>
    <row r="77" spans="1:8" x14ac:dyDescent="0.25">
      <c r="A77" s="5">
        <v>72</v>
      </c>
      <c r="B77" s="3" t="s">
        <v>96</v>
      </c>
      <c r="C77" s="6" t="s">
        <v>50</v>
      </c>
      <c r="D77" s="5" t="s">
        <v>326</v>
      </c>
      <c r="F77" s="5" t="s">
        <v>471</v>
      </c>
      <c r="G77" s="5" t="s">
        <v>477</v>
      </c>
      <c r="H77" s="5">
        <v>6</v>
      </c>
    </row>
    <row r="78" spans="1:8" x14ac:dyDescent="0.25">
      <c r="A78" s="5">
        <v>73</v>
      </c>
      <c r="B78" s="3" t="s">
        <v>97</v>
      </c>
      <c r="C78" s="6" t="s">
        <v>50</v>
      </c>
      <c r="D78" s="5" t="s">
        <v>327</v>
      </c>
      <c r="F78" s="5" t="s">
        <v>471</v>
      </c>
      <c r="G78" s="5" t="s">
        <v>477</v>
      </c>
      <c r="H78" s="5">
        <v>6</v>
      </c>
    </row>
    <row r="79" spans="1:8" x14ac:dyDescent="0.25">
      <c r="A79" s="5">
        <v>74</v>
      </c>
      <c r="B79" s="3" t="s">
        <v>98</v>
      </c>
      <c r="C79" s="6" t="s">
        <v>50</v>
      </c>
      <c r="D79" s="5" t="s">
        <v>328</v>
      </c>
      <c r="F79" s="5" t="s">
        <v>471</v>
      </c>
      <c r="G79" s="5" t="s">
        <v>477</v>
      </c>
      <c r="H79" s="5">
        <v>6</v>
      </c>
    </row>
    <row r="80" spans="1:8" x14ac:dyDescent="0.25">
      <c r="A80" s="5">
        <v>75</v>
      </c>
      <c r="B80" s="3" t="s">
        <v>99</v>
      </c>
      <c r="C80" s="6" t="s">
        <v>50</v>
      </c>
      <c r="D80" s="5" t="s">
        <v>329</v>
      </c>
      <c r="F80" s="5" t="s">
        <v>471</v>
      </c>
      <c r="G80" s="5" t="s">
        <v>477</v>
      </c>
      <c r="H80" s="5">
        <v>6</v>
      </c>
    </row>
    <row r="81" spans="1:8" x14ac:dyDescent="0.25">
      <c r="A81" s="5">
        <v>76</v>
      </c>
      <c r="B81" s="3" t="s">
        <v>100</v>
      </c>
      <c r="C81" s="6" t="s">
        <v>50</v>
      </c>
      <c r="D81" s="5" t="s">
        <v>330</v>
      </c>
      <c r="E81" s="5" t="s">
        <v>498</v>
      </c>
      <c r="F81" s="5" t="s">
        <v>472</v>
      </c>
      <c r="H81" s="5">
        <v>6</v>
      </c>
    </row>
    <row r="82" spans="1:8" x14ac:dyDescent="0.25">
      <c r="A82" s="5">
        <v>77</v>
      </c>
      <c r="B82" s="3" t="s">
        <v>101</v>
      </c>
      <c r="C82" s="6" t="s">
        <v>50</v>
      </c>
      <c r="D82" s="5">
        <v>1409026</v>
      </c>
      <c r="F82" s="5" t="s">
        <v>471</v>
      </c>
      <c r="G82" s="5" t="s">
        <v>494</v>
      </c>
      <c r="H82" s="5">
        <v>6</v>
      </c>
    </row>
    <row r="83" spans="1:8" x14ac:dyDescent="0.25">
      <c r="A83" s="5">
        <v>78</v>
      </c>
      <c r="B83" s="3" t="s">
        <v>101</v>
      </c>
      <c r="C83" s="6" t="s">
        <v>50</v>
      </c>
      <c r="D83" s="5">
        <v>1408005</v>
      </c>
      <c r="F83" s="5" t="s">
        <v>472</v>
      </c>
      <c r="H83" s="5">
        <v>6</v>
      </c>
    </row>
    <row r="84" spans="1:8" x14ac:dyDescent="0.25">
      <c r="A84" s="5">
        <v>79</v>
      </c>
      <c r="B84" s="3" t="s">
        <v>102</v>
      </c>
      <c r="C84" s="6" t="s">
        <v>50</v>
      </c>
      <c r="H84" s="5">
        <v>6</v>
      </c>
    </row>
    <row r="85" spans="1:8" x14ac:dyDescent="0.25">
      <c r="A85" s="5">
        <v>80</v>
      </c>
      <c r="B85" s="3" t="s">
        <v>103</v>
      </c>
      <c r="C85" s="6" t="s">
        <v>50</v>
      </c>
      <c r="H85" s="5">
        <v>6</v>
      </c>
    </row>
    <row r="86" spans="1:8" x14ac:dyDescent="0.25">
      <c r="A86" s="5">
        <v>81</v>
      </c>
      <c r="B86" s="3" t="s">
        <v>104</v>
      </c>
      <c r="C86" s="6" t="s">
        <v>50</v>
      </c>
      <c r="H86" s="5">
        <v>12</v>
      </c>
    </row>
    <row r="87" spans="1:8" x14ac:dyDescent="0.25">
      <c r="A87" s="5">
        <v>82</v>
      </c>
      <c r="B87" s="3" t="s">
        <v>105</v>
      </c>
      <c r="C87" s="6" t="s">
        <v>50</v>
      </c>
      <c r="D87" s="5" t="s">
        <v>331</v>
      </c>
      <c r="E87" s="5" t="s">
        <v>499</v>
      </c>
      <c r="F87" s="5" t="s">
        <v>471</v>
      </c>
      <c r="G87" s="5" t="s">
        <v>494</v>
      </c>
      <c r="H87" s="5">
        <v>12</v>
      </c>
    </row>
    <row r="88" spans="1:8" x14ac:dyDescent="0.25">
      <c r="A88" s="5">
        <v>83</v>
      </c>
      <c r="B88" s="3" t="s">
        <v>106</v>
      </c>
      <c r="C88" s="6" t="s">
        <v>50</v>
      </c>
      <c r="D88" s="5" t="s">
        <v>332</v>
      </c>
      <c r="E88" s="5" t="s">
        <v>499</v>
      </c>
      <c r="F88" s="5" t="s">
        <v>471</v>
      </c>
      <c r="G88" s="5" t="s">
        <v>494</v>
      </c>
      <c r="H88" s="5">
        <v>12</v>
      </c>
    </row>
    <row r="89" spans="1:8" x14ac:dyDescent="0.25">
      <c r="A89" s="5">
        <v>84</v>
      </c>
      <c r="B89" s="3" t="s">
        <v>107</v>
      </c>
      <c r="C89" s="6" t="s">
        <v>50</v>
      </c>
      <c r="D89" s="5" t="s">
        <v>333</v>
      </c>
      <c r="E89" s="5" t="s">
        <v>499</v>
      </c>
      <c r="F89" s="5" t="s">
        <v>471</v>
      </c>
      <c r="G89" s="5" t="s">
        <v>494</v>
      </c>
      <c r="H89" s="5">
        <v>12</v>
      </c>
    </row>
    <row r="90" spans="1:8" x14ac:dyDescent="0.25">
      <c r="A90" s="5">
        <v>85</v>
      </c>
      <c r="B90" s="3" t="s">
        <v>108</v>
      </c>
      <c r="C90" s="6" t="s">
        <v>50</v>
      </c>
      <c r="D90" s="5" t="s">
        <v>334</v>
      </c>
      <c r="E90" s="5" t="s">
        <v>499</v>
      </c>
      <c r="F90" s="5" t="s">
        <v>471</v>
      </c>
      <c r="G90" s="5" t="s">
        <v>494</v>
      </c>
      <c r="H90" s="5">
        <v>12</v>
      </c>
    </row>
    <row r="91" spans="1:8" x14ac:dyDescent="0.25">
      <c r="A91" s="5">
        <v>86</v>
      </c>
      <c r="B91" s="3" t="s">
        <v>109</v>
      </c>
      <c r="C91" s="6" t="s">
        <v>50</v>
      </c>
      <c r="D91" s="5" t="s">
        <v>335</v>
      </c>
      <c r="E91" s="5" t="s">
        <v>499</v>
      </c>
      <c r="F91" s="5" t="s">
        <v>472</v>
      </c>
      <c r="H91" s="5">
        <v>12</v>
      </c>
    </row>
    <row r="92" spans="1:8" x14ac:dyDescent="0.25">
      <c r="A92" s="5">
        <v>87</v>
      </c>
      <c r="B92" s="3" t="s">
        <v>110</v>
      </c>
      <c r="C92" s="6" t="s">
        <v>50</v>
      </c>
      <c r="D92" s="5" t="s">
        <v>336</v>
      </c>
      <c r="E92" s="5" t="s">
        <v>499</v>
      </c>
      <c r="F92" s="5" t="s">
        <v>472</v>
      </c>
      <c r="H92" s="5">
        <v>12</v>
      </c>
    </row>
    <row r="93" spans="1:8" x14ac:dyDescent="0.25">
      <c r="A93" s="5">
        <v>88</v>
      </c>
      <c r="B93" s="3" t="s">
        <v>111</v>
      </c>
      <c r="C93" s="6" t="s">
        <v>50</v>
      </c>
      <c r="D93" s="5" t="s">
        <v>337</v>
      </c>
      <c r="E93" s="5" t="s">
        <v>499</v>
      </c>
      <c r="F93" s="5" t="s">
        <v>472</v>
      </c>
      <c r="H93" s="5">
        <v>12</v>
      </c>
    </row>
    <row r="94" spans="1:8" x14ac:dyDescent="0.25">
      <c r="A94" s="5">
        <v>89</v>
      </c>
      <c r="B94" s="3" t="s">
        <v>112</v>
      </c>
      <c r="C94" s="6" t="s">
        <v>50</v>
      </c>
      <c r="D94" s="5" t="s">
        <v>338</v>
      </c>
      <c r="E94" s="5" t="s">
        <v>499</v>
      </c>
      <c r="F94" s="5" t="s">
        <v>472</v>
      </c>
      <c r="H94" s="5">
        <v>12</v>
      </c>
    </row>
    <row r="95" spans="1:8" x14ac:dyDescent="0.25">
      <c r="A95" s="5">
        <v>90</v>
      </c>
      <c r="B95" s="3" t="s">
        <v>113</v>
      </c>
      <c r="C95" s="6" t="s">
        <v>50</v>
      </c>
      <c r="D95" s="5" t="s">
        <v>339</v>
      </c>
      <c r="E95" s="5" t="s">
        <v>499</v>
      </c>
      <c r="F95" s="5" t="s">
        <v>472</v>
      </c>
      <c r="H95" s="5">
        <v>12</v>
      </c>
    </row>
    <row r="96" spans="1:8" x14ac:dyDescent="0.25">
      <c r="A96" s="5">
        <v>91</v>
      </c>
      <c r="B96" s="3" t="s">
        <v>114</v>
      </c>
      <c r="C96" s="6" t="s">
        <v>50</v>
      </c>
      <c r="D96" s="5" t="s">
        <v>340</v>
      </c>
      <c r="E96" s="5" t="s">
        <v>499</v>
      </c>
      <c r="F96" s="5" t="s">
        <v>471</v>
      </c>
      <c r="G96" s="5" t="s">
        <v>477</v>
      </c>
      <c r="H96" s="5">
        <v>12</v>
      </c>
    </row>
    <row r="97" spans="1:8" x14ac:dyDescent="0.25">
      <c r="A97" s="5">
        <v>92</v>
      </c>
      <c r="B97" s="3" t="s">
        <v>115</v>
      </c>
      <c r="C97" s="6" t="s">
        <v>50</v>
      </c>
      <c r="H97" s="5">
        <v>12</v>
      </c>
    </row>
    <row r="98" spans="1:8" x14ac:dyDescent="0.25">
      <c r="A98" s="5">
        <v>93</v>
      </c>
      <c r="B98" s="3" t="s">
        <v>116</v>
      </c>
      <c r="C98" s="6" t="s">
        <v>50</v>
      </c>
      <c r="D98" s="5" t="s">
        <v>341</v>
      </c>
      <c r="F98" s="5" t="s">
        <v>471</v>
      </c>
      <c r="G98" s="5" t="s">
        <v>477</v>
      </c>
      <c r="H98" s="5">
        <v>12</v>
      </c>
    </row>
    <row r="99" spans="1:8" x14ac:dyDescent="0.25">
      <c r="A99" s="5">
        <v>94</v>
      </c>
      <c r="B99" s="3" t="s">
        <v>117</v>
      </c>
      <c r="C99" s="6" t="s">
        <v>50</v>
      </c>
      <c r="D99" s="5" t="s">
        <v>342</v>
      </c>
      <c r="F99" s="5" t="s">
        <v>471</v>
      </c>
      <c r="G99" s="5" t="s">
        <v>494</v>
      </c>
      <c r="H99" s="5">
        <v>12</v>
      </c>
    </row>
    <row r="100" spans="1:8" x14ac:dyDescent="0.25">
      <c r="A100" s="5">
        <v>95</v>
      </c>
      <c r="B100" s="3" t="s">
        <v>118</v>
      </c>
      <c r="C100" s="6" t="s">
        <v>50</v>
      </c>
      <c r="D100" s="5" t="s">
        <v>343</v>
      </c>
      <c r="F100" s="5" t="s">
        <v>471</v>
      </c>
      <c r="G100" s="5" t="s">
        <v>494</v>
      </c>
      <c r="H100" s="5">
        <v>12</v>
      </c>
    </row>
    <row r="101" spans="1:8" x14ac:dyDescent="0.25">
      <c r="A101" s="5">
        <v>96</v>
      </c>
      <c r="B101" s="3" t="s">
        <v>119</v>
      </c>
      <c r="C101" s="6" t="s">
        <v>50</v>
      </c>
      <c r="D101" s="5" t="s">
        <v>344</v>
      </c>
      <c r="F101" s="5" t="s">
        <v>471</v>
      </c>
      <c r="G101" s="5" t="s">
        <v>494</v>
      </c>
      <c r="H101" s="5">
        <v>12</v>
      </c>
    </row>
    <row r="102" spans="1:8" x14ac:dyDescent="0.25">
      <c r="A102" s="5">
        <v>97</v>
      </c>
      <c r="B102" s="3" t="s">
        <v>120</v>
      </c>
      <c r="C102" s="6" t="s">
        <v>50</v>
      </c>
      <c r="D102" s="5" t="s">
        <v>345</v>
      </c>
      <c r="F102" s="5" t="s">
        <v>471</v>
      </c>
      <c r="G102" s="5" t="s">
        <v>496</v>
      </c>
      <c r="H102" s="5">
        <v>12</v>
      </c>
    </row>
    <row r="103" spans="1:8" x14ac:dyDescent="0.25">
      <c r="A103" s="5">
        <v>98</v>
      </c>
      <c r="B103" s="3" t="s">
        <v>121</v>
      </c>
      <c r="C103" s="6" t="s">
        <v>50</v>
      </c>
      <c r="D103" s="5" t="s">
        <v>346</v>
      </c>
      <c r="F103" s="5" t="s">
        <v>471</v>
      </c>
      <c r="G103" s="5" t="s">
        <v>496</v>
      </c>
      <c r="H103" s="5">
        <v>12</v>
      </c>
    </row>
    <row r="104" spans="1:8" x14ac:dyDescent="0.25">
      <c r="A104" s="5">
        <v>99</v>
      </c>
      <c r="B104" s="3" t="s">
        <v>122</v>
      </c>
      <c r="C104" s="6" t="s">
        <v>50</v>
      </c>
      <c r="D104" s="5" t="s">
        <v>347</v>
      </c>
      <c r="F104" s="5" t="s">
        <v>471</v>
      </c>
      <c r="G104" s="5" t="s">
        <v>496</v>
      </c>
      <c r="H104" s="5">
        <v>12</v>
      </c>
    </row>
    <row r="105" spans="1:8" x14ac:dyDescent="0.25">
      <c r="A105" s="5">
        <v>100</v>
      </c>
      <c r="B105" s="3" t="s">
        <v>123</v>
      </c>
      <c r="C105" s="6" t="s">
        <v>50</v>
      </c>
      <c r="D105" s="5" t="s">
        <v>348</v>
      </c>
      <c r="F105" s="5" t="s">
        <v>471</v>
      </c>
      <c r="G105" s="5" t="s">
        <v>500</v>
      </c>
      <c r="H105" s="5">
        <v>12</v>
      </c>
    </row>
    <row r="106" spans="1:8" x14ac:dyDescent="0.25">
      <c r="A106" s="5">
        <v>101</v>
      </c>
      <c r="B106" s="3" t="s">
        <v>124</v>
      </c>
      <c r="C106" s="6" t="s">
        <v>50</v>
      </c>
      <c r="D106" s="5" t="s">
        <v>349</v>
      </c>
      <c r="F106" s="5" t="s">
        <v>471</v>
      </c>
      <c r="G106" s="5" t="s">
        <v>500</v>
      </c>
      <c r="H106" s="5">
        <v>12</v>
      </c>
    </row>
    <row r="107" spans="1:8" x14ac:dyDescent="0.25">
      <c r="A107" s="5">
        <v>102</v>
      </c>
      <c r="B107" s="3" t="s">
        <v>125</v>
      </c>
      <c r="C107" s="6" t="s">
        <v>50</v>
      </c>
      <c r="D107" s="5" t="s">
        <v>350</v>
      </c>
      <c r="F107" s="5" t="s">
        <v>471</v>
      </c>
      <c r="G107" s="5" t="s">
        <v>500</v>
      </c>
      <c r="H107" s="5">
        <v>12</v>
      </c>
    </row>
    <row r="108" spans="1:8" x14ac:dyDescent="0.25">
      <c r="A108" s="5">
        <v>103</v>
      </c>
      <c r="B108" s="3" t="s">
        <v>126</v>
      </c>
      <c r="C108" s="6" t="s">
        <v>50</v>
      </c>
      <c r="D108" s="5" t="s">
        <v>351</v>
      </c>
      <c r="F108" s="5" t="s">
        <v>471</v>
      </c>
      <c r="G108" s="5" t="s">
        <v>501</v>
      </c>
      <c r="H108" s="5">
        <v>12</v>
      </c>
    </row>
    <row r="109" spans="1:8" x14ac:dyDescent="0.25">
      <c r="A109" s="5">
        <v>104</v>
      </c>
      <c r="B109" s="3" t="s">
        <v>127</v>
      </c>
      <c r="C109" s="6" t="s">
        <v>50</v>
      </c>
      <c r="D109" s="5" t="s">
        <v>352</v>
      </c>
      <c r="E109" s="5" t="s">
        <v>498</v>
      </c>
      <c r="F109" s="5" t="s">
        <v>472</v>
      </c>
      <c r="H109" s="5">
        <v>12</v>
      </c>
    </row>
    <row r="110" spans="1:8" x14ac:dyDescent="0.25">
      <c r="A110" s="5">
        <v>105</v>
      </c>
      <c r="B110" s="3" t="s">
        <v>128</v>
      </c>
      <c r="C110" s="6" t="s">
        <v>50</v>
      </c>
      <c r="D110" s="5" t="s">
        <v>353</v>
      </c>
      <c r="E110" s="5" t="s">
        <v>498</v>
      </c>
      <c r="F110" s="5" t="s">
        <v>472</v>
      </c>
      <c r="H110" s="5">
        <v>12</v>
      </c>
    </row>
    <row r="111" spans="1:8" x14ac:dyDescent="0.25">
      <c r="A111" s="5">
        <v>106</v>
      </c>
      <c r="B111" s="3" t="s">
        <v>129</v>
      </c>
      <c r="C111" s="6" t="s">
        <v>50</v>
      </c>
      <c r="D111" s="5" t="s">
        <v>354</v>
      </c>
      <c r="E111" s="5" t="s">
        <v>498</v>
      </c>
      <c r="F111" s="5" t="s">
        <v>472</v>
      </c>
      <c r="H111" s="5">
        <v>12</v>
      </c>
    </row>
    <row r="112" spans="1:8" x14ac:dyDescent="0.25">
      <c r="A112" s="5">
        <v>107</v>
      </c>
      <c r="B112" s="3" t="s">
        <v>130</v>
      </c>
      <c r="C112" s="6" t="s">
        <v>50</v>
      </c>
      <c r="D112" s="5" t="s">
        <v>355</v>
      </c>
      <c r="E112" s="5" t="s">
        <v>499</v>
      </c>
      <c r="F112" s="5" t="s">
        <v>472</v>
      </c>
      <c r="H112" s="5">
        <v>12</v>
      </c>
    </row>
    <row r="113" spans="1:8" x14ac:dyDescent="0.25">
      <c r="A113" s="5">
        <v>108</v>
      </c>
      <c r="B113" s="3" t="s">
        <v>131</v>
      </c>
      <c r="C113" s="6" t="s">
        <v>50</v>
      </c>
      <c r="D113" s="5" t="s">
        <v>356</v>
      </c>
      <c r="E113" s="5" t="s">
        <v>499</v>
      </c>
      <c r="F113" s="5" t="s">
        <v>472</v>
      </c>
      <c r="H113" s="5">
        <v>12</v>
      </c>
    </row>
    <row r="114" spans="1:8" x14ac:dyDescent="0.25">
      <c r="A114" s="5">
        <v>109</v>
      </c>
      <c r="B114" s="3" t="s">
        <v>132</v>
      </c>
      <c r="C114" s="6" t="s">
        <v>50</v>
      </c>
      <c r="D114" s="5" t="s">
        <v>357</v>
      </c>
      <c r="E114" s="5" t="s">
        <v>499</v>
      </c>
      <c r="F114" s="5" t="s">
        <v>472</v>
      </c>
      <c r="H114" s="5">
        <v>12</v>
      </c>
    </row>
    <row r="115" spans="1:8" x14ac:dyDescent="0.25">
      <c r="A115" s="5">
        <v>110</v>
      </c>
      <c r="B115" s="3" t="s">
        <v>133</v>
      </c>
      <c r="C115" s="6" t="s">
        <v>50</v>
      </c>
      <c r="D115" s="5" t="s">
        <v>358</v>
      </c>
      <c r="E115" s="5" t="s">
        <v>499</v>
      </c>
      <c r="F115" s="5" t="s">
        <v>472</v>
      </c>
      <c r="H115" s="5">
        <v>12</v>
      </c>
    </row>
    <row r="116" spans="1:8" x14ac:dyDescent="0.25">
      <c r="A116" s="5">
        <v>111</v>
      </c>
      <c r="B116" s="3" t="s">
        <v>134</v>
      </c>
      <c r="C116" s="6" t="s">
        <v>50</v>
      </c>
      <c r="D116" s="5" t="s">
        <v>359</v>
      </c>
      <c r="E116" s="5" t="s">
        <v>499</v>
      </c>
      <c r="F116" s="5" t="s">
        <v>472</v>
      </c>
      <c r="H116" s="5">
        <v>12</v>
      </c>
    </row>
    <row r="117" spans="1:8" x14ac:dyDescent="0.25">
      <c r="A117" s="5">
        <v>112</v>
      </c>
      <c r="B117" s="3" t="s">
        <v>135</v>
      </c>
      <c r="C117" s="6" t="s">
        <v>50</v>
      </c>
      <c r="D117" s="5" t="s">
        <v>360</v>
      </c>
      <c r="E117" s="5" t="s">
        <v>473</v>
      </c>
      <c r="F117" s="5" t="s">
        <v>473</v>
      </c>
      <c r="H117" s="5">
        <v>12</v>
      </c>
    </row>
    <row r="118" spans="1:8" x14ac:dyDescent="0.25">
      <c r="A118" s="5">
        <v>113</v>
      </c>
      <c r="B118" s="3" t="s">
        <v>136</v>
      </c>
      <c r="C118" s="6" t="s">
        <v>50</v>
      </c>
      <c r="D118" s="5" t="s">
        <v>361</v>
      </c>
      <c r="E118" s="5" t="s">
        <v>499</v>
      </c>
      <c r="F118" s="5" t="s">
        <v>471</v>
      </c>
      <c r="H118" s="5">
        <v>12</v>
      </c>
    </row>
    <row r="119" spans="1:8" x14ac:dyDescent="0.25">
      <c r="A119" s="5">
        <v>114</v>
      </c>
      <c r="B119" s="3" t="s">
        <v>528</v>
      </c>
      <c r="C119" s="6" t="s">
        <v>50</v>
      </c>
      <c r="D119" s="5" t="s">
        <v>534</v>
      </c>
      <c r="E119" s="5" t="s">
        <v>499</v>
      </c>
      <c r="F119" s="5" t="s">
        <v>471</v>
      </c>
      <c r="H119" s="5">
        <v>12</v>
      </c>
    </row>
    <row r="120" spans="1:8" x14ac:dyDescent="0.25">
      <c r="A120" s="5">
        <v>115</v>
      </c>
      <c r="B120" s="3" t="s">
        <v>529</v>
      </c>
      <c r="C120" s="6" t="s">
        <v>50</v>
      </c>
      <c r="D120" s="5" t="s">
        <v>535</v>
      </c>
      <c r="E120" s="5" t="s">
        <v>498</v>
      </c>
      <c r="F120" s="5" t="s">
        <v>471</v>
      </c>
      <c r="H120" s="5">
        <v>12</v>
      </c>
    </row>
    <row r="121" spans="1:8" x14ac:dyDescent="0.25">
      <c r="A121" s="5">
        <v>116</v>
      </c>
      <c r="B121" s="3" t="s">
        <v>530</v>
      </c>
      <c r="C121" s="6" t="s">
        <v>50</v>
      </c>
      <c r="D121" s="5" t="s">
        <v>536</v>
      </c>
      <c r="E121" s="5" t="s">
        <v>498</v>
      </c>
      <c r="F121" s="5" t="s">
        <v>471</v>
      </c>
      <c r="H121" s="5">
        <v>12</v>
      </c>
    </row>
    <row r="122" spans="1:8" x14ac:dyDescent="0.25">
      <c r="A122" s="5">
        <v>117</v>
      </c>
      <c r="B122" s="3" t="s">
        <v>531</v>
      </c>
      <c r="C122" s="6" t="s">
        <v>50</v>
      </c>
      <c r="D122" s="5" t="s">
        <v>537</v>
      </c>
      <c r="E122" s="5" t="s">
        <v>498</v>
      </c>
      <c r="F122" s="5" t="s">
        <v>471</v>
      </c>
      <c r="H122" s="5">
        <v>12</v>
      </c>
    </row>
    <row r="123" spans="1:8" x14ac:dyDescent="0.25">
      <c r="A123" s="5">
        <v>118</v>
      </c>
      <c r="B123" s="3" t="s">
        <v>532</v>
      </c>
      <c r="C123" s="6" t="s">
        <v>50</v>
      </c>
      <c r="D123" s="5" t="s">
        <v>538</v>
      </c>
      <c r="E123" s="5" t="s">
        <v>499</v>
      </c>
      <c r="F123" s="5" t="s">
        <v>472</v>
      </c>
      <c r="H123" s="5">
        <v>12</v>
      </c>
    </row>
    <row r="124" spans="1:8" x14ac:dyDescent="0.25">
      <c r="A124" s="5">
        <v>119</v>
      </c>
      <c r="B124" s="3" t="s">
        <v>533</v>
      </c>
      <c r="C124" s="6" t="s">
        <v>50</v>
      </c>
      <c r="D124" s="5" t="s">
        <v>539</v>
      </c>
      <c r="E124" s="5" t="s">
        <v>499</v>
      </c>
      <c r="F124" s="5" t="s">
        <v>472</v>
      </c>
      <c r="H124" s="5">
        <v>12</v>
      </c>
    </row>
    <row r="125" spans="1:8" x14ac:dyDescent="0.25">
      <c r="A125" s="5">
        <v>120</v>
      </c>
      <c r="B125" s="3" t="s">
        <v>137</v>
      </c>
      <c r="C125" s="6" t="s">
        <v>50</v>
      </c>
      <c r="D125" s="5" t="s">
        <v>502</v>
      </c>
      <c r="E125" s="5" t="s">
        <v>503</v>
      </c>
      <c r="F125" s="5" t="s">
        <v>471</v>
      </c>
      <c r="H125" s="5">
        <v>6</v>
      </c>
    </row>
    <row r="126" spans="1:8" x14ac:dyDescent="0.25">
      <c r="A126" s="5">
        <v>121</v>
      </c>
      <c r="B126" s="3" t="s">
        <v>138</v>
      </c>
      <c r="C126" s="6" t="s">
        <v>50</v>
      </c>
      <c r="D126" s="5" t="s">
        <v>362</v>
      </c>
      <c r="E126" s="5" t="s">
        <v>503</v>
      </c>
      <c r="F126" s="5" t="s">
        <v>471</v>
      </c>
      <c r="H126" s="5">
        <v>6</v>
      </c>
    </row>
    <row r="127" spans="1:8" x14ac:dyDescent="0.25">
      <c r="A127" s="5">
        <v>122</v>
      </c>
      <c r="B127" s="3" t="s">
        <v>139</v>
      </c>
      <c r="C127" s="6" t="s">
        <v>50</v>
      </c>
      <c r="D127" s="5" t="s">
        <v>363</v>
      </c>
      <c r="E127" s="5" t="s">
        <v>504</v>
      </c>
      <c r="F127" s="5" t="s">
        <v>472</v>
      </c>
      <c r="H127" s="5">
        <v>6</v>
      </c>
    </row>
    <row r="128" spans="1:8" x14ac:dyDescent="0.25">
      <c r="A128" s="5">
        <v>123</v>
      </c>
      <c r="B128" s="3" t="s">
        <v>140</v>
      </c>
      <c r="C128" s="6" t="s">
        <v>50</v>
      </c>
      <c r="D128" s="5" t="s">
        <v>364</v>
      </c>
      <c r="E128" s="5" t="s">
        <v>504</v>
      </c>
      <c r="F128" s="5" t="s">
        <v>472</v>
      </c>
      <c r="H128" s="5">
        <v>6</v>
      </c>
    </row>
    <row r="129" spans="1:8" x14ac:dyDescent="0.25">
      <c r="A129" s="5">
        <v>124</v>
      </c>
      <c r="B129" s="3" t="s">
        <v>505</v>
      </c>
      <c r="C129" s="6" t="s">
        <v>50</v>
      </c>
      <c r="D129" s="5" t="s">
        <v>526</v>
      </c>
      <c r="E129" s="5" t="s">
        <v>506</v>
      </c>
      <c r="F129" s="5" t="s">
        <v>471</v>
      </c>
      <c r="H129" s="5">
        <v>6</v>
      </c>
    </row>
    <row r="130" spans="1:8" x14ac:dyDescent="0.25">
      <c r="A130" s="5">
        <v>125</v>
      </c>
      <c r="B130" s="3" t="s">
        <v>507</v>
      </c>
      <c r="C130" s="6" t="s">
        <v>50</v>
      </c>
      <c r="D130" s="5" t="s">
        <v>526</v>
      </c>
      <c r="E130" s="5" t="s">
        <v>506</v>
      </c>
      <c r="F130" s="5" t="s">
        <v>471</v>
      </c>
      <c r="H130" s="5">
        <v>12</v>
      </c>
    </row>
    <row r="131" spans="1:8" x14ac:dyDescent="0.25">
      <c r="A131" s="5">
        <v>126</v>
      </c>
      <c r="B131" s="3" t="s">
        <v>508</v>
      </c>
      <c r="C131" s="6" t="s">
        <v>50</v>
      </c>
      <c r="D131" s="5" t="s">
        <v>527</v>
      </c>
      <c r="E131" s="5" t="s">
        <v>509</v>
      </c>
      <c r="F131" s="5" t="s">
        <v>471</v>
      </c>
      <c r="H131" s="5">
        <v>6</v>
      </c>
    </row>
    <row r="132" spans="1:8" x14ac:dyDescent="0.25">
      <c r="A132" s="5">
        <v>127</v>
      </c>
      <c r="B132" s="3" t="s">
        <v>510</v>
      </c>
      <c r="C132" s="6" t="s">
        <v>50</v>
      </c>
      <c r="D132" s="5" t="s">
        <v>527</v>
      </c>
      <c r="E132" s="5" t="s">
        <v>509</v>
      </c>
      <c r="F132" s="5" t="s">
        <v>471</v>
      </c>
      <c r="H132" s="5">
        <v>12</v>
      </c>
    </row>
    <row r="133" spans="1:8" x14ac:dyDescent="0.25">
      <c r="A133" s="5">
        <v>128</v>
      </c>
      <c r="B133" s="3" t="s">
        <v>141</v>
      </c>
      <c r="C133" s="6" t="s">
        <v>50</v>
      </c>
      <c r="D133" s="5" t="s">
        <v>365</v>
      </c>
      <c r="F133" s="5" t="s">
        <v>471</v>
      </c>
      <c r="G133" s="5" t="s">
        <v>494</v>
      </c>
      <c r="H133" s="5">
        <v>12</v>
      </c>
    </row>
    <row r="134" spans="1:8" x14ac:dyDescent="0.25">
      <c r="A134" s="5">
        <v>129</v>
      </c>
      <c r="B134" s="3" t="s">
        <v>142</v>
      </c>
      <c r="C134" s="6" t="s">
        <v>50</v>
      </c>
      <c r="D134" s="5" t="s">
        <v>366</v>
      </c>
      <c r="F134" s="5" t="s">
        <v>471</v>
      </c>
      <c r="G134" s="5" t="s">
        <v>494</v>
      </c>
      <c r="H134" s="5">
        <v>12</v>
      </c>
    </row>
    <row r="135" spans="1:8" x14ac:dyDescent="0.25">
      <c r="A135" s="5">
        <v>130</v>
      </c>
      <c r="B135" s="3" t="s">
        <v>143</v>
      </c>
      <c r="C135" s="6" t="s">
        <v>50</v>
      </c>
      <c r="D135" s="5" t="s">
        <v>367</v>
      </c>
      <c r="F135" s="5" t="s">
        <v>471</v>
      </c>
      <c r="G135" s="5" t="s">
        <v>477</v>
      </c>
      <c r="H135" s="5">
        <v>12</v>
      </c>
    </row>
    <row r="136" spans="1:8" x14ac:dyDescent="0.25">
      <c r="A136" s="5">
        <v>131</v>
      </c>
      <c r="B136" s="3" t="s">
        <v>144</v>
      </c>
      <c r="C136" s="6" t="s">
        <v>50</v>
      </c>
      <c r="D136" s="5" t="s">
        <v>368</v>
      </c>
      <c r="F136" s="5" t="s">
        <v>471</v>
      </c>
      <c r="G136" s="5" t="s">
        <v>494</v>
      </c>
      <c r="H136" s="5">
        <v>12</v>
      </c>
    </row>
    <row r="137" spans="1:8" x14ac:dyDescent="0.25">
      <c r="A137" s="5">
        <v>132</v>
      </c>
      <c r="B137" s="3" t="s">
        <v>145</v>
      </c>
      <c r="C137" s="6" t="s">
        <v>50</v>
      </c>
      <c r="D137" s="5" t="s">
        <v>369</v>
      </c>
      <c r="F137" s="5" t="s">
        <v>471</v>
      </c>
      <c r="G137" s="5" t="s">
        <v>494</v>
      </c>
      <c r="H137" s="5">
        <v>12</v>
      </c>
    </row>
    <row r="138" spans="1:8" x14ac:dyDescent="0.25">
      <c r="A138" s="5">
        <v>133</v>
      </c>
      <c r="B138" s="3" t="s">
        <v>146</v>
      </c>
      <c r="C138" s="6" t="s">
        <v>50</v>
      </c>
      <c r="D138" s="5" t="s">
        <v>370</v>
      </c>
      <c r="F138" s="5" t="s">
        <v>471</v>
      </c>
      <c r="G138" s="5" t="s">
        <v>494</v>
      </c>
      <c r="H138" s="5">
        <v>12</v>
      </c>
    </row>
    <row r="139" spans="1:8" x14ac:dyDescent="0.25">
      <c r="A139" s="5">
        <v>134</v>
      </c>
      <c r="B139" s="3" t="s">
        <v>147</v>
      </c>
      <c r="C139" s="6" t="s">
        <v>50</v>
      </c>
      <c r="D139" s="5" t="s">
        <v>371</v>
      </c>
      <c r="F139" s="5" t="s">
        <v>471</v>
      </c>
      <c r="G139" s="5" t="s">
        <v>494</v>
      </c>
      <c r="H139" s="5">
        <v>12</v>
      </c>
    </row>
    <row r="140" spans="1:8" x14ac:dyDescent="0.25">
      <c r="A140" s="5">
        <v>135</v>
      </c>
      <c r="B140" s="3" t="s">
        <v>148</v>
      </c>
      <c r="C140" s="6" t="s">
        <v>50</v>
      </c>
      <c r="D140" s="5" t="s">
        <v>372</v>
      </c>
      <c r="F140" s="5" t="s">
        <v>471</v>
      </c>
      <c r="G140" s="5" t="s">
        <v>494</v>
      </c>
      <c r="H140" s="5">
        <v>12</v>
      </c>
    </row>
    <row r="141" spans="1:8" x14ac:dyDescent="0.25">
      <c r="A141" s="5">
        <v>136</v>
      </c>
      <c r="B141" s="3" t="s">
        <v>149</v>
      </c>
      <c r="C141" s="6" t="s">
        <v>50</v>
      </c>
      <c r="D141" s="5" t="s">
        <v>373</v>
      </c>
      <c r="F141" s="5" t="s">
        <v>471</v>
      </c>
      <c r="G141" s="5" t="s">
        <v>496</v>
      </c>
      <c r="H141" s="5">
        <v>12</v>
      </c>
    </row>
    <row r="142" spans="1:8" x14ac:dyDescent="0.25">
      <c r="A142" s="5">
        <v>137</v>
      </c>
      <c r="B142" s="3" t="s">
        <v>150</v>
      </c>
      <c r="C142" s="6" t="s">
        <v>50</v>
      </c>
      <c r="D142" s="5" t="s">
        <v>374</v>
      </c>
      <c r="F142" s="5" t="s">
        <v>471</v>
      </c>
      <c r="G142" s="5" t="s">
        <v>500</v>
      </c>
      <c r="H142" s="5">
        <v>12</v>
      </c>
    </row>
    <row r="143" spans="1:8" x14ac:dyDescent="0.25">
      <c r="A143" s="5">
        <v>138</v>
      </c>
      <c r="B143" s="3" t="s">
        <v>151</v>
      </c>
      <c r="C143" s="6" t="s">
        <v>50</v>
      </c>
      <c r="D143" s="5" t="s">
        <v>375</v>
      </c>
      <c r="F143" s="5" t="s">
        <v>471</v>
      </c>
      <c r="G143" s="5" t="s">
        <v>500</v>
      </c>
      <c r="H143" s="5">
        <v>12</v>
      </c>
    </row>
    <row r="144" spans="1:8" x14ac:dyDescent="0.25">
      <c r="A144" s="5">
        <v>139</v>
      </c>
      <c r="B144" s="3" t="s">
        <v>152</v>
      </c>
      <c r="C144" s="6" t="s">
        <v>50</v>
      </c>
      <c r="D144" s="5" t="s">
        <v>376</v>
      </c>
      <c r="F144" s="5" t="s">
        <v>471</v>
      </c>
      <c r="G144" s="5" t="s">
        <v>500</v>
      </c>
      <c r="H144" s="5">
        <v>12</v>
      </c>
    </row>
    <row r="145" spans="1:8" x14ac:dyDescent="0.25">
      <c r="A145" s="5">
        <v>140</v>
      </c>
      <c r="B145" s="3" t="s">
        <v>153</v>
      </c>
      <c r="C145" s="6" t="s">
        <v>50</v>
      </c>
      <c r="D145" s="5" t="s">
        <v>377</v>
      </c>
      <c r="F145" s="5" t="s">
        <v>471</v>
      </c>
      <c r="G145" s="5" t="s">
        <v>500</v>
      </c>
      <c r="H145" s="5">
        <v>12</v>
      </c>
    </row>
    <row r="146" spans="1:8" x14ac:dyDescent="0.25">
      <c r="A146" s="5">
        <v>141</v>
      </c>
      <c r="B146" s="3" t="s">
        <v>154</v>
      </c>
      <c r="C146" s="6" t="s">
        <v>50</v>
      </c>
      <c r="D146" s="5" t="s">
        <v>378</v>
      </c>
      <c r="F146" s="5" t="s">
        <v>471</v>
      </c>
      <c r="G146" s="5" t="s">
        <v>500</v>
      </c>
      <c r="H146" s="5">
        <v>12</v>
      </c>
    </row>
    <row r="147" spans="1:8" x14ac:dyDescent="0.25">
      <c r="A147" s="5">
        <v>142</v>
      </c>
      <c r="B147" s="3" t="s">
        <v>155</v>
      </c>
      <c r="C147" s="6" t="s">
        <v>50</v>
      </c>
      <c r="D147" s="5" t="s">
        <v>379</v>
      </c>
      <c r="F147" s="5" t="s">
        <v>471</v>
      </c>
      <c r="G147" s="5" t="s">
        <v>500</v>
      </c>
      <c r="H147" s="5">
        <v>12</v>
      </c>
    </row>
    <row r="148" spans="1:8" x14ac:dyDescent="0.25">
      <c r="A148" s="5">
        <v>143</v>
      </c>
      <c r="B148" s="3" t="s">
        <v>156</v>
      </c>
      <c r="C148" s="6" t="s">
        <v>50</v>
      </c>
      <c r="D148" s="5" t="s">
        <v>380</v>
      </c>
      <c r="E148" s="5" t="s">
        <v>498</v>
      </c>
      <c r="F148" s="5" t="s">
        <v>472</v>
      </c>
      <c r="H148" s="5">
        <v>12</v>
      </c>
    </row>
    <row r="149" spans="1:8" x14ac:dyDescent="0.25">
      <c r="A149" s="5">
        <v>144</v>
      </c>
      <c r="B149" s="3" t="s">
        <v>157</v>
      </c>
      <c r="C149" s="6" t="s">
        <v>50</v>
      </c>
      <c r="D149" s="5" t="s">
        <v>381</v>
      </c>
      <c r="E149" s="5" t="s">
        <v>499</v>
      </c>
      <c r="F149" s="5" t="s">
        <v>472</v>
      </c>
      <c r="H149" s="5">
        <v>12</v>
      </c>
    </row>
    <row r="150" spans="1:8" x14ac:dyDescent="0.25">
      <c r="A150" s="5">
        <v>145</v>
      </c>
      <c r="B150" s="3" t="s">
        <v>158</v>
      </c>
      <c r="C150" s="6" t="s">
        <v>50</v>
      </c>
      <c r="D150" s="5" t="s">
        <v>382</v>
      </c>
      <c r="E150" s="5" t="s">
        <v>473</v>
      </c>
      <c r="F150" s="5" t="s">
        <v>473</v>
      </c>
      <c r="H150" s="5">
        <v>12</v>
      </c>
    </row>
    <row r="151" spans="1:8" x14ac:dyDescent="0.25">
      <c r="A151" s="5">
        <v>146</v>
      </c>
      <c r="B151" s="3" t="s">
        <v>159</v>
      </c>
      <c r="C151" s="6" t="s">
        <v>50</v>
      </c>
      <c r="D151" s="5" t="s">
        <v>383</v>
      </c>
      <c r="E151" s="5" t="s">
        <v>509</v>
      </c>
      <c r="F151" s="5" t="s">
        <v>511</v>
      </c>
      <c r="H151" s="5">
        <v>12</v>
      </c>
    </row>
    <row r="152" spans="1:8" x14ac:dyDescent="0.25">
      <c r="A152" s="5">
        <v>147</v>
      </c>
      <c r="B152" s="3" t="s">
        <v>160</v>
      </c>
      <c r="C152" s="6" t="s">
        <v>50</v>
      </c>
      <c r="H152" s="5">
        <v>12</v>
      </c>
    </row>
    <row r="153" spans="1:8" x14ac:dyDescent="0.25">
      <c r="A153" s="5">
        <v>148</v>
      </c>
      <c r="B153" s="3" t="s">
        <v>161</v>
      </c>
      <c r="C153" s="6" t="s">
        <v>50</v>
      </c>
      <c r="H153" s="5">
        <v>12</v>
      </c>
    </row>
    <row r="154" spans="1:8" x14ac:dyDescent="0.25">
      <c r="A154" s="5">
        <v>149</v>
      </c>
      <c r="B154" s="3" t="s">
        <v>162</v>
      </c>
      <c r="C154" s="6" t="s">
        <v>50</v>
      </c>
      <c r="D154" s="5" t="s">
        <v>384</v>
      </c>
      <c r="E154" s="5" t="s">
        <v>503</v>
      </c>
      <c r="F154" s="5" t="s">
        <v>471</v>
      </c>
      <c r="H154" s="5">
        <v>12</v>
      </c>
    </row>
    <row r="155" spans="1:8" x14ac:dyDescent="0.25">
      <c r="A155" s="5">
        <v>150</v>
      </c>
      <c r="B155" s="3" t="s">
        <v>163</v>
      </c>
      <c r="C155" s="6" t="s">
        <v>50</v>
      </c>
      <c r="D155" s="5" t="s">
        <v>385</v>
      </c>
      <c r="E155" s="5" t="s">
        <v>503</v>
      </c>
      <c r="F155" s="5" t="s">
        <v>471</v>
      </c>
      <c r="H155" s="5">
        <v>12</v>
      </c>
    </row>
    <row r="156" spans="1:8" x14ac:dyDescent="0.25">
      <c r="A156" s="5">
        <v>151</v>
      </c>
      <c r="B156" s="3" t="s">
        <v>164</v>
      </c>
      <c r="C156" s="6" t="s">
        <v>50</v>
      </c>
      <c r="D156" s="5" t="s">
        <v>386</v>
      </c>
      <c r="E156" s="5" t="s">
        <v>504</v>
      </c>
      <c r="F156" s="5" t="s">
        <v>472</v>
      </c>
      <c r="H156" s="5">
        <v>12</v>
      </c>
    </row>
    <row r="157" spans="1:8" x14ac:dyDescent="0.25">
      <c r="A157" s="5">
        <v>152</v>
      </c>
      <c r="B157" s="3" t="s">
        <v>165</v>
      </c>
      <c r="C157" s="6" t="s">
        <v>50</v>
      </c>
      <c r="D157" s="5" t="s">
        <v>387</v>
      </c>
      <c r="E157" s="5" t="s">
        <v>504</v>
      </c>
      <c r="F157" s="5" t="s">
        <v>472</v>
      </c>
      <c r="H157" s="5">
        <v>12</v>
      </c>
    </row>
    <row r="158" spans="1:8" x14ac:dyDescent="0.25">
      <c r="A158" s="5">
        <v>153</v>
      </c>
      <c r="B158" s="3" t="s">
        <v>166</v>
      </c>
      <c r="C158" s="6" t="s">
        <v>50</v>
      </c>
      <c r="D158" s="5" t="s">
        <v>388</v>
      </c>
      <c r="E158" s="5" t="s">
        <v>504</v>
      </c>
      <c r="F158" s="5" t="s">
        <v>472</v>
      </c>
      <c r="H158" s="5">
        <v>12</v>
      </c>
    </row>
    <row r="159" spans="1:8" x14ac:dyDescent="0.25">
      <c r="A159" s="5">
        <v>154</v>
      </c>
      <c r="B159" s="3" t="s">
        <v>167</v>
      </c>
      <c r="C159" s="6" t="s">
        <v>50</v>
      </c>
      <c r="D159" s="5" t="s">
        <v>389</v>
      </c>
      <c r="E159" s="5" t="s">
        <v>504</v>
      </c>
      <c r="F159" s="5" t="s">
        <v>472</v>
      </c>
      <c r="H159" s="5">
        <v>12</v>
      </c>
    </row>
    <row r="160" spans="1:8" x14ac:dyDescent="0.25">
      <c r="A160" s="5">
        <v>155</v>
      </c>
      <c r="B160" s="3" t="s">
        <v>168</v>
      </c>
      <c r="C160" s="6" t="s">
        <v>50</v>
      </c>
      <c r="D160" s="5" t="s">
        <v>390</v>
      </c>
      <c r="E160" s="5" t="s">
        <v>504</v>
      </c>
      <c r="F160" s="5" t="s">
        <v>472</v>
      </c>
      <c r="H160" s="5">
        <v>12</v>
      </c>
    </row>
    <row r="161" spans="1:8" x14ac:dyDescent="0.25">
      <c r="A161" s="5">
        <v>156</v>
      </c>
      <c r="B161" s="3" t="s">
        <v>169</v>
      </c>
      <c r="C161" s="6" t="s">
        <v>50</v>
      </c>
      <c r="D161" s="5" t="s">
        <v>391</v>
      </c>
      <c r="E161" s="5" t="s">
        <v>504</v>
      </c>
      <c r="F161" s="5" t="s">
        <v>472</v>
      </c>
      <c r="H161" s="5">
        <v>12</v>
      </c>
    </row>
    <row r="162" spans="1:8" x14ac:dyDescent="0.25">
      <c r="A162" s="5">
        <v>157</v>
      </c>
      <c r="B162" s="3" t="s">
        <v>170</v>
      </c>
      <c r="C162" s="6" t="s">
        <v>50</v>
      </c>
      <c r="D162" s="5" t="s">
        <v>392</v>
      </c>
      <c r="E162" s="5" t="s">
        <v>504</v>
      </c>
      <c r="F162" s="5" t="s">
        <v>472</v>
      </c>
      <c r="H162" s="5">
        <v>12</v>
      </c>
    </row>
    <row r="163" spans="1:8" x14ac:dyDescent="0.25">
      <c r="A163" s="5">
        <v>158</v>
      </c>
      <c r="B163" s="3" t="s">
        <v>171</v>
      </c>
      <c r="C163" s="6" t="s">
        <v>50</v>
      </c>
      <c r="D163" s="5" t="s">
        <v>393</v>
      </c>
      <c r="F163" s="5" t="s">
        <v>471</v>
      </c>
      <c r="G163" s="5" t="s">
        <v>500</v>
      </c>
      <c r="H163" s="5">
        <v>12</v>
      </c>
    </row>
    <row r="164" spans="1:8" x14ac:dyDescent="0.25">
      <c r="A164" s="5">
        <v>159</v>
      </c>
      <c r="B164" s="3" t="s">
        <v>172</v>
      </c>
      <c r="C164" s="6" t="s">
        <v>50</v>
      </c>
      <c r="D164" s="5" t="s">
        <v>394</v>
      </c>
      <c r="F164" s="5" t="s">
        <v>471</v>
      </c>
      <c r="G164" s="5" t="s">
        <v>500</v>
      </c>
      <c r="H164" s="5">
        <v>12</v>
      </c>
    </row>
    <row r="165" spans="1:8" x14ac:dyDescent="0.25">
      <c r="A165" s="5">
        <v>160</v>
      </c>
      <c r="B165" s="3" t="s">
        <v>173</v>
      </c>
      <c r="C165" s="6" t="s">
        <v>50</v>
      </c>
      <c r="D165" s="5" t="s">
        <v>395</v>
      </c>
      <c r="F165" s="5" t="s">
        <v>471</v>
      </c>
      <c r="G165" s="5" t="s">
        <v>500</v>
      </c>
      <c r="H165" s="5">
        <v>12</v>
      </c>
    </row>
    <row r="166" spans="1:8" x14ac:dyDescent="0.25">
      <c r="A166" s="5">
        <v>161</v>
      </c>
      <c r="B166" s="3" t="s">
        <v>174</v>
      </c>
      <c r="C166" s="6" t="s">
        <v>50</v>
      </c>
      <c r="D166" s="5" t="s">
        <v>396</v>
      </c>
      <c r="F166" s="5" t="s">
        <v>471</v>
      </c>
      <c r="G166" s="5" t="s">
        <v>500</v>
      </c>
      <c r="H166" s="5">
        <v>12</v>
      </c>
    </row>
    <row r="167" spans="1:8" x14ac:dyDescent="0.25">
      <c r="A167" s="5">
        <v>162</v>
      </c>
      <c r="B167" s="3" t="s">
        <v>175</v>
      </c>
      <c r="C167" s="6" t="s">
        <v>50</v>
      </c>
      <c r="D167" s="5" t="s">
        <v>397</v>
      </c>
      <c r="F167" s="5" t="s">
        <v>471</v>
      </c>
      <c r="G167" s="5" t="s">
        <v>500</v>
      </c>
      <c r="H167" s="5">
        <v>12</v>
      </c>
    </row>
    <row r="168" spans="1:8" x14ac:dyDescent="0.25">
      <c r="A168" s="5">
        <v>163</v>
      </c>
      <c r="B168" s="3" t="s">
        <v>176</v>
      </c>
      <c r="C168" s="6" t="s">
        <v>50</v>
      </c>
      <c r="D168" s="5" t="s">
        <v>398</v>
      </c>
      <c r="F168" s="5" t="s">
        <v>471</v>
      </c>
      <c r="G168" s="5" t="s">
        <v>500</v>
      </c>
      <c r="H168" s="5">
        <v>12</v>
      </c>
    </row>
    <row r="169" spans="1:8" x14ac:dyDescent="0.25">
      <c r="A169" s="5">
        <v>164</v>
      </c>
      <c r="B169" s="3" t="s">
        <v>177</v>
      </c>
      <c r="C169" s="6" t="s">
        <v>50</v>
      </c>
      <c r="D169" s="5" t="s">
        <v>399</v>
      </c>
      <c r="F169" s="5" t="s">
        <v>471</v>
      </c>
      <c r="G169" s="5" t="s">
        <v>500</v>
      </c>
      <c r="H169" s="5">
        <v>12</v>
      </c>
    </row>
    <row r="170" spans="1:8" x14ac:dyDescent="0.25">
      <c r="A170" s="5">
        <v>165</v>
      </c>
      <c r="B170" s="3" t="s">
        <v>178</v>
      </c>
      <c r="C170" s="6" t="s">
        <v>50</v>
      </c>
      <c r="D170" s="5" t="s">
        <v>400</v>
      </c>
      <c r="F170" s="5" t="s">
        <v>471</v>
      </c>
      <c r="G170" s="5" t="s">
        <v>500</v>
      </c>
      <c r="H170" s="5">
        <v>12</v>
      </c>
    </row>
    <row r="171" spans="1:8" x14ac:dyDescent="0.25">
      <c r="A171" s="5">
        <v>166</v>
      </c>
      <c r="B171" s="3" t="s">
        <v>179</v>
      </c>
      <c r="C171" s="6" t="s">
        <v>50</v>
      </c>
      <c r="D171" s="5" t="s">
        <v>401</v>
      </c>
      <c r="F171" s="5" t="s">
        <v>471</v>
      </c>
      <c r="G171" s="5" t="s">
        <v>500</v>
      </c>
      <c r="H171" s="5">
        <v>12</v>
      </c>
    </row>
    <row r="172" spans="1:8" x14ac:dyDescent="0.25">
      <c r="A172" s="5">
        <v>167</v>
      </c>
      <c r="B172" s="3" t="s">
        <v>180</v>
      </c>
      <c r="C172" s="6" t="s">
        <v>50</v>
      </c>
      <c r="D172" s="5" t="s">
        <v>402</v>
      </c>
      <c r="F172" s="5" t="s">
        <v>471</v>
      </c>
      <c r="G172" s="5" t="s">
        <v>500</v>
      </c>
      <c r="H172" s="5">
        <v>12</v>
      </c>
    </row>
    <row r="173" spans="1:8" x14ac:dyDescent="0.25">
      <c r="A173" s="5">
        <v>168</v>
      </c>
      <c r="B173" s="3" t="s">
        <v>181</v>
      </c>
      <c r="C173" s="6" t="s">
        <v>50</v>
      </c>
      <c r="D173" s="5" t="s">
        <v>403</v>
      </c>
      <c r="F173" s="5" t="s">
        <v>471</v>
      </c>
      <c r="G173" s="5" t="s">
        <v>500</v>
      </c>
      <c r="H173" s="5">
        <v>12</v>
      </c>
    </row>
    <row r="174" spans="1:8" x14ac:dyDescent="0.25">
      <c r="A174" s="5">
        <v>169</v>
      </c>
      <c r="B174" s="3" t="s">
        <v>182</v>
      </c>
      <c r="C174" s="6" t="s">
        <v>50</v>
      </c>
      <c r="D174" s="5" t="s">
        <v>404</v>
      </c>
      <c r="F174" s="5" t="s">
        <v>471</v>
      </c>
      <c r="G174" s="5" t="s">
        <v>500</v>
      </c>
      <c r="H174" s="5">
        <v>12</v>
      </c>
    </row>
    <row r="175" spans="1:8" x14ac:dyDescent="0.25">
      <c r="A175" s="5">
        <v>170</v>
      </c>
      <c r="B175" s="3" t="s">
        <v>183</v>
      </c>
      <c r="C175" s="6" t="s">
        <v>50</v>
      </c>
      <c r="D175" s="5" t="s">
        <v>405</v>
      </c>
      <c r="F175" s="5" t="s">
        <v>471</v>
      </c>
      <c r="G175" s="5" t="s">
        <v>500</v>
      </c>
      <c r="H175" s="5">
        <v>12</v>
      </c>
    </row>
    <row r="176" spans="1:8" x14ac:dyDescent="0.25">
      <c r="A176" s="5">
        <v>171</v>
      </c>
      <c r="B176" s="3" t="s">
        <v>184</v>
      </c>
      <c r="C176" s="6" t="s">
        <v>50</v>
      </c>
      <c r="D176" s="5" t="s">
        <v>406</v>
      </c>
      <c r="F176" s="5" t="s">
        <v>471</v>
      </c>
      <c r="G176" s="5" t="s">
        <v>500</v>
      </c>
      <c r="H176" s="5">
        <v>12</v>
      </c>
    </row>
    <row r="177" spans="1:8" x14ac:dyDescent="0.25">
      <c r="A177" s="5">
        <v>172</v>
      </c>
      <c r="B177" s="3" t="s">
        <v>185</v>
      </c>
      <c r="C177" s="6" t="s">
        <v>50</v>
      </c>
      <c r="D177" s="5" t="s">
        <v>407</v>
      </c>
      <c r="F177" s="5" t="s">
        <v>471</v>
      </c>
      <c r="G177" s="5" t="s">
        <v>500</v>
      </c>
      <c r="H177" s="5">
        <v>12</v>
      </c>
    </row>
    <row r="178" spans="1:8" x14ac:dyDescent="0.25">
      <c r="A178" s="5">
        <v>173</v>
      </c>
      <c r="B178" s="3" t="s">
        <v>186</v>
      </c>
      <c r="C178" s="6" t="s">
        <v>186</v>
      </c>
      <c r="H178" s="5" t="s">
        <v>266</v>
      </c>
    </row>
    <row r="179" spans="1:8" x14ac:dyDescent="0.25">
      <c r="A179" s="5">
        <v>174</v>
      </c>
      <c r="B179" s="3" t="s">
        <v>187</v>
      </c>
      <c r="C179" s="6" t="s">
        <v>188</v>
      </c>
      <c r="D179" s="5" t="s">
        <v>408</v>
      </c>
      <c r="H179" s="5">
        <v>12</v>
      </c>
    </row>
    <row r="180" spans="1:8" x14ac:dyDescent="0.25">
      <c r="A180" s="5">
        <v>175</v>
      </c>
      <c r="B180" s="3" t="s">
        <v>189</v>
      </c>
      <c r="C180" s="6" t="s">
        <v>188</v>
      </c>
      <c r="D180" s="5" t="s">
        <v>409</v>
      </c>
      <c r="H180" s="5">
        <v>12</v>
      </c>
    </row>
    <row r="181" spans="1:8" x14ac:dyDescent="0.25">
      <c r="A181" s="5">
        <v>176</v>
      </c>
      <c r="B181" s="3" t="s">
        <v>190</v>
      </c>
      <c r="C181" s="6" t="s">
        <v>188</v>
      </c>
      <c r="D181" s="5" t="s">
        <v>410</v>
      </c>
      <c r="H181" s="5">
        <v>12</v>
      </c>
    </row>
    <row r="182" spans="1:8" x14ac:dyDescent="0.25">
      <c r="A182" s="5">
        <v>177</v>
      </c>
      <c r="B182" s="3" t="s">
        <v>191</v>
      </c>
      <c r="C182" s="6" t="s">
        <v>188</v>
      </c>
      <c r="D182" s="5" t="s">
        <v>411</v>
      </c>
      <c r="H182" s="5">
        <v>12</v>
      </c>
    </row>
    <row r="183" spans="1:8" x14ac:dyDescent="0.25">
      <c r="A183" s="5">
        <v>178</v>
      </c>
      <c r="B183" s="3" t="s">
        <v>192</v>
      </c>
      <c r="C183" s="6" t="s">
        <v>188</v>
      </c>
      <c r="D183" s="5" t="s">
        <v>412</v>
      </c>
      <c r="H183" s="5">
        <v>6</v>
      </c>
    </row>
    <row r="184" spans="1:8" x14ac:dyDescent="0.25">
      <c r="A184" s="5">
        <v>179</v>
      </c>
      <c r="B184" s="3" t="s">
        <v>193</v>
      </c>
      <c r="C184" s="6" t="s">
        <v>188</v>
      </c>
      <c r="D184" s="5" t="s">
        <v>413</v>
      </c>
      <c r="H184" s="5">
        <v>12</v>
      </c>
    </row>
    <row r="185" spans="1:8" x14ac:dyDescent="0.25">
      <c r="A185" s="5">
        <v>180</v>
      </c>
      <c r="B185" s="3" t="s">
        <v>194</v>
      </c>
      <c r="C185" s="6" t="s">
        <v>188</v>
      </c>
      <c r="D185" s="5" t="s">
        <v>414</v>
      </c>
      <c r="H185" s="5">
        <v>12</v>
      </c>
    </row>
    <row r="186" spans="1:8" x14ac:dyDescent="0.25">
      <c r="A186" s="5">
        <v>181</v>
      </c>
      <c r="B186" s="3" t="s">
        <v>195</v>
      </c>
      <c r="C186" s="6" t="s">
        <v>188</v>
      </c>
      <c r="D186" s="5" t="s">
        <v>415</v>
      </c>
      <c r="H186" s="5">
        <v>12</v>
      </c>
    </row>
    <row r="187" spans="1:8" x14ac:dyDescent="0.25">
      <c r="A187" s="5">
        <v>182</v>
      </c>
      <c r="B187" s="3" t="s">
        <v>196</v>
      </c>
      <c r="C187" s="6" t="s">
        <v>188</v>
      </c>
      <c r="D187" s="5" t="s">
        <v>416</v>
      </c>
      <c r="H187" s="5">
        <v>12</v>
      </c>
    </row>
    <row r="188" spans="1:8" x14ac:dyDescent="0.25">
      <c r="A188" s="5">
        <v>183</v>
      </c>
      <c r="B188" s="3" t="s">
        <v>197</v>
      </c>
      <c r="C188" s="6" t="s">
        <v>188</v>
      </c>
      <c r="D188" s="5" t="s">
        <v>417</v>
      </c>
      <c r="H188" s="5">
        <v>6</v>
      </c>
    </row>
    <row r="189" spans="1:8" x14ac:dyDescent="0.25">
      <c r="A189" s="5">
        <v>184</v>
      </c>
      <c r="B189" s="3" t="s">
        <v>198</v>
      </c>
      <c r="C189" s="6" t="s">
        <v>188</v>
      </c>
      <c r="D189" s="5" t="s">
        <v>418</v>
      </c>
      <c r="H189" s="5">
        <v>12</v>
      </c>
    </row>
    <row r="190" spans="1:8" x14ac:dyDescent="0.25">
      <c r="A190" s="5">
        <v>185</v>
      </c>
      <c r="B190" s="3" t="s">
        <v>199</v>
      </c>
      <c r="C190" s="6" t="s">
        <v>188</v>
      </c>
      <c r="D190" s="5" t="s">
        <v>419</v>
      </c>
      <c r="H190" s="5">
        <v>12</v>
      </c>
    </row>
    <row r="191" spans="1:8" x14ac:dyDescent="0.25">
      <c r="A191" s="5">
        <v>186</v>
      </c>
      <c r="B191" s="3" t="s">
        <v>200</v>
      </c>
      <c r="C191" s="6" t="s">
        <v>188</v>
      </c>
      <c r="D191" s="5" t="s">
        <v>420</v>
      </c>
      <c r="H191" s="5">
        <v>12</v>
      </c>
    </row>
    <row r="192" spans="1:8" x14ac:dyDescent="0.25">
      <c r="A192" s="5">
        <v>187</v>
      </c>
      <c r="B192" s="3" t="s">
        <v>201</v>
      </c>
      <c r="C192" s="6" t="s">
        <v>188</v>
      </c>
      <c r="D192" s="5" t="s">
        <v>421</v>
      </c>
      <c r="H192" s="5">
        <v>12</v>
      </c>
    </row>
    <row r="193" spans="1:8" x14ac:dyDescent="0.25">
      <c r="A193" s="5">
        <v>188</v>
      </c>
      <c r="B193" s="3" t="s">
        <v>202</v>
      </c>
      <c r="C193" s="6" t="s">
        <v>188</v>
      </c>
      <c r="D193" s="5" t="s">
        <v>422</v>
      </c>
      <c r="H193" s="5">
        <v>6</v>
      </c>
    </row>
    <row r="194" spans="1:8" x14ac:dyDescent="0.25">
      <c r="A194" s="5">
        <v>189</v>
      </c>
      <c r="B194" s="3" t="s">
        <v>203</v>
      </c>
      <c r="C194" s="6" t="s">
        <v>188</v>
      </c>
      <c r="D194" s="5" t="s">
        <v>423</v>
      </c>
      <c r="H194" s="5">
        <v>12</v>
      </c>
    </row>
    <row r="195" spans="1:8" x14ac:dyDescent="0.25">
      <c r="A195" s="5">
        <v>190</v>
      </c>
      <c r="B195" s="3" t="s">
        <v>204</v>
      </c>
      <c r="C195" s="6" t="s">
        <v>188</v>
      </c>
      <c r="D195" s="5" t="s">
        <v>424</v>
      </c>
      <c r="H195" s="5">
        <v>12</v>
      </c>
    </row>
    <row r="196" spans="1:8" x14ac:dyDescent="0.25">
      <c r="A196" s="5">
        <v>191</v>
      </c>
      <c r="B196" s="3" t="s">
        <v>205</v>
      </c>
      <c r="C196" s="6" t="s">
        <v>188</v>
      </c>
      <c r="D196" s="5" t="s">
        <v>425</v>
      </c>
      <c r="H196" s="5">
        <v>12</v>
      </c>
    </row>
    <row r="197" spans="1:8" x14ac:dyDescent="0.25">
      <c r="A197" s="5">
        <v>192</v>
      </c>
      <c r="B197" s="3" t="s">
        <v>206</v>
      </c>
      <c r="C197" s="6" t="s">
        <v>188</v>
      </c>
      <c r="D197" s="5" t="s">
        <v>426</v>
      </c>
      <c r="H197" s="5">
        <v>6</v>
      </c>
    </row>
    <row r="198" spans="1:8" x14ac:dyDescent="0.25">
      <c r="A198" s="5">
        <v>193</v>
      </c>
      <c r="B198" s="3" t="s">
        <v>207</v>
      </c>
      <c r="C198" s="6" t="s">
        <v>208</v>
      </c>
      <c r="D198" s="5" t="s">
        <v>427</v>
      </c>
      <c r="H198" s="5">
        <v>18</v>
      </c>
    </row>
    <row r="199" spans="1:8" x14ac:dyDescent="0.25">
      <c r="A199" s="5">
        <v>194</v>
      </c>
      <c r="B199" s="3" t="s">
        <v>209</v>
      </c>
      <c r="C199" s="6" t="s">
        <v>208</v>
      </c>
      <c r="D199" s="5" t="s">
        <v>427</v>
      </c>
      <c r="H199" s="5">
        <v>24</v>
      </c>
    </row>
    <row r="200" spans="1:8" x14ac:dyDescent="0.25">
      <c r="A200" s="5">
        <v>195</v>
      </c>
      <c r="B200" s="3" t="s">
        <v>210</v>
      </c>
      <c r="C200" s="6" t="s">
        <v>208</v>
      </c>
      <c r="D200" s="5" t="s">
        <v>428</v>
      </c>
      <c r="H200" s="5">
        <v>18</v>
      </c>
    </row>
    <row r="201" spans="1:8" x14ac:dyDescent="0.25">
      <c r="A201" s="5">
        <v>196</v>
      </c>
      <c r="B201" s="3" t="s">
        <v>211</v>
      </c>
      <c r="C201" s="6" t="s">
        <v>208</v>
      </c>
      <c r="D201" s="5" t="s">
        <v>428</v>
      </c>
      <c r="H201" s="5">
        <v>24</v>
      </c>
    </row>
    <row r="202" spans="1:8" x14ac:dyDescent="0.25">
      <c r="A202" s="5">
        <v>197</v>
      </c>
      <c r="B202" s="3" t="s">
        <v>212</v>
      </c>
      <c r="C202" s="6" t="s">
        <v>213</v>
      </c>
      <c r="F202" s="5" t="s">
        <v>512</v>
      </c>
      <c r="H202" s="5">
        <v>12</v>
      </c>
    </row>
    <row r="203" spans="1:8" x14ac:dyDescent="0.25">
      <c r="A203" s="5">
        <v>198</v>
      </c>
      <c r="B203" s="3" t="s">
        <v>214</v>
      </c>
      <c r="C203" s="6" t="s">
        <v>213</v>
      </c>
      <c r="F203" s="5" t="s">
        <v>512</v>
      </c>
      <c r="H203" s="5">
        <v>6</v>
      </c>
    </row>
    <row r="204" spans="1:8" x14ac:dyDescent="0.25">
      <c r="A204" s="5">
        <v>199</v>
      </c>
      <c r="B204" s="3" t="s">
        <v>215</v>
      </c>
      <c r="C204" s="6" t="s">
        <v>213</v>
      </c>
      <c r="F204" s="5" t="s">
        <v>512</v>
      </c>
      <c r="H204" s="5">
        <v>12</v>
      </c>
    </row>
    <row r="205" spans="1:8" x14ac:dyDescent="0.25">
      <c r="A205" s="5">
        <v>200</v>
      </c>
      <c r="B205" s="3" t="s">
        <v>216</v>
      </c>
      <c r="C205" s="6" t="s">
        <v>213</v>
      </c>
      <c r="F205" s="5" t="s">
        <v>512</v>
      </c>
      <c r="H205" s="5">
        <v>12</v>
      </c>
    </row>
    <row r="206" spans="1:8" x14ac:dyDescent="0.25">
      <c r="A206" s="5">
        <v>201</v>
      </c>
      <c r="B206" s="3" t="s">
        <v>217</v>
      </c>
      <c r="C206" s="6" t="s">
        <v>218</v>
      </c>
      <c r="D206" s="5" t="s">
        <v>429</v>
      </c>
      <c r="E206" s="5" t="s">
        <v>513</v>
      </c>
      <c r="F206" s="5" t="s">
        <v>471</v>
      </c>
      <c r="G206" s="5" t="s">
        <v>494</v>
      </c>
      <c r="H206" s="5">
        <v>12</v>
      </c>
    </row>
    <row r="207" spans="1:8" x14ac:dyDescent="0.25">
      <c r="A207" s="5">
        <v>202</v>
      </c>
      <c r="B207" s="3" t="s">
        <v>219</v>
      </c>
      <c r="C207" s="6" t="s">
        <v>218</v>
      </c>
      <c r="D207" s="5" t="s">
        <v>430</v>
      </c>
      <c r="E207" s="5" t="s">
        <v>513</v>
      </c>
      <c r="F207" s="5" t="s">
        <v>471</v>
      </c>
      <c r="G207" s="5" t="s">
        <v>496</v>
      </c>
      <c r="H207" s="5">
        <v>12</v>
      </c>
    </row>
    <row r="208" spans="1:8" x14ac:dyDescent="0.25">
      <c r="A208" s="5">
        <v>203</v>
      </c>
      <c r="B208" s="3" t="s">
        <v>220</v>
      </c>
      <c r="C208" s="6" t="s">
        <v>218</v>
      </c>
      <c r="D208" s="5" t="s">
        <v>431</v>
      </c>
      <c r="E208" s="5" t="s">
        <v>513</v>
      </c>
      <c r="F208" s="5" t="s">
        <v>471</v>
      </c>
      <c r="G208" s="5" t="s">
        <v>500</v>
      </c>
      <c r="H208" s="5">
        <v>12</v>
      </c>
    </row>
    <row r="209" spans="1:8" x14ac:dyDescent="0.25">
      <c r="A209" s="5">
        <v>204</v>
      </c>
      <c r="B209" s="3" t="s">
        <v>221</v>
      </c>
      <c r="C209" s="6" t="s">
        <v>218</v>
      </c>
      <c r="D209" s="5" t="s">
        <v>432</v>
      </c>
      <c r="E209" s="5" t="s">
        <v>514</v>
      </c>
      <c r="F209" s="5" t="s">
        <v>471</v>
      </c>
      <c r="G209" s="5" t="s">
        <v>500</v>
      </c>
      <c r="H209" s="5">
        <v>12</v>
      </c>
    </row>
    <row r="210" spans="1:8" x14ac:dyDescent="0.25">
      <c r="A210" s="5">
        <v>205</v>
      </c>
      <c r="B210" s="3" t="s">
        <v>222</v>
      </c>
      <c r="C210" s="6" t="s">
        <v>218</v>
      </c>
      <c r="D210" s="5" t="s">
        <v>433</v>
      </c>
      <c r="E210" s="5" t="s">
        <v>514</v>
      </c>
      <c r="F210" s="5" t="s">
        <v>471</v>
      </c>
      <c r="G210" s="5" t="s">
        <v>496</v>
      </c>
      <c r="H210" s="5">
        <v>12</v>
      </c>
    </row>
    <row r="211" spans="1:8" x14ac:dyDescent="0.25">
      <c r="A211" s="5">
        <v>206</v>
      </c>
      <c r="B211" s="3" t="s">
        <v>223</v>
      </c>
      <c r="C211" s="6" t="s">
        <v>218</v>
      </c>
      <c r="D211" s="5" t="s">
        <v>434</v>
      </c>
      <c r="E211" s="5" t="s">
        <v>514</v>
      </c>
      <c r="F211" s="5" t="s">
        <v>471</v>
      </c>
      <c r="G211" s="5" t="s">
        <v>494</v>
      </c>
      <c r="H211" s="5">
        <v>12</v>
      </c>
    </row>
    <row r="212" spans="1:8" x14ac:dyDescent="0.25">
      <c r="A212" s="5">
        <v>207</v>
      </c>
      <c r="B212" s="3" t="s">
        <v>224</v>
      </c>
      <c r="C212" s="6" t="s">
        <v>218</v>
      </c>
      <c r="D212" s="5" t="s">
        <v>435</v>
      </c>
      <c r="E212" s="5" t="s">
        <v>506</v>
      </c>
      <c r="F212" s="5" t="s">
        <v>471</v>
      </c>
      <c r="G212" s="5" t="s">
        <v>477</v>
      </c>
      <c r="H212" s="5">
        <v>12</v>
      </c>
    </row>
    <row r="213" spans="1:8" x14ac:dyDescent="0.25">
      <c r="A213" s="5">
        <v>208</v>
      </c>
      <c r="B213" s="3" t="s">
        <v>225</v>
      </c>
      <c r="C213" s="6" t="s">
        <v>218</v>
      </c>
      <c r="D213" s="5" t="s">
        <v>436</v>
      </c>
      <c r="E213" s="5" t="s">
        <v>514</v>
      </c>
      <c r="F213" s="5" t="s">
        <v>471</v>
      </c>
      <c r="G213" s="5" t="s">
        <v>477</v>
      </c>
      <c r="H213" s="5">
        <v>12</v>
      </c>
    </row>
    <row r="214" spans="1:8" x14ac:dyDescent="0.25">
      <c r="A214" s="5">
        <v>209</v>
      </c>
      <c r="B214" s="3" t="s">
        <v>226</v>
      </c>
      <c r="C214" s="6" t="s">
        <v>218</v>
      </c>
      <c r="D214" s="5" t="s">
        <v>437</v>
      </c>
      <c r="E214" s="5" t="s">
        <v>514</v>
      </c>
      <c r="F214" s="5" t="s">
        <v>471</v>
      </c>
      <c r="G214" s="5" t="s">
        <v>494</v>
      </c>
      <c r="H214" s="5">
        <v>12</v>
      </c>
    </row>
    <row r="215" spans="1:8" x14ac:dyDescent="0.25">
      <c r="A215" s="5">
        <v>210</v>
      </c>
      <c r="B215" s="3" t="s">
        <v>227</v>
      </c>
      <c r="C215" s="6" t="s">
        <v>218</v>
      </c>
      <c r="D215" s="5" t="s">
        <v>438</v>
      </c>
      <c r="E215" s="5" t="s">
        <v>515</v>
      </c>
      <c r="F215" s="5" t="s">
        <v>471</v>
      </c>
      <c r="G215" s="5" t="s">
        <v>501</v>
      </c>
      <c r="H215" s="5">
        <v>12</v>
      </c>
    </row>
    <row r="216" spans="1:8" x14ac:dyDescent="0.25">
      <c r="A216" s="5">
        <v>211</v>
      </c>
      <c r="B216" s="3" t="s">
        <v>228</v>
      </c>
      <c r="C216" s="6" t="s">
        <v>218</v>
      </c>
      <c r="D216" s="5" t="s">
        <v>439</v>
      </c>
      <c r="E216" s="5" t="s">
        <v>488</v>
      </c>
      <c r="F216" s="5" t="s">
        <v>488</v>
      </c>
      <c r="H216" s="5">
        <v>12</v>
      </c>
    </row>
    <row r="217" spans="1:8" x14ac:dyDescent="0.25">
      <c r="A217" s="5">
        <v>212</v>
      </c>
      <c r="B217" s="3" t="s">
        <v>229</v>
      </c>
      <c r="C217" s="6" t="s">
        <v>218</v>
      </c>
      <c r="D217" s="5" t="s">
        <v>440</v>
      </c>
      <c r="E217" s="5" t="s">
        <v>488</v>
      </c>
      <c r="F217" s="5" t="s">
        <v>488</v>
      </c>
      <c r="H217" s="5">
        <v>12</v>
      </c>
    </row>
    <row r="218" spans="1:8" x14ac:dyDescent="0.25">
      <c r="A218" s="5">
        <v>213</v>
      </c>
      <c r="B218" s="3" t="s">
        <v>230</v>
      </c>
      <c r="C218" s="6" t="s">
        <v>218</v>
      </c>
      <c r="D218" s="5" t="s">
        <v>441</v>
      </c>
      <c r="F218" s="5" t="s">
        <v>471</v>
      </c>
      <c r="G218" s="5" t="s">
        <v>501</v>
      </c>
      <c r="H218" s="5">
        <v>12</v>
      </c>
    </row>
    <row r="219" spans="1:8" x14ac:dyDescent="0.25">
      <c r="A219" s="5">
        <v>214</v>
      </c>
      <c r="B219" s="3" t="s">
        <v>231</v>
      </c>
      <c r="C219" s="6" t="s">
        <v>232</v>
      </c>
      <c r="F219" s="5" t="s">
        <v>512</v>
      </c>
      <c r="H219" s="5">
        <v>12</v>
      </c>
    </row>
    <row r="220" spans="1:8" x14ac:dyDescent="0.25">
      <c r="A220" s="5">
        <v>215</v>
      </c>
      <c r="B220" s="3" t="s">
        <v>233</v>
      </c>
      <c r="C220" s="6" t="s">
        <v>232</v>
      </c>
      <c r="F220" s="5" t="s">
        <v>512</v>
      </c>
      <c r="H220" s="5">
        <v>12</v>
      </c>
    </row>
    <row r="221" spans="1:8" x14ac:dyDescent="0.25">
      <c r="A221" s="5">
        <v>216</v>
      </c>
      <c r="B221" s="3" t="s">
        <v>234</v>
      </c>
      <c r="C221" s="6" t="s">
        <v>235</v>
      </c>
      <c r="D221" s="5" t="s">
        <v>442</v>
      </c>
      <c r="H221" s="5">
        <v>6</v>
      </c>
    </row>
    <row r="222" spans="1:8" x14ac:dyDescent="0.25">
      <c r="A222" s="5">
        <v>217</v>
      </c>
      <c r="B222" s="3" t="s">
        <v>236</v>
      </c>
      <c r="C222" s="6" t="s">
        <v>235</v>
      </c>
      <c r="D222" s="5" t="s">
        <v>443</v>
      </c>
      <c r="H222" s="5">
        <v>6</v>
      </c>
    </row>
    <row r="223" spans="1:8" x14ac:dyDescent="0.25">
      <c r="A223" s="5">
        <v>218</v>
      </c>
      <c r="B223" s="3" t="s">
        <v>237</v>
      </c>
      <c r="C223" s="6" t="s">
        <v>235</v>
      </c>
      <c r="D223" s="5" t="s">
        <v>444</v>
      </c>
      <c r="H223" s="5">
        <v>6</v>
      </c>
    </row>
    <row r="224" spans="1:8" x14ac:dyDescent="0.25">
      <c r="A224" s="5">
        <v>219</v>
      </c>
      <c r="B224" s="3" t="s">
        <v>238</v>
      </c>
      <c r="C224" s="6" t="s">
        <v>235</v>
      </c>
      <c r="D224" s="5" t="s">
        <v>445</v>
      </c>
      <c r="H224" s="5">
        <v>6</v>
      </c>
    </row>
    <row r="225" spans="1:8" x14ac:dyDescent="0.25">
      <c r="A225" s="5">
        <v>220</v>
      </c>
      <c r="B225" s="3" t="s">
        <v>239</v>
      </c>
      <c r="C225" s="6" t="s">
        <v>235</v>
      </c>
      <c r="D225" s="5" t="s">
        <v>446</v>
      </c>
      <c r="H225" s="5">
        <v>6</v>
      </c>
    </row>
    <row r="226" spans="1:8" x14ac:dyDescent="0.25">
      <c r="A226" s="5">
        <v>221</v>
      </c>
      <c r="B226" s="3" t="s">
        <v>240</v>
      </c>
      <c r="C226" s="6" t="s">
        <v>235</v>
      </c>
      <c r="D226" s="5" t="s">
        <v>447</v>
      </c>
      <c r="H226" s="5">
        <v>6</v>
      </c>
    </row>
    <row r="227" spans="1:8" x14ac:dyDescent="0.25">
      <c r="A227" s="5">
        <v>222</v>
      </c>
      <c r="B227" s="3" t="s">
        <v>241</v>
      </c>
      <c r="C227" s="6" t="s">
        <v>235</v>
      </c>
      <c r="D227" s="5" t="s">
        <v>448</v>
      </c>
      <c r="H227" s="5">
        <v>6</v>
      </c>
    </row>
    <row r="228" spans="1:8" x14ac:dyDescent="0.25">
      <c r="A228" s="5">
        <v>223</v>
      </c>
      <c r="B228" s="3" t="s">
        <v>242</v>
      </c>
      <c r="C228" s="6" t="s">
        <v>235</v>
      </c>
      <c r="D228" s="5" t="s">
        <v>449</v>
      </c>
      <c r="H228" s="5">
        <v>6</v>
      </c>
    </row>
    <row r="229" spans="1:8" x14ac:dyDescent="0.25">
      <c r="A229" s="5">
        <v>224</v>
      </c>
      <c r="B229" s="3" t="s">
        <v>243</v>
      </c>
      <c r="C229" s="6" t="s">
        <v>235</v>
      </c>
      <c r="D229" s="5" t="s">
        <v>450</v>
      </c>
      <c r="H229" s="5">
        <v>6</v>
      </c>
    </row>
    <row r="230" spans="1:8" x14ac:dyDescent="0.25">
      <c r="A230" s="5">
        <v>225</v>
      </c>
      <c r="B230" s="3" t="s">
        <v>244</v>
      </c>
      <c r="C230" s="6" t="s">
        <v>235</v>
      </c>
      <c r="D230" s="5" t="s">
        <v>451</v>
      </c>
      <c r="H230" s="5">
        <v>6</v>
      </c>
    </row>
    <row r="231" spans="1:8" x14ac:dyDescent="0.25">
      <c r="A231" s="5">
        <v>226</v>
      </c>
      <c r="B231" s="3" t="s">
        <v>245</v>
      </c>
      <c r="C231" s="6" t="s">
        <v>235</v>
      </c>
      <c r="D231" s="5" t="s">
        <v>452</v>
      </c>
      <c r="H231" s="5">
        <v>6</v>
      </c>
    </row>
    <row r="232" spans="1:8" x14ac:dyDescent="0.25">
      <c r="A232" s="5">
        <v>227</v>
      </c>
      <c r="B232" s="3" t="s">
        <v>246</v>
      </c>
      <c r="C232" s="6" t="s">
        <v>235</v>
      </c>
      <c r="D232" s="5" t="s">
        <v>453</v>
      </c>
      <c r="H232" s="5">
        <v>6</v>
      </c>
    </row>
    <row r="233" spans="1:8" x14ac:dyDescent="0.25">
      <c r="A233" s="5">
        <v>228</v>
      </c>
      <c r="B233" s="3" t="s">
        <v>247</v>
      </c>
      <c r="C233" s="6" t="s">
        <v>235</v>
      </c>
      <c r="D233" s="5" t="s">
        <v>454</v>
      </c>
      <c r="H233" s="5">
        <v>6</v>
      </c>
    </row>
    <row r="234" spans="1:8" x14ac:dyDescent="0.25">
      <c r="A234" s="5">
        <v>229</v>
      </c>
      <c r="B234" s="3" t="s">
        <v>248</v>
      </c>
      <c r="C234" s="6" t="s">
        <v>235</v>
      </c>
      <c r="D234" s="5" t="s">
        <v>455</v>
      </c>
      <c r="H234" s="5">
        <v>6</v>
      </c>
    </row>
    <row r="235" spans="1:8" x14ac:dyDescent="0.25">
      <c r="A235" s="5">
        <v>230</v>
      </c>
      <c r="B235" s="3" t="s">
        <v>249</v>
      </c>
      <c r="C235" s="6" t="s">
        <v>235</v>
      </c>
      <c r="D235" s="5" t="s">
        <v>456</v>
      </c>
      <c r="H235" s="5">
        <v>6</v>
      </c>
    </row>
    <row r="236" spans="1:8" x14ac:dyDescent="0.25">
      <c r="A236" s="5">
        <v>231</v>
      </c>
      <c r="B236" s="3" t="s">
        <v>250</v>
      </c>
      <c r="C236" s="6" t="s">
        <v>235</v>
      </c>
      <c r="D236" s="5" t="s">
        <v>457</v>
      </c>
      <c r="H236" s="5">
        <v>6</v>
      </c>
    </row>
    <row r="237" spans="1:8" x14ac:dyDescent="0.25">
      <c r="A237" s="5">
        <v>232</v>
      </c>
      <c r="B237" s="3" t="s">
        <v>251</v>
      </c>
      <c r="C237" s="6" t="s">
        <v>235</v>
      </c>
      <c r="D237" s="5">
        <v>92337966</v>
      </c>
      <c r="H237" s="5">
        <v>6</v>
      </c>
    </row>
    <row r="238" spans="1:8" x14ac:dyDescent="0.25">
      <c r="A238" s="5">
        <v>233</v>
      </c>
      <c r="B238" s="3" t="s">
        <v>252</v>
      </c>
      <c r="C238" s="6" t="s">
        <v>235</v>
      </c>
      <c r="D238" s="5" t="s">
        <v>458</v>
      </c>
      <c r="H238" s="5">
        <v>6</v>
      </c>
    </row>
    <row r="239" spans="1:8" x14ac:dyDescent="0.25">
      <c r="A239" s="5">
        <v>234</v>
      </c>
      <c r="B239" s="3" t="s">
        <v>253</v>
      </c>
      <c r="C239" s="6" t="s">
        <v>235</v>
      </c>
      <c r="D239" s="5" t="s">
        <v>458</v>
      </c>
      <c r="E239" s="5" t="s">
        <v>516</v>
      </c>
      <c r="F239" s="5" t="s">
        <v>471</v>
      </c>
    </row>
    <row r="240" spans="1:8" x14ac:dyDescent="0.25">
      <c r="A240" s="5">
        <v>235</v>
      </c>
      <c r="B240" s="3" t="s">
        <v>254</v>
      </c>
      <c r="C240" s="6" t="s">
        <v>235</v>
      </c>
      <c r="E240" s="5" t="s">
        <v>517</v>
      </c>
    </row>
    <row r="241" spans="1:8" x14ac:dyDescent="0.25">
      <c r="A241" s="5">
        <v>236</v>
      </c>
      <c r="B241" s="3" t="s">
        <v>255</v>
      </c>
      <c r="C241" s="6" t="s">
        <v>256</v>
      </c>
      <c r="F241" s="5" t="s">
        <v>512</v>
      </c>
      <c r="H241" s="5">
        <v>6</v>
      </c>
    </row>
    <row r="242" spans="1:8" x14ac:dyDescent="0.25">
      <c r="A242" s="5">
        <v>237</v>
      </c>
      <c r="B242" s="3" t="s">
        <v>257</v>
      </c>
      <c r="C242" s="6" t="s">
        <v>256</v>
      </c>
      <c r="F242" s="5" t="s">
        <v>512</v>
      </c>
      <c r="H242" s="5" t="s">
        <v>267</v>
      </c>
    </row>
    <row r="243" spans="1:8" x14ac:dyDescent="0.25">
      <c r="A243" s="5">
        <v>238</v>
      </c>
      <c r="B243" s="3" t="s">
        <v>258</v>
      </c>
      <c r="C243" s="6" t="s">
        <v>256</v>
      </c>
      <c r="F243" s="5" t="s">
        <v>512</v>
      </c>
      <c r="H243" s="5">
        <v>6</v>
      </c>
    </row>
    <row r="244" spans="1:8" x14ac:dyDescent="0.25">
      <c r="A244" s="5">
        <v>239</v>
      </c>
      <c r="B244" s="3" t="s">
        <v>259</v>
      </c>
      <c r="C244" s="6" t="s">
        <v>260</v>
      </c>
      <c r="D244" s="5" t="s">
        <v>459</v>
      </c>
      <c r="F244" s="5" t="s">
        <v>518</v>
      </c>
      <c r="H244" s="5">
        <v>12</v>
      </c>
    </row>
    <row r="245" spans="1:8" x14ac:dyDescent="0.25">
      <c r="A245" s="5">
        <v>240</v>
      </c>
      <c r="B245" s="3" t="s">
        <v>261</v>
      </c>
      <c r="C245" s="6" t="s">
        <v>260</v>
      </c>
      <c r="D245" s="5" t="s">
        <v>460</v>
      </c>
      <c r="F245" s="5" t="s">
        <v>518</v>
      </c>
      <c r="H245" s="5">
        <v>12</v>
      </c>
    </row>
    <row r="246" spans="1:8" x14ac:dyDescent="0.25">
      <c r="A246" s="5">
        <v>241</v>
      </c>
      <c r="B246" s="3" t="s">
        <v>262</v>
      </c>
      <c r="C246" s="6" t="s">
        <v>260</v>
      </c>
      <c r="D246" s="5" t="s">
        <v>461</v>
      </c>
      <c r="F246" s="5" t="s">
        <v>518</v>
      </c>
      <c r="H246" s="5">
        <v>12</v>
      </c>
    </row>
    <row r="247" spans="1:8" x14ac:dyDescent="0.25">
      <c r="A247" s="5">
        <v>242</v>
      </c>
      <c r="B247" s="3" t="s">
        <v>263</v>
      </c>
      <c r="C247" s="6" t="s">
        <v>260</v>
      </c>
      <c r="D247" s="5" t="s">
        <v>462</v>
      </c>
      <c r="F247" s="5" t="s">
        <v>518</v>
      </c>
      <c r="H247" s="5">
        <v>12</v>
      </c>
    </row>
    <row r="248" spans="1:8" x14ac:dyDescent="0.25">
      <c r="A248" s="5">
        <v>243</v>
      </c>
      <c r="B248" s="3" t="s">
        <v>264</v>
      </c>
      <c r="C248" s="6" t="s">
        <v>260</v>
      </c>
      <c r="D248" s="5" t="s">
        <v>463</v>
      </c>
      <c r="F248" s="5" t="s">
        <v>518</v>
      </c>
      <c r="H248" s="5">
        <v>12</v>
      </c>
    </row>
    <row r="249" spans="1:8" x14ac:dyDescent="0.25">
      <c r="A249" s="5">
        <v>244</v>
      </c>
      <c r="B249" s="3" t="s">
        <v>265</v>
      </c>
      <c r="C249" s="6" t="s">
        <v>260</v>
      </c>
      <c r="D249" s="5" t="s">
        <v>464</v>
      </c>
      <c r="F249" s="5" t="s">
        <v>518</v>
      </c>
      <c r="H249" s="5">
        <v>12</v>
      </c>
    </row>
  </sheetData>
  <pageMargins left="0.25" right="0.25" top="0.75" bottom="0.75" header="0.3" footer="0.3"/>
  <pageSetup paperSize="9" scale="46" fitToHeight="0" orientation="landscape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12"/>
  <sheetViews>
    <sheetView zoomScale="69" zoomScaleNormal="69" workbookViewId="0">
      <selection activeCell="B12" sqref="B12"/>
    </sheetView>
  </sheetViews>
  <sheetFormatPr baseColWidth="10" defaultColWidth="113.42578125" defaultRowHeight="15" x14ac:dyDescent="0.25"/>
  <sheetData>
    <row r="1" spans="1:1" ht="28.5" x14ac:dyDescent="0.25">
      <c r="A1" s="7" t="s">
        <v>24</v>
      </c>
    </row>
    <row r="2" spans="1:1" ht="28.5" x14ac:dyDescent="0.25">
      <c r="A2" s="8" t="s">
        <v>32</v>
      </c>
    </row>
    <row r="3" spans="1:1" ht="28.5" x14ac:dyDescent="0.25">
      <c r="A3" s="9" t="s">
        <v>50</v>
      </c>
    </row>
    <row r="4" spans="1:1" ht="28.5" x14ac:dyDescent="0.25">
      <c r="A4" s="7" t="s">
        <v>186</v>
      </c>
    </row>
    <row r="5" spans="1:1" ht="28.5" x14ac:dyDescent="0.25">
      <c r="A5" s="10" t="s">
        <v>188</v>
      </c>
    </row>
    <row r="6" spans="1:1" ht="28.5" x14ac:dyDescent="0.25">
      <c r="A6" s="7" t="s">
        <v>208</v>
      </c>
    </row>
    <row r="7" spans="1:1" ht="28.5" x14ac:dyDescent="0.25">
      <c r="A7" s="10" t="s">
        <v>213</v>
      </c>
    </row>
    <row r="8" spans="1:1" ht="28.5" x14ac:dyDescent="0.25">
      <c r="A8" s="7" t="s">
        <v>218</v>
      </c>
    </row>
    <row r="9" spans="1:1" ht="28.5" x14ac:dyDescent="0.25">
      <c r="A9" s="10" t="s">
        <v>232</v>
      </c>
    </row>
    <row r="10" spans="1:1" ht="28.5" x14ac:dyDescent="0.25">
      <c r="A10" s="7" t="s">
        <v>235</v>
      </c>
    </row>
    <row r="11" spans="1:1" ht="28.5" x14ac:dyDescent="0.25">
      <c r="A11" s="10" t="s">
        <v>256</v>
      </c>
    </row>
    <row r="12" spans="1:1" ht="28.5" x14ac:dyDescent="0.25">
      <c r="A12" s="10" t="s">
        <v>260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6"/>
  <sheetViews>
    <sheetView workbookViewId="0">
      <selection activeCell="D32" sqref="D32"/>
    </sheetView>
  </sheetViews>
  <sheetFormatPr baseColWidth="10" defaultRowHeight="15" x14ac:dyDescent="0.25"/>
  <sheetData>
    <row r="1" spans="1:1" x14ac:dyDescent="0.25">
      <c r="A1" t="s">
        <v>471</v>
      </c>
    </row>
    <row r="2" spans="1:1" x14ac:dyDescent="0.25">
      <c r="A2" t="s">
        <v>472</v>
      </c>
    </row>
    <row r="3" spans="1:1" x14ac:dyDescent="0.25">
      <c r="A3" t="s">
        <v>519</v>
      </c>
    </row>
    <row r="4" spans="1:1" x14ac:dyDescent="0.25">
      <c r="A4" t="s">
        <v>473</v>
      </c>
    </row>
    <row r="5" spans="1:1" x14ac:dyDescent="0.25">
      <c r="A5" t="s">
        <v>518</v>
      </c>
    </row>
    <row r="6" spans="1:1" x14ac:dyDescent="0.25">
      <c r="A6" t="s">
        <v>520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6"/>
  <sheetViews>
    <sheetView workbookViewId="0">
      <selection sqref="A1:A6"/>
    </sheetView>
  </sheetViews>
  <sheetFormatPr baseColWidth="10" defaultRowHeight="15" x14ac:dyDescent="0.25"/>
  <sheetData>
    <row r="1" spans="1:1" x14ac:dyDescent="0.25">
      <c r="A1" t="s">
        <v>521</v>
      </c>
    </row>
    <row r="2" spans="1:1" x14ac:dyDescent="0.25">
      <c r="A2" t="s">
        <v>477</v>
      </c>
    </row>
    <row r="3" spans="1:1" x14ac:dyDescent="0.25">
      <c r="A3" t="s">
        <v>522</v>
      </c>
    </row>
    <row r="4" spans="1:1" x14ac:dyDescent="0.25">
      <c r="A4" t="s">
        <v>523</v>
      </c>
    </row>
    <row r="5" spans="1:1" x14ac:dyDescent="0.25">
      <c r="A5" t="s">
        <v>524</v>
      </c>
    </row>
    <row r="6" spans="1:1" x14ac:dyDescent="0.25">
      <c r="A6" t="s">
        <v>525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Accueil</vt:lpstr>
      <vt:lpstr>Suivi_Cont_Réglementaire</vt:lpstr>
      <vt:lpstr>List_Equipements</vt:lpstr>
      <vt:lpstr>List_Famille</vt:lpstr>
      <vt:lpstr>Bâtiment</vt:lpstr>
      <vt:lpstr>Etage</vt:lpstr>
      <vt:lpstr>Accueil!Zone_d_impression</vt:lpstr>
      <vt:lpstr>List_Equipements!Zone_d_impression</vt:lpstr>
      <vt:lpstr>Suivi_Cont_Réglementaire!Zone_d_impression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MAHE</dc:creator>
  <cp:lastModifiedBy> Anthony MAHE</cp:lastModifiedBy>
  <cp:lastPrinted>2017-11-10T12:56:03Z</cp:lastPrinted>
  <dcterms:created xsi:type="dcterms:W3CDTF">2017-08-01T12:05:34Z</dcterms:created>
  <dcterms:modified xsi:type="dcterms:W3CDTF">2017-11-24T10:09:23Z</dcterms:modified>
</cp:coreProperties>
</file>