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7650" activeTab="1"/>
  </bookViews>
  <sheets>
    <sheet name="PARAMETRES" sheetId="1" r:id="rId1"/>
    <sheet name="Janvier" sheetId="2" r:id="rId2"/>
    <sheet name="Février" sheetId="3" r:id="rId3"/>
    <sheet name="Mars" sheetId="1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5" i="3"/>
  <c r="C6" i="3"/>
  <c r="C4" i="2"/>
  <c r="C5" i="2"/>
  <c r="C6" i="2"/>
  <c r="F12" i="14"/>
  <c r="E12" i="14"/>
  <c r="G11" i="14"/>
  <c r="G10" i="14"/>
  <c r="G9" i="14"/>
  <c r="G8" i="14"/>
  <c r="G7" i="14"/>
  <c r="G6" i="14"/>
  <c r="C6" i="14"/>
  <c r="G5" i="14"/>
  <c r="C5" i="14"/>
  <c r="G4" i="14"/>
  <c r="G12" i="14" s="1"/>
  <c r="A1" i="14"/>
  <c r="D11" i="14" s="1"/>
  <c r="F12" i="3"/>
  <c r="E12" i="3"/>
  <c r="G11" i="3"/>
  <c r="G10" i="3"/>
  <c r="G9" i="3"/>
  <c r="G8" i="3"/>
  <c r="G7" i="3"/>
  <c r="G6" i="3"/>
  <c r="G5" i="3"/>
  <c r="G4" i="3"/>
  <c r="G12" i="3" s="1"/>
  <c r="A1" i="3"/>
  <c r="D11" i="3" s="1"/>
  <c r="A1" i="2"/>
  <c r="D7" i="2" s="1"/>
  <c r="D5" i="14" l="1"/>
  <c r="D6" i="14"/>
  <c r="D6" i="3"/>
  <c r="D8" i="14"/>
  <c r="D10" i="14"/>
  <c r="D5" i="3"/>
  <c r="D4" i="14"/>
  <c r="D7" i="14"/>
  <c r="D9" i="14"/>
  <c r="D8" i="3"/>
  <c r="D10" i="3"/>
  <c r="D4" i="3"/>
  <c r="D7" i="3"/>
  <c r="D9" i="3"/>
  <c r="D9" i="2"/>
  <c r="D5" i="2"/>
  <c r="D10" i="2"/>
  <c r="D6" i="2"/>
  <c r="D4" i="2"/>
  <c r="D8" i="2"/>
  <c r="D11" i="2"/>
  <c r="F12" i="2" l="1"/>
  <c r="E12" i="2"/>
  <c r="G11" i="2"/>
  <c r="G10" i="2"/>
  <c r="G9" i="2"/>
  <c r="G8" i="2"/>
  <c r="G7" i="2"/>
  <c r="G6" i="2"/>
  <c r="G5" i="2"/>
  <c r="G4" i="2"/>
  <c r="G12" i="2" s="1"/>
</calcChain>
</file>

<file path=xl/sharedStrings.xml><?xml version="1.0" encoding="utf-8"?>
<sst xmlns="http://schemas.openxmlformats.org/spreadsheetml/2006/main" count="62" uniqueCount="26">
  <si>
    <t>Objet</t>
  </si>
  <si>
    <t>Date</t>
  </si>
  <si>
    <t>P.U</t>
  </si>
  <si>
    <t>Total</t>
  </si>
  <si>
    <t>Quantité</t>
  </si>
  <si>
    <t>Obj1</t>
  </si>
  <si>
    <t>Obj2</t>
  </si>
  <si>
    <t>Obj3</t>
  </si>
  <si>
    <t>Obj4</t>
  </si>
  <si>
    <t>Obj5</t>
  </si>
  <si>
    <t>Obj6</t>
  </si>
  <si>
    <t>Obj7</t>
  </si>
  <si>
    <t>Obj8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</si>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</sst>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6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4" fillId="0" borderId="14" xfId="0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" fontId="1" fillId="3" borderId="0" xfId="0" applyNumberFormat="1" applyFont="1" applyFill="1" applyBorder="1" applyAlignment="1">
      <alignment horizontal="right" vertical="center"/>
    </xf>
    <xf numFmtId="164" fontId="0" fillId="4" borderId="13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4</xdr:row>
      <xdr:rowOff>127000</xdr:rowOff>
    </xdr:from>
    <xdr:to>
      <xdr:col>5</xdr:col>
      <xdr:colOff>488950</xdr:colOff>
      <xdr:row>10</xdr:row>
      <xdr:rowOff>0</xdr:rowOff>
    </xdr:to>
    <xdr:sp macro="" textlink="">
      <xdr:nvSpPr>
        <xdr:cNvPr id="2" name="Bulle ronde 1"/>
        <xdr:cNvSpPr/>
      </xdr:nvSpPr>
      <xdr:spPr>
        <a:xfrm>
          <a:off x="2647950" y="863600"/>
          <a:ext cx="1651000" cy="977900"/>
        </a:xfrm>
        <a:prstGeom prst="wedgeEllipseCallout">
          <a:avLst>
            <a:gd name="adj1" fmla="val -76846"/>
            <a:gd name="adj2" fmla="val -8692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préfère appeler cela jour plutôt que date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577850</xdr:colOff>
      <xdr:row>15</xdr:row>
      <xdr:rowOff>0</xdr:rowOff>
    </xdr:from>
    <xdr:to>
      <xdr:col>2</xdr:col>
      <xdr:colOff>704850</xdr:colOff>
      <xdr:row>20</xdr:row>
      <xdr:rowOff>57150</xdr:rowOff>
    </xdr:to>
    <xdr:sp macro="" textlink="">
      <xdr:nvSpPr>
        <xdr:cNvPr id="2" name="Bulle ronde 1"/>
        <xdr:cNvSpPr/>
      </xdr:nvSpPr>
      <xdr:spPr>
        <a:xfrm>
          <a:off x="577850" y="2762250"/>
          <a:ext cx="1651000" cy="977900"/>
        </a:xfrm>
        <a:prstGeom prst="wedgeEllipseCallout">
          <a:avLst>
            <a:gd name="adj1" fmla="val -70308"/>
            <a:gd name="adj2" fmla="val -30315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rappel du nom de l'onglet</a:t>
          </a:r>
        </a:p>
      </xdr:txBody>
    </xdr:sp>
    <xdr:clientData/>
  </xdr:twoCellAnchor>
  <xdr:twoCellAnchor>
    <xdr:from>
      <xdr:col>5</xdr:col>
      <xdr:colOff>254000</xdr:colOff>
      <xdr:row>14</xdr:row>
      <xdr:rowOff>88900</xdr:rowOff>
    </xdr:from>
    <xdr:to>
      <xdr:col>8</xdr:col>
      <xdr:colOff>552450</xdr:colOff>
      <xdr:row>21</xdr:row>
      <xdr:rowOff>50800</xdr:rowOff>
    </xdr:to>
    <xdr:sp macro="" textlink="">
      <xdr:nvSpPr>
        <xdr:cNvPr id="3" name="Bulle ronde 2"/>
        <xdr:cNvSpPr/>
      </xdr:nvSpPr>
      <xdr:spPr>
        <a:xfrm>
          <a:off x="4064000" y="2667000"/>
          <a:ext cx="2584450" cy="1250950"/>
        </a:xfrm>
        <a:prstGeom prst="wedgeEllipseCallout">
          <a:avLst>
            <a:gd name="adj1" fmla="val -114438"/>
            <a:gd name="adj2" fmla="val -9809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sépare la colonne C (jour) dans laquelle</a:t>
          </a:r>
          <a:r>
            <a:rPr lang="fr-FR" sz="1100" baseline="0"/>
            <a:t> je peux mettre une copie avec liaison et la date en colonne D</a:t>
          </a:r>
          <a:endParaRPr lang="fr-FR" sz="1100"/>
        </a:p>
      </xdr:txBody>
    </xdr:sp>
    <xdr:clientData/>
  </xdr:twoCellAnchor>
  <xdr:twoCellAnchor>
    <xdr:from>
      <xdr:col>8</xdr:col>
      <xdr:colOff>158750</xdr:colOff>
      <xdr:row>6</xdr:row>
      <xdr:rowOff>133350</xdr:rowOff>
    </xdr:from>
    <xdr:to>
      <xdr:col>10</xdr:col>
      <xdr:colOff>520700</xdr:colOff>
      <xdr:row>13</xdr:row>
      <xdr:rowOff>57150</xdr:rowOff>
    </xdr:to>
    <xdr:sp macro="" textlink="">
      <xdr:nvSpPr>
        <xdr:cNvPr id="4" name="Bulle ronde 3"/>
        <xdr:cNvSpPr/>
      </xdr:nvSpPr>
      <xdr:spPr>
        <a:xfrm>
          <a:off x="6254750" y="1238250"/>
          <a:ext cx="1885950" cy="1212850"/>
        </a:xfrm>
        <a:prstGeom prst="wedgeEllipseCallout">
          <a:avLst>
            <a:gd name="adj1" fmla="val -224221"/>
            <a:gd name="adj2" fmla="val -9733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pense qu'il est dangereux de ne pas faire apparaître l'année</a:t>
          </a:r>
          <a:r>
            <a:rPr lang="fr-FR" sz="1100" baseline="0"/>
            <a:t>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18"/>
  <sheetViews>
    <sheetView showGridLines="0" workbookViewId="0">
      <selection activeCell="C4" sqref="C4:C6"/>
    </sheetView>
  </sheetViews>
  <sheetFormatPr baseColWidth="10" defaultRowHeight="14.5" x14ac:dyDescent="0.35"/>
  <sheetData>
    <row r="3" spans="2:8" x14ac:dyDescent="0.35">
      <c r="B3" s="1" t="s">
        <v>0</v>
      </c>
      <c r="C3" s="1" t="s">
        <v>25</v>
      </c>
      <c r="D3" s="24"/>
      <c r="E3" s="24"/>
      <c r="F3" s="25"/>
    </row>
    <row r="4" spans="2:8" x14ac:dyDescent="0.35">
      <c r="B4" s="22" t="s">
        <v>5</v>
      </c>
      <c r="C4" s="27">
        <v>14</v>
      </c>
      <c r="D4" s="24"/>
      <c r="E4" s="24"/>
      <c r="F4" s="31"/>
      <c r="G4" t="s">
        <v>13</v>
      </c>
      <c r="H4">
        <v>1</v>
      </c>
    </row>
    <row r="5" spans="2:8" x14ac:dyDescent="0.35">
      <c r="B5" s="23" t="s">
        <v>6</v>
      </c>
      <c r="C5" s="28">
        <v>12</v>
      </c>
      <c r="D5" s="24"/>
      <c r="E5" s="24"/>
      <c r="F5" s="31"/>
      <c r="G5" t="s">
        <v>14</v>
      </c>
      <c r="H5">
        <v>2</v>
      </c>
    </row>
    <row r="6" spans="2:8" x14ac:dyDescent="0.35">
      <c r="B6" s="23" t="s">
        <v>7</v>
      </c>
      <c r="C6" s="28">
        <v>11</v>
      </c>
      <c r="D6" s="24"/>
      <c r="E6" s="24"/>
      <c r="F6" s="31"/>
      <c r="G6" t="s">
        <v>15</v>
      </c>
      <c r="H6">
        <v>3</v>
      </c>
    </row>
    <row r="7" spans="2:8" x14ac:dyDescent="0.35">
      <c r="B7" s="23"/>
      <c r="C7" s="17"/>
      <c r="D7" s="24"/>
      <c r="E7" s="24"/>
      <c r="F7" s="31"/>
      <c r="G7" t="s">
        <v>16</v>
      </c>
      <c r="H7">
        <v>4</v>
      </c>
    </row>
    <row r="8" spans="2:8" x14ac:dyDescent="0.35">
      <c r="B8" s="23"/>
      <c r="C8" s="17"/>
      <c r="D8" s="24"/>
      <c r="E8" s="24"/>
      <c r="F8" s="31"/>
      <c r="G8" t="s">
        <v>17</v>
      </c>
      <c r="H8">
        <v>5</v>
      </c>
    </row>
    <row r="9" spans="2:8" x14ac:dyDescent="0.35">
      <c r="B9" s="23"/>
      <c r="C9" s="17"/>
      <c r="D9" s="24"/>
      <c r="E9" s="24"/>
      <c r="F9" s="31"/>
      <c r="G9" t="s">
        <v>18</v>
      </c>
      <c r="H9">
        <v>6</v>
      </c>
    </row>
    <row r="10" spans="2:8" x14ac:dyDescent="0.35">
      <c r="B10" s="23"/>
      <c r="C10" s="17"/>
      <c r="D10" s="24"/>
      <c r="E10" s="24"/>
      <c r="F10" s="31"/>
      <c r="G10" t="s">
        <v>19</v>
      </c>
      <c r="H10">
        <v>7</v>
      </c>
    </row>
    <row r="11" spans="2:8" x14ac:dyDescent="0.35">
      <c r="B11" s="26"/>
      <c r="C11" s="18"/>
      <c r="D11" s="24"/>
      <c r="E11" s="24"/>
      <c r="F11" s="31"/>
      <c r="G11" t="s">
        <v>20</v>
      </c>
      <c r="H11">
        <v>8</v>
      </c>
    </row>
    <row r="12" spans="2:8" x14ac:dyDescent="0.35">
      <c r="B12" s="29"/>
      <c r="C12" s="29"/>
      <c r="D12" s="24"/>
      <c r="E12" s="24"/>
      <c r="F12" s="31"/>
      <c r="G12" t="s">
        <v>21</v>
      </c>
      <c r="H12">
        <v>9</v>
      </c>
    </row>
    <row r="13" spans="2:8" x14ac:dyDescent="0.35">
      <c r="F13" s="31"/>
      <c r="G13" t="s">
        <v>22</v>
      </c>
      <c r="H13">
        <v>10</v>
      </c>
    </row>
    <row r="14" spans="2:8" x14ac:dyDescent="0.35">
      <c r="F14" s="31"/>
      <c r="G14" t="s">
        <v>23</v>
      </c>
      <c r="H14">
        <v>11</v>
      </c>
    </row>
    <row r="15" spans="2:8" x14ac:dyDescent="0.35">
      <c r="E15" s="20"/>
      <c r="F15" s="31"/>
      <c r="G15" t="s">
        <v>24</v>
      </c>
      <c r="H15">
        <v>12</v>
      </c>
    </row>
    <row r="17" spans="5:5" x14ac:dyDescent="0.35">
      <c r="E17" s="21"/>
    </row>
    <row r="18" spans="5:5" x14ac:dyDescent="0.35">
      <c r="E18" s="19"/>
    </row>
  </sheetData>
  <mergeCells count="1">
    <mergeCell ref="B12:C12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showGridLines="0" tabSelected="1" workbookViewId="0">
      <selection activeCell="M9" sqref="M9"/>
    </sheetView>
  </sheetViews>
  <sheetFormatPr baseColWidth="10" defaultRowHeight="14.5" x14ac:dyDescent="0.35"/>
  <sheetData>
    <row r="1" spans="1:7" x14ac:dyDescent="0.35">
      <c r="A1" t="str">
        <f ca="1">RIGHT(CELL("nomfichier",A1),LEN(CELL("nomfichier",A1))-FIND("]",CELL("nomfichier",A1)))</f>
        <v>Janvier</v>
      </c>
    </row>
    <row r="3" spans="1:7" x14ac:dyDescent="0.35">
      <c r="B3" s="1" t="s">
        <v>0</v>
      </c>
      <c r="C3" s="1" t="s">
        <v>25</v>
      </c>
      <c r="D3" s="1" t="s">
        <v>1</v>
      </c>
      <c r="E3" s="1" t="s">
        <v>2</v>
      </c>
      <c r="F3" s="2" t="s">
        <v>4</v>
      </c>
      <c r="G3" s="8" t="s">
        <v>3</v>
      </c>
    </row>
    <row r="4" spans="1:7" x14ac:dyDescent="0.35">
      <c r="B4" s="3" t="s">
        <v>5</v>
      </c>
      <c r="C4" s="33">
        <f>PARAMETRES!C4</f>
        <v>14</v>
      </c>
      <c r="D4" s="32">
        <f ca="1">IFERROR(IF(C4="","",DATE(YEAR(TODAY()),VLOOKUP($A$1,PARAMETRES!$G$4:$H$15,2,0),C4)),"")</f>
        <v>43114</v>
      </c>
      <c r="E4" s="9">
        <v>10</v>
      </c>
      <c r="F4" s="12">
        <v>2</v>
      </c>
      <c r="G4" s="6">
        <f>SUM(E4)*F4</f>
        <v>20</v>
      </c>
    </row>
    <row r="5" spans="1:7" x14ac:dyDescent="0.35">
      <c r="B5" s="10" t="s">
        <v>6</v>
      </c>
      <c r="C5" s="33">
        <f>PARAMETRES!C5</f>
        <v>12</v>
      </c>
      <c r="D5" s="32">
        <f ca="1">IFERROR(IF(C5="","",DATE(YEAR(TODAY()),VLOOKUP($A$1,PARAMETRES!$G$4:$H$15,2,0),C5)),"")</f>
        <v>43112</v>
      </c>
      <c r="E5" s="10">
        <v>12</v>
      </c>
      <c r="F5" s="13">
        <v>4</v>
      </c>
      <c r="G5" s="16">
        <f t="shared" ref="G5:G11" si="0">SUM(E5)*F5</f>
        <v>48</v>
      </c>
    </row>
    <row r="6" spans="1:7" x14ac:dyDescent="0.35">
      <c r="B6" s="10" t="s">
        <v>7</v>
      </c>
      <c r="C6" s="33">
        <f>PARAMETRES!C6</f>
        <v>11</v>
      </c>
      <c r="D6" s="32">
        <f ca="1">IFERROR(IF(C6="","",DATE(YEAR(TODAY()),VLOOKUP($A$1,PARAMETRES!$G$4:$H$15,2,0),C6)),"")</f>
        <v>43111</v>
      </c>
      <c r="E6" s="10">
        <v>15</v>
      </c>
      <c r="F6" s="13">
        <v>1</v>
      </c>
      <c r="G6" s="16">
        <f t="shared" si="0"/>
        <v>15</v>
      </c>
    </row>
    <row r="7" spans="1:7" x14ac:dyDescent="0.35">
      <c r="B7" s="10" t="s">
        <v>8</v>
      </c>
      <c r="C7" s="33">
        <v>12</v>
      </c>
      <c r="D7" s="32">
        <f ca="1">IFERROR(IF(C7="","",DATE(YEAR(TODAY()),VLOOKUP($A$1,PARAMETRES!$G$4:$H$15,2,0),C7)),"")</f>
        <v>43112</v>
      </c>
      <c r="E7" s="10">
        <v>2</v>
      </c>
      <c r="F7" s="13">
        <v>4</v>
      </c>
      <c r="G7" s="16">
        <f t="shared" si="0"/>
        <v>8</v>
      </c>
    </row>
    <row r="8" spans="1:7" x14ac:dyDescent="0.35">
      <c r="B8" s="10" t="s">
        <v>9</v>
      </c>
      <c r="C8" s="33">
        <v>12</v>
      </c>
      <c r="D8" s="32">
        <f ca="1">IFERROR(IF(C8="","",DATE(YEAR(TODAY()),VLOOKUP($A$1,PARAMETRES!$G$4:$H$15,2,0),C8)),"")</f>
        <v>43112</v>
      </c>
      <c r="E8" s="10">
        <v>45</v>
      </c>
      <c r="F8" s="13">
        <v>6</v>
      </c>
      <c r="G8" s="16">
        <f t="shared" si="0"/>
        <v>270</v>
      </c>
    </row>
    <row r="9" spans="1:7" x14ac:dyDescent="0.35">
      <c r="B9" s="10" t="s">
        <v>10</v>
      </c>
      <c r="C9" s="33">
        <v>13</v>
      </c>
      <c r="D9" s="32">
        <f ca="1">IFERROR(IF(C9="","",DATE(YEAR(TODAY()),VLOOKUP($A$1,PARAMETRES!$G$4:$H$15,2,0),C9)),"")</f>
        <v>43113</v>
      </c>
      <c r="E9" s="10">
        <v>41</v>
      </c>
      <c r="F9" s="13">
        <v>7</v>
      </c>
      <c r="G9" s="16">
        <f t="shared" si="0"/>
        <v>287</v>
      </c>
    </row>
    <row r="10" spans="1:7" x14ac:dyDescent="0.35">
      <c r="B10" s="10" t="s">
        <v>11</v>
      </c>
      <c r="C10" s="33">
        <v>13</v>
      </c>
      <c r="D10" s="32">
        <f ca="1">IFERROR(IF(C10="","",DATE(YEAR(TODAY()),VLOOKUP($A$1,PARAMETRES!$G$4:$H$15,2,0),C10)),"")</f>
        <v>43113</v>
      </c>
      <c r="E10" s="10">
        <v>56</v>
      </c>
      <c r="F10" s="13">
        <v>8</v>
      </c>
      <c r="G10" s="16">
        <f t="shared" si="0"/>
        <v>448</v>
      </c>
    </row>
    <row r="11" spans="1:7" x14ac:dyDescent="0.35">
      <c r="B11" s="15" t="s">
        <v>12</v>
      </c>
      <c r="C11" s="34">
        <v>15</v>
      </c>
      <c r="D11" s="32">
        <f ca="1">IFERROR(IF(C11="","",DATE(YEAR(TODAY()),VLOOKUP($A$1,PARAMETRES!$G$4:$H$15,2,0),C11)),"")</f>
        <v>43115</v>
      </c>
      <c r="E11" s="11">
        <v>8</v>
      </c>
      <c r="F11" s="14">
        <v>9</v>
      </c>
      <c r="G11" s="6">
        <f t="shared" si="0"/>
        <v>72</v>
      </c>
    </row>
    <row r="12" spans="1:7" x14ac:dyDescent="0.35">
      <c r="B12" s="29" t="s">
        <v>3</v>
      </c>
      <c r="C12" s="29"/>
      <c r="D12" s="30"/>
      <c r="E12" s="4">
        <f>SUM(E4:E11)</f>
        <v>189</v>
      </c>
      <c r="F12" s="5">
        <f>SUM(F4:F11)</f>
        <v>41</v>
      </c>
      <c r="G12" s="7">
        <f>SUM(G4:G11)</f>
        <v>1168</v>
      </c>
    </row>
  </sheetData>
  <mergeCells count="1">
    <mergeCell ref="B12:D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G12"/>
  <sheetViews>
    <sheetView showGridLines="0" workbookViewId="0">
      <selection activeCell="C8" sqref="C8"/>
    </sheetView>
  </sheetViews>
  <sheetFormatPr baseColWidth="10" defaultRowHeight="14.5" x14ac:dyDescent="0.35"/>
  <sheetData>
    <row r="1" spans="1:7" x14ac:dyDescent="0.35">
      <c r="A1" t="str">
        <f ca="1">RIGHT(CELL("nomfichier",A1),LEN(CELL("nomfichier",A1))-FIND("]",CELL("nomfichier",A1)))</f>
        <v>Février</v>
      </c>
    </row>
    <row r="3" spans="1:7" x14ac:dyDescent="0.35">
      <c r="B3" s="1" t="s">
        <v>0</v>
      </c>
      <c r="C3" s="1" t="s">
        <v>25</v>
      </c>
      <c r="D3" s="1" t="s">
        <v>1</v>
      </c>
      <c r="E3" s="1" t="s">
        <v>2</v>
      </c>
      <c r="F3" s="2" t="s">
        <v>4</v>
      </c>
      <c r="G3" s="8" t="s">
        <v>3</v>
      </c>
    </row>
    <row r="4" spans="1:7" x14ac:dyDescent="0.35">
      <c r="B4" s="3" t="s">
        <v>5</v>
      </c>
      <c r="C4" s="33">
        <f>PARAMETRES!C4</f>
        <v>14</v>
      </c>
      <c r="D4" s="32">
        <f ca="1">IFERROR(IF(C4="","",DATE(YEAR(TODAY()),VLOOKUP($A$1,PARAMETRES!$G$4:$H$15,2,0),C4)),"")</f>
        <v>43145</v>
      </c>
      <c r="E4" s="9">
        <v>10</v>
      </c>
      <c r="F4" s="12">
        <v>2</v>
      </c>
      <c r="G4" s="6">
        <f>SUM(E4)*F4</f>
        <v>20</v>
      </c>
    </row>
    <row r="5" spans="1:7" x14ac:dyDescent="0.35">
      <c r="B5" s="10" t="s">
        <v>6</v>
      </c>
      <c r="C5" s="33">
        <f>PARAMETRES!C5</f>
        <v>12</v>
      </c>
      <c r="D5" s="32">
        <f ca="1">IFERROR(IF(C5="","",DATE(YEAR(TODAY()),VLOOKUP($A$1,PARAMETRES!$G$4:$H$15,2,0),C5)),"")</f>
        <v>43143</v>
      </c>
      <c r="E5" s="10">
        <v>12</v>
      </c>
      <c r="F5" s="13">
        <v>4</v>
      </c>
      <c r="G5" s="16">
        <f t="shared" ref="G5:G11" si="0">SUM(E5)*F5</f>
        <v>48</v>
      </c>
    </row>
    <row r="6" spans="1:7" x14ac:dyDescent="0.35">
      <c r="B6" s="10" t="s">
        <v>7</v>
      </c>
      <c r="C6" s="33">
        <f>PARAMETRES!C6</f>
        <v>11</v>
      </c>
      <c r="D6" s="32">
        <f ca="1">IFERROR(IF(C6="","",DATE(YEAR(TODAY()),VLOOKUP($A$1,PARAMETRES!$G$4:$H$15,2,0),C6)),"")</f>
        <v>43142</v>
      </c>
      <c r="E6" s="10">
        <v>15</v>
      </c>
      <c r="F6" s="13">
        <v>1</v>
      </c>
      <c r="G6" s="16">
        <f t="shared" si="0"/>
        <v>15</v>
      </c>
    </row>
    <row r="7" spans="1:7" x14ac:dyDescent="0.35">
      <c r="B7" s="10" t="s">
        <v>8</v>
      </c>
      <c r="C7" s="33">
        <v>12</v>
      </c>
      <c r="D7" s="32">
        <f ca="1">IFERROR(IF(C7="","",DATE(YEAR(TODAY()),VLOOKUP($A$1,PARAMETRES!$G$4:$H$15,2,0),C7)),"")</f>
        <v>43143</v>
      </c>
      <c r="E7" s="10">
        <v>2</v>
      </c>
      <c r="F7" s="13">
        <v>4</v>
      </c>
      <c r="G7" s="16">
        <f t="shared" si="0"/>
        <v>8</v>
      </c>
    </row>
    <row r="8" spans="1:7" x14ac:dyDescent="0.35">
      <c r="B8" s="10" t="s">
        <v>9</v>
      </c>
      <c r="C8" s="33">
        <v>12</v>
      </c>
      <c r="D8" s="32">
        <f ca="1">IFERROR(IF(C8="","",DATE(YEAR(TODAY()),VLOOKUP($A$1,PARAMETRES!$G$4:$H$15,2,0),C8)),"")</f>
        <v>43143</v>
      </c>
      <c r="E8" s="10">
        <v>45</v>
      </c>
      <c r="F8" s="13">
        <v>6</v>
      </c>
      <c r="G8" s="16">
        <f t="shared" si="0"/>
        <v>270</v>
      </c>
    </row>
    <row r="9" spans="1:7" x14ac:dyDescent="0.35">
      <c r="B9" s="10" t="s">
        <v>10</v>
      </c>
      <c r="C9" s="33">
        <v>13</v>
      </c>
      <c r="D9" s="32">
        <f ca="1">IFERROR(IF(C9="","",DATE(YEAR(TODAY()),VLOOKUP($A$1,PARAMETRES!$G$4:$H$15,2,0),C9)),"")</f>
        <v>43144</v>
      </c>
      <c r="E9" s="10">
        <v>41</v>
      </c>
      <c r="F9" s="13">
        <v>7</v>
      </c>
      <c r="G9" s="16">
        <f t="shared" si="0"/>
        <v>287</v>
      </c>
    </row>
    <row r="10" spans="1:7" x14ac:dyDescent="0.35">
      <c r="B10" s="10" t="s">
        <v>11</v>
      </c>
      <c r="C10" s="33">
        <v>13</v>
      </c>
      <c r="D10" s="32">
        <f ca="1">IFERROR(IF(C10="","",DATE(YEAR(TODAY()),VLOOKUP($A$1,PARAMETRES!$G$4:$H$15,2,0),C10)),"")</f>
        <v>43144</v>
      </c>
      <c r="E10" s="10">
        <v>56</v>
      </c>
      <c r="F10" s="13">
        <v>8</v>
      </c>
      <c r="G10" s="16">
        <f t="shared" si="0"/>
        <v>448</v>
      </c>
    </row>
    <row r="11" spans="1:7" x14ac:dyDescent="0.35">
      <c r="B11" s="15" t="s">
        <v>12</v>
      </c>
      <c r="C11" s="34">
        <v>15</v>
      </c>
      <c r="D11" s="32">
        <f ca="1">IFERROR(IF(C11="","",DATE(YEAR(TODAY()),VLOOKUP($A$1,PARAMETRES!$G$4:$H$15,2,0),C11)),"")</f>
        <v>43146</v>
      </c>
      <c r="E11" s="11">
        <v>8</v>
      </c>
      <c r="F11" s="14">
        <v>9</v>
      </c>
      <c r="G11" s="6">
        <f t="shared" si="0"/>
        <v>72</v>
      </c>
    </row>
    <row r="12" spans="1:7" x14ac:dyDescent="0.35">
      <c r="B12" s="29" t="s">
        <v>3</v>
      </c>
      <c r="C12" s="29"/>
      <c r="D12" s="30"/>
      <c r="E12" s="4">
        <f>SUM(E4:E11)</f>
        <v>189</v>
      </c>
      <c r="F12" s="5">
        <f>SUM(F4:F11)</f>
        <v>41</v>
      </c>
      <c r="G12" s="7">
        <f>SUM(G4:G11)</f>
        <v>1168</v>
      </c>
    </row>
  </sheetData>
  <mergeCells count="1">
    <mergeCell ref="B12:D1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G12"/>
  <sheetViews>
    <sheetView showGridLines="0" workbookViewId="0">
      <selection sqref="A1:XFD1048576"/>
    </sheetView>
  </sheetViews>
  <sheetFormatPr baseColWidth="10" defaultRowHeight="14.5" x14ac:dyDescent="0.35"/>
  <sheetData>
    <row r="1" spans="1:7" x14ac:dyDescent="0.35">
      <c r="A1" t="str">
        <f ca="1">RIGHT(CELL("nomfichier",A1),LEN(CELL("nomfichier",A1))-FIND("]",CELL("nomfichier",A1)))</f>
        <v>Mars</v>
      </c>
    </row>
    <row r="3" spans="1:7" x14ac:dyDescent="0.35">
      <c r="B3" s="1" t="s">
        <v>0</v>
      </c>
      <c r="C3" s="1" t="s">
        <v>25</v>
      </c>
      <c r="D3" s="1" t="s">
        <v>1</v>
      </c>
      <c r="E3" s="1" t="s">
        <v>2</v>
      </c>
      <c r="F3" s="2" t="s">
        <v>4</v>
      </c>
      <c r="G3" s="8" t="s">
        <v>3</v>
      </c>
    </row>
    <row r="4" spans="1:7" x14ac:dyDescent="0.35">
      <c r="B4" s="3" t="s">
        <v>5</v>
      </c>
      <c r="C4" s="33">
        <v>12</v>
      </c>
      <c r="D4" s="32">
        <f ca="1">IFERROR(IF(C4="","",DATE(YEAR(TODAY()),VLOOKUP($A$1,PARAMETRES!$G$4:$H$15,2,0),C4)),"")</f>
        <v>43171</v>
      </c>
      <c r="E4" s="9">
        <v>10</v>
      </c>
      <c r="F4" s="12">
        <v>2</v>
      </c>
      <c r="G4" s="6">
        <f>SUM(E4)*F4</f>
        <v>20</v>
      </c>
    </row>
    <row r="5" spans="1:7" x14ac:dyDescent="0.35">
      <c r="B5" s="10" t="s">
        <v>6</v>
      </c>
      <c r="C5" s="33">
        <f>PARAMETRES!C5</f>
        <v>12</v>
      </c>
      <c r="D5" s="32">
        <f ca="1">IFERROR(IF(C5="","",DATE(YEAR(TODAY()),VLOOKUP($A$1,PARAMETRES!$G$4:$H$15,2,0),C5)),"")</f>
        <v>43171</v>
      </c>
      <c r="E5" s="10">
        <v>12</v>
      </c>
      <c r="F5" s="13">
        <v>4</v>
      </c>
      <c r="G5" s="16">
        <f t="shared" ref="G5:G11" si="0">SUM(E5)*F5</f>
        <v>48</v>
      </c>
    </row>
    <row r="6" spans="1:7" x14ac:dyDescent="0.35">
      <c r="B6" s="10" t="s">
        <v>7</v>
      </c>
      <c r="C6" s="33">
        <f>PARAMETRES!C6</f>
        <v>11</v>
      </c>
      <c r="D6" s="32">
        <f ca="1">IFERROR(IF(C6="","",DATE(YEAR(TODAY()),VLOOKUP($A$1,PARAMETRES!$G$4:$H$15,2,0),C6)),"")</f>
        <v>43170</v>
      </c>
      <c r="E6" s="10">
        <v>15</v>
      </c>
      <c r="F6" s="13">
        <v>1</v>
      </c>
      <c r="G6" s="16">
        <f t="shared" si="0"/>
        <v>15</v>
      </c>
    </row>
    <row r="7" spans="1:7" x14ac:dyDescent="0.35">
      <c r="B7" s="10" t="s">
        <v>8</v>
      </c>
      <c r="C7" s="33">
        <v>12</v>
      </c>
      <c r="D7" s="32">
        <f ca="1">IFERROR(IF(C7="","",DATE(YEAR(TODAY()),VLOOKUP($A$1,PARAMETRES!$G$4:$H$15,2,0),C7)),"")</f>
        <v>43171</v>
      </c>
      <c r="E7" s="10">
        <v>2</v>
      </c>
      <c r="F7" s="13">
        <v>4</v>
      </c>
      <c r="G7" s="16">
        <f t="shared" si="0"/>
        <v>8</v>
      </c>
    </row>
    <row r="8" spans="1:7" x14ac:dyDescent="0.35">
      <c r="B8" s="10" t="s">
        <v>9</v>
      </c>
      <c r="C8" s="33">
        <v>12</v>
      </c>
      <c r="D8" s="32">
        <f ca="1">IFERROR(IF(C8="","",DATE(YEAR(TODAY()),VLOOKUP($A$1,PARAMETRES!$G$4:$H$15,2,0),C8)),"")</f>
        <v>43171</v>
      </c>
      <c r="E8" s="10">
        <v>45</v>
      </c>
      <c r="F8" s="13">
        <v>6</v>
      </c>
      <c r="G8" s="16">
        <f t="shared" si="0"/>
        <v>270</v>
      </c>
    </row>
    <row r="9" spans="1:7" x14ac:dyDescent="0.35">
      <c r="B9" s="10" t="s">
        <v>10</v>
      </c>
      <c r="C9" s="33">
        <v>13</v>
      </c>
      <c r="D9" s="32">
        <f ca="1">IFERROR(IF(C9="","",DATE(YEAR(TODAY()),VLOOKUP($A$1,PARAMETRES!$G$4:$H$15,2,0),C9)),"")</f>
        <v>43172</v>
      </c>
      <c r="E9" s="10">
        <v>41</v>
      </c>
      <c r="F9" s="13">
        <v>7</v>
      </c>
      <c r="G9" s="16">
        <f t="shared" si="0"/>
        <v>287</v>
      </c>
    </row>
    <row r="10" spans="1:7" x14ac:dyDescent="0.35">
      <c r="B10" s="10" t="s">
        <v>11</v>
      </c>
      <c r="C10" s="33">
        <v>13</v>
      </c>
      <c r="D10" s="32">
        <f ca="1">IFERROR(IF(C10="","",DATE(YEAR(TODAY()),VLOOKUP($A$1,PARAMETRES!$G$4:$H$15,2,0),C10)),"")</f>
        <v>43172</v>
      </c>
      <c r="E10" s="10">
        <v>56</v>
      </c>
      <c r="F10" s="13">
        <v>8</v>
      </c>
      <c r="G10" s="16">
        <f t="shared" si="0"/>
        <v>448</v>
      </c>
    </row>
    <row r="11" spans="1:7" x14ac:dyDescent="0.35">
      <c r="B11" s="15" t="s">
        <v>12</v>
      </c>
      <c r="C11" s="34">
        <v>15</v>
      </c>
      <c r="D11" s="32">
        <f ca="1">IFERROR(IF(C11="","",DATE(YEAR(TODAY()),VLOOKUP($A$1,PARAMETRES!$G$4:$H$15,2,0),C11)),"")</f>
        <v>43174</v>
      </c>
      <c r="E11" s="11">
        <v>8</v>
      </c>
      <c r="F11" s="14">
        <v>9</v>
      </c>
      <c r="G11" s="6">
        <f t="shared" si="0"/>
        <v>72</v>
      </c>
    </row>
    <row r="12" spans="1:7" x14ac:dyDescent="0.35">
      <c r="B12" s="29" t="s">
        <v>3</v>
      </c>
      <c r="C12" s="29"/>
      <c r="D12" s="30"/>
      <c r="E12" s="4">
        <f>SUM(E4:E11)</f>
        <v>189</v>
      </c>
      <c r="F12" s="5">
        <f>SUM(F4:F11)</f>
        <v>41</v>
      </c>
      <c r="G12" s="7">
        <f>SUM(G4:G11)</f>
        <v>1168</v>
      </c>
    </row>
  </sheetData>
  <mergeCells count="1">
    <mergeCell ref="B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PARAMETRES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2018-11-17T14:57:19Z</dcterms:created>
  <dcterms:modified xsi:type="dcterms:W3CDTF">2018-11-21T04:27:33Z</dcterms:modified>
</cp:coreProperties>
</file>