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vi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5" i="1" l="1"/>
  <c r="I15" i="1"/>
  <c r="F15" i="1" l="1"/>
  <c r="H8" i="1"/>
  <c r="H10" i="1" s="1"/>
  <c r="H15" i="1" s="1"/>
  <c r="E15" i="1"/>
</calcChain>
</file>

<file path=xl/sharedStrings.xml><?xml version="1.0" encoding="utf-8"?>
<sst xmlns="http://schemas.openxmlformats.org/spreadsheetml/2006/main" count="19" uniqueCount="19">
  <si>
    <t>Arrêt</t>
  </si>
  <si>
    <t>Nom Association</t>
  </si>
  <si>
    <t>Nom salarié</t>
  </si>
  <si>
    <t>Prénom salarié</t>
  </si>
  <si>
    <t>du</t>
  </si>
  <si>
    <t>au</t>
  </si>
  <si>
    <t>3 derniers mois précédent l'arrêt</t>
  </si>
  <si>
    <t>Brut</t>
  </si>
  <si>
    <t>Brut d'1 mois</t>
  </si>
  <si>
    <t>Salaire journalier à 100 %</t>
  </si>
  <si>
    <t>Salaire journalier à 90 %</t>
  </si>
  <si>
    <t>Montant absence maladie</t>
  </si>
  <si>
    <t>Salaire à payer 90 %</t>
  </si>
  <si>
    <t>Du 01/02 au 30/04/2019</t>
  </si>
  <si>
    <t>soit en totale nombre de jours</t>
  </si>
  <si>
    <t>Jour à payer en maladie en jours ouvré</t>
  </si>
  <si>
    <t>mai</t>
  </si>
  <si>
    <t>juin</t>
  </si>
  <si>
    <t>Nombre de jours arrêt calendaires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</si>
</sst>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3" xfId="0" applyBorder="1" applyAlignment="1">
      <alignment horizontal="center"/>
    </xf>
    <xf numFmtId="0" fontId="0" fillId="0" borderId="3" xfId="0" applyBorder="1"/>
    <xf numFmtId="14" fontId="0" fillId="0" borderId="3" xfId="0" applyNumberFormat="1" applyBorder="1"/>
    <xf numFmtId="0" fontId="0" fillId="2" borderId="3" xfId="0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1" fillId="0" borderId="0" xfId="0" applyFont="1"/>
    <xf numFmtId="2" fontId="0" fillId="0" borderId="3" xfId="0" applyNumberFormat="1" applyBorder="1" applyAlignment="1">
      <alignment horizontal="center"/>
    </xf>
    <xf numFmtId="2" fontId="0" fillId="0" borderId="3" xfId="0" applyNumberFormat="1" applyBorder="1"/>
    <xf numFmtId="0" fontId="0" fillId="3" borderId="0" xfId="0" applyFill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0" borderId="3" xfId="0" applyFont="1" applyBorder="1"/>
    <xf numFmtId="0" fontId="1" fillId="4" borderId="4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L16"/>
  <sheetViews>
    <sheetView tabSelected="1" workbookViewId="0">
      <selection activeCell="B17" sqref="B17"/>
    </sheetView>
  </sheetViews>
  <sheetFormatPr baseColWidth="10" defaultRowHeight="15" x14ac:dyDescent="0.25"/>
  <cols>
    <col min="2" max="2" width="16.85546875" customWidth="1"/>
    <col min="3" max="3" width="33.28515625" customWidth="1"/>
    <col min="5" max="5" width="15.85546875" customWidth="1"/>
    <col min="8" max="8" width="28.7109375" customWidth="1"/>
    <col min="10" max="10" width="23" customWidth="1"/>
    <col min="11" max="11" width="18.7109375" customWidth="1"/>
  </cols>
  <sheetData>
    <row r="6" spans="1:12" x14ac:dyDescent="0.25">
      <c r="F6" s="12" t="s">
        <v>0</v>
      </c>
      <c r="G6" s="13"/>
      <c r="I6" s="11"/>
      <c r="J6" s="11"/>
    </row>
    <row r="7" spans="1:12" x14ac:dyDescent="0.25">
      <c r="C7" s="1" t="s">
        <v>1</v>
      </c>
      <c r="D7" s="1" t="s">
        <v>2</v>
      </c>
      <c r="E7" s="1" t="s">
        <v>3</v>
      </c>
      <c r="F7" s="1" t="s">
        <v>4</v>
      </c>
      <c r="G7" s="1" t="s">
        <v>5</v>
      </c>
      <c r="H7" s="1" t="s">
        <v>14</v>
      </c>
    </row>
    <row r="8" spans="1:12" x14ac:dyDescent="0.25">
      <c r="C8" s="2"/>
      <c r="D8" s="2"/>
      <c r="E8" s="2"/>
      <c r="F8" s="3">
        <v>43601</v>
      </c>
      <c r="G8" s="3">
        <v>43632</v>
      </c>
      <c r="H8" s="4">
        <f>G8-F8+1</f>
        <v>32</v>
      </c>
      <c r="I8" s="5"/>
    </row>
    <row r="9" spans="1:12" x14ac:dyDescent="0.25">
      <c r="C9" s="6"/>
      <c r="D9" s="6"/>
      <c r="E9" s="6"/>
      <c r="F9" s="3"/>
      <c r="G9" s="3"/>
      <c r="H9" s="4"/>
      <c r="I9" s="5"/>
    </row>
    <row r="10" spans="1:12" x14ac:dyDescent="0.25">
      <c r="C10" s="6"/>
      <c r="D10" s="6"/>
      <c r="E10" s="6"/>
      <c r="F10" s="7"/>
      <c r="G10" s="7"/>
      <c r="H10" s="2">
        <f>SUM(H8:H9)</f>
        <v>32</v>
      </c>
    </row>
    <row r="13" spans="1:12" x14ac:dyDescent="0.25">
      <c r="B13" s="26" t="s">
        <v>18</v>
      </c>
      <c r="C13" s="14" t="s">
        <v>6</v>
      </c>
      <c r="D13" s="16" t="s">
        <v>7</v>
      </c>
      <c r="E13" s="16" t="s">
        <v>8</v>
      </c>
      <c r="F13" s="18" t="s">
        <v>9</v>
      </c>
      <c r="G13" s="19"/>
      <c r="H13" s="16" t="s">
        <v>10</v>
      </c>
      <c r="I13" s="14" t="s">
        <v>11</v>
      </c>
      <c r="J13" s="30" t="s">
        <v>15</v>
      </c>
      <c r="K13" s="22" t="s">
        <v>12</v>
      </c>
      <c r="L13" s="8"/>
    </row>
    <row r="14" spans="1:12" x14ac:dyDescent="0.25">
      <c r="B14" s="27"/>
      <c r="C14" s="15"/>
      <c r="D14" s="17"/>
      <c r="E14" s="17"/>
      <c r="F14" s="20"/>
      <c r="G14" s="21"/>
      <c r="H14" s="17"/>
      <c r="I14" s="15"/>
      <c r="J14" s="31"/>
      <c r="K14" s="23"/>
      <c r="L14" s="8"/>
    </row>
    <row r="15" spans="1:12" x14ac:dyDescent="0.25">
      <c r="A15" s="8" t="s">
        <v>16</v>
      </c>
      <c r="B15" s="28">
        <v>16</v>
      </c>
      <c r="C15" s="1" t="s">
        <v>13</v>
      </c>
      <c r="D15" s="1">
        <v>2240.61</v>
      </c>
      <c r="E15" s="9">
        <f>SUM(D15/3)</f>
        <v>746.87</v>
      </c>
      <c r="F15" s="24">
        <f>SUM(E15/30.42)</f>
        <v>24.551939513477972</v>
      </c>
      <c r="G15" s="25"/>
      <c r="H15" s="9">
        <f>IF(H10&gt;15,E15/30.42*0.9,0)</f>
        <v>22.096745562130174</v>
      </c>
      <c r="I15" s="9">
        <f>SUM(B15*F15)</f>
        <v>392.83103221564755</v>
      </c>
      <c r="J15" s="29">
        <v>11</v>
      </c>
      <c r="K15" s="10">
        <f>SUM(J15*H15)</f>
        <v>243.06420118343192</v>
      </c>
    </row>
    <row r="16" spans="1:12" x14ac:dyDescent="0.25">
      <c r="A16" s="8" t="s">
        <v>17</v>
      </c>
      <c r="B16" s="28">
        <v>16</v>
      </c>
      <c r="C16" s="2"/>
      <c r="D16" s="2"/>
      <c r="E16" s="2"/>
      <c r="F16" s="32"/>
      <c r="G16" s="33"/>
      <c r="H16" s="2"/>
      <c r="I16" s="2"/>
      <c r="J16" s="29">
        <v>8</v>
      </c>
      <c r="K16" s="2"/>
    </row>
  </sheetData>
  <mergeCells count="12">
    <mergeCell ref="F16:G16"/>
    <mergeCell ref="H13:H14"/>
    <mergeCell ref="I13:I14"/>
    <mergeCell ref="J13:J14"/>
    <mergeCell ref="K13:K14"/>
    <mergeCell ref="F15:G15"/>
    <mergeCell ref="F6:G6"/>
    <mergeCell ref="B13:B14"/>
    <mergeCell ref="C13:C14"/>
    <mergeCell ref="D13:D14"/>
    <mergeCell ref="E13:E14"/>
    <mergeCell ref="F13:G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VARLENE MIAKA</dc:creator>
  <cp:lastModifiedBy>VARLENE MIAKA</cp:lastModifiedBy>
  <dcterms:created xsi:type="dcterms:W3CDTF">2019-05-29T15:53:31Z</dcterms:created>
  <dcterms:modified xsi:type="dcterms:W3CDTF">2019-06-03T08:17:20Z</dcterms:modified>
</cp:coreProperties>
</file>