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hermand\Desktop\"/>
    </mc:Choice>
  </mc:AlternateContent>
  <bookViews>
    <workbookView xWindow="930" yWindow="0" windowWidth="18270" windowHeight="12840"/>
  </bookViews>
  <sheets>
    <sheet name="Janvier" sheetId="1" r:id="rId1"/>
    <sheet name="Février" sheetId="2" r:id="rId2"/>
    <sheet name="Mars" sheetId="3" r:id="rId3"/>
    <sheet name="Avril" sheetId="4" r:id="rId4"/>
    <sheet name="Mai" sheetId="5" r:id="rId5"/>
    <sheet name="Juin" sheetId="6" r:id="rId6"/>
    <sheet name="Juillet" sheetId="7" r:id="rId7"/>
    <sheet name="Août" sheetId="9" r:id="rId8"/>
    <sheet name="Septembre" sheetId="10" r:id="rId9"/>
    <sheet name="Octobre" sheetId="11" r:id="rId10"/>
    <sheet name="Novembre" sheetId="12" r:id="rId11"/>
    <sheet name="Décembre" sheetId="13" r:id="rId12"/>
  </sheets>
  <calcPr calcId="162913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8" i="1" l="1"/>
  <c r="G38" i="1" s="1"/>
  <c r="F37" i="1"/>
  <c r="G37" i="1" s="1"/>
  <c r="F36" i="1"/>
  <c r="G36" i="1" s="1"/>
  <c r="F35" i="1"/>
  <c r="G35" i="1" s="1"/>
  <c r="F34" i="1"/>
  <c r="G34" i="1" s="1"/>
  <c r="F29" i="1"/>
  <c r="G29" i="1" s="1"/>
  <c r="F28" i="1"/>
  <c r="G28" i="1" s="1"/>
  <c r="F27" i="1"/>
  <c r="G27" i="1" s="1"/>
  <c r="F26" i="1"/>
  <c r="G26" i="1" s="1"/>
  <c r="F25" i="1"/>
  <c r="G25" i="1" s="1"/>
  <c r="F20" i="1"/>
  <c r="G20" i="1" s="1"/>
  <c r="F19" i="1"/>
  <c r="G19" i="1" s="1"/>
  <c r="F18" i="1"/>
  <c r="G18" i="1" s="1"/>
  <c r="F17" i="1"/>
  <c r="G17" i="1" s="1"/>
  <c r="F16" i="1"/>
  <c r="G16" i="1" s="1"/>
  <c r="F8" i="1"/>
  <c r="G8" i="1" s="1"/>
  <c r="F9" i="1"/>
  <c r="G9" i="1" s="1"/>
  <c r="F10" i="1"/>
  <c r="G10" i="1" s="1"/>
  <c r="F11" i="1"/>
  <c r="G11" i="1" s="1"/>
  <c r="F7" i="1"/>
  <c r="G7" i="1" s="1"/>
  <c r="H3" i="7" l="1"/>
  <c r="H3" i="6"/>
  <c r="G38" i="13"/>
  <c r="F38" i="13"/>
  <c r="G37" i="13"/>
  <c r="F37" i="13"/>
  <c r="G36" i="13"/>
  <c r="F36" i="13"/>
  <c r="F35" i="13"/>
  <c r="G35" i="13" s="1"/>
  <c r="G34" i="13"/>
  <c r="F34" i="13"/>
  <c r="F29" i="13"/>
  <c r="G29" i="13" s="1"/>
  <c r="F28" i="13"/>
  <c r="G28" i="13" s="1"/>
  <c r="F27" i="13"/>
  <c r="G27" i="13" s="1"/>
  <c r="F26" i="13"/>
  <c r="G26" i="13" s="1"/>
  <c r="F25" i="13"/>
  <c r="F32" i="13" s="1"/>
  <c r="G20" i="13"/>
  <c r="F20" i="13"/>
  <c r="G19" i="13"/>
  <c r="F19" i="13"/>
  <c r="G18" i="13"/>
  <c r="F18" i="13"/>
  <c r="G17" i="13"/>
  <c r="F17" i="13"/>
  <c r="G16" i="13"/>
  <c r="G23" i="13" s="1"/>
  <c r="G24" i="13" s="1"/>
  <c r="F16" i="13"/>
  <c r="F23" i="13" s="1"/>
  <c r="F11" i="13"/>
  <c r="G11" i="13" s="1"/>
  <c r="F10" i="13"/>
  <c r="G10" i="13" s="1"/>
  <c r="F9" i="13"/>
  <c r="G9" i="13" s="1"/>
  <c r="F8" i="13"/>
  <c r="G8" i="13" s="1"/>
  <c r="F7" i="13"/>
  <c r="G7" i="13" s="1"/>
  <c r="G47" i="12"/>
  <c r="F47" i="12"/>
  <c r="F46" i="12"/>
  <c r="G46" i="12" s="1"/>
  <c r="G45" i="12"/>
  <c r="F45" i="12"/>
  <c r="F44" i="12"/>
  <c r="G44" i="12" s="1"/>
  <c r="G43" i="12"/>
  <c r="G50" i="12" s="1"/>
  <c r="G51" i="12" s="1"/>
  <c r="F43" i="12"/>
  <c r="F38" i="12"/>
  <c r="G38" i="12" s="1"/>
  <c r="F37" i="12"/>
  <c r="G37" i="12" s="1"/>
  <c r="F36" i="12"/>
  <c r="G36" i="12" s="1"/>
  <c r="F35" i="12"/>
  <c r="G35" i="12" s="1"/>
  <c r="F34" i="12"/>
  <c r="G34" i="12" s="1"/>
  <c r="F29" i="12"/>
  <c r="G29" i="12" s="1"/>
  <c r="G28" i="12"/>
  <c r="F28" i="12"/>
  <c r="F27" i="12"/>
  <c r="G27" i="12" s="1"/>
  <c r="G26" i="12"/>
  <c r="F26" i="12"/>
  <c r="F25" i="12"/>
  <c r="F32" i="12" s="1"/>
  <c r="F20" i="12"/>
  <c r="G20" i="12" s="1"/>
  <c r="F19" i="12"/>
  <c r="G19" i="12" s="1"/>
  <c r="F18" i="12"/>
  <c r="G18" i="12" s="1"/>
  <c r="F17" i="12"/>
  <c r="G17" i="12" s="1"/>
  <c r="F16" i="12"/>
  <c r="F23" i="12" s="1"/>
  <c r="G11" i="12"/>
  <c r="F11" i="12"/>
  <c r="F10" i="12"/>
  <c r="G10" i="12" s="1"/>
  <c r="G9" i="12"/>
  <c r="F9" i="12"/>
  <c r="F8" i="12"/>
  <c r="G8" i="12" s="1"/>
  <c r="G7" i="12"/>
  <c r="G14" i="12" s="1"/>
  <c r="G15" i="12" s="1"/>
  <c r="F7" i="12"/>
  <c r="G38" i="11"/>
  <c r="F38" i="11"/>
  <c r="F37" i="11"/>
  <c r="G37" i="11" s="1"/>
  <c r="G36" i="11"/>
  <c r="F36" i="11"/>
  <c r="F35" i="11"/>
  <c r="G35" i="11" s="1"/>
  <c r="G34" i="11"/>
  <c r="F34" i="11"/>
  <c r="G29" i="11"/>
  <c r="F29" i="11"/>
  <c r="F28" i="11"/>
  <c r="G28" i="11" s="1"/>
  <c r="F27" i="11"/>
  <c r="G27" i="11" s="1"/>
  <c r="F26" i="11"/>
  <c r="G26" i="11" s="1"/>
  <c r="F25" i="11"/>
  <c r="G25" i="11" s="1"/>
  <c r="G32" i="11" s="1"/>
  <c r="G33" i="11" s="1"/>
  <c r="F20" i="11"/>
  <c r="G20" i="11" s="1"/>
  <c r="G19" i="11"/>
  <c r="F19" i="11"/>
  <c r="F18" i="11"/>
  <c r="G18" i="11" s="1"/>
  <c r="G17" i="11"/>
  <c r="F17" i="11"/>
  <c r="F16" i="11"/>
  <c r="F23" i="11" s="1"/>
  <c r="F11" i="11"/>
  <c r="G11" i="11" s="1"/>
  <c r="F10" i="11"/>
  <c r="G10" i="11" s="1"/>
  <c r="F9" i="11"/>
  <c r="G9" i="11" s="1"/>
  <c r="F8" i="11"/>
  <c r="G8" i="11" s="1"/>
  <c r="F7" i="11"/>
  <c r="G7" i="11" s="1"/>
  <c r="G14" i="11" s="1"/>
  <c r="G15" i="11" s="1"/>
  <c r="F38" i="10"/>
  <c r="G38" i="10" s="1"/>
  <c r="G37" i="10"/>
  <c r="F37" i="10"/>
  <c r="F36" i="10"/>
  <c r="G36" i="10" s="1"/>
  <c r="G35" i="10"/>
  <c r="F35" i="10"/>
  <c r="F34" i="10"/>
  <c r="F41" i="10" s="1"/>
  <c r="F29" i="10"/>
  <c r="G29" i="10" s="1"/>
  <c r="F28" i="10"/>
  <c r="G28" i="10" s="1"/>
  <c r="F27" i="10"/>
  <c r="G27" i="10" s="1"/>
  <c r="F26" i="10"/>
  <c r="G26" i="10" s="1"/>
  <c r="F25" i="10"/>
  <c r="F32" i="10" s="1"/>
  <c r="G20" i="10"/>
  <c r="F20" i="10"/>
  <c r="F19" i="10"/>
  <c r="G19" i="10" s="1"/>
  <c r="G18" i="10"/>
  <c r="F18" i="10"/>
  <c r="F17" i="10"/>
  <c r="G17" i="10" s="1"/>
  <c r="G16" i="10"/>
  <c r="G23" i="10" s="1"/>
  <c r="G24" i="10" s="1"/>
  <c r="F16" i="10"/>
  <c r="F11" i="10"/>
  <c r="G11" i="10" s="1"/>
  <c r="F10" i="10"/>
  <c r="G10" i="10" s="1"/>
  <c r="F9" i="10"/>
  <c r="G9" i="10" s="1"/>
  <c r="F8" i="10"/>
  <c r="G8" i="10" s="1"/>
  <c r="F7" i="10"/>
  <c r="G7" i="10" s="1"/>
  <c r="F47" i="9"/>
  <c r="G47" i="9" s="1"/>
  <c r="G46" i="9"/>
  <c r="F46" i="9"/>
  <c r="F45" i="9"/>
  <c r="G45" i="9" s="1"/>
  <c r="G44" i="9"/>
  <c r="F44" i="9"/>
  <c r="F43" i="9"/>
  <c r="F50" i="9" s="1"/>
  <c r="F38" i="9"/>
  <c r="G38" i="9" s="1"/>
  <c r="G37" i="9"/>
  <c r="F37" i="9"/>
  <c r="F36" i="9"/>
  <c r="G36" i="9" s="1"/>
  <c r="G35" i="9"/>
  <c r="F35" i="9"/>
  <c r="F34" i="9"/>
  <c r="F41" i="9" s="1"/>
  <c r="G29" i="9"/>
  <c r="F29" i="9"/>
  <c r="F28" i="9"/>
  <c r="G28" i="9" s="1"/>
  <c r="F27" i="9"/>
  <c r="G27" i="9" s="1"/>
  <c r="F26" i="9"/>
  <c r="G25" i="9"/>
  <c r="F25" i="9"/>
  <c r="G20" i="9"/>
  <c r="F20" i="9"/>
  <c r="F19" i="9"/>
  <c r="G19" i="9" s="1"/>
  <c r="G18" i="9"/>
  <c r="F18" i="9"/>
  <c r="F17" i="9"/>
  <c r="F23" i="9" s="1"/>
  <c r="G16" i="9"/>
  <c r="F16" i="9"/>
  <c r="F11" i="9"/>
  <c r="G11" i="9" s="1"/>
  <c r="G10" i="9"/>
  <c r="F10" i="9"/>
  <c r="F9" i="9"/>
  <c r="G9" i="9" s="1"/>
  <c r="G8" i="9"/>
  <c r="F8" i="9"/>
  <c r="F7" i="9"/>
  <c r="F14" i="9" s="1"/>
  <c r="F38" i="7"/>
  <c r="G38" i="7" s="1"/>
  <c r="G37" i="7"/>
  <c r="F37" i="7"/>
  <c r="F36" i="7"/>
  <c r="G36" i="7" s="1"/>
  <c r="G35" i="7"/>
  <c r="F35" i="7"/>
  <c r="F34" i="7"/>
  <c r="F41" i="7" s="1"/>
  <c r="F29" i="7"/>
  <c r="G29" i="7" s="1"/>
  <c r="F28" i="7"/>
  <c r="G28" i="7" s="1"/>
  <c r="F27" i="7"/>
  <c r="G27" i="7" s="1"/>
  <c r="F26" i="7"/>
  <c r="G26" i="7" s="1"/>
  <c r="F25" i="7"/>
  <c r="F32" i="7" s="1"/>
  <c r="G20" i="7"/>
  <c r="F20" i="7"/>
  <c r="F19" i="7"/>
  <c r="G19" i="7" s="1"/>
  <c r="G18" i="7"/>
  <c r="F18" i="7"/>
  <c r="F17" i="7"/>
  <c r="G17" i="7" s="1"/>
  <c r="G16" i="7"/>
  <c r="G23" i="7" s="1"/>
  <c r="G24" i="7" s="1"/>
  <c r="F16" i="7"/>
  <c r="F11" i="7"/>
  <c r="G11" i="7" s="1"/>
  <c r="F10" i="7"/>
  <c r="G10" i="7" s="1"/>
  <c r="F9" i="7"/>
  <c r="G9" i="7" s="1"/>
  <c r="F8" i="7"/>
  <c r="G8" i="7" s="1"/>
  <c r="F7" i="7"/>
  <c r="G7" i="7" s="1"/>
  <c r="F38" i="6"/>
  <c r="G38" i="6" s="1"/>
  <c r="G37" i="6"/>
  <c r="F37" i="6"/>
  <c r="F36" i="6"/>
  <c r="G36" i="6" s="1"/>
  <c r="G35" i="6"/>
  <c r="F35" i="6"/>
  <c r="F34" i="6"/>
  <c r="F41" i="6" s="1"/>
  <c r="F29" i="6"/>
  <c r="G29" i="6" s="1"/>
  <c r="F28" i="6"/>
  <c r="G28" i="6" s="1"/>
  <c r="F27" i="6"/>
  <c r="G27" i="6" s="1"/>
  <c r="F26" i="6"/>
  <c r="G26" i="6" s="1"/>
  <c r="F25" i="6"/>
  <c r="F32" i="6" s="1"/>
  <c r="G20" i="6"/>
  <c r="F20" i="6"/>
  <c r="F19" i="6"/>
  <c r="G19" i="6" s="1"/>
  <c r="G18" i="6"/>
  <c r="F18" i="6"/>
  <c r="F17" i="6"/>
  <c r="G17" i="6" s="1"/>
  <c r="G16" i="6"/>
  <c r="G23" i="6" s="1"/>
  <c r="G24" i="6" s="1"/>
  <c r="F16" i="6"/>
  <c r="F11" i="6"/>
  <c r="G11" i="6" s="1"/>
  <c r="F10" i="6"/>
  <c r="G10" i="6" s="1"/>
  <c r="F9" i="6"/>
  <c r="G9" i="6" s="1"/>
  <c r="F8" i="6"/>
  <c r="G8" i="6" s="1"/>
  <c r="F7" i="6"/>
  <c r="G7" i="6" s="1"/>
  <c r="F47" i="5"/>
  <c r="G47" i="5" s="1"/>
  <c r="G46" i="5"/>
  <c r="F46" i="5"/>
  <c r="F45" i="5"/>
  <c r="G45" i="5" s="1"/>
  <c r="G44" i="5"/>
  <c r="F44" i="5"/>
  <c r="F43" i="5"/>
  <c r="F50" i="5" s="1"/>
  <c r="F38" i="5"/>
  <c r="G38" i="5" s="1"/>
  <c r="F37" i="5"/>
  <c r="G37" i="5" s="1"/>
  <c r="F36" i="5"/>
  <c r="G36" i="5" s="1"/>
  <c r="F35" i="5"/>
  <c r="G35" i="5" s="1"/>
  <c r="F34" i="5"/>
  <c r="F41" i="5" s="1"/>
  <c r="G29" i="5"/>
  <c r="F29" i="5"/>
  <c r="F28" i="5"/>
  <c r="G28" i="5" s="1"/>
  <c r="G27" i="5"/>
  <c r="F27" i="5"/>
  <c r="F26" i="5"/>
  <c r="G26" i="5" s="1"/>
  <c r="G25" i="5"/>
  <c r="G32" i="5" s="1"/>
  <c r="G33" i="5" s="1"/>
  <c r="F25" i="5"/>
  <c r="F20" i="5"/>
  <c r="G20" i="5" s="1"/>
  <c r="F19" i="5"/>
  <c r="G19" i="5" s="1"/>
  <c r="F18" i="5"/>
  <c r="G18" i="5" s="1"/>
  <c r="F17" i="5"/>
  <c r="G17" i="5" s="1"/>
  <c r="F16" i="5"/>
  <c r="G16" i="5" s="1"/>
  <c r="F11" i="5"/>
  <c r="G11" i="5" s="1"/>
  <c r="G10" i="5"/>
  <c r="F10" i="5"/>
  <c r="F9" i="5"/>
  <c r="G9" i="5" s="1"/>
  <c r="F8" i="5"/>
  <c r="G8" i="5" s="1"/>
  <c r="F7" i="5"/>
  <c r="F38" i="4"/>
  <c r="G38" i="4" s="1"/>
  <c r="F37" i="4"/>
  <c r="G37" i="4" s="1"/>
  <c r="F36" i="4"/>
  <c r="G36" i="4" s="1"/>
  <c r="F35" i="4"/>
  <c r="G35" i="4" s="1"/>
  <c r="F34" i="4"/>
  <c r="F29" i="4"/>
  <c r="G29" i="4" s="1"/>
  <c r="F28" i="4"/>
  <c r="G28" i="4" s="1"/>
  <c r="F27" i="4"/>
  <c r="G27" i="4" s="1"/>
  <c r="F26" i="4"/>
  <c r="G26" i="4" s="1"/>
  <c r="G25" i="4"/>
  <c r="F25" i="4"/>
  <c r="F20" i="4"/>
  <c r="G20" i="4" s="1"/>
  <c r="F19" i="4"/>
  <c r="G19" i="4" s="1"/>
  <c r="F18" i="4"/>
  <c r="G18" i="4" s="1"/>
  <c r="F17" i="4"/>
  <c r="G17" i="4" s="1"/>
  <c r="F16" i="4"/>
  <c r="G16" i="4" s="1"/>
  <c r="F11" i="4"/>
  <c r="G11" i="4" s="1"/>
  <c r="G10" i="4"/>
  <c r="F10" i="4"/>
  <c r="F9" i="4"/>
  <c r="G9" i="4" s="1"/>
  <c r="F8" i="4"/>
  <c r="G8" i="4" s="1"/>
  <c r="F7" i="4"/>
  <c r="F47" i="3"/>
  <c r="G47" i="3" s="1"/>
  <c r="F46" i="3"/>
  <c r="G46" i="3" s="1"/>
  <c r="F45" i="3"/>
  <c r="G45" i="3" s="1"/>
  <c r="F44" i="3"/>
  <c r="G44" i="3" s="1"/>
  <c r="F43" i="3"/>
  <c r="F50" i="3" s="1"/>
  <c r="F41" i="13" l="1"/>
  <c r="G41" i="13"/>
  <c r="G42" i="13" s="1"/>
  <c r="F32" i="9"/>
  <c r="F14" i="5"/>
  <c r="G14" i="13"/>
  <c r="G15" i="13" s="1"/>
  <c r="F14" i="13"/>
  <c r="F43" i="13" s="1"/>
  <c r="G25" i="13"/>
  <c r="G32" i="13" s="1"/>
  <c r="G33" i="13" s="1"/>
  <c r="G41" i="12"/>
  <c r="G42" i="12" s="1"/>
  <c r="F41" i="12"/>
  <c r="F14" i="12"/>
  <c r="G16" i="12"/>
  <c r="G23" i="12" s="1"/>
  <c r="G24" i="12" s="1"/>
  <c r="G52" i="12" s="1"/>
  <c r="H3" i="12" s="1"/>
  <c r="F50" i="12"/>
  <c r="G25" i="12"/>
  <c r="G32" i="12" s="1"/>
  <c r="G33" i="12" s="1"/>
  <c r="G41" i="11"/>
  <c r="G42" i="11" s="1"/>
  <c r="F32" i="11"/>
  <c r="F41" i="11"/>
  <c r="F14" i="11"/>
  <c r="F43" i="11" s="1"/>
  <c r="G16" i="11"/>
  <c r="G23" i="11" s="1"/>
  <c r="G24" i="11" s="1"/>
  <c r="G43" i="11" s="1"/>
  <c r="G14" i="10"/>
  <c r="G15" i="10" s="1"/>
  <c r="F14" i="10"/>
  <c r="F43" i="10" s="1"/>
  <c r="F23" i="10"/>
  <c r="G25" i="10"/>
  <c r="G32" i="10" s="1"/>
  <c r="G33" i="10" s="1"/>
  <c r="G34" i="10"/>
  <c r="G41" i="10" s="1"/>
  <c r="G42" i="10" s="1"/>
  <c r="F52" i="9"/>
  <c r="G17" i="9"/>
  <c r="G23" i="9" s="1"/>
  <c r="G24" i="9" s="1"/>
  <c r="G34" i="9"/>
  <c r="G41" i="9" s="1"/>
  <c r="G42" i="9" s="1"/>
  <c r="G7" i="9"/>
  <c r="G14" i="9" s="1"/>
  <c r="G15" i="9" s="1"/>
  <c r="G26" i="9"/>
  <c r="G32" i="9" s="1"/>
  <c r="G33" i="9" s="1"/>
  <c r="G43" i="9"/>
  <c r="G50" i="9" s="1"/>
  <c r="G51" i="9" s="1"/>
  <c r="G14" i="7"/>
  <c r="G15" i="7" s="1"/>
  <c r="F14" i="7"/>
  <c r="F23" i="7"/>
  <c r="G25" i="7"/>
  <c r="G32" i="7" s="1"/>
  <c r="G33" i="7" s="1"/>
  <c r="G34" i="7"/>
  <c r="G41" i="7" s="1"/>
  <c r="G42" i="7" s="1"/>
  <c r="G14" i="6"/>
  <c r="G15" i="6" s="1"/>
  <c r="F14" i="6"/>
  <c r="F23" i="6"/>
  <c r="G25" i="6"/>
  <c r="G32" i="6" s="1"/>
  <c r="G33" i="6" s="1"/>
  <c r="G34" i="6"/>
  <c r="G41" i="6" s="1"/>
  <c r="G42" i="6" s="1"/>
  <c r="G23" i="5"/>
  <c r="G24" i="5" s="1"/>
  <c r="F23" i="5"/>
  <c r="F32" i="5"/>
  <c r="G34" i="5"/>
  <c r="G41" i="5" s="1"/>
  <c r="G42" i="5" s="1"/>
  <c r="G7" i="5"/>
  <c r="G14" i="5" s="1"/>
  <c r="G15" i="5" s="1"/>
  <c r="G52" i="5" s="1"/>
  <c r="G43" i="5"/>
  <c r="G50" i="5" s="1"/>
  <c r="G51" i="5" s="1"/>
  <c r="G32" i="4"/>
  <c r="G33" i="4" s="1"/>
  <c r="F14" i="4"/>
  <c r="F43" i="4" s="1"/>
  <c r="F41" i="4"/>
  <c r="G23" i="4"/>
  <c r="G24" i="4" s="1"/>
  <c r="F23" i="4"/>
  <c r="F32" i="4"/>
  <c r="G34" i="4"/>
  <c r="G41" i="4" s="1"/>
  <c r="G42" i="4" s="1"/>
  <c r="G7" i="4"/>
  <c r="G14" i="4" s="1"/>
  <c r="G15" i="4" s="1"/>
  <c r="G43" i="4" s="1"/>
  <c r="H3" i="4" s="1"/>
  <c r="G43" i="3"/>
  <c r="G50" i="3" s="1"/>
  <c r="G51" i="3" s="1"/>
  <c r="F35" i="3"/>
  <c r="F52" i="5" l="1"/>
  <c r="H3" i="5"/>
  <c r="G43" i="13"/>
  <c r="H3" i="13" s="1"/>
  <c r="F52" i="12"/>
  <c r="G43" i="10"/>
  <c r="G52" i="9"/>
  <c r="H3" i="9" s="1"/>
  <c r="H3" i="10" s="1"/>
  <c r="H3" i="11" s="1"/>
  <c r="F43" i="7"/>
  <c r="G43" i="7"/>
  <c r="F43" i="6"/>
  <c r="G43" i="6"/>
  <c r="F38" i="3" l="1"/>
  <c r="G38" i="3" s="1"/>
  <c r="F37" i="3"/>
  <c r="G37" i="3" s="1"/>
  <c r="F36" i="3"/>
  <c r="G36" i="3" s="1"/>
  <c r="G35" i="3"/>
  <c r="F34" i="3"/>
  <c r="G34" i="3" s="1"/>
  <c r="F29" i="3"/>
  <c r="G29" i="3" s="1"/>
  <c r="F28" i="3"/>
  <c r="G28" i="3" s="1"/>
  <c r="F27" i="3"/>
  <c r="G27" i="3" s="1"/>
  <c r="F26" i="3"/>
  <c r="G26" i="3" s="1"/>
  <c r="F25" i="3"/>
  <c r="F20" i="3"/>
  <c r="G20" i="3" s="1"/>
  <c r="F19" i="3"/>
  <c r="G19" i="3" s="1"/>
  <c r="F18" i="3"/>
  <c r="G18" i="3" s="1"/>
  <c r="G17" i="3"/>
  <c r="F17" i="3"/>
  <c r="F16" i="3"/>
  <c r="F11" i="3"/>
  <c r="G11" i="3" s="1"/>
  <c r="F10" i="3"/>
  <c r="G10" i="3" s="1"/>
  <c r="F9" i="3"/>
  <c r="G9" i="3" s="1"/>
  <c r="F8" i="3"/>
  <c r="G8" i="3" s="1"/>
  <c r="F7" i="3"/>
  <c r="G7" i="3" s="1"/>
  <c r="F38" i="2"/>
  <c r="G38" i="2" s="1"/>
  <c r="F37" i="2"/>
  <c r="G37" i="2" s="1"/>
  <c r="F36" i="2"/>
  <c r="G36" i="2" s="1"/>
  <c r="F35" i="2"/>
  <c r="G35" i="2" s="1"/>
  <c r="F34" i="2"/>
  <c r="G34" i="2" s="1"/>
  <c r="F29" i="2"/>
  <c r="G29" i="2" s="1"/>
  <c r="F28" i="2"/>
  <c r="G28" i="2" s="1"/>
  <c r="F27" i="2"/>
  <c r="G27" i="2" s="1"/>
  <c r="F26" i="2"/>
  <c r="G26" i="2" s="1"/>
  <c r="F25" i="2"/>
  <c r="F20" i="2"/>
  <c r="G20" i="2" s="1"/>
  <c r="F19" i="2"/>
  <c r="G19" i="2" s="1"/>
  <c r="F18" i="2"/>
  <c r="G18" i="2" s="1"/>
  <c r="F17" i="2"/>
  <c r="G17" i="2" s="1"/>
  <c r="F16" i="2"/>
  <c r="F11" i="2"/>
  <c r="G11" i="2" s="1"/>
  <c r="F10" i="2"/>
  <c r="G10" i="2" s="1"/>
  <c r="F9" i="2"/>
  <c r="G9" i="2" s="1"/>
  <c r="F8" i="2"/>
  <c r="G8" i="2" s="1"/>
  <c r="F7" i="2"/>
  <c r="G7" i="2" s="1"/>
  <c r="G41" i="2" l="1"/>
  <c r="G42" i="2" s="1"/>
  <c r="F32" i="3"/>
  <c r="F23" i="3"/>
  <c r="G16" i="3"/>
  <c r="G23" i="3" s="1"/>
  <c r="G24" i="3" s="1"/>
  <c r="F41" i="3"/>
  <c r="G41" i="3"/>
  <c r="G42" i="3" s="1"/>
  <c r="G14" i="3"/>
  <c r="G15" i="3" s="1"/>
  <c r="G52" i="3" s="1"/>
  <c r="H3" i="3" s="1"/>
  <c r="F14" i="3"/>
  <c r="F52" i="3" s="1"/>
  <c r="G25" i="3"/>
  <c r="G32" i="3" s="1"/>
  <c r="G33" i="3" s="1"/>
  <c r="F32" i="2"/>
  <c r="G14" i="2"/>
  <c r="G15" i="2" s="1"/>
  <c r="F23" i="2"/>
  <c r="F41" i="2"/>
  <c r="F14" i="2"/>
  <c r="G16" i="2"/>
  <c r="G23" i="2" s="1"/>
  <c r="G24" i="2" s="1"/>
  <c r="G25" i="2"/>
  <c r="G14" i="1"/>
  <c r="F32" i="1"/>
  <c r="F23" i="1"/>
  <c r="G32" i="1"/>
  <c r="G33" i="1" s="1"/>
  <c r="G23" i="1"/>
  <c r="G24" i="1" s="1"/>
  <c r="F14" i="1"/>
  <c r="G32" i="2" l="1"/>
  <c r="G33" i="2" s="1"/>
  <c r="G43" i="2" s="1"/>
  <c r="F43" i="2"/>
  <c r="G41" i="1"/>
  <c r="G42" i="1" s="1"/>
  <c r="F41" i="1"/>
  <c r="G15" i="1" l="1"/>
  <c r="G43" i="1" s="1"/>
  <c r="H3" i="1" s="1"/>
  <c r="H3" i="2" s="1"/>
  <c r="F43" i="1"/>
</calcChain>
</file>

<file path=xl/sharedStrings.xml><?xml version="1.0" encoding="utf-8"?>
<sst xmlns="http://schemas.openxmlformats.org/spreadsheetml/2006/main" count="281" uniqueCount="15">
  <si>
    <t>Fiche de présence</t>
  </si>
  <si>
    <t>Date</t>
  </si>
  <si>
    <t>Matin</t>
  </si>
  <si>
    <t>Après-midi</t>
  </si>
  <si>
    <t>Nom de l'employé :</t>
  </si>
  <si>
    <t xml:space="preserve">Heure d'arrivée </t>
  </si>
  <si>
    <t>Heure de Départ</t>
  </si>
  <si>
    <t>Commentaire (maladie, férié…)</t>
  </si>
  <si>
    <t>Heure effectuée</t>
  </si>
  <si>
    <t>Total d'heures hebdomadaires</t>
  </si>
  <si>
    <t>Heures supplémentaires majorees</t>
  </si>
  <si>
    <t>Total d'heures Mensuelles</t>
  </si>
  <si>
    <t>Heures supplémentaires</t>
  </si>
  <si>
    <t>Total HS :</t>
  </si>
  <si>
    <t>férié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</si>
</sst>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11" x14ac:knownFonts="1">
    <font>
      <sz val="11"/>
      <color theme="1"/>
      <name val="Calibri"/>
      <family val="2"/>
      <scheme val="minor"/>
    </font>
    <font>
      <sz val="9"/>
      <name val="Century Gothic"/>
      <family val="2"/>
    </font>
    <font>
      <b/>
      <sz val="9"/>
      <name val="Century Gothic"/>
      <family val="2"/>
    </font>
    <font>
      <sz val="10"/>
      <color theme="1"/>
      <name val="Century Gothic"/>
      <family val="2"/>
    </font>
    <font>
      <b/>
      <sz val="10"/>
      <name val="Century Gothic"/>
      <family val="2"/>
    </font>
    <font>
      <b/>
      <sz val="10"/>
      <color indexed="9"/>
      <name val="Century Gothic"/>
      <family val="2"/>
    </font>
    <font>
      <sz val="20"/>
      <color theme="1"/>
      <name val="Century Gothic"/>
      <family val="2"/>
    </font>
    <font>
      <b/>
      <sz val="10"/>
      <color theme="1"/>
      <name val="Century Gothic"/>
      <family val="2"/>
    </font>
    <font>
      <b/>
      <sz val="10"/>
      <color theme="0"/>
      <name val="Century Gothic"/>
      <family val="2"/>
    </font>
    <font>
      <b/>
      <sz val="11"/>
      <color theme="0"/>
      <name val="Century Gothic"/>
      <family val="2"/>
    </font>
    <font>
      <sz val="11"/>
      <color theme="0"/>
      <name val="Century Gothic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</fills>
  <borders count="54">
    <border>
      <left/>
      <right/>
      <top/>
      <bottom/>
      <diagonal/>
    </border>
    <border>
      <left/>
      <right/>
      <top/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55"/>
      </left>
      <right style="medium">
        <color indexed="64"/>
      </right>
      <top style="thin">
        <color indexed="55"/>
      </top>
      <bottom style="thin">
        <color indexed="55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47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6" fillId="5" borderId="35" xfId="0" applyFont="1" applyFill="1" applyBorder="1" applyAlignment="1" applyProtection="1">
      <alignment horizontal="center"/>
      <protection locked="0"/>
    </xf>
    <xf numFmtId="0" fontId="6" fillId="5" borderId="0" xfId="0" applyFont="1" applyFill="1" applyBorder="1" applyAlignment="1" applyProtection="1">
      <alignment horizontal="center"/>
      <protection locked="0"/>
    </xf>
    <xf numFmtId="0" fontId="6" fillId="5" borderId="16" xfId="0" applyFont="1" applyFill="1" applyBorder="1" applyAlignment="1" applyProtection="1">
      <alignment horizontal="center"/>
      <protection locked="0"/>
    </xf>
    <xf numFmtId="0" fontId="2" fillId="2" borderId="35" xfId="0" applyFont="1" applyFill="1" applyBorder="1" applyAlignment="1" applyProtection="1">
      <alignment horizontal="center"/>
      <protection locked="0"/>
    </xf>
    <xf numFmtId="0" fontId="0" fillId="0" borderId="0" xfId="0" applyBorder="1" applyProtection="1">
      <protection locked="0"/>
    </xf>
    <xf numFmtId="0" fontId="2" fillId="2" borderId="0" xfId="0" applyFont="1" applyFill="1" applyBorder="1" applyAlignment="1" applyProtection="1">
      <alignment horizontal="left" wrapText="1"/>
      <protection locked="0"/>
    </xf>
    <xf numFmtId="2" fontId="10" fillId="0" borderId="3" xfId="0" applyNumberFormat="1" applyFont="1" applyFill="1" applyBorder="1" applyAlignment="1" applyProtection="1">
      <alignment horizontal="left"/>
      <protection locked="0"/>
    </xf>
    <xf numFmtId="0" fontId="2" fillId="2" borderId="0" xfId="0" applyFont="1" applyFill="1" applyBorder="1" applyAlignment="1" applyProtection="1">
      <alignment horizontal="right"/>
      <protection locked="0"/>
    </xf>
    <xf numFmtId="0" fontId="7" fillId="0" borderId="21" xfId="0" applyFont="1" applyBorder="1" applyAlignment="1" applyProtection="1">
      <alignment horizontal="center" wrapText="1"/>
      <protection locked="0"/>
    </xf>
    <xf numFmtId="0" fontId="7" fillId="0" borderId="36" xfId="0" applyFont="1" applyBorder="1" applyAlignment="1" applyProtection="1">
      <alignment horizontal="center" wrapText="1"/>
      <protection locked="0"/>
    </xf>
    <xf numFmtId="0" fontId="7" fillId="0" borderId="22" xfId="0" applyFont="1" applyBorder="1" applyAlignment="1" applyProtection="1">
      <alignment horizontal="center" wrapText="1"/>
      <protection locked="0"/>
    </xf>
    <xf numFmtId="0" fontId="7" fillId="0" borderId="38" xfId="0" applyFont="1" applyBorder="1" applyAlignment="1" applyProtection="1">
      <alignment horizontal="center" vertical="center" wrapText="1"/>
      <protection locked="0"/>
    </xf>
    <xf numFmtId="164" fontId="3" fillId="0" borderId="26" xfId="0" applyNumberFormat="1" applyFont="1" applyBorder="1" applyAlignment="1" applyProtection="1">
      <alignment horizontal="center"/>
      <protection locked="0"/>
    </xf>
    <xf numFmtId="0" fontId="3" fillId="0" borderId="7" xfId="0" applyNumberFormat="1" applyFont="1" applyBorder="1" applyProtection="1">
      <protection locked="0"/>
    </xf>
    <xf numFmtId="0" fontId="3" fillId="0" borderId="8" xfId="0" applyNumberFormat="1" applyFont="1" applyBorder="1" applyProtection="1">
      <protection locked="0"/>
    </xf>
    <xf numFmtId="0" fontId="3" fillId="0" borderId="23" xfId="0" applyNumberFormat="1" applyFont="1" applyBorder="1" applyProtection="1">
      <protection locked="0"/>
    </xf>
    <xf numFmtId="20" fontId="3" fillId="0" borderId="9" xfId="0" applyNumberFormat="1" applyFont="1" applyBorder="1" applyAlignment="1" applyProtection="1">
      <alignment horizontal="center"/>
      <protection locked="0"/>
    </xf>
    <xf numFmtId="164" fontId="3" fillId="0" borderId="28" xfId="0" applyNumberFormat="1" applyFont="1" applyBorder="1" applyAlignment="1" applyProtection="1">
      <alignment horizontal="center"/>
      <protection locked="0"/>
    </xf>
    <xf numFmtId="0" fontId="3" fillId="0" borderId="10" xfId="0" applyNumberFormat="1" applyFont="1" applyBorder="1" applyProtection="1">
      <protection locked="0"/>
    </xf>
    <xf numFmtId="0" fontId="3" fillId="0" borderId="2" xfId="0" applyNumberFormat="1" applyFont="1" applyBorder="1" applyProtection="1">
      <protection locked="0"/>
    </xf>
    <xf numFmtId="0" fontId="3" fillId="0" borderId="24" xfId="0" applyNumberFormat="1" applyFont="1" applyBorder="1" applyProtection="1">
      <protection locked="0"/>
    </xf>
    <xf numFmtId="0" fontId="3" fillId="0" borderId="11" xfId="0" applyFont="1" applyBorder="1" applyAlignment="1" applyProtection="1">
      <alignment horizontal="center"/>
      <protection locked="0"/>
    </xf>
    <xf numFmtId="164" fontId="3" fillId="4" borderId="28" xfId="0" applyNumberFormat="1" applyFont="1" applyFill="1" applyBorder="1" applyAlignment="1" applyProtection="1">
      <alignment horizontal="center"/>
      <protection locked="0"/>
    </xf>
    <xf numFmtId="164" fontId="3" fillId="4" borderId="27" xfId="0" applyNumberFormat="1" applyFont="1" applyFill="1" applyBorder="1" applyAlignment="1" applyProtection="1">
      <alignment horizontal="center"/>
      <protection locked="0"/>
    </xf>
    <xf numFmtId="0" fontId="3" fillId="0" borderId="48" xfId="0" applyNumberFormat="1" applyFont="1" applyBorder="1" applyProtection="1">
      <protection locked="0"/>
    </xf>
    <xf numFmtId="0" fontId="3" fillId="0" borderId="12" xfId="0" applyFont="1" applyBorder="1" applyAlignment="1" applyProtection="1">
      <alignment horizontal="center"/>
      <protection locked="0"/>
    </xf>
    <xf numFmtId="0" fontId="4" fillId="6" borderId="26" xfId="0" applyFont="1" applyFill="1" applyBorder="1" applyAlignment="1" applyProtection="1">
      <alignment horizontal="center"/>
      <protection locked="0"/>
    </xf>
    <xf numFmtId="0" fontId="4" fillId="6" borderId="29" xfId="0" applyFont="1" applyFill="1" applyBorder="1" applyAlignment="1" applyProtection="1">
      <alignment horizontal="center"/>
      <protection locked="0"/>
    </xf>
    <xf numFmtId="164" fontId="3" fillId="0" borderId="30" xfId="0" applyNumberFormat="1" applyFont="1" applyBorder="1" applyAlignment="1" applyProtection="1">
      <alignment horizontal="center"/>
      <protection locked="0"/>
    </xf>
    <xf numFmtId="0" fontId="3" fillId="0" borderId="19" xfId="0" applyFont="1" applyBorder="1" applyAlignment="1" applyProtection="1">
      <alignment horizontal="center"/>
      <protection locked="0"/>
    </xf>
    <xf numFmtId="0" fontId="3" fillId="0" borderId="17" xfId="0" applyNumberFormat="1" applyFont="1" applyBorder="1" applyProtection="1">
      <protection locked="0"/>
    </xf>
    <xf numFmtId="0" fontId="3" fillId="0" borderId="6" xfId="0" applyNumberFormat="1" applyFont="1" applyBorder="1" applyProtection="1">
      <protection locked="0"/>
    </xf>
    <xf numFmtId="0" fontId="3" fillId="0" borderId="18" xfId="0" applyNumberFormat="1" applyFont="1" applyBorder="1" applyProtection="1">
      <protection locked="0"/>
    </xf>
    <xf numFmtId="0" fontId="3" fillId="0" borderId="9" xfId="0" applyFont="1" applyBorder="1" applyAlignment="1" applyProtection="1">
      <alignment horizontal="center"/>
      <protection locked="0"/>
    </xf>
    <xf numFmtId="0" fontId="3" fillId="6" borderId="37" xfId="0" applyFont="1" applyFill="1" applyBorder="1" applyAlignment="1" applyProtection="1">
      <protection locked="0"/>
    </xf>
    <xf numFmtId="0" fontId="3" fillId="6" borderId="15" xfId="0" applyFont="1" applyFill="1" applyBorder="1" applyAlignment="1" applyProtection="1">
      <protection locked="0"/>
    </xf>
    <xf numFmtId="0" fontId="5" fillId="7" borderId="34" xfId="0" applyFont="1" applyFill="1" applyBorder="1" applyAlignment="1" applyProtection="1">
      <alignment horizontal="center"/>
      <protection locked="0"/>
    </xf>
    <xf numFmtId="0" fontId="3" fillId="7" borderId="15" xfId="0" applyFont="1" applyFill="1" applyBorder="1" applyAlignment="1" applyProtection="1">
      <protection locked="0"/>
    </xf>
    <xf numFmtId="0" fontId="3" fillId="0" borderId="44" xfId="0" applyNumberFormat="1" applyFont="1" applyBorder="1" applyProtection="1"/>
    <xf numFmtId="0" fontId="3" fillId="0" borderId="45" xfId="0" applyNumberFormat="1" applyFont="1" applyBorder="1" applyProtection="1"/>
    <xf numFmtId="0" fontId="7" fillId="6" borderId="32" xfId="0" applyNumberFormat="1" applyFont="1" applyFill="1" applyBorder="1" applyProtection="1"/>
    <xf numFmtId="0" fontId="7" fillId="6" borderId="43" xfId="0" applyNumberFormat="1" applyFont="1" applyFill="1" applyBorder="1" applyProtection="1"/>
    <xf numFmtId="0" fontId="7" fillId="6" borderId="33" xfId="0" applyNumberFormat="1" applyFont="1" applyFill="1" applyBorder="1" applyProtection="1"/>
    <xf numFmtId="0" fontId="7" fillId="6" borderId="25" xfId="0" applyNumberFormat="1" applyFont="1" applyFill="1" applyBorder="1" applyProtection="1"/>
    <xf numFmtId="0" fontId="3" fillId="0" borderId="32" xfId="0" applyNumberFormat="1" applyFont="1" applyBorder="1" applyProtection="1"/>
    <xf numFmtId="0" fontId="3" fillId="0" borderId="4" xfId="0" applyNumberFormat="1" applyFont="1" applyBorder="1" applyProtection="1"/>
    <xf numFmtId="0" fontId="3" fillId="0" borderId="5" xfId="0" applyNumberFormat="1" applyFont="1" applyBorder="1" applyProtection="1"/>
    <xf numFmtId="0" fontId="3" fillId="0" borderId="18" xfId="0" applyNumberFormat="1" applyFont="1" applyBorder="1" applyProtection="1"/>
    <xf numFmtId="0" fontId="3" fillId="0" borderId="23" xfId="0" applyNumberFormat="1" applyFont="1" applyBorder="1" applyProtection="1"/>
    <xf numFmtId="0" fontId="3" fillId="0" borderId="24" xfId="0" applyNumberFormat="1" applyFont="1" applyBorder="1" applyProtection="1"/>
    <xf numFmtId="0" fontId="8" fillId="7" borderId="14" xfId="0" applyNumberFormat="1" applyFont="1" applyFill="1" applyBorder="1" applyProtection="1"/>
    <xf numFmtId="0" fontId="8" fillId="7" borderId="40" xfId="0" applyNumberFormat="1" applyFont="1" applyFill="1" applyBorder="1" applyProtection="1"/>
    <xf numFmtId="2" fontId="9" fillId="7" borderId="42" xfId="0" applyNumberFormat="1" applyFont="1" applyFill="1" applyBorder="1" applyAlignment="1" applyProtection="1">
      <alignment horizontal="left"/>
    </xf>
    <xf numFmtId="164" fontId="3" fillId="0" borderId="44" xfId="0" applyNumberFormat="1" applyFont="1" applyBorder="1" applyAlignment="1" applyProtection="1">
      <alignment horizontal="center"/>
      <protection locked="0"/>
    </xf>
    <xf numFmtId="0" fontId="3" fillId="0" borderId="32" xfId="0" applyNumberFormat="1" applyFont="1" applyBorder="1" applyProtection="1">
      <protection locked="0"/>
    </xf>
    <xf numFmtId="164" fontId="3" fillId="0" borderId="45" xfId="0" applyNumberFormat="1" applyFont="1" applyBorder="1" applyAlignment="1" applyProtection="1">
      <alignment horizontal="center"/>
      <protection locked="0"/>
    </xf>
    <xf numFmtId="0" fontId="3" fillId="0" borderId="4" xfId="0" applyNumberFormat="1" applyFont="1" applyBorder="1" applyProtection="1">
      <protection locked="0"/>
    </xf>
    <xf numFmtId="164" fontId="3" fillId="4" borderId="45" xfId="0" applyNumberFormat="1" applyFont="1" applyFill="1" applyBorder="1" applyAlignment="1" applyProtection="1">
      <alignment horizontal="center"/>
      <protection locked="0"/>
    </xf>
    <xf numFmtId="164" fontId="3" fillId="4" borderId="46" xfId="0" applyNumberFormat="1" applyFont="1" applyFill="1" applyBorder="1" applyAlignment="1" applyProtection="1">
      <alignment horizontal="center"/>
      <protection locked="0"/>
    </xf>
    <xf numFmtId="0" fontId="3" fillId="0" borderId="33" xfId="0" applyNumberFormat="1" applyFont="1" applyBorder="1" applyProtection="1">
      <protection locked="0"/>
    </xf>
    <xf numFmtId="0" fontId="4" fillId="6" borderId="30" xfId="0" applyFont="1" applyFill="1" applyBorder="1" applyAlignment="1" applyProtection="1">
      <alignment horizontal="center"/>
      <protection locked="0"/>
    </xf>
    <xf numFmtId="164" fontId="3" fillId="4" borderId="30" xfId="0" applyNumberFormat="1" applyFont="1" applyFill="1" applyBorder="1" applyAlignment="1" applyProtection="1">
      <alignment horizontal="center"/>
      <protection locked="0"/>
    </xf>
    <xf numFmtId="0" fontId="3" fillId="0" borderId="5" xfId="0" applyNumberFormat="1" applyFont="1" applyBorder="1" applyProtection="1">
      <protection locked="0"/>
    </xf>
    <xf numFmtId="0" fontId="4" fillId="6" borderId="27" xfId="0" applyFont="1" applyFill="1" applyBorder="1" applyAlignment="1" applyProtection="1">
      <alignment horizontal="center"/>
      <protection locked="0"/>
    </xf>
    <xf numFmtId="0" fontId="3" fillId="0" borderId="11" xfId="0" applyFont="1" applyFill="1" applyBorder="1" applyAlignment="1" applyProtection="1">
      <alignment horizontal="center"/>
      <protection locked="0"/>
    </xf>
    <xf numFmtId="0" fontId="3" fillId="0" borderId="49" xfId="0" applyNumberFormat="1" applyFont="1" applyBorder="1" applyProtection="1">
      <protection locked="0"/>
    </xf>
    <xf numFmtId="0" fontId="3" fillId="0" borderId="50" xfId="0" applyNumberFormat="1" applyFont="1" applyBorder="1" applyProtection="1">
      <protection locked="0"/>
    </xf>
    <xf numFmtId="0" fontId="3" fillId="0" borderId="51" xfId="0" applyNumberFormat="1" applyFont="1" applyBorder="1" applyProtection="1">
      <protection locked="0"/>
    </xf>
    <xf numFmtId="0" fontId="7" fillId="6" borderId="5" xfId="0" applyNumberFormat="1" applyFont="1" applyFill="1" applyBorder="1" applyProtection="1"/>
    <xf numFmtId="0" fontId="7" fillId="6" borderId="18" xfId="0" applyNumberFormat="1" applyFont="1" applyFill="1" applyBorder="1" applyProtection="1"/>
    <xf numFmtId="0" fontId="3" fillId="0" borderId="7" xfId="0" applyNumberFormat="1" applyFont="1" applyBorder="1" applyProtection="1"/>
    <xf numFmtId="0" fontId="3" fillId="0" borderId="10" xfId="0" applyNumberFormat="1" applyFont="1" applyFill="1" applyBorder="1" applyProtection="1"/>
    <xf numFmtId="0" fontId="3" fillId="0" borderId="24" xfId="0" applyNumberFormat="1" applyFont="1" applyFill="1" applyBorder="1" applyProtection="1"/>
    <xf numFmtId="0" fontId="3" fillId="0" borderId="10" xfId="0" applyNumberFormat="1" applyFont="1" applyBorder="1" applyProtection="1"/>
    <xf numFmtId="0" fontId="3" fillId="0" borderId="47" xfId="0" applyNumberFormat="1" applyFont="1" applyBorder="1" applyProtection="1"/>
    <xf numFmtId="0" fontId="3" fillId="0" borderId="25" xfId="0" applyNumberFormat="1" applyFont="1" applyBorder="1" applyProtection="1"/>
    <xf numFmtId="0" fontId="3" fillId="0" borderId="9" xfId="0" applyFont="1" applyFill="1" applyBorder="1" applyAlignment="1" applyProtection="1">
      <alignment horizontal="center"/>
      <protection locked="0"/>
    </xf>
    <xf numFmtId="0" fontId="3" fillId="0" borderId="52" xfId="0" applyNumberFormat="1" applyFont="1" applyBorder="1" applyProtection="1">
      <protection locked="0"/>
    </xf>
    <xf numFmtId="0" fontId="7" fillId="0" borderId="53" xfId="0" applyFont="1" applyBorder="1" applyAlignment="1" applyProtection="1">
      <alignment horizontal="center" wrapText="1"/>
      <protection locked="0"/>
    </xf>
    <xf numFmtId="0" fontId="3" fillId="0" borderId="49" xfId="0" applyNumberFormat="1" applyFont="1" applyFill="1" applyBorder="1" applyProtection="1">
      <protection locked="0"/>
    </xf>
    <xf numFmtId="0" fontId="3" fillId="0" borderId="50" xfId="0" applyNumberFormat="1" applyFont="1" applyFill="1" applyBorder="1" applyProtection="1">
      <protection locked="0"/>
    </xf>
    <xf numFmtId="0" fontId="3" fillId="0" borderId="7" xfId="0" applyNumberFormat="1" applyFont="1" applyFill="1" applyBorder="1" applyProtection="1"/>
    <xf numFmtId="0" fontId="3" fillId="0" borderId="23" xfId="0" applyNumberFormat="1" applyFont="1" applyFill="1" applyBorder="1" applyProtection="1"/>
    <xf numFmtId="164" fontId="3" fillId="0" borderId="46" xfId="0" applyNumberFormat="1" applyFont="1" applyBorder="1" applyAlignment="1" applyProtection="1">
      <alignment horizontal="center"/>
      <protection locked="0"/>
    </xf>
    <xf numFmtId="0" fontId="3" fillId="6" borderId="39" xfId="0" applyNumberFormat="1" applyFont="1" applyFill="1" applyBorder="1" applyAlignment="1" applyProtection="1">
      <alignment horizontal="center"/>
      <protection locked="0"/>
    </xf>
    <xf numFmtId="0" fontId="3" fillId="6" borderId="20" xfId="0" applyNumberFormat="1" applyFont="1" applyFill="1" applyBorder="1" applyAlignment="1" applyProtection="1">
      <alignment horizontal="center"/>
      <protection locked="0"/>
    </xf>
    <xf numFmtId="0" fontId="3" fillId="6" borderId="37" xfId="0" applyNumberFormat="1" applyFont="1" applyFill="1" applyBorder="1" applyAlignment="1" applyProtection="1">
      <alignment horizontal="center"/>
      <protection locked="0"/>
    </xf>
    <xf numFmtId="0" fontId="3" fillId="6" borderId="34" xfId="0" applyNumberFormat="1" applyFont="1" applyFill="1" applyBorder="1" applyAlignment="1" applyProtection="1">
      <alignment horizontal="center"/>
      <protection locked="0"/>
    </xf>
    <xf numFmtId="0" fontId="3" fillId="6" borderId="13" xfId="0" applyNumberFormat="1" applyFont="1" applyFill="1" applyBorder="1" applyAlignment="1" applyProtection="1">
      <alignment horizontal="center"/>
      <protection locked="0"/>
    </xf>
    <xf numFmtId="0" fontId="3" fillId="6" borderId="15" xfId="0" applyNumberFormat="1" applyFont="1" applyFill="1" applyBorder="1" applyAlignment="1" applyProtection="1">
      <alignment horizontal="center"/>
      <protection locked="0"/>
    </xf>
    <xf numFmtId="0" fontId="3" fillId="7" borderId="31" xfId="0" applyFont="1" applyFill="1" applyBorder="1" applyAlignment="1" applyProtection="1">
      <alignment horizontal="center"/>
      <protection locked="0"/>
    </xf>
    <xf numFmtId="0" fontId="3" fillId="7" borderId="41" xfId="0" applyFont="1" applyFill="1" applyBorder="1" applyAlignment="1" applyProtection="1">
      <alignment horizontal="center"/>
      <protection locked="0"/>
    </xf>
    <xf numFmtId="0" fontId="3" fillId="7" borderId="38" xfId="0" applyFont="1" applyFill="1" applyBorder="1" applyAlignment="1" applyProtection="1">
      <alignment horizontal="center"/>
      <protection locked="0"/>
    </xf>
    <xf numFmtId="0" fontId="0" fillId="0" borderId="34" xfId="0" applyBorder="1" applyAlignment="1" applyProtection="1">
      <alignment horizontal="center"/>
      <protection locked="0"/>
    </xf>
    <xf numFmtId="0" fontId="0" fillId="0" borderId="13" xfId="0" applyBorder="1" applyAlignment="1" applyProtection="1">
      <alignment horizontal="center"/>
      <protection locked="0"/>
    </xf>
    <xf numFmtId="0" fontId="0" fillId="0" borderId="15" xfId="0" applyBorder="1" applyAlignment="1" applyProtection="1">
      <alignment horizontal="center"/>
      <protection locked="0"/>
    </xf>
    <xf numFmtId="0" fontId="3" fillId="6" borderId="35" xfId="0" applyNumberFormat="1" applyFont="1" applyFill="1" applyBorder="1" applyAlignment="1" applyProtection="1">
      <alignment horizontal="center"/>
      <protection locked="0"/>
    </xf>
    <xf numFmtId="0" fontId="3" fillId="6" borderId="0" xfId="0" applyNumberFormat="1" applyFont="1" applyFill="1" applyBorder="1" applyAlignment="1" applyProtection="1">
      <alignment horizontal="center"/>
      <protection locked="0"/>
    </xf>
    <xf numFmtId="0" fontId="3" fillId="6" borderId="16" xfId="0" applyNumberFormat="1" applyFont="1" applyFill="1" applyBorder="1" applyAlignment="1" applyProtection="1">
      <alignment horizontal="center"/>
      <protection locked="0"/>
    </xf>
    <xf numFmtId="0" fontId="3" fillId="6" borderId="37" xfId="0" applyFont="1" applyFill="1" applyBorder="1" applyAlignment="1" applyProtection="1">
      <alignment horizontal="center"/>
      <protection locked="0"/>
    </xf>
    <xf numFmtId="0" fontId="3" fillId="6" borderId="15" xfId="0" applyFont="1" applyFill="1" applyBorder="1" applyAlignment="1" applyProtection="1">
      <alignment horizontal="center"/>
      <protection locked="0"/>
    </xf>
    <xf numFmtId="0" fontId="6" fillId="3" borderId="31" xfId="0" applyFont="1" applyFill="1" applyBorder="1" applyAlignment="1" applyProtection="1">
      <alignment horizontal="center"/>
      <protection locked="0"/>
    </xf>
    <xf numFmtId="0" fontId="6" fillId="3" borderId="41" xfId="0" applyFont="1" applyFill="1" applyBorder="1" applyAlignment="1" applyProtection="1">
      <alignment horizontal="center"/>
      <protection locked="0"/>
    </xf>
    <xf numFmtId="0" fontId="6" fillId="3" borderId="38" xfId="0" applyFont="1" applyFill="1" applyBorder="1" applyAlignment="1" applyProtection="1">
      <alignment horizontal="center"/>
      <protection locked="0"/>
    </xf>
    <xf numFmtId="0" fontId="7" fillId="0" borderId="20" xfId="0" applyFont="1" applyBorder="1" applyAlignment="1" applyProtection="1">
      <alignment horizontal="center"/>
      <protection locked="0"/>
    </xf>
    <xf numFmtId="0" fontId="7" fillId="0" borderId="37" xfId="0" applyFont="1" applyBorder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horizontal="left"/>
      <protection locked="0"/>
    </xf>
    <xf numFmtId="0" fontId="7" fillId="0" borderId="21" xfId="0" applyFont="1" applyBorder="1" applyAlignment="1" applyProtection="1">
      <alignment horizontal="center"/>
      <protection locked="0"/>
    </xf>
    <xf numFmtId="0" fontId="7" fillId="0" borderId="36" xfId="0" applyFont="1" applyBorder="1" applyAlignment="1" applyProtection="1">
      <alignment horizontal="center"/>
      <protection locked="0"/>
    </xf>
    <xf numFmtId="0" fontId="7" fillId="0" borderId="22" xfId="0" applyFont="1" applyBorder="1" applyAlignment="1" applyProtection="1">
      <alignment horizontal="center"/>
      <protection locked="0"/>
    </xf>
    <xf numFmtId="0" fontId="7" fillId="0" borderId="26" xfId="0" applyFont="1" applyBorder="1" applyAlignment="1" applyProtection="1">
      <alignment horizontal="center" vertical="center"/>
      <protection locked="0"/>
    </xf>
    <xf numFmtId="0" fontId="7" fillId="0" borderId="27" xfId="0" applyFont="1" applyBorder="1" applyAlignment="1" applyProtection="1">
      <alignment horizontal="center" vertical="center"/>
      <protection locked="0"/>
    </xf>
    <xf numFmtId="0" fontId="3" fillId="0" borderId="7" xfId="0" applyNumberFormat="1" applyFont="1" applyBorder="1" applyAlignment="1" applyProtection="1">
      <alignment horizontal="center"/>
      <protection locked="0"/>
    </xf>
    <xf numFmtId="0" fontId="3" fillId="0" borderId="8" xfId="0" applyNumberFormat="1" applyFont="1" applyBorder="1" applyAlignment="1" applyProtection="1">
      <alignment horizontal="center"/>
      <protection locked="0"/>
    </xf>
    <xf numFmtId="0" fontId="3" fillId="0" borderId="49" xfId="0" applyNumberFormat="1" applyFont="1" applyBorder="1" applyAlignment="1" applyProtection="1">
      <alignment horizontal="center"/>
      <protection locked="0"/>
    </xf>
    <xf numFmtId="0" fontId="3" fillId="0" borderId="7" xfId="0" applyNumberFormat="1" applyFont="1" applyBorder="1" applyAlignment="1" applyProtection="1">
      <alignment horizontal="center"/>
    </xf>
    <xf numFmtId="0" fontId="3" fillId="0" borderId="23" xfId="0" applyNumberFormat="1" applyFont="1" applyBorder="1" applyAlignment="1" applyProtection="1">
      <alignment horizontal="center"/>
    </xf>
    <xf numFmtId="0" fontId="3" fillId="0" borderId="10" xfId="0" applyNumberFormat="1" applyFont="1" applyBorder="1" applyAlignment="1" applyProtection="1">
      <alignment horizontal="center"/>
      <protection locked="0"/>
    </xf>
    <xf numFmtId="0" fontId="3" fillId="0" borderId="2" xfId="0" applyNumberFormat="1" applyFont="1" applyBorder="1" applyAlignment="1" applyProtection="1">
      <alignment horizontal="center"/>
      <protection locked="0"/>
    </xf>
    <xf numFmtId="0" fontId="3" fillId="0" borderId="50" xfId="0" applyNumberFormat="1" applyFont="1" applyBorder="1" applyAlignment="1" applyProtection="1">
      <alignment horizontal="center"/>
      <protection locked="0"/>
    </xf>
    <xf numFmtId="0" fontId="3" fillId="0" borderId="10" xfId="0" applyNumberFormat="1" applyFont="1" applyBorder="1" applyAlignment="1" applyProtection="1">
      <alignment horizontal="center"/>
    </xf>
    <xf numFmtId="0" fontId="3" fillId="0" borderId="24" xfId="0" applyNumberFormat="1" applyFont="1" applyBorder="1" applyAlignment="1" applyProtection="1">
      <alignment horizontal="center"/>
    </xf>
    <xf numFmtId="0" fontId="3" fillId="0" borderId="47" xfId="0" applyNumberFormat="1" applyFont="1" applyBorder="1" applyAlignment="1" applyProtection="1">
      <alignment horizontal="center"/>
      <protection locked="0"/>
    </xf>
    <xf numFmtId="0" fontId="3" fillId="0" borderId="48" xfId="0" applyNumberFormat="1" applyFont="1" applyBorder="1" applyAlignment="1" applyProtection="1">
      <alignment horizontal="center"/>
      <protection locked="0"/>
    </xf>
    <xf numFmtId="0" fontId="3" fillId="0" borderId="52" xfId="0" applyNumberFormat="1" applyFont="1" applyBorder="1" applyAlignment="1" applyProtection="1">
      <alignment horizontal="center"/>
      <protection locked="0"/>
    </xf>
    <xf numFmtId="0" fontId="3" fillId="0" borderId="47" xfId="0" applyNumberFormat="1" applyFont="1" applyBorder="1" applyAlignment="1" applyProtection="1">
      <alignment horizontal="center"/>
    </xf>
    <xf numFmtId="0" fontId="3" fillId="0" borderId="25" xfId="0" applyNumberFormat="1" applyFont="1" applyBorder="1" applyAlignment="1" applyProtection="1">
      <alignment horizontal="center"/>
    </xf>
    <xf numFmtId="20" fontId="3" fillId="0" borderId="9" xfId="0" applyNumberFormat="1" applyFont="1" applyBorder="1" applyAlignment="1" applyProtection="1">
      <alignment horizontal="center" vertical="center"/>
      <protection locked="0"/>
    </xf>
    <xf numFmtId="0" fontId="3" fillId="0" borderId="11" xfId="0" applyFont="1" applyBorder="1" applyAlignment="1" applyProtection="1">
      <alignment horizontal="center" vertical="center"/>
      <protection locked="0"/>
    </xf>
    <xf numFmtId="0" fontId="3" fillId="0" borderId="12" xfId="0" applyFont="1" applyBorder="1" applyAlignment="1" applyProtection="1">
      <alignment horizontal="center" vertical="center"/>
      <protection locked="0"/>
    </xf>
    <xf numFmtId="0" fontId="7" fillId="6" borderId="43" xfId="0" applyNumberFormat="1" applyFont="1" applyFill="1" applyBorder="1" applyAlignment="1" applyProtection="1">
      <alignment horizontal="center"/>
    </xf>
    <xf numFmtId="0" fontId="7" fillId="6" borderId="5" xfId="0" applyNumberFormat="1" applyFont="1" applyFill="1" applyBorder="1" applyAlignment="1" applyProtection="1">
      <alignment horizontal="center"/>
    </xf>
    <xf numFmtId="0" fontId="7" fillId="6" borderId="18" xfId="0" applyNumberFormat="1" applyFont="1" applyFill="1" applyBorder="1" applyAlignment="1" applyProtection="1">
      <alignment horizontal="center"/>
    </xf>
    <xf numFmtId="0" fontId="7" fillId="6" borderId="7" xfId="0" applyNumberFormat="1" applyFont="1" applyFill="1" applyBorder="1" applyAlignment="1" applyProtection="1">
      <alignment horizontal="center"/>
    </xf>
    <xf numFmtId="0" fontId="7" fillId="6" borderId="9" xfId="0" applyNumberFormat="1" applyFont="1" applyFill="1" applyBorder="1" applyAlignment="1" applyProtection="1">
      <alignment horizontal="center"/>
    </xf>
    <xf numFmtId="0" fontId="7" fillId="6" borderId="47" xfId="0" applyNumberFormat="1" applyFont="1" applyFill="1" applyBorder="1" applyAlignment="1" applyProtection="1">
      <alignment horizontal="center"/>
    </xf>
    <xf numFmtId="0" fontId="7" fillId="6" borderId="25" xfId="0" applyNumberFormat="1" applyFont="1" applyFill="1" applyBorder="1" applyAlignment="1" applyProtection="1">
      <alignment horizontal="center"/>
    </xf>
    <xf numFmtId="0" fontId="3" fillId="0" borderId="17" xfId="0" applyNumberFormat="1" applyFont="1" applyBorder="1" applyAlignment="1" applyProtection="1">
      <alignment horizontal="center"/>
      <protection locked="0"/>
    </xf>
    <xf numFmtId="0" fontId="3" fillId="0" borderId="6" xfId="0" applyNumberFormat="1" applyFont="1" applyBorder="1" applyAlignment="1" applyProtection="1">
      <alignment horizontal="center"/>
      <protection locked="0"/>
    </xf>
    <xf numFmtId="0" fontId="3" fillId="0" borderId="51" xfId="0" applyNumberFormat="1" applyFont="1" applyBorder="1" applyAlignment="1" applyProtection="1">
      <alignment horizontal="center"/>
      <protection locked="0"/>
    </xf>
    <xf numFmtId="0" fontId="7" fillId="6" borderId="33" xfId="0" applyNumberFormat="1" applyFont="1" applyFill="1" applyBorder="1" applyAlignment="1" applyProtection="1">
      <alignment horizontal="center"/>
    </xf>
    <xf numFmtId="0" fontId="8" fillId="7" borderId="14" xfId="0" applyNumberFormat="1" applyFont="1" applyFill="1" applyBorder="1" applyAlignment="1" applyProtection="1">
      <alignment horizontal="center"/>
    </xf>
    <xf numFmtId="0" fontId="8" fillId="7" borderId="40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45"/>
  <sheetViews>
    <sheetView tabSelected="1" topLeftCell="A2" zoomScale="85" zoomScaleNormal="85" workbookViewId="0">
      <selection activeCell="H3" sqref="H3"/>
    </sheetView>
  </sheetViews>
  <sheetFormatPr baseColWidth="10" defaultRowHeight="15" x14ac:dyDescent="0.25"/>
  <cols>
    <col min="1" max="1" width="33" style="1" bestFit="1" customWidth="1"/>
    <col min="5" max="5" width="11.42578125" customWidth="1"/>
    <col min="6" max="6" width="15.140625" bestFit="1" customWidth="1"/>
    <col min="7" max="7" width="16.42578125" customWidth="1"/>
    <col min="8" max="8" width="20.7109375" customWidth="1"/>
  </cols>
  <sheetData>
    <row r="1" spans="1:8" ht="27" thickBot="1" x14ac:dyDescent="0.4">
      <c r="A1" s="105" t="s">
        <v>0</v>
      </c>
      <c r="B1" s="106"/>
      <c r="C1" s="106"/>
      <c r="D1" s="106"/>
      <c r="E1" s="106"/>
      <c r="F1" s="106"/>
      <c r="G1" s="106"/>
      <c r="H1" s="107"/>
    </row>
    <row r="2" spans="1:8" ht="26.25" x14ac:dyDescent="0.35">
      <c r="A2" s="4"/>
      <c r="B2" s="5"/>
      <c r="C2" s="5"/>
      <c r="D2" s="5"/>
      <c r="E2" s="5"/>
      <c r="F2" s="5"/>
      <c r="G2" s="5"/>
      <c r="H2" s="6"/>
    </row>
    <row r="3" spans="1:8" ht="20.100000000000001" customHeight="1" x14ac:dyDescent="0.3">
      <c r="A3" s="7" t="s">
        <v>4</v>
      </c>
      <c r="B3" s="110"/>
      <c r="C3" s="110"/>
      <c r="D3" s="8"/>
      <c r="E3" s="9"/>
      <c r="F3" s="10"/>
      <c r="G3" s="11" t="s">
        <v>13</v>
      </c>
      <c r="H3" s="56">
        <f>G43</f>
        <v>1.25</v>
      </c>
    </row>
    <row r="4" spans="1:8" ht="15.75" thickBot="1" x14ac:dyDescent="0.3">
      <c r="A4" s="97"/>
      <c r="B4" s="98"/>
      <c r="C4" s="98"/>
      <c r="D4" s="98"/>
      <c r="E4" s="98"/>
      <c r="F4" s="98"/>
      <c r="G4" s="98"/>
      <c r="H4" s="99"/>
    </row>
    <row r="5" spans="1:8" ht="15.75" thickBot="1" x14ac:dyDescent="0.3">
      <c r="A5" s="114" t="s">
        <v>1</v>
      </c>
      <c r="B5" s="111" t="s">
        <v>2</v>
      </c>
      <c r="C5" s="112"/>
      <c r="D5" s="112" t="s">
        <v>3</v>
      </c>
      <c r="E5" s="113"/>
      <c r="F5" s="108"/>
      <c r="G5" s="108"/>
      <c r="H5" s="109"/>
    </row>
    <row r="6" spans="1:8" ht="29.25" customHeight="1" thickBot="1" x14ac:dyDescent="0.3">
      <c r="A6" s="115"/>
      <c r="B6" s="12" t="s">
        <v>5</v>
      </c>
      <c r="C6" s="13" t="s">
        <v>6</v>
      </c>
      <c r="D6" s="13" t="s">
        <v>5</v>
      </c>
      <c r="E6" s="14" t="s">
        <v>6</v>
      </c>
      <c r="F6" s="82" t="s">
        <v>8</v>
      </c>
      <c r="G6" s="14" t="s">
        <v>12</v>
      </c>
      <c r="H6" s="15" t="s">
        <v>7</v>
      </c>
    </row>
    <row r="7" spans="1:8" ht="18" customHeight="1" x14ac:dyDescent="0.25">
      <c r="A7" s="16">
        <v>43101</v>
      </c>
      <c r="B7" s="116">
        <v>8</v>
      </c>
      <c r="C7" s="117">
        <v>12</v>
      </c>
      <c r="D7" s="117">
        <v>14</v>
      </c>
      <c r="E7" s="118">
        <v>17</v>
      </c>
      <c r="F7" s="119">
        <f>IF(B7="","",(C7-B7)+(E7-D7))</f>
        <v>7</v>
      </c>
      <c r="G7" s="120">
        <f>IF(F7="","",IF(F7-7&lt;0,"",IF(F7&lt;=0,"",F7-7)))</f>
        <v>0</v>
      </c>
      <c r="H7" s="131" t="s">
        <v>14</v>
      </c>
    </row>
    <row r="8" spans="1:8" ht="18" customHeight="1" x14ac:dyDescent="0.25">
      <c r="A8" s="21">
        <v>43102</v>
      </c>
      <c r="B8" s="121">
        <v>8</v>
      </c>
      <c r="C8" s="122">
        <v>12</v>
      </c>
      <c r="D8" s="122">
        <v>14</v>
      </c>
      <c r="E8" s="123">
        <v>18</v>
      </c>
      <c r="F8" s="124">
        <f t="shared" ref="F8:F11" si="0">IF(B8="","",(C8-B8)+(E8-D8))</f>
        <v>8</v>
      </c>
      <c r="G8" s="125">
        <f t="shared" ref="G8:G11" si="1">IF(F8="","",IF(F8-7&lt;0,"",IF(F8&lt;=0,"",F8-7)))</f>
        <v>1</v>
      </c>
      <c r="H8" s="132"/>
    </row>
    <row r="9" spans="1:8" ht="18" customHeight="1" x14ac:dyDescent="0.25">
      <c r="A9" s="21">
        <v>43103</v>
      </c>
      <c r="B9" s="121">
        <v>8</v>
      </c>
      <c r="C9" s="122">
        <v>12</v>
      </c>
      <c r="D9" s="122">
        <v>14</v>
      </c>
      <c r="E9" s="123">
        <v>16</v>
      </c>
      <c r="F9" s="124">
        <f t="shared" si="0"/>
        <v>6</v>
      </c>
      <c r="G9" s="125" t="str">
        <f t="shared" si="1"/>
        <v/>
      </c>
      <c r="H9" s="132"/>
    </row>
    <row r="10" spans="1:8" ht="18" customHeight="1" x14ac:dyDescent="0.25">
      <c r="A10" s="21">
        <v>43104</v>
      </c>
      <c r="B10" s="121"/>
      <c r="C10" s="122"/>
      <c r="D10" s="122"/>
      <c r="E10" s="123"/>
      <c r="F10" s="124" t="str">
        <f t="shared" si="0"/>
        <v/>
      </c>
      <c r="G10" s="125" t="str">
        <f t="shared" si="1"/>
        <v/>
      </c>
      <c r="H10" s="132"/>
    </row>
    <row r="11" spans="1:8" ht="18" customHeight="1" x14ac:dyDescent="0.25">
      <c r="A11" s="21">
        <v>43105</v>
      </c>
      <c r="B11" s="121"/>
      <c r="C11" s="122"/>
      <c r="D11" s="122"/>
      <c r="E11" s="123"/>
      <c r="F11" s="124" t="str">
        <f t="shared" si="0"/>
        <v/>
      </c>
      <c r="G11" s="125" t="str">
        <f t="shared" si="1"/>
        <v/>
      </c>
      <c r="H11" s="132"/>
    </row>
    <row r="12" spans="1:8" ht="18" customHeight="1" x14ac:dyDescent="0.25">
      <c r="A12" s="26">
        <v>43106</v>
      </c>
      <c r="B12" s="121"/>
      <c r="C12" s="122"/>
      <c r="D12" s="122"/>
      <c r="E12" s="123"/>
      <c r="F12" s="124"/>
      <c r="G12" s="125"/>
      <c r="H12" s="132"/>
    </row>
    <row r="13" spans="1:8" ht="18" customHeight="1" thickBot="1" x14ac:dyDescent="0.3">
      <c r="A13" s="27">
        <v>43107</v>
      </c>
      <c r="B13" s="126"/>
      <c r="C13" s="127"/>
      <c r="D13" s="127"/>
      <c r="E13" s="128"/>
      <c r="F13" s="129"/>
      <c r="G13" s="130"/>
      <c r="H13" s="133"/>
    </row>
    <row r="14" spans="1:8" ht="18" customHeight="1" x14ac:dyDescent="0.25">
      <c r="A14" s="30" t="s">
        <v>9</v>
      </c>
      <c r="B14" s="100"/>
      <c r="C14" s="101"/>
      <c r="D14" s="101"/>
      <c r="E14" s="102"/>
      <c r="F14" s="137">
        <f>SUM(F7:F11)</f>
        <v>21</v>
      </c>
      <c r="G14" s="138">
        <f>SUM(G7:G11)</f>
        <v>1</v>
      </c>
      <c r="H14" s="103"/>
    </row>
    <row r="15" spans="1:8" ht="18" customHeight="1" thickBot="1" x14ac:dyDescent="0.3">
      <c r="A15" s="31" t="s">
        <v>10</v>
      </c>
      <c r="B15" s="91"/>
      <c r="C15" s="92"/>
      <c r="D15" s="92"/>
      <c r="E15" s="93"/>
      <c r="F15" s="139"/>
      <c r="G15" s="140">
        <f>G14*1.25</f>
        <v>1.25</v>
      </c>
      <c r="H15" s="104"/>
    </row>
    <row r="16" spans="1:8" ht="18" customHeight="1" x14ac:dyDescent="0.25">
      <c r="A16" s="32">
        <v>43108</v>
      </c>
      <c r="B16" s="116"/>
      <c r="C16" s="117"/>
      <c r="D16" s="117"/>
      <c r="E16" s="118"/>
      <c r="F16" s="119" t="str">
        <f>IF(B16="","",(C16-B16)+(E16-D16))</f>
        <v/>
      </c>
      <c r="G16" s="120" t="str">
        <f>IF(F16="","",IF(F16-7&lt;0,"",IF(F16&lt;=0,"",F16-7)))</f>
        <v/>
      </c>
      <c r="H16" s="33"/>
    </row>
    <row r="17" spans="1:8" ht="18" customHeight="1" x14ac:dyDescent="0.25">
      <c r="A17" s="21">
        <v>43109</v>
      </c>
      <c r="B17" s="121"/>
      <c r="C17" s="122"/>
      <c r="D17" s="122"/>
      <c r="E17" s="123"/>
      <c r="F17" s="124" t="str">
        <f t="shared" ref="F17:F20" si="2">IF(B17="","",(C17-B17)+(E17-D17))</f>
        <v/>
      </c>
      <c r="G17" s="125" t="str">
        <f t="shared" ref="G17:G20" si="3">IF(F17="","",IF(F17-7&lt;0,"",IF(F17&lt;=0,"",F17-7)))</f>
        <v/>
      </c>
      <c r="H17" s="25"/>
    </row>
    <row r="18" spans="1:8" ht="18" customHeight="1" x14ac:dyDescent="0.25">
      <c r="A18" s="21">
        <v>43110</v>
      </c>
      <c r="B18" s="121"/>
      <c r="C18" s="122"/>
      <c r="D18" s="122"/>
      <c r="E18" s="123"/>
      <c r="F18" s="124" t="str">
        <f t="shared" si="2"/>
        <v/>
      </c>
      <c r="G18" s="125" t="str">
        <f t="shared" si="3"/>
        <v/>
      </c>
      <c r="H18" s="25"/>
    </row>
    <row r="19" spans="1:8" ht="18" customHeight="1" x14ac:dyDescent="0.25">
      <c r="A19" s="21">
        <v>43111</v>
      </c>
      <c r="B19" s="121"/>
      <c r="C19" s="122"/>
      <c r="D19" s="122"/>
      <c r="E19" s="123"/>
      <c r="F19" s="124" t="str">
        <f t="shared" si="2"/>
        <v/>
      </c>
      <c r="G19" s="125" t="str">
        <f t="shared" si="3"/>
        <v/>
      </c>
      <c r="H19" s="25"/>
    </row>
    <row r="20" spans="1:8" ht="18" customHeight="1" x14ac:dyDescent="0.25">
      <c r="A20" s="21">
        <v>43112</v>
      </c>
      <c r="B20" s="121"/>
      <c r="C20" s="122"/>
      <c r="D20" s="122"/>
      <c r="E20" s="123"/>
      <c r="F20" s="124" t="str">
        <f t="shared" si="2"/>
        <v/>
      </c>
      <c r="G20" s="125" t="str">
        <f t="shared" si="3"/>
        <v/>
      </c>
      <c r="H20" s="25"/>
    </row>
    <row r="21" spans="1:8" ht="18" customHeight="1" x14ac:dyDescent="0.25">
      <c r="A21" s="26">
        <v>43113</v>
      </c>
      <c r="B21" s="121"/>
      <c r="C21" s="122"/>
      <c r="D21" s="122"/>
      <c r="E21" s="123"/>
      <c r="F21" s="124"/>
      <c r="G21" s="125"/>
      <c r="H21" s="25"/>
    </row>
    <row r="22" spans="1:8" ht="18" customHeight="1" thickBot="1" x14ac:dyDescent="0.3">
      <c r="A22" s="27">
        <v>43114</v>
      </c>
      <c r="B22" s="141"/>
      <c r="C22" s="142"/>
      <c r="D22" s="142"/>
      <c r="E22" s="143"/>
      <c r="F22" s="129"/>
      <c r="G22" s="130"/>
      <c r="H22" s="29"/>
    </row>
    <row r="23" spans="1:8" ht="18" customHeight="1" x14ac:dyDescent="0.25">
      <c r="A23" s="30" t="s">
        <v>9</v>
      </c>
      <c r="B23" s="88"/>
      <c r="C23" s="89"/>
      <c r="D23" s="89"/>
      <c r="E23" s="90"/>
      <c r="F23" s="134">
        <f>SUM(F16:F20)</f>
        <v>0</v>
      </c>
      <c r="G23" s="134">
        <f>SUM(G16:G20)</f>
        <v>0</v>
      </c>
      <c r="H23" s="103"/>
    </row>
    <row r="24" spans="1:8" ht="18" customHeight="1" thickBot="1" x14ac:dyDescent="0.3">
      <c r="A24" s="31" t="s">
        <v>10</v>
      </c>
      <c r="B24" s="91"/>
      <c r="C24" s="92"/>
      <c r="D24" s="92"/>
      <c r="E24" s="93"/>
      <c r="F24" s="135"/>
      <c r="G24" s="136">
        <f>G23*1.25</f>
        <v>0</v>
      </c>
      <c r="H24" s="104"/>
    </row>
    <row r="25" spans="1:8" ht="18" customHeight="1" x14ac:dyDescent="0.25">
      <c r="A25" s="16">
        <v>43115</v>
      </c>
      <c r="B25" s="116"/>
      <c r="C25" s="117"/>
      <c r="D25" s="117"/>
      <c r="E25" s="118"/>
      <c r="F25" s="119" t="str">
        <f>IF(B25="","",(C25-B25)+(E25-D25))</f>
        <v/>
      </c>
      <c r="G25" s="120" t="str">
        <f>IF(F25="","",IF(F25-7&lt;0,"",IF(F25&lt;=0,"",F25-7)))</f>
        <v/>
      </c>
      <c r="H25" s="37"/>
    </row>
    <row r="26" spans="1:8" ht="18" customHeight="1" x14ac:dyDescent="0.25">
      <c r="A26" s="21">
        <v>43116</v>
      </c>
      <c r="B26" s="121"/>
      <c r="C26" s="122"/>
      <c r="D26" s="122"/>
      <c r="E26" s="123"/>
      <c r="F26" s="124" t="str">
        <f t="shared" ref="F26:F29" si="4">IF(B26="","",(C26-B26)+(E26-D26))</f>
        <v/>
      </c>
      <c r="G26" s="125" t="str">
        <f t="shared" ref="G26:G29" si="5">IF(F26="","",IF(F26-7&lt;0,"",IF(F26&lt;=0,"",F26-7)))</f>
        <v/>
      </c>
      <c r="H26" s="25"/>
    </row>
    <row r="27" spans="1:8" ht="18" customHeight="1" x14ac:dyDescent="0.25">
      <c r="A27" s="21">
        <v>43117</v>
      </c>
      <c r="B27" s="121"/>
      <c r="C27" s="122"/>
      <c r="D27" s="122"/>
      <c r="E27" s="123"/>
      <c r="F27" s="124" t="str">
        <f t="shared" si="4"/>
        <v/>
      </c>
      <c r="G27" s="125" t="str">
        <f t="shared" si="5"/>
        <v/>
      </c>
      <c r="H27" s="25"/>
    </row>
    <row r="28" spans="1:8" ht="18" customHeight="1" x14ac:dyDescent="0.25">
      <c r="A28" s="21">
        <v>43118</v>
      </c>
      <c r="B28" s="121"/>
      <c r="C28" s="122"/>
      <c r="D28" s="122"/>
      <c r="E28" s="123"/>
      <c r="F28" s="124" t="str">
        <f t="shared" si="4"/>
        <v/>
      </c>
      <c r="G28" s="125" t="str">
        <f t="shared" si="5"/>
        <v/>
      </c>
      <c r="H28" s="25"/>
    </row>
    <row r="29" spans="1:8" ht="18" customHeight="1" x14ac:dyDescent="0.25">
      <c r="A29" s="21">
        <v>43119</v>
      </c>
      <c r="B29" s="121"/>
      <c r="C29" s="122"/>
      <c r="D29" s="122"/>
      <c r="E29" s="123"/>
      <c r="F29" s="124" t="str">
        <f t="shared" si="4"/>
        <v/>
      </c>
      <c r="G29" s="125" t="str">
        <f t="shared" si="5"/>
        <v/>
      </c>
      <c r="H29" s="25"/>
    </row>
    <row r="30" spans="1:8" ht="18" customHeight="1" x14ac:dyDescent="0.25">
      <c r="A30" s="26">
        <v>43120</v>
      </c>
      <c r="B30" s="121"/>
      <c r="C30" s="122"/>
      <c r="D30" s="122"/>
      <c r="E30" s="123"/>
      <c r="F30" s="124"/>
      <c r="G30" s="125"/>
      <c r="H30" s="25"/>
    </row>
    <row r="31" spans="1:8" ht="18" customHeight="1" thickBot="1" x14ac:dyDescent="0.3">
      <c r="A31" s="27">
        <v>43121</v>
      </c>
      <c r="B31" s="141"/>
      <c r="C31" s="142"/>
      <c r="D31" s="142"/>
      <c r="E31" s="143"/>
      <c r="F31" s="129"/>
      <c r="G31" s="130"/>
      <c r="H31" s="29"/>
    </row>
    <row r="32" spans="1:8" ht="18" customHeight="1" x14ac:dyDescent="0.25">
      <c r="A32" s="30" t="s">
        <v>9</v>
      </c>
      <c r="B32" s="88"/>
      <c r="C32" s="89"/>
      <c r="D32" s="89"/>
      <c r="E32" s="90"/>
      <c r="F32" s="134">
        <f>SUM(F25:F29)</f>
        <v>0</v>
      </c>
      <c r="G32" s="134">
        <f>SUM(G25:G29)</f>
        <v>0</v>
      </c>
      <c r="H32" s="103"/>
    </row>
    <row r="33" spans="1:8" ht="18" customHeight="1" thickBot="1" x14ac:dyDescent="0.3">
      <c r="A33" s="31" t="s">
        <v>10</v>
      </c>
      <c r="B33" s="91"/>
      <c r="C33" s="92"/>
      <c r="D33" s="92"/>
      <c r="E33" s="93"/>
      <c r="F33" s="135"/>
      <c r="G33" s="136">
        <f>G32*1.25</f>
        <v>0</v>
      </c>
      <c r="H33" s="104"/>
    </row>
    <row r="34" spans="1:8" ht="18" customHeight="1" x14ac:dyDescent="0.25">
      <c r="A34" s="16">
        <v>43122</v>
      </c>
      <c r="B34" s="116"/>
      <c r="C34" s="117"/>
      <c r="D34" s="117"/>
      <c r="E34" s="118"/>
      <c r="F34" s="119" t="str">
        <f>IF(B34="","",(C34-B34)+(E34-D34))</f>
        <v/>
      </c>
      <c r="G34" s="120" t="str">
        <f>IF(F34="","",IF(F34-7&lt;0,"",IF(F34&lt;=0,"",F34-7)))</f>
        <v/>
      </c>
      <c r="H34" s="37"/>
    </row>
    <row r="35" spans="1:8" ht="18" customHeight="1" x14ac:dyDescent="0.25">
      <c r="A35" s="21">
        <v>43123</v>
      </c>
      <c r="B35" s="121"/>
      <c r="C35" s="122"/>
      <c r="D35" s="122"/>
      <c r="E35" s="123"/>
      <c r="F35" s="124" t="str">
        <f t="shared" ref="F35:F38" si="6">IF(B35="","",(C35-B35)+(E35-D35))</f>
        <v/>
      </c>
      <c r="G35" s="125" t="str">
        <f t="shared" ref="G35:G38" si="7">IF(F35="","",IF(F35-7&lt;0,"",IF(F35&lt;=0,"",F35-7)))</f>
        <v/>
      </c>
      <c r="H35" s="25"/>
    </row>
    <row r="36" spans="1:8" ht="18" customHeight="1" x14ac:dyDescent="0.25">
      <c r="A36" s="21">
        <v>43124</v>
      </c>
      <c r="B36" s="121"/>
      <c r="C36" s="122"/>
      <c r="D36" s="122"/>
      <c r="E36" s="123"/>
      <c r="F36" s="124" t="str">
        <f t="shared" si="6"/>
        <v/>
      </c>
      <c r="G36" s="125" t="str">
        <f t="shared" si="7"/>
        <v/>
      </c>
      <c r="H36" s="25"/>
    </row>
    <row r="37" spans="1:8" ht="18" customHeight="1" x14ac:dyDescent="0.25">
      <c r="A37" s="21">
        <v>43125</v>
      </c>
      <c r="B37" s="121"/>
      <c r="C37" s="122"/>
      <c r="D37" s="122"/>
      <c r="E37" s="123"/>
      <c r="F37" s="124" t="str">
        <f t="shared" si="6"/>
        <v/>
      </c>
      <c r="G37" s="125" t="str">
        <f t="shared" si="7"/>
        <v/>
      </c>
      <c r="H37" s="25"/>
    </row>
    <row r="38" spans="1:8" ht="18" customHeight="1" x14ac:dyDescent="0.25">
      <c r="A38" s="21">
        <v>43126</v>
      </c>
      <c r="B38" s="121"/>
      <c r="C38" s="122"/>
      <c r="D38" s="122"/>
      <c r="E38" s="123"/>
      <c r="F38" s="124" t="str">
        <f t="shared" si="6"/>
        <v/>
      </c>
      <c r="G38" s="125" t="str">
        <f t="shared" si="7"/>
        <v/>
      </c>
      <c r="H38" s="25"/>
    </row>
    <row r="39" spans="1:8" ht="18" customHeight="1" x14ac:dyDescent="0.25">
      <c r="A39" s="26">
        <v>43127</v>
      </c>
      <c r="B39" s="121"/>
      <c r="C39" s="122"/>
      <c r="D39" s="122"/>
      <c r="E39" s="123"/>
      <c r="F39" s="124"/>
      <c r="G39" s="125"/>
      <c r="H39" s="25"/>
    </row>
    <row r="40" spans="1:8" ht="18" customHeight="1" thickBot="1" x14ac:dyDescent="0.3">
      <c r="A40" s="27">
        <v>43128</v>
      </c>
      <c r="B40" s="141"/>
      <c r="C40" s="142"/>
      <c r="D40" s="142"/>
      <c r="E40" s="143"/>
      <c r="F40" s="129"/>
      <c r="G40" s="130"/>
      <c r="H40" s="29"/>
    </row>
    <row r="41" spans="1:8" ht="18" customHeight="1" x14ac:dyDescent="0.25">
      <c r="A41" s="30" t="s">
        <v>9</v>
      </c>
      <c r="B41" s="88"/>
      <c r="C41" s="89"/>
      <c r="D41" s="89"/>
      <c r="E41" s="90"/>
      <c r="F41" s="134">
        <f>SUM(F34:F38)</f>
        <v>0</v>
      </c>
      <c r="G41" s="134">
        <f>SUM(G34:G38)</f>
        <v>0</v>
      </c>
      <c r="H41" s="38"/>
    </row>
    <row r="42" spans="1:8" ht="18" customHeight="1" thickBot="1" x14ac:dyDescent="0.3">
      <c r="A42" s="31" t="s">
        <v>10</v>
      </c>
      <c r="B42" s="91"/>
      <c r="C42" s="92"/>
      <c r="D42" s="92"/>
      <c r="E42" s="93"/>
      <c r="F42" s="144"/>
      <c r="G42" s="140">
        <f>G41*1.25</f>
        <v>0</v>
      </c>
      <c r="H42" s="39"/>
    </row>
    <row r="43" spans="1:8" ht="18" customHeight="1" thickBot="1" x14ac:dyDescent="0.3">
      <c r="A43" s="40" t="s">
        <v>11</v>
      </c>
      <c r="B43" s="94"/>
      <c r="C43" s="95"/>
      <c r="D43" s="95"/>
      <c r="E43" s="96"/>
      <c r="F43" s="145">
        <f>F14+F23+F32+F41</f>
        <v>21</v>
      </c>
      <c r="G43" s="146">
        <f>G15+G24+G33+G42</f>
        <v>1.25</v>
      </c>
      <c r="H43" s="41"/>
    </row>
    <row r="44" spans="1:8" x14ac:dyDescent="0.25">
      <c r="A44" s="3"/>
      <c r="B44" s="2"/>
      <c r="C44" s="2"/>
      <c r="D44" s="2"/>
      <c r="E44" s="2"/>
      <c r="F44" s="2"/>
      <c r="G44" s="2"/>
      <c r="H44" s="2"/>
    </row>
    <row r="45" spans="1:8" x14ac:dyDescent="0.25">
      <c r="A45" s="3"/>
      <c r="B45" s="2"/>
      <c r="C45" s="2"/>
      <c r="D45" s="2"/>
      <c r="E45" s="2"/>
      <c r="F45" s="2"/>
      <c r="G45" s="2"/>
      <c r="H45" s="2"/>
    </row>
  </sheetData>
  <mergeCells count="15">
    <mergeCell ref="A1:H1"/>
    <mergeCell ref="F5:H5"/>
    <mergeCell ref="B3:C3"/>
    <mergeCell ref="B5:C5"/>
    <mergeCell ref="D5:E5"/>
    <mergeCell ref="A5:A6"/>
    <mergeCell ref="B41:E42"/>
    <mergeCell ref="B43:E43"/>
    <mergeCell ref="A4:H4"/>
    <mergeCell ref="B14:E15"/>
    <mergeCell ref="H14:H15"/>
    <mergeCell ref="B23:E24"/>
    <mergeCell ref="H23:H24"/>
    <mergeCell ref="B32:E33"/>
    <mergeCell ref="H32:H3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workbookViewId="0">
      <selection activeCell="H3" sqref="H3"/>
    </sheetView>
  </sheetViews>
  <sheetFormatPr baseColWidth="10" defaultRowHeight="15" x14ac:dyDescent="0.25"/>
  <cols>
    <col min="1" max="1" width="33" style="1" bestFit="1" customWidth="1"/>
    <col min="5" max="5" width="11.42578125" customWidth="1"/>
    <col min="6" max="6" width="15.140625" bestFit="1" customWidth="1"/>
    <col min="7" max="7" width="16.42578125" customWidth="1"/>
    <col min="8" max="8" width="20.7109375" customWidth="1"/>
  </cols>
  <sheetData>
    <row r="1" spans="1:8" ht="27" thickBot="1" x14ac:dyDescent="0.4">
      <c r="A1" s="105" t="s">
        <v>0</v>
      </c>
      <c r="B1" s="106"/>
      <c r="C1" s="106"/>
      <c r="D1" s="106"/>
      <c r="E1" s="106"/>
      <c r="F1" s="106"/>
      <c r="G1" s="106"/>
      <c r="H1" s="107"/>
    </row>
    <row r="2" spans="1:8" ht="26.25" x14ac:dyDescent="0.35">
      <c r="A2" s="4"/>
      <c r="B2" s="5"/>
      <c r="C2" s="5"/>
      <c r="D2" s="5"/>
      <c r="E2" s="5"/>
      <c r="F2" s="5"/>
      <c r="G2" s="5"/>
      <c r="H2" s="6"/>
    </row>
    <row r="3" spans="1:8" ht="20.100000000000001" customHeight="1" x14ac:dyDescent="0.3">
      <c r="A3" s="7" t="s">
        <v>4</v>
      </c>
      <c r="B3" s="110"/>
      <c r="C3" s="110"/>
      <c r="D3" s="8"/>
      <c r="E3" s="9"/>
      <c r="F3" s="10"/>
      <c r="G3" s="11" t="s">
        <v>13</v>
      </c>
      <c r="H3" s="56">
        <f>G43+Janvier!H3</f>
        <v>-173.75</v>
      </c>
    </row>
    <row r="4" spans="1:8" ht="15.75" thickBot="1" x14ac:dyDescent="0.3">
      <c r="A4" s="97"/>
      <c r="B4" s="98"/>
      <c r="C4" s="98"/>
      <c r="D4" s="98"/>
      <c r="E4" s="98"/>
      <c r="F4" s="98"/>
      <c r="G4" s="98"/>
      <c r="H4" s="99"/>
    </row>
    <row r="5" spans="1:8" ht="15.75" thickBot="1" x14ac:dyDescent="0.3">
      <c r="A5" s="114" t="s">
        <v>1</v>
      </c>
      <c r="B5" s="111" t="s">
        <v>2</v>
      </c>
      <c r="C5" s="112"/>
      <c r="D5" s="112" t="s">
        <v>3</v>
      </c>
      <c r="E5" s="113"/>
      <c r="F5" s="108"/>
      <c r="G5" s="108"/>
      <c r="H5" s="109"/>
    </row>
    <row r="6" spans="1:8" ht="29.25" customHeight="1" thickBot="1" x14ac:dyDescent="0.3">
      <c r="A6" s="115"/>
      <c r="B6" s="12" t="s">
        <v>5</v>
      </c>
      <c r="C6" s="13" t="s">
        <v>6</v>
      </c>
      <c r="D6" s="13" t="s">
        <v>5</v>
      </c>
      <c r="E6" s="14" t="s">
        <v>6</v>
      </c>
      <c r="F6" s="82" t="s">
        <v>8</v>
      </c>
      <c r="G6" s="14" t="s">
        <v>12</v>
      </c>
      <c r="H6" s="15" t="s">
        <v>7</v>
      </c>
    </row>
    <row r="7" spans="1:8" ht="18" customHeight="1" x14ac:dyDescent="0.25">
      <c r="A7" s="57">
        <v>43129</v>
      </c>
      <c r="B7" s="58"/>
      <c r="C7" s="18"/>
      <c r="D7" s="18"/>
      <c r="E7" s="69"/>
      <c r="F7" s="74">
        <f>(C7-B7)+(E7-D7)</f>
        <v>0</v>
      </c>
      <c r="G7" s="52">
        <f>F7-7</f>
        <v>-7</v>
      </c>
      <c r="H7" s="20"/>
    </row>
    <row r="8" spans="1:8" ht="18" customHeight="1" x14ac:dyDescent="0.25">
      <c r="A8" s="59">
        <v>43130</v>
      </c>
      <c r="B8" s="60"/>
      <c r="C8" s="23"/>
      <c r="D8" s="23"/>
      <c r="E8" s="70"/>
      <c r="F8" s="77">
        <f t="shared" ref="F8:F11" si="0">(C8-B8)+(E8-D8)</f>
        <v>0</v>
      </c>
      <c r="G8" s="53">
        <f t="shared" ref="G8:G11" si="1">F8-7</f>
        <v>-7</v>
      </c>
      <c r="H8" s="25"/>
    </row>
    <row r="9" spans="1:8" ht="18" customHeight="1" x14ac:dyDescent="0.25">
      <c r="A9" s="59">
        <v>43131</v>
      </c>
      <c r="B9" s="60"/>
      <c r="C9" s="23"/>
      <c r="D9" s="23"/>
      <c r="E9" s="70"/>
      <c r="F9" s="75">
        <f t="shared" si="0"/>
        <v>0</v>
      </c>
      <c r="G9" s="76">
        <f t="shared" si="1"/>
        <v>-7</v>
      </c>
      <c r="H9" s="68"/>
    </row>
    <row r="10" spans="1:8" ht="18" customHeight="1" x14ac:dyDescent="0.25">
      <c r="A10" s="59">
        <v>43132</v>
      </c>
      <c r="B10" s="60"/>
      <c r="C10" s="23"/>
      <c r="D10" s="23"/>
      <c r="E10" s="70"/>
      <c r="F10" s="77">
        <f t="shared" si="0"/>
        <v>0</v>
      </c>
      <c r="G10" s="53">
        <f t="shared" si="1"/>
        <v>-7</v>
      </c>
      <c r="H10" s="25"/>
    </row>
    <row r="11" spans="1:8" ht="18" customHeight="1" x14ac:dyDescent="0.25">
      <c r="A11" s="59">
        <v>43133</v>
      </c>
      <c r="B11" s="60"/>
      <c r="C11" s="23"/>
      <c r="D11" s="23"/>
      <c r="E11" s="70"/>
      <c r="F11" s="77">
        <f t="shared" si="0"/>
        <v>0</v>
      </c>
      <c r="G11" s="53">
        <f t="shared" si="1"/>
        <v>-7</v>
      </c>
      <c r="H11" s="25"/>
    </row>
    <row r="12" spans="1:8" ht="18" customHeight="1" x14ac:dyDescent="0.25">
      <c r="A12" s="61">
        <v>43134</v>
      </c>
      <c r="B12" s="60"/>
      <c r="C12" s="23"/>
      <c r="D12" s="23"/>
      <c r="E12" s="70"/>
      <c r="F12" s="77"/>
      <c r="G12" s="53"/>
      <c r="H12" s="25"/>
    </row>
    <row r="13" spans="1:8" ht="18" customHeight="1" thickBot="1" x14ac:dyDescent="0.3">
      <c r="A13" s="62">
        <v>43135</v>
      </c>
      <c r="B13" s="63"/>
      <c r="C13" s="28"/>
      <c r="D13" s="28"/>
      <c r="E13" s="81"/>
      <c r="F13" s="78"/>
      <c r="G13" s="79"/>
      <c r="H13" s="29"/>
    </row>
    <row r="14" spans="1:8" ht="18" customHeight="1" x14ac:dyDescent="0.25">
      <c r="A14" s="64" t="s">
        <v>9</v>
      </c>
      <c r="B14" s="100"/>
      <c r="C14" s="101"/>
      <c r="D14" s="101"/>
      <c r="E14" s="102"/>
      <c r="F14" s="45">
        <f>SUM(F7:F11)</f>
        <v>0</v>
      </c>
      <c r="G14" s="45">
        <f>SUM(G7:G11)</f>
        <v>-35</v>
      </c>
      <c r="H14" s="103"/>
    </row>
    <row r="15" spans="1:8" ht="18" customHeight="1" thickBot="1" x14ac:dyDescent="0.3">
      <c r="A15" s="31" t="s">
        <v>10</v>
      </c>
      <c r="B15" s="91"/>
      <c r="C15" s="92"/>
      <c r="D15" s="92"/>
      <c r="E15" s="93"/>
      <c r="F15" s="72"/>
      <c r="G15" s="73">
        <f>G14*1.25</f>
        <v>-43.75</v>
      </c>
      <c r="H15" s="104"/>
    </row>
    <row r="16" spans="1:8" ht="18" customHeight="1" x14ac:dyDescent="0.25">
      <c r="A16" s="32">
        <v>43136</v>
      </c>
      <c r="B16" s="17"/>
      <c r="C16" s="18"/>
      <c r="D16" s="18"/>
      <c r="E16" s="69"/>
      <c r="F16" s="74">
        <f>(C16-B16)+(E16-D16)</f>
        <v>0</v>
      </c>
      <c r="G16" s="52">
        <f>F16-7</f>
        <v>-7</v>
      </c>
      <c r="H16" s="33"/>
    </row>
    <row r="17" spans="1:8" ht="18" customHeight="1" x14ac:dyDescent="0.25">
      <c r="A17" s="32">
        <v>43137</v>
      </c>
      <c r="B17" s="22"/>
      <c r="C17" s="23"/>
      <c r="D17" s="23"/>
      <c r="E17" s="70"/>
      <c r="F17" s="77">
        <f t="shared" ref="F17:F20" si="2">(C17-B17)+(E17-D17)</f>
        <v>0</v>
      </c>
      <c r="G17" s="53">
        <f t="shared" ref="G17:G20" si="3">F17-7</f>
        <v>-7</v>
      </c>
      <c r="H17" s="25"/>
    </row>
    <row r="18" spans="1:8" ht="18" customHeight="1" x14ac:dyDescent="0.25">
      <c r="A18" s="32">
        <v>43138</v>
      </c>
      <c r="B18" s="22"/>
      <c r="C18" s="23"/>
      <c r="D18" s="23"/>
      <c r="E18" s="70"/>
      <c r="F18" s="77">
        <f t="shared" si="2"/>
        <v>0</v>
      </c>
      <c r="G18" s="53">
        <f t="shared" si="3"/>
        <v>-7</v>
      </c>
      <c r="H18" s="25"/>
    </row>
    <row r="19" spans="1:8" ht="18" customHeight="1" x14ac:dyDescent="0.25">
      <c r="A19" s="32">
        <v>43139</v>
      </c>
      <c r="B19" s="22"/>
      <c r="C19" s="23"/>
      <c r="D19" s="23"/>
      <c r="E19" s="70"/>
      <c r="F19" s="77">
        <f t="shared" si="2"/>
        <v>0</v>
      </c>
      <c r="G19" s="53">
        <f t="shared" si="3"/>
        <v>-7</v>
      </c>
      <c r="H19" s="25"/>
    </row>
    <row r="20" spans="1:8" ht="18" customHeight="1" x14ac:dyDescent="0.25">
      <c r="A20" s="32">
        <v>43140</v>
      </c>
      <c r="B20" s="22"/>
      <c r="C20" s="23"/>
      <c r="D20" s="23"/>
      <c r="E20" s="70"/>
      <c r="F20" s="77">
        <f t="shared" si="2"/>
        <v>0</v>
      </c>
      <c r="G20" s="53">
        <f t="shared" si="3"/>
        <v>-7</v>
      </c>
      <c r="H20" s="25"/>
    </row>
    <row r="21" spans="1:8" ht="18" customHeight="1" x14ac:dyDescent="0.25">
      <c r="A21" s="65">
        <v>43141</v>
      </c>
      <c r="B21" s="22"/>
      <c r="C21" s="23"/>
      <c r="D21" s="23"/>
      <c r="E21" s="70"/>
      <c r="F21" s="77"/>
      <c r="G21" s="53"/>
      <c r="H21" s="25"/>
    </row>
    <row r="22" spans="1:8" ht="18" customHeight="1" thickBot="1" x14ac:dyDescent="0.3">
      <c r="A22" s="65">
        <v>43142</v>
      </c>
      <c r="B22" s="34"/>
      <c r="C22" s="35"/>
      <c r="D22" s="35"/>
      <c r="E22" s="71"/>
      <c r="F22" s="78"/>
      <c r="G22" s="79"/>
      <c r="H22" s="29"/>
    </row>
    <row r="23" spans="1:8" ht="18" customHeight="1" x14ac:dyDescent="0.25">
      <c r="A23" s="30" t="s">
        <v>9</v>
      </c>
      <c r="B23" s="88"/>
      <c r="C23" s="89"/>
      <c r="D23" s="89"/>
      <c r="E23" s="90"/>
      <c r="F23" s="45">
        <f>SUM(F16:F20)</f>
        <v>0</v>
      </c>
      <c r="G23" s="45">
        <f>SUM(G16:G20)</f>
        <v>-35</v>
      </c>
      <c r="H23" s="103"/>
    </row>
    <row r="24" spans="1:8" ht="18" customHeight="1" thickBot="1" x14ac:dyDescent="0.3">
      <c r="A24" s="67" t="s">
        <v>10</v>
      </c>
      <c r="B24" s="91"/>
      <c r="C24" s="92"/>
      <c r="D24" s="92"/>
      <c r="E24" s="93"/>
      <c r="F24" s="72"/>
      <c r="G24" s="73">
        <f>G23*1.25</f>
        <v>-43.75</v>
      </c>
      <c r="H24" s="104"/>
    </row>
    <row r="25" spans="1:8" ht="18" customHeight="1" x14ac:dyDescent="0.25">
      <c r="A25" s="57">
        <v>43143</v>
      </c>
      <c r="B25" s="58"/>
      <c r="C25" s="18"/>
      <c r="D25" s="18"/>
      <c r="E25" s="83"/>
      <c r="F25" s="85">
        <f>(C25-B25)+(E25-D25)</f>
        <v>0</v>
      </c>
      <c r="G25" s="86">
        <f>F25-7</f>
        <v>-7</v>
      </c>
      <c r="H25" s="80"/>
    </row>
    <row r="26" spans="1:8" ht="18" customHeight="1" x14ac:dyDescent="0.25">
      <c r="A26" s="59">
        <v>43144</v>
      </c>
      <c r="B26" s="60"/>
      <c r="C26" s="23"/>
      <c r="D26" s="23"/>
      <c r="E26" s="84"/>
      <c r="F26" s="75">
        <f t="shared" ref="F26:F29" si="4">(C26-B26)+(E26-D26)</f>
        <v>0</v>
      </c>
      <c r="G26" s="76">
        <f t="shared" ref="G26:G29" si="5">F26-7</f>
        <v>-7</v>
      </c>
      <c r="H26" s="68"/>
    </row>
    <row r="27" spans="1:8" ht="18" customHeight="1" x14ac:dyDescent="0.25">
      <c r="A27" s="59">
        <v>43145</v>
      </c>
      <c r="B27" s="60"/>
      <c r="C27" s="23"/>
      <c r="D27" s="23"/>
      <c r="E27" s="84"/>
      <c r="F27" s="75">
        <f t="shared" si="4"/>
        <v>0</v>
      </c>
      <c r="G27" s="76">
        <f t="shared" si="5"/>
        <v>-7</v>
      </c>
      <c r="H27" s="68"/>
    </row>
    <row r="28" spans="1:8" ht="18" customHeight="1" x14ac:dyDescent="0.25">
      <c r="A28" s="59">
        <v>43146</v>
      </c>
      <c r="B28" s="60"/>
      <c r="C28" s="23"/>
      <c r="D28" s="23"/>
      <c r="E28" s="84"/>
      <c r="F28" s="75">
        <f t="shared" si="4"/>
        <v>0</v>
      </c>
      <c r="G28" s="76">
        <f t="shared" si="5"/>
        <v>-7</v>
      </c>
      <c r="H28" s="68"/>
    </row>
    <row r="29" spans="1:8" ht="18" customHeight="1" x14ac:dyDescent="0.25">
      <c r="A29" s="59">
        <v>43147</v>
      </c>
      <c r="B29" s="60"/>
      <c r="C29" s="23"/>
      <c r="D29" s="23"/>
      <c r="E29" s="70"/>
      <c r="F29" s="77">
        <f t="shared" si="4"/>
        <v>0</v>
      </c>
      <c r="G29" s="53">
        <f t="shared" si="5"/>
        <v>-7</v>
      </c>
      <c r="H29" s="25"/>
    </row>
    <row r="30" spans="1:8" ht="18" customHeight="1" x14ac:dyDescent="0.25">
      <c r="A30" s="61">
        <v>43148</v>
      </c>
      <c r="B30" s="60"/>
      <c r="C30" s="23"/>
      <c r="D30" s="23"/>
      <c r="E30" s="70"/>
      <c r="F30" s="77"/>
      <c r="G30" s="53"/>
      <c r="H30" s="25"/>
    </row>
    <row r="31" spans="1:8" ht="18" customHeight="1" thickBot="1" x14ac:dyDescent="0.3">
      <c r="A31" s="62">
        <v>43149</v>
      </c>
      <c r="B31" s="66"/>
      <c r="C31" s="35"/>
      <c r="D31" s="35"/>
      <c r="E31" s="71"/>
      <c r="F31" s="78"/>
      <c r="G31" s="79"/>
      <c r="H31" s="29"/>
    </row>
    <row r="32" spans="1:8" ht="18" customHeight="1" x14ac:dyDescent="0.25">
      <c r="A32" s="64" t="s">
        <v>9</v>
      </c>
      <c r="B32" s="88"/>
      <c r="C32" s="89"/>
      <c r="D32" s="89"/>
      <c r="E32" s="90"/>
      <c r="F32" s="45">
        <f>SUM(F25:F29)</f>
        <v>0</v>
      </c>
      <c r="G32" s="45">
        <f>SUM(G25:G29)</f>
        <v>-35</v>
      </c>
      <c r="H32" s="103"/>
    </row>
    <row r="33" spans="1:8" ht="18" customHeight="1" thickBot="1" x14ac:dyDescent="0.3">
      <c r="A33" s="67" t="s">
        <v>10</v>
      </c>
      <c r="B33" s="91"/>
      <c r="C33" s="92"/>
      <c r="D33" s="92"/>
      <c r="E33" s="93"/>
      <c r="F33" s="72"/>
      <c r="G33" s="73">
        <f>G32*1.25</f>
        <v>-43.75</v>
      </c>
      <c r="H33" s="104"/>
    </row>
    <row r="34" spans="1:8" ht="18" customHeight="1" x14ac:dyDescent="0.25">
      <c r="A34" s="57">
        <v>43150</v>
      </c>
      <c r="B34" s="58"/>
      <c r="C34" s="18"/>
      <c r="D34" s="18"/>
      <c r="E34" s="69"/>
      <c r="F34" s="74">
        <f>(C34-B34)+(E34-D34)</f>
        <v>0</v>
      </c>
      <c r="G34" s="52">
        <f>F34-7</f>
        <v>-7</v>
      </c>
      <c r="H34" s="37"/>
    </row>
    <row r="35" spans="1:8" ht="18" customHeight="1" x14ac:dyDescent="0.25">
      <c r="A35" s="59">
        <v>43151</v>
      </c>
      <c r="B35" s="60"/>
      <c r="C35" s="23"/>
      <c r="D35" s="23"/>
      <c r="E35" s="70"/>
      <c r="F35" s="77">
        <f t="shared" ref="F35:F38" si="6">(C35-B35)+(E35-D35)</f>
        <v>0</v>
      </c>
      <c r="G35" s="53">
        <f t="shared" ref="G35:G38" si="7">F35-7</f>
        <v>-7</v>
      </c>
      <c r="H35" s="25"/>
    </row>
    <row r="36" spans="1:8" ht="18" customHeight="1" x14ac:dyDescent="0.25">
      <c r="A36" s="59">
        <v>43152</v>
      </c>
      <c r="B36" s="60"/>
      <c r="C36" s="23"/>
      <c r="D36" s="23"/>
      <c r="E36" s="70"/>
      <c r="F36" s="77">
        <f t="shared" si="6"/>
        <v>0</v>
      </c>
      <c r="G36" s="53">
        <f t="shared" si="7"/>
        <v>-7</v>
      </c>
      <c r="H36" s="25"/>
    </row>
    <row r="37" spans="1:8" ht="18" customHeight="1" x14ac:dyDescent="0.25">
      <c r="A37" s="59">
        <v>43153</v>
      </c>
      <c r="B37" s="60"/>
      <c r="C37" s="23"/>
      <c r="D37" s="23"/>
      <c r="E37" s="70"/>
      <c r="F37" s="77">
        <f t="shared" si="6"/>
        <v>0</v>
      </c>
      <c r="G37" s="53">
        <f>F37-7</f>
        <v>-7</v>
      </c>
      <c r="H37" s="25"/>
    </row>
    <row r="38" spans="1:8" ht="18" customHeight="1" x14ac:dyDescent="0.25">
      <c r="A38" s="59">
        <v>43154</v>
      </c>
      <c r="B38" s="60"/>
      <c r="C38" s="23"/>
      <c r="D38" s="23"/>
      <c r="E38" s="70"/>
      <c r="F38" s="77">
        <f t="shared" si="6"/>
        <v>0</v>
      </c>
      <c r="G38" s="53">
        <f t="shared" si="7"/>
        <v>-7</v>
      </c>
      <c r="H38" s="25"/>
    </row>
    <row r="39" spans="1:8" ht="18" customHeight="1" x14ac:dyDescent="0.25">
      <c r="A39" s="61">
        <v>43155</v>
      </c>
      <c r="B39" s="60"/>
      <c r="C39" s="23"/>
      <c r="D39" s="23"/>
      <c r="E39" s="70"/>
      <c r="F39" s="77"/>
      <c r="G39" s="53"/>
      <c r="H39" s="25"/>
    </row>
    <row r="40" spans="1:8" ht="18" customHeight="1" thickBot="1" x14ac:dyDescent="0.3">
      <c r="A40" s="62">
        <v>43156</v>
      </c>
      <c r="B40" s="66"/>
      <c r="C40" s="35"/>
      <c r="D40" s="35"/>
      <c r="E40" s="71"/>
      <c r="F40" s="78"/>
      <c r="G40" s="79"/>
      <c r="H40" s="29"/>
    </row>
    <row r="41" spans="1:8" ht="18" customHeight="1" x14ac:dyDescent="0.25">
      <c r="A41" s="64" t="s">
        <v>9</v>
      </c>
      <c r="B41" s="88"/>
      <c r="C41" s="89"/>
      <c r="D41" s="89"/>
      <c r="E41" s="90"/>
      <c r="F41" s="45">
        <f>SUM(F34:F38)</f>
        <v>0</v>
      </c>
      <c r="G41" s="45">
        <f>SUM(G34:G38)</f>
        <v>-35</v>
      </c>
      <c r="H41" s="38"/>
    </row>
    <row r="42" spans="1:8" ht="18" customHeight="1" thickBot="1" x14ac:dyDescent="0.3">
      <c r="A42" s="31" t="s">
        <v>10</v>
      </c>
      <c r="B42" s="91"/>
      <c r="C42" s="92"/>
      <c r="D42" s="92"/>
      <c r="E42" s="93"/>
      <c r="F42" s="46"/>
      <c r="G42" s="47">
        <f>G41*1.25</f>
        <v>-43.75</v>
      </c>
      <c r="H42" s="39"/>
    </row>
    <row r="43" spans="1:8" ht="18" customHeight="1" thickBot="1" x14ac:dyDescent="0.3">
      <c r="A43" s="40" t="s">
        <v>11</v>
      </c>
      <c r="B43" s="94"/>
      <c r="C43" s="95"/>
      <c r="D43" s="95"/>
      <c r="E43" s="96"/>
      <c r="F43" s="54">
        <f>F14+F23+F32+F41</f>
        <v>0</v>
      </c>
      <c r="G43" s="55">
        <f>G15+G24+G33+G42</f>
        <v>-175</v>
      </c>
      <c r="H43" s="41"/>
    </row>
    <row r="44" spans="1:8" x14ac:dyDescent="0.25">
      <c r="A44" s="3"/>
      <c r="B44" s="2"/>
      <c r="C44" s="2"/>
      <c r="D44" s="2"/>
      <c r="E44" s="2"/>
      <c r="F44" s="2"/>
      <c r="G44" s="2"/>
      <c r="H44" s="2"/>
    </row>
    <row r="45" spans="1:8" x14ac:dyDescent="0.25">
      <c r="A45" s="3"/>
      <c r="B45" s="2"/>
      <c r="C45" s="2"/>
      <c r="D45" s="2"/>
      <c r="E45" s="2"/>
      <c r="F45" s="2"/>
      <c r="G45" s="2"/>
      <c r="H45" s="2"/>
    </row>
  </sheetData>
  <sheetProtection algorithmName="SHA-512" hashValue="z6043k7hwKw/Ze3XV/VPdsJOu/W4F985M+sv1Wqsdzoq0zQ21LKV9O5CKN2P0Lh8o2ncM1aJKy10htREEW3/Rg==" saltValue="KRRmp1/Tgy/qpSVBPdHRAw==" spinCount="100000" sheet="1" objects="1" scenarios="1"/>
  <mergeCells count="15">
    <mergeCell ref="B41:E42"/>
    <mergeCell ref="B43:E43"/>
    <mergeCell ref="B14:E15"/>
    <mergeCell ref="H14:H15"/>
    <mergeCell ref="B23:E24"/>
    <mergeCell ref="H23:H24"/>
    <mergeCell ref="B32:E33"/>
    <mergeCell ref="H32:H33"/>
    <mergeCell ref="A1:H1"/>
    <mergeCell ref="B3:C3"/>
    <mergeCell ref="A4:H4"/>
    <mergeCell ref="A5:A6"/>
    <mergeCell ref="B5:C5"/>
    <mergeCell ref="D5:E5"/>
    <mergeCell ref="F5:H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workbookViewId="0">
      <selection activeCell="N18" sqref="N18"/>
    </sheetView>
  </sheetViews>
  <sheetFormatPr baseColWidth="10" defaultRowHeight="15" x14ac:dyDescent="0.25"/>
  <cols>
    <col min="1" max="1" width="33" style="1" bestFit="1" customWidth="1"/>
    <col min="5" max="5" width="11.42578125" customWidth="1"/>
    <col min="6" max="6" width="15.140625" bestFit="1" customWidth="1"/>
    <col min="7" max="7" width="16.42578125" customWidth="1"/>
    <col min="8" max="8" width="20.7109375" customWidth="1"/>
  </cols>
  <sheetData>
    <row r="1" spans="1:8" ht="27" thickBot="1" x14ac:dyDescent="0.4">
      <c r="A1" s="105" t="s">
        <v>0</v>
      </c>
      <c r="B1" s="106"/>
      <c r="C1" s="106"/>
      <c r="D1" s="106"/>
      <c r="E1" s="106"/>
      <c r="F1" s="106"/>
      <c r="G1" s="106"/>
      <c r="H1" s="107"/>
    </row>
    <row r="2" spans="1:8" ht="26.25" x14ac:dyDescent="0.35">
      <c r="A2" s="4"/>
      <c r="B2" s="5"/>
      <c r="C2" s="5"/>
      <c r="D2" s="5"/>
      <c r="E2" s="5"/>
      <c r="F2" s="5"/>
      <c r="G2" s="5"/>
      <c r="H2" s="6"/>
    </row>
    <row r="3" spans="1:8" ht="20.100000000000001" customHeight="1" x14ac:dyDescent="0.3">
      <c r="A3" s="7" t="s">
        <v>4</v>
      </c>
      <c r="B3" s="110"/>
      <c r="C3" s="110"/>
      <c r="D3" s="8"/>
      <c r="E3" s="9"/>
      <c r="F3" s="10"/>
      <c r="G3" s="11" t="s">
        <v>13</v>
      </c>
      <c r="H3" s="56">
        <f>G52+Février!G43</f>
        <v>-393.75</v>
      </c>
    </row>
    <row r="4" spans="1:8" ht="15.75" thickBot="1" x14ac:dyDescent="0.3">
      <c r="A4" s="97"/>
      <c r="B4" s="98"/>
      <c r="C4" s="98"/>
      <c r="D4" s="98"/>
      <c r="E4" s="98"/>
      <c r="F4" s="98"/>
      <c r="G4" s="98"/>
      <c r="H4" s="99"/>
    </row>
    <row r="5" spans="1:8" ht="15.75" thickBot="1" x14ac:dyDescent="0.3">
      <c r="A5" s="114" t="s">
        <v>1</v>
      </c>
      <c r="B5" s="111" t="s">
        <v>2</v>
      </c>
      <c r="C5" s="112"/>
      <c r="D5" s="112" t="s">
        <v>3</v>
      </c>
      <c r="E5" s="113"/>
      <c r="F5" s="108"/>
      <c r="G5" s="108"/>
      <c r="H5" s="109"/>
    </row>
    <row r="6" spans="1:8" ht="29.25" customHeight="1" thickBot="1" x14ac:dyDescent="0.3">
      <c r="A6" s="115"/>
      <c r="B6" s="12" t="s">
        <v>5</v>
      </c>
      <c r="C6" s="13" t="s">
        <v>6</v>
      </c>
      <c r="D6" s="13" t="s">
        <v>5</v>
      </c>
      <c r="E6" s="14" t="s">
        <v>6</v>
      </c>
      <c r="F6" s="82" t="s">
        <v>8</v>
      </c>
      <c r="G6" s="14" t="s">
        <v>12</v>
      </c>
      <c r="H6" s="15" t="s">
        <v>7</v>
      </c>
    </row>
    <row r="7" spans="1:8" ht="18" customHeight="1" x14ac:dyDescent="0.25">
      <c r="A7" s="57">
        <v>43157</v>
      </c>
      <c r="B7" s="58"/>
      <c r="C7" s="18"/>
      <c r="D7" s="18"/>
      <c r="E7" s="69"/>
      <c r="F7" s="74">
        <f>(C7-B7)+(E7-D7)</f>
        <v>0</v>
      </c>
      <c r="G7" s="52">
        <f>F7-7</f>
        <v>-7</v>
      </c>
      <c r="H7" s="20"/>
    </row>
    <row r="8" spans="1:8" ht="18" customHeight="1" x14ac:dyDescent="0.25">
      <c r="A8" s="59">
        <v>43158</v>
      </c>
      <c r="B8" s="60"/>
      <c r="C8" s="23"/>
      <c r="D8" s="23"/>
      <c r="E8" s="70"/>
      <c r="F8" s="77">
        <f t="shared" ref="F8:F11" si="0">(C8-B8)+(E8-D8)</f>
        <v>0</v>
      </c>
      <c r="G8" s="53">
        <f t="shared" ref="G8:G11" si="1">F8-7</f>
        <v>-7</v>
      </c>
      <c r="H8" s="25"/>
    </row>
    <row r="9" spans="1:8" ht="18" customHeight="1" x14ac:dyDescent="0.25">
      <c r="A9" s="59">
        <v>43159</v>
      </c>
      <c r="B9" s="60"/>
      <c r="C9" s="23"/>
      <c r="D9" s="23"/>
      <c r="E9" s="70"/>
      <c r="F9" s="77">
        <f t="shared" si="0"/>
        <v>0</v>
      </c>
      <c r="G9" s="53">
        <f t="shared" si="1"/>
        <v>-7</v>
      </c>
      <c r="H9" s="25"/>
    </row>
    <row r="10" spans="1:8" ht="18" customHeight="1" x14ac:dyDescent="0.25">
      <c r="A10" s="59">
        <v>43160</v>
      </c>
      <c r="B10" s="60"/>
      <c r="C10" s="23"/>
      <c r="D10" s="23"/>
      <c r="E10" s="70"/>
      <c r="F10" s="77">
        <f t="shared" si="0"/>
        <v>0</v>
      </c>
      <c r="G10" s="53">
        <f t="shared" si="1"/>
        <v>-7</v>
      </c>
      <c r="H10" s="25"/>
    </row>
    <row r="11" spans="1:8" ht="18" customHeight="1" x14ac:dyDescent="0.25">
      <c r="A11" s="59">
        <v>43161</v>
      </c>
      <c r="B11" s="60"/>
      <c r="C11" s="23"/>
      <c r="D11" s="23"/>
      <c r="E11" s="70"/>
      <c r="F11" s="77">
        <f t="shared" si="0"/>
        <v>0</v>
      </c>
      <c r="G11" s="53">
        <f t="shared" si="1"/>
        <v>-7</v>
      </c>
      <c r="H11" s="25"/>
    </row>
    <row r="12" spans="1:8" ht="18" customHeight="1" x14ac:dyDescent="0.25">
      <c r="A12" s="59">
        <v>43162</v>
      </c>
      <c r="B12" s="60"/>
      <c r="C12" s="23"/>
      <c r="D12" s="23"/>
      <c r="E12" s="70"/>
      <c r="F12" s="77"/>
      <c r="G12" s="53"/>
      <c r="H12" s="25"/>
    </row>
    <row r="13" spans="1:8" ht="18" customHeight="1" thickBot="1" x14ac:dyDescent="0.3">
      <c r="A13" s="87">
        <v>43163</v>
      </c>
      <c r="B13" s="63"/>
      <c r="C13" s="28"/>
      <c r="D13" s="28"/>
      <c r="E13" s="81"/>
      <c r="F13" s="78"/>
      <c r="G13" s="79"/>
      <c r="H13" s="29"/>
    </row>
    <row r="14" spans="1:8" ht="18" customHeight="1" x14ac:dyDescent="0.25">
      <c r="A14" s="64" t="s">
        <v>9</v>
      </c>
      <c r="B14" s="100"/>
      <c r="C14" s="101"/>
      <c r="D14" s="101"/>
      <c r="E14" s="102"/>
      <c r="F14" s="45">
        <f>SUM(F7:F11)</f>
        <v>0</v>
      </c>
      <c r="G14" s="45">
        <f>SUM(G7:G11)</f>
        <v>-35</v>
      </c>
      <c r="H14" s="103"/>
    </row>
    <row r="15" spans="1:8" ht="18" customHeight="1" thickBot="1" x14ac:dyDescent="0.3">
      <c r="A15" s="67" t="s">
        <v>10</v>
      </c>
      <c r="B15" s="91"/>
      <c r="C15" s="92"/>
      <c r="D15" s="92"/>
      <c r="E15" s="93"/>
      <c r="F15" s="72"/>
      <c r="G15" s="73">
        <f>G14*1.25</f>
        <v>-43.75</v>
      </c>
      <c r="H15" s="104"/>
    </row>
    <row r="16" spans="1:8" ht="18" customHeight="1" x14ac:dyDescent="0.25">
      <c r="A16" s="57">
        <v>43164</v>
      </c>
      <c r="B16" s="58"/>
      <c r="C16" s="18"/>
      <c r="D16" s="18"/>
      <c r="E16" s="69"/>
      <c r="F16" s="74">
        <f>(C16-B16)+(E16-D16)</f>
        <v>0</v>
      </c>
      <c r="G16" s="52">
        <f>F16-7</f>
        <v>-7</v>
      </c>
      <c r="H16" s="33"/>
    </row>
    <row r="17" spans="1:8" ht="18" customHeight="1" x14ac:dyDescent="0.25">
      <c r="A17" s="59">
        <v>43165</v>
      </c>
      <c r="B17" s="60"/>
      <c r="C17" s="23"/>
      <c r="D17" s="23"/>
      <c r="E17" s="70"/>
      <c r="F17" s="77">
        <f t="shared" ref="F17:F20" si="2">(C17-B17)+(E17-D17)</f>
        <v>0</v>
      </c>
      <c r="G17" s="53">
        <f t="shared" ref="G17:G20" si="3">F17-7</f>
        <v>-7</v>
      </c>
      <c r="H17" s="25"/>
    </row>
    <row r="18" spans="1:8" ht="18" customHeight="1" x14ac:dyDescent="0.25">
      <c r="A18" s="59">
        <v>43166</v>
      </c>
      <c r="B18" s="60"/>
      <c r="C18" s="23"/>
      <c r="D18" s="23"/>
      <c r="E18" s="70"/>
      <c r="F18" s="77">
        <f t="shared" si="2"/>
        <v>0</v>
      </c>
      <c r="G18" s="53">
        <f t="shared" si="3"/>
        <v>-7</v>
      </c>
      <c r="H18" s="25"/>
    </row>
    <row r="19" spans="1:8" ht="18" customHeight="1" x14ac:dyDescent="0.25">
      <c r="A19" s="59">
        <v>43167</v>
      </c>
      <c r="B19" s="60"/>
      <c r="C19" s="23"/>
      <c r="D19" s="23"/>
      <c r="E19" s="70"/>
      <c r="F19" s="77">
        <f t="shared" si="2"/>
        <v>0</v>
      </c>
      <c r="G19" s="53">
        <f t="shared" si="3"/>
        <v>-7</v>
      </c>
      <c r="H19" s="25"/>
    </row>
    <row r="20" spans="1:8" ht="18" customHeight="1" x14ac:dyDescent="0.25">
      <c r="A20" s="59">
        <v>43168</v>
      </c>
      <c r="B20" s="60"/>
      <c r="C20" s="23"/>
      <c r="D20" s="23"/>
      <c r="E20" s="70"/>
      <c r="F20" s="77">
        <f t="shared" si="2"/>
        <v>0</v>
      </c>
      <c r="G20" s="53">
        <f t="shared" si="3"/>
        <v>-7</v>
      </c>
      <c r="H20" s="25"/>
    </row>
    <row r="21" spans="1:8" ht="18" customHeight="1" x14ac:dyDescent="0.25">
      <c r="A21" s="59">
        <v>43169</v>
      </c>
      <c r="B21" s="60"/>
      <c r="C21" s="23"/>
      <c r="D21" s="23"/>
      <c r="E21" s="70"/>
      <c r="F21" s="77"/>
      <c r="G21" s="53"/>
      <c r="H21" s="25"/>
    </row>
    <row r="22" spans="1:8" ht="18" customHeight="1" thickBot="1" x14ac:dyDescent="0.3">
      <c r="A22" s="87">
        <v>43170</v>
      </c>
      <c r="B22" s="66"/>
      <c r="C22" s="35"/>
      <c r="D22" s="35"/>
      <c r="E22" s="71"/>
      <c r="F22" s="78"/>
      <c r="G22" s="79"/>
      <c r="H22" s="29"/>
    </row>
    <row r="23" spans="1:8" ht="18" customHeight="1" x14ac:dyDescent="0.25">
      <c r="A23" s="64" t="s">
        <v>9</v>
      </c>
      <c r="B23" s="88"/>
      <c r="C23" s="89"/>
      <c r="D23" s="89"/>
      <c r="E23" s="90"/>
      <c r="F23" s="45">
        <f>SUM(F16:F20)</f>
        <v>0</v>
      </c>
      <c r="G23" s="45">
        <f>SUM(G16:G20)</f>
        <v>-35</v>
      </c>
      <c r="H23" s="103"/>
    </row>
    <row r="24" spans="1:8" ht="18" customHeight="1" thickBot="1" x14ac:dyDescent="0.3">
      <c r="A24" s="67" t="s">
        <v>10</v>
      </c>
      <c r="B24" s="91"/>
      <c r="C24" s="92"/>
      <c r="D24" s="92"/>
      <c r="E24" s="93"/>
      <c r="F24" s="72"/>
      <c r="G24" s="73">
        <f>G23*1.25</f>
        <v>-43.75</v>
      </c>
      <c r="H24" s="104"/>
    </row>
    <row r="25" spans="1:8" ht="18" customHeight="1" x14ac:dyDescent="0.25">
      <c r="A25" s="57">
        <v>43171</v>
      </c>
      <c r="B25" s="58"/>
      <c r="C25" s="18"/>
      <c r="D25" s="18"/>
      <c r="E25" s="69"/>
      <c r="F25" s="74">
        <f>(C25-B25)+(E25-D25)</f>
        <v>0</v>
      </c>
      <c r="G25" s="52">
        <f>F25-7</f>
        <v>-7</v>
      </c>
      <c r="H25" s="37"/>
    </row>
    <row r="26" spans="1:8" ht="18" customHeight="1" x14ac:dyDescent="0.25">
      <c r="A26" s="59">
        <v>43172</v>
      </c>
      <c r="B26" s="60"/>
      <c r="C26" s="23"/>
      <c r="D26" s="23"/>
      <c r="E26" s="70"/>
      <c r="F26" s="77">
        <f t="shared" ref="F26:F29" si="4">(C26-B26)+(E26-D26)</f>
        <v>0</v>
      </c>
      <c r="G26" s="53">
        <f t="shared" ref="G26:G29" si="5">F26-7</f>
        <v>-7</v>
      </c>
      <c r="H26" s="25"/>
    </row>
    <row r="27" spans="1:8" ht="18" customHeight="1" x14ac:dyDescent="0.25">
      <c r="A27" s="59">
        <v>43173</v>
      </c>
      <c r="B27" s="60"/>
      <c r="C27" s="23"/>
      <c r="D27" s="23"/>
      <c r="E27" s="70"/>
      <c r="F27" s="77">
        <f t="shared" si="4"/>
        <v>0</v>
      </c>
      <c r="G27" s="53">
        <f t="shared" si="5"/>
        <v>-7</v>
      </c>
      <c r="H27" s="25"/>
    </row>
    <row r="28" spans="1:8" ht="18" customHeight="1" x14ac:dyDescent="0.25">
      <c r="A28" s="59">
        <v>43174</v>
      </c>
      <c r="B28" s="60"/>
      <c r="C28" s="23"/>
      <c r="D28" s="23"/>
      <c r="E28" s="84"/>
      <c r="F28" s="77">
        <f t="shared" si="4"/>
        <v>0</v>
      </c>
      <c r="G28" s="53">
        <f t="shared" si="5"/>
        <v>-7</v>
      </c>
      <c r="H28" s="25"/>
    </row>
    <row r="29" spans="1:8" ht="18" customHeight="1" x14ac:dyDescent="0.25">
      <c r="A29" s="59">
        <v>43175</v>
      </c>
      <c r="B29" s="60"/>
      <c r="C29" s="23"/>
      <c r="D29" s="23"/>
      <c r="E29" s="70"/>
      <c r="F29" s="77">
        <f t="shared" si="4"/>
        <v>0</v>
      </c>
      <c r="G29" s="53">
        <f t="shared" si="5"/>
        <v>-7</v>
      </c>
      <c r="H29" s="25"/>
    </row>
    <row r="30" spans="1:8" ht="18" customHeight="1" x14ac:dyDescent="0.25">
      <c r="A30" s="59">
        <v>43176</v>
      </c>
      <c r="B30" s="60"/>
      <c r="C30" s="23"/>
      <c r="D30" s="23"/>
      <c r="E30" s="70"/>
      <c r="F30" s="77"/>
      <c r="G30" s="53"/>
      <c r="H30" s="25"/>
    </row>
    <row r="31" spans="1:8" ht="18" customHeight="1" thickBot="1" x14ac:dyDescent="0.3">
      <c r="A31" s="87">
        <v>43177</v>
      </c>
      <c r="B31" s="66"/>
      <c r="C31" s="35"/>
      <c r="D31" s="35"/>
      <c r="E31" s="71"/>
      <c r="F31" s="78"/>
      <c r="G31" s="79"/>
      <c r="H31" s="29"/>
    </row>
    <row r="32" spans="1:8" ht="18" customHeight="1" x14ac:dyDescent="0.25">
      <c r="A32" s="64" t="s">
        <v>9</v>
      </c>
      <c r="B32" s="88"/>
      <c r="C32" s="89"/>
      <c r="D32" s="89"/>
      <c r="E32" s="90"/>
      <c r="F32" s="45">
        <f>SUM(F25:F29)</f>
        <v>0</v>
      </c>
      <c r="G32" s="45">
        <f>SUM(G25:G29)</f>
        <v>-35</v>
      </c>
      <c r="H32" s="103"/>
    </row>
    <row r="33" spans="1:8" ht="18" customHeight="1" thickBot="1" x14ac:dyDescent="0.3">
      <c r="A33" s="67" t="s">
        <v>10</v>
      </c>
      <c r="B33" s="91"/>
      <c r="C33" s="92"/>
      <c r="D33" s="92"/>
      <c r="E33" s="93"/>
      <c r="F33" s="72"/>
      <c r="G33" s="73">
        <f>G32*1.25</f>
        <v>-43.75</v>
      </c>
      <c r="H33" s="104"/>
    </row>
    <row r="34" spans="1:8" ht="18" customHeight="1" x14ac:dyDescent="0.25">
      <c r="A34" s="57">
        <v>43178</v>
      </c>
      <c r="B34" s="58"/>
      <c r="C34" s="18"/>
      <c r="D34" s="18"/>
      <c r="E34" s="69"/>
      <c r="F34" s="74">
        <f>(C34-B34)+(E34-D34)</f>
        <v>0</v>
      </c>
      <c r="G34" s="52">
        <f>F34-7</f>
        <v>-7</v>
      </c>
      <c r="H34" s="37"/>
    </row>
    <row r="35" spans="1:8" ht="18" customHeight="1" x14ac:dyDescent="0.25">
      <c r="A35" s="59">
        <v>43179</v>
      </c>
      <c r="B35" s="60"/>
      <c r="C35" s="23"/>
      <c r="D35" s="23"/>
      <c r="E35" s="70"/>
      <c r="F35" s="75">
        <f t="shared" ref="F35:F38" si="6">(C35-B35)+(E35-D35)</f>
        <v>0</v>
      </c>
      <c r="G35" s="76">
        <f t="shared" ref="G35:G38" si="7">F35-7</f>
        <v>-7</v>
      </c>
      <c r="H35" s="68"/>
    </row>
    <row r="36" spans="1:8" ht="18" customHeight="1" x14ac:dyDescent="0.25">
      <c r="A36" s="59">
        <v>43180</v>
      </c>
      <c r="B36" s="60"/>
      <c r="C36" s="23"/>
      <c r="D36" s="23"/>
      <c r="E36" s="70"/>
      <c r="F36" s="77">
        <f t="shared" si="6"/>
        <v>0</v>
      </c>
      <c r="G36" s="53">
        <f t="shared" si="7"/>
        <v>-7</v>
      </c>
      <c r="H36" s="25"/>
    </row>
    <row r="37" spans="1:8" ht="18" customHeight="1" x14ac:dyDescent="0.25">
      <c r="A37" s="59">
        <v>43181</v>
      </c>
      <c r="B37" s="60"/>
      <c r="C37" s="23"/>
      <c r="D37" s="23"/>
      <c r="E37" s="70"/>
      <c r="F37" s="77">
        <f t="shared" si="6"/>
        <v>0</v>
      </c>
      <c r="G37" s="53">
        <f t="shared" si="7"/>
        <v>-7</v>
      </c>
      <c r="H37" s="25"/>
    </row>
    <row r="38" spans="1:8" ht="18" customHeight="1" x14ac:dyDescent="0.25">
      <c r="A38" s="59">
        <v>43182</v>
      </c>
      <c r="B38" s="60"/>
      <c r="C38" s="23"/>
      <c r="D38" s="23"/>
      <c r="E38" s="70"/>
      <c r="F38" s="77">
        <f t="shared" si="6"/>
        <v>0</v>
      </c>
      <c r="G38" s="53">
        <f t="shared" si="7"/>
        <v>-7</v>
      </c>
      <c r="H38" s="25"/>
    </row>
    <row r="39" spans="1:8" ht="18" customHeight="1" x14ac:dyDescent="0.25">
      <c r="A39" s="59">
        <v>43183</v>
      </c>
      <c r="B39" s="60"/>
      <c r="C39" s="23"/>
      <c r="D39" s="23"/>
      <c r="E39" s="70"/>
      <c r="F39" s="77"/>
      <c r="G39" s="53"/>
      <c r="H39" s="25"/>
    </row>
    <row r="40" spans="1:8" ht="18" customHeight="1" thickBot="1" x14ac:dyDescent="0.3">
      <c r="A40" s="87">
        <v>43184</v>
      </c>
      <c r="B40" s="66"/>
      <c r="C40" s="35"/>
      <c r="D40" s="35"/>
      <c r="E40" s="71"/>
      <c r="F40" s="78"/>
      <c r="G40" s="79"/>
      <c r="H40" s="29"/>
    </row>
    <row r="41" spans="1:8" ht="18" customHeight="1" x14ac:dyDescent="0.25">
      <c r="A41" s="64" t="s">
        <v>9</v>
      </c>
      <c r="B41" s="88"/>
      <c r="C41" s="89"/>
      <c r="D41" s="89"/>
      <c r="E41" s="90"/>
      <c r="F41" s="45">
        <f>SUM(F34:F38)</f>
        <v>0</v>
      </c>
      <c r="G41" s="45">
        <f>SUM(G34:G38)</f>
        <v>-35</v>
      </c>
      <c r="H41" s="38"/>
    </row>
    <row r="42" spans="1:8" ht="18" customHeight="1" thickBot="1" x14ac:dyDescent="0.3">
      <c r="A42" s="67" t="s">
        <v>10</v>
      </c>
      <c r="B42" s="91"/>
      <c r="C42" s="92"/>
      <c r="D42" s="92"/>
      <c r="E42" s="93"/>
      <c r="F42" s="72"/>
      <c r="G42" s="73">
        <f>G41*1.25</f>
        <v>-43.75</v>
      </c>
      <c r="H42" s="39"/>
    </row>
    <row r="43" spans="1:8" ht="18" customHeight="1" x14ac:dyDescent="0.25">
      <c r="A43" s="57">
        <v>43178</v>
      </c>
      <c r="B43" s="58"/>
      <c r="C43" s="18"/>
      <c r="D43" s="18"/>
      <c r="E43" s="69"/>
      <c r="F43" s="74">
        <f>(C43-B43)+(E43-D43)</f>
        <v>0</v>
      </c>
      <c r="G43" s="52">
        <f>F43-7</f>
        <v>-7</v>
      </c>
      <c r="H43" s="37"/>
    </row>
    <row r="44" spans="1:8" ht="18" customHeight="1" x14ac:dyDescent="0.25">
      <c r="A44" s="59">
        <v>43179</v>
      </c>
      <c r="B44" s="60"/>
      <c r="C44" s="23"/>
      <c r="D44" s="23"/>
      <c r="E44" s="70"/>
      <c r="F44" s="75">
        <f t="shared" ref="F44:F47" si="8">(C44-B44)+(E44-D44)</f>
        <v>0</v>
      </c>
      <c r="G44" s="76">
        <f t="shared" ref="G44:G47" si="9">F44-7</f>
        <v>-7</v>
      </c>
      <c r="H44" s="68"/>
    </row>
    <row r="45" spans="1:8" ht="18" customHeight="1" x14ac:dyDescent="0.25">
      <c r="A45" s="59">
        <v>43180</v>
      </c>
      <c r="B45" s="60"/>
      <c r="C45" s="23"/>
      <c r="D45" s="23"/>
      <c r="E45" s="70"/>
      <c r="F45" s="77">
        <f t="shared" si="8"/>
        <v>0</v>
      </c>
      <c r="G45" s="53">
        <f t="shared" si="9"/>
        <v>-7</v>
      </c>
      <c r="H45" s="25"/>
    </row>
    <row r="46" spans="1:8" ht="18" customHeight="1" x14ac:dyDescent="0.25">
      <c r="A46" s="59">
        <v>43181</v>
      </c>
      <c r="B46" s="60"/>
      <c r="C46" s="23"/>
      <c r="D46" s="23"/>
      <c r="E46" s="70"/>
      <c r="F46" s="77">
        <f t="shared" si="8"/>
        <v>0</v>
      </c>
      <c r="G46" s="53">
        <f t="shared" si="9"/>
        <v>-7</v>
      </c>
      <c r="H46" s="25"/>
    </row>
    <row r="47" spans="1:8" ht="18" customHeight="1" x14ac:dyDescent="0.25">
      <c r="A47" s="59">
        <v>43182</v>
      </c>
      <c r="B47" s="60"/>
      <c r="C47" s="23"/>
      <c r="D47" s="23"/>
      <c r="E47" s="70"/>
      <c r="F47" s="77">
        <f t="shared" si="8"/>
        <v>0</v>
      </c>
      <c r="G47" s="53">
        <f t="shared" si="9"/>
        <v>-7</v>
      </c>
      <c r="H47" s="25"/>
    </row>
    <row r="48" spans="1:8" ht="18" customHeight="1" x14ac:dyDescent="0.25">
      <c r="A48" s="59">
        <v>43183</v>
      </c>
      <c r="B48" s="60"/>
      <c r="C48" s="23"/>
      <c r="D48" s="23"/>
      <c r="E48" s="70"/>
      <c r="F48" s="77"/>
      <c r="G48" s="53"/>
      <c r="H48" s="25"/>
    </row>
    <row r="49" spans="1:8" ht="18" customHeight="1" thickBot="1" x14ac:dyDescent="0.3">
      <c r="A49" s="87">
        <v>43184</v>
      </c>
      <c r="B49" s="66"/>
      <c r="C49" s="35"/>
      <c r="D49" s="35"/>
      <c r="E49" s="71"/>
      <c r="F49" s="78"/>
      <c r="G49" s="79"/>
      <c r="H49" s="29"/>
    </row>
    <row r="50" spans="1:8" ht="18" customHeight="1" x14ac:dyDescent="0.25">
      <c r="A50" s="64" t="s">
        <v>9</v>
      </c>
      <c r="B50" s="88"/>
      <c r="C50" s="89"/>
      <c r="D50" s="89"/>
      <c r="E50" s="90"/>
      <c r="F50" s="45">
        <f>SUM(F43:F47)</f>
        <v>0</v>
      </c>
      <c r="G50" s="45">
        <f>SUM(G43:G47)</f>
        <v>-35</v>
      </c>
      <c r="H50" s="38"/>
    </row>
    <row r="51" spans="1:8" ht="18" customHeight="1" thickBot="1" x14ac:dyDescent="0.3">
      <c r="A51" s="31" t="s">
        <v>10</v>
      </c>
      <c r="B51" s="91"/>
      <c r="C51" s="92"/>
      <c r="D51" s="92"/>
      <c r="E51" s="93"/>
      <c r="F51" s="46"/>
      <c r="G51" s="47">
        <f>G50*1.25</f>
        <v>-43.75</v>
      </c>
      <c r="H51" s="39"/>
    </row>
    <row r="52" spans="1:8" ht="18" customHeight="1" thickBot="1" x14ac:dyDescent="0.3">
      <c r="A52" s="40" t="s">
        <v>11</v>
      </c>
      <c r="B52" s="94"/>
      <c r="C52" s="95"/>
      <c r="D52" s="95"/>
      <c r="E52" s="96"/>
      <c r="F52" s="54">
        <f>F14+F23+F32+F41+F50</f>
        <v>0</v>
      </c>
      <c r="G52" s="55">
        <f>G15+G24+G33+G42+G51</f>
        <v>-218.75</v>
      </c>
      <c r="H52" s="41"/>
    </row>
    <row r="53" spans="1:8" x14ac:dyDescent="0.25">
      <c r="A53" s="3"/>
      <c r="B53" s="2"/>
      <c r="C53" s="2"/>
      <c r="D53" s="2"/>
      <c r="E53" s="2"/>
      <c r="F53" s="2"/>
      <c r="G53" s="2"/>
      <c r="H53" s="2"/>
    </row>
    <row r="54" spans="1:8" x14ac:dyDescent="0.25">
      <c r="A54" s="3"/>
      <c r="B54" s="2"/>
      <c r="C54" s="2"/>
      <c r="D54" s="2"/>
      <c r="E54" s="2"/>
      <c r="F54" s="2"/>
      <c r="G54" s="2"/>
      <c r="H54" s="2"/>
    </row>
  </sheetData>
  <sheetProtection algorithmName="SHA-512" hashValue="ZLdHtO0LLsU+BJ6iyIuT1M8KSi6UjKLuA4P9JeUfBf5Ho+FPiV97K36Kt/MvGs0B4qbmgwNDNbqBDSLOQXhPPA==" saltValue="Lz4vVFIclHgc3/aIcxc1oA==" spinCount="100000" sheet="1" objects="1" scenarios="1"/>
  <mergeCells count="16">
    <mergeCell ref="B41:E42"/>
    <mergeCell ref="B52:E52"/>
    <mergeCell ref="B14:E15"/>
    <mergeCell ref="H14:H15"/>
    <mergeCell ref="B23:E24"/>
    <mergeCell ref="H23:H24"/>
    <mergeCell ref="B32:E33"/>
    <mergeCell ref="H32:H33"/>
    <mergeCell ref="B50:E51"/>
    <mergeCell ref="A1:H1"/>
    <mergeCell ref="B3:C3"/>
    <mergeCell ref="A4:H4"/>
    <mergeCell ref="A5:A6"/>
    <mergeCell ref="B5:C5"/>
    <mergeCell ref="D5:E5"/>
    <mergeCell ref="F5:H5"/>
  </mergeCells>
  <dataValidations count="1">
    <dataValidation type="whole" operator="equal" allowBlank="1" showInputMessage="1" showErrorMessage="1" sqref="F35 F44">
      <formula1>0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topLeftCell="A4" workbookViewId="0">
      <selection activeCell="D29" sqref="D29"/>
    </sheetView>
  </sheetViews>
  <sheetFormatPr baseColWidth="10" defaultRowHeight="15" x14ac:dyDescent="0.25"/>
  <cols>
    <col min="1" max="1" width="33" style="1" bestFit="1" customWidth="1"/>
    <col min="5" max="5" width="11.42578125" customWidth="1"/>
    <col min="6" max="6" width="15.140625" bestFit="1" customWidth="1"/>
    <col min="7" max="7" width="16.42578125" customWidth="1"/>
    <col min="8" max="8" width="20.7109375" customWidth="1"/>
  </cols>
  <sheetData>
    <row r="1" spans="1:8" ht="27" thickBot="1" x14ac:dyDescent="0.4">
      <c r="A1" s="105" t="s">
        <v>0</v>
      </c>
      <c r="B1" s="106"/>
      <c r="C1" s="106"/>
      <c r="D1" s="106"/>
      <c r="E1" s="106"/>
      <c r="F1" s="106"/>
      <c r="G1" s="106"/>
      <c r="H1" s="107"/>
    </row>
    <row r="2" spans="1:8" ht="26.25" x14ac:dyDescent="0.35">
      <c r="A2" s="4"/>
      <c r="B2" s="5"/>
      <c r="C2" s="5"/>
      <c r="D2" s="5"/>
      <c r="E2" s="5"/>
      <c r="F2" s="5"/>
      <c r="G2" s="5"/>
      <c r="H2" s="6"/>
    </row>
    <row r="3" spans="1:8" ht="20.100000000000001" customHeight="1" x14ac:dyDescent="0.3">
      <c r="A3" s="7" t="s">
        <v>4</v>
      </c>
      <c r="B3" s="110"/>
      <c r="C3" s="110"/>
      <c r="D3" s="8"/>
      <c r="E3" s="9"/>
      <c r="F3" s="10"/>
      <c r="G3" s="11" t="s">
        <v>13</v>
      </c>
      <c r="H3" s="56">
        <f>G43+Mars!H3</f>
        <v>-560</v>
      </c>
    </row>
    <row r="4" spans="1:8" ht="15.75" thickBot="1" x14ac:dyDescent="0.3">
      <c r="A4" s="97"/>
      <c r="B4" s="98"/>
      <c r="C4" s="98"/>
      <c r="D4" s="98"/>
      <c r="E4" s="98"/>
      <c r="F4" s="98"/>
      <c r="G4" s="98"/>
      <c r="H4" s="99"/>
    </row>
    <row r="5" spans="1:8" ht="15.75" thickBot="1" x14ac:dyDescent="0.3">
      <c r="A5" s="114" t="s">
        <v>1</v>
      </c>
      <c r="B5" s="111" t="s">
        <v>2</v>
      </c>
      <c r="C5" s="112"/>
      <c r="D5" s="112" t="s">
        <v>3</v>
      </c>
      <c r="E5" s="113"/>
      <c r="F5" s="108"/>
      <c r="G5" s="108"/>
      <c r="H5" s="109"/>
    </row>
    <row r="6" spans="1:8" ht="29.25" customHeight="1" thickBot="1" x14ac:dyDescent="0.3">
      <c r="A6" s="115"/>
      <c r="B6" s="12" t="s">
        <v>5</v>
      </c>
      <c r="C6" s="13" t="s">
        <v>6</v>
      </c>
      <c r="D6" s="13" t="s">
        <v>5</v>
      </c>
      <c r="E6" s="14" t="s">
        <v>6</v>
      </c>
      <c r="F6" s="82" t="s">
        <v>8</v>
      </c>
      <c r="G6" s="14" t="s">
        <v>12</v>
      </c>
      <c r="H6" s="15" t="s">
        <v>7</v>
      </c>
    </row>
    <row r="7" spans="1:8" ht="18" customHeight="1" x14ac:dyDescent="0.25">
      <c r="A7" s="57">
        <v>43192</v>
      </c>
      <c r="B7" s="58">
        <v>9</v>
      </c>
      <c r="C7" s="18">
        <v>12</v>
      </c>
      <c r="D7" s="18">
        <v>14</v>
      </c>
      <c r="E7" s="69">
        <v>18</v>
      </c>
      <c r="F7" s="74">
        <f>(C7-B7)+(E7-D7)</f>
        <v>7</v>
      </c>
      <c r="G7" s="52">
        <f>F7-7</f>
        <v>0</v>
      </c>
      <c r="H7" s="20" t="s">
        <v>14</v>
      </c>
    </row>
    <row r="8" spans="1:8" ht="18" customHeight="1" x14ac:dyDescent="0.25">
      <c r="A8" s="59">
        <v>43193</v>
      </c>
      <c r="B8" s="60"/>
      <c r="C8" s="23"/>
      <c r="D8" s="23"/>
      <c r="E8" s="70"/>
      <c r="F8" s="77">
        <f t="shared" ref="F8:F11" si="0">(C8-B8)+(E8-D8)</f>
        <v>0</v>
      </c>
      <c r="G8" s="53">
        <f t="shared" ref="G8:G11" si="1">F8-7</f>
        <v>-7</v>
      </c>
      <c r="H8" s="25"/>
    </row>
    <row r="9" spans="1:8" ht="18" customHeight="1" x14ac:dyDescent="0.25">
      <c r="A9" s="59">
        <v>43194</v>
      </c>
      <c r="B9" s="60"/>
      <c r="C9" s="23"/>
      <c r="D9" s="23"/>
      <c r="E9" s="70"/>
      <c r="F9" s="77">
        <f t="shared" si="0"/>
        <v>0</v>
      </c>
      <c r="G9" s="53">
        <f t="shared" si="1"/>
        <v>-7</v>
      </c>
      <c r="H9" s="25"/>
    </row>
    <row r="10" spans="1:8" ht="18" customHeight="1" x14ac:dyDescent="0.25">
      <c r="A10" s="59">
        <v>43195</v>
      </c>
      <c r="B10" s="60"/>
      <c r="C10" s="23"/>
      <c r="D10" s="23"/>
      <c r="E10" s="70"/>
      <c r="F10" s="77">
        <f t="shared" si="0"/>
        <v>0</v>
      </c>
      <c r="G10" s="53">
        <f t="shared" si="1"/>
        <v>-7</v>
      </c>
      <c r="H10" s="25"/>
    </row>
    <row r="11" spans="1:8" ht="18" customHeight="1" x14ac:dyDescent="0.25">
      <c r="A11" s="59">
        <v>43196</v>
      </c>
      <c r="B11" s="60"/>
      <c r="C11" s="23"/>
      <c r="D11" s="23"/>
      <c r="E11" s="70"/>
      <c r="F11" s="77">
        <f t="shared" si="0"/>
        <v>0</v>
      </c>
      <c r="G11" s="53">
        <f t="shared" si="1"/>
        <v>-7</v>
      </c>
      <c r="H11" s="25"/>
    </row>
    <row r="12" spans="1:8" ht="18" customHeight="1" x14ac:dyDescent="0.25">
      <c r="A12" s="59">
        <v>43197</v>
      </c>
      <c r="B12" s="60"/>
      <c r="C12" s="23"/>
      <c r="D12" s="23"/>
      <c r="E12" s="70"/>
      <c r="F12" s="77"/>
      <c r="G12" s="53"/>
      <c r="H12" s="25"/>
    </row>
    <row r="13" spans="1:8" ht="18" customHeight="1" thickBot="1" x14ac:dyDescent="0.3">
      <c r="A13" s="87">
        <v>43198</v>
      </c>
      <c r="B13" s="63"/>
      <c r="C13" s="28"/>
      <c r="D13" s="28"/>
      <c r="E13" s="81"/>
      <c r="F13" s="78"/>
      <c r="G13" s="79"/>
      <c r="H13" s="29"/>
    </row>
    <row r="14" spans="1:8" ht="18" customHeight="1" x14ac:dyDescent="0.25">
      <c r="A14" s="64" t="s">
        <v>9</v>
      </c>
      <c r="B14" s="100"/>
      <c r="C14" s="101"/>
      <c r="D14" s="101"/>
      <c r="E14" s="102"/>
      <c r="F14" s="45">
        <f>SUM(F7:F11)</f>
        <v>7</v>
      </c>
      <c r="G14" s="45">
        <f>SUM(G7:G11)</f>
        <v>-28</v>
      </c>
      <c r="H14" s="103"/>
    </row>
    <row r="15" spans="1:8" ht="18" customHeight="1" thickBot="1" x14ac:dyDescent="0.3">
      <c r="A15" s="67" t="s">
        <v>10</v>
      </c>
      <c r="B15" s="91"/>
      <c r="C15" s="92"/>
      <c r="D15" s="92"/>
      <c r="E15" s="93"/>
      <c r="F15" s="72"/>
      <c r="G15" s="73">
        <f>G14*1.25</f>
        <v>-35</v>
      </c>
      <c r="H15" s="104"/>
    </row>
    <row r="16" spans="1:8" ht="18" customHeight="1" x14ac:dyDescent="0.25">
      <c r="A16" s="57">
        <v>43199</v>
      </c>
      <c r="B16" s="58"/>
      <c r="C16" s="18"/>
      <c r="D16" s="18"/>
      <c r="E16" s="69"/>
      <c r="F16" s="74">
        <f>(C16-B16)+(E16-D16)</f>
        <v>0</v>
      </c>
      <c r="G16" s="52">
        <f>F16-7</f>
        <v>-7</v>
      </c>
      <c r="H16" s="33"/>
    </row>
    <row r="17" spans="1:8" ht="18" customHeight="1" x14ac:dyDescent="0.25">
      <c r="A17" s="59">
        <v>43200</v>
      </c>
      <c r="B17" s="60"/>
      <c r="C17" s="23"/>
      <c r="D17" s="23"/>
      <c r="E17" s="70"/>
      <c r="F17" s="77">
        <f t="shared" ref="F17:F20" si="2">(C17-B17)+(E17-D17)</f>
        <v>0</v>
      </c>
      <c r="G17" s="53">
        <f t="shared" ref="G17:G20" si="3">F17-7</f>
        <v>-7</v>
      </c>
      <c r="H17" s="25"/>
    </row>
    <row r="18" spans="1:8" ht="18" customHeight="1" x14ac:dyDescent="0.25">
      <c r="A18" s="59">
        <v>43201</v>
      </c>
      <c r="B18" s="60"/>
      <c r="C18" s="23"/>
      <c r="D18" s="23"/>
      <c r="E18" s="70"/>
      <c r="F18" s="77">
        <f t="shared" si="2"/>
        <v>0</v>
      </c>
      <c r="G18" s="53">
        <f t="shared" si="3"/>
        <v>-7</v>
      </c>
      <c r="H18" s="25"/>
    </row>
    <row r="19" spans="1:8" ht="18" customHeight="1" x14ac:dyDescent="0.25">
      <c r="A19" s="59">
        <v>43202</v>
      </c>
      <c r="B19" s="60"/>
      <c r="C19" s="23"/>
      <c r="D19" s="23"/>
      <c r="E19" s="70"/>
      <c r="F19" s="77">
        <f t="shared" si="2"/>
        <v>0</v>
      </c>
      <c r="G19" s="53">
        <f t="shared" si="3"/>
        <v>-7</v>
      </c>
      <c r="H19" s="25"/>
    </row>
    <row r="20" spans="1:8" ht="18" customHeight="1" x14ac:dyDescent="0.25">
      <c r="A20" s="59">
        <v>43203</v>
      </c>
      <c r="B20" s="60"/>
      <c r="C20" s="23"/>
      <c r="D20" s="23"/>
      <c r="E20" s="70"/>
      <c r="F20" s="77">
        <f t="shared" si="2"/>
        <v>0</v>
      </c>
      <c r="G20" s="53">
        <f t="shared" si="3"/>
        <v>-7</v>
      </c>
      <c r="H20" s="25"/>
    </row>
    <row r="21" spans="1:8" ht="18" customHeight="1" x14ac:dyDescent="0.25">
      <c r="A21" s="59">
        <v>43204</v>
      </c>
      <c r="B21" s="60"/>
      <c r="C21" s="23"/>
      <c r="D21" s="23"/>
      <c r="E21" s="70"/>
      <c r="F21" s="77"/>
      <c r="G21" s="53"/>
      <c r="H21" s="25"/>
    </row>
    <row r="22" spans="1:8" ht="18" customHeight="1" thickBot="1" x14ac:dyDescent="0.3">
      <c r="A22" s="87">
        <v>43205</v>
      </c>
      <c r="B22" s="66"/>
      <c r="C22" s="35"/>
      <c r="D22" s="35"/>
      <c r="E22" s="71"/>
      <c r="F22" s="78"/>
      <c r="G22" s="79"/>
      <c r="H22" s="29"/>
    </row>
    <row r="23" spans="1:8" ht="18" customHeight="1" x14ac:dyDescent="0.25">
      <c r="A23" s="64" t="s">
        <v>9</v>
      </c>
      <c r="B23" s="88"/>
      <c r="C23" s="89"/>
      <c r="D23" s="89"/>
      <c r="E23" s="90"/>
      <c r="F23" s="45">
        <f>SUM(F16:F20)</f>
        <v>0</v>
      </c>
      <c r="G23" s="45">
        <f>SUM(G16:G20)</f>
        <v>-35</v>
      </c>
      <c r="H23" s="103"/>
    </row>
    <row r="24" spans="1:8" ht="18" customHeight="1" thickBot="1" x14ac:dyDescent="0.3">
      <c r="A24" s="67" t="s">
        <v>10</v>
      </c>
      <c r="B24" s="91"/>
      <c r="C24" s="92"/>
      <c r="D24" s="92"/>
      <c r="E24" s="93"/>
      <c r="F24" s="72"/>
      <c r="G24" s="73">
        <f>G23*1.25</f>
        <v>-43.75</v>
      </c>
      <c r="H24" s="104"/>
    </row>
    <row r="25" spans="1:8" ht="18" customHeight="1" x14ac:dyDescent="0.25">
      <c r="A25" s="57">
        <v>43206</v>
      </c>
      <c r="B25" s="58"/>
      <c r="C25" s="18"/>
      <c r="D25" s="18"/>
      <c r="E25" s="69"/>
      <c r="F25" s="74">
        <f>(C25-B25)+(E25-D25)</f>
        <v>0</v>
      </c>
      <c r="G25" s="52">
        <f>F25-7</f>
        <v>-7</v>
      </c>
      <c r="H25" s="37"/>
    </row>
    <row r="26" spans="1:8" ht="18" customHeight="1" x14ac:dyDescent="0.25">
      <c r="A26" s="59">
        <v>43207</v>
      </c>
      <c r="B26" s="60"/>
      <c r="C26" s="23"/>
      <c r="D26" s="23"/>
      <c r="E26" s="70"/>
      <c r="F26" s="77">
        <f t="shared" ref="F26:F29" si="4">(C26-B26)+(E26-D26)</f>
        <v>0</v>
      </c>
      <c r="G26" s="53">
        <f t="shared" ref="G26:G29" si="5">F26-7</f>
        <v>-7</v>
      </c>
      <c r="H26" s="25"/>
    </row>
    <row r="27" spans="1:8" ht="18" customHeight="1" x14ac:dyDescent="0.25">
      <c r="A27" s="59">
        <v>43208</v>
      </c>
      <c r="B27" s="60"/>
      <c r="C27" s="23"/>
      <c r="D27" s="23"/>
      <c r="E27" s="70"/>
      <c r="F27" s="77">
        <f t="shared" si="4"/>
        <v>0</v>
      </c>
      <c r="G27" s="53">
        <f t="shared" si="5"/>
        <v>-7</v>
      </c>
      <c r="H27" s="25"/>
    </row>
    <row r="28" spans="1:8" ht="18" customHeight="1" x14ac:dyDescent="0.25">
      <c r="A28" s="59">
        <v>43209</v>
      </c>
      <c r="B28" s="60"/>
      <c r="C28" s="23"/>
      <c r="D28" s="23"/>
      <c r="E28" s="84"/>
      <c r="F28" s="77">
        <f t="shared" si="4"/>
        <v>0</v>
      </c>
      <c r="G28" s="53">
        <f t="shared" si="5"/>
        <v>-7</v>
      </c>
      <c r="H28" s="25"/>
    </row>
    <row r="29" spans="1:8" ht="18" customHeight="1" x14ac:dyDescent="0.25">
      <c r="A29" s="59">
        <v>43210</v>
      </c>
      <c r="B29" s="60"/>
      <c r="C29" s="23"/>
      <c r="D29" s="23"/>
      <c r="E29" s="70"/>
      <c r="F29" s="77">
        <f t="shared" si="4"/>
        <v>0</v>
      </c>
      <c r="G29" s="53">
        <f t="shared" si="5"/>
        <v>-7</v>
      </c>
      <c r="H29" s="25"/>
    </row>
    <row r="30" spans="1:8" ht="18" customHeight="1" x14ac:dyDescent="0.25">
      <c r="A30" s="59">
        <v>43211</v>
      </c>
      <c r="B30" s="60"/>
      <c r="C30" s="23"/>
      <c r="D30" s="23"/>
      <c r="E30" s="70"/>
      <c r="F30" s="77"/>
      <c r="G30" s="53"/>
      <c r="H30" s="25"/>
    </row>
    <row r="31" spans="1:8" ht="18" customHeight="1" thickBot="1" x14ac:dyDescent="0.3">
      <c r="A31" s="87">
        <v>43212</v>
      </c>
      <c r="B31" s="66"/>
      <c r="C31" s="35"/>
      <c r="D31" s="35"/>
      <c r="E31" s="71"/>
      <c r="F31" s="78"/>
      <c r="G31" s="79"/>
      <c r="H31" s="29"/>
    </row>
    <row r="32" spans="1:8" ht="18" customHeight="1" x14ac:dyDescent="0.25">
      <c r="A32" s="64" t="s">
        <v>9</v>
      </c>
      <c r="B32" s="88"/>
      <c r="C32" s="89"/>
      <c r="D32" s="89"/>
      <c r="E32" s="90"/>
      <c r="F32" s="45">
        <f>SUM(F25:F29)</f>
        <v>0</v>
      </c>
      <c r="G32" s="45">
        <f>SUM(G25:G29)</f>
        <v>-35</v>
      </c>
      <c r="H32" s="103"/>
    </row>
    <row r="33" spans="1:8" ht="18" customHeight="1" thickBot="1" x14ac:dyDescent="0.3">
      <c r="A33" s="67" t="s">
        <v>10</v>
      </c>
      <c r="B33" s="91"/>
      <c r="C33" s="92"/>
      <c r="D33" s="92"/>
      <c r="E33" s="93"/>
      <c r="F33" s="72"/>
      <c r="G33" s="73">
        <f>G32*1.25</f>
        <v>-43.75</v>
      </c>
      <c r="H33" s="104"/>
    </row>
    <row r="34" spans="1:8" ht="18" customHeight="1" x14ac:dyDescent="0.25">
      <c r="A34" s="57">
        <v>43213</v>
      </c>
      <c r="B34" s="58"/>
      <c r="C34" s="18"/>
      <c r="D34" s="18"/>
      <c r="E34" s="69"/>
      <c r="F34" s="74">
        <f>(C34-B34)+(E34-D34)</f>
        <v>0</v>
      </c>
      <c r="G34" s="52">
        <f>F34-7</f>
        <v>-7</v>
      </c>
      <c r="H34" s="37"/>
    </row>
    <row r="35" spans="1:8" ht="18" customHeight="1" x14ac:dyDescent="0.25">
      <c r="A35" s="59">
        <v>43214</v>
      </c>
      <c r="B35" s="60"/>
      <c r="C35" s="23"/>
      <c r="D35" s="23"/>
      <c r="E35" s="70"/>
      <c r="F35" s="75">
        <f t="shared" ref="F35:F38" si="6">(C35-B35)+(E35-D35)</f>
        <v>0</v>
      </c>
      <c r="G35" s="76">
        <f t="shared" ref="G35:G38" si="7">F35-7</f>
        <v>-7</v>
      </c>
      <c r="H35" s="68"/>
    </row>
    <row r="36" spans="1:8" ht="18" customHeight="1" x14ac:dyDescent="0.25">
      <c r="A36" s="59">
        <v>43215</v>
      </c>
      <c r="B36" s="60"/>
      <c r="C36" s="23"/>
      <c r="D36" s="23"/>
      <c r="E36" s="70"/>
      <c r="F36" s="77">
        <f t="shared" si="6"/>
        <v>0</v>
      </c>
      <c r="G36" s="53">
        <f t="shared" si="7"/>
        <v>-7</v>
      </c>
      <c r="H36" s="25"/>
    </row>
    <row r="37" spans="1:8" ht="18" customHeight="1" x14ac:dyDescent="0.25">
      <c r="A37" s="59">
        <v>43216</v>
      </c>
      <c r="B37" s="60"/>
      <c r="C37" s="23"/>
      <c r="D37" s="23"/>
      <c r="E37" s="70"/>
      <c r="F37" s="77">
        <f t="shared" si="6"/>
        <v>0</v>
      </c>
      <c r="G37" s="53">
        <f t="shared" si="7"/>
        <v>-7</v>
      </c>
      <c r="H37" s="25"/>
    </row>
    <row r="38" spans="1:8" ht="18" customHeight="1" x14ac:dyDescent="0.25">
      <c r="A38" s="59">
        <v>43217</v>
      </c>
      <c r="B38" s="60"/>
      <c r="C38" s="23"/>
      <c r="D38" s="23"/>
      <c r="E38" s="70"/>
      <c r="F38" s="77">
        <f t="shared" si="6"/>
        <v>0</v>
      </c>
      <c r="G38" s="53">
        <f t="shared" si="7"/>
        <v>-7</v>
      </c>
      <c r="H38" s="25"/>
    </row>
    <row r="39" spans="1:8" ht="18" customHeight="1" x14ac:dyDescent="0.25">
      <c r="A39" s="59">
        <v>43218</v>
      </c>
      <c r="B39" s="60"/>
      <c r="C39" s="23"/>
      <c r="D39" s="23"/>
      <c r="E39" s="70"/>
      <c r="F39" s="77"/>
      <c r="G39" s="53"/>
      <c r="H39" s="25"/>
    </row>
    <row r="40" spans="1:8" ht="18" customHeight="1" thickBot="1" x14ac:dyDescent="0.3">
      <c r="A40" s="87">
        <v>43219</v>
      </c>
      <c r="B40" s="66"/>
      <c r="C40" s="35"/>
      <c r="D40" s="35"/>
      <c r="E40" s="71"/>
      <c r="F40" s="78"/>
      <c r="G40" s="79"/>
      <c r="H40" s="29"/>
    </row>
    <row r="41" spans="1:8" ht="18" customHeight="1" x14ac:dyDescent="0.25">
      <c r="A41" s="64" t="s">
        <v>9</v>
      </c>
      <c r="B41" s="88"/>
      <c r="C41" s="89"/>
      <c r="D41" s="89"/>
      <c r="E41" s="90"/>
      <c r="F41" s="45">
        <f>SUM(F34:F38)</f>
        <v>0</v>
      </c>
      <c r="G41" s="45">
        <f>SUM(G34:G38)</f>
        <v>-35</v>
      </c>
      <c r="H41" s="38"/>
    </row>
    <row r="42" spans="1:8" ht="18" customHeight="1" thickBot="1" x14ac:dyDescent="0.3">
      <c r="A42" s="31" t="s">
        <v>10</v>
      </c>
      <c r="B42" s="91"/>
      <c r="C42" s="92"/>
      <c r="D42" s="92"/>
      <c r="E42" s="93"/>
      <c r="F42" s="46"/>
      <c r="G42" s="47">
        <f>G41*1.25</f>
        <v>-43.75</v>
      </c>
      <c r="H42" s="39"/>
    </row>
    <row r="43" spans="1:8" ht="18" customHeight="1" thickBot="1" x14ac:dyDescent="0.3">
      <c r="A43" s="40" t="s">
        <v>11</v>
      </c>
      <c r="B43" s="94"/>
      <c r="C43" s="95"/>
      <c r="D43" s="95"/>
      <c r="E43" s="96"/>
      <c r="F43" s="54">
        <f>F14+F23+F32+F41</f>
        <v>7</v>
      </c>
      <c r="G43" s="55">
        <f>G15+G24+G33+G42</f>
        <v>-166.25</v>
      </c>
      <c r="H43" s="41"/>
    </row>
    <row r="44" spans="1:8" x14ac:dyDescent="0.25">
      <c r="A44" s="3"/>
      <c r="B44" s="2"/>
      <c r="C44" s="2"/>
      <c r="D44" s="2"/>
      <c r="E44" s="2"/>
      <c r="F44" s="2"/>
      <c r="G44" s="2"/>
      <c r="H44" s="2"/>
    </row>
    <row r="45" spans="1:8" x14ac:dyDescent="0.25">
      <c r="A45" s="3"/>
      <c r="B45" s="2"/>
      <c r="C45" s="2"/>
      <c r="D45" s="2"/>
      <c r="E45" s="2"/>
      <c r="F45" s="2"/>
      <c r="G45" s="2"/>
      <c r="H45" s="2"/>
    </row>
  </sheetData>
  <sheetProtection algorithmName="SHA-512" hashValue="L8KMeS5xllJs+yc/9UiEx+k3+s7DBJ3OTMW67iSHhVd+5kHqZfGVnYaDgnomEOv4I5GVfFySCMG1wB+tkusjeg==" saltValue="97PcsFa4FCOtX48vKPTxxA==" spinCount="100000" sheet="1" objects="1" scenarios="1"/>
  <mergeCells count="15">
    <mergeCell ref="A1:H1"/>
    <mergeCell ref="B3:C3"/>
    <mergeCell ref="A4:H4"/>
    <mergeCell ref="A5:A6"/>
    <mergeCell ref="B5:C5"/>
    <mergeCell ref="D5:E5"/>
    <mergeCell ref="F5:H5"/>
    <mergeCell ref="B41:E42"/>
    <mergeCell ref="B43:E43"/>
    <mergeCell ref="B14:E15"/>
    <mergeCell ref="H14:H15"/>
    <mergeCell ref="B23:E24"/>
    <mergeCell ref="H23:H24"/>
    <mergeCell ref="B32:E33"/>
    <mergeCell ref="H32:H33"/>
  </mergeCells>
  <dataValidations count="1">
    <dataValidation type="whole" operator="equal" allowBlank="1" showInputMessage="1" showErrorMessage="1" sqref="F35">
      <formula1>0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topLeftCell="A16" workbookViewId="0">
      <selection activeCell="H3" sqref="H3"/>
    </sheetView>
  </sheetViews>
  <sheetFormatPr baseColWidth="10" defaultRowHeight="15" x14ac:dyDescent="0.25"/>
  <cols>
    <col min="1" max="1" width="33" style="1" bestFit="1" customWidth="1"/>
    <col min="5" max="5" width="11.42578125" customWidth="1"/>
    <col min="6" max="6" width="15.140625" bestFit="1" customWidth="1"/>
    <col min="7" max="7" width="16.42578125" customWidth="1"/>
    <col min="8" max="8" width="20.7109375" customWidth="1"/>
  </cols>
  <sheetData>
    <row r="1" spans="1:8" ht="27" thickBot="1" x14ac:dyDescent="0.4">
      <c r="A1" s="105" t="s">
        <v>0</v>
      </c>
      <c r="B1" s="106"/>
      <c r="C1" s="106"/>
      <c r="D1" s="106"/>
      <c r="E1" s="106"/>
      <c r="F1" s="106"/>
      <c r="G1" s="106"/>
      <c r="H1" s="107"/>
    </row>
    <row r="2" spans="1:8" ht="26.25" x14ac:dyDescent="0.35">
      <c r="A2" s="4"/>
      <c r="B2" s="5"/>
      <c r="C2" s="5"/>
      <c r="D2" s="5"/>
      <c r="E2" s="5"/>
      <c r="F2" s="5"/>
      <c r="G2" s="5"/>
      <c r="H2" s="6"/>
    </row>
    <row r="3" spans="1:8" ht="20.100000000000001" customHeight="1" x14ac:dyDescent="0.3">
      <c r="A3" s="7" t="s">
        <v>4</v>
      </c>
      <c r="B3" s="110"/>
      <c r="C3" s="110"/>
      <c r="D3" s="8"/>
      <c r="E3" s="9"/>
      <c r="F3" s="10"/>
      <c r="G3" s="11" t="s">
        <v>13</v>
      </c>
      <c r="H3" s="56">
        <f>G52+Avril!H3</f>
        <v>-743.75</v>
      </c>
    </row>
    <row r="4" spans="1:8" ht="15.75" thickBot="1" x14ac:dyDescent="0.3">
      <c r="A4" s="97"/>
      <c r="B4" s="98"/>
      <c r="C4" s="98"/>
      <c r="D4" s="98"/>
      <c r="E4" s="98"/>
      <c r="F4" s="98"/>
      <c r="G4" s="98"/>
      <c r="H4" s="99"/>
    </row>
    <row r="5" spans="1:8" ht="15.75" thickBot="1" x14ac:dyDescent="0.3">
      <c r="A5" s="114" t="s">
        <v>1</v>
      </c>
      <c r="B5" s="111" t="s">
        <v>2</v>
      </c>
      <c r="C5" s="112"/>
      <c r="D5" s="112" t="s">
        <v>3</v>
      </c>
      <c r="E5" s="113"/>
      <c r="F5" s="108"/>
      <c r="G5" s="108"/>
      <c r="H5" s="109"/>
    </row>
    <row r="6" spans="1:8" ht="29.25" customHeight="1" thickBot="1" x14ac:dyDescent="0.3">
      <c r="A6" s="115"/>
      <c r="B6" s="12" t="s">
        <v>5</v>
      </c>
      <c r="C6" s="13" t="s">
        <v>6</v>
      </c>
      <c r="D6" s="13" t="s">
        <v>5</v>
      </c>
      <c r="E6" s="14" t="s">
        <v>6</v>
      </c>
      <c r="F6" s="82" t="s">
        <v>8</v>
      </c>
      <c r="G6" s="14" t="s">
        <v>12</v>
      </c>
      <c r="H6" s="15" t="s">
        <v>7</v>
      </c>
    </row>
    <row r="7" spans="1:8" ht="18" customHeight="1" x14ac:dyDescent="0.25">
      <c r="A7" s="57">
        <v>43220</v>
      </c>
      <c r="B7" s="58"/>
      <c r="C7" s="18"/>
      <c r="D7" s="18"/>
      <c r="E7" s="69"/>
      <c r="F7" s="74">
        <f>(C7-B7)+(E7-D7)</f>
        <v>0</v>
      </c>
      <c r="G7" s="52">
        <f>F7-7</f>
        <v>-7</v>
      </c>
      <c r="H7" s="20"/>
    </row>
    <row r="8" spans="1:8" ht="18" customHeight="1" x14ac:dyDescent="0.25">
      <c r="A8" s="59">
        <v>43221</v>
      </c>
      <c r="B8" s="60">
        <v>9</v>
      </c>
      <c r="C8" s="23">
        <v>12</v>
      </c>
      <c r="D8" s="23">
        <v>14</v>
      </c>
      <c r="E8" s="70">
        <v>18</v>
      </c>
      <c r="F8" s="77">
        <f t="shared" ref="F8:F11" si="0">(C8-B8)+(E8-D8)</f>
        <v>7</v>
      </c>
      <c r="G8" s="53">
        <f t="shared" ref="G8:G11" si="1">F8-7</f>
        <v>0</v>
      </c>
      <c r="H8" s="25" t="s">
        <v>14</v>
      </c>
    </row>
    <row r="9" spans="1:8" ht="18" customHeight="1" x14ac:dyDescent="0.25">
      <c r="A9" s="59">
        <v>43222</v>
      </c>
      <c r="B9" s="60"/>
      <c r="C9" s="23"/>
      <c r="D9" s="23"/>
      <c r="E9" s="70"/>
      <c r="F9" s="77">
        <f t="shared" si="0"/>
        <v>0</v>
      </c>
      <c r="G9" s="53">
        <f t="shared" si="1"/>
        <v>-7</v>
      </c>
      <c r="H9" s="25"/>
    </row>
    <row r="10" spans="1:8" ht="18" customHeight="1" x14ac:dyDescent="0.25">
      <c r="A10" s="59">
        <v>43223</v>
      </c>
      <c r="B10" s="60"/>
      <c r="C10" s="23"/>
      <c r="D10" s="23"/>
      <c r="E10" s="70"/>
      <c r="F10" s="77">
        <f t="shared" si="0"/>
        <v>0</v>
      </c>
      <c r="G10" s="53">
        <f t="shared" si="1"/>
        <v>-7</v>
      </c>
      <c r="H10" s="25"/>
    </row>
    <row r="11" spans="1:8" ht="18" customHeight="1" x14ac:dyDescent="0.25">
      <c r="A11" s="59">
        <v>43224</v>
      </c>
      <c r="B11" s="60"/>
      <c r="C11" s="23"/>
      <c r="D11" s="23"/>
      <c r="E11" s="70"/>
      <c r="F11" s="77">
        <f t="shared" si="0"/>
        <v>0</v>
      </c>
      <c r="G11" s="53">
        <f t="shared" si="1"/>
        <v>-7</v>
      </c>
      <c r="H11" s="25"/>
    </row>
    <row r="12" spans="1:8" ht="18" customHeight="1" x14ac:dyDescent="0.25">
      <c r="A12" s="59">
        <v>43225</v>
      </c>
      <c r="B12" s="60"/>
      <c r="C12" s="23"/>
      <c r="D12" s="23"/>
      <c r="E12" s="70"/>
      <c r="F12" s="77"/>
      <c r="G12" s="53"/>
      <c r="H12" s="25"/>
    </row>
    <row r="13" spans="1:8" ht="18" customHeight="1" thickBot="1" x14ac:dyDescent="0.3">
      <c r="A13" s="87">
        <v>43226</v>
      </c>
      <c r="B13" s="63"/>
      <c r="C13" s="28"/>
      <c r="D13" s="28"/>
      <c r="E13" s="81"/>
      <c r="F13" s="78"/>
      <c r="G13" s="79"/>
      <c r="H13" s="29"/>
    </row>
    <row r="14" spans="1:8" ht="18" customHeight="1" x14ac:dyDescent="0.25">
      <c r="A14" s="64" t="s">
        <v>9</v>
      </c>
      <c r="B14" s="100"/>
      <c r="C14" s="101"/>
      <c r="D14" s="101"/>
      <c r="E14" s="102"/>
      <c r="F14" s="45">
        <f>SUM(F7:F11)</f>
        <v>7</v>
      </c>
      <c r="G14" s="45">
        <f>SUM(G7:G11)</f>
        <v>-28</v>
      </c>
      <c r="H14" s="103"/>
    </row>
    <row r="15" spans="1:8" ht="18" customHeight="1" thickBot="1" x14ac:dyDescent="0.3">
      <c r="A15" s="67" t="s">
        <v>10</v>
      </c>
      <c r="B15" s="91"/>
      <c r="C15" s="92"/>
      <c r="D15" s="92"/>
      <c r="E15" s="93"/>
      <c r="F15" s="72"/>
      <c r="G15" s="73">
        <f>G14*1.25</f>
        <v>-35</v>
      </c>
      <c r="H15" s="104"/>
    </row>
    <row r="16" spans="1:8" ht="18" customHeight="1" x14ac:dyDescent="0.25">
      <c r="A16" s="57">
        <v>43227</v>
      </c>
      <c r="B16" s="58"/>
      <c r="C16" s="18"/>
      <c r="D16" s="18"/>
      <c r="E16" s="69"/>
      <c r="F16" s="74">
        <f>(C16-B16)+(E16-D16)</f>
        <v>0</v>
      </c>
      <c r="G16" s="52">
        <f>F16-7</f>
        <v>-7</v>
      </c>
      <c r="H16" s="33"/>
    </row>
    <row r="17" spans="1:8" ht="18" customHeight="1" x14ac:dyDescent="0.25">
      <c r="A17" s="59">
        <v>43228</v>
      </c>
      <c r="B17" s="60">
        <v>9</v>
      </c>
      <c r="C17" s="23">
        <v>12</v>
      </c>
      <c r="D17" s="23">
        <v>14</v>
      </c>
      <c r="E17" s="70">
        <v>18</v>
      </c>
      <c r="F17" s="77">
        <f t="shared" ref="F17:F20" si="2">(C17-B17)+(E17-D17)</f>
        <v>7</v>
      </c>
      <c r="G17" s="53">
        <f t="shared" ref="G17:G20" si="3">F17-7</f>
        <v>0</v>
      </c>
      <c r="H17" s="25" t="s">
        <v>14</v>
      </c>
    </row>
    <row r="18" spans="1:8" ht="18" customHeight="1" x14ac:dyDescent="0.25">
      <c r="A18" s="59">
        <v>43229</v>
      </c>
      <c r="B18" s="60"/>
      <c r="C18" s="23"/>
      <c r="D18" s="23"/>
      <c r="E18" s="70"/>
      <c r="F18" s="77">
        <f t="shared" si="2"/>
        <v>0</v>
      </c>
      <c r="G18" s="53">
        <f t="shared" si="3"/>
        <v>-7</v>
      </c>
      <c r="H18" s="25"/>
    </row>
    <row r="19" spans="1:8" ht="18" customHeight="1" x14ac:dyDescent="0.25">
      <c r="A19" s="59">
        <v>43230</v>
      </c>
      <c r="B19" s="60">
        <v>9</v>
      </c>
      <c r="C19" s="23">
        <v>12</v>
      </c>
      <c r="D19" s="23">
        <v>14</v>
      </c>
      <c r="E19" s="70">
        <v>18</v>
      </c>
      <c r="F19" s="77">
        <f t="shared" si="2"/>
        <v>7</v>
      </c>
      <c r="G19" s="53">
        <f t="shared" si="3"/>
        <v>0</v>
      </c>
      <c r="H19" s="25" t="s">
        <v>14</v>
      </c>
    </row>
    <row r="20" spans="1:8" ht="18" customHeight="1" x14ac:dyDescent="0.25">
      <c r="A20" s="59">
        <v>43231</v>
      </c>
      <c r="B20" s="60"/>
      <c r="C20" s="23"/>
      <c r="D20" s="23"/>
      <c r="E20" s="70"/>
      <c r="F20" s="77">
        <f t="shared" si="2"/>
        <v>0</v>
      </c>
      <c r="G20" s="53">
        <f t="shared" si="3"/>
        <v>-7</v>
      </c>
      <c r="H20" s="25"/>
    </row>
    <row r="21" spans="1:8" ht="18" customHeight="1" x14ac:dyDescent="0.25">
      <c r="A21" s="59">
        <v>43232</v>
      </c>
      <c r="B21" s="60"/>
      <c r="C21" s="23"/>
      <c r="D21" s="23"/>
      <c r="E21" s="70"/>
      <c r="F21" s="77"/>
      <c r="G21" s="53"/>
      <c r="H21" s="25"/>
    </row>
    <row r="22" spans="1:8" ht="18" customHeight="1" thickBot="1" x14ac:dyDescent="0.3">
      <c r="A22" s="87">
        <v>43233</v>
      </c>
      <c r="B22" s="66"/>
      <c r="C22" s="35"/>
      <c r="D22" s="35"/>
      <c r="E22" s="71"/>
      <c r="F22" s="78"/>
      <c r="G22" s="79"/>
      <c r="H22" s="29"/>
    </row>
    <row r="23" spans="1:8" ht="18" customHeight="1" x14ac:dyDescent="0.25">
      <c r="A23" s="64" t="s">
        <v>9</v>
      </c>
      <c r="B23" s="88"/>
      <c r="C23" s="89"/>
      <c r="D23" s="89"/>
      <c r="E23" s="90"/>
      <c r="F23" s="45">
        <f>SUM(F16:F20)</f>
        <v>14</v>
      </c>
      <c r="G23" s="45">
        <f>SUM(G16:G20)</f>
        <v>-21</v>
      </c>
      <c r="H23" s="103"/>
    </row>
    <row r="24" spans="1:8" ht="18" customHeight="1" thickBot="1" x14ac:dyDescent="0.3">
      <c r="A24" s="67" t="s">
        <v>10</v>
      </c>
      <c r="B24" s="91"/>
      <c r="C24" s="92"/>
      <c r="D24" s="92"/>
      <c r="E24" s="93"/>
      <c r="F24" s="72"/>
      <c r="G24" s="73">
        <f>G23*1.25</f>
        <v>-26.25</v>
      </c>
      <c r="H24" s="104"/>
    </row>
    <row r="25" spans="1:8" ht="18" customHeight="1" x14ac:dyDescent="0.25">
      <c r="A25" s="57">
        <v>43234</v>
      </c>
      <c r="B25" s="58"/>
      <c r="C25" s="18"/>
      <c r="D25" s="18"/>
      <c r="E25" s="69"/>
      <c r="F25" s="74">
        <f>(C25-B25)+(E25-D25)</f>
        <v>0</v>
      </c>
      <c r="G25" s="52">
        <f>F25-7</f>
        <v>-7</v>
      </c>
      <c r="H25" s="37"/>
    </row>
    <row r="26" spans="1:8" ht="18" customHeight="1" x14ac:dyDescent="0.25">
      <c r="A26" s="59">
        <v>43235</v>
      </c>
      <c r="B26" s="60"/>
      <c r="C26" s="23"/>
      <c r="D26" s="23"/>
      <c r="E26" s="70"/>
      <c r="F26" s="77">
        <f t="shared" ref="F26:F29" si="4">(C26-B26)+(E26-D26)</f>
        <v>0</v>
      </c>
      <c r="G26" s="53">
        <f t="shared" ref="G26:G29" si="5">F26-7</f>
        <v>-7</v>
      </c>
      <c r="H26" s="25"/>
    </row>
    <row r="27" spans="1:8" ht="18" customHeight="1" x14ac:dyDescent="0.25">
      <c r="A27" s="59">
        <v>43236</v>
      </c>
      <c r="B27" s="60"/>
      <c r="C27" s="23"/>
      <c r="D27" s="23"/>
      <c r="E27" s="70"/>
      <c r="F27" s="77">
        <f t="shared" si="4"/>
        <v>0</v>
      </c>
      <c r="G27" s="53">
        <f t="shared" si="5"/>
        <v>-7</v>
      </c>
      <c r="H27" s="25"/>
    </row>
    <row r="28" spans="1:8" ht="18" customHeight="1" x14ac:dyDescent="0.25">
      <c r="A28" s="59">
        <v>43237</v>
      </c>
      <c r="B28" s="60"/>
      <c r="C28" s="23"/>
      <c r="D28" s="23"/>
      <c r="E28" s="84"/>
      <c r="F28" s="77">
        <f t="shared" si="4"/>
        <v>0</v>
      </c>
      <c r="G28" s="53">
        <f t="shared" si="5"/>
        <v>-7</v>
      </c>
      <c r="H28" s="25"/>
    </row>
    <row r="29" spans="1:8" ht="18" customHeight="1" x14ac:dyDescent="0.25">
      <c r="A29" s="59">
        <v>43238</v>
      </c>
      <c r="B29" s="60"/>
      <c r="C29" s="23"/>
      <c r="D29" s="23"/>
      <c r="E29" s="70"/>
      <c r="F29" s="77">
        <f t="shared" si="4"/>
        <v>0</v>
      </c>
      <c r="G29" s="53">
        <f t="shared" si="5"/>
        <v>-7</v>
      </c>
      <c r="H29" s="25"/>
    </row>
    <row r="30" spans="1:8" ht="18" customHeight="1" x14ac:dyDescent="0.25">
      <c r="A30" s="59">
        <v>43239</v>
      </c>
      <c r="B30" s="60"/>
      <c r="C30" s="23"/>
      <c r="D30" s="23"/>
      <c r="E30" s="70"/>
      <c r="F30" s="77"/>
      <c r="G30" s="53"/>
      <c r="H30" s="25"/>
    </row>
    <row r="31" spans="1:8" ht="18" customHeight="1" thickBot="1" x14ac:dyDescent="0.3">
      <c r="A31" s="87">
        <v>43240</v>
      </c>
      <c r="B31" s="66"/>
      <c r="C31" s="35"/>
      <c r="D31" s="35"/>
      <c r="E31" s="71"/>
      <c r="F31" s="78"/>
      <c r="G31" s="79"/>
      <c r="H31" s="29"/>
    </row>
    <row r="32" spans="1:8" ht="18" customHeight="1" x14ac:dyDescent="0.25">
      <c r="A32" s="64" t="s">
        <v>9</v>
      </c>
      <c r="B32" s="88"/>
      <c r="C32" s="89"/>
      <c r="D32" s="89"/>
      <c r="E32" s="90"/>
      <c r="F32" s="45">
        <f>SUM(F25:F29)</f>
        <v>0</v>
      </c>
      <c r="G32" s="45">
        <f>SUM(G25:G29)</f>
        <v>-35</v>
      </c>
      <c r="H32" s="103"/>
    </row>
    <row r="33" spans="1:8" ht="18" customHeight="1" thickBot="1" x14ac:dyDescent="0.3">
      <c r="A33" s="67" t="s">
        <v>10</v>
      </c>
      <c r="B33" s="91"/>
      <c r="C33" s="92"/>
      <c r="D33" s="92"/>
      <c r="E33" s="93"/>
      <c r="F33" s="72"/>
      <c r="G33" s="73">
        <f>G32*1.25</f>
        <v>-43.75</v>
      </c>
      <c r="H33" s="104"/>
    </row>
    <row r="34" spans="1:8" ht="18" customHeight="1" x14ac:dyDescent="0.25">
      <c r="A34" s="57">
        <v>43241</v>
      </c>
      <c r="B34" s="58">
        <v>9</v>
      </c>
      <c r="C34" s="18">
        <v>12</v>
      </c>
      <c r="D34" s="18">
        <v>14</v>
      </c>
      <c r="E34" s="69">
        <v>18</v>
      </c>
      <c r="F34" s="74">
        <f>(C34-B34)+(E34-D34)</f>
        <v>7</v>
      </c>
      <c r="G34" s="52">
        <f>F34-7</f>
        <v>0</v>
      </c>
      <c r="H34" s="37" t="s">
        <v>14</v>
      </c>
    </row>
    <row r="35" spans="1:8" ht="18" customHeight="1" x14ac:dyDescent="0.25">
      <c r="A35" s="59">
        <v>43242</v>
      </c>
      <c r="B35" s="60"/>
      <c r="C35" s="23"/>
      <c r="D35" s="23"/>
      <c r="E35" s="70"/>
      <c r="F35" s="75">
        <f t="shared" ref="F35:F38" si="6">(C35-B35)+(E35-D35)</f>
        <v>0</v>
      </c>
      <c r="G35" s="76">
        <f t="shared" ref="G35:G38" si="7">F35-7</f>
        <v>-7</v>
      </c>
      <c r="H35" s="68"/>
    </row>
    <row r="36" spans="1:8" ht="18" customHeight="1" x14ac:dyDescent="0.25">
      <c r="A36" s="59">
        <v>43243</v>
      </c>
      <c r="B36" s="60"/>
      <c r="C36" s="23"/>
      <c r="D36" s="23"/>
      <c r="E36" s="70"/>
      <c r="F36" s="77">
        <f t="shared" si="6"/>
        <v>0</v>
      </c>
      <c r="G36" s="53">
        <f t="shared" si="7"/>
        <v>-7</v>
      </c>
      <c r="H36" s="25"/>
    </row>
    <row r="37" spans="1:8" ht="18" customHeight="1" x14ac:dyDescent="0.25">
      <c r="A37" s="59">
        <v>43244</v>
      </c>
      <c r="B37" s="60"/>
      <c r="C37" s="23"/>
      <c r="D37" s="23"/>
      <c r="E37" s="70"/>
      <c r="F37" s="77">
        <f t="shared" si="6"/>
        <v>0</v>
      </c>
      <c r="G37" s="53">
        <f t="shared" si="7"/>
        <v>-7</v>
      </c>
      <c r="H37" s="25"/>
    </row>
    <row r="38" spans="1:8" ht="18" customHeight="1" x14ac:dyDescent="0.25">
      <c r="A38" s="59">
        <v>43245</v>
      </c>
      <c r="B38" s="60"/>
      <c r="C38" s="23"/>
      <c r="D38" s="23"/>
      <c r="E38" s="70"/>
      <c r="F38" s="77">
        <f t="shared" si="6"/>
        <v>0</v>
      </c>
      <c r="G38" s="53">
        <f t="shared" si="7"/>
        <v>-7</v>
      </c>
      <c r="H38" s="25"/>
    </row>
    <row r="39" spans="1:8" ht="18" customHeight="1" x14ac:dyDescent="0.25">
      <c r="A39" s="59">
        <v>43246</v>
      </c>
      <c r="B39" s="60"/>
      <c r="C39" s="23"/>
      <c r="D39" s="23"/>
      <c r="E39" s="70"/>
      <c r="F39" s="77"/>
      <c r="G39" s="53"/>
      <c r="H39" s="25"/>
    </row>
    <row r="40" spans="1:8" ht="18" customHeight="1" thickBot="1" x14ac:dyDescent="0.3">
      <c r="A40" s="87">
        <v>43247</v>
      </c>
      <c r="B40" s="66"/>
      <c r="C40" s="35"/>
      <c r="D40" s="35"/>
      <c r="E40" s="71"/>
      <c r="F40" s="78"/>
      <c r="G40" s="79"/>
      <c r="H40" s="29"/>
    </row>
    <row r="41" spans="1:8" ht="18" customHeight="1" x14ac:dyDescent="0.25">
      <c r="A41" s="64" t="s">
        <v>9</v>
      </c>
      <c r="B41" s="88"/>
      <c r="C41" s="89"/>
      <c r="D41" s="89"/>
      <c r="E41" s="90"/>
      <c r="F41" s="45">
        <f>SUM(F34:F38)</f>
        <v>7</v>
      </c>
      <c r="G41" s="45">
        <f>SUM(G34:G38)</f>
        <v>-28</v>
      </c>
      <c r="H41" s="38"/>
    </row>
    <row r="42" spans="1:8" ht="18" customHeight="1" thickBot="1" x14ac:dyDescent="0.3">
      <c r="A42" s="67" t="s">
        <v>10</v>
      </c>
      <c r="B42" s="91"/>
      <c r="C42" s="92"/>
      <c r="D42" s="92"/>
      <c r="E42" s="93"/>
      <c r="F42" s="72"/>
      <c r="G42" s="73">
        <f>G41*1.25</f>
        <v>-35</v>
      </c>
      <c r="H42" s="39"/>
    </row>
    <row r="43" spans="1:8" ht="18" customHeight="1" x14ac:dyDescent="0.25">
      <c r="A43" s="57">
        <v>43248</v>
      </c>
      <c r="B43" s="58"/>
      <c r="C43" s="18"/>
      <c r="D43" s="18"/>
      <c r="E43" s="69"/>
      <c r="F43" s="74">
        <f>(C43-B43)+(E43-D43)</f>
        <v>0</v>
      </c>
      <c r="G43" s="52">
        <f>F43-7</f>
        <v>-7</v>
      </c>
      <c r="H43" s="37"/>
    </row>
    <row r="44" spans="1:8" ht="18" customHeight="1" x14ac:dyDescent="0.25">
      <c r="A44" s="59">
        <v>43249</v>
      </c>
      <c r="B44" s="60"/>
      <c r="C44" s="23"/>
      <c r="D44" s="23"/>
      <c r="E44" s="70"/>
      <c r="F44" s="75">
        <f t="shared" ref="F44:F47" si="8">(C44-B44)+(E44-D44)</f>
        <v>0</v>
      </c>
      <c r="G44" s="76">
        <f t="shared" ref="G44:G47" si="9">F44-7</f>
        <v>-7</v>
      </c>
      <c r="H44" s="68"/>
    </row>
    <row r="45" spans="1:8" ht="18" customHeight="1" x14ac:dyDescent="0.25">
      <c r="A45" s="59">
        <v>43250</v>
      </c>
      <c r="B45" s="60"/>
      <c r="C45" s="23"/>
      <c r="D45" s="23"/>
      <c r="E45" s="70"/>
      <c r="F45" s="77">
        <f t="shared" si="8"/>
        <v>0</v>
      </c>
      <c r="G45" s="53">
        <f t="shared" si="9"/>
        <v>-7</v>
      </c>
      <c r="H45" s="25"/>
    </row>
    <row r="46" spans="1:8" ht="18" customHeight="1" x14ac:dyDescent="0.25">
      <c r="A46" s="59">
        <v>43251</v>
      </c>
      <c r="B46" s="60"/>
      <c r="C46" s="23"/>
      <c r="D46" s="23"/>
      <c r="E46" s="70"/>
      <c r="F46" s="77">
        <f t="shared" si="8"/>
        <v>0</v>
      </c>
      <c r="G46" s="53">
        <f t="shared" si="9"/>
        <v>-7</v>
      </c>
      <c r="H46" s="25"/>
    </row>
    <row r="47" spans="1:8" ht="18" customHeight="1" x14ac:dyDescent="0.25">
      <c r="A47" s="59">
        <v>43252</v>
      </c>
      <c r="B47" s="60"/>
      <c r="C47" s="23"/>
      <c r="D47" s="23"/>
      <c r="E47" s="70"/>
      <c r="F47" s="77">
        <f t="shared" si="8"/>
        <v>0</v>
      </c>
      <c r="G47" s="53">
        <f t="shared" si="9"/>
        <v>-7</v>
      </c>
      <c r="H47" s="25"/>
    </row>
    <row r="48" spans="1:8" ht="18" customHeight="1" x14ac:dyDescent="0.25">
      <c r="A48" s="59">
        <v>43253</v>
      </c>
      <c r="B48" s="60"/>
      <c r="C48" s="23"/>
      <c r="D48" s="23"/>
      <c r="E48" s="70"/>
      <c r="F48" s="77"/>
      <c r="G48" s="53"/>
      <c r="H48" s="25"/>
    </row>
    <row r="49" spans="1:8" ht="18" customHeight="1" thickBot="1" x14ac:dyDescent="0.3">
      <c r="A49" s="87">
        <v>43254</v>
      </c>
      <c r="B49" s="66"/>
      <c r="C49" s="35"/>
      <c r="D49" s="35"/>
      <c r="E49" s="71"/>
      <c r="F49" s="78"/>
      <c r="G49" s="79"/>
      <c r="H49" s="29"/>
    </row>
    <row r="50" spans="1:8" ht="18" customHeight="1" x14ac:dyDescent="0.25">
      <c r="A50" s="64" t="s">
        <v>9</v>
      </c>
      <c r="B50" s="88"/>
      <c r="C50" s="89"/>
      <c r="D50" s="89"/>
      <c r="E50" s="90"/>
      <c r="F50" s="45">
        <f>SUM(F43:F47)</f>
        <v>0</v>
      </c>
      <c r="G50" s="45">
        <f>SUM(G43:G47)</f>
        <v>-35</v>
      </c>
      <c r="H50" s="38"/>
    </row>
    <row r="51" spans="1:8" ht="18" customHeight="1" thickBot="1" x14ac:dyDescent="0.3">
      <c r="A51" s="31" t="s">
        <v>10</v>
      </c>
      <c r="B51" s="91"/>
      <c r="C51" s="92"/>
      <c r="D51" s="92"/>
      <c r="E51" s="93"/>
      <c r="F51" s="46"/>
      <c r="G51" s="47">
        <f>G50*1.25</f>
        <v>-43.75</v>
      </c>
      <c r="H51" s="39"/>
    </row>
    <row r="52" spans="1:8" ht="18" customHeight="1" thickBot="1" x14ac:dyDescent="0.3">
      <c r="A52" s="40" t="s">
        <v>11</v>
      </c>
      <c r="B52" s="94"/>
      <c r="C52" s="95"/>
      <c r="D52" s="95"/>
      <c r="E52" s="96"/>
      <c r="F52" s="54">
        <f>F14+F23+F32+F41+F50</f>
        <v>28</v>
      </c>
      <c r="G52" s="55">
        <f>G15+G24+G33+G42+G51</f>
        <v>-183.75</v>
      </c>
      <c r="H52" s="41"/>
    </row>
    <row r="53" spans="1:8" x14ac:dyDescent="0.25">
      <c r="A53" s="3"/>
      <c r="B53" s="2"/>
      <c r="C53" s="2"/>
      <c r="D53" s="2"/>
      <c r="E53" s="2"/>
      <c r="F53" s="2"/>
      <c r="G53" s="2"/>
      <c r="H53" s="2"/>
    </row>
    <row r="54" spans="1:8" x14ac:dyDescent="0.25">
      <c r="A54" s="3"/>
      <c r="B54" s="2"/>
      <c r="C54" s="2"/>
      <c r="D54" s="2"/>
      <c r="E54" s="2"/>
      <c r="F54" s="2"/>
      <c r="G54" s="2"/>
      <c r="H54" s="2"/>
    </row>
  </sheetData>
  <sheetProtection algorithmName="SHA-512" hashValue="73vIpGaALIlkD93eaBo7dk9dMYfJjjrUaFViJn16IVkgezjO18vrMxIEHzJ7/b627/BegKc2OlxhbBtfFS60zA==" saltValue="LB8+yqZczzbos9aIZthN+g==" spinCount="100000" sheet="1" objects="1" scenarios="1"/>
  <mergeCells count="16">
    <mergeCell ref="A1:H1"/>
    <mergeCell ref="B3:C3"/>
    <mergeCell ref="A4:H4"/>
    <mergeCell ref="A5:A6"/>
    <mergeCell ref="B5:C5"/>
    <mergeCell ref="D5:E5"/>
    <mergeCell ref="F5:H5"/>
    <mergeCell ref="B41:E42"/>
    <mergeCell ref="B50:E51"/>
    <mergeCell ref="B52:E52"/>
    <mergeCell ref="B14:E15"/>
    <mergeCell ref="H14:H15"/>
    <mergeCell ref="B23:E24"/>
    <mergeCell ref="H23:H24"/>
    <mergeCell ref="B32:E33"/>
    <mergeCell ref="H32:H33"/>
  </mergeCells>
  <dataValidations count="1">
    <dataValidation type="whole" operator="equal" allowBlank="1" showInputMessage="1" showErrorMessage="1" sqref="F35 F44">
      <formula1>0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workbookViewId="0">
      <selection activeCell="F21" sqref="F21"/>
    </sheetView>
  </sheetViews>
  <sheetFormatPr baseColWidth="10" defaultRowHeight="15" x14ac:dyDescent="0.25"/>
  <cols>
    <col min="1" max="1" width="33" style="1" bestFit="1" customWidth="1"/>
    <col min="5" max="5" width="11.42578125" customWidth="1"/>
    <col min="6" max="6" width="15.140625" bestFit="1" customWidth="1"/>
    <col min="7" max="7" width="16.42578125" customWidth="1"/>
    <col min="8" max="8" width="20.7109375" customWidth="1"/>
  </cols>
  <sheetData>
    <row r="1" spans="1:8" ht="27" thickBot="1" x14ac:dyDescent="0.4">
      <c r="A1" s="105" t="s">
        <v>0</v>
      </c>
      <c r="B1" s="106"/>
      <c r="C1" s="106"/>
      <c r="D1" s="106"/>
      <c r="E1" s="106"/>
      <c r="F1" s="106"/>
      <c r="G1" s="106"/>
      <c r="H1" s="107"/>
    </row>
    <row r="2" spans="1:8" ht="26.25" x14ac:dyDescent="0.35">
      <c r="A2" s="4"/>
      <c r="B2" s="5"/>
      <c r="C2" s="5"/>
      <c r="D2" s="5"/>
      <c r="E2" s="5"/>
      <c r="F2" s="5"/>
      <c r="G2" s="5"/>
      <c r="H2" s="6"/>
    </row>
    <row r="3" spans="1:8" ht="20.100000000000001" customHeight="1" x14ac:dyDescent="0.3">
      <c r="A3" s="7" t="s">
        <v>4</v>
      </c>
      <c r="B3" s="110"/>
      <c r="C3" s="110"/>
      <c r="D3" s="8"/>
      <c r="E3" s="9"/>
      <c r="F3" s="10"/>
      <c r="G3" s="11" t="s">
        <v>13</v>
      </c>
      <c r="H3" s="56">
        <f>G43+Mai!H3</f>
        <v>-918.75</v>
      </c>
    </row>
    <row r="4" spans="1:8" ht="15.75" thickBot="1" x14ac:dyDescent="0.3">
      <c r="A4" s="97"/>
      <c r="B4" s="98"/>
      <c r="C4" s="98"/>
      <c r="D4" s="98"/>
      <c r="E4" s="98"/>
      <c r="F4" s="98"/>
      <c r="G4" s="98"/>
      <c r="H4" s="99"/>
    </row>
    <row r="5" spans="1:8" ht="15.75" thickBot="1" x14ac:dyDescent="0.3">
      <c r="A5" s="114" t="s">
        <v>1</v>
      </c>
      <c r="B5" s="111" t="s">
        <v>2</v>
      </c>
      <c r="C5" s="112"/>
      <c r="D5" s="112" t="s">
        <v>3</v>
      </c>
      <c r="E5" s="113"/>
      <c r="F5" s="108"/>
      <c r="G5" s="108"/>
      <c r="H5" s="109"/>
    </row>
    <row r="6" spans="1:8" ht="29.25" customHeight="1" thickBot="1" x14ac:dyDescent="0.3">
      <c r="A6" s="115"/>
      <c r="B6" s="12" t="s">
        <v>5</v>
      </c>
      <c r="C6" s="13" t="s">
        <v>6</v>
      </c>
      <c r="D6" s="13" t="s">
        <v>5</v>
      </c>
      <c r="E6" s="14" t="s">
        <v>6</v>
      </c>
      <c r="F6" s="82" t="s">
        <v>8</v>
      </c>
      <c r="G6" s="14" t="s">
        <v>12</v>
      </c>
      <c r="H6" s="15" t="s">
        <v>7</v>
      </c>
    </row>
    <row r="7" spans="1:8" ht="18" customHeight="1" x14ac:dyDescent="0.25">
      <c r="A7" s="57">
        <v>43255</v>
      </c>
      <c r="B7" s="58"/>
      <c r="C7" s="18"/>
      <c r="D7" s="18"/>
      <c r="E7" s="69"/>
      <c r="F7" s="74">
        <f>(C7-B7)+(E7-D7)</f>
        <v>0</v>
      </c>
      <c r="G7" s="52">
        <f>F7-7</f>
        <v>-7</v>
      </c>
      <c r="H7" s="20"/>
    </row>
    <row r="8" spans="1:8" ht="18" customHeight="1" x14ac:dyDescent="0.25">
      <c r="A8" s="59">
        <v>43256</v>
      </c>
      <c r="B8" s="60"/>
      <c r="C8" s="23"/>
      <c r="D8" s="23"/>
      <c r="E8" s="70"/>
      <c r="F8" s="77">
        <f t="shared" ref="F8:F11" si="0">(C8-B8)+(E8-D8)</f>
        <v>0</v>
      </c>
      <c r="G8" s="53">
        <f t="shared" ref="G8:G11" si="1">F8-7</f>
        <v>-7</v>
      </c>
      <c r="H8" s="25"/>
    </row>
    <row r="9" spans="1:8" ht="18" customHeight="1" x14ac:dyDescent="0.25">
      <c r="A9" s="59">
        <v>43257</v>
      </c>
      <c r="B9" s="60"/>
      <c r="C9" s="23"/>
      <c r="D9" s="23"/>
      <c r="E9" s="70"/>
      <c r="F9" s="77">
        <f t="shared" si="0"/>
        <v>0</v>
      </c>
      <c r="G9" s="53">
        <f t="shared" si="1"/>
        <v>-7</v>
      </c>
      <c r="H9" s="25"/>
    </row>
    <row r="10" spans="1:8" ht="18" customHeight="1" x14ac:dyDescent="0.25">
      <c r="A10" s="59">
        <v>43258</v>
      </c>
      <c r="B10" s="60"/>
      <c r="C10" s="23"/>
      <c r="D10" s="23"/>
      <c r="E10" s="70"/>
      <c r="F10" s="77">
        <f t="shared" si="0"/>
        <v>0</v>
      </c>
      <c r="G10" s="53">
        <f t="shared" si="1"/>
        <v>-7</v>
      </c>
      <c r="H10" s="25"/>
    </row>
    <row r="11" spans="1:8" ht="18" customHeight="1" x14ac:dyDescent="0.25">
      <c r="A11" s="59">
        <v>43259</v>
      </c>
      <c r="B11" s="60"/>
      <c r="C11" s="23"/>
      <c r="D11" s="23"/>
      <c r="E11" s="70"/>
      <c r="F11" s="77">
        <f t="shared" si="0"/>
        <v>0</v>
      </c>
      <c r="G11" s="53">
        <f t="shared" si="1"/>
        <v>-7</v>
      </c>
      <c r="H11" s="25"/>
    </row>
    <row r="12" spans="1:8" ht="18" customHeight="1" x14ac:dyDescent="0.25">
      <c r="A12" s="59">
        <v>43260</v>
      </c>
      <c r="B12" s="60"/>
      <c r="C12" s="23"/>
      <c r="D12" s="23"/>
      <c r="E12" s="70"/>
      <c r="F12" s="77"/>
      <c r="G12" s="53"/>
      <c r="H12" s="25"/>
    </row>
    <row r="13" spans="1:8" ht="18" customHeight="1" thickBot="1" x14ac:dyDescent="0.3">
      <c r="A13" s="87">
        <v>43261</v>
      </c>
      <c r="B13" s="63"/>
      <c r="C13" s="28"/>
      <c r="D13" s="28"/>
      <c r="E13" s="81"/>
      <c r="F13" s="78"/>
      <c r="G13" s="79"/>
      <c r="H13" s="29"/>
    </row>
    <row r="14" spans="1:8" ht="18" customHeight="1" x14ac:dyDescent="0.25">
      <c r="A14" s="64" t="s">
        <v>9</v>
      </c>
      <c r="B14" s="100"/>
      <c r="C14" s="101"/>
      <c r="D14" s="101"/>
      <c r="E14" s="102"/>
      <c r="F14" s="45">
        <f>SUM(F7:F11)</f>
        <v>0</v>
      </c>
      <c r="G14" s="45">
        <f>SUM(G7:G11)</f>
        <v>-35</v>
      </c>
      <c r="H14" s="103"/>
    </row>
    <row r="15" spans="1:8" ht="18" customHeight="1" thickBot="1" x14ac:dyDescent="0.3">
      <c r="A15" s="67" t="s">
        <v>10</v>
      </c>
      <c r="B15" s="91"/>
      <c r="C15" s="92"/>
      <c r="D15" s="92"/>
      <c r="E15" s="93"/>
      <c r="F15" s="72"/>
      <c r="G15" s="73">
        <f>G14*1.25</f>
        <v>-43.75</v>
      </c>
      <c r="H15" s="104"/>
    </row>
    <row r="16" spans="1:8" ht="18" customHeight="1" x14ac:dyDescent="0.25">
      <c r="A16" s="57">
        <v>43262</v>
      </c>
      <c r="B16" s="58"/>
      <c r="C16" s="18"/>
      <c r="D16" s="18"/>
      <c r="E16" s="69"/>
      <c r="F16" s="74">
        <f>(C16-B16)+(E16-D16)</f>
        <v>0</v>
      </c>
      <c r="G16" s="52">
        <f>F16-7</f>
        <v>-7</v>
      </c>
      <c r="H16" s="33"/>
    </row>
    <row r="17" spans="1:8" ht="18" customHeight="1" x14ac:dyDescent="0.25">
      <c r="A17" s="59">
        <v>43263</v>
      </c>
      <c r="B17" s="60"/>
      <c r="C17" s="23"/>
      <c r="D17" s="23"/>
      <c r="E17" s="70"/>
      <c r="F17" s="77">
        <f t="shared" ref="F17:F20" si="2">(C17-B17)+(E17-D17)</f>
        <v>0</v>
      </c>
      <c r="G17" s="53">
        <f t="shared" ref="G17:G20" si="3">F17-7</f>
        <v>-7</v>
      </c>
      <c r="H17" s="25"/>
    </row>
    <row r="18" spans="1:8" ht="18" customHeight="1" x14ac:dyDescent="0.25">
      <c r="A18" s="59">
        <v>43264</v>
      </c>
      <c r="B18" s="60"/>
      <c r="C18" s="23"/>
      <c r="D18" s="23"/>
      <c r="E18" s="70"/>
      <c r="F18" s="77">
        <f t="shared" si="2"/>
        <v>0</v>
      </c>
      <c r="G18" s="53">
        <f t="shared" si="3"/>
        <v>-7</v>
      </c>
      <c r="H18" s="25"/>
    </row>
    <row r="19" spans="1:8" ht="18" customHeight="1" x14ac:dyDescent="0.25">
      <c r="A19" s="59">
        <v>43265</v>
      </c>
      <c r="B19" s="60"/>
      <c r="C19" s="23"/>
      <c r="D19" s="23"/>
      <c r="E19" s="70"/>
      <c r="F19" s="77">
        <f t="shared" si="2"/>
        <v>0</v>
      </c>
      <c r="G19" s="53">
        <f t="shared" si="3"/>
        <v>-7</v>
      </c>
      <c r="H19" s="25"/>
    </row>
    <row r="20" spans="1:8" ht="18" customHeight="1" x14ac:dyDescent="0.25">
      <c r="A20" s="59">
        <v>43266</v>
      </c>
      <c r="B20" s="60"/>
      <c r="C20" s="23"/>
      <c r="D20" s="23"/>
      <c r="E20" s="70"/>
      <c r="F20" s="77">
        <f t="shared" si="2"/>
        <v>0</v>
      </c>
      <c r="G20" s="53">
        <f t="shared" si="3"/>
        <v>-7</v>
      </c>
      <c r="H20" s="25"/>
    </row>
    <row r="21" spans="1:8" ht="18" customHeight="1" x14ac:dyDescent="0.25">
      <c r="A21" s="59">
        <v>43267</v>
      </c>
      <c r="B21" s="60"/>
      <c r="C21" s="23"/>
      <c r="D21" s="23"/>
      <c r="E21" s="70"/>
      <c r="F21" s="77"/>
      <c r="G21" s="53"/>
      <c r="H21" s="25"/>
    </row>
    <row r="22" spans="1:8" ht="18" customHeight="1" thickBot="1" x14ac:dyDescent="0.3">
      <c r="A22" s="87">
        <v>43268</v>
      </c>
      <c r="B22" s="66"/>
      <c r="C22" s="35"/>
      <c r="D22" s="35"/>
      <c r="E22" s="71"/>
      <c r="F22" s="78"/>
      <c r="G22" s="79"/>
      <c r="H22" s="29"/>
    </row>
    <row r="23" spans="1:8" ht="18" customHeight="1" x14ac:dyDescent="0.25">
      <c r="A23" s="64" t="s">
        <v>9</v>
      </c>
      <c r="B23" s="88"/>
      <c r="C23" s="89"/>
      <c r="D23" s="89"/>
      <c r="E23" s="90"/>
      <c r="F23" s="45">
        <f>SUM(F16:F20)</f>
        <v>0</v>
      </c>
      <c r="G23" s="45">
        <f>SUM(G16:G20)</f>
        <v>-35</v>
      </c>
      <c r="H23" s="103"/>
    </row>
    <row r="24" spans="1:8" ht="18" customHeight="1" thickBot="1" x14ac:dyDescent="0.3">
      <c r="A24" s="67" t="s">
        <v>10</v>
      </c>
      <c r="B24" s="91"/>
      <c r="C24" s="92"/>
      <c r="D24" s="92"/>
      <c r="E24" s="93"/>
      <c r="F24" s="72"/>
      <c r="G24" s="73">
        <f>G23*1.25</f>
        <v>-43.75</v>
      </c>
      <c r="H24" s="104"/>
    </row>
    <row r="25" spans="1:8" ht="18" customHeight="1" x14ac:dyDescent="0.25">
      <c r="A25" s="57">
        <v>43269</v>
      </c>
      <c r="B25" s="58"/>
      <c r="C25" s="18"/>
      <c r="D25" s="18"/>
      <c r="E25" s="69"/>
      <c r="F25" s="74">
        <f>(C25-B25)+(E25-D25)</f>
        <v>0</v>
      </c>
      <c r="G25" s="52">
        <f>F25-7</f>
        <v>-7</v>
      </c>
      <c r="H25" s="37"/>
    </row>
    <row r="26" spans="1:8" ht="18" customHeight="1" x14ac:dyDescent="0.25">
      <c r="A26" s="59">
        <v>43270</v>
      </c>
      <c r="B26" s="60"/>
      <c r="C26" s="23"/>
      <c r="D26" s="23"/>
      <c r="E26" s="70"/>
      <c r="F26" s="77">
        <f t="shared" ref="F26:F29" si="4">(C26-B26)+(E26-D26)</f>
        <v>0</v>
      </c>
      <c r="G26" s="53">
        <f t="shared" ref="G26:G29" si="5">F26-7</f>
        <v>-7</v>
      </c>
      <c r="H26" s="25"/>
    </row>
    <row r="27" spans="1:8" ht="18" customHeight="1" x14ac:dyDescent="0.25">
      <c r="A27" s="59">
        <v>43271</v>
      </c>
      <c r="B27" s="60"/>
      <c r="C27" s="23"/>
      <c r="D27" s="23"/>
      <c r="E27" s="70"/>
      <c r="F27" s="77">
        <f t="shared" si="4"/>
        <v>0</v>
      </c>
      <c r="G27" s="53">
        <f t="shared" si="5"/>
        <v>-7</v>
      </c>
      <c r="H27" s="25"/>
    </row>
    <row r="28" spans="1:8" ht="18" customHeight="1" x14ac:dyDescent="0.25">
      <c r="A28" s="59">
        <v>43272</v>
      </c>
      <c r="B28" s="60"/>
      <c r="C28" s="23"/>
      <c r="D28" s="23"/>
      <c r="E28" s="84"/>
      <c r="F28" s="77">
        <f t="shared" si="4"/>
        <v>0</v>
      </c>
      <c r="G28" s="53">
        <f t="shared" si="5"/>
        <v>-7</v>
      </c>
      <c r="H28" s="25"/>
    </row>
    <row r="29" spans="1:8" ht="18" customHeight="1" x14ac:dyDescent="0.25">
      <c r="A29" s="59">
        <v>43273</v>
      </c>
      <c r="B29" s="60"/>
      <c r="C29" s="23"/>
      <c r="D29" s="23"/>
      <c r="E29" s="70"/>
      <c r="F29" s="77">
        <f t="shared" si="4"/>
        <v>0</v>
      </c>
      <c r="G29" s="53">
        <f t="shared" si="5"/>
        <v>-7</v>
      </c>
      <c r="H29" s="25"/>
    </row>
    <row r="30" spans="1:8" ht="18" customHeight="1" x14ac:dyDescent="0.25">
      <c r="A30" s="59">
        <v>43274</v>
      </c>
      <c r="B30" s="60"/>
      <c r="C30" s="23"/>
      <c r="D30" s="23"/>
      <c r="E30" s="70"/>
      <c r="F30" s="77"/>
      <c r="G30" s="53"/>
      <c r="H30" s="25"/>
    </row>
    <row r="31" spans="1:8" ht="18" customHeight="1" thickBot="1" x14ac:dyDescent="0.3">
      <c r="A31" s="87">
        <v>43275</v>
      </c>
      <c r="B31" s="66"/>
      <c r="C31" s="35"/>
      <c r="D31" s="35"/>
      <c r="E31" s="71"/>
      <c r="F31" s="78"/>
      <c r="G31" s="79"/>
      <c r="H31" s="29"/>
    </row>
    <row r="32" spans="1:8" ht="18" customHeight="1" x14ac:dyDescent="0.25">
      <c r="A32" s="64" t="s">
        <v>9</v>
      </c>
      <c r="B32" s="88"/>
      <c r="C32" s="89"/>
      <c r="D32" s="89"/>
      <c r="E32" s="90"/>
      <c r="F32" s="45">
        <f>SUM(F25:F29)</f>
        <v>0</v>
      </c>
      <c r="G32" s="45">
        <f>SUM(G25:G29)</f>
        <v>-35</v>
      </c>
      <c r="H32" s="103"/>
    </row>
    <row r="33" spans="1:8" ht="18" customHeight="1" thickBot="1" x14ac:dyDescent="0.3">
      <c r="A33" s="67" t="s">
        <v>10</v>
      </c>
      <c r="B33" s="91"/>
      <c r="C33" s="92"/>
      <c r="D33" s="92"/>
      <c r="E33" s="93"/>
      <c r="F33" s="72"/>
      <c r="G33" s="73">
        <f>G32*1.25</f>
        <v>-43.75</v>
      </c>
      <c r="H33" s="104"/>
    </row>
    <row r="34" spans="1:8" ht="18" customHeight="1" x14ac:dyDescent="0.25">
      <c r="A34" s="57">
        <v>43276</v>
      </c>
      <c r="B34" s="58"/>
      <c r="C34" s="18"/>
      <c r="D34" s="18"/>
      <c r="E34" s="69"/>
      <c r="F34" s="74">
        <f>(C34-B34)+(E34-D34)</f>
        <v>0</v>
      </c>
      <c r="G34" s="52">
        <f>F34-7</f>
        <v>-7</v>
      </c>
      <c r="H34" s="37"/>
    </row>
    <row r="35" spans="1:8" ht="18" customHeight="1" x14ac:dyDescent="0.25">
      <c r="A35" s="59">
        <v>43277</v>
      </c>
      <c r="B35" s="60"/>
      <c r="C35" s="23"/>
      <c r="D35" s="23"/>
      <c r="E35" s="70"/>
      <c r="F35" s="75">
        <f t="shared" ref="F35:F38" si="6">(C35-B35)+(E35-D35)</f>
        <v>0</v>
      </c>
      <c r="G35" s="76">
        <f t="shared" ref="G35:G38" si="7">F35-7</f>
        <v>-7</v>
      </c>
      <c r="H35" s="68"/>
    </row>
    <row r="36" spans="1:8" ht="18" customHeight="1" x14ac:dyDescent="0.25">
      <c r="A36" s="59">
        <v>43278</v>
      </c>
      <c r="B36" s="60"/>
      <c r="C36" s="23"/>
      <c r="D36" s="23"/>
      <c r="E36" s="70"/>
      <c r="F36" s="77">
        <f t="shared" si="6"/>
        <v>0</v>
      </c>
      <c r="G36" s="53">
        <f t="shared" si="7"/>
        <v>-7</v>
      </c>
      <c r="H36" s="25"/>
    </row>
    <row r="37" spans="1:8" ht="18" customHeight="1" x14ac:dyDescent="0.25">
      <c r="A37" s="59">
        <v>43279</v>
      </c>
      <c r="B37" s="60"/>
      <c r="C37" s="23"/>
      <c r="D37" s="23"/>
      <c r="E37" s="70"/>
      <c r="F37" s="77">
        <f t="shared" si="6"/>
        <v>0</v>
      </c>
      <c r="G37" s="53">
        <f t="shared" si="7"/>
        <v>-7</v>
      </c>
      <c r="H37" s="25"/>
    </row>
    <row r="38" spans="1:8" ht="18" customHeight="1" x14ac:dyDescent="0.25">
      <c r="A38" s="59">
        <v>43280</v>
      </c>
      <c r="B38" s="60"/>
      <c r="C38" s="23"/>
      <c r="D38" s="23"/>
      <c r="E38" s="70"/>
      <c r="F38" s="77">
        <f t="shared" si="6"/>
        <v>0</v>
      </c>
      <c r="G38" s="53">
        <f t="shared" si="7"/>
        <v>-7</v>
      </c>
      <c r="H38" s="25"/>
    </row>
    <row r="39" spans="1:8" ht="18" customHeight="1" x14ac:dyDescent="0.25">
      <c r="A39" s="59">
        <v>43281</v>
      </c>
      <c r="B39" s="60"/>
      <c r="C39" s="23"/>
      <c r="D39" s="23"/>
      <c r="E39" s="70"/>
      <c r="F39" s="77"/>
      <c r="G39" s="53"/>
      <c r="H39" s="25"/>
    </row>
    <row r="40" spans="1:8" ht="18" customHeight="1" thickBot="1" x14ac:dyDescent="0.3">
      <c r="A40" s="87">
        <v>43282</v>
      </c>
      <c r="B40" s="66"/>
      <c r="C40" s="35"/>
      <c r="D40" s="35"/>
      <c r="E40" s="71"/>
      <c r="F40" s="78"/>
      <c r="G40" s="79"/>
      <c r="H40" s="29"/>
    </row>
    <row r="41" spans="1:8" ht="18" customHeight="1" x14ac:dyDescent="0.25">
      <c r="A41" s="64" t="s">
        <v>9</v>
      </c>
      <c r="B41" s="88"/>
      <c r="C41" s="89"/>
      <c r="D41" s="89"/>
      <c r="E41" s="90"/>
      <c r="F41" s="45">
        <f>SUM(F34:F38)</f>
        <v>0</v>
      </c>
      <c r="G41" s="45">
        <f>SUM(G34:G38)</f>
        <v>-35</v>
      </c>
      <c r="H41" s="38"/>
    </row>
    <row r="42" spans="1:8" ht="18" customHeight="1" thickBot="1" x14ac:dyDescent="0.3">
      <c r="A42" s="31" t="s">
        <v>10</v>
      </c>
      <c r="B42" s="91"/>
      <c r="C42" s="92"/>
      <c r="D42" s="92"/>
      <c r="E42" s="93"/>
      <c r="F42" s="46"/>
      <c r="G42" s="47">
        <f>G41*1.25</f>
        <v>-43.75</v>
      </c>
      <c r="H42" s="39"/>
    </row>
    <row r="43" spans="1:8" ht="18" customHeight="1" thickBot="1" x14ac:dyDescent="0.3">
      <c r="A43" s="40" t="s">
        <v>11</v>
      </c>
      <c r="B43" s="94"/>
      <c r="C43" s="95"/>
      <c r="D43" s="95"/>
      <c r="E43" s="96"/>
      <c r="F43" s="54">
        <f>F14+F23+F32+F41</f>
        <v>0</v>
      </c>
      <c r="G43" s="55">
        <f>G15+G24+G33+G42</f>
        <v>-175</v>
      </c>
      <c r="H43" s="41"/>
    </row>
    <row r="44" spans="1:8" x14ac:dyDescent="0.25">
      <c r="A44" s="3"/>
      <c r="B44" s="2"/>
      <c r="C44" s="2"/>
      <c r="D44" s="2"/>
      <c r="E44" s="2"/>
      <c r="F44" s="2"/>
      <c r="G44" s="2"/>
      <c r="H44" s="2"/>
    </row>
    <row r="45" spans="1:8" x14ac:dyDescent="0.25">
      <c r="A45" s="3"/>
      <c r="B45" s="2"/>
      <c r="C45" s="2"/>
      <c r="D45" s="2"/>
      <c r="E45" s="2"/>
      <c r="F45" s="2"/>
      <c r="G45" s="2"/>
      <c r="H45" s="2"/>
    </row>
  </sheetData>
  <sheetProtection algorithmName="SHA-512" hashValue="h+44xfyHraj7quQTdgx7Dw0KaLLp+YAyI4STIayWlhGYnwqyhJYukjzLB6PBMRpsJvY+ZbKL57JxsF59fqn5kw==" saltValue="QkEe1hyjCrfIXyIbO8jP8Q==" spinCount="100000" sheet="1" objects="1" scenarios="1"/>
  <mergeCells count="15">
    <mergeCell ref="A1:H1"/>
    <mergeCell ref="B3:C3"/>
    <mergeCell ref="A4:H4"/>
    <mergeCell ref="A5:A6"/>
    <mergeCell ref="B5:C5"/>
    <mergeCell ref="D5:E5"/>
    <mergeCell ref="F5:H5"/>
    <mergeCell ref="B41:E42"/>
    <mergeCell ref="B43:E43"/>
    <mergeCell ref="B14:E15"/>
    <mergeCell ref="H14:H15"/>
    <mergeCell ref="B23:E24"/>
    <mergeCell ref="H23:H24"/>
    <mergeCell ref="B32:E33"/>
    <mergeCell ref="H32:H33"/>
  </mergeCells>
  <dataValidations count="1">
    <dataValidation type="whole" operator="equal" allowBlank="1" showInputMessage="1" showErrorMessage="1" sqref="F35">
      <formula1>0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workbookViewId="0">
      <selection activeCell="H3" activeCellId="1" sqref="F7:G43 H3"/>
    </sheetView>
  </sheetViews>
  <sheetFormatPr baseColWidth="10" defaultRowHeight="15" x14ac:dyDescent="0.25"/>
  <cols>
    <col min="1" max="1" width="33" style="1" bestFit="1" customWidth="1"/>
    <col min="5" max="5" width="11.42578125" customWidth="1"/>
    <col min="6" max="6" width="15.140625" bestFit="1" customWidth="1"/>
    <col min="7" max="7" width="16.42578125" customWidth="1"/>
    <col min="8" max="8" width="20.7109375" customWidth="1"/>
  </cols>
  <sheetData>
    <row r="1" spans="1:8" ht="27" thickBot="1" x14ac:dyDescent="0.4">
      <c r="A1" s="105" t="s">
        <v>0</v>
      </c>
      <c r="B1" s="106"/>
      <c r="C1" s="106"/>
      <c r="D1" s="106"/>
      <c r="E1" s="106"/>
      <c r="F1" s="106"/>
      <c r="G1" s="106"/>
      <c r="H1" s="107"/>
    </row>
    <row r="2" spans="1:8" ht="26.25" x14ac:dyDescent="0.35">
      <c r="A2" s="4"/>
      <c r="B2" s="5"/>
      <c r="C2" s="5"/>
      <c r="D2" s="5"/>
      <c r="E2" s="5"/>
      <c r="F2" s="5"/>
      <c r="G2" s="5"/>
      <c r="H2" s="6"/>
    </row>
    <row r="3" spans="1:8" ht="20.100000000000001" customHeight="1" x14ac:dyDescent="0.3">
      <c r="A3" s="7" t="s">
        <v>4</v>
      </c>
      <c r="B3" s="110"/>
      <c r="C3" s="110"/>
      <c r="D3" s="8"/>
      <c r="E3" s="9"/>
      <c r="F3" s="10"/>
      <c r="G3" s="11" t="s">
        <v>13</v>
      </c>
      <c r="H3" s="56">
        <f>G43+Juin!H3</f>
        <v>-1093.75</v>
      </c>
    </row>
    <row r="4" spans="1:8" ht="15.75" thickBot="1" x14ac:dyDescent="0.3">
      <c r="A4" s="97"/>
      <c r="B4" s="98"/>
      <c r="C4" s="98"/>
      <c r="D4" s="98"/>
      <c r="E4" s="98"/>
      <c r="F4" s="98"/>
      <c r="G4" s="98"/>
      <c r="H4" s="99"/>
    </row>
    <row r="5" spans="1:8" ht="15.75" thickBot="1" x14ac:dyDescent="0.3">
      <c r="A5" s="114" t="s">
        <v>1</v>
      </c>
      <c r="B5" s="111" t="s">
        <v>2</v>
      </c>
      <c r="C5" s="112"/>
      <c r="D5" s="112" t="s">
        <v>3</v>
      </c>
      <c r="E5" s="113"/>
      <c r="F5" s="108"/>
      <c r="G5" s="108"/>
      <c r="H5" s="109"/>
    </row>
    <row r="6" spans="1:8" ht="29.25" customHeight="1" thickBot="1" x14ac:dyDescent="0.3">
      <c r="A6" s="115"/>
      <c r="B6" s="12" t="s">
        <v>5</v>
      </c>
      <c r="C6" s="13" t="s">
        <v>6</v>
      </c>
      <c r="D6" s="13" t="s">
        <v>5</v>
      </c>
      <c r="E6" s="14" t="s">
        <v>6</v>
      </c>
      <c r="F6" s="82" t="s">
        <v>8</v>
      </c>
      <c r="G6" s="14" t="s">
        <v>12</v>
      </c>
      <c r="H6" s="15" t="s">
        <v>7</v>
      </c>
    </row>
    <row r="7" spans="1:8" ht="18" customHeight="1" x14ac:dyDescent="0.25">
      <c r="A7" s="57">
        <v>43283</v>
      </c>
      <c r="B7" s="58"/>
      <c r="C7" s="18"/>
      <c r="D7" s="18"/>
      <c r="E7" s="69"/>
      <c r="F7" s="74">
        <f>(C7-B7)+(E7-D7)</f>
        <v>0</v>
      </c>
      <c r="G7" s="52">
        <f>F7-7</f>
        <v>-7</v>
      </c>
      <c r="H7" s="20"/>
    </row>
    <row r="8" spans="1:8" ht="18" customHeight="1" x14ac:dyDescent="0.25">
      <c r="A8" s="59">
        <v>43284</v>
      </c>
      <c r="B8" s="60"/>
      <c r="C8" s="23"/>
      <c r="D8" s="23"/>
      <c r="E8" s="70"/>
      <c r="F8" s="77">
        <f t="shared" ref="F8:F11" si="0">(C8-B8)+(E8-D8)</f>
        <v>0</v>
      </c>
      <c r="G8" s="53">
        <f t="shared" ref="G8:G11" si="1">F8-7</f>
        <v>-7</v>
      </c>
      <c r="H8" s="25"/>
    </row>
    <row r="9" spans="1:8" ht="18" customHeight="1" x14ac:dyDescent="0.25">
      <c r="A9" s="59">
        <v>43285</v>
      </c>
      <c r="B9" s="60"/>
      <c r="C9" s="23"/>
      <c r="D9" s="23"/>
      <c r="E9" s="70"/>
      <c r="F9" s="77">
        <f t="shared" si="0"/>
        <v>0</v>
      </c>
      <c r="G9" s="53">
        <f t="shared" si="1"/>
        <v>-7</v>
      </c>
      <c r="H9" s="25"/>
    </row>
    <row r="10" spans="1:8" ht="18" customHeight="1" x14ac:dyDescent="0.25">
      <c r="A10" s="59">
        <v>43286</v>
      </c>
      <c r="B10" s="60"/>
      <c r="C10" s="23"/>
      <c r="D10" s="23"/>
      <c r="E10" s="70"/>
      <c r="F10" s="77">
        <f t="shared" si="0"/>
        <v>0</v>
      </c>
      <c r="G10" s="53">
        <f t="shared" si="1"/>
        <v>-7</v>
      </c>
      <c r="H10" s="25"/>
    </row>
    <row r="11" spans="1:8" ht="18" customHeight="1" x14ac:dyDescent="0.25">
      <c r="A11" s="59">
        <v>43287</v>
      </c>
      <c r="B11" s="60"/>
      <c r="C11" s="23"/>
      <c r="D11" s="23"/>
      <c r="E11" s="70"/>
      <c r="F11" s="77">
        <f t="shared" si="0"/>
        <v>0</v>
      </c>
      <c r="G11" s="53">
        <f t="shared" si="1"/>
        <v>-7</v>
      </c>
      <c r="H11" s="25"/>
    </row>
    <row r="12" spans="1:8" ht="18" customHeight="1" x14ac:dyDescent="0.25">
      <c r="A12" s="59">
        <v>43288</v>
      </c>
      <c r="B12" s="60"/>
      <c r="C12" s="23"/>
      <c r="D12" s="23"/>
      <c r="E12" s="70"/>
      <c r="F12" s="77"/>
      <c r="G12" s="53"/>
      <c r="H12" s="25"/>
    </row>
    <row r="13" spans="1:8" ht="18" customHeight="1" thickBot="1" x14ac:dyDescent="0.3">
      <c r="A13" s="87">
        <v>43289</v>
      </c>
      <c r="B13" s="63"/>
      <c r="C13" s="28"/>
      <c r="D13" s="28"/>
      <c r="E13" s="81"/>
      <c r="F13" s="78"/>
      <c r="G13" s="79"/>
      <c r="H13" s="29"/>
    </row>
    <row r="14" spans="1:8" ht="18" customHeight="1" x14ac:dyDescent="0.25">
      <c r="A14" s="64" t="s">
        <v>9</v>
      </c>
      <c r="B14" s="100"/>
      <c r="C14" s="101"/>
      <c r="D14" s="101"/>
      <c r="E14" s="102"/>
      <c r="F14" s="45">
        <f>SUM(F7:F11)</f>
        <v>0</v>
      </c>
      <c r="G14" s="45">
        <f>SUM(G7:G11)</f>
        <v>-35</v>
      </c>
      <c r="H14" s="103"/>
    </row>
    <row r="15" spans="1:8" ht="18" customHeight="1" thickBot="1" x14ac:dyDescent="0.3">
      <c r="A15" s="67" t="s">
        <v>10</v>
      </c>
      <c r="B15" s="91"/>
      <c r="C15" s="92"/>
      <c r="D15" s="92"/>
      <c r="E15" s="93"/>
      <c r="F15" s="72"/>
      <c r="G15" s="73">
        <f>G14*1.25</f>
        <v>-43.75</v>
      </c>
      <c r="H15" s="104"/>
    </row>
    <row r="16" spans="1:8" ht="18" customHeight="1" x14ac:dyDescent="0.25">
      <c r="A16" s="57">
        <v>43290</v>
      </c>
      <c r="B16" s="58"/>
      <c r="C16" s="18"/>
      <c r="D16" s="18"/>
      <c r="E16" s="69"/>
      <c r="F16" s="74">
        <f>(C16-B16)+(E16-D16)</f>
        <v>0</v>
      </c>
      <c r="G16" s="52">
        <f>F16-7</f>
        <v>-7</v>
      </c>
      <c r="H16" s="33"/>
    </row>
    <row r="17" spans="1:8" ht="18" customHeight="1" x14ac:dyDescent="0.25">
      <c r="A17" s="59">
        <v>43291</v>
      </c>
      <c r="B17" s="60"/>
      <c r="C17" s="23"/>
      <c r="D17" s="23"/>
      <c r="E17" s="70"/>
      <c r="F17" s="77">
        <f t="shared" ref="F17:F20" si="2">(C17-B17)+(E17-D17)</f>
        <v>0</v>
      </c>
      <c r="G17" s="53">
        <f t="shared" ref="G17:G20" si="3">F17-7</f>
        <v>-7</v>
      </c>
      <c r="H17" s="25"/>
    </row>
    <row r="18" spans="1:8" ht="18" customHeight="1" x14ac:dyDescent="0.25">
      <c r="A18" s="59">
        <v>43292</v>
      </c>
      <c r="B18" s="60"/>
      <c r="C18" s="23"/>
      <c r="D18" s="23"/>
      <c r="E18" s="70"/>
      <c r="F18" s="77">
        <f t="shared" si="2"/>
        <v>0</v>
      </c>
      <c r="G18" s="53">
        <f t="shared" si="3"/>
        <v>-7</v>
      </c>
      <c r="H18" s="25"/>
    </row>
    <row r="19" spans="1:8" ht="18" customHeight="1" x14ac:dyDescent="0.25">
      <c r="A19" s="59">
        <v>43293</v>
      </c>
      <c r="B19" s="60"/>
      <c r="C19" s="23"/>
      <c r="D19" s="23"/>
      <c r="E19" s="70"/>
      <c r="F19" s="77">
        <f t="shared" si="2"/>
        <v>0</v>
      </c>
      <c r="G19" s="53">
        <f t="shared" si="3"/>
        <v>-7</v>
      </c>
      <c r="H19" s="25"/>
    </row>
    <row r="20" spans="1:8" ht="18" customHeight="1" x14ac:dyDescent="0.25">
      <c r="A20" s="59">
        <v>43294</v>
      </c>
      <c r="B20" s="60"/>
      <c r="C20" s="23"/>
      <c r="D20" s="23"/>
      <c r="E20" s="70"/>
      <c r="F20" s="77">
        <f t="shared" si="2"/>
        <v>0</v>
      </c>
      <c r="G20" s="53">
        <f t="shared" si="3"/>
        <v>-7</v>
      </c>
      <c r="H20" s="25"/>
    </row>
    <row r="21" spans="1:8" ht="18" customHeight="1" x14ac:dyDescent="0.25">
      <c r="A21" s="59">
        <v>43295</v>
      </c>
      <c r="B21" s="60"/>
      <c r="C21" s="23"/>
      <c r="D21" s="23"/>
      <c r="E21" s="70"/>
      <c r="F21" s="77"/>
      <c r="G21" s="53"/>
      <c r="H21" s="25"/>
    </row>
    <row r="22" spans="1:8" ht="18" customHeight="1" thickBot="1" x14ac:dyDescent="0.3">
      <c r="A22" s="87">
        <v>43296</v>
      </c>
      <c r="B22" s="66"/>
      <c r="C22" s="35"/>
      <c r="D22" s="35"/>
      <c r="E22" s="71"/>
      <c r="F22" s="78"/>
      <c r="G22" s="79"/>
      <c r="H22" s="29"/>
    </row>
    <row r="23" spans="1:8" ht="18" customHeight="1" x14ac:dyDescent="0.25">
      <c r="A23" s="64" t="s">
        <v>9</v>
      </c>
      <c r="B23" s="88"/>
      <c r="C23" s="89"/>
      <c r="D23" s="89"/>
      <c r="E23" s="90"/>
      <c r="F23" s="45">
        <f>SUM(F16:F20)</f>
        <v>0</v>
      </c>
      <c r="G23" s="45">
        <f>SUM(G16:G20)</f>
        <v>-35</v>
      </c>
      <c r="H23" s="103"/>
    </row>
    <row r="24" spans="1:8" ht="18" customHeight="1" thickBot="1" x14ac:dyDescent="0.3">
      <c r="A24" s="67" t="s">
        <v>10</v>
      </c>
      <c r="B24" s="91"/>
      <c r="C24" s="92"/>
      <c r="D24" s="92"/>
      <c r="E24" s="93"/>
      <c r="F24" s="72"/>
      <c r="G24" s="73">
        <f>G23*1.25</f>
        <v>-43.75</v>
      </c>
      <c r="H24" s="104"/>
    </row>
    <row r="25" spans="1:8" ht="18" customHeight="1" x14ac:dyDescent="0.25">
      <c r="A25" s="57">
        <v>43297</v>
      </c>
      <c r="B25" s="58"/>
      <c r="C25" s="18"/>
      <c r="D25" s="18"/>
      <c r="E25" s="69"/>
      <c r="F25" s="74">
        <f>(C25-B25)+(E25-D25)</f>
        <v>0</v>
      </c>
      <c r="G25" s="52">
        <f>F25-7</f>
        <v>-7</v>
      </c>
      <c r="H25" s="37"/>
    </row>
    <row r="26" spans="1:8" ht="18" customHeight="1" x14ac:dyDescent="0.25">
      <c r="A26" s="59">
        <v>43298</v>
      </c>
      <c r="B26" s="60"/>
      <c r="C26" s="23"/>
      <c r="D26" s="23"/>
      <c r="E26" s="70"/>
      <c r="F26" s="77">
        <f t="shared" ref="F26:F29" si="4">(C26-B26)+(E26-D26)</f>
        <v>0</v>
      </c>
      <c r="G26" s="53">
        <f t="shared" ref="G26:G29" si="5">F26-7</f>
        <v>-7</v>
      </c>
      <c r="H26" s="25"/>
    </row>
    <row r="27" spans="1:8" ht="18" customHeight="1" x14ac:dyDescent="0.25">
      <c r="A27" s="59">
        <v>43299</v>
      </c>
      <c r="B27" s="60"/>
      <c r="C27" s="23"/>
      <c r="D27" s="23"/>
      <c r="E27" s="70"/>
      <c r="F27" s="77">
        <f t="shared" si="4"/>
        <v>0</v>
      </c>
      <c r="G27" s="53">
        <f t="shared" si="5"/>
        <v>-7</v>
      </c>
      <c r="H27" s="25"/>
    </row>
    <row r="28" spans="1:8" ht="18" customHeight="1" x14ac:dyDescent="0.25">
      <c r="A28" s="59">
        <v>43300</v>
      </c>
      <c r="B28" s="60"/>
      <c r="C28" s="23"/>
      <c r="D28" s="23"/>
      <c r="E28" s="84"/>
      <c r="F28" s="77">
        <f t="shared" si="4"/>
        <v>0</v>
      </c>
      <c r="G28" s="53">
        <f t="shared" si="5"/>
        <v>-7</v>
      </c>
      <c r="H28" s="25"/>
    </row>
    <row r="29" spans="1:8" ht="18" customHeight="1" x14ac:dyDescent="0.25">
      <c r="A29" s="59">
        <v>43301</v>
      </c>
      <c r="B29" s="60"/>
      <c r="C29" s="23"/>
      <c r="D29" s="23"/>
      <c r="E29" s="70"/>
      <c r="F29" s="77">
        <f t="shared" si="4"/>
        <v>0</v>
      </c>
      <c r="G29" s="53">
        <f t="shared" si="5"/>
        <v>-7</v>
      </c>
      <c r="H29" s="25"/>
    </row>
    <row r="30" spans="1:8" ht="18" customHeight="1" x14ac:dyDescent="0.25">
      <c r="A30" s="59">
        <v>43302</v>
      </c>
      <c r="B30" s="60"/>
      <c r="C30" s="23"/>
      <c r="D30" s="23"/>
      <c r="E30" s="70"/>
      <c r="F30" s="77"/>
      <c r="G30" s="53"/>
      <c r="H30" s="25"/>
    </row>
    <row r="31" spans="1:8" ht="18" customHeight="1" thickBot="1" x14ac:dyDescent="0.3">
      <c r="A31" s="87">
        <v>43303</v>
      </c>
      <c r="B31" s="66"/>
      <c r="C31" s="35"/>
      <c r="D31" s="35"/>
      <c r="E31" s="71"/>
      <c r="F31" s="78"/>
      <c r="G31" s="79"/>
      <c r="H31" s="29"/>
    </row>
    <row r="32" spans="1:8" ht="18" customHeight="1" x14ac:dyDescent="0.25">
      <c r="A32" s="64" t="s">
        <v>9</v>
      </c>
      <c r="B32" s="88"/>
      <c r="C32" s="89"/>
      <c r="D32" s="89"/>
      <c r="E32" s="90"/>
      <c r="F32" s="45">
        <f>SUM(F25:F29)</f>
        <v>0</v>
      </c>
      <c r="G32" s="45">
        <f>SUM(G25:G29)</f>
        <v>-35</v>
      </c>
      <c r="H32" s="103"/>
    </row>
    <row r="33" spans="1:8" ht="18" customHeight="1" thickBot="1" x14ac:dyDescent="0.3">
      <c r="A33" s="67" t="s">
        <v>10</v>
      </c>
      <c r="B33" s="91"/>
      <c r="C33" s="92"/>
      <c r="D33" s="92"/>
      <c r="E33" s="93"/>
      <c r="F33" s="72"/>
      <c r="G33" s="73">
        <f>G32*1.25</f>
        <v>-43.75</v>
      </c>
      <c r="H33" s="104"/>
    </row>
    <row r="34" spans="1:8" ht="18" customHeight="1" x14ac:dyDescent="0.25">
      <c r="A34" s="57">
        <v>43304</v>
      </c>
      <c r="B34" s="58"/>
      <c r="C34" s="18"/>
      <c r="D34" s="18"/>
      <c r="E34" s="69"/>
      <c r="F34" s="74">
        <f>(C34-B34)+(E34-D34)</f>
        <v>0</v>
      </c>
      <c r="G34" s="52">
        <f>F34-7</f>
        <v>-7</v>
      </c>
      <c r="H34" s="37"/>
    </row>
    <row r="35" spans="1:8" ht="18" customHeight="1" x14ac:dyDescent="0.25">
      <c r="A35" s="59">
        <v>43305</v>
      </c>
      <c r="B35" s="60"/>
      <c r="C35" s="23"/>
      <c r="D35" s="23"/>
      <c r="E35" s="70"/>
      <c r="F35" s="75">
        <f t="shared" ref="F35:F38" si="6">(C35-B35)+(E35-D35)</f>
        <v>0</v>
      </c>
      <c r="G35" s="76">
        <f t="shared" ref="G35:G38" si="7">F35-7</f>
        <v>-7</v>
      </c>
      <c r="H35" s="68"/>
    </row>
    <row r="36" spans="1:8" ht="18" customHeight="1" x14ac:dyDescent="0.25">
      <c r="A36" s="59">
        <v>43306</v>
      </c>
      <c r="B36" s="60"/>
      <c r="C36" s="23"/>
      <c r="D36" s="23"/>
      <c r="E36" s="70"/>
      <c r="F36" s="77">
        <f t="shared" si="6"/>
        <v>0</v>
      </c>
      <c r="G36" s="53">
        <f t="shared" si="7"/>
        <v>-7</v>
      </c>
      <c r="H36" s="25"/>
    </row>
    <row r="37" spans="1:8" ht="18" customHeight="1" x14ac:dyDescent="0.25">
      <c r="A37" s="59">
        <v>43307</v>
      </c>
      <c r="B37" s="60"/>
      <c r="C37" s="23"/>
      <c r="D37" s="23"/>
      <c r="E37" s="70"/>
      <c r="F37" s="77">
        <f t="shared" si="6"/>
        <v>0</v>
      </c>
      <c r="G37" s="53">
        <f t="shared" si="7"/>
        <v>-7</v>
      </c>
      <c r="H37" s="25"/>
    </row>
    <row r="38" spans="1:8" ht="18" customHeight="1" x14ac:dyDescent="0.25">
      <c r="A38" s="59">
        <v>43308</v>
      </c>
      <c r="B38" s="60"/>
      <c r="C38" s="23"/>
      <c r="D38" s="23"/>
      <c r="E38" s="70"/>
      <c r="F38" s="77">
        <f t="shared" si="6"/>
        <v>0</v>
      </c>
      <c r="G38" s="53">
        <f t="shared" si="7"/>
        <v>-7</v>
      </c>
      <c r="H38" s="25"/>
    </row>
    <row r="39" spans="1:8" ht="18" customHeight="1" x14ac:dyDescent="0.25">
      <c r="A39" s="59">
        <v>43309</v>
      </c>
      <c r="B39" s="60"/>
      <c r="C39" s="23"/>
      <c r="D39" s="23"/>
      <c r="E39" s="70"/>
      <c r="F39" s="77"/>
      <c r="G39" s="53"/>
      <c r="H39" s="25"/>
    </row>
    <row r="40" spans="1:8" ht="18" customHeight="1" thickBot="1" x14ac:dyDescent="0.3">
      <c r="A40" s="87">
        <v>43310</v>
      </c>
      <c r="B40" s="66"/>
      <c r="C40" s="35"/>
      <c r="D40" s="35"/>
      <c r="E40" s="71"/>
      <c r="F40" s="78"/>
      <c r="G40" s="79"/>
      <c r="H40" s="29"/>
    </row>
    <row r="41" spans="1:8" ht="18" customHeight="1" x14ac:dyDescent="0.25">
      <c r="A41" s="64" t="s">
        <v>9</v>
      </c>
      <c r="B41" s="88"/>
      <c r="C41" s="89"/>
      <c r="D41" s="89"/>
      <c r="E41" s="90"/>
      <c r="F41" s="45">
        <f>SUM(F34:F38)</f>
        <v>0</v>
      </c>
      <c r="G41" s="45">
        <f>SUM(G34:G38)</f>
        <v>-35</v>
      </c>
      <c r="H41" s="38"/>
    </row>
    <row r="42" spans="1:8" ht="18" customHeight="1" thickBot="1" x14ac:dyDescent="0.3">
      <c r="A42" s="31" t="s">
        <v>10</v>
      </c>
      <c r="B42" s="91"/>
      <c r="C42" s="92"/>
      <c r="D42" s="92"/>
      <c r="E42" s="93"/>
      <c r="F42" s="46"/>
      <c r="G42" s="47">
        <f>G41*1.25</f>
        <v>-43.75</v>
      </c>
      <c r="H42" s="39"/>
    </row>
    <row r="43" spans="1:8" ht="18" customHeight="1" thickBot="1" x14ac:dyDescent="0.3">
      <c r="A43" s="40" t="s">
        <v>11</v>
      </c>
      <c r="B43" s="94"/>
      <c r="C43" s="95"/>
      <c r="D43" s="95"/>
      <c r="E43" s="96"/>
      <c r="F43" s="54">
        <f>F14+F23+F32+F41</f>
        <v>0</v>
      </c>
      <c r="G43" s="55">
        <f>G15+G24+G33+G42</f>
        <v>-175</v>
      </c>
      <c r="H43" s="41"/>
    </row>
    <row r="44" spans="1:8" x14ac:dyDescent="0.25">
      <c r="A44" s="3"/>
      <c r="B44" s="2"/>
      <c r="C44" s="2"/>
      <c r="D44" s="2"/>
      <c r="E44" s="2"/>
      <c r="F44" s="2"/>
      <c r="G44" s="2"/>
      <c r="H44" s="2"/>
    </row>
    <row r="45" spans="1:8" x14ac:dyDescent="0.25">
      <c r="A45" s="3"/>
      <c r="B45" s="2"/>
      <c r="C45" s="2"/>
      <c r="D45" s="2"/>
      <c r="E45" s="2"/>
      <c r="F45" s="2"/>
      <c r="G45" s="2"/>
      <c r="H45" s="2"/>
    </row>
  </sheetData>
  <sheetProtection algorithmName="SHA-512" hashValue="A51yPYvWM/cGFCYLnB/kKQhVjeNkCb4Bmp5f5W+81aSMibSq1e9Tx2eX99mZGEt42yVnkNJc9h5DQvpQ1b6exA==" saltValue="tC1gK7y3HPdLt7FDup2+4Q==" spinCount="100000" sheet="1" objects="1" scenarios="1"/>
  <mergeCells count="15">
    <mergeCell ref="A1:H1"/>
    <mergeCell ref="B3:C3"/>
    <mergeCell ref="A4:H4"/>
    <mergeCell ref="A5:A6"/>
    <mergeCell ref="B5:C5"/>
    <mergeCell ref="D5:E5"/>
    <mergeCell ref="F5:H5"/>
    <mergeCell ref="B41:E42"/>
    <mergeCell ref="B43:E43"/>
    <mergeCell ref="B14:E15"/>
    <mergeCell ref="H14:H15"/>
    <mergeCell ref="B23:E24"/>
    <mergeCell ref="H23:H24"/>
    <mergeCell ref="B32:E33"/>
    <mergeCell ref="H32:H33"/>
  </mergeCells>
  <dataValidations count="1">
    <dataValidation type="whole" operator="equal" allowBlank="1" showInputMessage="1" showErrorMessage="1" sqref="F35">
      <formula1>0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workbookViewId="0">
      <selection activeCell="H28" sqref="H28"/>
    </sheetView>
  </sheetViews>
  <sheetFormatPr baseColWidth="10" defaultRowHeight="15" x14ac:dyDescent="0.25"/>
  <cols>
    <col min="1" max="1" width="33" style="1" bestFit="1" customWidth="1"/>
    <col min="5" max="5" width="11.42578125" customWidth="1"/>
    <col min="6" max="6" width="15.140625" bestFit="1" customWidth="1"/>
    <col min="7" max="7" width="16.42578125" customWidth="1"/>
    <col min="8" max="8" width="20.7109375" customWidth="1"/>
  </cols>
  <sheetData>
    <row r="1" spans="1:8" ht="27" thickBot="1" x14ac:dyDescent="0.4">
      <c r="A1" s="105" t="s">
        <v>0</v>
      </c>
      <c r="B1" s="106"/>
      <c r="C1" s="106"/>
      <c r="D1" s="106"/>
      <c r="E1" s="106"/>
      <c r="F1" s="106"/>
      <c r="G1" s="106"/>
      <c r="H1" s="107"/>
    </row>
    <row r="2" spans="1:8" ht="26.25" x14ac:dyDescent="0.35">
      <c r="A2" s="4"/>
      <c r="B2" s="5"/>
      <c r="C2" s="5"/>
      <c r="D2" s="5"/>
      <c r="E2" s="5"/>
      <c r="F2" s="5"/>
      <c r="G2" s="5"/>
      <c r="H2" s="6"/>
    </row>
    <row r="3" spans="1:8" ht="20.100000000000001" customHeight="1" x14ac:dyDescent="0.3">
      <c r="A3" s="7" t="s">
        <v>4</v>
      </c>
      <c r="B3" s="110"/>
      <c r="C3" s="110"/>
      <c r="D3" s="8"/>
      <c r="E3" s="9"/>
      <c r="F3" s="10"/>
      <c r="G3" s="11" t="s">
        <v>13</v>
      </c>
      <c r="H3" s="56">
        <f>G52+Juillet!H3</f>
        <v>-1303.75</v>
      </c>
    </row>
    <row r="4" spans="1:8" ht="15.75" thickBot="1" x14ac:dyDescent="0.3">
      <c r="A4" s="97"/>
      <c r="B4" s="98"/>
      <c r="C4" s="98"/>
      <c r="D4" s="98"/>
      <c r="E4" s="98"/>
      <c r="F4" s="98"/>
      <c r="G4" s="98"/>
      <c r="H4" s="99"/>
    </row>
    <row r="5" spans="1:8" ht="15.75" thickBot="1" x14ac:dyDescent="0.3">
      <c r="A5" s="114" t="s">
        <v>1</v>
      </c>
      <c r="B5" s="111" t="s">
        <v>2</v>
      </c>
      <c r="C5" s="112"/>
      <c r="D5" s="112" t="s">
        <v>3</v>
      </c>
      <c r="E5" s="113"/>
      <c r="F5" s="108"/>
      <c r="G5" s="108"/>
      <c r="H5" s="109"/>
    </row>
    <row r="6" spans="1:8" ht="29.25" customHeight="1" thickBot="1" x14ac:dyDescent="0.3">
      <c r="A6" s="115"/>
      <c r="B6" s="12" t="s">
        <v>5</v>
      </c>
      <c r="C6" s="13" t="s">
        <v>6</v>
      </c>
      <c r="D6" s="13" t="s">
        <v>5</v>
      </c>
      <c r="E6" s="14" t="s">
        <v>6</v>
      </c>
      <c r="F6" s="82" t="s">
        <v>8</v>
      </c>
      <c r="G6" s="14" t="s">
        <v>12</v>
      </c>
      <c r="H6" s="15" t="s">
        <v>7</v>
      </c>
    </row>
    <row r="7" spans="1:8" ht="18" customHeight="1" x14ac:dyDescent="0.25">
      <c r="A7" s="57">
        <v>43311</v>
      </c>
      <c r="B7" s="58"/>
      <c r="C7" s="18"/>
      <c r="D7" s="18"/>
      <c r="E7" s="69"/>
      <c r="F7" s="74">
        <f>(C7-B7)+(E7-D7)</f>
        <v>0</v>
      </c>
      <c r="G7" s="52">
        <f>F7-7</f>
        <v>-7</v>
      </c>
      <c r="H7" s="20"/>
    </row>
    <row r="8" spans="1:8" ht="18" customHeight="1" x14ac:dyDescent="0.25">
      <c r="A8" s="59">
        <v>43312</v>
      </c>
      <c r="B8" s="60"/>
      <c r="C8" s="23"/>
      <c r="D8" s="23"/>
      <c r="E8" s="70"/>
      <c r="F8" s="77">
        <f t="shared" ref="F8:F11" si="0">(C8-B8)+(E8-D8)</f>
        <v>0</v>
      </c>
      <c r="G8" s="53">
        <f t="shared" ref="G8:G11" si="1">F8-7</f>
        <v>-7</v>
      </c>
      <c r="H8" s="25"/>
    </row>
    <row r="9" spans="1:8" ht="18" customHeight="1" x14ac:dyDescent="0.25">
      <c r="A9" s="59">
        <v>43313</v>
      </c>
      <c r="B9" s="60"/>
      <c r="C9" s="23"/>
      <c r="D9" s="23"/>
      <c r="E9" s="70"/>
      <c r="F9" s="77">
        <f t="shared" si="0"/>
        <v>0</v>
      </c>
      <c r="G9" s="53">
        <f t="shared" si="1"/>
        <v>-7</v>
      </c>
      <c r="H9" s="25"/>
    </row>
    <row r="10" spans="1:8" ht="18" customHeight="1" x14ac:dyDescent="0.25">
      <c r="A10" s="59">
        <v>43314</v>
      </c>
      <c r="B10" s="60"/>
      <c r="C10" s="23"/>
      <c r="D10" s="23"/>
      <c r="E10" s="70"/>
      <c r="F10" s="77">
        <f t="shared" si="0"/>
        <v>0</v>
      </c>
      <c r="G10" s="53">
        <f t="shared" si="1"/>
        <v>-7</v>
      </c>
      <c r="H10" s="25"/>
    </row>
    <row r="11" spans="1:8" ht="18" customHeight="1" x14ac:dyDescent="0.25">
      <c r="A11" s="59">
        <v>43315</v>
      </c>
      <c r="B11" s="60"/>
      <c r="C11" s="23"/>
      <c r="D11" s="23"/>
      <c r="E11" s="70"/>
      <c r="F11" s="77">
        <f t="shared" si="0"/>
        <v>0</v>
      </c>
      <c r="G11" s="53">
        <f t="shared" si="1"/>
        <v>-7</v>
      </c>
      <c r="H11" s="25"/>
    </row>
    <row r="12" spans="1:8" ht="18" customHeight="1" x14ac:dyDescent="0.25">
      <c r="A12" s="59">
        <v>43316</v>
      </c>
      <c r="B12" s="60"/>
      <c r="C12" s="23"/>
      <c r="D12" s="23"/>
      <c r="E12" s="70"/>
      <c r="F12" s="77"/>
      <c r="G12" s="53"/>
      <c r="H12" s="25"/>
    </row>
    <row r="13" spans="1:8" ht="18" customHeight="1" thickBot="1" x14ac:dyDescent="0.3">
      <c r="A13" s="87">
        <v>43317</v>
      </c>
      <c r="B13" s="63"/>
      <c r="C13" s="28"/>
      <c r="D13" s="28"/>
      <c r="E13" s="81"/>
      <c r="F13" s="78"/>
      <c r="G13" s="79"/>
      <c r="H13" s="29"/>
    </row>
    <row r="14" spans="1:8" ht="18" customHeight="1" x14ac:dyDescent="0.25">
      <c r="A14" s="64" t="s">
        <v>9</v>
      </c>
      <c r="B14" s="100"/>
      <c r="C14" s="101"/>
      <c r="D14" s="101"/>
      <c r="E14" s="102"/>
      <c r="F14" s="45">
        <f>SUM(F7:F11)</f>
        <v>0</v>
      </c>
      <c r="G14" s="45">
        <f>SUM(G7:G11)</f>
        <v>-35</v>
      </c>
      <c r="H14" s="103"/>
    </row>
    <row r="15" spans="1:8" ht="18" customHeight="1" thickBot="1" x14ac:dyDescent="0.3">
      <c r="A15" s="31" t="s">
        <v>10</v>
      </c>
      <c r="B15" s="91"/>
      <c r="C15" s="92"/>
      <c r="D15" s="92"/>
      <c r="E15" s="93"/>
      <c r="F15" s="46"/>
      <c r="G15" s="47">
        <f>G14*1.25</f>
        <v>-43.75</v>
      </c>
      <c r="H15" s="104"/>
    </row>
    <row r="16" spans="1:8" ht="18" customHeight="1" x14ac:dyDescent="0.25">
      <c r="A16" s="32">
        <v>43318</v>
      </c>
      <c r="B16" s="17"/>
      <c r="C16" s="18"/>
      <c r="D16" s="18"/>
      <c r="E16" s="19"/>
      <c r="F16" s="48">
        <f>(C16-B16)+(E16-D16)</f>
        <v>0</v>
      </c>
      <c r="G16" s="42">
        <f>F16-7</f>
        <v>-7</v>
      </c>
      <c r="H16" s="33"/>
    </row>
    <row r="17" spans="1:8" ht="18" customHeight="1" x14ac:dyDescent="0.25">
      <c r="A17" s="32">
        <v>43319</v>
      </c>
      <c r="B17" s="22"/>
      <c r="C17" s="23"/>
      <c r="D17" s="23"/>
      <c r="E17" s="24"/>
      <c r="F17" s="49">
        <f t="shared" ref="F17:F20" si="2">(C17-B17)+(E17-D17)</f>
        <v>0</v>
      </c>
      <c r="G17" s="43">
        <f t="shared" ref="G17:G20" si="3">F17-7</f>
        <v>-7</v>
      </c>
      <c r="H17" s="25"/>
    </row>
    <row r="18" spans="1:8" ht="18" customHeight="1" x14ac:dyDescent="0.25">
      <c r="A18" s="32">
        <v>43320</v>
      </c>
      <c r="B18" s="22"/>
      <c r="C18" s="23"/>
      <c r="D18" s="23"/>
      <c r="E18" s="24"/>
      <c r="F18" s="49">
        <f t="shared" si="2"/>
        <v>0</v>
      </c>
      <c r="G18" s="43">
        <f t="shared" si="3"/>
        <v>-7</v>
      </c>
      <c r="H18" s="25"/>
    </row>
    <row r="19" spans="1:8" ht="18" customHeight="1" x14ac:dyDescent="0.25">
      <c r="A19" s="32">
        <v>43321</v>
      </c>
      <c r="B19" s="22"/>
      <c r="C19" s="23"/>
      <c r="D19" s="23"/>
      <c r="E19" s="24"/>
      <c r="F19" s="49">
        <f t="shared" si="2"/>
        <v>0</v>
      </c>
      <c r="G19" s="43">
        <f t="shared" si="3"/>
        <v>-7</v>
      </c>
      <c r="H19" s="25"/>
    </row>
    <row r="20" spans="1:8" ht="18" customHeight="1" x14ac:dyDescent="0.25">
      <c r="A20" s="32">
        <v>43322</v>
      </c>
      <c r="B20" s="22"/>
      <c r="C20" s="23"/>
      <c r="D20" s="23"/>
      <c r="E20" s="24"/>
      <c r="F20" s="49">
        <f t="shared" si="2"/>
        <v>0</v>
      </c>
      <c r="G20" s="43">
        <f t="shared" si="3"/>
        <v>-7</v>
      </c>
      <c r="H20" s="25"/>
    </row>
    <row r="21" spans="1:8" ht="18" customHeight="1" x14ac:dyDescent="0.25">
      <c r="A21" s="32">
        <v>43323</v>
      </c>
      <c r="B21" s="22"/>
      <c r="C21" s="23"/>
      <c r="D21" s="23"/>
      <c r="E21" s="24"/>
      <c r="F21" s="49"/>
      <c r="G21" s="43"/>
      <c r="H21" s="25"/>
    </row>
    <row r="22" spans="1:8" ht="18" customHeight="1" thickBot="1" x14ac:dyDescent="0.3">
      <c r="A22" s="32">
        <v>43324</v>
      </c>
      <c r="B22" s="34"/>
      <c r="C22" s="35"/>
      <c r="D22" s="35"/>
      <c r="E22" s="36"/>
      <c r="F22" s="50"/>
      <c r="G22" s="51"/>
      <c r="H22" s="29"/>
    </row>
    <row r="23" spans="1:8" ht="18" customHeight="1" x14ac:dyDescent="0.25">
      <c r="A23" s="30" t="s">
        <v>9</v>
      </c>
      <c r="B23" s="88"/>
      <c r="C23" s="89"/>
      <c r="D23" s="89"/>
      <c r="E23" s="90"/>
      <c r="F23" s="44">
        <f>SUM(F16:F20)</f>
        <v>0</v>
      </c>
      <c r="G23" s="44">
        <f>SUM(G16:G20)</f>
        <v>-35</v>
      </c>
      <c r="H23" s="103"/>
    </row>
    <row r="24" spans="1:8" ht="18" customHeight="1" thickBot="1" x14ac:dyDescent="0.3">
      <c r="A24" s="67" t="s">
        <v>10</v>
      </c>
      <c r="B24" s="91"/>
      <c r="C24" s="92"/>
      <c r="D24" s="92"/>
      <c r="E24" s="93"/>
      <c r="F24" s="72"/>
      <c r="G24" s="73">
        <f>G23*1.25</f>
        <v>-43.75</v>
      </c>
      <c r="H24" s="104"/>
    </row>
    <row r="25" spans="1:8" ht="18" customHeight="1" x14ac:dyDescent="0.25">
      <c r="A25" s="57">
        <v>43325</v>
      </c>
      <c r="B25" s="58"/>
      <c r="C25" s="18"/>
      <c r="D25" s="18"/>
      <c r="E25" s="69"/>
      <c r="F25" s="74">
        <f>(C25-B25)+(E25-D25)</f>
        <v>0</v>
      </c>
      <c r="G25" s="52">
        <f>F25-7</f>
        <v>-7</v>
      </c>
      <c r="H25" s="37"/>
    </row>
    <row r="26" spans="1:8" ht="18" customHeight="1" x14ac:dyDescent="0.25">
      <c r="A26" s="59">
        <v>43326</v>
      </c>
      <c r="B26" s="60"/>
      <c r="C26" s="23"/>
      <c r="D26" s="23"/>
      <c r="E26" s="70"/>
      <c r="F26" s="77">
        <f t="shared" ref="F26:F29" si="4">(C26-B26)+(E26-D26)</f>
        <v>0</v>
      </c>
      <c r="G26" s="53">
        <f t="shared" ref="G26:G29" si="5">F26-7</f>
        <v>-7</v>
      </c>
      <c r="H26" s="25"/>
    </row>
    <row r="27" spans="1:8" ht="18" customHeight="1" x14ac:dyDescent="0.25">
      <c r="A27" s="59">
        <v>43327</v>
      </c>
      <c r="B27" s="60">
        <v>9</v>
      </c>
      <c r="C27" s="23">
        <v>12</v>
      </c>
      <c r="D27" s="23">
        <v>14</v>
      </c>
      <c r="E27" s="70">
        <v>18</v>
      </c>
      <c r="F27" s="77">
        <f t="shared" si="4"/>
        <v>7</v>
      </c>
      <c r="G27" s="53">
        <f t="shared" si="5"/>
        <v>0</v>
      </c>
      <c r="H27" s="25" t="s">
        <v>14</v>
      </c>
    </row>
    <row r="28" spans="1:8" ht="18" customHeight="1" x14ac:dyDescent="0.25">
      <c r="A28" s="59">
        <v>43328</v>
      </c>
      <c r="B28" s="60"/>
      <c r="C28" s="23"/>
      <c r="D28" s="23"/>
      <c r="E28" s="84"/>
      <c r="F28" s="77">
        <f t="shared" si="4"/>
        <v>0</v>
      </c>
      <c r="G28" s="53">
        <f t="shared" si="5"/>
        <v>-7</v>
      </c>
      <c r="H28" s="25"/>
    </row>
    <row r="29" spans="1:8" ht="18" customHeight="1" x14ac:dyDescent="0.25">
      <c r="A29" s="59">
        <v>43329</v>
      </c>
      <c r="B29" s="60"/>
      <c r="C29" s="23"/>
      <c r="D29" s="23"/>
      <c r="E29" s="70"/>
      <c r="F29" s="77">
        <f t="shared" si="4"/>
        <v>0</v>
      </c>
      <c r="G29" s="53">
        <f t="shared" si="5"/>
        <v>-7</v>
      </c>
      <c r="H29" s="25"/>
    </row>
    <row r="30" spans="1:8" ht="18" customHeight="1" x14ac:dyDescent="0.25">
      <c r="A30" s="59">
        <v>43330</v>
      </c>
      <c r="B30" s="60"/>
      <c r="C30" s="23"/>
      <c r="D30" s="23"/>
      <c r="E30" s="70"/>
      <c r="F30" s="77"/>
      <c r="G30" s="53"/>
      <c r="H30" s="25"/>
    </row>
    <row r="31" spans="1:8" ht="18" customHeight="1" thickBot="1" x14ac:dyDescent="0.3">
      <c r="A31" s="87">
        <v>43331</v>
      </c>
      <c r="B31" s="66"/>
      <c r="C31" s="35"/>
      <c r="D31" s="35"/>
      <c r="E31" s="71"/>
      <c r="F31" s="78"/>
      <c r="G31" s="79"/>
      <c r="H31" s="29"/>
    </row>
    <row r="32" spans="1:8" ht="18" customHeight="1" x14ac:dyDescent="0.25">
      <c r="A32" s="64" t="s">
        <v>9</v>
      </c>
      <c r="B32" s="88"/>
      <c r="C32" s="89"/>
      <c r="D32" s="89"/>
      <c r="E32" s="90"/>
      <c r="F32" s="45">
        <f>SUM(F25:F29)</f>
        <v>7</v>
      </c>
      <c r="G32" s="45">
        <f>SUM(G25:G29)</f>
        <v>-28</v>
      </c>
      <c r="H32" s="103"/>
    </row>
    <row r="33" spans="1:8" ht="18" customHeight="1" thickBot="1" x14ac:dyDescent="0.3">
      <c r="A33" s="67" t="s">
        <v>10</v>
      </c>
      <c r="B33" s="91"/>
      <c r="C33" s="92"/>
      <c r="D33" s="92"/>
      <c r="E33" s="93"/>
      <c r="F33" s="72"/>
      <c r="G33" s="73">
        <f>G32*1.25</f>
        <v>-35</v>
      </c>
      <c r="H33" s="104"/>
    </row>
    <row r="34" spans="1:8" ht="18" customHeight="1" x14ac:dyDescent="0.25">
      <c r="A34" s="57">
        <v>43332</v>
      </c>
      <c r="B34" s="58"/>
      <c r="C34" s="18"/>
      <c r="D34" s="18"/>
      <c r="E34" s="69"/>
      <c r="F34" s="74">
        <f>(C34-B34)+(E34-D34)</f>
        <v>0</v>
      </c>
      <c r="G34" s="52">
        <f>F34-7</f>
        <v>-7</v>
      </c>
      <c r="H34" s="37"/>
    </row>
    <row r="35" spans="1:8" ht="18" customHeight="1" x14ac:dyDescent="0.25">
      <c r="A35" s="59">
        <v>43333</v>
      </c>
      <c r="B35" s="60"/>
      <c r="C35" s="23"/>
      <c r="D35" s="23"/>
      <c r="E35" s="70"/>
      <c r="F35" s="75">
        <f t="shared" ref="F35:F38" si="6">(C35-B35)+(E35-D35)</f>
        <v>0</v>
      </c>
      <c r="G35" s="76">
        <f t="shared" ref="G35:G38" si="7">F35-7</f>
        <v>-7</v>
      </c>
      <c r="H35" s="68"/>
    </row>
    <row r="36" spans="1:8" ht="18" customHeight="1" x14ac:dyDescent="0.25">
      <c r="A36" s="59">
        <v>43334</v>
      </c>
      <c r="B36" s="60"/>
      <c r="C36" s="23"/>
      <c r="D36" s="23"/>
      <c r="E36" s="70"/>
      <c r="F36" s="77">
        <f t="shared" si="6"/>
        <v>0</v>
      </c>
      <c r="G36" s="53">
        <f t="shared" si="7"/>
        <v>-7</v>
      </c>
      <c r="H36" s="25"/>
    </row>
    <row r="37" spans="1:8" ht="18" customHeight="1" x14ac:dyDescent="0.25">
      <c r="A37" s="59">
        <v>43335</v>
      </c>
      <c r="B37" s="60"/>
      <c r="C37" s="23"/>
      <c r="D37" s="23"/>
      <c r="E37" s="70"/>
      <c r="F37" s="77">
        <f t="shared" si="6"/>
        <v>0</v>
      </c>
      <c r="G37" s="53">
        <f t="shared" si="7"/>
        <v>-7</v>
      </c>
      <c r="H37" s="25"/>
    </row>
    <row r="38" spans="1:8" ht="18" customHeight="1" x14ac:dyDescent="0.25">
      <c r="A38" s="59">
        <v>43336</v>
      </c>
      <c r="B38" s="60"/>
      <c r="C38" s="23"/>
      <c r="D38" s="23"/>
      <c r="E38" s="70"/>
      <c r="F38" s="77">
        <f t="shared" si="6"/>
        <v>0</v>
      </c>
      <c r="G38" s="53">
        <f t="shared" si="7"/>
        <v>-7</v>
      </c>
      <c r="H38" s="25"/>
    </row>
    <row r="39" spans="1:8" ht="18" customHeight="1" x14ac:dyDescent="0.25">
      <c r="A39" s="59">
        <v>43337</v>
      </c>
      <c r="B39" s="60"/>
      <c r="C39" s="23"/>
      <c r="D39" s="23"/>
      <c r="E39" s="70"/>
      <c r="F39" s="77"/>
      <c r="G39" s="53"/>
      <c r="H39" s="25"/>
    </row>
    <row r="40" spans="1:8" ht="18" customHeight="1" thickBot="1" x14ac:dyDescent="0.3">
      <c r="A40" s="87">
        <v>43338</v>
      </c>
      <c r="B40" s="66"/>
      <c r="C40" s="35"/>
      <c r="D40" s="35"/>
      <c r="E40" s="71"/>
      <c r="F40" s="78"/>
      <c r="G40" s="79"/>
      <c r="H40" s="29"/>
    </row>
    <row r="41" spans="1:8" ht="18" customHeight="1" x14ac:dyDescent="0.25">
      <c r="A41" s="64" t="s">
        <v>9</v>
      </c>
      <c r="B41" s="88"/>
      <c r="C41" s="89"/>
      <c r="D41" s="89"/>
      <c r="E41" s="90"/>
      <c r="F41" s="45">
        <f>SUM(F34:F38)</f>
        <v>0</v>
      </c>
      <c r="G41" s="45">
        <f>SUM(G34:G38)</f>
        <v>-35</v>
      </c>
      <c r="H41" s="38"/>
    </row>
    <row r="42" spans="1:8" ht="18" customHeight="1" thickBot="1" x14ac:dyDescent="0.3">
      <c r="A42" s="67" t="s">
        <v>10</v>
      </c>
      <c r="B42" s="91"/>
      <c r="C42" s="92"/>
      <c r="D42" s="92"/>
      <c r="E42" s="93"/>
      <c r="F42" s="72"/>
      <c r="G42" s="73">
        <f>G41*1.25</f>
        <v>-43.75</v>
      </c>
      <c r="H42" s="39"/>
    </row>
    <row r="43" spans="1:8" ht="18" customHeight="1" x14ac:dyDescent="0.25">
      <c r="A43" s="57">
        <v>43339</v>
      </c>
      <c r="B43" s="58"/>
      <c r="C43" s="18"/>
      <c r="D43" s="18"/>
      <c r="E43" s="69"/>
      <c r="F43" s="74">
        <f>(C43-B43)+(E43-D43)</f>
        <v>0</v>
      </c>
      <c r="G43" s="52">
        <f>F43-7</f>
        <v>-7</v>
      </c>
      <c r="H43" s="37"/>
    </row>
    <row r="44" spans="1:8" ht="18" customHeight="1" x14ac:dyDescent="0.25">
      <c r="A44" s="59">
        <v>43340</v>
      </c>
      <c r="B44" s="60"/>
      <c r="C44" s="23"/>
      <c r="D44" s="23"/>
      <c r="E44" s="70"/>
      <c r="F44" s="75">
        <f t="shared" ref="F44:F47" si="8">(C44-B44)+(E44-D44)</f>
        <v>0</v>
      </c>
      <c r="G44" s="76">
        <f t="shared" ref="G44:G47" si="9">F44-7</f>
        <v>-7</v>
      </c>
      <c r="H44" s="68"/>
    </row>
    <row r="45" spans="1:8" ht="18" customHeight="1" x14ac:dyDescent="0.25">
      <c r="A45" s="59">
        <v>43341</v>
      </c>
      <c r="B45" s="60"/>
      <c r="C45" s="23"/>
      <c r="D45" s="23"/>
      <c r="E45" s="70"/>
      <c r="F45" s="77">
        <f t="shared" si="8"/>
        <v>0</v>
      </c>
      <c r="G45" s="53">
        <f t="shared" si="9"/>
        <v>-7</v>
      </c>
      <c r="H45" s="25"/>
    </row>
    <row r="46" spans="1:8" ht="18" customHeight="1" x14ac:dyDescent="0.25">
      <c r="A46" s="59">
        <v>43342</v>
      </c>
      <c r="B46" s="60"/>
      <c r="C46" s="23"/>
      <c r="D46" s="23"/>
      <c r="E46" s="70"/>
      <c r="F46" s="77">
        <f t="shared" si="8"/>
        <v>0</v>
      </c>
      <c r="G46" s="53">
        <f t="shared" si="9"/>
        <v>-7</v>
      </c>
      <c r="H46" s="25"/>
    </row>
    <row r="47" spans="1:8" ht="18" customHeight="1" x14ac:dyDescent="0.25">
      <c r="A47" s="59">
        <v>43343</v>
      </c>
      <c r="B47" s="60"/>
      <c r="C47" s="23"/>
      <c r="D47" s="23"/>
      <c r="E47" s="70"/>
      <c r="F47" s="77">
        <f t="shared" si="8"/>
        <v>0</v>
      </c>
      <c r="G47" s="53">
        <f t="shared" si="9"/>
        <v>-7</v>
      </c>
      <c r="H47" s="25"/>
    </row>
    <row r="48" spans="1:8" ht="18" customHeight="1" x14ac:dyDescent="0.25">
      <c r="A48" s="59">
        <v>43344</v>
      </c>
      <c r="B48" s="60"/>
      <c r="C48" s="23"/>
      <c r="D48" s="23"/>
      <c r="E48" s="70"/>
      <c r="F48" s="77"/>
      <c r="G48" s="53"/>
      <c r="H48" s="25"/>
    </row>
    <row r="49" spans="1:8" ht="18" customHeight="1" thickBot="1" x14ac:dyDescent="0.3">
      <c r="A49" s="87">
        <v>43345</v>
      </c>
      <c r="B49" s="66"/>
      <c r="C49" s="35"/>
      <c r="D49" s="35"/>
      <c r="E49" s="71"/>
      <c r="F49" s="78"/>
      <c r="G49" s="79"/>
      <c r="H49" s="29"/>
    </row>
    <row r="50" spans="1:8" ht="18" customHeight="1" x14ac:dyDescent="0.25">
      <c r="A50" s="64" t="s">
        <v>9</v>
      </c>
      <c r="B50" s="88"/>
      <c r="C50" s="89"/>
      <c r="D50" s="89"/>
      <c r="E50" s="90"/>
      <c r="F50" s="45">
        <f>SUM(F43:F47)</f>
        <v>0</v>
      </c>
      <c r="G50" s="45">
        <f>SUM(G43:G47)</f>
        <v>-35</v>
      </c>
      <c r="H50" s="38"/>
    </row>
    <row r="51" spans="1:8" ht="18" customHeight="1" thickBot="1" x14ac:dyDescent="0.3">
      <c r="A51" s="31" t="s">
        <v>10</v>
      </c>
      <c r="B51" s="91"/>
      <c r="C51" s="92"/>
      <c r="D51" s="92"/>
      <c r="E51" s="93"/>
      <c r="F51" s="46"/>
      <c r="G51" s="47">
        <f>G50*1.25</f>
        <v>-43.75</v>
      </c>
      <c r="H51" s="39"/>
    </row>
    <row r="52" spans="1:8" ht="18" customHeight="1" thickBot="1" x14ac:dyDescent="0.3">
      <c r="A52" s="40" t="s">
        <v>11</v>
      </c>
      <c r="B52" s="94"/>
      <c r="C52" s="95"/>
      <c r="D52" s="95"/>
      <c r="E52" s="96"/>
      <c r="F52" s="54">
        <f>F14+F23+F32+F41+F50</f>
        <v>7</v>
      </c>
      <c r="G52" s="55">
        <f>G15+G24+G33+G42+G51</f>
        <v>-210</v>
      </c>
      <c r="H52" s="41"/>
    </row>
    <row r="53" spans="1:8" x14ac:dyDescent="0.25">
      <c r="A53" s="3"/>
      <c r="B53" s="2"/>
      <c r="C53" s="2"/>
      <c r="D53" s="2"/>
      <c r="E53" s="2"/>
      <c r="F53" s="2"/>
      <c r="G53" s="2"/>
      <c r="H53" s="2"/>
    </row>
    <row r="54" spans="1:8" x14ac:dyDescent="0.25">
      <c r="A54" s="3"/>
      <c r="B54" s="2"/>
      <c r="C54" s="2"/>
      <c r="D54" s="2"/>
      <c r="E54" s="2"/>
      <c r="F54" s="2"/>
      <c r="G54" s="2"/>
      <c r="H54" s="2"/>
    </row>
  </sheetData>
  <sheetProtection algorithmName="SHA-512" hashValue="3cyLT5vVyhpOT9gylFmUputw0UmmIT5BEix+dodgA+5ZrkPsxyG5kThtDphKinVdyT2zRegzphFk0RAY+wvctw==" saltValue="Q6jye5cYhVJyp6KZzHPZyQ==" spinCount="100000" sheet="1" objects="1" scenarios="1"/>
  <mergeCells count="16">
    <mergeCell ref="A1:H1"/>
    <mergeCell ref="B3:C3"/>
    <mergeCell ref="A4:H4"/>
    <mergeCell ref="A5:A6"/>
    <mergeCell ref="B5:C5"/>
    <mergeCell ref="D5:E5"/>
    <mergeCell ref="F5:H5"/>
    <mergeCell ref="B41:E42"/>
    <mergeCell ref="B50:E51"/>
    <mergeCell ref="B52:E52"/>
    <mergeCell ref="B14:E15"/>
    <mergeCell ref="H14:H15"/>
    <mergeCell ref="B23:E24"/>
    <mergeCell ref="H23:H24"/>
    <mergeCell ref="B32:E33"/>
    <mergeCell ref="H32:H33"/>
  </mergeCells>
  <dataValidations count="1">
    <dataValidation type="whole" operator="equal" allowBlank="1" showInputMessage="1" showErrorMessage="1" sqref="F35 F44">
      <formula1>0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topLeftCell="A19" workbookViewId="0">
      <selection activeCell="L6" sqref="L6"/>
    </sheetView>
  </sheetViews>
  <sheetFormatPr baseColWidth="10" defaultRowHeight="15" x14ac:dyDescent="0.25"/>
  <cols>
    <col min="1" max="1" width="33" style="1" bestFit="1" customWidth="1"/>
    <col min="5" max="5" width="11.42578125" customWidth="1"/>
    <col min="6" max="6" width="15.140625" bestFit="1" customWidth="1"/>
    <col min="7" max="7" width="16.42578125" customWidth="1"/>
    <col min="8" max="8" width="20.7109375" customWidth="1"/>
  </cols>
  <sheetData>
    <row r="1" spans="1:8" ht="27" thickBot="1" x14ac:dyDescent="0.4">
      <c r="A1" s="105" t="s">
        <v>0</v>
      </c>
      <c r="B1" s="106"/>
      <c r="C1" s="106"/>
      <c r="D1" s="106"/>
      <c r="E1" s="106"/>
      <c r="F1" s="106"/>
      <c r="G1" s="106"/>
      <c r="H1" s="107"/>
    </row>
    <row r="2" spans="1:8" ht="26.25" x14ac:dyDescent="0.35">
      <c r="A2" s="4"/>
      <c r="B2" s="5"/>
      <c r="C2" s="5"/>
      <c r="D2" s="5"/>
      <c r="E2" s="5"/>
      <c r="F2" s="5"/>
      <c r="G2" s="5"/>
      <c r="H2" s="6"/>
    </row>
    <row r="3" spans="1:8" ht="20.100000000000001" customHeight="1" x14ac:dyDescent="0.3">
      <c r="A3" s="7" t="s">
        <v>4</v>
      </c>
      <c r="B3" s="110"/>
      <c r="C3" s="110"/>
      <c r="D3" s="8"/>
      <c r="E3" s="9"/>
      <c r="F3" s="10"/>
      <c r="G3" s="11" t="s">
        <v>13</v>
      </c>
      <c r="H3" s="56">
        <f>G43+Août!H3</f>
        <v>-1478.75</v>
      </c>
    </row>
    <row r="4" spans="1:8" ht="15.75" thickBot="1" x14ac:dyDescent="0.3">
      <c r="A4" s="97"/>
      <c r="B4" s="98"/>
      <c r="C4" s="98"/>
      <c r="D4" s="98"/>
      <c r="E4" s="98"/>
      <c r="F4" s="98"/>
      <c r="G4" s="98"/>
      <c r="H4" s="99"/>
    </row>
    <row r="5" spans="1:8" ht="15.75" thickBot="1" x14ac:dyDescent="0.3">
      <c r="A5" s="114" t="s">
        <v>1</v>
      </c>
      <c r="B5" s="111" t="s">
        <v>2</v>
      </c>
      <c r="C5" s="112"/>
      <c r="D5" s="112" t="s">
        <v>3</v>
      </c>
      <c r="E5" s="113"/>
      <c r="F5" s="108"/>
      <c r="G5" s="108"/>
      <c r="H5" s="109"/>
    </row>
    <row r="6" spans="1:8" ht="29.25" customHeight="1" thickBot="1" x14ac:dyDescent="0.3">
      <c r="A6" s="115"/>
      <c r="B6" s="12" t="s">
        <v>5</v>
      </c>
      <c r="C6" s="13" t="s">
        <v>6</v>
      </c>
      <c r="D6" s="13" t="s">
        <v>5</v>
      </c>
      <c r="E6" s="14" t="s">
        <v>6</v>
      </c>
      <c r="F6" s="82" t="s">
        <v>8</v>
      </c>
      <c r="G6" s="14" t="s">
        <v>12</v>
      </c>
      <c r="H6" s="15" t="s">
        <v>7</v>
      </c>
    </row>
    <row r="7" spans="1:8" ht="18" customHeight="1" x14ac:dyDescent="0.25">
      <c r="A7" s="57">
        <v>43346</v>
      </c>
      <c r="B7" s="58"/>
      <c r="C7" s="18"/>
      <c r="D7" s="18"/>
      <c r="E7" s="69"/>
      <c r="F7" s="74">
        <f>(C7-B7)+(E7-D7)</f>
        <v>0</v>
      </c>
      <c r="G7" s="52">
        <f>F7-7</f>
        <v>-7</v>
      </c>
      <c r="H7" s="20"/>
    </row>
    <row r="8" spans="1:8" ht="18" customHeight="1" x14ac:dyDescent="0.25">
      <c r="A8" s="59">
        <v>43347</v>
      </c>
      <c r="B8" s="60"/>
      <c r="C8" s="23"/>
      <c r="D8" s="23"/>
      <c r="E8" s="70"/>
      <c r="F8" s="77">
        <f t="shared" ref="F8:F11" si="0">(C8-B8)+(E8-D8)</f>
        <v>0</v>
      </c>
      <c r="G8" s="53">
        <f t="shared" ref="G8:G11" si="1">F8-7</f>
        <v>-7</v>
      </c>
      <c r="H8" s="25"/>
    </row>
    <row r="9" spans="1:8" ht="18" customHeight="1" x14ac:dyDescent="0.25">
      <c r="A9" s="59">
        <v>43348</v>
      </c>
      <c r="B9" s="60"/>
      <c r="C9" s="23"/>
      <c r="D9" s="23"/>
      <c r="E9" s="70"/>
      <c r="F9" s="77">
        <f t="shared" si="0"/>
        <v>0</v>
      </c>
      <c r="G9" s="53">
        <f t="shared" si="1"/>
        <v>-7</v>
      </c>
      <c r="H9" s="25"/>
    </row>
    <row r="10" spans="1:8" ht="18" customHeight="1" x14ac:dyDescent="0.25">
      <c r="A10" s="59">
        <v>43349</v>
      </c>
      <c r="B10" s="60"/>
      <c r="C10" s="23"/>
      <c r="D10" s="23"/>
      <c r="E10" s="70"/>
      <c r="F10" s="77">
        <f t="shared" si="0"/>
        <v>0</v>
      </c>
      <c r="G10" s="53">
        <f t="shared" si="1"/>
        <v>-7</v>
      </c>
      <c r="H10" s="25"/>
    </row>
    <row r="11" spans="1:8" ht="18" customHeight="1" x14ac:dyDescent="0.25">
      <c r="A11" s="59">
        <v>43350</v>
      </c>
      <c r="B11" s="60"/>
      <c r="C11" s="23"/>
      <c r="D11" s="23"/>
      <c r="E11" s="70"/>
      <c r="F11" s="77">
        <f t="shared" si="0"/>
        <v>0</v>
      </c>
      <c r="G11" s="53">
        <f t="shared" si="1"/>
        <v>-7</v>
      </c>
      <c r="H11" s="25"/>
    </row>
    <row r="12" spans="1:8" ht="18" customHeight="1" x14ac:dyDescent="0.25">
      <c r="A12" s="59">
        <v>43351</v>
      </c>
      <c r="B12" s="60"/>
      <c r="C12" s="23"/>
      <c r="D12" s="23"/>
      <c r="E12" s="70"/>
      <c r="F12" s="77"/>
      <c r="G12" s="53"/>
      <c r="H12" s="25"/>
    </row>
    <row r="13" spans="1:8" ht="18" customHeight="1" thickBot="1" x14ac:dyDescent="0.3">
      <c r="A13" s="87">
        <v>43352</v>
      </c>
      <c r="B13" s="63"/>
      <c r="C13" s="28"/>
      <c r="D13" s="28"/>
      <c r="E13" s="81"/>
      <c r="F13" s="78"/>
      <c r="G13" s="79"/>
      <c r="H13" s="29"/>
    </row>
    <row r="14" spans="1:8" ht="18" customHeight="1" x14ac:dyDescent="0.25">
      <c r="A14" s="64" t="s">
        <v>9</v>
      </c>
      <c r="B14" s="100"/>
      <c r="C14" s="101"/>
      <c r="D14" s="101"/>
      <c r="E14" s="102"/>
      <c r="F14" s="45">
        <f>SUM(F7:F11)</f>
        <v>0</v>
      </c>
      <c r="G14" s="45">
        <f>SUM(G7:G11)</f>
        <v>-35</v>
      </c>
      <c r="H14" s="103"/>
    </row>
    <row r="15" spans="1:8" ht="18" customHeight="1" thickBot="1" x14ac:dyDescent="0.3">
      <c r="A15" s="67" t="s">
        <v>10</v>
      </c>
      <c r="B15" s="91"/>
      <c r="C15" s="92"/>
      <c r="D15" s="92"/>
      <c r="E15" s="93"/>
      <c r="F15" s="72"/>
      <c r="G15" s="73">
        <f>G14*1.25</f>
        <v>-43.75</v>
      </c>
      <c r="H15" s="104"/>
    </row>
    <row r="16" spans="1:8" ht="18" customHeight="1" x14ac:dyDescent="0.25">
      <c r="A16" s="57">
        <v>43353</v>
      </c>
      <c r="B16" s="58"/>
      <c r="C16" s="18"/>
      <c r="D16" s="18"/>
      <c r="E16" s="69"/>
      <c r="F16" s="74">
        <f>(C16-B16)+(E16-D16)</f>
        <v>0</v>
      </c>
      <c r="G16" s="52">
        <f>F16-7</f>
        <v>-7</v>
      </c>
      <c r="H16" s="33"/>
    </row>
    <row r="17" spans="1:8" ht="18" customHeight="1" x14ac:dyDescent="0.25">
      <c r="A17" s="59">
        <v>43354</v>
      </c>
      <c r="B17" s="60"/>
      <c r="C17" s="23"/>
      <c r="D17" s="23"/>
      <c r="E17" s="70"/>
      <c r="F17" s="77">
        <f t="shared" ref="F17:F20" si="2">(C17-B17)+(E17-D17)</f>
        <v>0</v>
      </c>
      <c r="G17" s="53">
        <f t="shared" ref="G17:G20" si="3">F17-7</f>
        <v>-7</v>
      </c>
      <c r="H17" s="25"/>
    </row>
    <row r="18" spans="1:8" ht="18" customHeight="1" x14ac:dyDescent="0.25">
      <c r="A18" s="59">
        <v>43355</v>
      </c>
      <c r="B18" s="60"/>
      <c r="C18" s="23"/>
      <c r="D18" s="23"/>
      <c r="E18" s="70"/>
      <c r="F18" s="77">
        <f t="shared" si="2"/>
        <v>0</v>
      </c>
      <c r="G18" s="53">
        <f t="shared" si="3"/>
        <v>-7</v>
      </c>
      <c r="H18" s="25"/>
    </row>
    <row r="19" spans="1:8" ht="18" customHeight="1" x14ac:dyDescent="0.25">
      <c r="A19" s="59">
        <v>43356</v>
      </c>
      <c r="B19" s="60"/>
      <c r="C19" s="23"/>
      <c r="D19" s="23"/>
      <c r="E19" s="70"/>
      <c r="F19" s="77">
        <f t="shared" si="2"/>
        <v>0</v>
      </c>
      <c r="G19" s="53">
        <f t="shared" si="3"/>
        <v>-7</v>
      </c>
      <c r="H19" s="25"/>
    </row>
    <row r="20" spans="1:8" ht="18" customHeight="1" x14ac:dyDescent="0.25">
      <c r="A20" s="59">
        <v>43357</v>
      </c>
      <c r="B20" s="60"/>
      <c r="C20" s="23"/>
      <c r="D20" s="23"/>
      <c r="E20" s="70"/>
      <c r="F20" s="77">
        <f t="shared" si="2"/>
        <v>0</v>
      </c>
      <c r="G20" s="53">
        <f t="shared" si="3"/>
        <v>-7</v>
      </c>
      <c r="H20" s="25"/>
    </row>
    <row r="21" spans="1:8" ht="18" customHeight="1" x14ac:dyDescent="0.25">
      <c r="A21" s="59">
        <v>43358</v>
      </c>
      <c r="B21" s="60"/>
      <c r="C21" s="23"/>
      <c r="D21" s="23"/>
      <c r="E21" s="70"/>
      <c r="F21" s="77"/>
      <c r="G21" s="53"/>
      <c r="H21" s="25"/>
    </row>
    <row r="22" spans="1:8" ht="18" customHeight="1" thickBot="1" x14ac:dyDescent="0.3">
      <c r="A22" s="87">
        <v>43359</v>
      </c>
      <c r="B22" s="66"/>
      <c r="C22" s="35"/>
      <c r="D22" s="35"/>
      <c r="E22" s="71"/>
      <c r="F22" s="78"/>
      <c r="G22" s="79"/>
      <c r="H22" s="29"/>
    </row>
    <row r="23" spans="1:8" ht="18" customHeight="1" x14ac:dyDescent="0.25">
      <c r="A23" s="64" t="s">
        <v>9</v>
      </c>
      <c r="B23" s="88"/>
      <c r="C23" s="89"/>
      <c r="D23" s="89"/>
      <c r="E23" s="90"/>
      <c r="F23" s="45">
        <f>SUM(F16:F20)</f>
        <v>0</v>
      </c>
      <c r="G23" s="45">
        <f>SUM(G16:G20)</f>
        <v>-35</v>
      </c>
      <c r="H23" s="103"/>
    </row>
    <row r="24" spans="1:8" ht="18" customHeight="1" thickBot="1" x14ac:dyDescent="0.3">
      <c r="A24" s="67" t="s">
        <v>10</v>
      </c>
      <c r="B24" s="91"/>
      <c r="C24" s="92"/>
      <c r="D24" s="92"/>
      <c r="E24" s="93"/>
      <c r="F24" s="72"/>
      <c r="G24" s="73">
        <f>G23*1.25</f>
        <v>-43.75</v>
      </c>
      <c r="H24" s="104"/>
    </row>
    <row r="25" spans="1:8" ht="18" customHeight="1" x14ac:dyDescent="0.25">
      <c r="A25" s="57">
        <v>43360</v>
      </c>
      <c r="B25" s="58"/>
      <c r="C25" s="18"/>
      <c r="D25" s="18"/>
      <c r="E25" s="69"/>
      <c r="F25" s="74">
        <f>(C25-B25)+(E25-D25)</f>
        <v>0</v>
      </c>
      <c r="G25" s="52">
        <f>F25-7</f>
        <v>-7</v>
      </c>
      <c r="H25" s="37"/>
    </row>
    <row r="26" spans="1:8" ht="18" customHeight="1" x14ac:dyDescent="0.25">
      <c r="A26" s="59">
        <v>43361</v>
      </c>
      <c r="B26" s="60"/>
      <c r="C26" s="23"/>
      <c r="D26" s="23"/>
      <c r="E26" s="70"/>
      <c r="F26" s="77">
        <f t="shared" ref="F26:F29" si="4">(C26-B26)+(E26-D26)</f>
        <v>0</v>
      </c>
      <c r="G26" s="53">
        <f t="shared" ref="G26:G29" si="5">F26-7</f>
        <v>-7</v>
      </c>
      <c r="H26" s="25"/>
    </row>
    <row r="27" spans="1:8" ht="18" customHeight="1" x14ac:dyDescent="0.25">
      <c r="A27" s="59">
        <v>43362</v>
      </c>
      <c r="B27" s="60"/>
      <c r="C27" s="23"/>
      <c r="D27" s="23"/>
      <c r="E27" s="70"/>
      <c r="F27" s="77">
        <f t="shared" si="4"/>
        <v>0</v>
      </c>
      <c r="G27" s="53">
        <f t="shared" si="5"/>
        <v>-7</v>
      </c>
      <c r="H27" s="25"/>
    </row>
    <row r="28" spans="1:8" ht="18" customHeight="1" x14ac:dyDescent="0.25">
      <c r="A28" s="59">
        <v>43363</v>
      </c>
      <c r="B28" s="60"/>
      <c r="C28" s="23"/>
      <c r="D28" s="23"/>
      <c r="E28" s="84"/>
      <c r="F28" s="77">
        <f t="shared" si="4"/>
        <v>0</v>
      </c>
      <c r="G28" s="53">
        <f t="shared" si="5"/>
        <v>-7</v>
      </c>
      <c r="H28" s="25"/>
    </row>
    <row r="29" spans="1:8" ht="18" customHeight="1" x14ac:dyDescent="0.25">
      <c r="A29" s="59">
        <v>43364</v>
      </c>
      <c r="B29" s="60"/>
      <c r="C29" s="23"/>
      <c r="D29" s="23"/>
      <c r="E29" s="70"/>
      <c r="F29" s="77">
        <f t="shared" si="4"/>
        <v>0</v>
      </c>
      <c r="G29" s="53">
        <f t="shared" si="5"/>
        <v>-7</v>
      </c>
      <c r="H29" s="25"/>
    </row>
    <row r="30" spans="1:8" ht="18" customHeight="1" x14ac:dyDescent="0.25">
      <c r="A30" s="59">
        <v>43365</v>
      </c>
      <c r="B30" s="60"/>
      <c r="C30" s="23"/>
      <c r="D30" s="23"/>
      <c r="E30" s="70"/>
      <c r="F30" s="77"/>
      <c r="G30" s="53"/>
      <c r="H30" s="25"/>
    </row>
    <row r="31" spans="1:8" ht="18" customHeight="1" thickBot="1" x14ac:dyDescent="0.3">
      <c r="A31" s="87">
        <v>43366</v>
      </c>
      <c r="B31" s="66"/>
      <c r="C31" s="35"/>
      <c r="D31" s="35"/>
      <c r="E31" s="71"/>
      <c r="F31" s="78"/>
      <c r="G31" s="79"/>
      <c r="H31" s="29"/>
    </row>
    <row r="32" spans="1:8" ht="18" customHeight="1" x14ac:dyDescent="0.25">
      <c r="A32" s="64" t="s">
        <v>9</v>
      </c>
      <c r="B32" s="88"/>
      <c r="C32" s="89"/>
      <c r="D32" s="89"/>
      <c r="E32" s="90"/>
      <c r="F32" s="45">
        <f>SUM(F25:F29)</f>
        <v>0</v>
      </c>
      <c r="G32" s="45">
        <f>SUM(G25:G29)</f>
        <v>-35</v>
      </c>
      <c r="H32" s="103"/>
    </row>
    <row r="33" spans="1:8" ht="18" customHeight="1" thickBot="1" x14ac:dyDescent="0.3">
      <c r="A33" s="67" t="s">
        <v>10</v>
      </c>
      <c r="B33" s="91"/>
      <c r="C33" s="92"/>
      <c r="D33" s="92"/>
      <c r="E33" s="93"/>
      <c r="F33" s="72"/>
      <c r="G33" s="73">
        <f>G32*1.25</f>
        <v>-43.75</v>
      </c>
      <c r="H33" s="104"/>
    </row>
    <row r="34" spans="1:8" ht="18" customHeight="1" x14ac:dyDescent="0.25">
      <c r="A34" s="57">
        <v>43367</v>
      </c>
      <c r="B34" s="58"/>
      <c r="C34" s="18"/>
      <c r="D34" s="18"/>
      <c r="E34" s="69"/>
      <c r="F34" s="74">
        <f>(C34-B34)+(E34-D34)</f>
        <v>0</v>
      </c>
      <c r="G34" s="52">
        <f>F34-7</f>
        <v>-7</v>
      </c>
      <c r="H34" s="37"/>
    </row>
    <row r="35" spans="1:8" ht="18" customHeight="1" x14ac:dyDescent="0.25">
      <c r="A35" s="59">
        <v>43368</v>
      </c>
      <c r="B35" s="60"/>
      <c r="C35" s="23"/>
      <c r="D35" s="23"/>
      <c r="E35" s="70"/>
      <c r="F35" s="75">
        <f t="shared" ref="F35:F38" si="6">(C35-B35)+(E35-D35)</f>
        <v>0</v>
      </c>
      <c r="G35" s="76">
        <f t="shared" ref="G35:G38" si="7">F35-7</f>
        <v>-7</v>
      </c>
      <c r="H35" s="68"/>
    </row>
    <row r="36" spans="1:8" ht="18" customHeight="1" x14ac:dyDescent="0.25">
      <c r="A36" s="59">
        <v>43369</v>
      </c>
      <c r="B36" s="60"/>
      <c r="C36" s="23"/>
      <c r="D36" s="23"/>
      <c r="E36" s="70"/>
      <c r="F36" s="77">
        <f t="shared" si="6"/>
        <v>0</v>
      </c>
      <c r="G36" s="53">
        <f t="shared" si="7"/>
        <v>-7</v>
      </c>
      <c r="H36" s="25"/>
    </row>
    <row r="37" spans="1:8" ht="18" customHeight="1" x14ac:dyDescent="0.25">
      <c r="A37" s="59">
        <v>43370</v>
      </c>
      <c r="B37" s="60"/>
      <c r="C37" s="23"/>
      <c r="D37" s="23"/>
      <c r="E37" s="70"/>
      <c r="F37" s="77">
        <f t="shared" si="6"/>
        <v>0</v>
      </c>
      <c r="G37" s="53">
        <f t="shared" si="7"/>
        <v>-7</v>
      </c>
      <c r="H37" s="25"/>
    </row>
    <row r="38" spans="1:8" ht="18" customHeight="1" x14ac:dyDescent="0.25">
      <c r="A38" s="59">
        <v>43371</v>
      </c>
      <c r="B38" s="60"/>
      <c r="C38" s="23"/>
      <c r="D38" s="23"/>
      <c r="E38" s="70"/>
      <c r="F38" s="77">
        <f t="shared" si="6"/>
        <v>0</v>
      </c>
      <c r="G38" s="53">
        <f t="shared" si="7"/>
        <v>-7</v>
      </c>
      <c r="H38" s="25"/>
    </row>
    <row r="39" spans="1:8" ht="18" customHeight="1" x14ac:dyDescent="0.25">
      <c r="A39" s="59">
        <v>43372</v>
      </c>
      <c r="B39" s="60"/>
      <c r="C39" s="23"/>
      <c r="D39" s="23"/>
      <c r="E39" s="70"/>
      <c r="F39" s="77"/>
      <c r="G39" s="53"/>
      <c r="H39" s="25"/>
    </row>
    <row r="40" spans="1:8" ht="18" customHeight="1" thickBot="1" x14ac:dyDescent="0.3">
      <c r="A40" s="87">
        <v>43373</v>
      </c>
      <c r="B40" s="66"/>
      <c r="C40" s="35"/>
      <c r="D40" s="35"/>
      <c r="E40" s="71"/>
      <c r="F40" s="78"/>
      <c r="G40" s="79"/>
      <c r="H40" s="29"/>
    </row>
    <row r="41" spans="1:8" ht="18" customHeight="1" x14ac:dyDescent="0.25">
      <c r="A41" s="64" t="s">
        <v>9</v>
      </c>
      <c r="B41" s="88"/>
      <c r="C41" s="89"/>
      <c r="D41" s="89"/>
      <c r="E41" s="90"/>
      <c r="F41" s="45">
        <f>SUM(F34:F38)</f>
        <v>0</v>
      </c>
      <c r="G41" s="45">
        <f>SUM(G34:G38)</f>
        <v>-35</v>
      </c>
      <c r="H41" s="38"/>
    </row>
    <row r="42" spans="1:8" ht="18" customHeight="1" thickBot="1" x14ac:dyDescent="0.3">
      <c r="A42" s="31" t="s">
        <v>10</v>
      </c>
      <c r="B42" s="91"/>
      <c r="C42" s="92"/>
      <c r="D42" s="92"/>
      <c r="E42" s="93"/>
      <c r="F42" s="46"/>
      <c r="G42" s="47">
        <f>G41*1.25</f>
        <v>-43.75</v>
      </c>
      <c r="H42" s="39"/>
    </row>
    <row r="43" spans="1:8" ht="18" customHeight="1" thickBot="1" x14ac:dyDescent="0.3">
      <c r="A43" s="40" t="s">
        <v>11</v>
      </c>
      <c r="B43" s="94"/>
      <c r="C43" s="95"/>
      <c r="D43" s="95"/>
      <c r="E43" s="96"/>
      <c r="F43" s="54">
        <f>F14+F23+F32+F41</f>
        <v>0</v>
      </c>
      <c r="G43" s="55">
        <f>G15+G24+G33+G42</f>
        <v>-175</v>
      </c>
      <c r="H43" s="41"/>
    </row>
    <row r="44" spans="1:8" x14ac:dyDescent="0.25">
      <c r="A44" s="3"/>
      <c r="B44" s="2"/>
      <c r="C44" s="2"/>
      <c r="D44" s="2"/>
      <c r="E44" s="2"/>
      <c r="F44" s="2"/>
      <c r="G44" s="2"/>
      <c r="H44" s="2"/>
    </row>
    <row r="45" spans="1:8" x14ac:dyDescent="0.25">
      <c r="A45" s="3"/>
      <c r="B45" s="2"/>
      <c r="C45" s="2"/>
      <c r="D45" s="2"/>
      <c r="E45" s="2"/>
      <c r="F45" s="2"/>
      <c r="G45" s="2"/>
      <c r="H45" s="2"/>
    </row>
  </sheetData>
  <sheetProtection algorithmName="SHA-512" hashValue="ZBnSGItL0PSsVcYvkxSAmvEsd6VKrSwB0gI78zLxnM+MitRI/SBAEzXiZYBPk46ulqDKxxSVm02+1Whe0PNLSw==" saltValue="oqv+Ls+0fQ9MSpYxCxVkow==" spinCount="100000" sheet="1" objects="1" scenarios="1"/>
  <mergeCells count="15">
    <mergeCell ref="A1:H1"/>
    <mergeCell ref="B3:C3"/>
    <mergeCell ref="A4:H4"/>
    <mergeCell ref="A5:A6"/>
    <mergeCell ref="B5:C5"/>
    <mergeCell ref="D5:E5"/>
    <mergeCell ref="F5:H5"/>
    <mergeCell ref="B41:E42"/>
    <mergeCell ref="B43:E43"/>
    <mergeCell ref="B14:E15"/>
    <mergeCell ref="H14:H15"/>
    <mergeCell ref="B23:E24"/>
    <mergeCell ref="H23:H24"/>
    <mergeCell ref="B32:E33"/>
    <mergeCell ref="H32:H33"/>
  </mergeCells>
  <dataValidations count="1">
    <dataValidation type="whole" operator="equal" allowBlank="1" showInputMessage="1" showErrorMessage="1" sqref="F35">
      <formula1>0</formula1>
    </dataValidation>
  </dataValidation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workbookViewId="0">
      <selection activeCell="H3" activeCellId="1" sqref="F7:G43 H3"/>
    </sheetView>
  </sheetViews>
  <sheetFormatPr baseColWidth="10" defaultRowHeight="15" x14ac:dyDescent="0.25"/>
  <cols>
    <col min="1" max="1" width="33" style="1" bestFit="1" customWidth="1"/>
    <col min="5" max="5" width="11.42578125" customWidth="1"/>
    <col min="6" max="6" width="15.140625" bestFit="1" customWidth="1"/>
    <col min="7" max="7" width="16.42578125" customWidth="1"/>
    <col min="8" max="8" width="20.7109375" customWidth="1"/>
  </cols>
  <sheetData>
    <row r="1" spans="1:8" ht="27" thickBot="1" x14ac:dyDescent="0.4">
      <c r="A1" s="105" t="s">
        <v>0</v>
      </c>
      <c r="B1" s="106"/>
      <c r="C1" s="106"/>
      <c r="D1" s="106"/>
      <c r="E1" s="106"/>
      <c r="F1" s="106"/>
      <c r="G1" s="106"/>
      <c r="H1" s="107"/>
    </row>
    <row r="2" spans="1:8" ht="26.25" x14ac:dyDescent="0.35">
      <c r="A2" s="4"/>
      <c r="B2" s="5"/>
      <c r="C2" s="5"/>
      <c r="D2" s="5"/>
      <c r="E2" s="5"/>
      <c r="F2" s="5"/>
      <c r="G2" s="5"/>
      <c r="H2" s="6"/>
    </row>
    <row r="3" spans="1:8" ht="20.100000000000001" customHeight="1" x14ac:dyDescent="0.3">
      <c r="A3" s="7" t="s">
        <v>4</v>
      </c>
      <c r="B3" s="110"/>
      <c r="C3" s="110"/>
      <c r="D3" s="8"/>
      <c r="E3" s="9"/>
      <c r="F3" s="10"/>
      <c r="G3" s="11" t="s">
        <v>13</v>
      </c>
      <c r="H3" s="56">
        <f>G43+Septembre!H3</f>
        <v>-1653.75</v>
      </c>
    </row>
    <row r="4" spans="1:8" ht="15.75" thickBot="1" x14ac:dyDescent="0.3">
      <c r="A4" s="97"/>
      <c r="B4" s="98"/>
      <c r="C4" s="98"/>
      <c r="D4" s="98"/>
      <c r="E4" s="98"/>
      <c r="F4" s="98"/>
      <c r="G4" s="98"/>
      <c r="H4" s="99"/>
    </row>
    <row r="5" spans="1:8" ht="15.75" thickBot="1" x14ac:dyDescent="0.3">
      <c r="A5" s="114" t="s">
        <v>1</v>
      </c>
      <c r="B5" s="111" t="s">
        <v>2</v>
      </c>
      <c r="C5" s="112"/>
      <c r="D5" s="112" t="s">
        <v>3</v>
      </c>
      <c r="E5" s="113"/>
      <c r="F5" s="108"/>
      <c r="G5" s="108"/>
      <c r="H5" s="109"/>
    </row>
    <row r="6" spans="1:8" ht="29.25" customHeight="1" thickBot="1" x14ac:dyDescent="0.3">
      <c r="A6" s="115"/>
      <c r="B6" s="12" t="s">
        <v>5</v>
      </c>
      <c r="C6" s="13" t="s">
        <v>6</v>
      </c>
      <c r="D6" s="13" t="s">
        <v>5</v>
      </c>
      <c r="E6" s="14" t="s">
        <v>6</v>
      </c>
      <c r="F6" s="82" t="s">
        <v>8</v>
      </c>
      <c r="G6" s="14" t="s">
        <v>12</v>
      </c>
      <c r="H6" s="15" t="s">
        <v>7</v>
      </c>
    </row>
    <row r="7" spans="1:8" ht="18" customHeight="1" x14ac:dyDescent="0.25">
      <c r="A7" s="57">
        <v>43374</v>
      </c>
      <c r="B7" s="58"/>
      <c r="C7" s="18"/>
      <c r="D7" s="18"/>
      <c r="E7" s="69"/>
      <c r="F7" s="74">
        <f>(C7-B7)+(E7-D7)</f>
        <v>0</v>
      </c>
      <c r="G7" s="52">
        <f>F7-7</f>
        <v>-7</v>
      </c>
      <c r="H7" s="20"/>
    </row>
    <row r="8" spans="1:8" ht="18" customHeight="1" x14ac:dyDescent="0.25">
      <c r="A8" s="59">
        <v>43375</v>
      </c>
      <c r="B8" s="60"/>
      <c r="C8" s="23"/>
      <c r="D8" s="23"/>
      <c r="E8" s="70"/>
      <c r="F8" s="77">
        <f t="shared" ref="F8:F11" si="0">(C8-B8)+(E8-D8)</f>
        <v>0</v>
      </c>
      <c r="G8" s="53">
        <f t="shared" ref="G8:G11" si="1">F8-7</f>
        <v>-7</v>
      </c>
      <c r="H8" s="25"/>
    </row>
    <row r="9" spans="1:8" ht="18" customHeight="1" x14ac:dyDescent="0.25">
      <c r="A9" s="59">
        <v>43376</v>
      </c>
      <c r="B9" s="60"/>
      <c r="C9" s="23"/>
      <c r="D9" s="23"/>
      <c r="E9" s="70"/>
      <c r="F9" s="77">
        <f t="shared" si="0"/>
        <v>0</v>
      </c>
      <c r="G9" s="53">
        <f t="shared" si="1"/>
        <v>-7</v>
      </c>
      <c r="H9" s="25"/>
    </row>
    <row r="10" spans="1:8" ht="18" customHeight="1" x14ac:dyDescent="0.25">
      <c r="A10" s="59">
        <v>43377</v>
      </c>
      <c r="B10" s="60"/>
      <c r="C10" s="23"/>
      <c r="D10" s="23"/>
      <c r="E10" s="70"/>
      <c r="F10" s="77">
        <f t="shared" si="0"/>
        <v>0</v>
      </c>
      <c r="G10" s="53">
        <f t="shared" si="1"/>
        <v>-7</v>
      </c>
      <c r="H10" s="25"/>
    </row>
    <row r="11" spans="1:8" ht="18" customHeight="1" x14ac:dyDescent="0.25">
      <c r="A11" s="59">
        <v>43378</v>
      </c>
      <c r="B11" s="60"/>
      <c r="C11" s="23"/>
      <c r="D11" s="23"/>
      <c r="E11" s="70"/>
      <c r="F11" s="77">
        <f t="shared" si="0"/>
        <v>0</v>
      </c>
      <c r="G11" s="53">
        <f t="shared" si="1"/>
        <v>-7</v>
      </c>
      <c r="H11" s="25"/>
    </row>
    <row r="12" spans="1:8" ht="18" customHeight="1" x14ac:dyDescent="0.25">
      <c r="A12" s="59">
        <v>43379</v>
      </c>
      <c r="B12" s="60"/>
      <c r="C12" s="23"/>
      <c r="D12" s="23"/>
      <c r="E12" s="70"/>
      <c r="F12" s="77"/>
      <c r="G12" s="53"/>
      <c r="H12" s="25"/>
    </row>
    <row r="13" spans="1:8" ht="18" customHeight="1" thickBot="1" x14ac:dyDescent="0.3">
      <c r="A13" s="87">
        <v>43380</v>
      </c>
      <c r="B13" s="63"/>
      <c r="C13" s="28"/>
      <c r="D13" s="28"/>
      <c r="E13" s="81"/>
      <c r="F13" s="78"/>
      <c r="G13" s="79"/>
      <c r="H13" s="29"/>
    </row>
    <row r="14" spans="1:8" ht="18" customHeight="1" x14ac:dyDescent="0.25">
      <c r="A14" s="64" t="s">
        <v>9</v>
      </c>
      <c r="B14" s="100"/>
      <c r="C14" s="101"/>
      <c r="D14" s="101"/>
      <c r="E14" s="102"/>
      <c r="F14" s="45">
        <f>SUM(F7:F11)</f>
        <v>0</v>
      </c>
      <c r="G14" s="45">
        <f>SUM(G7:G11)</f>
        <v>-35</v>
      </c>
      <c r="H14" s="103"/>
    </row>
    <row r="15" spans="1:8" ht="18" customHeight="1" thickBot="1" x14ac:dyDescent="0.3">
      <c r="A15" s="31" t="s">
        <v>10</v>
      </c>
      <c r="B15" s="91"/>
      <c r="C15" s="92"/>
      <c r="D15" s="92"/>
      <c r="E15" s="93"/>
      <c r="F15" s="72"/>
      <c r="G15" s="73">
        <f>G14*1.25</f>
        <v>-43.75</v>
      </c>
      <c r="H15" s="104"/>
    </row>
    <row r="16" spans="1:8" ht="18" customHeight="1" x14ac:dyDescent="0.25">
      <c r="A16" s="32">
        <v>43381</v>
      </c>
      <c r="B16" s="17"/>
      <c r="C16" s="18"/>
      <c r="D16" s="18"/>
      <c r="E16" s="69"/>
      <c r="F16" s="74">
        <f>(C16-B16)+(E16-D16)</f>
        <v>0</v>
      </c>
      <c r="G16" s="52">
        <f>F16-7</f>
        <v>-7</v>
      </c>
      <c r="H16" s="33"/>
    </row>
    <row r="17" spans="1:8" ht="18" customHeight="1" x14ac:dyDescent="0.25">
      <c r="A17" s="32">
        <v>43382</v>
      </c>
      <c r="B17" s="22"/>
      <c r="C17" s="23"/>
      <c r="D17" s="23"/>
      <c r="E17" s="70"/>
      <c r="F17" s="77">
        <f t="shared" ref="F17:F20" si="2">(C17-B17)+(E17-D17)</f>
        <v>0</v>
      </c>
      <c r="G17" s="53">
        <f t="shared" ref="G17:G20" si="3">F17-7</f>
        <v>-7</v>
      </c>
      <c r="H17" s="25"/>
    </row>
    <row r="18" spans="1:8" ht="18" customHeight="1" x14ac:dyDescent="0.25">
      <c r="A18" s="32">
        <v>43383</v>
      </c>
      <c r="B18" s="22"/>
      <c r="C18" s="23"/>
      <c r="D18" s="23"/>
      <c r="E18" s="70"/>
      <c r="F18" s="77">
        <f t="shared" si="2"/>
        <v>0</v>
      </c>
      <c r="G18" s="53">
        <f t="shared" si="3"/>
        <v>-7</v>
      </c>
      <c r="H18" s="25"/>
    </row>
    <row r="19" spans="1:8" ht="18" customHeight="1" x14ac:dyDescent="0.25">
      <c r="A19" s="32">
        <v>43384</v>
      </c>
      <c r="B19" s="22"/>
      <c r="C19" s="23"/>
      <c r="D19" s="23"/>
      <c r="E19" s="70"/>
      <c r="F19" s="77">
        <f t="shared" si="2"/>
        <v>0</v>
      </c>
      <c r="G19" s="53">
        <f t="shared" si="3"/>
        <v>-7</v>
      </c>
      <c r="H19" s="25"/>
    </row>
    <row r="20" spans="1:8" ht="18" customHeight="1" x14ac:dyDescent="0.25">
      <c r="A20" s="32">
        <v>43385</v>
      </c>
      <c r="B20" s="22"/>
      <c r="C20" s="23"/>
      <c r="D20" s="23"/>
      <c r="E20" s="70"/>
      <c r="F20" s="77">
        <f t="shared" si="2"/>
        <v>0</v>
      </c>
      <c r="G20" s="53">
        <f t="shared" si="3"/>
        <v>-7</v>
      </c>
      <c r="H20" s="25"/>
    </row>
    <row r="21" spans="1:8" ht="18" customHeight="1" x14ac:dyDescent="0.25">
      <c r="A21" s="32">
        <v>43386</v>
      </c>
      <c r="B21" s="22"/>
      <c r="C21" s="23"/>
      <c r="D21" s="23"/>
      <c r="E21" s="70"/>
      <c r="F21" s="77"/>
      <c r="G21" s="53"/>
      <c r="H21" s="25"/>
    </row>
    <row r="22" spans="1:8" ht="18" customHeight="1" thickBot="1" x14ac:dyDescent="0.3">
      <c r="A22" s="32">
        <v>43387</v>
      </c>
      <c r="B22" s="34"/>
      <c r="C22" s="35"/>
      <c r="D22" s="35"/>
      <c r="E22" s="71"/>
      <c r="F22" s="78"/>
      <c r="G22" s="79"/>
      <c r="H22" s="29"/>
    </row>
    <row r="23" spans="1:8" ht="18" customHeight="1" x14ac:dyDescent="0.25">
      <c r="A23" s="30" t="s">
        <v>9</v>
      </c>
      <c r="B23" s="88"/>
      <c r="C23" s="89"/>
      <c r="D23" s="89"/>
      <c r="E23" s="90"/>
      <c r="F23" s="45">
        <f>SUM(F16:F20)</f>
        <v>0</v>
      </c>
      <c r="G23" s="45">
        <f>SUM(G16:G20)</f>
        <v>-35</v>
      </c>
      <c r="H23" s="103"/>
    </row>
    <row r="24" spans="1:8" ht="18" customHeight="1" thickBot="1" x14ac:dyDescent="0.3">
      <c r="A24" s="67" t="s">
        <v>10</v>
      </c>
      <c r="B24" s="91"/>
      <c r="C24" s="92"/>
      <c r="D24" s="92"/>
      <c r="E24" s="93"/>
      <c r="F24" s="72"/>
      <c r="G24" s="73">
        <f>G23*1.25</f>
        <v>-43.75</v>
      </c>
      <c r="H24" s="104"/>
    </row>
    <row r="25" spans="1:8" ht="18" customHeight="1" x14ac:dyDescent="0.25">
      <c r="A25" s="57">
        <v>43388</v>
      </c>
      <c r="B25" s="58"/>
      <c r="C25" s="18"/>
      <c r="D25" s="18"/>
      <c r="E25" s="69"/>
      <c r="F25" s="74">
        <f>(C25-B25)+(E25-D25)</f>
        <v>0</v>
      </c>
      <c r="G25" s="52">
        <f>F25-7</f>
        <v>-7</v>
      </c>
      <c r="H25" s="37"/>
    </row>
    <row r="26" spans="1:8" ht="18" customHeight="1" x14ac:dyDescent="0.25">
      <c r="A26" s="59">
        <v>43389</v>
      </c>
      <c r="B26" s="60"/>
      <c r="C26" s="23"/>
      <c r="D26" s="23"/>
      <c r="E26" s="70"/>
      <c r="F26" s="77">
        <f t="shared" ref="F26:F29" si="4">(C26-B26)+(E26-D26)</f>
        <v>0</v>
      </c>
      <c r="G26" s="53">
        <f t="shared" ref="G26:G29" si="5">F26-7</f>
        <v>-7</v>
      </c>
      <c r="H26" s="25"/>
    </row>
    <row r="27" spans="1:8" ht="18" customHeight="1" x14ac:dyDescent="0.25">
      <c r="A27" s="59">
        <v>43390</v>
      </c>
      <c r="B27" s="60"/>
      <c r="C27" s="23"/>
      <c r="D27" s="23"/>
      <c r="E27" s="70"/>
      <c r="F27" s="77">
        <f t="shared" si="4"/>
        <v>0</v>
      </c>
      <c r="G27" s="53">
        <f t="shared" si="5"/>
        <v>-7</v>
      </c>
      <c r="H27" s="25"/>
    </row>
    <row r="28" spans="1:8" ht="18" customHeight="1" x14ac:dyDescent="0.25">
      <c r="A28" s="59">
        <v>43391</v>
      </c>
      <c r="B28" s="60"/>
      <c r="C28" s="23"/>
      <c r="D28" s="23"/>
      <c r="E28" s="84"/>
      <c r="F28" s="77">
        <f t="shared" si="4"/>
        <v>0</v>
      </c>
      <c r="G28" s="53">
        <f t="shared" si="5"/>
        <v>-7</v>
      </c>
      <c r="H28" s="25"/>
    </row>
    <row r="29" spans="1:8" ht="18" customHeight="1" x14ac:dyDescent="0.25">
      <c r="A29" s="59">
        <v>43392</v>
      </c>
      <c r="B29" s="60"/>
      <c r="C29" s="23"/>
      <c r="D29" s="23"/>
      <c r="E29" s="70"/>
      <c r="F29" s="77">
        <f t="shared" si="4"/>
        <v>0</v>
      </c>
      <c r="G29" s="53">
        <f t="shared" si="5"/>
        <v>-7</v>
      </c>
      <c r="H29" s="25"/>
    </row>
    <row r="30" spans="1:8" ht="18" customHeight="1" x14ac:dyDescent="0.25">
      <c r="A30" s="59">
        <v>43393</v>
      </c>
      <c r="B30" s="60"/>
      <c r="C30" s="23"/>
      <c r="D30" s="23"/>
      <c r="E30" s="70"/>
      <c r="F30" s="77"/>
      <c r="G30" s="53"/>
      <c r="H30" s="25"/>
    </row>
    <row r="31" spans="1:8" ht="18" customHeight="1" thickBot="1" x14ac:dyDescent="0.3">
      <c r="A31" s="87">
        <v>43394</v>
      </c>
      <c r="B31" s="66"/>
      <c r="C31" s="35"/>
      <c r="D31" s="35"/>
      <c r="E31" s="71"/>
      <c r="F31" s="78"/>
      <c r="G31" s="79"/>
      <c r="H31" s="29"/>
    </row>
    <row r="32" spans="1:8" ht="18" customHeight="1" x14ac:dyDescent="0.25">
      <c r="A32" s="64" t="s">
        <v>9</v>
      </c>
      <c r="B32" s="88"/>
      <c r="C32" s="89"/>
      <c r="D32" s="89"/>
      <c r="E32" s="90"/>
      <c r="F32" s="45">
        <f>SUM(F25:F29)</f>
        <v>0</v>
      </c>
      <c r="G32" s="45">
        <f>SUM(G25:G29)</f>
        <v>-35</v>
      </c>
      <c r="H32" s="103"/>
    </row>
    <row r="33" spans="1:8" ht="18" customHeight="1" thickBot="1" x14ac:dyDescent="0.3">
      <c r="A33" s="67" t="s">
        <v>10</v>
      </c>
      <c r="B33" s="91"/>
      <c r="C33" s="92"/>
      <c r="D33" s="92"/>
      <c r="E33" s="93"/>
      <c r="F33" s="72"/>
      <c r="G33" s="73">
        <f>G32*1.25</f>
        <v>-43.75</v>
      </c>
      <c r="H33" s="104"/>
    </row>
    <row r="34" spans="1:8" ht="18" customHeight="1" x14ac:dyDescent="0.25">
      <c r="A34" s="57">
        <v>43395</v>
      </c>
      <c r="B34" s="58"/>
      <c r="C34" s="18"/>
      <c r="D34" s="18"/>
      <c r="E34" s="69"/>
      <c r="F34" s="74">
        <f>(C34-B34)+(E34-D34)</f>
        <v>0</v>
      </c>
      <c r="G34" s="52">
        <f>F34-7</f>
        <v>-7</v>
      </c>
      <c r="H34" s="37"/>
    </row>
    <row r="35" spans="1:8" ht="18" customHeight="1" x14ac:dyDescent="0.25">
      <c r="A35" s="59">
        <v>43396</v>
      </c>
      <c r="B35" s="60"/>
      <c r="C35" s="23"/>
      <c r="D35" s="23"/>
      <c r="E35" s="70"/>
      <c r="F35" s="75">
        <f t="shared" ref="F35:F38" si="6">(C35-B35)+(E35-D35)</f>
        <v>0</v>
      </c>
      <c r="G35" s="76">
        <f t="shared" ref="G35:G38" si="7">F35-7</f>
        <v>-7</v>
      </c>
      <c r="H35" s="68"/>
    </row>
    <row r="36" spans="1:8" ht="18" customHeight="1" x14ac:dyDescent="0.25">
      <c r="A36" s="59">
        <v>43397</v>
      </c>
      <c r="B36" s="60"/>
      <c r="C36" s="23"/>
      <c r="D36" s="23"/>
      <c r="E36" s="70"/>
      <c r="F36" s="77">
        <f t="shared" si="6"/>
        <v>0</v>
      </c>
      <c r="G36" s="53">
        <f t="shared" si="7"/>
        <v>-7</v>
      </c>
      <c r="H36" s="25"/>
    </row>
    <row r="37" spans="1:8" ht="18" customHeight="1" x14ac:dyDescent="0.25">
      <c r="A37" s="59">
        <v>43398</v>
      </c>
      <c r="B37" s="60"/>
      <c r="C37" s="23"/>
      <c r="D37" s="23"/>
      <c r="E37" s="70"/>
      <c r="F37" s="77">
        <f t="shared" si="6"/>
        <v>0</v>
      </c>
      <c r="G37" s="53">
        <f t="shared" si="7"/>
        <v>-7</v>
      </c>
      <c r="H37" s="25"/>
    </row>
    <row r="38" spans="1:8" ht="18" customHeight="1" x14ac:dyDescent="0.25">
      <c r="A38" s="59">
        <v>43399</v>
      </c>
      <c r="B38" s="60"/>
      <c r="C38" s="23"/>
      <c r="D38" s="23"/>
      <c r="E38" s="70"/>
      <c r="F38" s="77">
        <f t="shared" si="6"/>
        <v>0</v>
      </c>
      <c r="G38" s="53">
        <f t="shared" si="7"/>
        <v>-7</v>
      </c>
      <c r="H38" s="25"/>
    </row>
    <row r="39" spans="1:8" ht="18" customHeight="1" x14ac:dyDescent="0.25">
      <c r="A39" s="59">
        <v>43400</v>
      </c>
      <c r="B39" s="60"/>
      <c r="C39" s="23"/>
      <c r="D39" s="23"/>
      <c r="E39" s="70"/>
      <c r="F39" s="77"/>
      <c r="G39" s="53"/>
      <c r="H39" s="25"/>
    </row>
    <row r="40" spans="1:8" ht="18" customHeight="1" thickBot="1" x14ac:dyDescent="0.3">
      <c r="A40" s="87">
        <v>43401</v>
      </c>
      <c r="B40" s="66"/>
      <c r="C40" s="35"/>
      <c r="D40" s="35"/>
      <c r="E40" s="71"/>
      <c r="F40" s="78"/>
      <c r="G40" s="79"/>
      <c r="H40" s="29"/>
    </row>
    <row r="41" spans="1:8" ht="18" customHeight="1" x14ac:dyDescent="0.25">
      <c r="A41" s="64" t="s">
        <v>9</v>
      </c>
      <c r="B41" s="88"/>
      <c r="C41" s="89"/>
      <c r="D41" s="89"/>
      <c r="E41" s="90"/>
      <c r="F41" s="45">
        <f>SUM(F34:F38)</f>
        <v>0</v>
      </c>
      <c r="G41" s="45">
        <f>SUM(G34:G38)</f>
        <v>-35</v>
      </c>
      <c r="H41" s="38"/>
    </row>
    <row r="42" spans="1:8" ht="18" customHeight="1" thickBot="1" x14ac:dyDescent="0.3">
      <c r="A42" s="31" t="s">
        <v>10</v>
      </c>
      <c r="B42" s="91"/>
      <c r="C42" s="92"/>
      <c r="D42" s="92"/>
      <c r="E42" s="93"/>
      <c r="F42" s="46"/>
      <c r="G42" s="47">
        <f>G41*1.25</f>
        <v>-43.75</v>
      </c>
      <c r="H42" s="39"/>
    </row>
    <row r="43" spans="1:8" ht="18" customHeight="1" thickBot="1" x14ac:dyDescent="0.3">
      <c r="A43" s="40" t="s">
        <v>11</v>
      </c>
      <c r="B43" s="94"/>
      <c r="C43" s="95"/>
      <c r="D43" s="95"/>
      <c r="E43" s="96"/>
      <c r="F43" s="54">
        <f>F14+F23+F32+F41</f>
        <v>0</v>
      </c>
      <c r="G43" s="55">
        <f>G15+G24+G33+G42</f>
        <v>-175</v>
      </c>
      <c r="H43" s="41"/>
    </row>
    <row r="44" spans="1:8" x14ac:dyDescent="0.25">
      <c r="A44" s="3"/>
      <c r="B44" s="2"/>
      <c r="C44" s="2"/>
      <c r="D44" s="2"/>
      <c r="E44" s="2"/>
      <c r="F44" s="2"/>
      <c r="G44" s="2"/>
      <c r="H44" s="2"/>
    </row>
    <row r="45" spans="1:8" x14ac:dyDescent="0.25">
      <c r="A45" s="3"/>
      <c r="B45" s="2"/>
      <c r="C45" s="2"/>
      <c r="D45" s="2"/>
      <c r="E45" s="2"/>
      <c r="F45" s="2"/>
      <c r="G45" s="2"/>
      <c r="H45" s="2"/>
    </row>
  </sheetData>
  <sheetProtection algorithmName="SHA-512" hashValue="x/lteRVawxBWl8RFSOikl6D1Btd7KeReI4A/fLY4zAN6nrkHXTlR56Ww5qE8TYK5W1AisYCoKimdwBKt/1F7Rw==" saltValue="eQzSb+l/dvMADfvxlegemg==" spinCount="100000" sheet="1" objects="1" scenarios="1"/>
  <mergeCells count="15">
    <mergeCell ref="A1:H1"/>
    <mergeCell ref="B3:C3"/>
    <mergeCell ref="A4:H4"/>
    <mergeCell ref="A5:A6"/>
    <mergeCell ref="B5:C5"/>
    <mergeCell ref="D5:E5"/>
    <mergeCell ref="F5:H5"/>
    <mergeCell ref="B41:E42"/>
    <mergeCell ref="B43:E43"/>
    <mergeCell ref="B14:E15"/>
    <mergeCell ref="H14:H15"/>
    <mergeCell ref="B23:E24"/>
    <mergeCell ref="H23:H24"/>
    <mergeCell ref="B32:E33"/>
    <mergeCell ref="H32:H33"/>
  </mergeCells>
  <dataValidations count="1">
    <dataValidation type="whole" operator="equal" allowBlank="1" showInputMessage="1" showErrorMessage="1" sqref="F35">
      <formula1>0</formula1>
    </dataValidation>
  </dataValidation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workbookViewId="0">
      <selection activeCell="N21" sqref="N21"/>
    </sheetView>
  </sheetViews>
  <sheetFormatPr baseColWidth="10" defaultRowHeight="15" x14ac:dyDescent="0.25"/>
  <cols>
    <col min="1" max="1" width="33" style="1" bestFit="1" customWidth="1"/>
    <col min="5" max="5" width="11.42578125" customWidth="1"/>
    <col min="6" max="6" width="15.140625" bestFit="1" customWidth="1"/>
    <col min="7" max="7" width="16.42578125" customWidth="1"/>
    <col min="8" max="8" width="20.7109375" customWidth="1"/>
  </cols>
  <sheetData>
    <row r="1" spans="1:8" ht="27" thickBot="1" x14ac:dyDescent="0.4">
      <c r="A1" s="105" t="s">
        <v>0</v>
      </c>
      <c r="B1" s="106"/>
      <c r="C1" s="106"/>
      <c r="D1" s="106"/>
      <c r="E1" s="106"/>
      <c r="F1" s="106"/>
      <c r="G1" s="106"/>
      <c r="H1" s="107"/>
    </row>
    <row r="2" spans="1:8" ht="26.25" x14ac:dyDescent="0.35">
      <c r="A2" s="4"/>
      <c r="B2" s="5"/>
      <c r="C2" s="5"/>
      <c r="D2" s="5"/>
      <c r="E2" s="5"/>
      <c r="F2" s="5"/>
      <c r="G2" s="5"/>
      <c r="H2" s="6"/>
    </row>
    <row r="3" spans="1:8" ht="20.100000000000001" customHeight="1" x14ac:dyDescent="0.3">
      <c r="A3" s="7" t="s">
        <v>4</v>
      </c>
      <c r="B3" s="110"/>
      <c r="C3" s="110"/>
      <c r="D3" s="8"/>
      <c r="E3" s="9"/>
      <c r="F3" s="10"/>
      <c r="G3" s="11" t="s">
        <v>13</v>
      </c>
      <c r="H3" s="56">
        <f>G52+Octobre!H3</f>
        <v>-1863.75</v>
      </c>
    </row>
    <row r="4" spans="1:8" ht="15.75" thickBot="1" x14ac:dyDescent="0.3">
      <c r="A4" s="97"/>
      <c r="B4" s="98"/>
      <c r="C4" s="98"/>
      <c r="D4" s="98"/>
      <c r="E4" s="98"/>
      <c r="F4" s="98"/>
      <c r="G4" s="98"/>
      <c r="H4" s="99"/>
    </row>
    <row r="5" spans="1:8" ht="15.75" thickBot="1" x14ac:dyDescent="0.3">
      <c r="A5" s="114" t="s">
        <v>1</v>
      </c>
      <c r="B5" s="111" t="s">
        <v>2</v>
      </c>
      <c r="C5" s="112"/>
      <c r="D5" s="112" t="s">
        <v>3</v>
      </c>
      <c r="E5" s="113"/>
      <c r="F5" s="108"/>
      <c r="G5" s="108"/>
      <c r="H5" s="109"/>
    </row>
    <row r="6" spans="1:8" ht="29.25" customHeight="1" thickBot="1" x14ac:dyDescent="0.3">
      <c r="A6" s="115"/>
      <c r="B6" s="12" t="s">
        <v>5</v>
      </c>
      <c r="C6" s="13" t="s">
        <v>6</v>
      </c>
      <c r="D6" s="13" t="s">
        <v>5</v>
      </c>
      <c r="E6" s="14" t="s">
        <v>6</v>
      </c>
      <c r="F6" s="82" t="s">
        <v>8</v>
      </c>
      <c r="G6" s="14" t="s">
        <v>12</v>
      </c>
      <c r="H6" s="15" t="s">
        <v>7</v>
      </c>
    </row>
    <row r="7" spans="1:8" ht="18" customHeight="1" x14ac:dyDescent="0.25">
      <c r="A7" s="57">
        <v>43402</v>
      </c>
      <c r="B7" s="58"/>
      <c r="C7" s="18"/>
      <c r="D7" s="18"/>
      <c r="E7" s="69"/>
      <c r="F7" s="74">
        <f>(C7-B7)+(E7-D7)</f>
        <v>0</v>
      </c>
      <c r="G7" s="52">
        <f>F7-7</f>
        <v>-7</v>
      </c>
      <c r="H7" s="20"/>
    </row>
    <row r="8" spans="1:8" ht="18" customHeight="1" x14ac:dyDescent="0.25">
      <c r="A8" s="59">
        <v>43403</v>
      </c>
      <c r="B8" s="60"/>
      <c r="C8" s="23"/>
      <c r="D8" s="23"/>
      <c r="E8" s="70"/>
      <c r="F8" s="77">
        <f t="shared" ref="F8:F11" si="0">(C8-B8)+(E8-D8)</f>
        <v>0</v>
      </c>
      <c r="G8" s="53">
        <f t="shared" ref="G8:G11" si="1">F8-7</f>
        <v>-7</v>
      </c>
      <c r="H8" s="25"/>
    </row>
    <row r="9" spans="1:8" ht="18" customHeight="1" x14ac:dyDescent="0.25">
      <c r="A9" s="59">
        <v>43404</v>
      </c>
      <c r="B9" s="60"/>
      <c r="C9" s="23"/>
      <c r="D9" s="23"/>
      <c r="E9" s="70"/>
      <c r="F9" s="77">
        <f t="shared" si="0"/>
        <v>0</v>
      </c>
      <c r="G9" s="53">
        <f t="shared" si="1"/>
        <v>-7</v>
      </c>
      <c r="H9" s="25"/>
    </row>
    <row r="10" spans="1:8" ht="18" customHeight="1" x14ac:dyDescent="0.25">
      <c r="A10" s="59">
        <v>43405</v>
      </c>
      <c r="B10" s="60">
        <v>9</v>
      </c>
      <c r="C10" s="23">
        <v>12</v>
      </c>
      <c r="D10" s="23">
        <v>14</v>
      </c>
      <c r="E10" s="70">
        <v>18</v>
      </c>
      <c r="F10" s="77">
        <f t="shared" si="0"/>
        <v>7</v>
      </c>
      <c r="G10" s="53">
        <f t="shared" si="1"/>
        <v>0</v>
      </c>
      <c r="H10" s="25" t="s">
        <v>14</v>
      </c>
    </row>
    <row r="11" spans="1:8" ht="18" customHeight="1" x14ac:dyDescent="0.25">
      <c r="A11" s="59">
        <v>43406</v>
      </c>
      <c r="B11" s="60"/>
      <c r="C11" s="23"/>
      <c r="D11" s="23"/>
      <c r="E11" s="70"/>
      <c r="F11" s="77">
        <f t="shared" si="0"/>
        <v>0</v>
      </c>
      <c r="G11" s="53">
        <f t="shared" si="1"/>
        <v>-7</v>
      </c>
      <c r="H11" s="25"/>
    </row>
    <row r="12" spans="1:8" ht="18" customHeight="1" x14ac:dyDescent="0.25">
      <c r="A12" s="59">
        <v>43407</v>
      </c>
      <c r="B12" s="60"/>
      <c r="C12" s="23"/>
      <c r="D12" s="23"/>
      <c r="E12" s="70"/>
      <c r="F12" s="77"/>
      <c r="G12" s="53"/>
      <c r="H12" s="25"/>
    </row>
    <row r="13" spans="1:8" ht="18" customHeight="1" thickBot="1" x14ac:dyDescent="0.3">
      <c r="A13" s="87">
        <v>43408</v>
      </c>
      <c r="B13" s="63"/>
      <c r="C13" s="28"/>
      <c r="D13" s="28"/>
      <c r="E13" s="81"/>
      <c r="F13" s="78"/>
      <c r="G13" s="79"/>
      <c r="H13" s="29"/>
    </row>
    <row r="14" spans="1:8" ht="18" customHeight="1" x14ac:dyDescent="0.25">
      <c r="A14" s="64" t="s">
        <v>9</v>
      </c>
      <c r="B14" s="100"/>
      <c r="C14" s="101"/>
      <c r="D14" s="101"/>
      <c r="E14" s="102"/>
      <c r="F14" s="45">
        <f>SUM(F7:F11)</f>
        <v>7</v>
      </c>
      <c r="G14" s="45">
        <f>SUM(G7:G11)</f>
        <v>-28</v>
      </c>
      <c r="H14" s="103"/>
    </row>
    <row r="15" spans="1:8" ht="18" customHeight="1" thickBot="1" x14ac:dyDescent="0.3">
      <c r="A15" s="31" t="s">
        <v>10</v>
      </c>
      <c r="B15" s="91"/>
      <c r="C15" s="92"/>
      <c r="D15" s="92"/>
      <c r="E15" s="93"/>
      <c r="F15" s="72"/>
      <c r="G15" s="73">
        <f>G14*1.25</f>
        <v>-35</v>
      </c>
      <c r="H15" s="104"/>
    </row>
    <row r="16" spans="1:8" ht="18" customHeight="1" x14ac:dyDescent="0.25">
      <c r="A16" s="32">
        <v>43409</v>
      </c>
      <c r="B16" s="17"/>
      <c r="C16" s="18"/>
      <c r="D16" s="18"/>
      <c r="E16" s="69"/>
      <c r="F16" s="74">
        <f>(C16-B16)+(E16-D16)</f>
        <v>0</v>
      </c>
      <c r="G16" s="52">
        <f>F16-7</f>
        <v>-7</v>
      </c>
      <c r="H16" s="33"/>
    </row>
    <row r="17" spans="1:8" ht="18" customHeight="1" x14ac:dyDescent="0.25">
      <c r="A17" s="32">
        <v>43410</v>
      </c>
      <c r="B17" s="22"/>
      <c r="C17" s="23"/>
      <c r="D17" s="23"/>
      <c r="E17" s="70"/>
      <c r="F17" s="77">
        <f t="shared" ref="F17:F20" si="2">(C17-B17)+(E17-D17)</f>
        <v>0</v>
      </c>
      <c r="G17" s="53">
        <f t="shared" ref="G17:G20" si="3">F17-7</f>
        <v>-7</v>
      </c>
      <c r="H17" s="25"/>
    </row>
    <row r="18" spans="1:8" ht="18" customHeight="1" x14ac:dyDescent="0.25">
      <c r="A18" s="32">
        <v>43411</v>
      </c>
      <c r="B18" s="22"/>
      <c r="C18" s="23"/>
      <c r="D18" s="23"/>
      <c r="E18" s="70"/>
      <c r="F18" s="77">
        <f t="shared" si="2"/>
        <v>0</v>
      </c>
      <c r="G18" s="53">
        <f t="shared" si="3"/>
        <v>-7</v>
      </c>
      <c r="H18" s="25"/>
    </row>
    <row r="19" spans="1:8" ht="18" customHeight="1" x14ac:dyDescent="0.25">
      <c r="A19" s="32">
        <v>43412</v>
      </c>
      <c r="B19" s="22"/>
      <c r="C19" s="23"/>
      <c r="D19" s="23"/>
      <c r="E19" s="70"/>
      <c r="F19" s="77">
        <f t="shared" si="2"/>
        <v>0</v>
      </c>
      <c r="G19" s="53">
        <f t="shared" si="3"/>
        <v>-7</v>
      </c>
      <c r="H19" s="25"/>
    </row>
    <row r="20" spans="1:8" ht="18" customHeight="1" x14ac:dyDescent="0.25">
      <c r="A20" s="32">
        <v>43413</v>
      </c>
      <c r="B20" s="22"/>
      <c r="C20" s="23"/>
      <c r="D20" s="23"/>
      <c r="E20" s="70"/>
      <c r="F20" s="77">
        <f t="shared" si="2"/>
        <v>0</v>
      </c>
      <c r="G20" s="53">
        <f t="shared" si="3"/>
        <v>-7</v>
      </c>
      <c r="H20" s="25"/>
    </row>
    <row r="21" spans="1:8" ht="18" customHeight="1" x14ac:dyDescent="0.25">
      <c r="A21" s="32">
        <v>43414</v>
      </c>
      <c r="B21" s="22"/>
      <c r="C21" s="23"/>
      <c r="D21" s="23"/>
      <c r="E21" s="70"/>
      <c r="F21" s="77"/>
      <c r="G21" s="53"/>
      <c r="H21" s="25"/>
    </row>
    <row r="22" spans="1:8" ht="18" customHeight="1" thickBot="1" x14ac:dyDescent="0.3">
      <c r="A22" s="32">
        <v>43415</v>
      </c>
      <c r="B22" s="34"/>
      <c r="C22" s="35"/>
      <c r="D22" s="35"/>
      <c r="E22" s="71"/>
      <c r="F22" s="78"/>
      <c r="G22" s="79"/>
      <c r="H22" s="29"/>
    </row>
    <row r="23" spans="1:8" ht="18" customHeight="1" x14ac:dyDescent="0.25">
      <c r="A23" s="30" t="s">
        <v>9</v>
      </c>
      <c r="B23" s="88"/>
      <c r="C23" s="89"/>
      <c r="D23" s="89"/>
      <c r="E23" s="90"/>
      <c r="F23" s="45">
        <f>SUM(F16:F20)</f>
        <v>0</v>
      </c>
      <c r="G23" s="45">
        <f>SUM(G16:G20)</f>
        <v>-35</v>
      </c>
      <c r="H23" s="103"/>
    </row>
    <row r="24" spans="1:8" ht="18" customHeight="1" thickBot="1" x14ac:dyDescent="0.3">
      <c r="A24" s="67" t="s">
        <v>10</v>
      </c>
      <c r="B24" s="91"/>
      <c r="C24" s="92"/>
      <c r="D24" s="92"/>
      <c r="E24" s="93"/>
      <c r="F24" s="72"/>
      <c r="G24" s="73">
        <f>G23*1.25</f>
        <v>-43.75</v>
      </c>
      <c r="H24" s="104"/>
    </row>
    <row r="25" spans="1:8" ht="18" customHeight="1" x14ac:dyDescent="0.25">
      <c r="A25" s="57">
        <v>43416</v>
      </c>
      <c r="B25" s="58"/>
      <c r="C25" s="18"/>
      <c r="D25" s="18"/>
      <c r="E25" s="69"/>
      <c r="F25" s="74">
        <f>(C25-B25)+(E25-D25)</f>
        <v>0</v>
      </c>
      <c r="G25" s="52">
        <f>F25-7</f>
        <v>-7</v>
      </c>
      <c r="H25" s="37"/>
    </row>
    <row r="26" spans="1:8" ht="18" customHeight="1" x14ac:dyDescent="0.25">
      <c r="A26" s="59">
        <v>43417</v>
      </c>
      <c r="B26" s="60"/>
      <c r="C26" s="23"/>
      <c r="D26" s="23"/>
      <c r="E26" s="70"/>
      <c r="F26" s="77">
        <f t="shared" ref="F26:F29" si="4">(C26-B26)+(E26-D26)</f>
        <v>0</v>
      </c>
      <c r="G26" s="53">
        <f t="shared" ref="G26:G29" si="5">F26-7</f>
        <v>-7</v>
      </c>
      <c r="H26" s="25"/>
    </row>
    <row r="27" spans="1:8" ht="18" customHeight="1" x14ac:dyDescent="0.25">
      <c r="A27" s="59">
        <v>43418</v>
      </c>
      <c r="B27" s="60"/>
      <c r="C27" s="23"/>
      <c r="D27" s="23"/>
      <c r="E27" s="70"/>
      <c r="F27" s="77">
        <f t="shared" si="4"/>
        <v>0</v>
      </c>
      <c r="G27" s="53">
        <f t="shared" si="5"/>
        <v>-7</v>
      </c>
      <c r="H27" s="25"/>
    </row>
    <row r="28" spans="1:8" ht="18" customHeight="1" x14ac:dyDescent="0.25">
      <c r="A28" s="59">
        <v>43419</v>
      </c>
      <c r="B28" s="60"/>
      <c r="C28" s="23"/>
      <c r="D28" s="23"/>
      <c r="E28" s="84"/>
      <c r="F28" s="77">
        <f t="shared" si="4"/>
        <v>0</v>
      </c>
      <c r="G28" s="53">
        <f t="shared" si="5"/>
        <v>-7</v>
      </c>
      <c r="H28" s="25"/>
    </row>
    <row r="29" spans="1:8" ht="18" customHeight="1" x14ac:dyDescent="0.25">
      <c r="A29" s="59">
        <v>43420</v>
      </c>
      <c r="B29" s="60"/>
      <c r="C29" s="23"/>
      <c r="D29" s="23"/>
      <c r="E29" s="70"/>
      <c r="F29" s="77">
        <f t="shared" si="4"/>
        <v>0</v>
      </c>
      <c r="G29" s="53">
        <f t="shared" si="5"/>
        <v>-7</v>
      </c>
      <c r="H29" s="25"/>
    </row>
    <row r="30" spans="1:8" ht="18" customHeight="1" x14ac:dyDescent="0.25">
      <c r="A30" s="59">
        <v>43421</v>
      </c>
      <c r="B30" s="60"/>
      <c r="C30" s="23"/>
      <c r="D30" s="23"/>
      <c r="E30" s="70"/>
      <c r="F30" s="77"/>
      <c r="G30" s="53"/>
      <c r="H30" s="25"/>
    </row>
    <row r="31" spans="1:8" ht="18" customHeight="1" thickBot="1" x14ac:dyDescent="0.3">
      <c r="A31" s="87">
        <v>43422</v>
      </c>
      <c r="B31" s="66"/>
      <c r="C31" s="35"/>
      <c r="D31" s="35"/>
      <c r="E31" s="71"/>
      <c r="F31" s="78"/>
      <c r="G31" s="79"/>
      <c r="H31" s="29"/>
    </row>
    <row r="32" spans="1:8" ht="18" customHeight="1" x14ac:dyDescent="0.25">
      <c r="A32" s="64" t="s">
        <v>9</v>
      </c>
      <c r="B32" s="88"/>
      <c r="C32" s="89"/>
      <c r="D32" s="89"/>
      <c r="E32" s="90"/>
      <c r="F32" s="45">
        <f>SUM(F25:F29)</f>
        <v>0</v>
      </c>
      <c r="G32" s="45">
        <f>SUM(G25:G29)</f>
        <v>-35</v>
      </c>
      <c r="H32" s="103"/>
    </row>
    <row r="33" spans="1:8" ht="18" customHeight="1" thickBot="1" x14ac:dyDescent="0.3">
      <c r="A33" s="67" t="s">
        <v>10</v>
      </c>
      <c r="B33" s="91"/>
      <c r="C33" s="92"/>
      <c r="D33" s="92"/>
      <c r="E33" s="93"/>
      <c r="F33" s="72"/>
      <c r="G33" s="73">
        <f>G32*1.25</f>
        <v>-43.75</v>
      </c>
      <c r="H33" s="104"/>
    </row>
    <row r="34" spans="1:8" ht="18" customHeight="1" x14ac:dyDescent="0.25">
      <c r="A34" s="57">
        <v>43423</v>
      </c>
      <c r="B34" s="58"/>
      <c r="C34" s="18"/>
      <c r="D34" s="18"/>
      <c r="E34" s="69"/>
      <c r="F34" s="74">
        <f>(C34-B34)+(E34-D34)</f>
        <v>0</v>
      </c>
      <c r="G34" s="52">
        <f>F34-7</f>
        <v>-7</v>
      </c>
      <c r="H34" s="37"/>
    </row>
    <row r="35" spans="1:8" ht="18" customHeight="1" x14ac:dyDescent="0.25">
      <c r="A35" s="59">
        <v>43424</v>
      </c>
      <c r="B35" s="60"/>
      <c r="C35" s="23"/>
      <c r="D35" s="23"/>
      <c r="E35" s="70"/>
      <c r="F35" s="75">
        <f t="shared" ref="F35:F38" si="6">(C35-B35)+(E35-D35)</f>
        <v>0</v>
      </c>
      <c r="G35" s="76">
        <f t="shared" ref="G35:G38" si="7">F35-7</f>
        <v>-7</v>
      </c>
      <c r="H35" s="68"/>
    </row>
    <row r="36" spans="1:8" ht="18" customHeight="1" x14ac:dyDescent="0.25">
      <c r="A36" s="59">
        <v>43425</v>
      </c>
      <c r="B36" s="60"/>
      <c r="C36" s="23"/>
      <c r="D36" s="23"/>
      <c r="E36" s="70"/>
      <c r="F36" s="77">
        <f t="shared" si="6"/>
        <v>0</v>
      </c>
      <c r="G36" s="53">
        <f t="shared" si="7"/>
        <v>-7</v>
      </c>
      <c r="H36" s="25"/>
    </row>
    <row r="37" spans="1:8" ht="18" customHeight="1" x14ac:dyDescent="0.25">
      <c r="A37" s="59">
        <v>43426</v>
      </c>
      <c r="B37" s="60"/>
      <c r="C37" s="23"/>
      <c r="D37" s="23"/>
      <c r="E37" s="70"/>
      <c r="F37" s="77">
        <f t="shared" si="6"/>
        <v>0</v>
      </c>
      <c r="G37" s="53">
        <f t="shared" si="7"/>
        <v>-7</v>
      </c>
      <c r="H37" s="25"/>
    </row>
    <row r="38" spans="1:8" ht="18" customHeight="1" x14ac:dyDescent="0.25">
      <c r="A38" s="59">
        <v>43427</v>
      </c>
      <c r="B38" s="60"/>
      <c r="C38" s="23"/>
      <c r="D38" s="23"/>
      <c r="E38" s="70"/>
      <c r="F38" s="77">
        <f t="shared" si="6"/>
        <v>0</v>
      </c>
      <c r="G38" s="53">
        <f t="shared" si="7"/>
        <v>-7</v>
      </c>
      <c r="H38" s="25"/>
    </row>
    <row r="39" spans="1:8" ht="18" customHeight="1" x14ac:dyDescent="0.25">
      <c r="A39" s="59">
        <v>43428</v>
      </c>
      <c r="B39" s="60"/>
      <c r="C39" s="23"/>
      <c r="D39" s="23"/>
      <c r="E39" s="70"/>
      <c r="F39" s="77"/>
      <c r="G39" s="53"/>
      <c r="H39" s="25"/>
    </row>
    <row r="40" spans="1:8" ht="18" customHeight="1" thickBot="1" x14ac:dyDescent="0.3">
      <c r="A40" s="87">
        <v>43429</v>
      </c>
      <c r="B40" s="66"/>
      <c r="C40" s="35"/>
      <c r="D40" s="35"/>
      <c r="E40" s="71"/>
      <c r="F40" s="78"/>
      <c r="G40" s="79"/>
      <c r="H40" s="29"/>
    </row>
    <row r="41" spans="1:8" ht="18" customHeight="1" x14ac:dyDescent="0.25">
      <c r="A41" s="64" t="s">
        <v>9</v>
      </c>
      <c r="B41" s="88"/>
      <c r="C41" s="89"/>
      <c r="D41" s="89"/>
      <c r="E41" s="90"/>
      <c r="F41" s="45">
        <f>SUM(F34:F38)</f>
        <v>0</v>
      </c>
      <c r="G41" s="45">
        <f>SUM(G34:G38)</f>
        <v>-35</v>
      </c>
      <c r="H41" s="38"/>
    </row>
    <row r="42" spans="1:8" ht="18" customHeight="1" thickBot="1" x14ac:dyDescent="0.3">
      <c r="A42" s="67" t="s">
        <v>10</v>
      </c>
      <c r="B42" s="91"/>
      <c r="C42" s="92"/>
      <c r="D42" s="92"/>
      <c r="E42" s="93"/>
      <c r="F42" s="46"/>
      <c r="G42" s="47">
        <f>G41*1.25</f>
        <v>-43.75</v>
      </c>
      <c r="H42" s="39"/>
    </row>
    <row r="43" spans="1:8" ht="18" customHeight="1" x14ac:dyDescent="0.25">
      <c r="A43" s="57">
        <v>43430</v>
      </c>
      <c r="B43" s="58"/>
      <c r="C43" s="18"/>
      <c r="D43" s="18"/>
      <c r="E43" s="69"/>
      <c r="F43" s="74">
        <f>(C43-B43)+(E43-D43)</f>
        <v>0</v>
      </c>
      <c r="G43" s="52">
        <f>F43-7</f>
        <v>-7</v>
      </c>
      <c r="H43" s="37"/>
    </row>
    <row r="44" spans="1:8" ht="18" customHeight="1" x14ac:dyDescent="0.25">
      <c r="A44" s="59">
        <v>43431</v>
      </c>
      <c r="B44" s="60"/>
      <c r="C44" s="23"/>
      <c r="D44" s="23"/>
      <c r="E44" s="70"/>
      <c r="F44" s="75">
        <f t="shared" ref="F44:F47" si="8">(C44-B44)+(E44-D44)</f>
        <v>0</v>
      </c>
      <c r="G44" s="76">
        <f t="shared" ref="G44:G47" si="9">F44-7</f>
        <v>-7</v>
      </c>
      <c r="H44" s="68"/>
    </row>
    <row r="45" spans="1:8" ht="18" customHeight="1" x14ac:dyDescent="0.25">
      <c r="A45" s="59">
        <v>43432</v>
      </c>
      <c r="B45" s="60"/>
      <c r="C45" s="23"/>
      <c r="D45" s="23"/>
      <c r="E45" s="70"/>
      <c r="F45" s="77">
        <f t="shared" si="8"/>
        <v>0</v>
      </c>
      <c r="G45" s="53">
        <f t="shared" si="9"/>
        <v>-7</v>
      </c>
      <c r="H45" s="25"/>
    </row>
    <row r="46" spans="1:8" ht="18" customHeight="1" x14ac:dyDescent="0.25">
      <c r="A46" s="59">
        <v>43433</v>
      </c>
      <c r="B46" s="60"/>
      <c r="C46" s="23"/>
      <c r="D46" s="23"/>
      <c r="E46" s="70"/>
      <c r="F46" s="77">
        <f t="shared" si="8"/>
        <v>0</v>
      </c>
      <c r="G46" s="53">
        <f t="shared" si="9"/>
        <v>-7</v>
      </c>
      <c r="H46" s="25"/>
    </row>
    <row r="47" spans="1:8" ht="18" customHeight="1" x14ac:dyDescent="0.25">
      <c r="A47" s="59">
        <v>43434</v>
      </c>
      <c r="B47" s="60"/>
      <c r="C47" s="23"/>
      <c r="D47" s="23"/>
      <c r="E47" s="70"/>
      <c r="F47" s="77">
        <f t="shared" si="8"/>
        <v>0</v>
      </c>
      <c r="G47" s="53">
        <f t="shared" si="9"/>
        <v>-7</v>
      </c>
      <c r="H47" s="25"/>
    </row>
    <row r="48" spans="1:8" ht="18" customHeight="1" x14ac:dyDescent="0.25">
      <c r="A48" s="59">
        <v>43435</v>
      </c>
      <c r="B48" s="60"/>
      <c r="C48" s="23"/>
      <c r="D48" s="23"/>
      <c r="E48" s="70"/>
      <c r="F48" s="77"/>
      <c r="G48" s="53"/>
      <c r="H48" s="25"/>
    </row>
    <row r="49" spans="1:8" ht="18" customHeight="1" thickBot="1" x14ac:dyDescent="0.3">
      <c r="A49" s="87">
        <v>43436</v>
      </c>
      <c r="B49" s="66"/>
      <c r="C49" s="35"/>
      <c r="D49" s="35"/>
      <c r="E49" s="71"/>
      <c r="F49" s="78"/>
      <c r="G49" s="79"/>
      <c r="H49" s="29"/>
    </row>
    <row r="50" spans="1:8" ht="18" customHeight="1" x14ac:dyDescent="0.25">
      <c r="A50" s="64" t="s">
        <v>9</v>
      </c>
      <c r="B50" s="88"/>
      <c r="C50" s="89"/>
      <c r="D50" s="89"/>
      <c r="E50" s="90"/>
      <c r="F50" s="45">
        <f>SUM(F43:F47)</f>
        <v>0</v>
      </c>
      <c r="G50" s="45">
        <f>SUM(G43:G47)</f>
        <v>-35</v>
      </c>
      <c r="H50" s="38"/>
    </row>
    <row r="51" spans="1:8" ht="18" customHeight="1" thickBot="1" x14ac:dyDescent="0.3">
      <c r="A51" s="31" t="s">
        <v>10</v>
      </c>
      <c r="B51" s="91"/>
      <c r="C51" s="92"/>
      <c r="D51" s="92"/>
      <c r="E51" s="93"/>
      <c r="F51" s="46"/>
      <c r="G51" s="47">
        <f>G50*1.25</f>
        <v>-43.75</v>
      </c>
      <c r="H51" s="39"/>
    </row>
    <row r="52" spans="1:8" ht="18" customHeight="1" thickBot="1" x14ac:dyDescent="0.3">
      <c r="A52" s="40" t="s">
        <v>11</v>
      </c>
      <c r="B52" s="94"/>
      <c r="C52" s="95"/>
      <c r="D52" s="95"/>
      <c r="E52" s="96"/>
      <c r="F52" s="54">
        <f>F14+F23+F32+F41+F50</f>
        <v>7</v>
      </c>
      <c r="G52" s="55">
        <f>G15+G24+G33+G42+G51</f>
        <v>-210</v>
      </c>
      <c r="H52" s="41"/>
    </row>
    <row r="53" spans="1:8" x14ac:dyDescent="0.25">
      <c r="A53" s="3"/>
      <c r="B53" s="2"/>
      <c r="C53" s="2"/>
      <c r="D53" s="2"/>
      <c r="E53" s="2"/>
      <c r="F53" s="2"/>
      <c r="G53" s="2"/>
      <c r="H53" s="2"/>
    </row>
    <row r="54" spans="1:8" x14ac:dyDescent="0.25">
      <c r="A54" s="3"/>
      <c r="B54" s="2"/>
      <c r="C54" s="2"/>
      <c r="D54" s="2"/>
      <c r="E54" s="2"/>
      <c r="F54" s="2"/>
      <c r="G54" s="2"/>
      <c r="H54" s="2"/>
    </row>
  </sheetData>
  <sheetProtection algorithmName="SHA-512" hashValue="i04JRIqa1vTtq7+vFze76jbgPDELU0vSxVMDPhKy0WYCdugzoM8OCnfAflJ4j68LkqwWWS7eVA9QjH6li2r/PA==" saltValue="CfR8gic/OeoMCgDU03FkbA==" spinCount="100000" sheet="1" objects="1" scenarios="1"/>
  <mergeCells count="16">
    <mergeCell ref="A1:H1"/>
    <mergeCell ref="B3:C3"/>
    <mergeCell ref="A4:H4"/>
    <mergeCell ref="A5:A6"/>
    <mergeCell ref="B5:C5"/>
    <mergeCell ref="D5:E5"/>
    <mergeCell ref="F5:H5"/>
    <mergeCell ref="B41:E42"/>
    <mergeCell ref="B50:E51"/>
    <mergeCell ref="B52:E52"/>
    <mergeCell ref="B14:E15"/>
    <mergeCell ref="H14:H15"/>
    <mergeCell ref="B23:E24"/>
    <mergeCell ref="H23:H24"/>
    <mergeCell ref="B32:E33"/>
    <mergeCell ref="H32:H33"/>
  </mergeCells>
  <dataValidations count="1">
    <dataValidation type="whole" operator="equal" allowBlank="1" showInputMessage="1" showErrorMessage="1" sqref="F35 F44">
      <formula1>0</formula1>
    </dataValidation>
  </dataValidation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workbookViewId="0">
      <selection activeCell="E36" sqref="E36"/>
    </sheetView>
  </sheetViews>
  <sheetFormatPr baseColWidth="10" defaultRowHeight="15" x14ac:dyDescent="0.25"/>
  <cols>
    <col min="1" max="1" width="33" style="1" bestFit="1" customWidth="1"/>
    <col min="5" max="5" width="11.42578125" customWidth="1"/>
    <col min="6" max="6" width="15.140625" bestFit="1" customWidth="1"/>
    <col min="7" max="7" width="16.42578125" customWidth="1"/>
    <col min="8" max="8" width="20.7109375" customWidth="1"/>
  </cols>
  <sheetData>
    <row r="1" spans="1:8" ht="27" thickBot="1" x14ac:dyDescent="0.4">
      <c r="A1" s="105" t="s">
        <v>0</v>
      </c>
      <c r="B1" s="106"/>
      <c r="C1" s="106"/>
      <c r="D1" s="106"/>
      <c r="E1" s="106"/>
      <c r="F1" s="106"/>
      <c r="G1" s="106"/>
      <c r="H1" s="107"/>
    </row>
    <row r="2" spans="1:8" ht="26.25" x14ac:dyDescent="0.35">
      <c r="A2" s="4"/>
      <c r="B2" s="5"/>
      <c r="C2" s="5"/>
      <c r="D2" s="5"/>
      <c r="E2" s="5"/>
      <c r="F2" s="5"/>
      <c r="G2" s="5"/>
      <c r="H2" s="6"/>
    </row>
    <row r="3" spans="1:8" ht="20.100000000000001" customHeight="1" x14ac:dyDescent="0.3">
      <c r="A3" s="7" t="s">
        <v>4</v>
      </c>
      <c r="B3" s="110"/>
      <c r="C3" s="110"/>
      <c r="D3" s="8"/>
      <c r="E3" s="9"/>
      <c r="F3" s="10"/>
      <c r="G3" s="11" t="s">
        <v>13</v>
      </c>
      <c r="H3" s="56">
        <f>G43+Novembre!H3</f>
        <v>-2030</v>
      </c>
    </row>
    <row r="4" spans="1:8" ht="15.75" thickBot="1" x14ac:dyDescent="0.3">
      <c r="A4" s="97"/>
      <c r="B4" s="98"/>
      <c r="C4" s="98"/>
      <c r="D4" s="98"/>
      <c r="E4" s="98"/>
      <c r="F4" s="98"/>
      <c r="G4" s="98"/>
      <c r="H4" s="99"/>
    </row>
    <row r="5" spans="1:8" ht="15.75" thickBot="1" x14ac:dyDescent="0.3">
      <c r="A5" s="114" t="s">
        <v>1</v>
      </c>
      <c r="B5" s="111" t="s">
        <v>2</v>
      </c>
      <c r="C5" s="112"/>
      <c r="D5" s="112" t="s">
        <v>3</v>
      </c>
      <c r="E5" s="113"/>
      <c r="F5" s="108"/>
      <c r="G5" s="108"/>
      <c r="H5" s="109"/>
    </row>
    <row r="6" spans="1:8" ht="29.25" customHeight="1" thickBot="1" x14ac:dyDescent="0.3">
      <c r="A6" s="115"/>
      <c r="B6" s="12" t="s">
        <v>5</v>
      </c>
      <c r="C6" s="13" t="s">
        <v>6</v>
      </c>
      <c r="D6" s="13" t="s">
        <v>5</v>
      </c>
      <c r="E6" s="14" t="s">
        <v>6</v>
      </c>
      <c r="F6" s="82" t="s">
        <v>8</v>
      </c>
      <c r="G6" s="14" t="s">
        <v>12</v>
      </c>
      <c r="H6" s="15" t="s">
        <v>7</v>
      </c>
    </row>
    <row r="7" spans="1:8" ht="18" customHeight="1" x14ac:dyDescent="0.25">
      <c r="A7" s="57">
        <v>43437</v>
      </c>
      <c r="B7" s="58"/>
      <c r="C7" s="18"/>
      <c r="D7" s="18"/>
      <c r="E7" s="69"/>
      <c r="F7" s="74">
        <f>(C7-B7)+(E7-D7)</f>
        <v>0</v>
      </c>
      <c r="G7" s="52">
        <f>F7-7</f>
        <v>-7</v>
      </c>
      <c r="H7" s="20"/>
    </row>
    <row r="8" spans="1:8" ht="18" customHeight="1" x14ac:dyDescent="0.25">
      <c r="A8" s="59">
        <v>43438</v>
      </c>
      <c r="B8" s="60"/>
      <c r="C8" s="23"/>
      <c r="D8" s="23"/>
      <c r="E8" s="70"/>
      <c r="F8" s="77">
        <f t="shared" ref="F8:F11" si="0">(C8-B8)+(E8-D8)</f>
        <v>0</v>
      </c>
      <c r="G8" s="53">
        <f t="shared" ref="G8:G11" si="1">F8-7</f>
        <v>-7</v>
      </c>
      <c r="H8" s="25"/>
    </row>
    <row r="9" spans="1:8" ht="18" customHeight="1" x14ac:dyDescent="0.25">
      <c r="A9" s="59">
        <v>43439</v>
      </c>
      <c r="B9" s="60"/>
      <c r="C9" s="23"/>
      <c r="D9" s="23"/>
      <c r="E9" s="70"/>
      <c r="F9" s="77">
        <f t="shared" si="0"/>
        <v>0</v>
      </c>
      <c r="G9" s="53">
        <f t="shared" si="1"/>
        <v>-7</v>
      </c>
      <c r="H9" s="25"/>
    </row>
    <row r="10" spans="1:8" ht="18" customHeight="1" x14ac:dyDescent="0.25">
      <c r="A10" s="59">
        <v>43440</v>
      </c>
      <c r="B10" s="60"/>
      <c r="C10" s="23"/>
      <c r="D10" s="23"/>
      <c r="E10" s="70"/>
      <c r="F10" s="77">
        <f t="shared" si="0"/>
        <v>0</v>
      </c>
      <c r="G10" s="53">
        <f t="shared" si="1"/>
        <v>-7</v>
      </c>
      <c r="H10" s="25"/>
    </row>
    <row r="11" spans="1:8" ht="18" customHeight="1" x14ac:dyDescent="0.25">
      <c r="A11" s="59">
        <v>43441</v>
      </c>
      <c r="B11" s="60"/>
      <c r="C11" s="23"/>
      <c r="D11" s="23"/>
      <c r="E11" s="70"/>
      <c r="F11" s="77">
        <f t="shared" si="0"/>
        <v>0</v>
      </c>
      <c r="G11" s="53">
        <f t="shared" si="1"/>
        <v>-7</v>
      </c>
      <c r="H11" s="25"/>
    </row>
    <row r="12" spans="1:8" ht="18" customHeight="1" x14ac:dyDescent="0.25">
      <c r="A12" s="59">
        <v>43442</v>
      </c>
      <c r="B12" s="60"/>
      <c r="C12" s="23"/>
      <c r="D12" s="23"/>
      <c r="E12" s="70"/>
      <c r="F12" s="77"/>
      <c r="G12" s="53"/>
      <c r="H12" s="25"/>
    </row>
    <row r="13" spans="1:8" ht="18" customHeight="1" thickBot="1" x14ac:dyDescent="0.3">
      <c r="A13" s="87">
        <v>43443</v>
      </c>
      <c r="B13" s="63"/>
      <c r="C13" s="28"/>
      <c r="D13" s="28"/>
      <c r="E13" s="81"/>
      <c r="F13" s="78"/>
      <c r="G13" s="79"/>
      <c r="H13" s="29"/>
    </row>
    <row r="14" spans="1:8" ht="18" customHeight="1" x14ac:dyDescent="0.25">
      <c r="A14" s="64" t="s">
        <v>9</v>
      </c>
      <c r="B14" s="100"/>
      <c r="C14" s="101"/>
      <c r="D14" s="101"/>
      <c r="E14" s="102"/>
      <c r="F14" s="45">
        <f>SUM(F7:F11)</f>
        <v>0</v>
      </c>
      <c r="G14" s="45">
        <f>SUM(G7:G11)</f>
        <v>-35</v>
      </c>
      <c r="H14" s="103"/>
    </row>
    <row r="15" spans="1:8" ht="18" customHeight="1" thickBot="1" x14ac:dyDescent="0.3">
      <c r="A15" s="31" t="s">
        <v>10</v>
      </c>
      <c r="B15" s="91"/>
      <c r="C15" s="92"/>
      <c r="D15" s="92"/>
      <c r="E15" s="93"/>
      <c r="F15" s="72"/>
      <c r="G15" s="73">
        <f>G14*1.25</f>
        <v>-43.75</v>
      </c>
      <c r="H15" s="104"/>
    </row>
    <row r="16" spans="1:8" ht="18" customHeight="1" x14ac:dyDescent="0.25">
      <c r="A16" s="32">
        <v>43444</v>
      </c>
      <c r="B16" s="17"/>
      <c r="C16" s="18"/>
      <c r="D16" s="18"/>
      <c r="E16" s="69"/>
      <c r="F16" s="74">
        <f>(C16-B16)+(E16-D16)</f>
        <v>0</v>
      </c>
      <c r="G16" s="52">
        <f>F16-7</f>
        <v>-7</v>
      </c>
      <c r="H16" s="33"/>
    </row>
    <row r="17" spans="1:8" ht="18" customHeight="1" x14ac:dyDescent="0.25">
      <c r="A17" s="32">
        <v>43445</v>
      </c>
      <c r="B17" s="22"/>
      <c r="C17" s="23"/>
      <c r="D17" s="23"/>
      <c r="E17" s="70"/>
      <c r="F17" s="77">
        <f t="shared" ref="F17:F20" si="2">(C17-B17)+(E17-D17)</f>
        <v>0</v>
      </c>
      <c r="G17" s="53">
        <f t="shared" ref="G17:G20" si="3">F17-7</f>
        <v>-7</v>
      </c>
      <c r="H17" s="25"/>
    </row>
    <row r="18" spans="1:8" ht="18" customHeight="1" x14ac:dyDescent="0.25">
      <c r="A18" s="32">
        <v>43446</v>
      </c>
      <c r="B18" s="22"/>
      <c r="C18" s="23"/>
      <c r="D18" s="23"/>
      <c r="E18" s="70"/>
      <c r="F18" s="77">
        <f t="shared" si="2"/>
        <v>0</v>
      </c>
      <c r="G18" s="53">
        <f t="shared" si="3"/>
        <v>-7</v>
      </c>
      <c r="H18" s="25"/>
    </row>
    <row r="19" spans="1:8" ht="18" customHeight="1" x14ac:dyDescent="0.25">
      <c r="A19" s="32">
        <v>43447</v>
      </c>
      <c r="B19" s="22"/>
      <c r="C19" s="23"/>
      <c r="D19" s="23"/>
      <c r="E19" s="70"/>
      <c r="F19" s="77">
        <f t="shared" si="2"/>
        <v>0</v>
      </c>
      <c r="G19" s="53">
        <f t="shared" si="3"/>
        <v>-7</v>
      </c>
      <c r="H19" s="25"/>
    </row>
    <row r="20" spans="1:8" ht="18" customHeight="1" x14ac:dyDescent="0.25">
      <c r="A20" s="32">
        <v>43448</v>
      </c>
      <c r="B20" s="22"/>
      <c r="C20" s="23"/>
      <c r="D20" s="23"/>
      <c r="E20" s="70"/>
      <c r="F20" s="77">
        <f t="shared" si="2"/>
        <v>0</v>
      </c>
      <c r="G20" s="53">
        <f t="shared" si="3"/>
        <v>-7</v>
      </c>
      <c r="H20" s="25"/>
    </row>
    <row r="21" spans="1:8" ht="18" customHeight="1" x14ac:dyDescent="0.25">
      <c r="A21" s="32">
        <v>43449</v>
      </c>
      <c r="B21" s="22"/>
      <c r="C21" s="23"/>
      <c r="D21" s="23"/>
      <c r="E21" s="70"/>
      <c r="F21" s="77"/>
      <c r="G21" s="53"/>
      <c r="H21" s="25"/>
    </row>
    <row r="22" spans="1:8" ht="18" customHeight="1" thickBot="1" x14ac:dyDescent="0.3">
      <c r="A22" s="32">
        <v>43450</v>
      </c>
      <c r="B22" s="34"/>
      <c r="C22" s="35"/>
      <c r="D22" s="35"/>
      <c r="E22" s="71"/>
      <c r="F22" s="78"/>
      <c r="G22" s="79"/>
      <c r="H22" s="29"/>
    </row>
    <row r="23" spans="1:8" ht="18" customHeight="1" x14ac:dyDescent="0.25">
      <c r="A23" s="30" t="s">
        <v>9</v>
      </c>
      <c r="B23" s="88"/>
      <c r="C23" s="89"/>
      <c r="D23" s="89"/>
      <c r="E23" s="90"/>
      <c r="F23" s="45">
        <f>SUM(F16:F20)</f>
        <v>0</v>
      </c>
      <c r="G23" s="45">
        <f>SUM(G16:G20)</f>
        <v>-35</v>
      </c>
      <c r="H23" s="103"/>
    </row>
    <row r="24" spans="1:8" ht="18" customHeight="1" thickBot="1" x14ac:dyDescent="0.3">
      <c r="A24" s="67" t="s">
        <v>10</v>
      </c>
      <c r="B24" s="91"/>
      <c r="C24" s="92"/>
      <c r="D24" s="92"/>
      <c r="E24" s="93"/>
      <c r="F24" s="72"/>
      <c r="G24" s="73">
        <f>G23*1.25</f>
        <v>-43.75</v>
      </c>
      <c r="H24" s="104"/>
    </row>
    <row r="25" spans="1:8" ht="18" customHeight="1" x14ac:dyDescent="0.25">
      <c r="A25" s="57">
        <v>43451</v>
      </c>
      <c r="B25" s="58"/>
      <c r="C25" s="18"/>
      <c r="D25" s="18"/>
      <c r="E25" s="69"/>
      <c r="F25" s="74">
        <f>(C25-B25)+(E25-D25)</f>
        <v>0</v>
      </c>
      <c r="G25" s="52">
        <f>F25-7</f>
        <v>-7</v>
      </c>
      <c r="H25" s="37"/>
    </row>
    <row r="26" spans="1:8" ht="18" customHeight="1" x14ac:dyDescent="0.25">
      <c r="A26" s="59">
        <v>43452</v>
      </c>
      <c r="B26" s="60"/>
      <c r="C26" s="23"/>
      <c r="D26" s="23"/>
      <c r="E26" s="70"/>
      <c r="F26" s="77">
        <f t="shared" ref="F26:F29" si="4">(C26-B26)+(E26-D26)</f>
        <v>0</v>
      </c>
      <c r="G26" s="53">
        <f t="shared" ref="G26:G29" si="5">F26-7</f>
        <v>-7</v>
      </c>
      <c r="H26" s="25"/>
    </row>
    <row r="27" spans="1:8" ht="18" customHeight="1" x14ac:dyDescent="0.25">
      <c r="A27" s="59">
        <v>43453</v>
      </c>
      <c r="B27" s="60"/>
      <c r="C27" s="23"/>
      <c r="D27" s="23"/>
      <c r="E27" s="70"/>
      <c r="F27" s="77">
        <f t="shared" si="4"/>
        <v>0</v>
      </c>
      <c r="G27" s="53">
        <f t="shared" si="5"/>
        <v>-7</v>
      </c>
      <c r="H27" s="25"/>
    </row>
    <row r="28" spans="1:8" ht="18" customHeight="1" x14ac:dyDescent="0.25">
      <c r="A28" s="59">
        <v>43454</v>
      </c>
      <c r="B28" s="60"/>
      <c r="C28" s="23"/>
      <c r="D28" s="23"/>
      <c r="E28" s="84"/>
      <c r="F28" s="77">
        <f t="shared" si="4"/>
        <v>0</v>
      </c>
      <c r="G28" s="53">
        <f t="shared" si="5"/>
        <v>-7</v>
      </c>
      <c r="H28" s="25"/>
    </row>
    <row r="29" spans="1:8" ht="18" customHeight="1" x14ac:dyDescent="0.25">
      <c r="A29" s="59">
        <v>43455</v>
      </c>
      <c r="B29" s="60"/>
      <c r="C29" s="23"/>
      <c r="D29" s="23"/>
      <c r="E29" s="70"/>
      <c r="F29" s="77">
        <f t="shared" si="4"/>
        <v>0</v>
      </c>
      <c r="G29" s="53">
        <f t="shared" si="5"/>
        <v>-7</v>
      </c>
      <c r="H29" s="25"/>
    </row>
    <row r="30" spans="1:8" ht="18" customHeight="1" x14ac:dyDescent="0.25">
      <c r="A30" s="59">
        <v>43456</v>
      </c>
      <c r="B30" s="60"/>
      <c r="C30" s="23"/>
      <c r="D30" s="23"/>
      <c r="E30" s="70"/>
      <c r="F30" s="77"/>
      <c r="G30" s="53"/>
      <c r="H30" s="25"/>
    </row>
    <row r="31" spans="1:8" ht="18" customHeight="1" thickBot="1" x14ac:dyDescent="0.3">
      <c r="A31" s="87">
        <v>43457</v>
      </c>
      <c r="B31" s="66"/>
      <c r="C31" s="35"/>
      <c r="D31" s="35"/>
      <c r="E31" s="71"/>
      <c r="F31" s="78"/>
      <c r="G31" s="79"/>
      <c r="H31" s="29"/>
    </row>
    <row r="32" spans="1:8" ht="18" customHeight="1" x14ac:dyDescent="0.25">
      <c r="A32" s="64" t="s">
        <v>9</v>
      </c>
      <c r="B32" s="88"/>
      <c r="C32" s="89"/>
      <c r="D32" s="89"/>
      <c r="E32" s="90"/>
      <c r="F32" s="45">
        <f>SUM(F25:F29)</f>
        <v>0</v>
      </c>
      <c r="G32" s="45">
        <f>SUM(G25:G29)</f>
        <v>-35</v>
      </c>
      <c r="H32" s="103"/>
    </row>
    <row r="33" spans="1:8" ht="18" customHeight="1" thickBot="1" x14ac:dyDescent="0.3">
      <c r="A33" s="67" t="s">
        <v>10</v>
      </c>
      <c r="B33" s="91"/>
      <c r="C33" s="92"/>
      <c r="D33" s="92"/>
      <c r="E33" s="93"/>
      <c r="F33" s="72"/>
      <c r="G33" s="73">
        <f>G32*1.25</f>
        <v>-43.75</v>
      </c>
      <c r="H33" s="104"/>
    </row>
    <row r="34" spans="1:8" ht="18" customHeight="1" x14ac:dyDescent="0.25">
      <c r="A34" s="57">
        <v>43458</v>
      </c>
      <c r="B34" s="58"/>
      <c r="C34" s="18"/>
      <c r="D34" s="18"/>
      <c r="E34" s="69"/>
      <c r="F34" s="74">
        <f>(C34-B34)+(E34-D34)</f>
        <v>0</v>
      </c>
      <c r="G34" s="52">
        <f>F34-7</f>
        <v>-7</v>
      </c>
      <c r="H34" s="37"/>
    </row>
    <row r="35" spans="1:8" ht="18" customHeight="1" x14ac:dyDescent="0.25">
      <c r="A35" s="59">
        <v>43459</v>
      </c>
      <c r="B35" s="60">
        <v>9</v>
      </c>
      <c r="C35" s="23">
        <v>12</v>
      </c>
      <c r="D35" s="23">
        <v>14</v>
      </c>
      <c r="E35" s="70">
        <v>18</v>
      </c>
      <c r="F35" s="75">
        <f t="shared" ref="F35:F38" si="6">(C35-B35)+(E35-D35)</f>
        <v>7</v>
      </c>
      <c r="G35" s="76">
        <f t="shared" ref="G35:G38" si="7">F35-7</f>
        <v>0</v>
      </c>
      <c r="H35" s="68" t="s">
        <v>14</v>
      </c>
    </row>
    <row r="36" spans="1:8" ht="18" customHeight="1" x14ac:dyDescent="0.25">
      <c r="A36" s="59">
        <v>43460</v>
      </c>
      <c r="B36" s="60"/>
      <c r="C36" s="23"/>
      <c r="D36" s="23"/>
      <c r="E36" s="70"/>
      <c r="F36" s="77">
        <f t="shared" si="6"/>
        <v>0</v>
      </c>
      <c r="G36" s="53">
        <f t="shared" si="7"/>
        <v>-7</v>
      </c>
      <c r="H36" s="25"/>
    </row>
    <row r="37" spans="1:8" ht="18" customHeight="1" x14ac:dyDescent="0.25">
      <c r="A37" s="59">
        <v>43461</v>
      </c>
      <c r="B37" s="60"/>
      <c r="C37" s="23"/>
      <c r="D37" s="23"/>
      <c r="E37" s="70"/>
      <c r="F37" s="77">
        <f t="shared" si="6"/>
        <v>0</v>
      </c>
      <c r="G37" s="53">
        <f t="shared" si="7"/>
        <v>-7</v>
      </c>
      <c r="H37" s="25"/>
    </row>
    <row r="38" spans="1:8" ht="18" customHeight="1" x14ac:dyDescent="0.25">
      <c r="A38" s="59">
        <v>43462</v>
      </c>
      <c r="B38" s="60"/>
      <c r="C38" s="23"/>
      <c r="D38" s="23"/>
      <c r="E38" s="70"/>
      <c r="F38" s="77">
        <f t="shared" si="6"/>
        <v>0</v>
      </c>
      <c r="G38" s="53">
        <f t="shared" si="7"/>
        <v>-7</v>
      </c>
      <c r="H38" s="25"/>
    </row>
    <row r="39" spans="1:8" ht="18" customHeight="1" x14ac:dyDescent="0.25">
      <c r="A39" s="59">
        <v>43463</v>
      </c>
      <c r="B39" s="60"/>
      <c r="C39" s="23"/>
      <c r="D39" s="23"/>
      <c r="E39" s="70"/>
      <c r="F39" s="77"/>
      <c r="G39" s="53"/>
      <c r="H39" s="25"/>
    </row>
    <row r="40" spans="1:8" ht="18" customHeight="1" thickBot="1" x14ac:dyDescent="0.3">
      <c r="A40" s="87">
        <v>43464</v>
      </c>
      <c r="B40" s="66"/>
      <c r="C40" s="35"/>
      <c r="D40" s="35"/>
      <c r="E40" s="71"/>
      <c r="F40" s="78"/>
      <c r="G40" s="79"/>
      <c r="H40" s="29"/>
    </row>
    <row r="41" spans="1:8" ht="18" customHeight="1" x14ac:dyDescent="0.25">
      <c r="A41" s="64" t="s">
        <v>9</v>
      </c>
      <c r="B41" s="88"/>
      <c r="C41" s="89"/>
      <c r="D41" s="89"/>
      <c r="E41" s="90"/>
      <c r="F41" s="45">
        <f>SUM(F34:F38)</f>
        <v>7</v>
      </c>
      <c r="G41" s="45">
        <f>SUM(G34:G38)</f>
        <v>-28</v>
      </c>
      <c r="H41" s="38"/>
    </row>
    <row r="42" spans="1:8" ht="18" customHeight="1" thickBot="1" x14ac:dyDescent="0.3">
      <c r="A42" s="31" t="s">
        <v>10</v>
      </c>
      <c r="B42" s="91"/>
      <c r="C42" s="92"/>
      <c r="D42" s="92"/>
      <c r="E42" s="93"/>
      <c r="F42" s="46"/>
      <c r="G42" s="47">
        <f>G41*1.25</f>
        <v>-35</v>
      </c>
      <c r="H42" s="39"/>
    </row>
    <row r="43" spans="1:8" ht="18" customHeight="1" thickBot="1" x14ac:dyDescent="0.3">
      <c r="A43" s="40" t="s">
        <v>11</v>
      </c>
      <c r="B43" s="94"/>
      <c r="C43" s="95"/>
      <c r="D43" s="95"/>
      <c r="E43" s="96"/>
      <c r="F43" s="54">
        <f>F14+F23+F32+F41</f>
        <v>7</v>
      </c>
      <c r="G43" s="55">
        <f>G15+G24+G33+G42</f>
        <v>-166.25</v>
      </c>
      <c r="H43" s="41"/>
    </row>
    <row r="44" spans="1:8" x14ac:dyDescent="0.25">
      <c r="A44" s="3"/>
      <c r="B44" s="2"/>
      <c r="C44" s="2"/>
      <c r="D44" s="2"/>
      <c r="E44" s="2"/>
      <c r="F44" s="2"/>
      <c r="G44" s="2"/>
      <c r="H44" s="2"/>
    </row>
    <row r="45" spans="1:8" x14ac:dyDescent="0.25">
      <c r="A45" s="3"/>
      <c r="B45" s="2"/>
      <c r="C45" s="2"/>
      <c r="D45" s="2"/>
      <c r="E45" s="2"/>
      <c r="F45" s="2"/>
      <c r="G45" s="2"/>
      <c r="H45" s="2"/>
    </row>
  </sheetData>
  <sheetProtection algorithmName="SHA-512" hashValue="mgJc8sg4NxmhmJvG2IbEG3PfSq3JavDY6soyaLGgyzY40403o3jid3sWpzqH3eqzl/VBAAQAvywJ8DfdMyvnLg==" saltValue="1mZL9TKMQdv77Guf7Hj9Sw==" spinCount="100000" sheet="1" objects="1" scenarios="1"/>
  <mergeCells count="15">
    <mergeCell ref="A1:H1"/>
    <mergeCell ref="B3:C3"/>
    <mergeCell ref="A4:H4"/>
    <mergeCell ref="A5:A6"/>
    <mergeCell ref="B5:C5"/>
    <mergeCell ref="D5:E5"/>
    <mergeCell ref="F5:H5"/>
    <mergeCell ref="B41:E42"/>
    <mergeCell ref="B43:E43"/>
    <mergeCell ref="B14:E15"/>
    <mergeCell ref="H14:H15"/>
    <mergeCell ref="B23:E24"/>
    <mergeCell ref="H23:H24"/>
    <mergeCell ref="B32:E33"/>
    <mergeCell ref="H32:H33"/>
  </mergeCells>
  <dataValidations count="1">
    <dataValidation type="whole" operator="equal" allowBlank="1" showInputMessage="1" showErrorMessage="1" sqref="F35">
      <formula1>0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Raphaelle KERNEIS</dc:creator>
  <cp:lastModifiedBy>Frederik HERMAND</cp:lastModifiedBy>
  <dcterms:created xsi:type="dcterms:W3CDTF">2017-11-29T12:46:44Z</dcterms:created>
  <dcterms:modified xsi:type="dcterms:W3CDTF">2017-12-06T15:28:56Z</dcterms:modified>
</cp:coreProperties>
</file>