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embeddings/oleObject1.bin" ContentType="application/vnd.openxmlformats-officedocument.oleObject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C:\Users\dguillemaux\Desktop\"/>
    </mc:Choice>
  </mc:AlternateContent>
  <bookViews>
    <workbookView xWindow="0" yWindow="0" windowWidth="23445" windowHeight="11850" xr2:uid="{00000000-000D-0000-FFFF-FFFF00000000}"/>
  </bookViews>
  <sheets>
    <sheet name="Feuil1" sheetId="1" r:id="rId1"/>
    <sheet name="N non dispo" sheetId="4" state="hidden" r:id="rId2"/>
    <sheet name="Précédent" sheetId="5" state="hidden" r:id="rId3"/>
    <sheet name="MO" sheetId="6" r:id="rId4"/>
  </sheets>
  <definedNames>
    <definedName name="a">MO!$C$1:$D$1</definedName>
    <definedName name="culture">Précédent!$A$1:$A$41</definedName>
    <definedName name="Fin_été_automne">MO!$C$2:$C$23</definedName>
    <definedName name="période">MO!$C$1:$D$1</definedName>
    <definedName name="PO">MO!$A$2:$A$24</definedName>
    <definedName name="Printemps">MO!$D$2:$D$23</definedName>
    <definedName name="Produit_Organique">MO!$A$2:$A$23</definedName>
    <definedName name="sol">'N non dispo'!$A$1:$A$2</definedName>
    <definedName name="Teneur_N">MO!$B$2:$B$23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B13" i="1" l="1"/>
  <c r="B25" i="1" l="1"/>
  <c r="D25" i="1"/>
  <c r="F25" i="1" s="1"/>
  <c r="D30" i="1" s="1"/>
  <c r="C13" i="6"/>
</calcChain>
</file>

<file path=xl/sharedStrings.xml><?xml version="1.0" encoding="utf-8"?>
<sst xmlns="http://schemas.openxmlformats.org/spreadsheetml/2006/main" count="106" uniqueCount="95">
  <si>
    <t>Besoins de la culture</t>
  </si>
  <si>
    <t>+</t>
  </si>
  <si>
    <t>Azote aborbé par le peuplement</t>
  </si>
  <si>
    <t>Azote minéral du sol indisponible au peuplement</t>
  </si>
  <si>
    <t>Azote minéral du sol disponible en début de cycle</t>
  </si>
  <si>
    <t>Minéralisation des résidus de récolte des précédents</t>
  </si>
  <si>
    <t>=</t>
  </si>
  <si>
    <t>Azote fourni par l'eau d'irrigation</t>
  </si>
  <si>
    <t>Minéralisation de l'humus du sol</t>
  </si>
  <si>
    <t>Azote fourni par les produits organiques</t>
  </si>
  <si>
    <t>Fournitures du sol</t>
  </si>
  <si>
    <t>-</t>
  </si>
  <si>
    <t>Exploitant :</t>
  </si>
  <si>
    <t>Parcelle :</t>
  </si>
  <si>
    <t>Précédent :</t>
  </si>
  <si>
    <t>Dose à apporter</t>
  </si>
  <si>
    <t>Conseil du technicien :</t>
  </si>
  <si>
    <t>Calcul de la fumure azotée</t>
  </si>
  <si>
    <t>Type de sol :</t>
  </si>
  <si>
    <t>Léger, limoneux</t>
  </si>
  <si>
    <t>Argileux, crayeux</t>
  </si>
  <si>
    <t>Céréales pailles enlevées</t>
  </si>
  <si>
    <t>Céréales pailles enfouies</t>
  </si>
  <si>
    <t>Maïs grain</t>
  </si>
  <si>
    <t>Pois, haricot de conserve</t>
  </si>
  <si>
    <t>Pois protéagineux</t>
  </si>
  <si>
    <t>Betterave</t>
  </si>
  <si>
    <t>Colza</t>
  </si>
  <si>
    <t>Tournesol</t>
  </si>
  <si>
    <t>Luzerne</t>
  </si>
  <si>
    <t>Féverole</t>
  </si>
  <si>
    <t>Endive</t>
  </si>
  <si>
    <t>Lin fibre</t>
  </si>
  <si>
    <t>Lin graine</t>
  </si>
  <si>
    <t>Oignon</t>
  </si>
  <si>
    <t>Epinard</t>
  </si>
  <si>
    <t>Chicorée</t>
  </si>
  <si>
    <t>Carotte</t>
  </si>
  <si>
    <t>Jachère couvert spontané</t>
  </si>
  <si>
    <t>Jachère couvert crucifères</t>
  </si>
  <si>
    <t>Jachère couvert graminées</t>
  </si>
  <si>
    <t>Jachère couvert légumineuses</t>
  </si>
  <si>
    <t>Autre</t>
  </si>
  <si>
    <t>La dose total d'azote à apporter est de</t>
  </si>
  <si>
    <t>kg/ha</t>
  </si>
  <si>
    <t>Minéralisation due aux cultures intermédiaires</t>
  </si>
  <si>
    <t>Maïs fourrage</t>
  </si>
  <si>
    <t>Ray-Grass dérobé</t>
  </si>
  <si>
    <t>Ail</t>
  </si>
  <si>
    <t>Echalote</t>
  </si>
  <si>
    <t>Mâche</t>
  </si>
  <si>
    <t>Poireau</t>
  </si>
  <si>
    <t>Salade</t>
  </si>
  <si>
    <t>Courgette</t>
  </si>
  <si>
    <t>Navet</t>
  </si>
  <si>
    <t>Artichaut</t>
  </si>
  <si>
    <t>Céleri</t>
  </si>
  <si>
    <t>Trèfle</t>
  </si>
  <si>
    <t>Chou</t>
  </si>
  <si>
    <t>Brocolis (2ème culture)</t>
  </si>
  <si>
    <t>Carotte (2ème culture)</t>
  </si>
  <si>
    <t>Céleri-branche (2ème culture)</t>
  </si>
  <si>
    <t>Haricot (2ème culture)</t>
  </si>
  <si>
    <t>Pois de conserve (2ème culture)</t>
  </si>
  <si>
    <t>Salsifis (2ème culture)</t>
  </si>
  <si>
    <t>Fumier bovins pailleux</t>
  </si>
  <si>
    <t>Produit organique</t>
  </si>
  <si>
    <t>Teneur N</t>
  </si>
  <si>
    <t>Fumier bovins décomposé</t>
  </si>
  <si>
    <t>Compost fumier bovins</t>
  </si>
  <si>
    <t>Apport produit organique :</t>
  </si>
  <si>
    <t>Type  de produit :</t>
  </si>
  <si>
    <t>Quantité :</t>
  </si>
  <si>
    <t>Lisier bovins non dilué</t>
  </si>
  <si>
    <t>Lisier bovins dilué</t>
  </si>
  <si>
    <t>Fumier d'ovins</t>
  </si>
  <si>
    <t>Lisier porcs</t>
  </si>
  <si>
    <t>Fientes volailles</t>
  </si>
  <si>
    <t>Fumier volailles</t>
  </si>
  <si>
    <t>Fumier champignon</t>
  </si>
  <si>
    <t>Effluents (eaux blanches, vertes, brunes)</t>
  </si>
  <si>
    <t>Fumier porcs</t>
  </si>
  <si>
    <t>Fumier chevaux</t>
  </si>
  <si>
    <t>Vinasses de sucrerie</t>
  </si>
  <si>
    <t>Ecumes de sucrerie</t>
  </si>
  <si>
    <t>Eaux résiduaires féculerie</t>
  </si>
  <si>
    <t>Autres eaux IAA</t>
  </si>
  <si>
    <t>Soluble de pomme de terre</t>
  </si>
  <si>
    <t>Boues déshydartées chaulées</t>
  </si>
  <si>
    <t>Boues de papeterie C/N&gt;25</t>
  </si>
  <si>
    <t>Composts de boues et déchets verts</t>
  </si>
  <si>
    <t>Compost déchets verts</t>
  </si>
  <si>
    <t>Fin été/automne</t>
  </si>
  <si>
    <t>Printemps</t>
  </si>
  <si>
    <t>Période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</si>
</sst>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2" fontId="0" fillId="0" borderId="0" xfId="0" applyNumberFormat="1"/>
    <xf numFmtId="0" fontId="0" fillId="0" borderId="0" xfId="0" applyFill="1" applyAlignment="1">
      <alignment vertical="center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NumberFormat="1" applyAlignment="1">
      <alignment horizontal="right" vertical="center"/>
    </xf>
    <xf numFmtId="1" fontId="0" fillId="0" borderId="0" xfId="0" applyNumberFormat="1"/>
    <xf numFmtId="1" fontId="0" fillId="0" borderId="0" xfId="0" quotePrefix="1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2" borderId="0" xfId="0" applyFill="1" applyAlignment="1">
      <alignment horizontal="center" vertical="center"/>
    </xf>
    <xf numFmtId="0" fontId="0" fillId="2" borderId="0" xfId="0" applyFill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2" borderId="0" xfId="0" applyFill="1" applyAlignment="1">
      <alignment horizontal="center" vertical="center"/>
    </xf>
    <xf numFmtId="0" fontId="0" fillId="2" borderId="0" xfId="0" applyFill="1" applyAlignment="1" applyProtection="1">
      <alignment horizontal="left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28575</xdr:colOff>
          <xdr:row>0</xdr:row>
          <xdr:rowOff>28575</xdr:rowOff>
        </xdr:from>
        <xdr:to>
          <xdr:col>1</xdr:col>
          <xdr:colOff>2931</xdr:colOff>
          <xdr:row>3</xdr:row>
          <xdr:rowOff>123825</xdr:rowOff>
        </xdr:to>
        <xdr:sp macro="" textlink="">
          <xdr:nvSpPr>
            <xdr:cNvPr id="1025" name="Object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oleObject" Target="../embeddings/oleObject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G30"/>
  <sheetViews>
    <sheetView tabSelected="1" zoomScale="130" zoomScaleNormal="130" workbookViewId="0">
      <selection activeCell="H11" sqref="H11"/>
    </sheetView>
  </sheetViews>
  <sheetFormatPr baseColWidth="10" defaultRowHeight="15" x14ac:dyDescent="0.25"/>
  <cols>
    <col min="1" max="1" width="15.42578125" style="1" customWidth="1"/>
    <col min="2" max="2" width="10.7109375" style="1" customWidth="1"/>
    <col min="3" max="3" width="23" style="1" customWidth="1"/>
    <col min="4" max="4" width="11.7109375" style="1" customWidth="1"/>
    <col min="5" max="5" width="15.42578125" style="1" customWidth="1"/>
    <col min="6" max="6" width="10.7109375" style="1"/>
    <col min="7" max="7" width="15.7109375" customWidth="1"/>
  </cols>
  <sheetData>
    <row r="2" spans="1:7" x14ac:dyDescent="0.25">
      <c r="B2" s="22" t="s">
        <v>17</v>
      </c>
      <c r="C2" s="22"/>
      <c r="D2" s="22"/>
      <c r="E2" s="4" t="s">
        <v>12</v>
      </c>
      <c r="F2" s="14"/>
    </row>
    <row r="3" spans="1:7" ht="15.75" customHeight="1" x14ac:dyDescent="0.25">
      <c r="B3" s="22"/>
      <c r="C3" s="22"/>
      <c r="D3" s="22"/>
      <c r="E3" s="4" t="s">
        <v>13</v>
      </c>
      <c r="F3" s="14"/>
    </row>
    <row r="4" spans="1:7" x14ac:dyDescent="0.25">
      <c r="E4" s="4" t="s">
        <v>18</v>
      </c>
      <c r="F4" s="24" t="s">
        <v>20</v>
      </c>
      <c r="G4" s="24"/>
    </row>
    <row r="5" spans="1:7" x14ac:dyDescent="0.25">
      <c r="E5" s="4" t="s">
        <v>14</v>
      </c>
      <c r="F5" s="24" t="s">
        <v>37</v>
      </c>
      <c r="G5" s="24"/>
    </row>
    <row r="6" spans="1:7" s="19" customFormat="1" x14ac:dyDescent="0.25">
      <c r="A6" s="5" t="s">
        <v>70</v>
      </c>
      <c r="B6" s="18"/>
      <c r="C6" s="18"/>
      <c r="D6" s="18"/>
      <c r="E6" s="18"/>
      <c r="F6" s="12"/>
      <c r="G6" s="12"/>
    </row>
    <row r="7" spans="1:7" s="19" customFormat="1" x14ac:dyDescent="0.25">
      <c r="A7" s="5" t="s">
        <v>71</v>
      </c>
      <c r="B7" s="23" t="s">
        <v>90</v>
      </c>
      <c r="C7" s="23"/>
      <c r="D7" s="18" t="s">
        <v>72</v>
      </c>
      <c r="E7" s="20"/>
      <c r="F7" s="5" t="s">
        <v>94</v>
      </c>
      <c r="G7" s="21" t="s">
        <v>92</v>
      </c>
    </row>
    <row r="8" spans="1:7" x14ac:dyDescent="0.25">
      <c r="E8" s="4"/>
      <c r="F8" s="12"/>
      <c r="G8" s="12"/>
    </row>
    <row r="9" spans="1:7" ht="30" x14ac:dyDescent="0.25">
      <c r="B9" s="3" t="s">
        <v>0</v>
      </c>
      <c r="D9" s="3" t="s">
        <v>10</v>
      </c>
    </row>
    <row r="10" spans="1:7" ht="15.75" thickBot="1" x14ac:dyDescent="0.3"/>
    <row r="11" spans="1:7" ht="60.75" thickBot="1" x14ac:dyDescent="0.3">
      <c r="A11" s="1" t="s">
        <v>2</v>
      </c>
      <c r="B11" s="13"/>
      <c r="D11" s="13"/>
      <c r="E11" s="1" t="s">
        <v>4</v>
      </c>
    </row>
    <row r="12" spans="1:7" ht="15.75" thickBot="1" x14ac:dyDescent="0.3">
      <c r="B12" s="1" t="s">
        <v>1</v>
      </c>
      <c r="D12" s="1" t="s">
        <v>1</v>
      </c>
    </row>
    <row r="13" spans="1:7" ht="60.75" thickBot="1" x14ac:dyDescent="0.3">
      <c r="A13" s="1" t="s">
        <v>3</v>
      </c>
      <c r="B13" s="2">
        <f>LOOKUP(F4,'N non dispo'!A1:B2)</f>
        <v>40</v>
      </c>
      <c r="D13" s="2">
        <f>LOOKUP(F5,Précédent!A1:B41)</f>
        <v>10</v>
      </c>
      <c r="E13" s="1" t="s">
        <v>5</v>
      </c>
    </row>
    <row r="14" spans="1:7" ht="15.75" thickBot="1" x14ac:dyDescent="0.3">
      <c r="D14" s="1" t="s">
        <v>1</v>
      </c>
    </row>
    <row r="15" spans="1:7" ht="60.75" thickBot="1" x14ac:dyDescent="0.3">
      <c r="D15" s="13">
        <v>0</v>
      </c>
      <c r="E15" s="1" t="s">
        <v>45</v>
      </c>
    </row>
    <row r="16" spans="1:7" ht="15.75" thickBot="1" x14ac:dyDescent="0.3">
      <c r="D16" s="1" t="s">
        <v>1</v>
      </c>
    </row>
    <row r="17" spans="1:7" ht="43.35" customHeight="1" thickBot="1" x14ac:dyDescent="0.3">
      <c r="D17" s="13"/>
      <c r="E17" s="1" t="s">
        <v>7</v>
      </c>
    </row>
    <row r="18" spans="1:7" ht="15.75" thickBot="1" x14ac:dyDescent="0.3">
      <c r="D18" s="1" t="s">
        <v>1</v>
      </c>
    </row>
    <row r="19" spans="1:7" ht="43.35" customHeight="1" thickBot="1" x14ac:dyDescent="0.3">
      <c r="D19" s="13"/>
      <c r="E19" s="1" t="s">
        <v>8</v>
      </c>
    </row>
    <row r="20" spans="1:7" ht="15.75" thickBot="1" x14ac:dyDescent="0.3">
      <c r="D20" s="1" t="s">
        <v>1</v>
      </c>
    </row>
    <row r="21" spans="1:7" ht="45.75" thickBot="1" x14ac:dyDescent="0.3">
      <c r="D21" s="13"/>
      <c r="E21" s="1" t="s">
        <v>9</v>
      </c>
    </row>
    <row r="23" spans="1:7" x14ac:dyDescent="0.25">
      <c r="B23" s="1" t="s">
        <v>6</v>
      </c>
      <c r="D23" s="1" t="s">
        <v>6</v>
      </c>
    </row>
    <row r="24" spans="1:7" ht="15.75" thickBot="1" x14ac:dyDescent="0.3"/>
    <row r="25" spans="1:7" ht="43.35" customHeight="1" thickBot="1" x14ac:dyDescent="0.3">
      <c r="B25" s="2">
        <f>B11+B13</f>
        <v>40</v>
      </c>
      <c r="C25" s="1" t="s">
        <v>11</v>
      </c>
      <c r="D25" s="9">
        <f>D11+D13+D15+D17+D19+D21</f>
        <v>10</v>
      </c>
      <c r="E25" s="1" t="s">
        <v>6</v>
      </c>
      <c r="F25" s="10">
        <f>B25-D25</f>
        <v>30</v>
      </c>
      <c r="G25" s="1" t="s">
        <v>15</v>
      </c>
    </row>
    <row r="28" spans="1:7" x14ac:dyDescent="0.25">
      <c r="A28" s="7" t="s">
        <v>16</v>
      </c>
    </row>
    <row r="29" spans="1:7" x14ac:dyDescent="0.25">
      <c r="A29" s="7"/>
    </row>
    <row r="30" spans="1:7" s="6" customFormat="1" ht="15.75" x14ac:dyDescent="0.25">
      <c r="A30" s="8" t="s">
        <v>43</v>
      </c>
      <c r="B30" s="5"/>
      <c r="C30" s="5"/>
      <c r="D30" s="15">
        <f>F25</f>
        <v>30</v>
      </c>
      <c r="E30" s="5" t="s">
        <v>44</v>
      </c>
      <c r="F30" s="5"/>
    </row>
  </sheetData>
  <mergeCells count="4">
    <mergeCell ref="B2:D3"/>
    <mergeCell ref="B7:C7"/>
    <mergeCell ref="F4:G4"/>
    <mergeCell ref="F5:G5"/>
  </mergeCells>
  <dataValidations count="3">
    <dataValidation type="list" showInputMessage="1" showErrorMessage="1" sqref="F4:G4" xr:uid="{00000000-0002-0000-0000-000000000000}">
      <formula1>sol</formula1>
    </dataValidation>
    <dataValidation type="list" allowBlank="1" showInputMessage="1" showErrorMessage="1" sqref="F5:G5" xr:uid="{00000000-0002-0000-0000-000001000000}">
      <formula1>culture</formula1>
    </dataValidation>
    <dataValidation type="list" allowBlank="1" showInputMessage="1" showErrorMessage="1" sqref="B7" xr:uid="{00000000-0002-0000-0000-000002000000}">
      <formula1>PO</formula1>
    </dataValidation>
  </dataValidations>
  <pageMargins left="0.7" right="0.7" top="0.75" bottom="0.75" header="0.3" footer="0.3"/>
  <pageSetup paperSize="9" orientation="portrait" r:id="rId1"/>
  <drawing r:id="rId2"/>
  <legacyDrawing r:id="rId3"/>
  <oleObjects>
    <mc:AlternateContent xmlns:mc="http://schemas.openxmlformats.org/markup-compatibility/2006">
      <mc:Choice Requires="x14">
        <oleObject progId="Paint.Picture" shapeId="1025" r:id="rId4">
          <objectPr defaultSize="0" autoPict="0" r:id="rId5">
            <anchor moveWithCells="1">
              <from>
                <xdr:col>0</xdr:col>
                <xdr:colOff>28575</xdr:colOff>
                <xdr:row>0</xdr:row>
                <xdr:rowOff>28575</xdr:rowOff>
              </from>
              <to>
                <xdr:col>0</xdr:col>
                <xdr:colOff>1085850</xdr:colOff>
                <xdr:row>3</xdr:row>
                <xdr:rowOff>123825</xdr:rowOff>
              </to>
            </anchor>
          </objectPr>
        </oleObject>
      </mc:Choice>
      <mc:Fallback>
        <oleObject progId="Paint.Picture" shapeId="1025" r:id="rId4"/>
      </mc:Fallback>
    </mc:AlternateContent>
  </oleObjec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3000000}">
          <x14:formula1>
            <xm:f>Précédent!$A$1:$A$40</xm:f>
          </x14:formula1>
          <xm:sqref>F6 F8</xm:sqref>
        </x14:dataValidation>
        <x14:dataValidation type="list" allowBlank="1" showInputMessage="1" showErrorMessage="1" xr:uid="{00000000-0002-0000-0000-000004000000}">
          <x14:formula1>
            <xm:f>MO!$C$1:$E$1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A4" sqref="A4"/>
    </sheetView>
  </sheetViews>
  <sheetFormatPr baseColWidth="10" defaultRowHeight="15" x14ac:dyDescent="0.25"/>
  <cols>
    <col min="1" max="1" width="14.28515625" bestFit="1" customWidth="1"/>
    <col min="2" max="2" width="10.7109375" style="11"/>
  </cols>
  <sheetData>
    <row r="1" spans="1:2" x14ac:dyDescent="0.25">
      <c r="A1" t="s">
        <v>20</v>
      </c>
      <c r="B1" s="11">
        <v>40</v>
      </c>
    </row>
    <row r="2" spans="1:2" x14ac:dyDescent="0.25">
      <c r="A2" t="s">
        <v>19</v>
      </c>
      <c r="B2" s="11">
        <v>20</v>
      </c>
    </row>
  </sheetData>
  <sortState ref="A1:B2">
    <sortCondition ref="A1:A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1"/>
  <sheetViews>
    <sheetView topLeftCell="A13" workbookViewId="0">
      <selection activeCell="B41" sqref="B41"/>
    </sheetView>
  </sheetViews>
  <sheetFormatPr baseColWidth="10" defaultRowHeight="15" x14ac:dyDescent="0.25"/>
  <cols>
    <col min="1" max="1" width="27.42578125" bestFit="1" customWidth="1"/>
    <col min="2" max="2" width="10.7109375" style="16"/>
  </cols>
  <sheetData>
    <row r="1" spans="1:2" x14ac:dyDescent="0.25">
      <c r="A1" t="s">
        <v>42</v>
      </c>
      <c r="B1" s="16">
        <v>0</v>
      </c>
    </row>
    <row r="2" spans="1:2" x14ac:dyDescent="0.25">
      <c r="A2" t="s">
        <v>55</v>
      </c>
      <c r="B2" s="16">
        <v>30</v>
      </c>
    </row>
    <row r="3" spans="1:2" x14ac:dyDescent="0.25">
      <c r="A3" t="s">
        <v>48</v>
      </c>
      <c r="B3" s="16">
        <v>0</v>
      </c>
    </row>
    <row r="4" spans="1:2" x14ac:dyDescent="0.25">
      <c r="A4" t="s">
        <v>26</v>
      </c>
      <c r="B4" s="16">
        <v>20</v>
      </c>
    </row>
    <row r="5" spans="1:2" x14ac:dyDescent="0.25">
      <c r="A5" t="s">
        <v>59</v>
      </c>
      <c r="B5" s="16">
        <v>55</v>
      </c>
    </row>
    <row r="6" spans="1:2" x14ac:dyDescent="0.25">
      <c r="A6" t="s">
        <v>37</v>
      </c>
      <c r="B6" s="16">
        <v>10</v>
      </c>
    </row>
    <row r="7" spans="1:2" x14ac:dyDescent="0.25">
      <c r="A7" t="s">
        <v>60</v>
      </c>
      <c r="B7" s="16">
        <v>20</v>
      </c>
    </row>
    <row r="8" spans="1:2" x14ac:dyDescent="0.25">
      <c r="A8" t="s">
        <v>56</v>
      </c>
      <c r="B8" s="16">
        <v>30</v>
      </c>
    </row>
    <row r="9" spans="1:2" x14ac:dyDescent="0.25">
      <c r="A9" t="s">
        <v>61</v>
      </c>
    </row>
    <row r="10" spans="1:2" x14ac:dyDescent="0.25">
      <c r="A10" t="s">
        <v>22</v>
      </c>
      <c r="B10" s="17">
        <v>-20</v>
      </c>
    </row>
    <row r="11" spans="1:2" x14ac:dyDescent="0.25">
      <c r="A11" t="s">
        <v>21</v>
      </c>
      <c r="B11" s="16">
        <v>0</v>
      </c>
    </row>
    <row r="12" spans="1:2" x14ac:dyDescent="0.25">
      <c r="A12" t="s">
        <v>36</v>
      </c>
      <c r="B12" s="16">
        <v>0</v>
      </c>
    </row>
    <row r="13" spans="1:2" x14ac:dyDescent="0.25">
      <c r="A13" t="s">
        <v>58</v>
      </c>
      <c r="B13" s="16">
        <v>30</v>
      </c>
    </row>
    <row r="14" spans="1:2" x14ac:dyDescent="0.25">
      <c r="A14" t="s">
        <v>27</v>
      </c>
      <c r="B14" s="16">
        <v>20</v>
      </c>
    </row>
    <row r="15" spans="1:2" x14ac:dyDescent="0.25">
      <c r="A15" t="s">
        <v>53</v>
      </c>
      <c r="B15" s="16">
        <v>10</v>
      </c>
    </row>
    <row r="16" spans="1:2" x14ac:dyDescent="0.25">
      <c r="A16" t="s">
        <v>49</v>
      </c>
      <c r="B16" s="16">
        <v>0</v>
      </c>
    </row>
    <row r="17" spans="1:2" x14ac:dyDescent="0.25">
      <c r="A17" t="s">
        <v>31</v>
      </c>
      <c r="B17" s="16">
        <v>10</v>
      </c>
    </row>
    <row r="18" spans="1:2" x14ac:dyDescent="0.25">
      <c r="A18" t="s">
        <v>35</v>
      </c>
      <c r="B18" s="16">
        <v>20</v>
      </c>
    </row>
    <row r="19" spans="1:2" x14ac:dyDescent="0.25">
      <c r="A19" t="s">
        <v>30</v>
      </c>
      <c r="B19" s="16">
        <v>30</v>
      </c>
    </row>
    <row r="20" spans="1:2" x14ac:dyDescent="0.25">
      <c r="A20" t="s">
        <v>62</v>
      </c>
      <c r="B20" s="16">
        <v>35</v>
      </c>
    </row>
    <row r="21" spans="1:2" x14ac:dyDescent="0.25">
      <c r="A21" t="s">
        <v>39</v>
      </c>
      <c r="B21" s="16">
        <v>10</v>
      </c>
    </row>
    <row r="22" spans="1:2" x14ac:dyDescent="0.25">
      <c r="A22" t="s">
        <v>40</v>
      </c>
      <c r="B22" s="16">
        <v>0</v>
      </c>
    </row>
    <row r="23" spans="1:2" x14ac:dyDescent="0.25">
      <c r="A23" t="s">
        <v>41</v>
      </c>
      <c r="B23" s="16">
        <v>30</v>
      </c>
    </row>
    <row r="24" spans="1:2" x14ac:dyDescent="0.25">
      <c r="A24" t="s">
        <v>38</v>
      </c>
      <c r="B24" s="16">
        <v>0</v>
      </c>
    </row>
    <row r="25" spans="1:2" x14ac:dyDescent="0.25">
      <c r="A25" t="s">
        <v>32</v>
      </c>
      <c r="B25" s="16">
        <v>0</v>
      </c>
    </row>
    <row r="26" spans="1:2" x14ac:dyDescent="0.25">
      <c r="A26" t="s">
        <v>33</v>
      </c>
      <c r="B26" s="16">
        <v>0</v>
      </c>
    </row>
    <row r="27" spans="1:2" x14ac:dyDescent="0.25">
      <c r="A27" t="s">
        <v>29</v>
      </c>
      <c r="B27" s="16">
        <v>30</v>
      </c>
    </row>
    <row r="28" spans="1:2" x14ac:dyDescent="0.25">
      <c r="A28" t="s">
        <v>50</v>
      </c>
      <c r="B28" s="16">
        <v>0</v>
      </c>
    </row>
    <row r="29" spans="1:2" x14ac:dyDescent="0.25">
      <c r="A29" t="s">
        <v>46</v>
      </c>
      <c r="B29" s="16">
        <v>0</v>
      </c>
    </row>
    <row r="30" spans="1:2" x14ac:dyDescent="0.25">
      <c r="A30" t="s">
        <v>23</v>
      </c>
      <c r="B30" s="17">
        <v>-10</v>
      </c>
    </row>
    <row r="31" spans="1:2" x14ac:dyDescent="0.25">
      <c r="A31" t="s">
        <v>54</v>
      </c>
      <c r="B31" s="17">
        <v>10</v>
      </c>
    </row>
    <row r="32" spans="1:2" x14ac:dyDescent="0.25">
      <c r="A32" t="s">
        <v>34</v>
      </c>
      <c r="B32" s="16">
        <v>0</v>
      </c>
    </row>
    <row r="33" spans="1:2" x14ac:dyDescent="0.25">
      <c r="A33" t="s">
        <v>51</v>
      </c>
      <c r="B33" s="16">
        <v>0</v>
      </c>
    </row>
    <row r="34" spans="1:2" x14ac:dyDescent="0.25">
      <c r="A34" t="s">
        <v>25</v>
      </c>
      <c r="B34" s="16">
        <v>20</v>
      </c>
    </row>
    <row r="35" spans="1:2" x14ac:dyDescent="0.25">
      <c r="A35" t="s">
        <v>24</v>
      </c>
      <c r="B35" s="16">
        <v>20</v>
      </c>
    </row>
    <row r="36" spans="1:2" x14ac:dyDescent="0.25">
      <c r="A36" t="s">
        <v>63</v>
      </c>
      <c r="B36" s="16">
        <v>50</v>
      </c>
    </row>
    <row r="37" spans="1:2" x14ac:dyDescent="0.25">
      <c r="A37" t="s">
        <v>47</v>
      </c>
      <c r="B37" s="16">
        <v>-10</v>
      </c>
    </row>
    <row r="38" spans="1:2" x14ac:dyDescent="0.25">
      <c r="A38" t="s">
        <v>52</v>
      </c>
      <c r="B38" s="16">
        <v>0</v>
      </c>
    </row>
    <row r="39" spans="1:2" x14ac:dyDescent="0.25">
      <c r="A39" t="s">
        <v>64</v>
      </c>
      <c r="B39" s="16">
        <v>30</v>
      </c>
    </row>
    <row r="40" spans="1:2" x14ac:dyDescent="0.25">
      <c r="A40" t="s">
        <v>28</v>
      </c>
      <c r="B40" s="16">
        <v>-10</v>
      </c>
    </row>
    <row r="41" spans="1:2" x14ac:dyDescent="0.25">
      <c r="A41" t="s">
        <v>57</v>
      </c>
      <c r="B41" s="16">
        <v>30</v>
      </c>
    </row>
  </sheetData>
  <sortState ref="A1:B40">
    <sortCondition ref="A1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23"/>
  <sheetViews>
    <sheetView workbookViewId="0">
      <selection activeCell="B22" sqref="B22"/>
    </sheetView>
  </sheetViews>
  <sheetFormatPr baseColWidth="10" defaultRowHeight="15" x14ac:dyDescent="0.25"/>
  <cols>
    <col min="1" max="1" width="38.140625" customWidth="1"/>
    <col min="2" max="2" width="13.140625" customWidth="1"/>
    <col min="3" max="3" width="17.140625" customWidth="1"/>
    <col min="4" max="4" width="14" customWidth="1"/>
  </cols>
  <sheetData>
    <row r="1" spans="1:4" s="1" customFormat="1" x14ac:dyDescent="0.25">
      <c r="A1" s="1" t="s">
        <v>66</v>
      </c>
      <c r="B1" s="1" t="s">
        <v>67</v>
      </c>
      <c r="C1" s="1" t="s">
        <v>92</v>
      </c>
      <c r="D1" s="1" t="s">
        <v>93</v>
      </c>
    </row>
    <row r="2" spans="1:4" x14ac:dyDescent="0.25">
      <c r="A2" t="s">
        <v>86</v>
      </c>
      <c r="B2">
        <v>0.05</v>
      </c>
      <c r="C2">
        <v>0.1</v>
      </c>
      <c r="D2">
        <v>0.65</v>
      </c>
    </row>
    <row r="3" spans="1:4" x14ac:dyDescent="0.25">
      <c r="A3" t="s">
        <v>89</v>
      </c>
      <c r="B3">
        <v>2</v>
      </c>
      <c r="C3">
        <v>0</v>
      </c>
      <c r="D3">
        <v>0</v>
      </c>
    </row>
    <row r="4" spans="1:4" x14ac:dyDescent="0.25">
      <c r="A4" t="s">
        <v>88</v>
      </c>
      <c r="B4">
        <v>10</v>
      </c>
      <c r="C4">
        <v>0.2</v>
      </c>
      <c r="D4">
        <v>0.35</v>
      </c>
    </row>
    <row r="5" spans="1:4" x14ac:dyDescent="0.25">
      <c r="A5" t="s">
        <v>91</v>
      </c>
      <c r="B5">
        <v>10</v>
      </c>
      <c r="C5">
        <v>0.1</v>
      </c>
    </row>
    <row r="6" spans="1:4" x14ac:dyDescent="0.25">
      <c r="A6" t="s">
        <v>69</v>
      </c>
      <c r="B6">
        <v>7</v>
      </c>
      <c r="C6">
        <v>0.15</v>
      </c>
      <c r="D6">
        <v>0.25</v>
      </c>
    </row>
    <row r="7" spans="1:4" x14ac:dyDescent="0.25">
      <c r="A7" t="s">
        <v>90</v>
      </c>
      <c r="B7">
        <v>13</v>
      </c>
      <c r="C7">
        <v>0.1</v>
      </c>
    </row>
    <row r="8" spans="1:4" x14ac:dyDescent="0.25">
      <c r="A8" t="s">
        <v>85</v>
      </c>
      <c r="B8">
        <v>0.5</v>
      </c>
      <c r="C8">
        <v>0.05</v>
      </c>
    </row>
    <row r="9" spans="1:4" x14ac:dyDescent="0.25">
      <c r="A9" t="s">
        <v>84</v>
      </c>
      <c r="B9">
        <v>3</v>
      </c>
      <c r="C9">
        <v>0.3</v>
      </c>
    </row>
    <row r="10" spans="1:4" x14ac:dyDescent="0.25">
      <c r="A10" t="s">
        <v>80</v>
      </c>
      <c r="B10">
        <v>0.5</v>
      </c>
      <c r="C10">
        <v>0.1</v>
      </c>
      <c r="D10">
        <v>0.65</v>
      </c>
    </row>
    <row r="11" spans="1:4" x14ac:dyDescent="0.25">
      <c r="A11" t="s">
        <v>77</v>
      </c>
      <c r="B11">
        <v>24</v>
      </c>
      <c r="C11">
        <v>0.1</v>
      </c>
      <c r="D11">
        <v>0.6</v>
      </c>
    </row>
    <row r="12" spans="1:4" x14ac:dyDescent="0.25">
      <c r="A12" t="s">
        <v>68</v>
      </c>
      <c r="B12">
        <v>7</v>
      </c>
      <c r="C12">
        <v>0.15</v>
      </c>
      <c r="D12">
        <v>0.3</v>
      </c>
    </row>
    <row r="13" spans="1:4" x14ac:dyDescent="0.25">
      <c r="A13" t="s">
        <v>65</v>
      </c>
      <c r="B13">
        <v>5.5</v>
      </c>
      <c r="C13">
        <f ca="1">INDEX(MO!A2:D23,MO!C292,3)</f>
        <v>0</v>
      </c>
      <c r="D13">
        <v>0.2</v>
      </c>
    </row>
    <row r="14" spans="1:4" x14ac:dyDescent="0.25">
      <c r="A14" t="s">
        <v>79</v>
      </c>
      <c r="B14">
        <v>7</v>
      </c>
      <c r="C14">
        <v>0.15</v>
      </c>
      <c r="D14">
        <v>0.3</v>
      </c>
    </row>
    <row r="15" spans="1:4" x14ac:dyDescent="0.25">
      <c r="A15" t="s">
        <v>82</v>
      </c>
      <c r="B15">
        <v>8</v>
      </c>
      <c r="C15">
        <v>0.2</v>
      </c>
      <c r="D15">
        <v>0.2</v>
      </c>
    </row>
    <row r="16" spans="1:4" x14ac:dyDescent="0.25">
      <c r="A16" t="s">
        <v>75</v>
      </c>
      <c r="B16">
        <v>7</v>
      </c>
      <c r="C16">
        <v>0.15</v>
      </c>
      <c r="D16">
        <v>0.3</v>
      </c>
    </row>
    <row r="17" spans="1:4" x14ac:dyDescent="0.25">
      <c r="A17" t="s">
        <v>81</v>
      </c>
      <c r="B17">
        <v>8</v>
      </c>
      <c r="C17">
        <v>0.15</v>
      </c>
      <c r="D17">
        <v>0.3</v>
      </c>
    </row>
    <row r="18" spans="1:4" x14ac:dyDescent="0.25">
      <c r="A18" t="s">
        <v>78</v>
      </c>
      <c r="B18">
        <v>23</v>
      </c>
      <c r="C18">
        <v>0.3</v>
      </c>
      <c r="D18">
        <v>0.5</v>
      </c>
    </row>
    <row r="19" spans="1:4" x14ac:dyDescent="0.25">
      <c r="A19" t="s">
        <v>74</v>
      </c>
      <c r="B19">
        <v>2</v>
      </c>
      <c r="C19">
        <v>0.1</v>
      </c>
      <c r="D19">
        <v>0.65</v>
      </c>
    </row>
    <row r="20" spans="1:4" x14ac:dyDescent="0.25">
      <c r="A20" t="s">
        <v>73</v>
      </c>
      <c r="B20">
        <v>4.5</v>
      </c>
      <c r="C20">
        <v>0.1</v>
      </c>
      <c r="D20">
        <v>0.65</v>
      </c>
    </row>
    <row r="21" spans="1:4" x14ac:dyDescent="0.25">
      <c r="A21" t="s">
        <v>76</v>
      </c>
      <c r="B21">
        <v>3.5</v>
      </c>
      <c r="C21">
        <v>0.05</v>
      </c>
      <c r="D21">
        <v>0.7</v>
      </c>
    </row>
    <row r="22" spans="1:4" x14ac:dyDescent="0.25">
      <c r="A22" t="s">
        <v>87</v>
      </c>
      <c r="B22">
        <v>24</v>
      </c>
      <c r="C22">
        <v>0.2</v>
      </c>
      <c r="D22">
        <v>0.65</v>
      </c>
    </row>
    <row r="23" spans="1:4" x14ac:dyDescent="0.25">
      <c r="A23" t="s">
        <v>83</v>
      </c>
      <c r="B23">
        <v>20</v>
      </c>
      <c r="C23">
        <v>0.2</v>
      </c>
      <c r="D23">
        <v>0.2</v>
      </c>
    </row>
  </sheetData>
  <sortState ref="A2:B23">
    <sortCondition ref="A2:A2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9</vt:i4>
      </vt:variant>
    </vt:vector>
  </HeadingPairs>
  <TitlesOfParts>
    <vt:vector size="13" baseType="lpstr">
      <vt:lpstr>Feuil1</vt:lpstr>
      <vt:lpstr>N non dispo</vt:lpstr>
      <vt:lpstr>Précédent</vt:lpstr>
      <vt:lpstr>MO</vt:lpstr>
      <vt:lpstr>a</vt:lpstr>
      <vt:lpstr>culture</vt:lpstr>
      <vt:lpstr>Fin_été_automne</vt:lpstr>
      <vt:lpstr>période</vt:lpstr>
      <vt:lpstr>PO</vt:lpstr>
      <vt:lpstr>Printemps</vt:lpstr>
      <vt:lpstr>Produit_Organique</vt:lpstr>
      <vt:lpstr>sol</vt:lpstr>
      <vt:lpstr>Teneur_N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COTE</dc:creator>
  <cp:lastModifiedBy>Damien Guillemaux</cp:lastModifiedBy>
  <cp:lastPrinted>2017-11-21T14:17:24Z</cp:lastPrinted>
  <dcterms:created xsi:type="dcterms:W3CDTF">2016-12-12T08:46:06Z</dcterms:created>
  <dcterms:modified xsi:type="dcterms:W3CDTF">2017-11-22T14:19:39Z</dcterms:modified>
</cp:coreProperties>
</file>