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tableau" sheetId="1" r:id="rId1"/>
    <sheet name="liste déroulante" sheetId="5" r:id="rId2"/>
    <sheet name="bordereau" sheetId="3" r:id="rId3"/>
  </sheets>
  <externalReferences>
    <externalReference r:id="rId4"/>
  </externalReferences>
  <definedNames>
    <definedName name="Date" localSheetId="1">[1]tableau!$C$3:$C$22</definedName>
    <definedName name="Date">tableau!$C$3:$C$18</definedName>
    <definedName name="Destination" localSheetId="1">'liste déroulante'!$B$3:$B$7</definedName>
    <definedName name="Destination">tableau!$I$3:$I$18</definedName>
    <definedName name="Destination_2">'liste déroulante'!$B$3:$B$7</definedName>
    <definedName name="N°Benne">tableau!$D$3:$D$18</definedName>
    <definedName name="N°Expé">tableau!$J$3:$J$18</definedName>
    <definedName name="N°Navette">[1]tableau!$H$3:$H$23</definedName>
    <definedName name="Nature_Marchandise">'liste déroulante'!$D$3:$D$11</definedName>
    <definedName name="Nature_Marchandise_2">'liste déroulante'!$D$3:$D$11</definedName>
    <definedName name="Nom" localSheetId="1">[1]tableau!$B$3:$B$23</definedName>
    <definedName name="Nom">tableau!$B$3:$B$18</definedName>
    <definedName name="Nuance">tableau!$H$3:$H$18</definedName>
    <definedName name="Poids">tableau!$G$3:$G$18</definedName>
    <definedName name="Qté">tableau!$F$3:$F$18</definedName>
  </definedNames>
  <calcPr calcId="125725"/>
</workbook>
</file>

<file path=xl/calcChain.xml><?xml version="1.0" encoding="utf-8"?>
<calcChain xmlns="http://schemas.openxmlformats.org/spreadsheetml/2006/main">
  <c r="F14" i="3"/>
  <c r="C18"/>
  <c r="D27" s="1"/>
  <c r="D30"/>
  <c r="D41" l="1"/>
  <c r="B9"/>
  <c r="F8"/>
</calcChain>
</file>

<file path=xl/sharedStrings.xml><?xml version="1.0" encoding="utf-8"?>
<sst xmlns="http://schemas.openxmlformats.org/spreadsheetml/2006/main" count="45" uniqueCount="39">
  <si>
    <t>Nom</t>
  </si>
  <si>
    <t>Date</t>
  </si>
  <si>
    <t>N°Benne</t>
  </si>
  <si>
    <t>Nuance</t>
  </si>
  <si>
    <t>Destination</t>
  </si>
  <si>
    <t xml:space="preserve">Bordereau D'Expédition </t>
  </si>
  <si>
    <t>Expéditeur :</t>
  </si>
  <si>
    <t xml:space="preserve">Destination : </t>
  </si>
  <si>
    <t>Navette :</t>
  </si>
  <si>
    <t>Date :</t>
  </si>
  <si>
    <t>Benne N° :</t>
  </si>
  <si>
    <t>Martin</t>
  </si>
  <si>
    <t>Yves</t>
  </si>
  <si>
    <t>Nom :</t>
  </si>
  <si>
    <t>IMCG</t>
  </si>
  <si>
    <t>PINAT</t>
  </si>
  <si>
    <t>Nature Marchandise</t>
  </si>
  <si>
    <t>Qté</t>
  </si>
  <si>
    <t>Poids</t>
  </si>
  <si>
    <t>Destination 2</t>
  </si>
  <si>
    <t>Nature Marchandise 2</t>
  </si>
  <si>
    <t>Benne Meulure</t>
  </si>
  <si>
    <t>Bennes à bois</t>
  </si>
  <si>
    <t>Decheterie Torcy</t>
  </si>
  <si>
    <t>Bennes DIB</t>
  </si>
  <si>
    <t>Magasin 12</t>
  </si>
  <si>
    <t>Magasin 13</t>
  </si>
  <si>
    <t>Stock Poussiére</t>
  </si>
  <si>
    <t>Big Bag Poussiére</t>
  </si>
  <si>
    <t>Chute Oxycoupage</t>
  </si>
  <si>
    <t>Panier Errivage</t>
  </si>
  <si>
    <t>N°Navette</t>
  </si>
  <si>
    <t>Bennes Meulures</t>
  </si>
  <si>
    <t>Big Bag Meulures</t>
  </si>
  <si>
    <t>Big Bag Meulures Mélangés</t>
  </si>
  <si>
    <t>Scories Oxy</t>
  </si>
  <si>
    <t>Big Bag Poussieres</t>
  </si>
  <si>
    <t>Tony</t>
  </si>
  <si>
    <t>Decheterie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</si>
</sst>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0" xfId="0" applyFont="1" applyBorder="1"/>
    <xf numFmtId="0" fontId="3" fillId="0" borderId="0" xfId="0" applyFont="1" applyBorder="1" applyAlignment="1">
      <alignment horizontal="right"/>
    </xf>
    <xf numFmtId="0" fontId="3" fillId="0" borderId="4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right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" fontId="0" fillId="0" borderId="9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/>
    </xf>
    <xf numFmtId="14" fontId="6" fillId="0" borderId="0" xfId="0" applyNumberFormat="1" applyFont="1" applyBorder="1"/>
    <xf numFmtId="0" fontId="1" fillId="0" borderId="4" xfId="0" applyFont="1" applyBorder="1" applyAlignment="1"/>
    <xf numFmtId="0" fontId="1" fillId="0" borderId="5" xfId="0" applyFont="1" applyBorder="1" applyAlignment="1"/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right style="thin">
          <color indexed="64"/>
        </right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MCG\tableau%20d'exp&#23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"/>
      <sheetName val="liste déroulante"/>
      <sheetName val="bordereau"/>
      <sheetName val="bordereau (2)"/>
    </sheetNames>
    <sheetDataSet>
      <sheetData sheetId="0">
        <row r="3">
          <cell r="B3" t="str">
            <v>tony</v>
          </cell>
          <cell r="C3">
            <v>42389</v>
          </cell>
          <cell r="H3">
            <v>40258</v>
          </cell>
        </row>
        <row r="4">
          <cell r="B4" t="str">
            <v>pinat</v>
          </cell>
          <cell r="C4">
            <v>42756</v>
          </cell>
          <cell r="H4">
            <v>40259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2" name="tblExpeditions" displayName="tblExpeditions" ref="B2:J18" totalsRowShown="0" headerRowDxfId="1" dataDxfId="0" tableBorderDxfId="11">
  <autoFilter ref="B2:J18">
    <filterColumn colId="3"/>
    <filterColumn colId="4"/>
    <filterColumn colId="5"/>
  </autoFilter>
  <tableColumns count="9">
    <tableColumn id="1" name="Nom" dataDxfId="10"/>
    <tableColumn id="2" name="Date" dataDxfId="9"/>
    <tableColumn id="3" name="N°Benne" dataDxfId="8"/>
    <tableColumn id="7" name="Nature Marchandise" dataDxfId="7"/>
    <tableColumn id="8" name="Qté" dataDxfId="6"/>
    <tableColumn id="9" name="Poids" dataDxfId="5"/>
    <tableColumn id="4" name="Nuance" dataDxfId="4"/>
    <tableColumn id="5" name="Destination" dataDxfId="3"/>
    <tableColumn id="6" name="N°Navett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J18"/>
  <sheetViews>
    <sheetView tabSelected="1" workbookViewId="0">
      <selection activeCell="I8" sqref="I8"/>
    </sheetView>
  </sheetViews>
  <sheetFormatPr baseColWidth="10" defaultColWidth="10.85546875" defaultRowHeight="15"/>
  <cols>
    <col min="1" max="1" width="10.85546875" style="20"/>
    <col min="2" max="2" width="9.85546875" style="20" bestFit="1" customWidth="1"/>
    <col min="3" max="3" width="10.7109375" style="20" bestFit="1" customWidth="1"/>
    <col min="4" max="4" width="13.42578125" style="20" bestFit="1" customWidth="1"/>
    <col min="5" max="5" width="23.7109375" style="20" bestFit="1" customWidth="1"/>
    <col min="6" max="6" width="8.85546875" style="20" bestFit="1" customWidth="1"/>
    <col min="7" max="7" width="10.42578125" style="20" bestFit="1" customWidth="1"/>
    <col min="8" max="8" width="12.28515625" style="20" bestFit="1" customWidth="1"/>
    <col min="9" max="9" width="15.85546875" style="20" bestFit="1" customWidth="1"/>
    <col min="10" max="10" width="12" style="20" bestFit="1" customWidth="1"/>
    <col min="11" max="16384" width="10.85546875" style="20"/>
  </cols>
  <sheetData>
    <row r="2" spans="2:10" ht="15.75" thickBot="1">
      <c r="B2" s="18" t="s">
        <v>0</v>
      </c>
      <c r="C2" s="19" t="s">
        <v>1</v>
      </c>
      <c r="D2" s="19" t="s">
        <v>2</v>
      </c>
      <c r="E2" s="19" t="s">
        <v>16</v>
      </c>
      <c r="F2" s="19" t="s">
        <v>17</v>
      </c>
      <c r="G2" s="19" t="s">
        <v>18</v>
      </c>
      <c r="H2" s="19" t="s">
        <v>3</v>
      </c>
      <c r="I2" s="19" t="s">
        <v>4</v>
      </c>
      <c r="J2" s="19" t="s">
        <v>31</v>
      </c>
    </row>
    <row r="3" spans="2:10">
      <c r="B3" s="21" t="s">
        <v>11</v>
      </c>
      <c r="C3" s="22">
        <v>42765</v>
      </c>
      <c r="D3" s="23"/>
      <c r="E3" s="23" t="s">
        <v>24</v>
      </c>
      <c r="F3" s="23"/>
      <c r="G3" s="23"/>
      <c r="H3" s="23">
        <v>4931</v>
      </c>
      <c r="I3" s="23" t="s">
        <v>23</v>
      </c>
      <c r="J3" s="23">
        <v>40258</v>
      </c>
    </row>
    <row r="4" spans="2:10">
      <c r="B4" s="24" t="s">
        <v>12</v>
      </c>
      <c r="C4" s="28">
        <v>43125</v>
      </c>
      <c r="D4" s="26">
        <v>6</v>
      </c>
      <c r="E4" s="26" t="s">
        <v>29</v>
      </c>
      <c r="F4" s="26"/>
      <c r="G4" s="26"/>
      <c r="H4" s="26">
        <v>4931</v>
      </c>
      <c r="I4" s="26" t="s">
        <v>25</v>
      </c>
      <c r="J4" s="26">
        <v>40259</v>
      </c>
    </row>
    <row r="5" spans="2:10">
      <c r="B5" s="27" t="s">
        <v>15</v>
      </c>
      <c r="C5" s="28">
        <v>43216</v>
      </c>
      <c r="D5" s="26">
        <v>8</v>
      </c>
      <c r="E5" s="29" t="s">
        <v>33</v>
      </c>
      <c r="F5" s="26">
        <v>1</v>
      </c>
      <c r="G5" s="26"/>
      <c r="H5" s="26">
        <v>4930</v>
      </c>
      <c r="I5" s="29" t="s">
        <v>23</v>
      </c>
      <c r="J5" s="29">
        <v>40260</v>
      </c>
    </row>
    <row r="6" spans="2:10">
      <c r="B6" s="27" t="s">
        <v>37</v>
      </c>
      <c r="C6" s="28">
        <v>43130</v>
      </c>
      <c r="D6" s="26"/>
      <c r="E6" s="29" t="s">
        <v>36</v>
      </c>
      <c r="F6" s="26">
        <v>16</v>
      </c>
      <c r="G6" s="26">
        <v>12000</v>
      </c>
      <c r="H6" s="26"/>
      <c r="I6" s="26" t="s">
        <v>27</v>
      </c>
      <c r="J6" s="26">
        <v>40261</v>
      </c>
    </row>
    <row r="7" spans="2:10">
      <c r="B7" s="24"/>
      <c r="C7" s="28"/>
      <c r="D7" s="26"/>
      <c r="E7" s="26"/>
      <c r="F7" s="26"/>
      <c r="G7" s="26"/>
      <c r="H7" s="26"/>
      <c r="I7" s="26"/>
      <c r="J7" s="29">
        <v>40262</v>
      </c>
    </row>
    <row r="8" spans="2:10">
      <c r="B8" s="24"/>
      <c r="C8" s="28"/>
      <c r="D8" s="26"/>
      <c r="E8" s="26"/>
      <c r="F8" s="26"/>
      <c r="G8" s="26"/>
      <c r="H8" s="26"/>
      <c r="I8" s="26"/>
      <c r="J8" s="26">
        <v>40263</v>
      </c>
    </row>
    <row r="9" spans="2:10">
      <c r="B9" s="24"/>
      <c r="C9" s="28"/>
      <c r="D9" s="26"/>
      <c r="E9" s="26"/>
      <c r="F9" s="26"/>
      <c r="G9" s="26"/>
      <c r="H9" s="26"/>
      <c r="I9" s="26"/>
      <c r="J9" s="29">
        <v>40264</v>
      </c>
    </row>
    <row r="10" spans="2:10">
      <c r="B10" s="24"/>
      <c r="C10" s="28"/>
      <c r="D10" s="26"/>
      <c r="E10" s="26"/>
      <c r="F10" s="26"/>
      <c r="G10" s="26"/>
      <c r="H10" s="26"/>
      <c r="I10" s="26"/>
      <c r="J10" s="26">
        <v>40265</v>
      </c>
    </row>
    <row r="11" spans="2:10">
      <c r="B11" s="24"/>
      <c r="C11" s="25"/>
      <c r="D11" s="26"/>
      <c r="E11" s="26"/>
      <c r="F11" s="26"/>
      <c r="G11" s="26"/>
      <c r="H11" s="26"/>
      <c r="I11" s="26"/>
      <c r="J11" s="29">
        <v>40266</v>
      </c>
    </row>
    <row r="12" spans="2:10">
      <c r="B12" s="24"/>
      <c r="C12" s="25"/>
      <c r="D12" s="26"/>
      <c r="E12" s="26"/>
      <c r="F12" s="26"/>
      <c r="G12" s="26"/>
      <c r="H12" s="26"/>
      <c r="I12" s="26"/>
      <c r="J12" s="26">
        <v>40267</v>
      </c>
    </row>
    <row r="13" spans="2:10">
      <c r="B13" s="24"/>
      <c r="C13" s="25"/>
      <c r="D13" s="26"/>
      <c r="E13" s="26"/>
      <c r="F13" s="26"/>
      <c r="G13" s="26"/>
      <c r="H13" s="26"/>
      <c r="I13" s="26"/>
      <c r="J13" s="29">
        <v>40268</v>
      </c>
    </row>
    <row r="14" spans="2:10">
      <c r="B14" s="24"/>
      <c r="C14" s="25"/>
      <c r="D14" s="26"/>
      <c r="E14" s="26"/>
      <c r="F14" s="26"/>
      <c r="G14" s="26"/>
      <c r="H14" s="26"/>
      <c r="I14" s="26"/>
      <c r="J14" s="26">
        <v>40269</v>
      </c>
    </row>
    <row r="15" spans="2:10">
      <c r="B15" s="24"/>
      <c r="C15" s="25"/>
      <c r="D15" s="26"/>
      <c r="E15" s="26"/>
      <c r="F15" s="26"/>
      <c r="G15" s="26"/>
      <c r="H15" s="26"/>
      <c r="I15" s="26"/>
      <c r="J15" s="29">
        <v>40270</v>
      </c>
    </row>
    <row r="16" spans="2:10">
      <c r="B16" s="24"/>
      <c r="C16" s="25"/>
      <c r="D16" s="26"/>
      <c r="E16" s="26"/>
      <c r="F16" s="26"/>
      <c r="G16" s="26"/>
      <c r="H16" s="26"/>
      <c r="I16" s="26"/>
      <c r="J16" s="26">
        <v>40271</v>
      </c>
    </row>
    <row r="17" spans="2:10">
      <c r="B17" s="24"/>
      <c r="C17" s="25"/>
      <c r="D17" s="26"/>
      <c r="E17" s="26"/>
      <c r="F17" s="26"/>
      <c r="G17" s="26"/>
      <c r="H17" s="26"/>
      <c r="I17" s="26"/>
      <c r="J17" s="29">
        <v>40272</v>
      </c>
    </row>
    <row r="18" spans="2:10">
      <c r="B18" s="24"/>
      <c r="C18" s="25"/>
      <c r="D18" s="26"/>
      <c r="E18" s="26"/>
      <c r="F18" s="26"/>
      <c r="G18" s="26"/>
      <c r="H18" s="26"/>
      <c r="I18" s="26"/>
      <c r="J18" s="26">
        <v>40273</v>
      </c>
    </row>
  </sheetData>
  <dataValidations count="1">
    <dataValidation type="list" allowBlank="1" showInputMessage="1" showErrorMessage="1" sqref="I3:I18">
      <formula1>Destination_2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2:D11"/>
  <sheetViews>
    <sheetView workbookViewId="0">
      <selection activeCell="C11" sqref="C11"/>
    </sheetView>
  </sheetViews>
  <sheetFormatPr baseColWidth="10" defaultRowHeight="15"/>
  <cols>
    <col min="2" max="2" width="16.140625" bestFit="1" customWidth="1"/>
    <col min="4" max="4" width="19" bestFit="1" customWidth="1"/>
  </cols>
  <sheetData>
    <row r="2" spans="2:4">
      <c r="B2" t="s">
        <v>19</v>
      </c>
      <c r="D2" t="s">
        <v>20</v>
      </c>
    </row>
    <row r="3" spans="2:4">
      <c r="B3" t="s">
        <v>21</v>
      </c>
      <c r="D3" t="s">
        <v>22</v>
      </c>
    </row>
    <row r="4" spans="2:4">
      <c r="B4" t="s">
        <v>38</v>
      </c>
      <c r="D4" t="s">
        <v>24</v>
      </c>
    </row>
    <row r="5" spans="2:4">
      <c r="B5" t="s">
        <v>25</v>
      </c>
      <c r="D5" t="s">
        <v>32</v>
      </c>
    </row>
    <row r="6" spans="2:4">
      <c r="B6" t="s">
        <v>26</v>
      </c>
      <c r="D6" t="s">
        <v>33</v>
      </c>
    </row>
    <row r="7" spans="2:4">
      <c r="B7" t="s">
        <v>27</v>
      </c>
      <c r="D7" t="s">
        <v>34</v>
      </c>
    </row>
    <row r="8" spans="2:4">
      <c r="D8" t="s">
        <v>28</v>
      </c>
    </row>
    <row r="9" spans="2:4">
      <c r="D9" t="s">
        <v>29</v>
      </c>
    </row>
    <row r="10" spans="2:4">
      <c r="D10" t="s">
        <v>30</v>
      </c>
    </row>
    <row r="11" spans="2:4">
      <c r="D11" t="s">
        <v>35</v>
      </c>
    </row>
  </sheetData>
  <dataValidations count="1">
    <dataValidation type="list" allowBlank="1" showInputMessage="1" showErrorMessage="1" sqref="C6">
      <formula1>$B$2:$B$7+Destination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G49"/>
  <sheetViews>
    <sheetView workbookViewId="0">
      <selection activeCell="F14" sqref="F14"/>
    </sheetView>
  </sheetViews>
  <sheetFormatPr baseColWidth="10" defaultColWidth="10.85546875" defaultRowHeight="15"/>
  <cols>
    <col min="4" max="4" width="13.28515625" bestFit="1" customWidth="1"/>
    <col min="6" max="6" width="12.140625" bestFit="1" customWidth="1"/>
  </cols>
  <sheetData>
    <row r="1" spans="1:7">
      <c r="A1" s="30" t="s">
        <v>5</v>
      </c>
      <c r="B1" s="31"/>
      <c r="C1" s="31"/>
      <c r="D1" s="31"/>
      <c r="E1" s="31"/>
      <c r="F1" s="31"/>
      <c r="G1" s="32"/>
    </row>
    <row r="2" spans="1:7">
      <c r="A2" s="33"/>
      <c r="B2" s="34"/>
      <c r="C2" s="34"/>
      <c r="D2" s="34"/>
      <c r="E2" s="34"/>
      <c r="F2" s="34"/>
      <c r="G2" s="35"/>
    </row>
    <row r="3" spans="1:7">
      <c r="A3" s="33"/>
      <c r="B3" s="34"/>
      <c r="C3" s="34"/>
      <c r="D3" s="34"/>
      <c r="E3" s="34"/>
      <c r="F3" s="34"/>
      <c r="G3" s="35"/>
    </row>
    <row r="4" spans="1:7" ht="15.75" thickBot="1">
      <c r="A4" s="36"/>
      <c r="B4" s="37"/>
      <c r="C4" s="37"/>
      <c r="D4" s="37"/>
      <c r="E4" s="37"/>
      <c r="F4" s="37"/>
      <c r="G4" s="38"/>
    </row>
    <row r="5" spans="1:7">
      <c r="A5" s="1"/>
      <c r="B5" s="2"/>
      <c r="C5" s="2"/>
      <c r="D5" s="2"/>
      <c r="E5" s="2"/>
      <c r="F5" s="2"/>
      <c r="G5" s="3"/>
    </row>
    <row r="6" spans="1:7">
      <c r="A6" s="4"/>
      <c r="B6" s="5"/>
      <c r="C6" s="5"/>
      <c r="D6" s="5"/>
      <c r="E6" s="15"/>
      <c r="F6" s="15"/>
      <c r="G6" s="6"/>
    </row>
    <row r="7" spans="1:7">
      <c r="A7" s="4"/>
      <c r="B7" s="5"/>
      <c r="C7" s="5"/>
      <c r="D7" s="5"/>
      <c r="E7" s="5"/>
      <c r="F7" s="5"/>
      <c r="G7" s="6"/>
    </row>
    <row r="8" spans="1:7" ht="15.75">
      <c r="A8" s="12" t="s">
        <v>6</v>
      </c>
      <c r="B8" s="16" t="s">
        <v>14</v>
      </c>
      <c r="C8" s="5"/>
      <c r="D8" s="5"/>
      <c r="E8" s="11" t="s">
        <v>7</v>
      </c>
      <c r="F8" s="39" t="str">
        <f>INDEX(Destination,MATCH(bordereau!$D$12,N°Expé,0),1)</f>
        <v>Stock Poussiére</v>
      </c>
      <c r="G8" s="40"/>
    </row>
    <row r="9" spans="1:7" ht="15.75">
      <c r="A9" s="12" t="s">
        <v>13</v>
      </c>
      <c r="B9" s="17" t="str">
        <f>INDEX(Nom,MATCH(bordereau!$D$12,N°Expé,0),1)</f>
        <v>Tony</v>
      </c>
      <c r="C9" s="5"/>
      <c r="D9" s="5"/>
      <c r="E9" s="5"/>
      <c r="F9" s="5"/>
      <c r="G9" s="6"/>
    </row>
    <row r="10" spans="1:7">
      <c r="A10" s="4"/>
      <c r="B10" s="5"/>
      <c r="C10" s="10"/>
      <c r="D10" s="5"/>
      <c r="E10" s="5"/>
      <c r="F10" s="5"/>
      <c r="G10" s="6"/>
    </row>
    <row r="11" spans="1:7">
      <c r="A11" s="4"/>
      <c r="B11" s="5"/>
      <c r="C11" s="5"/>
      <c r="D11" s="5"/>
      <c r="E11" s="5"/>
      <c r="F11" s="5"/>
      <c r="G11" s="6"/>
    </row>
    <row r="12" spans="1:7" ht="15.75">
      <c r="A12" s="4"/>
      <c r="B12" s="5"/>
      <c r="C12" s="11" t="s">
        <v>8</v>
      </c>
      <c r="D12" s="41">
        <v>40261</v>
      </c>
      <c r="E12" s="5"/>
      <c r="F12" s="5"/>
      <c r="G12" s="6"/>
    </row>
    <row r="13" spans="1:7">
      <c r="A13" s="4"/>
      <c r="B13" s="5"/>
      <c r="C13" s="5"/>
      <c r="D13" s="5"/>
      <c r="E13" s="5"/>
      <c r="F13" s="5"/>
      <c r="G13" s="6"/>
    </row>
    <row r="14" spans="1:7" ht="15.75">
      <c r="A14" s="4"/>
      <c r="B14" s="5"/>
      <c r="C14" s="5"/>
      <c r="D14" s="5"/>
      <c r="E14" s="11" t="s">
        <v>9</v>
      </c>
      <c r="F14" s="48">
        <f>INDEX(Date,MATCH(bordereau!$D$12,N°Expé,0),1)</f>
        <v>43130</v>
      </c>
      <c r="G14" s="6"/>
    </row>
    <row r="15" spans="1:7" ht="15.75">
      <c r="A15" s="4"/>
      <c r="B15" s="5"/>
      <c r="C15" s="5"/>
      <c r="D15" s="5"/>
      <c r="E15" s="11"/>
      <c r="F15" s="42"/>
      <c r="G15" s="6"/>
    </row>
    <row r="16" spans="1:7" ht="15.75" thickBot="1">
      <c r="A16" s="4"/>
      <c r="B16" s="5"/>
      <c r="C16" s="5"/>
      <c r="D16" s="5"/>
      <c r="E16" s="5"/>
      <c r="F16" s="5"/>
      <c r="G16" s="6"/>
    </row>
    <row r="17" spans="1:7">
      <c r="A17" s="4"/>
      <c r="B17" s="1"/>
      <c r="C17" s="2"/>
      <c r="D17" s="2"/>
      <c r="E17" s="2"/>
      <c r="F17" s="3"/>
      <c r="G17" s="6"/>
    </row>
    <row r="18" spans="1:7" ht="18.75" customHeight="1">
      <c r="A18" s="4"/>
      <c r="B18" s="4"/>
      <c r="C18" s="45" t="str">
        <f>INDEX(Nature_Marchandise,MATCH(bordereau!$D$12,N°Expé,0),1)</f>
        <v>Big Bag Meulures</v>
      </c>
      <c r="D18" s="45"/>
      <c r="E18" s="45"/>
      <c r="F18" s="6"/>
      <c r="G18" s="6"/>
    </row>
    <row r="19" spans="1:7">
      <c r="A19" s="43"/>
      <c r="B19" s="43"/>
      <c r="C19" s="45"/>
      <c r="D19" s="45"/>
      <c r="E19" s="45"/>
      <c r="F19" s="44"/>
      <c r="G19" s="44"/>
    </row>
    <row r="20" spans="1:7">
      <c r="A20" s="4"/>
      <c r="B20" s="4"/>
      <c r="C20" s="45"/>
      <c r="D20" s="45"/>
      <c r="E20" s="45"/>
      <c r="F20" s="6"/>
      <c r="G20" s="6"/>
    </row>
    <row r="21" spans="1:7">
      <c r="A21" s="4"/>
      <c r="B21" s="4"/>
      <c r="C21" s="5"/>
      <c r="D21" s="5"/>
      <c r="E21" s="5"/>
      <c r="F21" s="6"/>
      <c r="G21" s="6"/>
    </row>
    <row r="22" spans="1:7">
      <c r="A22" s="4"/>
      <c r="B22" s="4"/>
      <c r="F22" s="6"/>
      <c r="G22" s="6"/>
    </row>
    <row r="23" spans="1:7">
      <c r="A23" s="4"/>
      <c r="B23" s="4"/>
      <c r="C23" s="5"/>
      <c r="D23" s="5"/>
      <c r="E23" s="5"/>
      <c r="F23" s="6"/>
      <c r="G23" s="6"/>
    </row>
    <row r="24" spans="1:7">
      <c r="A24" s="4"/>
      <c r="B24" s="4"/>
      <c r="C24" s="5"/>
      <c r="D24" s="5"/>
      <c r="E24" s="5"/>
      <c r="F24" s="6"/>
      <c r="G24" s="6"/>
    </row>
    <row r="25" spans="1:7">
      <c r="A25" s="4"/>
      <c r="B25" s="4"/>
      <c r="C25" s="5"/>
      <c r="D25" s="5"/>
      <c r="E25" s="5"/>
      <c r="F25" s="6"/>
      <c r="G25" s="6"/>
    </row>
    <row r="26" spans="1:7">
      <c r="A26" s="4"/>
      <c r="B26" s="4"/>
      <c r="C26" s="5"/>
      <c r="D26" s="5"/>
      <c r="E26" s="5"/>
      <c r="F26" s="6"/>
      <c r="G26" s="6"/>
    </row>
    <row r="27" spans="1:7" ht="18.75">
      <c r="A27" s="4"/>
      <c r="B27" s="4"/>
      <c r="C27" s="5"/>
      <c r="D27" s="46" t="str">
        <f>IF(OR(C18="Bennes à bois",C18="Bennes DIB"),"Quantité :","TC :")</f>
        <v>TC :</v>
      </c>
      <c r="E27" s="5"/>
      <c r="F27" s="6"/>
      <c r="G27" s="6"/>
    </row>
    <row r="28" spans="1:7">
      <c r="A28" s="4"/>
      <c r="B28" s="4"/>
      <c r="C28" s="5"/>
      <c r="D28" s="5"/>
      <c r="E28" s="5"/>
      <c r="F28" s="6"/>
      <c r="G28" s="6"/>
    </row>
    <row r="29" spans="1:7">
      <c r="A29" s="4"/>
      <c r="B29" s="4"/>
      <c r="C29" s="5"/>
      <c r="D29" s="5"/>
      <c r="E29" s="5"/>
      <c r="F29" s="6"/>
      <c r="G29" s="6"/>
    </row>
    <row r="30" spans="1:7" ht="18.75">
      <c r="A30" s="4"/>
      <c r="B30" s="4"/>
      <c r="C30" s="5"/>
      <c r="D30" s="47">
        <f>IF(INDEX(Nuance,MATCH(bordereau!$D$12,N°Expé,0),1)="",INDEX(Qté,MATCH(bordereau!$D$12,N°Expé,0),1),INDEX(Nuance,MATCH(bordereau!$D$12,N°Expé,0),1))</f>
        <v>16</v>
      </c>
      <c r="E30" s="5"/>
      <c r="F30" s="6"/>
      <c r="G30" s="6"/>
    </row>
    <row r="31" spans="1:7">
      <c r="A31" s="4"/>
      <c r="B31" s="4"/>
      <c r="E31" s="5"/>
      <c r="F31" s="6"/>
      <c r="G31" s="6"/>
    </row>
    <row r="32" spans="1:7">
      <c r="A32" s="4"/>
      <c r="B32" s="4"/>
      <c r="C32" s="5"/>
      <c r="D32" s="5"/>
      <c r="E32" s="5"/>
      <c r="F32" s="6"/>
      <c r="G32" s="6"/>
    </row>
    <row r="33" spans="1:7">
      <c r="A33" s="4"/>
      <c r="B33" s="4"/>
      <c r="C33" s="5"/>
      <c r="D33" s="5"/>
      <c r="E33" s="5"/>
      <c r="F33" s="6"/>
      <c r="G33" s="6"/>
    </row>
    <row r="34" spans="1:7">
      <c r="A34" s="4"/>
      <c r="B34" s="4"/>
      <c r="C34" s="5"/>
      <c r="D34" s="5"/>
      <c r="E34" s="5"/>
      <c r="F34" s="6"/>
      <c r="G34" s="6"/>
    </row>
    <row r="35" spans="1:7">
      <c r="A35" s="4"/>
      <c r="B35" s="4"/>
      <c r="C35" s="5"/>
      <c r="D35" s="5"/>
      <c r="E35" s="5"/>
      <c r="F35" s="6"/>
      <c r="G35" s="6"/>
    </row>
    <row r="36" spans="1:7">
      <c r="A36" s="4"/>
      <c r="B36" s="4"/>
      <c r="C36" s="5"/>
      <c r="D36" s="5"/>
      <c r="E36" s="5"/>
      <c r="F36" s="6"/>
      <c r="G36" s="6"/>
    </row>
    <row r="37" spans="1:7">
      <c r="A37" s="4"/>
      <c r="B37" s="4"/>
      <c r="C37" s="5"/>
      <c r="D37" s="5"/>
      <c r="E37" s="5"/>
      <c r="F37" s="6"/>
      <c r="G37" s="6"/>
    </row>
    <row r="38" spans="1:7">
      <c r="A38" s="4"/>
      <c r="B38" s="4"/>
      <c r="C38" s="5"/>
      <c r="D38" s="5"/>
      <c r="E38" s="5"/>
      <c r="F38" s="6"/>
      <c r="G38" s="6"/>
    </row>
    <row r="39" spans="1:7" ht="18.75">
      <c r="A39" s="4"/>
      <c r="B39" s="4"/>
      <c r="C39" s="5"/>
      <c r="D39" s="13" t="s">
        <v>10</v>
      </c>
      <c r="E39" s="5"/>
      <c r="F39" s="6"/>
      <c r="G39" s="6"/>
    </row>
    <row r="40" spans="1:7">
      <c r="A40" s="4"/>
      <c r="B40" s="4"/>
      <c r="C40" s="5"/>
      <c r="D40" s="5"/>
      <c r="E40" s="5"/>
      <c r="F40" s="6"/>
      <c r="G40" s="6"/>
    </row>
    <row r="41" spans="1:7" ht="18.75">
      <c r="A41" s="4"/>
      <c r="B41" s="4"/>
      <c r="C41" s="5"/>
      <c r="D41" s="14">
        <f>INDEX(N°Benne,MATCH(bordereau!$D$12,N°Expé,0),1)</f>
        <v>0</v>
      </c>
      <c r="E41" s="5"/>
      <c r="F41" s="6"/>
      <c r="G41" s="6"/>
    </row>
    <row r="42" spans="1:7">
      <c r="A42" s="4"/>
      <c r="B42" s="4"/>
      <c r="C42" s="5"/>
      <c r="D42" s="5"/>
      <c r="E42" s="5"/>
      <c r="F42" s="6"/>
      <c r="G42" s="6"/>
    </row>
    <row r="43" spans="1:7">
      <c r="A43" s="4"/>
      <c r="B43" s="4"/>
      <c r="C43" s="5"/>
      <c r="F43" s="6"/>
      <c r="G43" s="6"/>
    </row>
    <row r="44" spans="1:7">
      <c r="A44" s="4"/>
      <c r="B44" s="4"/>
      <c r="C44" s="5"/>
      <c r="D44" s="5"/>
      <c r="E44" s="5"/>
      <c r="F44" s="6"/>
      <c r="G44" s="6"/>
    </row>
    <row r="45" spans="1:7">
      <c r="A45" s="4"/>
      <c r="B45" s="4"/>
      <c r="C45" s="5"/>
      <c r="D45" s="5"/>
      <c r="E45" s="5"/>
      <c r="F45" s="6"/>
      <c r="G45" s="6"/>
    </row>
    <row r="46" spans="1:7">
      <c r="A46" s="4"/>
      <c r="B46" s="4"/>
      <c r="C46" s="5"/>
      <c r="D46" s="5"/>
      <c r="E46" s="5"/>
      <c r="F46" s="6"/>
      <c r="G46" s="6"/>
    </row>
    <row r="47" spans="1:7">
      <c r="A47" s="4"/>
      <c r="B47" s="4"/>
      <c r="C47" s="5"/>
      <c r="D47" s="5"/>
      <c r="E47" s="5"/>
      <c r="F47" s="6"/>
      <c r="G47" s="6"/>
    </row>
    <row r="48" spans="1:7" ht="15.75" thickBot="1">
      <c r="A48" s="4"/>
      <c r="B48" s="7"/>
      <c r="C48" s="8"/>
      <c r="D48" s="8"/>
      <c r="E48" s="8"/>
      <c r="F48" s="9"/>
      <c r="G48" s="6"/>
    </row>
    <row r="49" spans="1:7" ht="15.75" thickBot="1">
      <c r="A49" s="7"/>
      <c r="B49" s="8"/>
      <c r="C49" s="8"/>
      <c r="D49" s="8"/>
      <c r="E49" s="8"/>
      <c r="F49" s="8"/>
      <c r="G49" s="9"/>
    </row>
  </sheetData>
  <mergeCells count="3">
    <mergeCell ref="A1:G4"/>
    <mergeCell ref="F8:G8"/>
    <mergeCell ref="C18:E2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tableau</vt:lpstr>
      <vt:lpstr>liste déroulante</vt:lpstr>
      <vt:lpstr>bordereau</vt:lpstr>
      <vt:lpstr>Date</vt:lpstr>
      <vt:lpstr>'liste déroulante'!Destination</vt:lpstr>
      <vt:lpstr>Destination</vt:lpstr>
      <vt:lpstr>Destination_2</vt:lpstr>
      <vt:lpstr>N°Benne</vt:lpstr>
      <vt:lpstr>N°Expé</vt:lpstr>
      <vt:lpstr>Nature_Marchandise</vt:lpstr>
      <vt:lpstr>Nature_Marchandise_2</vt:lpstr>
      <vt:lpstr>Nom</vt:lpstr>
      <vt:lpstr>Nuance</vt:lpstr>
      <vt:lpstr>Poids</vt:lpstr>
      <vt:lpstr>Qté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2018-01-30T08:58:35Z</dcterms:modified>
</cp:coreProperties>
</file>