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dou\Desktop\Revue boursiere\Maquette\"/>
    </mc:Choice>
  </mc:AlternateContent>
  <xr:revisionPtr revIDLastSave="0" documentId="8_{70630368-F326-4B1D-8F5D-FDB35F12010D}" xr6:coauthVersionLast="45" xr6:coauthVersionMax="45" xr10:uidLastSave="{00000000-0000-0000-0000-000000000000}"/>
  <bookViews>
    <workbookView xWindow="-120" yWindow="-120" windowWidth="20730" windowHeight="11160" xr2:uid="{1BCA1E63-3D9C-47E0-A93A-E1B003C31892}"/>
  </bookViews>
  <sheets>
    <sheet name="Analyse" sheetId="2" r:id="rId1"/>
    <sheet name="METEO_FIN" sheetId="1" r:id="rId2"/>
  </sheets>
  <externalReferences>
    <externalReference r:id="rId3"/>
    <externalReference r:id="rId4"/>
  </externalReferences>
  <definedNames>
    <definedName name="Analyse">Analyse!$C$1:$AL$58</definedName>
    <definedName name="Chronologie_Date">#N/A</definedName>
    <definedName name="Chronologie_Date2">#N/A</definedName>
    <definedName name="dates">OFFSET('[1]Base de données cours'!$A$3,0,1,1,COUNTA('[1]Base de données cours'!$3:$3))</definedName>
    <definedName name="METEO">METEO_FIN!$A$2:$H$260</definedName>
    <definedName name="OK">'[2]Base de données cours'!#REF!</definedName>
    <definedName name="Symboles">OFFSET('[1]Base de données cours'!$A$3,1,0,COUNTA('[1]Base de données cours'!$A:$A)-1,1)</definedName>
    <definedName name="_xlnm.Print_Area" localSheetId="0">Analyse!$D$1:$Y$58</definedName>
    <definedName name="_xlnm.Print_Area" localSheetId="1">METEO_FIN!$A$2:$H$260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Y13" i="2" l="1"/>
  <c r="AX13" i="2"/>
  <c r="AW13" i="2"/>
  <c r="AV13" i="2"/>
  <c r="AU13" i="2"/>
  <c r="AS13" i="2"/>
  <c r="AR13" i="2" s="1"/>
  <c r="AQ13" i="2"/>
  <c r="AO13" i="2"/>
  <c r="AP13" i="2" s="1"/>
  <c r="AY12" i="2"/>
  <c r="AX12" i="2"/>
  <c r="AW12" i="2"/>
  <c r="AV12" i="2"/>
  <c r="AU12" i="2"/>
  <c r="AS12" i="2"/>
  <c r="AR12" i="2" s="1"/>
  <c r="AQ12" i="2"/>
  <c r="AO12" i="2"/>
  <c r="AP12" i="2" s="1"/>
  <c r="AY11" i="2"/>
  <c r="AX11" i="2"/>
  <c r="AW11" i="2"/>
  <c r="AV11" i="2"/>
  <c r="AU11" i="2"/>
  <c r="AS11" i="2"/>
  <c r="AR11" i="2" s="1"/>
  <c r="AQ11" i="2"/>
  <c r="AO11" i="2"/>
  <c r="AP11" i="2" s="1"/>
  <c r="AY10" i="2"/>
  <c r="AX10" i="2"/>
  <c r="AW10" i="2"/>
  <c r="AV10" i="2"/>
  <c r="AU10" i="2"/>
  <c r="AS10" i="2"/>
  <c r="AR10" i="2" s="1"/>
  <c r="AQ10" i="2"/>
  <c r="AO10" i="2"/>
  <c r="AP10" i="2" s="1"/>
  <c r="AY9" i="2"/>
  <c r="AX9" i="2"/>
  <c r="AW9" i="2"/>
  <c r="AV9" i="2"/>
  <c r="AU9" i="2"/>
  <c r="AS9" i="2"/>
  <c r="AR9" i="2" s="1"/>
  <c r="AQ9" i="2"/>
  <c r="AO9" i="2"/>
  <c r="AP9" i="2" s="1"/>
  <c r="AX8" i="2"/>
  <c r="AW8" i="2"/>
  <c r="AR8" i="2"/>
  <c r="AQ8" i="2"/>
  <c r="H13" i="1" l="1"/>
  <c r="E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Abdoul Ouedraogo</author>
  </authors>
  <commentList>
    <comment ref="AE9" authorId="0" shapeId="0" xr:uid="{283DA481-911A-4956-852E-8A68349B0A0F}">
      <text>
        <r>
          <rPr>
            <b/>
            <sz val="9"/>
            <color indexed="81"/>
            <rFont val="Tahoma"/>
            <family val="2"/>
          </rPr>
          <t>Abdoul Ouedraogo:</t>
        </r>
        <r>
          <rPr>
            <sz val="9"/>
            <color indexed="81"/>
            <rFont val="Tahoma"/>
            <family val="2"/>
          </rPr>
          <t xml:space="preserve">
Tendance à la baisse des cours du caoutchouc au premier semestre</t>
        </r>
      </text>
    </comment>
    <comment ref="AE47" authorId="0" shapeId="0" xr:uid="{8B625846-488D-4012-B4F4-DD22624E7ECB}">
      <text>
        <r>
          <rPr>
            <b/>
            <sz val="9"/>
            <color indexed="81"/>
            <rFont val="Tahoma"/>
            <family val="2"/>
          </rPr>
          <t>Abdoul Ouedraogo:</t>
        </r>
        <r>
          <rPr>
            <sz val="9"/>
            <color indexed="81"/>
            <rFont val="Tahoma"/>
            <family val="2"/>
          </rPr>
          <t xml:space="preserve">
augmentation des charges (achat de pagne prétraités; des dotations sur les nouveaux outils de production</t>
        </r>
      </text>
    </comment>
  </commentList>
</comments>
</file>

<file path=xl/sharedStrings.xml><?xml version="1.0" encoding="utf-8"?>
<sst xmlns="http://schemas.openxmlformats.org/spreadsheetml/2006/main" count="74" uniqueCount="67">
  <si>
    <t>CB/ENR/AFI/03/Vers 01</t>
  </si>
  <si>
    <t>Semaine</t>
  </si>
  <si>
    <t>Source : Bloomberg</t>
  </si>
  <si>
    <t>Page / 1  /</t>
  </si>
  <si>
    <t>Page / 2  /</t>
  </si>
  <si>
    <t>Page / 3  /</t>
  </si>
  <si>
    <t xml:space="preserve">STOCK GUIDE </t>
  </si>
  <si>
    <t>Symboles</t>
  </si>
  <si>
    <t>PALC</t>
  </si>
  <si>
    <t>SCRC</t>
  </si>
  <si>
    <t>Plus fortes hausses</t>
  </si>
  <si>
    <t>Plus fortes baisses</t>
  </si>
  <si>
    <t>SICC</t>
  </si>
  <si>
    <t>Titres</t>
  </si>
  <si>
    <t>Séance du</t>
  </si>
  <si>
    <t>Var en %</t>
  </si>
  <si>
    <t>SOGC</t>
  </si>
  <si>
    <t>SPHC</t>
  </si>
  <si>
    <t>BRVM-AGR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</si>
  <si>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</si>
  <si>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</si>
  <si>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</si>
  <si>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</si>
  <si>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</si>
  <si>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</si>
  <si>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</si>
  <si>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</si>
  <si>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</si>
  <si>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</si>
  <si>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</si>
  <si>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</si>
  <si>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</si>
  <si>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</si>
  <si>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</si>
  <si>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</si>
  <si>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</si>
  <si>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</si>
  <si>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</si>
  <si>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</si>
  <si>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</si>
  <si>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</si>
  <si>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</si>
  <si>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</si>
  <si>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</si>
  <si>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</si>
  <si>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</si>
  <si>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</si>
  <si>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</si>
  <si>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</si>
  <si>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</si>
  <si>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</si>
  <si>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</si>
  <si>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</si>
  <si>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</si>
  <si>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</si>
  <si>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</si>
  <si>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</si>
  <si>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</si>
  <si>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</si>
  <si>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</si>
  <si>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</si>
  <si>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</si>
  <si>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</si>
  <si>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</si>
  <si>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</si>
  <si>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BRVM-10</t>
  </si>
  <si>
    <t>BRVM-C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</si>
</sst>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.00\ _€_-;\-* #,##0.00\ _€_-;_-* &quot;-&quot;??\ _€_-;_-@_-"/>
    <numFmt numFmtId="165" formatCode="[$-F800]dddd\,\ mmmm\ dd\,\ yyyy"/>
    <numFmt numFmtId="166" formatCode="_-* #,##0\ _€_-;\-* #,##0\ _€_-;_-* &quot;-&quot;??\ _€_-;_-@_-"/>
    <numFmt numFmtId="167" formatCode="_-* #,##0.0\ _€_-;\-* #,##0.0\ _€_-;_-* &quot;-&quot;??\ _€_-;_-@_-"/>
    <numFmt numFmtId="168" formatCode="0.0%"/>
    <numFmt numFmtId="169" formatCode="_-* #,##0\ &quot;€&quot;_-;\-* #,##0\ &quot;€&quot;_-;_-* &quot;-&quot;\ &quot;€&quot;_-;_-@_-"/>
    <numFmt numFmtId="170" formatCode="#,##0.0"/>
    <numFmt numFmtId="171" formatCode="0.00000%"/>
    <numFmt numFmtId="172" formatCode="[$-40C]d\-mmm\-yy;@"/>
    <numFmt numFmtId="173" formatCode="[$-40C]mmm\-yy;@"/>
    <numFmt numFmtId="174" formatCode="0.000%"/>
    <numFmt numFmtId="175" formatCode="0.00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Futura Lt BT"/>
      <family val="2"/>
    </font>
    <font>
      <i/>
      <sz val="8"/>
      <color rgb="FF000000"/>
      <name val="Futura Lt BT"/>
      <family val="2"/>
    </font>
    <font>
      <sz val="9"/>
      <color theme="1"/>
      <name val="Futura Lt BT"/>
      <family val="2"/>
    </font>
    <font>
      <b/>
      <sz val="10"/>
      <color rgb="FF000000"/>
      <name val="Futura Lt BT"/>
      <family val="2"/>
    </font>
    <font>
      <b/>
      <sz val="9"/>
      <color theme="1"/>
      <name val="Futura Lt BT"/>
      <family val="2"/>
    </font>
    <font>
      <sz val="10"/>
      <color theme="1"/>
      <name val="Futura Lt BT"/>
      <family val="2"/>
    </font>
    <font>
      <b/>
      <sz val="10"/>
      <color theme="1"/>
      <name val="Futura Lt BT"/>
      <family val="2"/>
    </font>
    <font>
      <i/>
      <sz val="9"/>
      <color rgb="FF000000"/>
      <name val="Futura Lt BT"/>
      <family val="2"/>
    </font>
    <font>
      <b/>
      <sz val="9"/>
      <color rgb="FF000000"/>
      <name val="Futura Lt BT"/>
      <family val="2"/>
    </font>
    <font>
      <b/>
      <sz val="8"/>
      <color rgb="FF000000"/>
      <name val="Futura Lt BT"/>
      <family val="2"/>
    </font>
    <font>
      <sz val="8"/>
      <color theme="1"/>
      <name val="Futura Lt BT"/>
      <family val="2"/>
    </font>
    <font>
      <sz val="8"/>
      <color rgb="FF000000"/>
      <name val="Futura Lt BT"/>
      <family val="2"/>
    </font>
    <font>
      <sz val="9"/>
      <color rgb="FF000000"/>
      <name val="Futura Lt BT"/>
      <family val="2"/>
    </font>
    <font>
      <sz val="10"/>
      <color rgb="FF000000"/>
      <name val="Futura Lt BT"/>
      <family val="2"/>
    </font>
    <font>
      <b/>
      <sz val="8"/>
      <color theme="0"/>
      <name val="Futura Lt BT"/>
      <family val="2"/>
    </font>
    <font>
      <sz val="8"/>
      <color theme="0"/>
      <name val="Futura Lt BT"/>
      <family val="2"/>
    </font>
    <font>
      <sz val="11"/>
      <color theme="0"/>
      <name val="Futura Lt BT"/>
      <family val="2"/>
    </font>
    <font>
      <b/>
      <u/>
      <sz val="11"/>
      <color theme="1"/>
      <name val="Futura Lt BT"/>
      <family val="2"/>
    </font>
    <font>
      <b/>
      <sz val="11"/>
      <color theme="1"/>
      <name val="Futura Lt BT"/>
      <family val="2"/>
    </font>
    <font>
      <b/>
      <sz val="11"/>
      <color rgb="FF000000"/>
      <name val="Futura Lt BT"/>
      <family val="2"/>
    </font>
    <font>
      <sz val="11"/>
      <color rgb="FF000000"/>
      <name val="Futura Lt BT"/>
      <family val="2"/>
    </font>
    <font>
      <b/>
      <sz val="10"/>
      <color theme="0"/>
      <name val="Futura Lt BT"/>
      <family val="2"/>
    </font>
    <font>
      <sz val="10"/>
      <name val="Futura Lt BT"/>
      <family val="2"/>
    </font>
    <font>
      <i/>
      <sz val="10"/>
      <color theme="1"/>
      <name val="Futura Lt BT"/>
      <family val="2"/>
    </font>
    <font>
      <b/>
      <sz val="10"/>
      <color rgb="FFFF0000"/>
      <name val="Futura Lt BT"/>
      <family val="2"/>
    </font>
    <font>
      <b/>
      <sz val="10"/>
      <name val="Futura Lt BT"/>
      <family val="2"/>
    </font>
    <font>
      <b/>
      <sz val="11"/>
      <name val="Futura Lt BT"/>
      <family val="2"/>
    </font>
    <font>
      <b/>
      <sz val="9"/>
      <color theme="0"/>
      <name val="Futura Lt BT"/>
      <family val="2"/>
    </font>
    <font>
      <i/>
      <sz val="10"/>
      <name val="Futura Lt BT"/>
      <family val="2"/>
    </font>
    <font>
      <sz val="11"/>
      <name val="Futura Lt BT"/>
      <family val="2"/>
    </font>
    <font>
      <b/>
      <sz val="8"/>
      <color rgb="FFFF0000"/>
      <name val="Futura Lt BT"/>
      <family val="2"/>
    </font>
    <font>
      <b/>
      <sz val="11"/>
      <color rgb="FFFF0000"/>
      <name val="Futura Lt B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79">
    <border>
      <left/>
      <right/>
      <top/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theme="4" tint="-0.24994659260841701"/>
      </top>
      <bottom/>
      <diagonal/>
    </border>
    <border>
      <left/>
      <right/>
      <top/>
      <bottom style="thick">
        <color theme="4" tint="-0.24994659260841701"/>
      </bottom>
      <diagonal/>
    </border>
    <border>
      <left style="thick">
        <color theme="4" tint="-0.24994659260841701"/>
      </left>
      <right style="thin">
        <color indexed="64"/>
      </right>
      <top style="thick">
        <color theme="4" tint="-0.24994659260841701"/>
      </top>
      <bottom/>
      <diagonal/>
    </border>
    <border>
      <left style="thin">
        <color indexed="64"/>
      </left>
      <right style="thin">
        <color indexed="64"/>
      </right>
      <top style="thick">
        <color theme="4" tint="-0.24994659260841701"/>
      </top>
      <bottom/>
      <diagonal/>
    </border>
    <border>
      <left style="thin">
        <color indexed="64"/>
      </left>
      <right style="thick">
        <color theme="4" tint="-0.24994659260841701"/>
      </right>
      <top style="thick">
        <color theme="4" tint="-0.24994659260841701"/>
      </top>
      <bottom/>
      <diagonal/>
    </border>
    <border>
      <left style="thick">
        <color theme="4" tint="-0.249946592608417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4" tint="-0.24994659260841701"/>
      </right>
      <top/>
      <bottom style="thin">
        <color indexed="64"/>
      </bottom>
      <diagonal/>
    </border>
    <border>
      <left style="thick">
        <color theme="4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4" tint="-0.24994659260841701"/>
      </right>
      <top style="thin">
        <color indexed="64"/>
      </top>
      <bottom/>
      <diagonal/>
    </border>
    <border>
      <left style="thin">
        <color indexed="64"/>
      </left>
      <right style="thick">
        <color theme="4" tint="-0.24994659260841701"/>
      </right>
      <top/>
      <bottom/>
      <diagonal/>
    </border>
    <border>
      <left style="thick">
        <color theme="4" tint="-0.24994659260841701"/>
      </left>
      <right style="thin">
        <color indexed="64"/>
      </right>
      <top/>
      <bottom style="thick">
        <color theme="4" tint="-0.24994659260841701"/>
      </bottom>
      <diagonal/>
    </border>
    <border>
      <left style="thin">
        <color indexed="64"/>
      </left>
      <right style="thin">
        <color indexed="64"/>
      </right>
      <top/>
      <bottom style="thick">
        <color theme="4" tint="-0.24994659260841701"/>
      </bottom>
      <diagonal/>
    </border>
    <border>
      <left style="thin">
        <color indexed="64"/>
      </left>
      <right style="thick">
        <color theme="4" tint="-0.24994659260841701"/>
      </right>
      <top/>
      <bottom style="thick">
        <color theme="4" tint="-0.24994659260841701"/>
      </bottom>
      <diagonal/>
    </border>
    <border>
      <left/>
      <right/>
      <top style="thick">
        <color rgb="FF0070C0"/>
      </top>
      <bottom/>
      <diagonal/>
    </border>
    <border>
      <left/>
      <right/>
      <top style="thick">
        <color theme="8"/>
      </top>
      <bottom/>
      <diagonal/>
    </border>
    <border>
      <left/>
      <right/>
      <top/>
      <bottom style="thick">
        <color rgb="FF0070C0"/>
      </bottom>
      <diagonal/>
    </border>
    <border>
      <left/>
      <right/>
      <top/>
      <bottom style="thick">
        <color theme="8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ck">
        <color theme="8"/>
      </left>
      <right style="thin">
        <color auto="1"/>
      </right>
      <top style="thick">
        <color theme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8"/>
      </top>
      <bottom style="thin">
        <color auto="1"/>
      </bottom>
      <diagonal/>
    </border>
    <border>
      <left style="thin">
        <color auto="1"/>
      </left>
      <right/>
      <top style="thick">
        <color theme="8"/>
      </top>
      <bottom style="thin">
        <color auto="1"/>
      </bottom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theme="8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/>
      <bottom/>
      <diagonal/>
    </border>
    <border>
      <left style="thick">
        <color theme="8"/>
      </left>
      <right style="thin">
        <color indexed="64"/>
      </right>
      <top/>
      <bottom style="thick">
        <color theme="8"/>
      </bottom>
      <diagonal/>
    </border>
    <border>
      <left style="thin">
        <color auto="1"/>
      </left>
      <right style="thin">
        <color auto="1"/>
      </right>
      <top/>
      <bottom style="thick">
        <color theme="8"/>
      </bottom>
      <diagonal/>
    </border>
    <border>
      <left style="thin">
        <color auto="1"/>
      </left>
      <right/>
      <top/>
      <bottom style="thick">
        <color theme="8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ck">
        <color rgb="FF0070C0"/>
      </right>
      <top/>
      <bottom style="thick">
        <color rgb="FF0070C0"/>
      </bottom>
      <diagonal/>
    </border>
    <border>
      <left/>
      <right/>
      <top style="thick">
        <color theme="8"/>
      </top>
      <bottom style="thick">
        <color theme="8"/>
      </bottom>
      <diagonal/>
    </border>
    <border>
      <left style="thick">
        <color theme="8"/>
      </left>
      <right/>
      <top style="thick">
        <color theme="8"/>
      </top>
      <bottom style="thin">
        <color indexed="64"/>
      </bottom>
      <diagonal/>
    </border>
    <border>
      <left/>
      <right/>
      <top style="thick">
        <color theme="8"/>
      </top>
      <bottom style="thin">
        <color auto="1"/>
      </bottom>
      <diagonal/>
    </border>
    <border>
      <left/>
      <right style="thin">
        <color theme="1"/>
      </right>
      <top style="thick">
        <color theme="8"/>
      </top>
      <bottom style="thin">
        <color indexed="64"/>
      </bottom>
      <diagonal/>
    </border>
    <border>
      <left style="thin">
        <color theme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theme="4"/>
      </right>
      <top/>
      <bottom style="thin">
        <color indexed="64"/>
      </bottom>
      <diagonal/>
    </border>
    <border>
      <left style="thick">
        <color theme="8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theme="8"/>
      </right>
      <top style="thin">
        <color auto="1"/>
      </top>
      <bottom/>
      <diagonal/>
    </border>
    <border>
      <left style="thin">
        <color auto="1"/>
      </left>
      <right style="thick">
        <color theme="8"/>
      </right>
      <top/>
      <bottom/>
      <diagonal/>
    </border>
    <border>
      <left style="thick">
        <color theme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8"/>
      </right>
      <top/>
      <bottom style="thin">
        <color indexed="64"/>
      </bottom>
      <diagonal/>
    </border>
    <border>
      <left style="thin">
        <color auto="1"/>
      </left>
      <right style="thick">
        <color theme="8"/>
      </right>
      <top/>
      <bottom style="thick">
        <color theme="8"/>
      </bottom>
      <diagonal/>
    </border>
    <border>
      <left/>
      <right style="thick">
        <color theme="8"/>
      </right>
      <top style="thick">
        <color theme="8"/>
      </top>
      <bottom style="thick">
        <color theme="8"/>
      </bottom>
      <diagonal/>
    </border>
    <border>
      <left style="thick">
        <color theme="8"/>
      </left>
      <right/>
      <top style="thick">
        <color theme="8"/>
      </top>
      <bottom style="thick">
        <color theme="8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auto="1"/>
      </bottom>
      <diagonal/>
    </border>
    <border>
      <left style="thin">
        <color theme="8" tint="-0.24994659260841701"/>
      </left>
      <right style="thick">
        <color theme="8"/>
      </right>
      <top/>
      <bottom style="thin">
        <color auto="1"/>
      </bottom>
      <diagonal/>
    </border>
    <border>
      <left/>
      <right style="thin">
        <color auto="1"/>
      </right>
      <top style="thick">
        <color theme="8"/>
      </top>
      <bottom style="thin">
        <color auto="1"/>
      </bottom>
      <diagonal/>
    </border>
    <border>
      <left style="thin">
        <color auto="1"/>
      </left>
      <right style="thick">
        <color theme="8"/>
      </right>
      <top style="thick">
        <color theme="8"/>
      </top>
      <bottom style="thin">
        <color auto="1"/>
      </bottom>
      <diagonal/>
    </border>
    <border>
      <left/>
      <right style="thin">
        <color theme="8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ck">
        <color theme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42">
    <xf numFmtId="0" fontId="0" fillId="0" borderId="0" xfId="0"/>
    <xf numFmtId="0" fontId="2" fillId="0" borderId="0" xfId="0" applyFont="1"/>
    <xf numFmtId="164" fontId="3" fillId="0" borderId="0" xfId="1" applyFont="1" applyBorder="1" applyAlignment="1">
      <alignment vertical="center" wrapText="1"/>
    </xf>
    <xf numFmtId="165" fontId="4" fillId="0" borderId="0" xfId="0" applyNumberFormat="1" applyFont="1" applyAlignment="1">
      <alignment horizontal="right"/>
    </xf>
    <xf numFmtId="165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166" fontId="6" fillId="3" borderId="5" xfId="1" applyNumberFormat="1" applyFont="1" applyFill="1" applyBorder="1" applyAlignment="1">
      <alignment horizontal="center" vertical="center" wrapText="1"/>
    </xf>
    <xf numFmtId="167" fontId="6" fillId="3" borderId="6" xfId="1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14" fontId="6" fillId="3" borderId="8" xfId="0" applyNumberFormat="1" applyFont="1" applyFill="1" applyBorder="1" applyAlignment="1">
      <alignment horizontal="center"/>
    </xf>
    <xf numFmtId="167" fontId="6" fillId="3" borderId="9" xfId="1" applyNumberFormat="1" applyFont="1" applyFill="1" applyBorder="1" applyAlignment="1">
      <alignment horizontal="center" vertical="center" wrapText="1"/>
    </xf>
    <xf numFmtId="164" fontId="7" fillId="0" borderId="10" xfId="1" applyFont="1" applyBorder="1"/>
    <xf numFmtId="166" fontId="7" fillId="0" borderId="11" xfId="1" applyNumberFormat="1" applyFont="1" applyBorder="1"/>
    <xf numFmtId="168" fontId="8" fillId="0" borderId="12" xfId="2" applyNumberFormat="1" applyFont="1" applyBorder="1" applyAlignment="1">
      <alignment horizontal="center"/>
    </xf>
    <xf numFmtId="168" fontId="8" fillId="0" borderId="13" xfId="2" applyNumberFormat="1" applyFont="1" applyBorder="1" applyAlignment="1">
      <alignment horizontal="center"/>
    </xf>
    <xf numFmtId="10" fontId="8" fillId="0" borderId="13" xfId="2" applyNumberFormat="1" applyFont="1" applyBorder="1" applyAlignment="1">
      <alignment horizontal="center"/>
    </xf>
    <xf numFmtId="164" fontId="7" fillId="0" borderId="14" xfId="1" applyFont="1" applyBorder="1"/>
    <xf numFmtId="166" fontId="7" fillId="0" borderId="15" xfId="1" applyNumberFormat="1" applyFont="1" applyBorder="1"/>
    <xf numFmtId="10" fontId="8" fillId="0" borderId="16" xfId="2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left" vertical="center" wrapText="1"/>
    </xf>
    <xf numFmtId="166" fontId="6" fillId="3" borderId="22" xfId="1" applyNumberFormat="1" applyFont="1" applyFill="1" applyBorder="1" applyAlignment="1">
      <alignment horizontal="center" vertical="center" wrapText="1"/>
    </xf>
    <xf numFmtId="167" fontId="6" fillId="3" borderId="23" xfId="1" applyNumberFormat="1" applyFont="1" applyFill="1" applyBorder="1" applyAlignment="1">
      <alignment horizontal="center" vertical="center" wrapText="1"/>
    </xf>
    <xf numFmtId="164" fontId="2" fillId="0" borderId="0" xfId="0" applyNumberFormat="1" applyFont="1"/>
    <xf numFmtId="0" fontId="10" fillId="3" borderId="24" xfId="0" applyFont="1" applyFill="1" applyBorder="1" applyAlignment="1">
      <alignment vertical="center"/>
    </xf>
    <xf numFmtId="14" fontId="10" fillId="3" borderId="25" xfId="0" applyNumberFormat="1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left" vertical="center" wrapText="1"/>
    </xf>
    <xf numFmtId="167" fontId="6" fillId="3" borderId="28" xfId="1" applyNumberFormat="1" applyFont="1" applyFill="1" applyBorder="1" applyAlignment="1">
      <alignment horizontal="center" vertical="center" wrapText="1"/>
    </xf>
    <xf numFmtId="164" fontId="11" fillId="0" borderId="29" xfId="1" applyFont="1" applyBorder="1" applyAlignment="1">
      <alignment vertical="center" wrapText="1"/>
    </xf>
    <xf numFmtId="166" fontId="12" fillId="0" borderId="11" xfId="1" applyNumberFormat="1" applyFont="1" applyBorder="1" applyAlignment="1">
      <alignment horizontal="center" vertical="center"/>
    </xf>
    <xf numFmtId="3" fontId="12" fillId="0" borderId="11" xfId="0" applyNumberFormat="1" applyFont="1" applyBorder="1" applyAlignment="1">
      <alignment horizontal="center" vertical="center"/>
    </xf>
    <xf numFmtId="10" fontId="12" fillId="0" borderId="30" xfId="2" applyNumberFormat="1" applyFont="1" applyBorder="1" applyAlignment="1">
      <alignment horizontal="center" vertical="center"/>
    </xf>
    <xf numFmtId="164" fontId="7" fillId="0" borderId="10" xfId="1" applyFont="1" applyBorder="1" applyAlignment="1">
      <alignment vertical="center"/>
    </xf>
    <xf numFmtId="166" fontId="7" fillId="0" borderId="31" xfId="1" applyNumberFormat="1" applyFont="1" applyBorder="1" applyAlignment="1">
      <alignment vertical="center"/>
    </xf>
    <xf numFmtId="10" fontId="8" fillId="0" borderId="32" xfId="2" applyNumberFormat="1" applyFont="1" applyBorder="1" applyAlignment="1">
      <alignment horizontal="center" vertical="center"/>
    </xf>
    <xf numFmtId="166" fontId="7" fillId="0" borderId="11" xfId="1" applyNumberFormat="1" applyFont="1" applyBorder="1" applyAlignment="1">
      <alignment vertical="center"/>
    </xf>
    <xf numFmtId="10" fontId="8" fillId="0" borderId="33" xfId="2" applyNumberFormat="1" applyFont="1" applyBorder="1" applyAlignment="1">
      <alignment horizontal="center" vertical="center"/>
    </xf>
    <xf numFmtId="168" fontId="12" fillId="0" borderId="30" xfId="2" applyNumberFormat="1" applyFont="1" applyBorder="1" applyAlignment="1">
      <alignment horizontal="center" vertical="center"/>
    </xf>
    <xf numFmtId="164" fontId="12" fillId="0" borderId="11" xfId="1" applyFont="1" applyBorder="1" applyAlignment="1">
      <alignment horizontal="center" vertical="center"/>
    </xf>
    <xf numFmtId="164" fontId="11" fillId="0" borderId="34" xfId="1" applyFont="1" applyBorder="1" applyAlignment="1">
      <alignment vertical="center"/>
    </xf>
    <xf numFmtId="164" fontId="12" fillId="0" borderId="35" xfId="1" applyFont="1" applyBorder="1" applyAlignment="1">
      <alignment horizontal="center" vertical="center"/>
    </xf>
    <xf numFmtId="164" fontId="13" fillId="0" borderId="35" xfId="1" applyFont="1" applyBorder="1" applyAlignment="1">
      <alignment horizontal="center" vertical="center"/>
    </xf>
    <xf numFmtId="10" fontId="12" fillId="0" borderId="36" xfId="2" applyNumberFormat="1" applyFont="1" applyBorder="1" applyAlignment="1">
      <alignment horizontal="center" vertical="center"/>
    </xf>
    <xf numFmtId="164" fontId="7" fillId="0" borderId="14" xfId="1" applyFont="1" applyBorder="1" applyAlignment="1">
      <alignment vertical="center"/>
    </xf>
    <xf numFmtId="166" fontId="7" fillId="0" borderId="37" xfId="1" applyNumberFormat="1" applyFont="1" applyBorder="1" applyAlignment="1">
      <alignment vertical="center"/>
    </xf>
    <xf numFmtId="10" fontId="8" fillId="0" borderId="38" xfId="2" applyNumberFormat="1" applyFont="1" applyBorder="1" applyAlignment="1">
      <alignment horizontal="center" vertical="center"/>
    </xf>
    <xf numFmtId="164" fontId="12" fillId="0" borderId="0" xfId="1" applyFont="1" applyBorder="1" applyAlignment="1">
      <alignment horizontal="center" vertical="center"/>
    </xf>
    <xf numFmtId="164" fontId="13" fillId="0" borderId="0" xfId="1" applyFont="1" applyBorder="1" applyAlignment="1">
      <alignment horizontal="center" vertical="center"/>
    </xf>
    <xf numFmtId="10" fontId="12" fillId="0" borderId="0" xfId="2" applyNumberFormat="1" applyFont="1" applyBorder="1" applyAlignment="1">
      <alignment horizontal="center" vertical="center"/>
    </xf>
    <xf numFmtId="164" fontId="7" fillId="0" borderId="0" xfId="1" applyFont="1" applyBorder="1" applyAlignment="1">
      <alignment vertical="center"/>
    </xf>
    <xf numFmtId="166" fontId="7" fillId="0" borderId="0" xfId="1" applyNumberFormat="1" applyFont="1" applyBorder="1" applyAlignment="1">
      <alignment vertical="center"/>
    </xf>
    <xf numFmtId="168" fontId="8" fillId="0" borderId="0" xfId="2" applyNumberFormat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/>
    </xf>
    <xf numFmtId="164" fontId="14" fillId="0" borderId="0" xfId="1" applyFont="1" applyBorder="1" applyAlignment="1">
      <alignment horizontal="center" vertical="center"/>
    </xf>
    <xf numFmtId="168" fontId="7" fillId="0" borderId="0" xfId="2" applyNumberFormat="1" applyFont="1" applyBorder="1" applyAlignment="1">
      <alignment horizontal="right" vertical="center"/>
    </xf>
    <xf numFmtId="0" fontId="5" fillId="2" borderId="39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166" fontId="8" fillId="3" borderId="46" xfId="1" applyNumberFormat="1" applyFont="1" applyFill="1" applyBorder="1" applyAlignment="1">
      <alignment horizontal="left" vertical="center" wrapText="1"/>
    </xf>
    <xf numFmtId="166" fontId="8" fillId="3" borderId="31" xfId="1" applyNumberFormat="1" applyFont="1" applyFill="1" applyBorder="1" applyAlignment="1">
      <alignment horizontal="left" vertical="center" wrapText="1"/>
    </xf>
    <xf numFmtId="166" fontId="8" fillId="3" borderId="31" xfId="1" applyNumberFormat="1" applyFont="1" applyFill="1" applyBorder="1" applyAlignment="1">
      <alignment horizontal="center" vertical="center" wrapText="1"/>
    </xf>
    <xf numFmtId="166" fontId="8" fillId="3" borderId="47" xfId="1" applyNumberFormat="1" applyFont="1" applyFill="1" applyBorder="1" applyAlignment="1">
      <alignment horizontal="center" vertical="center" wrapText="1"/>
    </xf>
    <xf numFmtId="166" fontId="8" fillId="3" borderId="29" xfId="1" applyNumberFormat="1" applyFont="1" applyFill="1" applyBorder="1" applyAlignment="1">
      <alignment horizontal="left" vertical="center" wrapText="1"/>
    </xf>
    <xf numFmtId="166" fontId="8" fillId="3" borderId="11" xfId="1" applyNumberFormat="1" applyFont="1" applyFill="1" applyBorder="1" applyAlignment="1">
      <alignment horizontal="left" vertical="center" wrapText="1"/>
    </xf>
    <xf numFmtId="166" fontId="8" fillId="3" borderId="11" xfId="1" applyNumberFormat="1" applyFont="1" applyFill="1" applyBorder="1" applyAlignment="1">
      <alignment horizontal="center" vertical="center" wrapText="1"/>
    </xf>
    <xf numFmtId="166" fontId="8" fillId="3" borderId="48" xfId="1" applyNumberFormat="1" applyFont="1" applyFill="1" applyBorder="1" applyAlignment="1">
      <alignment horizontal="center" vertical="center" wrapText="1"/>
    </xf>
    <xf numFmtId="166" fontId="8" fillId="3" borderId="49" xfId="1" applyNumberFormat="1" applyFont="1" applyFill="1" applyBorder="1" applyAlignment="1">
      <alignment horizontal="left" vertical="center" wrapText="1"/>
    </xf>
    <xf numFmtId="166" fontId="8" fillId="3" borderId="8" xfId="1" applyNumberFormat="1" applyFont="1" applyFill="1" applyBorder="1" applyAlignment="1">
      <alignment horizontal="left" vertical="center" wrapText="1"/>
    </xf>
    <xf numFmtId="166" fontId="8" fillId="3" borderId="8" xfId="1" applyNumberFormat="1" applyFont="1" applyFill="1" applyBorder="1" applyAlignment="1">
      <alignment horizontal="center" vertical="center" wrapText="1"/>
    </xf>
    <xf numFmtId="166" fontId="8" fillId="3" borderId="50" xfId="1" applyNumberFormat="1" applyFont="1" applyFill="1" applyBorder="1" applyAlignment="1">
      <alignment horizontal="center" vertical="center" wrapText="1"/>
    </xf>
    <xf numFmtId="166" fontId="7" fillId="0" borderId="46" xfId="1" applyNumberFormat="1" applyFont="1" applyBorder="1" applyAlignment="1">
      <alignment horizontal="left"/>
    </xf>
    <xf numFmtId="166" fontId="7" fillId="0" borderId="31" xfId="1" applyNumberFormat="1" applyFont="1" applyBorder="1" applyAlignment="1">
      <alignment horizontal="left"/>
    </xf>
    <xf numFmtId="166" fontId="7" fillId="0" borderId="31" xfId="1" applyNumberFormat="1" applyFont="1" applyBorder="1"/>
    <xf numFmtId="166" fontId="7" fillId="0" borderId="11" xfId="1" applyNumberFormat="1" applyFont="1" applyBorder="1" applyAlignment="1">
      <alignment horizontal="left"/>
    </xf>
    <xf numFmtId="166" fontId="7" fillId="0" borderId="47" xfId="1" applyNumberFormat="1" applyFont="1" applyBorder="1"/>
    <xf numFmtId="166" fontId="7" fillId="0" borderId="29" xfId="1" applyNumberFormat="1" applyFont="1" applyBorder="1" applyAlignment="1">
      <alignment horizontal="left"/>
    </xf>
    <xf numFmtId="166" fontId="7" fillId="0" borderId="48" xfId="1" applyNumberFormat="1" applyFont="1" applyBorder="1"/>
    <xf numFmtId="166" fontId="7" fillId="0" borderId="34" xfId="1" applyNumberFormat="1" applyFont="1" applyBorder="1" applyAlignment="1">
      <alignment horizontal="left"/>
    </xf>
    <xf numFmtId="166" fontId="7" fillId="0" borderId="35" xfId="1" applyNumberFormat="1" applyFont="1" applyBorder="1" applyAlignment="1">
      <alignment horizontal="left"/>
    </xf>
    <xf numFmtId="166" fontId="7" fillId="0" borderId="35" xfId="1" applyNumberFormat="1" applyFont="1" applyBorder="1"/>
    <xf numFmtId="166" fontId="7" fillId="0" borderId="51" xfId="1" applyNumberFormat="1" applyFont="1" applyBorder="1"/>
    <xf numFmtId="0" fontId="10" fillId="2" borderId="39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164" fontId="5" fillId="3" borderId="24" xfId="1" applyFont="1" applyFill="1" applyBorder="1" applyAlignment="1">
      <alignment horizontal="left" vertical="center"/>
    </xf>
    <xf numFmtId="14" fontId="10" fillId="3" borderId="54" xfId="0" applyNumberFormat="1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/>
    </xf>
    <xf numFmtId="164" fontId="5" fillId="3" borderId="41" xfId="1" applyFont="1" applyFill="1" applyBorder="1" applyAlignment="1">
      <alignment horizontal="left" vertical="center"/>
    </xf>
    <xf numFmtId="164" fontId="5" fillId="3" borderId="56" xfId="1" applyFont="1" applyFill="1" applyBorder="1" applyAlignment="1">
      <alignment horizontal="left" vertical="center"/>
    </xf>
    <xf numFmtId="0" fontId="10" fillId="3" borderId="57" xfId="0" applyFont="1" applyFill="1" applyBorder="1" applyAlignment="1">
      <alignment horizontal="center" vertical="center" wrapText="1"/>
    </xf>
    <xf numFmtId="166" fontId="8" fillId="0" borderId="29" xfId="1" applyNumberFormat="1" applyFont="1" applyBorder="1" applyAlignment="1">
      <alignment horizontal="left"/>
    </xf>
    <xf numFmtId="164" fontId="7" fillId="0" borderId="58" xfId="1" applyFont="1" applyBorder="1" applyAlignment="1">
      <alignment horizontal="center" vertical="center"/>
    </xf>
    <xf numFmtId="168" fontId="4" fillId="0" borderId="31" xfId="2" applyNumberFormat="1" applyFont="1" applyBorder="1" applyAlignment="1">
      <alignment horizontal="center" vertical="center"/>
    </xf>
    <xf numFmtId="166" fontId="8" fillId="0" borderId="59" xfId="1" applyNumberFormat="1" applyFont="1" applyBorder="1" applyAlignment="1">
      <alignment horizontal="left"/>
    </xf>
    <xf numFmtId="166" fontId="8" fillId="0" borderId="60" xfId="1" applyNumberFormat="1" applyFont="1" applyBorder="1" applyAlignment="1">
      <alignment horizontal="left"/>
    </xf>
    <xf numFmtId="164" fontId="4" fillId="0" borderId="31" xfId="1" applyFont="1" applyBorder="1" applyAlignment="1">
      <alignment horizontal="center" vertical="center"/>
    </xf>
    <xf numFmtId="10" fontId="4" fillId="0" borderId="47" xfId="2" applyNumberFormat="1" applyFont="1" applyBorder="1" applyAlignment="1">
      <alignment horizontal="center" vertical="center"/>
    </xf>
    <xf numFmtId="168" fontId="4" fillId="0" borderId="11" xfId="2" applyNumberFormat="1" applyFont="1" applyBorder="1" applyAlignment="1">
      <alignment horizontal="center" vertical="center"/>
    </xf>
    <xf numFmtId="166" fontId="8" fillId="0" borderId="30" xfId="1" applyNumberFormat="1" applyFont="1" applyBorder="1" applyAlignment="1">
      <alignment horizontal="left"/>
    </xf>
    <xf numFmtId="166" fontId="4" fillId="0" borderId="11" xfId="1" applyNumberFormat="1" applyFont="1" applyBorder="1" applyAlignment="1">
      <alignment horizontal="center" vertical="center"/>
    </xf>
    <xf numFmtId="10" fontId="4" fillId="0" borderId="48" xfId="2" applyNumberFormat="1" applyFont="1" applyBorder="1" applyAlignment="1">
      <alignment horizontal="center" vertical="center"/>
    </xf>
    <xf numFmtId="164" fontId="4" fillId="0" borderId="11" xfId="1" applyFont="1" applyBorder="1" applyAlignment="1">
      <alignment horizontal="center" vertical="center"/>
    </xf>
    <xf numFmtId="10" fontId="4" fillId="5" borderId="48" xfId="2" applyNumberFormat="1" applyFont="1" applyFill="1" applyBorder="1" applyAlignment="1">
      <alignment horizontal="center" vertical="center"/>
    </xf>
    <xf numFmtId="164" fontId="7" fillId="0" borderId="11" xfId="1" applyFont="1" applyBorder="1" applyAlignment="1">
      <alignment horizontal="center" vertical="center"/>
    </xf>
    <xf numFmtId="166" fontId="8" fillId="0" borderId="34" xfId="1" applyNumberFormat="1" applyFont="1" applyBorder="1" applyAlignment="1">
      <alignment horizontal="left"/>
    </xf>
    <xf numFmtId="164" fontId="7" fillId="0" borderId="37" xfId="1" applyFont="1" applyBorder="1" applyAlignment="1">
      <alignment horizontal="center" vertical="center"/>
    </xf>
    <xf numFmtId="168" fontId="4" fillId="0" borderId="37" xfId="2" applyNumberFormat="1" applyFont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164" fontId="7" fillId="0" borderId="61" xfId="1" applyFont="1" applyBorder="1" applyAlignment="1">
      <alignment horizontal="center" vertical="center" wrapText="1"/>
    </xf>
    <xf numFmtId="166" fontId="14" fillId="0" borderId="35" xfId="1" applyNumberFormat="1" applyFont="1" applyBorder="1" applyAlignment="1">
      <alignment horizontal="center" vertical="center"/>
    </xf>
    <xf numFmtId="10" fontId="4" fillId="0" borderId="51" xfId="2" applyNumberFormat="1" applyFont="1" applyBorder="1" applyAlignment="1">
      <alignment horizontal="right" vertical="center"/>
    </xf>
    <xf numFmtId="164" fontId="7" fillId="0" borderId="0" xfId="1" applyFont="1" applyBorder="1" applyAlignment="1">
      <alignment horizontal="center" vertical="center"/>
    </xf>
    <xf numFmtId="164" fontId="15" fillId="0" borderId="0" xfId="1" applyFont="1" applyBorder="1" applyAlignment="1">
      <alignment horizontal="center" vertical="center"/>
    </xf>
    <xf numFmtId="164" fontId="4" fillId="0" borderId="0" xfId="1" applyFont="1" applyBorder="1" applyAlignment="1">
      <alignment horizontal="center" vertical="center" wrapText="1"/>
    </xf>
    <xf numFmtId="166" fontId="14" fillId="0" borderId="0" xfId="1" applyNumberFormat="1" applyFont="1" applyBorder="1" applyAlignment="1">
      <alignment horizontal="center" vertical="center"/>
    </xf>
    <xf numFmtId="10" fontId="4" fillId="0" borderId="0" xfId="2" applyNumberFormat="1" applyFont="1" applyBorder="1" applyAlignment="1">
      <alignment horizontal="right" vertical="center"/>
    </xf>
    <xf numFmtId="0" fontId="16" fillId="6" borderId="0" xfId="0" applyFont="1" applyFill="1" applyAlignment="1">
      <alignment horizontal="left" vertical="center"/>
    </xf>
    <xf numFmtId="0" fontId="2" fillId="6" borderId="0" xfId="0" applyFont="1" applyFill="1"/>
    <xf numFmtId="165" fontId="17" fillId="6" borderId="0" xfId="0" applyNumberFormat="1" applyFont="1" applyFill="1" applyAlignment="1">
      <alignment horizontal="left" vertical="center"/>
    </xf>
    <xf numFmtId="0" fontId="18" fillId="6" borderId="0" xfId="0" applyFont="1" applyFill="1"/>
    <xf numFmtId="10" fontId="2" fillId="0" borderId="0" xfId="0" applyNumberFormat="1" applyFont="1"/>
    <xf numFmtId="0" fontId="2" fillId="0" borderId="0" xfId="0" applyFont="1" applyAlignment="1">
      <alignment vertical="top" wrapText="1"/>
    </xf>
    <xf numFmtId="165" fontId="17" fillId="6" borderId="0" xfId="0" applyNumberFormat="1" applyFont="1" applyFill="1" applyAlignment="1">
      <alignment horizontal="left" vertical="center"/>
    </xf>
    <xf numFmtId="0" fontId="2" fillId="5" borderId="0" xfId="0" applyFont="1" applyFill="1"/>
    <xf numFmtId="0" fontId="19" fillId="0" borderId="0" xfId="0" applyFont="1"/>
    <xf numFmtId="169" fontId="20" fillId="0" borderId="0" xfId="0" applyNumberFormat="1" applyFont="1" applyAlignment="1">
      <alignment horizontal="center" vertical="top" wrapText="1"/>
    </xf>
    <xf numFmtId="169" fontId="21" fillId="0" borderId="0" xfId="0" applyNumberFormat="1" applyFont="1" applyAlignment="1">
      <alignment vertical="center"/>
    </xf>
    <xf numFmtId="166" fontId="22" fillId="0" borderId="0" xfId="1" applyNumberFormat="1" applyFont="1" applyBorder="1" applyAlignment="1">
      <alignment horizontal="right" vertical="center"/>
    </xf>
    <xf numFmtId="3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169" fontId="2" fillId="0" borderId="0" xfId="0" applyNumberFormat="1" applyFont="1"/>
    <xf numFmtId="0" fontId="20" fillId="0" borderId="0" xfId="0" applyFont="1"/>
    <xf numFmtId="170" fontId="22" fillId="0" borderId="0" xfId="0" applyNumberFormat="1" applyFont="1" applyAlignment="1">
      <alignment horizontal="right" vertical="center"/>
    </xf>
    <xf numFmtId="168" fontId="2" fillId="0" borderId="0" xfId="2" applyNumberFormat="1" applyFont="1" applyBorder="1"/>
    <xf numFmtId="10" fontId="2" fillId="0" borderId="0" xfId="2" applyNumberFormat="1" applyFont="1" applyBorder="1"/>
    <xf numFmtId="0" fontId="12" fillId="0" borderId="0" xfId="0" applyFont="1" applyAlignment="1">
      <alignment horizontal="right"/>
    </xf>
    <xf numFmtId="9" fontId="2" fillId="0" borderId="0" xfId="2" applyFont="1"/>
    <xf numFmtId="0" fontId="2" fillId="0" borderId="0" xfId="0" applyFont="1" applyAlignment="1">
      <alignment horizontal="left" indent="1"/>
    </xf>
    <xf numFmtId="0" fontId="16" fillId="5" borderId="0" xfId="0" applyFont="1" applyFill="1" applyAlignment="1">
      <alignment horizontal="left" vertical="center"/>
    </xf>
    <xf numFmtId="165" fontId="17" fillId="5" borderId="0" xfId="0" applyNumberFormat="1" applyFont="1" applyFill="1" applyAlignment="1">
      <alignment horizontal="left" vertical="center"/>
    </xf>
    <xf numFmtId="0" fontId="18" fillId="5" borderId="0" xfId="0" applyFont="1" applyFill="1"/>
    <xf numFmtId="0" fontId="4" fillId="0" borderId="0" xfId="0" applyFont="1" applyAlignment="1">
      <alignment horizontal="center"/>
    </xf>
    <xf numFmtId="0" fontId="23" fillId="7" borderId="62" xfId="0" applyFont="1" applyFill="1" applyBorder="1" applyAlignment="1">
      <alignment vertical="center"/>
    </xf>
    <xf numFmtId="0" fontId="23" fillId="6" borderId="62" xfId="0" applyFont="1" applyFill="1" applyBorder="1" applyAlignment="1">
      <alignment horizontal="center" vertical="center"/>
    </xf>
    <xf numFmtId="0" fontId="23" fillId="6" borderId="63" xfId="0" applyFont="1" applyFill="1" applyBorder="1" applyAlignment="1">
      <alignment horizontal="center" vertical="center"/>
    </xf>
    <xf numFmtId="0" fontId="23" fillId="7" borderId="63" xfId="0" applyFont="1" applyFill="1" applyBorder="1" applyAlignment="1">
      <alignment vertical="center"/>
    </xf>
    <xf numFmtId="0" fontId="23" fillId="7" borderId="64" xfId="0" applyFont="1" applyFill="1" applyBorder="1" applyAlignment="1">
      <alignment vertical="center"/>
    </xf>
    <xf numFmtId="0" fontId="2" fillId="5" borderId="0" xfId="0" applyFont="1" applyFill="1" applyAlignment="1">
      <alignment wrapText="1"/>
    </xf>
    <xf numFmtId="0" fontId="2" fillId="0" borderId="0" xfId="0" applyFont="1" applyAlignment="1">
      <alignment horizontal="center"/>
    </xf>
    <xf numFmtId="0" fontId="4" fillId="0" borderId="60" xfId="0" applyFont="1" applyBorder="1" applyAlignment="1">
      <alignment horizontal="center"/>
    </xf>
    <xf numFmtId="0" fontId="23" fillId="7" borderId="31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166" fontId="23" fillId="6" borderId="62" xfId="1" applyNumberFormat="1" applyFont="1" applyFill="1" applyBorder="1" applyAlignment="1">
      <alignment horizontal="center" vertical="center" wrapText="1"/>
    </xf>
    <xf numFmtId="166" fontId="23" fillId="6" borderId="63" xfId="1" applyNumberFormat="1" applyFont="1" applyFill="1" applyBorder="1" applyAlignment="1">
      <alignment horizontal="center" vertical="center" wrapText="1"/>
    </xf>
    <xf numFmtId="166" fontId="23" fillId="6" borderId="64" xfId="1" applyNumberFormat="1" applyFont="1" applyFill="1" applyBorder="1" applyAlignment="1">
      <alignment horizontal="center" vertical="center" wrapText="1"/>
    </xf>
    <xf numFmtId="0" fontId="16" fillId="6" borderId="62" xfId="0" applyFont="1" applyFill="1" applyBorder="1" applyAlignment="1">
      <alignment horizontal="center" vertical="center"/>
    </xf>
    <xf numFmtId="0" fontId="16" fillId="6" borderId="64" xfId="0" applyFont="1" applyFill="1" applyBorder="1" applyAlignment="1">
      <alignment horizontal="center" vertical="center"/>
    </xf>
    <xf numFmtId="166" fontId="23" fillId="6" borderId="65" xfId="1" applyNumberFormat="1" applyFont="1" applyFill="1" applyBorder="1" applyAlignment="1">
      <alignment horizontal="center" vertical="center" wrapText="1"/>
    </xf>
    <xf numFmtId="166" fontId="23" fillId="6" borderId="31" xfId="1" applyNumberFormat="1" applyFont="1" applyFill="1" applyBorder="1" applyAlignment="1">
      <alignment horizontal="center" vertical="center" wrapText="1"/>
    </xf>
    <xf numFmtId="49" fontId="23" fillId="6" borderId="31" xfId="1" applyNumberFormat="1" applyFont="1" applyFill="1" applyBorder="1" applyAlignment="1">
      <alignment horizontal="center" vertical="center" wrapText="1"/>
    </xf>
    <xf numFmtId="166" fontId="23" fillId="6" borderId="59" xfId="1" applyNumberFormat="1" applyFont="1" applyFill="1" applyBorder="1" applyAlignment="1">
      <alignment horizontal="center" vertical="center" wrapText="1"/>
    </xf>
    <xf numFmtId="166" fontId="23" fillId="6" borderId="66" xfId="1" applyNumberFormat="1" applyFont="1" applyFill="1" applyBorder="1" applyAlignment="1">
      <alignment horizontal="center" vertical="center" wrapText="1"/>
    </xf>
    <xf numFmtId="166" fontId="23" fillId="7" borderId="62" xfId="1" applyNumberFormat="1" applyFont="1" applyFill="1" applyBorder="1" applyAlignment="1">
      <alignment horizontal="center" vertical="center"/>
    </xf>
    <xf numFmtId="166" fontId="23" fillId="7" borderId="63" xfId="1" applyNumberFormat="1" applyFont="1" applyFill="1" applyBorder="1" applyAlignment="1">
      <alignment horizontal="center" vertical="center"/>
    </xf>
    <xf numFmtId="166" fontId="23" fillId="7" borderId="64" xfId="1" applyNumberFormat="1" applyFont="1" applyFill="1" applyBorder="1" applyAlignment="1">
      <alignment horizontal="center" vertical="center"/>
    </xf>
    <xf numFmtId="0" fontId="23" fillId="7" borderId="11" xfId="0" applyFont="1" applyFill="1" applyBorder="1" applyAlignment="1">
      <alignment horizontal="center" vertical="center" wrapText="1"/>
    </xf>
    <xf numFmtId="0" fontId="23" fillId="6" borderId="11" xfId="0" applyFont="1" applyFill="1" applyBorder="1" applyAlignment="1">
      <alignment horizontal="center" vertical="center" wrapText="1"/>
    </xf>
    <xf numFmtId="166" fontId="23" fillId="6" borderId="31" xfId="1" applyNumberFormat="1" applyFont="1" applyFill="1" applyBorder="1" applyAlignment="1">
      <alignment horizontal="center" vertical="center" wrapText="1"/>
    </xf>
    <xf numFmtId="49" fontId="23" fillId="6" borderId="31" xfId="0" applyNumberFormat="1" applyFont="1" applyFill="1" applyBorder="1" applyAlignment="1">
      <alignment horizontal="center" vertical="center" wrapText="1"/>
    </xf>
    <xf numFmtId="49" fontId="23" fillId="6" borderId="59" xfId="0" applyNumberFormat="1" applyFont="1" applyFill="1" applyBorder="1" applyAlignment="1">
      <alignment horizontal="center" vertical="center" wrapText="1"/>
    </xf>
    <xf numFmtId="164" fontId="23" fillId="6" borderId="65" xfId="1" applyFont="1" applyFill="1" applyBorder="1" applyAlignment="1">
      <alignment horizontal="center" vertical="center" wrapText="1"/>
    </xf>
    <xf numFmtId="166" fontId="23" fillId="6" borderId="11" xfId="1" applyNumberFormat="1" applyFont="1" applyFill="1" applyBorder="1" applyAlignment="1">
      <alignment horizontal="center" vertical="center" wrapText="1"/>
    </xf>
    <xf numFmtId="49" fontId="23" fillId="6" borderId="11" xfId="1" applyNumberFormat="1" applyFont="1" applyFill="1" applyBorder="1" applyAlignment="1">
      <alignment horizontal="center" vertical="center" wrapText="1"/>
    </xf>
    <xf numFmtId="166" fontId="23" fillId="6" borderId="30" xfId="1" applyNumberFormat="1" applyFont="1" applyFill="1" applyBorder="1" applyAlignment="1">
      <alignment horizontal="center" vertical="center" wrapText="1"/>
    </xf>
    <xf numFmtId="166" fontId="23" fillId="6" borderId="60" xfId="1" applyNumberFormat="1" applyFont="1" applyFill="1" applyBorder="1" applyAlignment="1">
      <alignment horizontal="center" vertical="center" wrapText="1"/>
    </xf>
    <xf numFmtId="166" fontId="23" fillId="7" borderId="65" xfId="1" applyNumberFormat="1" applyFont="1" applyFill="1" applyBorder="1" applyAlignment="1">
      <alignment horizontal="center" vertical="center" wrapText="1"/>
    </xf>
    <xf numFmtId="9" fontId="23" fillId="7" borderId="65" xfId="2" applyFont="1" applyFill="1" applyBorder="1" applyAlignment="1">
      <alignment horizontal="center" vertical="center" wrapText="1"/>
    </xf>
    <xf numFmtId="164" fontId="23" fillId="7" borderId="65" xfId="1" applyFont="1" applyFill="1" applyBorder="1" applyAlignment="1">
      <alignment horizontal="center" vertical="center" wrapText="1"/>
    </xf>
    <xf numFmtId="0" fontId="23" fillId="7" borderId="8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 wrapText="1"/>
    </xf>
    <xf numFmtId="14" fontId="23" fillId="6" borderId="8" xfId="0" applyNumberFormat="1" applyFont="1" applyFill="1" applyBorder="1" applyAlignment="1">
      <alignment horizontal="center" vertical="center"/>
    </xf>
    <xf numFmtId="49" fontId="23" fillId="6" borderId="8" xfId="0" applyNumberFormat="1" applyFont="1" applyFill="1" applyBorder="1" applyAlignment="1">
      <alignment horizontal="center" vertical="center" wrapText="1"/>
    </xf>
    <xf numFmtId="49" fontId="23" fillId="6" borderId="67" xfId="0" applyNumberFormat="1" applyFont="1" applyFill="1" applyBorder="1" applyAlignment="1">
      <alignment horizontal="center" vertical="center" wrapText="1"/>
    </xf>
    <xf numFmtId="166" fontId="23" fillId="6" borderId="8" xfId="1" applyNumberFormat="1" applyFont="1" applyFill="1" applyBorder="1" applyAlignment="1">
      <alignment horizontal="center" vertical="center" wrapText="1"/>
    </xf>
    <xf numFmtId="166" fontId="23" fillId="6" borderId="67" xfId="1" applyNumberFormat="1" applyFont="1" applyFill="1" applyBorder="1" applyAlignment="1">
      <alignment horizontal="center" vertical="center" wrapText="1"/>
    </xf>
    <xf numFmtId="166" fontId="23" fillId="6" borderId="68" xfId="1" applyNumberFormat="1" applyFont="1" applyFill="1" applyBorder="1" applyAlignment="1">
      <alignment horizontal="center" vertical="center" wrapText="1"/>
    </xf>
    <xf numFmtId="166" fontId="20" fillId="5" borderId="30" xfId="1" applyNumberFormat="1" applyFont="1" applyFill="1" applyBorder="1" applyAlignment="1">
      <alignment horizontal="center" vertical="center" wrapText="1"/>
    </xf>
    <xf numFmtId="166" fontId="20" fillId="5" borderId="0" xfId="1" applyNumberFormat="1" applyFont="1" applyFill="1" applyBorder="1" applyAlignment="1">
      <alignment horizontal="center" vertical="center" wrapText="1"/>
    </xf>
    <xf numFmtId="168" fontId="2" fillId="0" borderId="0" xfId="2" applyNumberFormat="1" applyFont="1"/>
    <xf numFmtId="0" fontId="24" fillId="5" borderId="31" xfId="0" applyFont="1" applyFill="1" applyBorder="1" applyAlignment="1">
      <alignment horizontal="left"/>
    </xf>
    <xf numFmtId="0" fontId="24" fillId="5" borderId="11" xfId="0" applyFont="1" applyFill="1" applyBorder="1" applyAlignment="1">
      <alignment horizontal="left" vertical="center"/>
    </xf>
    <xf numFmtId="166" fontId="7" fillId="0" borderId="11" xfId="1" applyNumberFormat="1" applyFont="1" applyBorder="1" applyAlignment="1">
      <alignment horizontal="center" vertical="center"/>
    </xf>
    <xf numFmtId="166" fontId="7" fillId="0" borderId="11" xfId="2" applyNumberFormat="1" applyFont="1" applyBorder="1" applyAlignment="1">
      <alignment horizontal="center" vertical="center"/>
    </xf>
    <xf numFmtId="168" fontId="7" fillId="0" borderId="11" xfId="2" applyNumberFormat="1" applyFont="1" applyBorder="1" applyAlignment="1">
      <alignment horizontal="center" vertical="center"/>
    </xf>
    <xf numFmtId="171" fontId="7" fillId="0" borderId="11" xfId="2" applyNumberFormat="1" applyFont="1" applyBorder="1" applyAlignment="1">
      <alignment horizontal="center" vertical="center"/>
    </xf>
    <xf numFmtId="166" fontId="7" fillId="8" borderId="11" xfId="1" applyNumberFormat="1" applyFont="1" applyFill="1" applyBorder="1" applyAlignment="1">
      <alignment horizontal="center" vertical="center"/>
    </xf>
    <xf numFmtId="14" fontId="7" fillId="8" borderId="11" xfId="1" applyNumberFormat="1" applyFont="1" applyFill="1" applyBorder="1" applyAlignment="1">
      <alignment horizontal="center" vertical="center"/>
    </xf>
    <xf numFmtId="166" fontId="7" fillId="9" borderId="11" xfId="1" applyNumberFormat="1" applyFont="1" applyFill="1" applyBorder="1" applyAlignment="1">
      <alignment horizontal="center" vertical="center"/>
    </xf>
    <xf numFmtId="14" fontId="7" fillId="9" borderId="11" xfId="1" applyNumberFormat="1" applyFont="1" applyFill="1" applyBorder="1" applyAlignment="1">
      <alignment horizontal="center" vertical="center"/>
    </xf>
    <xf numFmtId="9" fontId="7" fillId="10" borderId="11" xfId="2" applyFont="1" applyFill="1" applyBorder="1" applyAlignment="1">
      <alignment horizontal="center" vertical="center"/>
    </xf>
    <xf numFmtId="0" fontId="7" fillId="0" borderId="60" xfId="1" applyNumberFormat="1" applyFont="1" applyBorder="1" applyAlignment="1">
      <alignment horizontal="center" vertical="center"/>
    </xf>
    <xf numFmtId="164" fontId="7" fillId="0" borderId="60" xfId="1" applyFont="1" applyBorder="1" applyAlignment="1">
      <alignment horizontal="center" vertical="center"/>
    </xf>
    <xf numFmtId="2" fontId="7" fillId="0" borderId="60" xfId="2" applyNumberFormat="1" applyFont="1" applyBorder="1" applyAlignment="1">
      <alignment horizontal="center" vertical="center"/>
    </xf>
    <xf numFmtId="166" fontId="7" fillId="0" borderId="60" xfId="1" applyNumberFormat="1" applyFont="1" applyBorder="1" applyAlignment="1">
      <alignment horizontal="center" vertical="center"/>
    </xf>
    <xf numFmtId="168" fontId="25" fillId="0" borderId="0" xfId="2" applyNumberFormat="1" applyFont="1" applyBorder="1" applyAlignment="1">
      <alignment horizontal="center" vertical="center"/>
    </xf>
    <xf numFmtId="166" fontId="7" fillId="0" borderId="31" xfId="1" applyNumberFormat="1" applyFont="1" applyBorder="1" applyAlignment="1">
      <alignment horizontal="center" vertical="center"/>
    </xf>
    <xf numFmtId="168" fontId="25" fillId="0" borderId="66" xfId="2" applyNumberFormat="1" applyFont="1" applyBorder="1" applyAlignment="1">
      <alignment horizontal="center" vertical="center"/>
    </xf>
    <xf numFmtId="168" fontId="25" fillId="0" borderId="0" xfId="2" applyNumberFormat="1" applyFont="1" applyAlignment="1">
      <alignment horizontal="center" vertical="center"/>
    </xf>
    <xf numFmtId="172" fontId="7" fillId="0" borderId="11" xfId="1" applyNumberFormat="1" applyFont="1" applyBorder="1" applyAlignment="1">
      <alignment horizontal="center" vertical="center" wrapText="1"/>
    </xf>
    <xf numFmtId="172" fontId="7" fillId="0" borderId="69" xfId="1" applyNumberFormat="1" applyFont="1" applyBorder="1" applyAlignment="1">
      <alignment horizontal="center" vertical="center" wrapText="1"/>
    </xf>
    <xf numFmtId="166" fontId="2" fillId="5" borderId="0" xfId="1" applyNumberFormat="1" applyFont="1" applyFill="1" applyBorder="1" applyAlignment="1">
      <alignment horizontal="center"/>
    </xf>
    <xf numFmtId="0" fontId="24" fillId="5" borderId="11" xfId="0" applyFont="1" applyFill="1" applyBorder="1" applyAlignment="1">
      <alignment horizontal="left"/>
    </xf>
    <xf numFmtId="9" fontId="7" fillId="0" borderId="60" xfId="2" applyFont="1" applyBorder="1" applyAlignment="1">
      <alignment horizontal="center" vertical="center"/>
    </xf>
    <xf numFmtId="168" fontId="25" fillId="0" borderId="60" xfId="2" applyNumberFormat="1" applyFont="1" applyBorder="1" applyAlignment="1">
      <alignment horizontal="center" vertical="center"/>
    </xf>
    <xf numFmtId="0" fontId="2" fillId="0" borderId="44" xfId="0" applyFont="1" applyBorder="1"/>
    <xf numFmtId="0" fontId="21" fillId="2" borderId="70" xfId="0" applyFont="1" applyFill="1" applyBorder="1" applyAlignment="1">
      <alignment horizontal="center" vertical="center"/>
    </xf>
    <xf numFmtId="166" fontId="2" fillId="5" borderId="30" xfId="1" applyNumberFormat="1" applyFont="1" applyFill="1" applyBorder="1" applyAlignment="1">
      <alignment horizontal="center"/>
    </xf>
    <xf numFmtId="0" fontId="20" fillId="3" borderId="59" xfId="0" applyFont="1" applyFill="1" applyBorder="1" applyAlignment="1">
      <alignment horizontal="left" vertical="center" wrapText="1"/>
    </xf>
    <xf numFmtId="0" fontId="20" fillId="3" borderId="4" xfId="0" applyFont="1" applyFill="1" applyBorder="1" applyAlignment="1">
      <alignment horizontal="left" vertical="center" wrapText="1"/>
    </xf>
    <xf numFmtId="166" fontId="20" fillId="3" borderId="5" xfId="1" applyNumberFormat="1" applyFont="1" applyFill="1" applyBorder="1" applyAlignment="1">
      <alignment horizontal="center" vertical="center" wrapText="1"/>
    </xf>
    <xf numFmtId="167" fontId="20" fillId="3" borderId="6" xfId="1" applyNumberFormat="1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left" vertical="center" wrapText="1"/>
    </xf>
    <xf numFmtId="166" fontId="20" fillId="3" borderId="22" xfId="1" applyNumberFormat="1" applyFont="1" applyFill="1" applyBorder="1" applyAlignment="1">
      <alignment horizontal="center" vertical="center" wrapText="1"/>
    </xf>
    <xf numFmtId="167" fontId="20" fillId="3" borderId="23" xfId="1" applyNumberFormat="1" applyFont="1" applyFill="1" applyBorder="1" applyAlignment="1">
      <alignment horizontal="center" vertical="center" wrapText="1"/>
    </xf>
    <xf numFmtId="2" fontId="7" fillId="0" borderId="60" xfId="1" applyNumberFormat="1" applyFont="1" applyBorder="1" applyAlignment="1">
      <alignment horizontal="center" vertical="center"/>
    </xf>
    <xf numFmtId="10" fontId="7" fillId="0" borderId="11" xfId="2" applyNumberFormat="1" applyFont="1" applyBorder="1" applyAlignment="1">
      <alignment horizontal="center" vertical="center"/>
    </xf>
    <xf numFmtId="173" fontId="26" fillId="0" borderId="60" xfId="1" applyNumberFormat="1" applyFont="1" applyBorder="1" applyAlignment="1">
      <alignment horizontal="center" vertical="center" wrapText="1"/>
    </xf>
    <xf numFmtId="173" fontId="26" fillId="0" borderId="71" xfId="1" applyNumberFormat="1" applyFont="1" applyBorder="1" applyAlignment="1">
      <alignment horizontal="center" vertical="center" wrapText="1"/>
    </xf>
    <xf numFmtId="0" fontId="20" fillId="3" borderId="67" xfId="0" applyFont="1" applyFill="1" applyBorder="1" applyAlignment="1">
      <alignment horizontal="left" vertical="center" wrapText="1"/>
    </xf>
    <xf numFmtId="0" fontId="20" fillId="3" borderId="7" xfId="0" applyFont="1" applyFill="1" applyBorder="1" applyAlignment="1">
      <alignment horizontal="left" vertical="center" wrapText="1"/>
    </xf>
    <xf numFmtId="14" fontId="20" fillId="3" borderId="8" xfId="0" applyNumberFormat="1" applyFont="1" applyFill="1" applyBorder="1" applyAlignment="1">
      <alignment horizontal="center"/>
    </xf>
    <xf numFmtId="167" fontId="20" fillId="3" borderId="9" xfId="1" applyNumberFormat="1" applyFont="1" applyFill="1" applyBorder="1" applyAlignment="1">
      <alignment horizontal="center" vertical="center" wrapText="1"/>
    </xf>
    <xf numFmtId="0" fontId="20" fillId="3" borderId="27" xfId="0" applyFont="1" applyFill="1" applyBorder="1" applyAlignment="1">
      <alignment horizontal="left" vertical="center" wrapText="1"/>
    </xf>
    <xf numFmtId="167" fontId="20" fillId="3" borderId="28" xfId="1" applyNumberFormat="1" applyFont="1" applyFill="1" applyBorder="1" applyAlignment="1">
      <alignment horizontal="center" vertical="center" wrapText="1"/>
    </xf>
    <xf numFmtId="0" fontId="24" fillId="5" borderId="8" xfId="0" applyFont="1" applyFill="1" applyBorder="1" applyAlignment="1">
      <alignment horizontal="left"/>
    </xf>
    <xf numFmtId="166" fontId="7" fillId="0" borderId="68" xfId="1" applyNumberFormat="1" applyFont="1" applyBorder="1" applyAlignment="1">
      <alignment horizontal="center" vertical="center"/>
    </xf>
    <xf numFmtId="166" fontId="7" fillId="0" borderId="8" xfId="1" applyNumberFormat="1" applyFont="1" applyBorder="1" applyAlignment="1">
      <alignment horizontal="center" vertical="center"/>
    </xf>
    <xf numFmtId="172" fontId="7" fillId="0" borderId="8" xfId="1" applyNumberFormat="1" applyFont="1" applyBorder="1" applyAlignment="1">
      <alignment horizontal="center" vertical="center" wrapText="1"/>
    </xf>
    <xf numFmtId="172" fontId="7" fillId="0" borderId="72" xfId="1" applyNumberFormat="1" applyFont="1" applyBorder="1" applyAlignment="1">
      <alignment horizontal="center" vertical="center" wrapText="1"/>
    </xf>
    <xf numFmtId="0" fontId="2" fillId="0" borderId="59" xfId="0" applyFont="1" applyBorder="1"/>
    <xf numFmtId="0" fontId="2" fillId="0" borderId="10" xfId="0" applyFont="1" applyBorder="1"/>
    <xf numFmtId="166" fontId="2" fillId="0" borderId="11" xfId="1" applyNumberFormat="1" applyFont="1" applyBorder="1"/>
    <xf numFmtId="168" fontId="20" fillId="0" borderId="12" xfId="2" applyNumberFormat="1" applyFont="1" applyBorder="1" applyAlignment="1">
      <alignment horizontal="center"/>
    </xf>
    <xf numFmtId="166" fontId="2" fillId="0" borderId="31" xfId="1" applyNumberFormat="1" applyFont="1" applyBorder="1"/>
    <xf numFmtId="168" fontId="20" fillId="0" borderId="32" xfId="2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7" fillId="11" borderId="65" xfId="0" applyFont="1" applyFill="1" applyBorder="1" applyAlignment="1">
      <alignment horizontal="left" vertical="center"/>
    </xf>
    <xf numFmtId="0" fontId="23" fillId="6" borderId="62" xfId="0" applyFont="1" applyFill="1" applyBorder="1" applyAlignment="1">
      <alignment horizontal="left" vertical="center"/>
    </xf>
    <xf numFmtId="166" fontId="23" fillId="6" borderId="63" xfId="1" applyNumberFormat="1" applyFont="1" applyFill="1" applyBorder="1" applyAlignment="1">
      <alignment horizontal="center" vertical="center"/>
    </xf>
    <xf numFmtId="166" fontId="23" fillId="6" borderId="63" xfId="2" applyNumberFormat="1" applyFont="1" applyFill="1" applyBorder="1" applyAlignment="1">
      <alignment horizontal="center" vertical="center"/>
    </xf>
    <xf numFmtId="168" fontId="23" fillId="6" borderId="63" xfId="2" applyNumberFormat="1" applyFont="1" applyFill="1" applyBorder="1" applyAlignment="1">
      <alignment horizontal="center" vertical="center"/>
    </xf>
    <xf numFmtId="171" fontId="23" fillId="6" borderId="63" xfId="2" applyNumberFormat="1" applyFont="1" applyFill="1" applyBorder="1" applyAlignment="1">
      <alignment horizontal="center" vertical="center"/>
    </xf>
    <xf numFmtId="0" fontId="23" fillId="6" borderId="63" xfId="0" applyFont="1" applyFill="1" applyBorder="1" applyAlignment="1">
      <alignment vertical="center"/>
    </xf>
    <xf numFmtId="14" fontId="23" fillId="6" borderId="63" xfId="1" applyNumberFormat="1" applyFont="1" applyFill="1" applyBorder="1" applyAlignment="1">
      <alignment horizontal="center" vertical="center"/>
    </xf>
    <xf numFmtId="164" fontId="23" fillId="6" borderId="63" xfId="0" applyNumberFormat="1" applyFont="1" applyFill="1" applyBorder="1" applyAlignment="1">
      <alignment vertical="center"/>
    </xf>
    <xf numFmtId="9" fontId="23" fillId="6" borderId="63" xfId="2" applyFont="1" applyFill="1" applyBorder="1" applyAlignment="1">
      <alignment vertical="center"/>
    </xf>
    <xf numFmtId="0" fontId="27" fillId="11" borderId="63" xfId="0" applyFont="1" applyFill="1" applyBorder="1" applyAlignment="1">
      <alignment vertical="center"/>
    </xf>
    <xf numFmtId="9" fontId="27" fillId="11" borderId="63" xfId="2" applyFont="1" applyFill="1" applyBorder="1" applyAlignment="1" applyProtection="1">
      <alignment horizontal="center" vertical="center"/>
    </xf>
    <xf numFmtId="0" fontId="27" fillId="11" borderId="64" xfId="0" applyFont="1" applyFill="1" applyBorder="1" applyAlignment="1">
      <alignment horizontal="center" vertical="center"/>
    </xf>
    <xf numFmtId="10" fontId="27" fillId="11" borderId="64" xfId="2" applyNumberFormat="1" applyFont="1" applyFill="1" applyBorder="1" applyAlignment="1" applyProtection="1">
      <alignment horizontal="center" vertical="center"/>
    </xf>
    <xf numFmtId="172" fontId="27" fillId="11" borderId="64" xfId="0" applyNumberFormat="1" applyFont="1" applyFill="1" applyBorder="1" applyAlignment="1">
      <alignment horizontal="center" vertical="center" wrapText="1"/>
    </xf>
    <xf numFmtId="172" fontId="27" fillId="11" borderId="73" xfId="0" applyNumberFormat="1" applyFont="1" applyFill="1" applyBorder="1" applyAlignment="1">
      <alignment horizontal="center" vertical="center" wrapText="1"/>
    </xf>
    <xf numFmtId="0" fontId="28" fillId="5" borderId="0" xfId="0" applyFont="1" applyFill="1" applyAlignment="1">
      <alignment vertical="center"/>
    </xf>
    <xf numFmtId="0" fontId="20" fillId="0" borderId="3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166" fontId="20" fillId="0" borderId="11" xfId="1" applyNumberFormat="1" applyFont="1" applyBorder="1" applyAlignment="1">
      <alignment vertical="center"/>
    </xf>
    <xf numFmtId="168" fontId="20" fillId="0" borderId="13" xfId="2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168" fontId="20" fillId="0" borderId="33" xfId="2" applyNumberFormat="1" applyFont="1" applyBorder="1" applyAlignment="1">
      <alignment horizontal="center" vertical="center"/>
    </xf>
    <xf numFmtId="166" fontId="7" fillId="5" borderId="11" xfId="1" applyNumberFormat="1" applyFont="1" applyFill="1" applyBorder="1" applyAlignment="1">
      <alignment horizontal="center" vertical="center"/>
    </xf>
    <xf numFmtId="167" fontId="7" fillId="0" borderId="60" xfId="1" applyNumberFormat="1" applyFont="1" applyBorder="1" applyAlignment="1">
      <alignment horizontal="center" vertical="center"/>
    </xf>
    <xf numFmtId="166" fontId="7" fillId="0" borderId="64" xfId="1" applyNumberFormat="1" applyFont="1" applyBorder="1" applyAlignment="1">
      <alignment horizontal="center" vertical="center"/>
    </xf>
    <xf numFmtId="166" fontId="7" fillId="0" borderId="65" xfId="1" applyNumberFormat="1" applyFont="1" applyBorder="1" applyAlignment="1">
      <alignment horizontal="center" vertical="center"/>
    </xf>
    <xf numFmtId="9" fontId="25" fillId="0" borderId="0" xfId="2" applyFont="1" applyBorder="1" applyAlignment="1">
      <alignment horizontal="center" vertical="center"/>
    </xf>
    <xf numFmtId="9" fontId="25" fillId="0" borderId="60" xfId="2" applyFont="1" applyBorder="1" applyAlignment="1">
      <alignment horizontal="center" vertical="center"/>
    </xf>
    <xf numFmtId="164" fontId="7" fillId="0" borderId="65" xfId="1" applyFont="1" applyBorder="1" applyAlignment="1">
      <alignment horizontal="center" vertical="center"/>
    </xf>
    <xf numFmtId="172" fontId="7" fillId="0" borderId="65" xfId="1" applyNumberFormat="1" applyFont="1" applyBorder="1" applyAlignment="1">
      <alignment horizontal="center" vertical="center" wrapText="1"/>
    </xf>
    <xf numFmtId="172" fontId="7" fillId="0" borderId="74" xfId="1" applyNumberFormat="1" applyFont="1" applyBorder="1" applyAlignment="1">
      <alignment horizontal="center" vertical="center" wrapText="1"/>
    </xf>
    <xf numFmtId="0" fontId="2" fillId="0" borderId="30" xfId="0" applyFont="1" applyBorder="1"/>
    <xf numFmtId="168" fontId="20" fillId="0" borderId="13" xfId="2" applyNumberFormat="1" applyFont="1" applyBorder="1" applyAlignment="1">
      <alignment horizontal="center"/>
    </xf>
    <xf numFmtId="168" fontId="20" fillId="0" borderId="33" xfId="2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27" fillId="11" borderId="65" xfId="0" applyFont="1" applyFill="1" applyBorder="1" applyAlignment="1">
      <alignment horizontal="left"/>
    </xf>
    <xf numFmtId="0" fontId="23" fillId="6" borderId="63" xfId="0" applyFont="1" applyFill="1" applyBorder="1" applyAlignment="1">
      <alignment horizontal="center" vertical="center"/>
    </xf>
    <xf numFmtId="166" fontId="23" fillId="6" borderId="63" xfId="1" applyNumberFormat="1" applyFont="1" applyFill="1" applyBorder="1" applyAlignment="1" applyProtection="1">
      <alignment horizontal="center" vertical="center"/>
    </xf>
    <xf numFmtId="9" fontId="27" fillId="6" borderId="63" xfId="2" applyFont="1" applyFill="1" applyBorder="1" applyAlignment="1">
      <alignment vertical="center"/>
    </xf>
    <xf numFmtId="0" fontId="28" fillId="5" borderId="0" xfId="0" applyFont="1" applyFill="1"/>
    <xf numFmtId="0" fontId="20" fillId="0" borderId="30" xfId="0" applyFont="1" applyBorder="1"/>
    <xf numFmtId="0" fontId="20" fillId="0" borderId="10" xfId="0" applyFont="1" applyBorder="1"/>
    <xf numFmtId="166" fontId="20" fillId="0" borderId="11" xfId="1" applyNumberFormat="1" applyFont="1" applyBorder="1"/>
    <xf numFmtId="0" fontId="4" fillId="0" borderId="0" xfId="0" applyFont="1" applyAlignment="1">
      <alignment horizontal="center" vertical="center"/>
    </xf>
    <xf numFmtId="0" fontId="24" fillId="5" borderId="31" xfId="0" applyFont="1" applyFill="1" applyBorder="1" applyAlignment="1">
      <alignment horizontal="left" vertical="center"/>
    </xf>
    <xf numFmtId="168" fontId="25" fillId="0" borderId="31" xfId="2" applyNumberFormat="1" applyFont="1" applyBorder="1" applyAlignment="1">
      <alignment horizontal="center" vertical="center"/>
    </xf>
    <xf numFmtId="10" fontId="7" fillId="0" borderId="60" xfId="2" applyNumberFormat="1" applyFont="1" applyBorder="1" applyAlignment="1">
      <alignment horizontal="center" vertical="center"/>
    </xf>
    <xf numFmtId="172" fontId="7" fillId="0" borderId="60" xfId="1" applyNumberFormat="1" applyFont="1" applyBorder="1" applyAlignment="1">
      <alignment horizontal="center" vertical="center" wrapText="1"/>
    </xf>
    <xf numFmtId="172" fontId="7" fillId="0" borderId="71" xfId="1" applyNumberFormat="1" applyFont="1" applyBorder="1" applyAlignment="1">
      <alignment horizontal="center" vertical="center" wrapText="1"/>
    </xf>
    <xf numFmtId="166" fontId="2" fillId="5" borderId="30" xfId="1" applyNumberFormat="1" applyFont="1" applyFill="1" applyBorder="1" applyAlignment="1">
      <alignment horizontal="center" vertical="center"/>
    </xf>
    <xf numFmtId="0" fontId="2" fillId="0" borderId="67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66" fontId="2" fillId="0" borderId="15" xfId="1" applyNumberFormat="1" applyFont="1" applyBorder="1"/>
    <xf numFmtId="168" fontId="20" fillId="0" borderId="16" xfId="2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6" fontId="2" fillId="0" borderId="37" xfId="1" applyNumberFormat="1" applyFont="1" applyBorder="1" applyAlignment="1">
      <alignment vertical="center"/>
    </xf>
    <xf numFmtId="168" fontId="20" fillId="0" borderId="38" xfId="2" applyNumberFormat="1" applyFont="1" applyBorder="1" applyAlignment="1">
      <alignment horizontal="center" vertical="center"/>
    </xf>
    <xf numFmtId="168" fontId="25" fillId="0" borderId="11" xfId="2" applyNumberFormat="1" applyFont="1" applyBorder="1" applyAlignment="1">
      <alignment horizontal="center" vertical="center"/>
    </xf>
    <xf numFmtId="0" fontId="2" fillId="0" borderId="75" xfId="0" applyFont="1" applyBorder="1"/>
    <xf numFmtId="0" fontId="2" fillId="0" borderId="2" xfId="0" applyFont="1" applyBorder="1"/>
    <xf numFmtId="166" fontId="2" fillId="0" borderId="0" xfId="1" applyNumberFormat="1" applyFont="1" applyBorder="1"/>
    <xf numFmtId="168" fontId="20" fillId="0" borderId="0" xfId="2" applyNumberFormat="1" applyFont="1" applyBorder="1" applyAlignment="1">
      <alignment horizontal="center"/>
    </xf>
    <xf numFmtId="0" fontId="7" fillId="5" borderId="11" xfId="0" applyFont="1" applyFill="1" applyBorder="1" applyAlignment="1">
      <alignment horizontal="left"/>
    </xf>
    <xf numFmtId="174" fontId="2" fillId="0" borderId="0" xfId="2" applyNumberFormat="1" applyFont="1"/>
    <xf numFmtId="0" fontId="7" fillId="5" borderId="8" xfId="0" applyFont="1" applyFill="1" applyBorder="1" applyAlignment="1">
      <alignment horizontal="left"/>
    </xf>
    <xf numFmtId="168" fontId="25" fillId="0" borderId="8" xfId="2" applyNumberFormat="1" applyFont="1" applyBorder="1" applyAlignment="1">
      <alignment horizontal="center" vertical="center"/>
    </xf>
    <xf numFmtId="0" fontId="8" fillId="11" borderId="65" xfId="0" applyFont="1" applyFill="1" applyBorder="1" applyAlignment="1">
      <alignment horizontal="left"/>
    </xf>
    <xf numFmtId="0" fontId="8" fillId="11" borderId="63" xfId="0" applyFont="1" applyFill="1" applyBorder="1" applyAlignment="1">
      <alignment vertical="center"/>
    </xf>
    <xf numFmtId="9" fontId="8" fillId="11" borderId="63" xfId="2" applyFont="1" applyFill="1" applyBorder="1" applyAlignment="1">
      <alignment horizontal="center" vertical="center"/>
    </xf>
    <xf numFmtId="0" fontId="8" fillId="11" borderId="64" xfId="0" applyFont="1" applyFill="1" applyBorder="1" applyAlignment="1">
      <alignment horizontal="center" vertical="center"/>
    </xf>
    <xf numFmtId="10" fontId="8" fillId="11" borderId="64" xfId="2" applyNumberFormat="1" applyFont="1" applyFill="1" applyBorder="1" applyAlignment="1">
      <alignment horizontal="center" vertical="center"/>
    </xf>
    <xf numFmtId="172" fontId="8" fillId="11" borderId="64" xfId="0" applyNumberFormat="1" applyFont="1" applyFill="1" applyBorder="1" applyAlignment="1">
      <alignment horizontal="center" vertical="center" wrapText="1"/>
    </xf>
    <xf numFmtId="172" fontId="8" fillId="11" borderId="73" xfId="0" applyNumberFormat="1" applyFont="1" applyFill="1" applyBorder="1" applyAlignment="1">
      <alignment horizontal="center" vertical="center" wrapText="1"/>
    </xf>
    <xf numFmtId="0" fontId="20" fillId="5" borderId="0" xfId="0" applyFont="1" applyFill="1"/>
    <xf numFmtId="174" fontId="20" fillId="0" borderId="0" xfId="2" applyNumberFormat="1" applyFont="1"/>
    <xf numFmtId="14" fontId="24" fillId="5" borderId="31" xfId="0" applyNumberFormat="1" applyFont="1" applyFill="1" applyBorder="1" applyAlignment="1">
      <alignment horizontal="left"/>
    </xf>
    <xf numFmtId="14" fontId="24" fillId="5" borderId="11" xfId="0" applyNumberFormat="1" applyFont="1" applyFill="1" applyBorder="1" applyAlignment="1">
      <alignment horizontal="left" vertical="center"/>
    </xf>
    <xf numFmtId="14" fontId="24" fillId="5" borderId="11" xfId="0" applyNumberFormat="1" applyFont="1" applyFill="1" applyBorder="1" applyAlignment="1">
      <alignment horizontal="left"/>
    </xf>
    <xf numFmtId="172" fontId="26" fillId="5" borderId="60" xfId="1" applyNumberFormat="1" applyFont="1" applyFill="1" applyBorder="1" applyAlignment="1">
      <alignment horizontal="center" vertical="center" wrapText="1"/>
    </xf>
    <xf numFmtId="172" fontId="26" fillId="0" borderId="60" xfId="1" applyNumberFormat="1" applyFont="1" applyBorder="1" applyAlignment="1">
      <alignment horizontal="center" vertical="center" wrapText="1"/>
    </xf>
    <xf numFmtId="172" fontId="26" fillId="0" borderId="71" xfId="1" applyNumberFormat="1" applyFont="1" applyBorder="1" applyAlignment="1">
      <alignment horizontal="center" vertical="center" wrapText="1"/>
    </xf>
    <xf numFmtId="14" fontId="24" fillId="5" borderId="8" xfId="0" applyNumberFormat="1" applyFont="1" applyFill="1" applyBorder="1" applyAlignment="1">
      <alignment horizontal="left"/>
    </xf>
    <xf numFmtId="0" fontId="29" fillId="6" borderId="0" xfId="0" applyFont="1" applyFill="1" applyAlignment="1">
      <alignment horizontal="center"/>
    </xf>
    <xf numFmtId="14" fontId="23" fillId="6" borderId="63" xfId="0" applyNumberFormat="1" applyFont="1" applyFill="1" applyBorder="1" applyAlignment="1">
      <alignment horizontal="left"/>
    </xf>
    <xf numFmtId="14" fontId="23" fillId="6" borderId="63" xfId="0" applyNumberFormat="1" applyFont="1" applyFill="1" applyBorder="1" applyAlignment="1">
      <alignment horizontal="left" vertical="center"/>
    </xf>
    <xf numFmtId="168" fontId="23" fillId="6" borderId="0" xfId="2" applyNumberFormat="1" applyFont="1" applyFill="1" applyBorder="1" applyAlignment="1">
      <alignment horizontal="center" vertical="center"/>
    </xf>
    <xf numFmtId="171" fontId="23" fillId="6" borderId="11" xfId="2" applyNumberFormat="1" applyFont="1" applyFill="1" applyBorder="1" applyAlignment="1">
      <alignment horizontal="center" vertical="center"/>
    </xf>
    <xf numFmtId="14" fontId="23" fillId="6" borderId="63" xfId="0" applyNumberFormat="1" applyFont="1" applyFill="1" applyBorder="1" applyAlignment="1">
      <alignment vertical="center"/>
    </xf>
    <xf numFmtId="164" fontId="23" fillId="6" borderId="63" xfId="1" applyFont="1" applyFill="1" applyBorder="1" applyAlignment="1" applyProtection="1">
      <alignment horizontal="center" vertical="center"/>
    </xf>
    <xf numFmtId="0" fontId="23" fillId="6" borderId="64" xfId="0" applyFont="1" applyFill="1" applyBorder="1" applyAlignment="1">
      <alignment vertical="center"/>
    </xf>
    <xf numFmtId="14" fontId="27" fillId="11" borderId="63" xfId="0" applyNumberFormat="1" applyFont="1" applyFill="1" applyBorder="1" applyAlignment="1">
      <alignment vertical="center"/>
    </xf>
    <xf numFmtId="9" fontId="27" fillId="11" borderId="63" xfId="2" applyFont="1" applyFill="1" applyBorder="1" applyAlignment="1">
      <alignment horizontal="center" vertical="center"/>
    </xf>
    <xf numFmtId="14" fontId="27" fillId="11" borderId="63" xfId="0" applyNumberFormat="1" applyFont="1" applyFill="1" applyBorder="1" applyAlignment="1">
      <alignment horizontal="center" vertical="center"/>
    </xf>
    <xf numFmtId="10" fontId="27" fillId="11" borderId="63" xfId="2" applyNumberFormat="1" applyFont="1" applyFill="1" applyBorder="1" applyAlignment="1">
      <alignment horizontal="center" vertical="center"/>
    </xf>
    <xf numFmtId="172" fontId="27" fillId="11" borderId="65" xfId="0" applyNumberFormat="1" applyFont="1" applyFill="1" applyBorder="1" applyAlignment="1">
      <alignment horizontal="center" vertical="center" wrapText="1"/>
    </xf>
    <xf numFmtId="172" fontId="27" fillId="11" borderId="74" xfId="0" applyNumberFormat="1" applyFont="1" applyFill="1" applyBorder="1" applyAlignment="1">
      <alignment horizontal="center" vertical="center" wrapText="1"/>
    </xf>
    <xf numFmtId="14" fontId="28" fillId="5" borderId="0" xfId="0" applyNumberFormat="1" applyFont="1" applyFill="1"/>
    <xf numFmtId="0" fontId="27" fillId="11" borderId="63" xfId="0" applyFont="1" applyFill="1" applyBorder="1" applyAlignment="1">
      <alignment horizontal="left" vertical="center"/>
    </xf>
    <xf numFmtId="0" fontId="23" fillId="6" borderId="63" xfId="0" applyFont="1" applyFill="1" applyBorder="1" applyAlignment="1">
      <alignment horizontal="left" vertical="center"/>
    </xf>
    <xf numFmtId="0" fontId="27" fillId="11" borderId="63" xfId="0" applyFont="1" applyFill="1" applyBorder="1" applyAlignment="1">
      <alignment horizontal="center" vertical="center"/>
    </xf>
    <xf numFmtId="10" fontId="27" fillId="11" borderId="63" xfId="2" applyNumberFormat="1" applyFont="1" applyFill="1" applyBorder="1" applyAlignment="1" applyProtection="1">
      <alignment horizontal="center" vertical="center"/>
    </xf>
    <xf numFmtId="172" fontId="27" fillId="11" borderId="63" xfId="0" applyNumberFormat="1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left"/>
    </xf>
    <xf numFmtId="166" fontId="7" fillId="0" borderId="66" xfId="1" applyNumberFormat="1" applyFont="1" applyBorder="1" applyAlignment="1">
      <alignment horizontal="center" vertical="center"/>
    </xf>
    <xf numFmtId="164" fontId="7" fillId="0" borderId="66" xfId="1" applyFont="1" applyBorder="1" applyAlignment="1">
      <alignment horizontal="center" vertical="center"/>
    </xf>
    <xf numFmtId="9" fontId="7" fillId="0" borderId="66" xfId="2" applyFont="1" applyBorder="1" applyAlignment="1">
      <alignment horizontal="center" vertical="center"/>
    </xf>
    <xf numFmtId="164" fontId="7" fillId="0" borderId="31" xfId="1" applyFont="1" applyBorder="1" applyAlignment="1">
      <alignment horizontal="center" vertical="center"/>
    </xf>
    <xf numFmtId="10" fontId="7" fillId="0" borderId="31" xfId="2" applyNumberFormat="1" applyFont="1" applyBorder="1" applyAlignment="1">
      <alignment horizontal="center" vertical="center"/>
    </xf>
    <xf numFmtId="172" fontId="26" fillId="0" borderId="31" xfId="1" applyNumberFormat="1" applyFont="1" applyBorder="1" applyAlignment="1">
      <alignment horizontal="center" vertical="center" wrapText="1"/>
    </xf>
    <xf numFmtId="172" fontId="26" fillId="0" borderId="76" xfId="1" applyNumberFormat="1" applyFont="1" applyBorder="1" applyAlignment="1">
      <alignment horizontal="center" vertical="center" wrapText="1"/>
    </xf>
    <xf numFmtId="164" fontId="24" fillId="0" borderId="68" xfId="1" applyFont="1" applyBorder="1" applyAlignment="1">
      <alignment horizontal="center" vertical="center"/>
    </xf>
    <xf numFmtId="9" fontId="24" fillId="0" borderId="68" xfId="2" applyFont="1" applyBorder="1" applyAlignment="1">
      <alignment horizontal="center" vertical="center"/>
    </xf>
    <xf numFmtId="166" fontId="24" fillId="0" borderId="68" xfId="1" applyNumberFormat="1" applyFont="1" applyBorder="1" applyAlignment="1">
      <alignment horizontal="center" vertical="center"/>
    </xf>
    <xf numFmtId="166" fontId="24" fillId="0" borderId="8" xfId="1" applyNumberFormat="1" applyFont="1" applyBorder="1" applyAlignment="1">
      <alignment horizontal="center" vertical="center"/>
    </xf>
    <xf numFmtId="168" fontId="30" fillId="0" borderId="0" xfId="2" applyNumberFormat="1" applyFont="1" applyBorder="1" applyAlignment="1">
      <alignment horizontal="center" vertical="center"/>
    </xf>
    <xf numFmtId="10" fontId="30" fillId="0" borderId="60" xfId="2" applyNumberFormat="1" applyFont="1" applyBorder="1" applyAlignment="1">
      <alignment horizontal="center" vertical="center"/>
    </xf>
    <xf numFmtId="10" fontId="7" fillId="0" borderId="8" xfId="2" applyNumberFormat="1" applyFont="1" applyBorder="1" applyAlignment="1">
      <alignment horizontal="center" vertical="center"/>
    </xf>
    <xf numFmtId="166" fontId="31" fillId="5" borderId="0" xfId="1" applyNumberFormat="1" applyFont="1" applyFill="1" applyBorder="1" applyAlignment="1">
      <alignment horizontal="center"/>
    </xf>
    <xf numFmtId="0" fontId="27" fillId="11" borderId="63" xfId="0" applyFont="1" applyFill="1" applyBorder="1" applyAlignment="1">
      <alignment horizontal="left"/>
    </xf>
    <xf numFmtId="0" fontId="23" fillId="6" borderId="65" xfId="0" applyFont="1" applyFill="1" applyBorder="1" applyAlignment="1">
      <alignment vertical="center"/>
    </xf>
    <xf numFmtId="166" fontId="7" fillId="0" borderId="75" xfId="1" applyNumberFormat="1" applyFont="1" applyBorder="1" applyAlignment="1">
      <alignment horizontal="center" vertical="center"/>
    </xf>
    <xf numFmtId="9" fontId="7" fillId="0" borderId="31" xfId="2" applyFont="1" applyBorder="1" applyAlignment="1">
      <alignment horizontal="center" vertical="center"/>
    </xf>
    <xf numFmtId="172" fontId="26" fillId="0" borderId="66" xfId="1" applyNumberFormat="1" applyFont="1" applyBorder="1" applyAlignment="1">
      <alignment horizontal="center" vertical="center" wrapText="1"/>
    </xf>
    <xf numFmtId="172" fontId="26" fillId="0" borderId="77" xfId="1" applyNumberFormat="1" applyFont="1" applyBorder="1" applyAlignment="1">
      <alignment horizontal="center" vertical="center" wrapText="1"/>
    </xf>
    <xf numFmtId="166" fontId="7" fillId="0" borderId="44" xfId="1" applyNumberFormat="1" applyFont="1" applyBorder="1" applyAlignment="1">
      <alignment horizontal="center" vertical="center"/>
    </xf>
    <xf numFmtId="164" fontId="7" fillId="0" borderId="8" xfId="1" applyFont="1" applyBorder="1" applyAlignment="1">
      <alignment horizontal="center" vertical="center"/>
    </xf>
    <xf numFmtId="9" fontId="7" fillId="0" borderId="8" xfId="2" applyFont="1" applyBorder="1" applyAlignment="1">
      <alignment horizontal="center" vertical="center"/>
    </xf>
    <xf numFmtId="9" fontId="25" fillId="0" borderId="68" xfId="2" applyFont="1" applyBorder="1" applyAlignment="1">
      <alignment horizontal="center" vertical="center"/>
    </xf>
    <xf numFmtId="172" fontId="7" fillId="0" borderId="68" xfId="1" applyNumberFormat="1" applyFont="1" applyBorder="1" applyAlignment="1">
      <alignment horizontal="center" vertical="center" wrapText="1"/>
    </xf>
    <xf numFmtId="172" fontId="7" fillId="0" borderId="78" xfId="1" applyNumberFormat="1" applyFont="1" applyBorder="1" applyAlignment="1">
      <alignment horizontal="center" vertical="center" wrapText="1"/>
    </xf>
    <xf numFmtId="0" fontId="23" fillId="6" borderId="75" xfId="0" applyFont="1" applyFill="1" applyBorder="1" applyAlignment="1">
      <alignment horizontal="left" vertical="center"/>
    </xf>
    <xf numFmtId="0" fontId="23" fillId="6" borderId="75" xfId="0" applyFont="1" applyFill="1" applyBorder="1" applyAlignment="1">
      <alignment horizontal="center" vertical="center"/>
    </xf>
    <xf numFmtId="166" fontId="23" fillId="6" borderId="75" xfId="1" applyNumberFormat="1" applyFont="1" applyFill="1" applyBorder="1" applyAlignment="1">
      <alignment horizontal="center" vertical="center"/>
    </xf>
    <xf numFmtId="166" fontId="23" fillId="6" borderId="75" xfId="2" applyNumberFormat="1" applyFont="1" applyFill="1" applyBorder="1" applyAlignment="1">
      <alignment horizontal="center" vertical="center"/>
    </xf>
    <xf numFmtId="168" fontId="23" fillId="6" borderId="75" xfId="2" applyNumberFormat="1" applyFont="1" applyFill="1" applyBorder="1" applyAlignment="1">
      <alignment horizontal="center" vertical="center"/>
    </xf>
    <xf numFmtId="0" fontId="23" fillId="6" borderId="31" xfId="0" applyFont="1" applyFill="1" applyBorder="1" applyAlignment="1">
      <alignment vertical="center"/>
    </xf>
    <xf numFmtId="0" fontId="23" fillId="6" borderId="75" xfId="0" applyFont="1" applyFill="1" applyBorder="1" applyAlignment="1">
      <alignment vertical="center"/>
    </xf>
    <xf numFmtId="14" fontId="23" fillId="6" borderId="75" xfId="1" applyNumberFormat="1" applyFont="1" applyFill="1" applyBorder="1" applyAlignment="1">
      <alignment horizontal="center" vertical="center"/>
    </xf>
    <xf numFmtId="9" fontId="23" fillId="6" borderId="63" xfId="2" applyFont="1" applyFill="1" applyBorder="1" applyAlignment="1" applyProtection="1">
      <alignment vertical="center"/>
    </xf>
    <xf numFmtId="0" fontId="26" fillId="0" borderId="65" xfId="0" applyFont="1" applyBorder="1" applyAlignment="1">
      <alignment horizontal="left"/>
    </xf>
    <xf numFmtId="0" fontId="8" fillId="0" borderId="62" xfId="0" applyFont="1" applyBorder="1" applyAlignment="1">
      <alignment horizontal="left" vertical="center"/>
    </xf>
    <xf numFmtId="164" fontId="7" fillId="0" borderId="63" xfId="1" applyFont="1" applyBorder="1" applyAlignment="1">
      <alignment horizontal="center" vertical="center"/>
    </xf>
    <xf numFmtId="166" fontId="7" fillId="0" borderId="63" xfId="1" applyNumberFormat="1" applyFont="1" applyBorder="1" applyAlignment="1">
      <alignment horizontal="center" vertical="center"/>
    </xf>
    <xf numFmtId="166" fontId="7" fillId="0" borderId="63" xfId="2" applyNumberFormat="1" applyFont="1" applyBorder="1" applyAlignment="1">
      <alignment horizontal="center" vertical="center"/>
    </xf>
    <xf numFmtId="10" fontId="7" fillId="0" borderId="63" xfId="2" applyNumberFormat="1" applyFont="1" applyBorder="1" applyAlignment="1">
      <alignment horizontal="center" vertical="center"/>
    </xf>
    <xf numFmtId="171" fontId="7" fillId="12" borderId="63" xfId="2" applyNumberFormat="1" applyFont="1" applyFill="1" applyBorder="1" applyAlignment="1">
      <alignment horizontal="center" vertical="center"/>
    </xf>
    <xf numFmtId="14" fontId="7" fillId="5" borderId="63" xfId="1" applyNumberFormat="1" applyFont="1" applyFill="1" applyBorder="1" applyAlignment="1">
      <alignment horizontal="center" vertical="center"/>
    </xf>
    <xf numFmtId="164" fontId="7" fillId="8" borderId="63" xfId="1" applyFont="1" applyFill="1" applyBorder="1" applyAlignment="1">
      <alignment horizontal="center" vertical="center"/>
    </xf>
    <xf numFmtId="14" fontId="7" fillId="8" borderId="63" xfId="1" applyNumberFormat="1" applyFont="1" applyFill="1" applyBorder="1" applyAlignment="1">
      <alignment horizontal="center" vertical="center"/>
    </xf>
    <xf numFmtId="166" fontId="7" fillId="5" borderId="63" xfId="1" applyNumberFormat="1" applyFont="1" applyFill="1" applyBorder="1" applyAlignment="1">
      <alignment horizontal="center" vertical="center"/>
    </xf>
    <xf numFmtId="166" fontId="7" fillId="9" borderId="63" xfId="1" applyNumberFormat="1" applyFont="1" applyFill="1" applyBorder="1" applyAlignment="1">
      <alignment horizontal="center" vertical="center"/>
    </xf>
    <xf numFmtId="14" fontId="7" fillId="9" borderId="63" xfId="1" applyNumberFormat="1" applyFont="1" applyFill="1" applyBorder="1" applyAlignment="1">
      <alignment horizontal="center" vertical="center"/>
    </xf>
    <xf numFmtId="2" fontId="7" fillId="5" borderId="63" xfId="1" applyNumberFormat="1" applyFont="1" applyFill="1" applyBorder="1" applyAlignment="1">
      <alignment horizontal="left" vertical="center"/>
    </xf>
    <xf numFmtId="14" fontId="7" fillId="5" borderId="0" xfId="1" applyNumberFormat="1" applyFont="1" applyFill="1" applyBorder="1" applyAlignment="1">
      <alignment horizontal="center" vertical="center"/>
    </xf>
    <xf numFmtId="164" fontId="7" fillId="5" borderId="0" xfId="1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 wrapText="1"/>
    </xf>
    <xf numFmtId="14" fontId="2" fillId="5" borderId="0" xfId="1" applyNumberFormat="1" applyFont="1" applyFill="1" applyBorder="1" applyAlignment="1">
      <alignment horizontal="center"/>
    </xf>
    <xf numFmtId="166" fontId="7" fillId="5" borderId="63" xfId="2" applyNumberFormat="1" applyFont="1" applyFill="1" applyBorder="1" applyAlignment="1">
      <alignment horizontal="center" vertical="center"/>
    </xf>
    <xf numFmtId="10" fontId="7" fillId="5" borderId="63" xfId="2" applyNumberFormat="1" applyFont="1" applyFill="1" applyBorder="1" applyAlignment="1">
      <alignment horizontal="center" vertical="center"/>
    </xf>
    <xf numFmtId="167" fontId="7" fillId="8" borderId="63" xfId="1" applyNumberFormat="1" applyFont="1" applyFill="1" applyBorder="1" applyAlignment="1">
      <alignment horizontal="center" vertical="center"/>
    </xf>
    <xf numFmtId="14" fontId="7" fillId="5" borderId="63" xfId="1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2" fillId="0" borderId="0" xfId="0" applyFont="1" applyAlignment="1">
      <alignment horizontal="left"/>
    </xf>
    <xf numFmtId="0" fontId="12" fillId="0" borderId="0" xfId="0" applyFont="1"/>
    <xf numFmtId="0" fontId="32" fillId="0" borderId="0" xfId="0" applyFont="1" applyAlignment="1">
      <alignment vertical="center" wrapText="1"/>
    </xf>
    <xf numFmtId="164" fontId="12" fillId="0" borderId="0" xfId="0" applyNumberFormat="1" applyFont="1"/>
    <xf numFmtId="0" fontId="12" fillId="0" borderId="0" xfId="0" applyFont="1" applyAlignment="1">
      <alignment horizontal="center"/>
    </xf>
    <xf numFmtId="0" fontId="32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5" borderId="0" xfId="0" applyFont="1" applyFill="1"/>
    <xf numFmtId="166" fontId="12" fillId="5" borderId="0" xfId="1" applyNumberFormat="1" applyFont="1" applyFill="1" applyBorder="1" applyAlignment="1">
      <alignment horizontal="center"/>
    </xf>
    <xf numFmtId="14" fontId="12" fillId="5" borderId="0" xfId="1" applyNumberFormat="1" applyFont="1" applyFill="1" applyBorder="1" applyAlignment="1">
      <alignment horizontal="center"/>
    </xf>
    <xf numFmtId="164" fontId="12" fillId="5" borderId="0" xfId="1" applyFont="1" applyFill="1" applyBorder="1" applyAlignment="1">
      <alignment horizontal="center"/>
    </xf>
    <xf numFmtId="0" fontId="12" fillId="5" borderId="0" xfId="0" applyFont="1" applyFill="1" applyAlignment="1">
      <alignment wrapText="1"/>
    </xf>
    <xf numFmtId="0" fontId="12" fillId="5" borderId="0" xfId="0" applyFont="1" applyFill="1" applyAlignment="1">
      <alignment horizontal="center"/>
    </xf>
    <xf numFmtId="164" fontId="12" fillId="5" borderId="0" xfId="1" applyFont="1" applyFill="1" applyAlignment="1">
      <alignment horizontal="center"/>
    </xf>
    <xf numFmtId="49" fontId="12" fillId="0" borderId="0" xfId="0" applyNumberFormat="1" applyFont="1"/>
    <xf numFmtId="0" fontId="33" fillId="0" borderId="0" xfId="0" applyFont="1" applyAlignment="1">
      <alignment vertical="center" wrapText="1"/>
    </xf>
    <xf numFmtId="0" fontId="2" fillId="5" borderId="0" xfId="0" applyFont="1" applyFill="1" applyAlignment="1">
      <alignment horizontal="center"/>
    </xf>
    <xf numFmtId="164" fontId="2" fillId="5" borderId="0" xfId="1" applyFont="1" applyFill="1" applyAlignment="1">
      <alignment horizontal="center"/>
    </xf>
    <xf numFmtId="175" fontId="2" fillId="5" borderId="0" xfId="2" applyNumberFormat="1" applyFont="1" applyFill="1"/>
  </cellXfs>
  <cellStyles count="3">
    <cellStyle name="Milliers" xfId="1" builtinId="3"/>
    <cellStyle name="Normal" xfId="0" builtinId="0"/>
    <cellStyle name="Pourcentage" xfId="2" builtinId="5"/>
  </cellStyles>
  <dxfs count="22">
    <dxf>
      <font>
        <b/>
        <i val="0"/>
      </font>
    </dxf>
    <dxf>
      <font>
        <b/>
        <i val="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392206</xdr:colOff>
      <xdr:row>5</xdr:row>
      <xdr:rowOff>56029</xdr:rowOff>
    </xdr:from>
    <xdr:to>
      <xdr:col>43</xdr:col>
      <xdr:colOff>720818</xdr:colOff>
      <xdr:row>5</xdr:row>
      <xdr:rowOff>179854</xdr:rowOff>
    </xdr:to>
    <xdr:sp macro="" textlink="">
      <xdr:nvSpPr>
        <xdr:cNvPr id="2" name="Triangle isocèle 1">
          <a:extLst>
            <a:ext uri="{FF2B5EF4-FFF2-40B4-BE49-F238E27FC236}">
              <a16:creationId xmlns:a16="http://schemas.microsoft.com/office/drawing/2014/main" id="{9E456284-394A-4592-8333-CBA10A0736D1}"/>
            </a:ext>
          </a:extLst>
        </xdr:cNvPr>
        <xdr:cNvSpPr/>
      </xdr:nvSpPr>
      <xdr:spPr>
        <a:xfrm>
          <a:off x="29386306" y="1941979"/>
          <a:ext cx="328612" cy="123825"/>
        </a:xfrm>
        <a:prstGeom prst="triangl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336177</xdr:colOff>
      <xdr:row>5</xdr:row>
      <xdr:rowOff>67235</xdr:rowOff>
    </xdr:from>
    <xdr:to>
      <xdr:col>49</xdr:col>
      <xdr:colOff>683841</xdr:colOff>
      <xdr:row>5</xdr:row>
      <xdr:rowOff>174392</xdr:rowOff>
    </xdr:to>
    <xdr:sp macro="" textlink="">
      <xdr:nvSpPr>
        <xdr:cNvPr id="3" name="Triangle isocèle 2">
          <a:extLst>
            <a:ext uri="{FF2B5EF4-FFF2-40B4-BE49-F238E27FC236}">
              <a16:creationId xmlns:a16="http://schemas.microsoft.com/office/drawing/2014/main" id="{A020779A-5C57-45FD-BED4-A2B8144D60AD}"/>
            </a:ext>
          </a:extLst>
        </xdr:cNvPr>
        <xdr:cNvSpPr/>
      </xdr:nvSpPr>
      <xdr:spPr>
        <a:xfrm rot="10800000">
          <a:off x="37055052" y="1953185"/>
          <a:ext cx="347664" cy="107157"/>
        </a:xfrm>
        <a:prstGeom prst="triangl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154305</xdr:rowOff>
    </xdr:from>
    <xdr:to>
      <xdr:col>7</xdr:col>
      <xdr:colOff>1185333</xdr:colOff>
      <xdr:row>19</xdr:row>
      <xdr:rowOff>140969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3D465DE-6A8D-47CB-927A-C86BC01DD359}"/>
            </a:ext>
          </a:extLst>
        </xdr:cNvPr>
        <xdr:cNvSpPr/>
      </xdr:nvSpPr>
      <xdr:spPr>
        <a:xfrm>
          <a:off x="0" y="3297555"/>
          <a:ext cx="8538633" cy="367664"/>
        </a:xfrm>
        <a:prstGeom prst="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  <a:latin typeface="Futura Lt BT" panose="020B0402020204020303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uedraogo/Downloads/Analyse%20techique%20-%20V3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uedraogo/Desktop/Analyse%20financi&#232;re/Macro/Analyse%20technique/2020/Analyse%20technique%20%20cours%20et%20volumes%20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ique"/>
      <sheetName val="Base cours"/>
      <sheetName val="Tableau de bord"/>
      <sheetName val="Base de données cours"/>
      <sheetName val="Cours du 31-07-2018"/>
    </sheetNames>
    <sheetDataSet>
      <sheetData sheetId="0"/>
      <sheetData sheetId="1"/>
      <sheetData sheetId="2"/>
      <sheetData sheetId="3">
        <row r="3">
          <cell r="A3" t="str">
            <v xml:space="preserve">               Date
Symboles</v>
          </cell>
          <cell r="B3"/>
          <cell r="C3"/>
          <cell r="D3"/>
          <cell r="E3"/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  <cell r="JC3"/>
          <cell r="JD3"/>
          <cell r="JE3"/>
          <cell r="JF3"/>
          <cell r="JG3"/>
          <cell r="JH3"/>
          <cell r="JI3"/>
          <cell r="JJ3"/>
          <cell r="JK3"/>
          <cell r="JL3"/>
          <cell r="JM3"/>
          <cell r="JN3"/>
          <cell r="JO3"/>
          <cell r="JP3"/>
          <cell r="JQ3"/>
          <cell r="JR3"/>
          <cell r="JS3"/>
          <cell r="JT3"/>
          <cell r="JU3"/>
          <cell r="JV3"/>
          <cell r="JW3"/>
          <cell r="JX3"/>
          <cell r="JY3"/>
          <cell r="JZ3"/>
          <cell r="KA3"/>
          <cell r="KB3"/>
          <cell r="KC3"/>
          <cell r="KD3"/>
          <cell r="KE3"/>
          <cell r="KF3"/>
          <cell r="KG3"/>
          <cell r="KH3"/>
          <cell r="KI3"/>
          <cell r="KJ3"/>
          <cell r="KK3"/>
          <cell r="KL3"/>
          <cell r="KM3"/>
          <cell r="KN3"/>
          <cell r="KO3"/>
          <cell r="KP3"/>
          <cell r="KQ3"/>
          <cell r="KR3"/>
          <cell r="KS3"/>
          <cell r="KT3"/>
          <cell r="KU3"/>
          <cell r="KV3"/>
          <cell r="KW3"/>
          <cell r="KX3"/>
          <cell r="KY3"/>
          <cell r="KZ3"/>
          <cell r="LA3"/>
          <cell r="LB3"/>
          <cell r="LC3"/>
          <cell r="LD3"/>
          <cell r="LE3"/>
          <cell r="LF3"/>
          <cell r="LG3"/>
          <cell r="LH3"/>
          <cell r="LI3"/>
          <cell r="LJ3"/>
          <cell r="LK3"/>
          <cell r="LL3"/>
          <cell r="LM3"/>
          <cell r="LN3"/>
          <cell r="LO3"/>
          <cell r="LP3"/>
          <cell r="LQ3"/>
          <cell r="LR3"/>
          <cell r="LS3"/>
          <cell r="LT3"/>
          <cell r="LU3"/>
          <cell r="LV3"/>
          <cell r="LW3"/>
          <cell r="LX3"/>
          <cell r="LY3"/>
          <cell r="LZ3"/>
          <cell r="MA3"/>
          <cell r="MB3"/>
          <cell r="MC3"/>
          <cell r="MD3"/>
          <cell r="ME3"/>
          <cell r="MF3"/>
          <cell r="MG3"/>
          <cell r="MH3"/>
          <cell r="MI3"/>
          <cell r="MJ3"/>
          <cell r="MK3"/>
          <cell r="ML3"/>
          <cell r="MM3"/>
          <cell r="MN3"/>
          <cell r="MO3"/>
          <cell r="MP3"/>
          <cell r="MQ3"/>
          <cell r="MR3"/>
          <cell r="MS3"/>
          <cell r="MT3"/>
          <cell r="MU3"/>
          <cell r="MV3"/>
          <cell r="MW3"/>
          <cell r="MX3"/>
          <cell r="MY3"/>
          <cell r="MZ3"/>
          <cell r="NA3"/>
          <cell r="NB3"/>
          <cell r="NC3"/>
          <cell r="ND3"/>
          <cell r="NE3"/>
          <cell r="NF3"/>
          <cell r="NG3"/>
          <cell r="NH3"/>
          <cell r="NI3"/>
          <cell r="NJ3"/>
          <cell r="NK3"/>
          <cell r="NL3"/>
          <cell r="NM3"/>
          <cell r="NN3"/>
          <cell r="NO3"/>
          <cell r="NP3"/>
          <cell r="NQ3"/>
          <cell r="NR3"/>
          <cell r="NS3"/>
          <cell r="NT3"/>
          <cell r="NU3"/>
          <cell r="NV3"/>
          <cell r="NW3"/>
          <cell r="NX3"/>
          <cell r="NY3"/>
          <cell r="NZ3"/>
          <cell r="OA3"/>
          <cell r="OB3"/>
          <cell r="OC3"/>
          <cell r="OD3"/>
          <cell r="OE3"/>
          <cell r="OF3"/>
          <cell r="OG3"/>
          <cell r="OH3"/>
          <cell r="OI3"/>
          <cell r="OJ3"/>
          <cell r="OK3"/>
          <cell r="OL3"/>
          <cell r="OM3"/>
          <cell r="ON3"/>
          <cell r="OO3"/>
          <cell r="OP3"/>
          <cell r="OQ3"/>
          <cell r="OR3"/>
          <cell r="OS3"/>
          <cell r="OT3"/>
          <cell r="OU3"/>
          <cell r="OV3"/>
          <cell r="OW3"/>
          <cell r="OX3"/>
          <cell r="OY3"/>
          <cell r="OZ3"/>
          <cell r="PA3"/>
          <cell r="PB3"/>
          <cell r="PC3"/>
          <cell r="PD3"/>
          <cell r="PE3"/>
          <cell r="PF3"/>
          <cell r="PG3"/>
          <cell r="PH3"/>
          <cell r="PI3"/>
          <cell r="PJ3"/>
          <cell r="PK3"/>
          <cell r="PL3"/>
          <cell r="PM3"/>
          <cell r="PN3"/>
          <cell r="PO3"/>
          <cell r="PP3"/>
          <cell r="PQ3"/>
          <cell r="PR3"/>
          <cell r="PS3"/>
          <cell r="PT3"/>
          <cell r="PU3"/>
          <cell r="PV3"/>
          <cell r="PW3"/>
          <cell r="PX3"/>
          <cell r="PY3"/>
          <cell r="PZ3"/>
          <cell r="QA3"/>
          <cell r="QB3"/>
          <cell r="QC3"/>
          <cell r="QD3"/>
          <cell r="QE3"/>
          <cell r="QF3"/>
          <cell r="QG3"/>
          <cell r="QH3"/>
          <cell r="QI3"/>
          <cell r="QJ3"/>
          <cell r="QK3"/>
          <cell r="QL3"/>
          <cell r="QM3"/>
          <cell r="QN3"/>
          <cell r="QO3"/>
          <cell r="QP3"/>
          <cell r="QQ3"/>
          <cell r="QR3"/>
          <cell r="QS3"/>
          <cell r="QT3"/>
          <cell r="QU3"/>
          <cell r="QV3"/>
          <cell r="QW3"/>
          <cell r="QX3"/>
          <cell r="QY3"/>
          <cell r="QZ3"/>
          <cell r="RA3"/>
          <cell r="RB3"/>
          <cell r="RC3"/>
          <cell r="RD3"/>
          <cell r="RE3"/>
          <cell r="RF3"/>
          <cell r="RG3"/>
          <cell r="RH3"/>
          <cell r="RI3"/>
          <cell r="RJ3"/>
          <cell r="RK3"/>
          <cell r="RL3"/>
          <cell r="RM3"/>
          <cell r="RN3"/>
          <cell r="RO3"/>
          <cell r="RP3"/>
          <cell r="RQ3"/>
          <cell r="RR3"/>
          <cell r="RS3"/>
          <cell r="RT3"/>
          <cell r="RU3"/>
          <cell r="RV3"/>
          <cell r="RW3"/>
          <cell r="RX3"/>
          <cell r="RY3"/>
          <cell r="RZ3"/>
          <cell r="SA3"/>
          <cell r="SB3"/>
          <cell r="SC3"/>
          <cell r="SD3"/>
          <cell r="SE3"/>
          <cell r="SF3"/>
          <cell r="SG3"/>
          <cell r="SH3"/>
          <cell r="SI3"/>
          <cell r="SJ3"/>
          <cell r="SK3"/>
          <cell r="SL3"/>
          <cell r="SM3"/>
          <cell r="SN3"/>
          <cell r="SO3"/>
          <cell r="SP3"/>
          <cell r="SQ3"/>
          <cell r="SR3"/>
          <cell r="SS3"/>
          <cell r="ST3"/>
          <cell r="SU3"/>
          <cell r="SV3"/>
          <cell r="SW3"/>
          <cell r="SX3"/>
          <cell r="SY3"/>
          <cell r="SZ3"/>
          <cell r="TA3"/>
          <cell r="TB3"/>
          <cell r="TC3"/>
          <cell r="TD3"/>
          <cell r="TE3"/>
          <cell r="TF3"/>
          <cell r="TG3"/>
          <cell r="TH3"/>
          <cell r="TI3"/>
          <cell r="TJ3"/>
          <cell r="TK3"/>
          <cell r="TL3"/>
          <cell r="TM3"/>
          <cell r="TN3"/>
          <cell r="TO3"/>
          <cell r="TP3"/>
          <cell r="TQ3"/>
          <cell r="TR3"/>
          <cell r="TS3"/>
          <cell r="TT3"/>
          <cell r="TU3"/>
          <cell r="TV3"/>
          <cell r="TW3"/>
          <cell r="TX3"/>
          <cell r="TY3"/>
          <cell r="TZ3"/>
          <cell r="UA3"/>
          <cell r="UB3"/>
          <cell r="UC3"/>
          <cell r="UD3"/>
          <cell r="UE3"/>
          <cell r="UF3"/>
          <cell r="UG3"/>
          <cell r="UH3"/>
          <cell r="UI3"/>
          <cell r="UJ3"/>
          <cell r="UK3"/>
          <cell r="UL3"/>
          <cell r="UM3"/>
          <cell r="UN3"/>
          <cell r="UO3"/>
          <cell r="UP3"/>
          <cell r="UQ3"/>
          <cell r="UR3"/>
          <cell r="US3"/>
          <cell r="UT3"/>
          <cell r="UU3"/>
          <cell r="UV3"/>
          <cell r="UW3"/>
          <cell r="UX3"/>
          <cell r="UY3"/>
          <cell r="UZ3"/>
          <cell r="VA3"/>
          <cell r="VB3"/>
          <cell r="VC3"/>
          <cell r="VD3"/>
          <cell r="VE3"/>
          <cell r="VF3"/>
          <cell r="VG3"/>
          <cell r="VH3"/>
          <cell r="VI3"/>
          <cell r="VJ3"/>
          <cell r="VK3"/>
          <cell r="VL3"/>
          <cell r="VM3"/>
          <cell r="VN3"/>
          <cell r="VO3"/>
          <cell r="VP3"/>
          <cell r="VQ3"/>
          <cell r="VR3"/>
          <cell r="VS3"/>
          <cell r="VT3"/>
          <cell r="VU3"/>
          <cell r="VV3"/>
          <cell r="VW3"/>
          <cell r="VX3"/>
          <cell r="VY3"/>
          <cell r="VZ3"/>
          <cell r="WA3"/>
          <cell r="WB3"/>
          <cell r="WC3"/>
          <cell r="WD3"/>
          <cell r="WE3"/>
          <cell r="WF3"/>
          <cell r="WG3"/>
          <cell r="WH3"/>
          <cell r="WI3"/>
          <cell r="WJ3"/>
          <cell r="WK3"/>
          <cell r="WL3"/>
          <cell r="WM3"/>
          <cell r="WN3"/>
          <cell r="WO3"/>
          <cell r="WP3"/>
          <cell r="WQ3"/>
          <cell r="WR3"/>
          <cell r="WS3"/>
          <cell r="WT3"/>
          <cell r="WU3"/>
          <cell r="WV3"/>
          <cell r="WW3"/>
          <cell r="WX3"/>
          <cell r="WY3"/>
          <cell r="WZ3"/>
          <cell r="XA3"/>
          <cell r="XB3"/>
          <cell r="XC3"/>
          <cell r="XD3"/>
          <cell r="XE3"/>
          <cell r="XF3"/>
          <cell r="XG3"/>
          <cell r="XH3"/>
          <cell r="XI3"/>
          <cell r="XJ3"/>
          <cell r="XK3"/>
          <cell r="XL3"/>
          <cell r="XM3"/>
          <cell r="XN3"/>
          <cell r="XO3"/>
          <cell r="XP3"/>
          <cell r="XQ3"/>
          <cell r="XR3"/>
          <cell r="XS3"/>
          <cell r="XT3"/>
          <cell r="XU3"/>
          <cell r="XV3"/>
          <cell r="XW3"/>
          <cell r="XX3"/>
          <cell r="XY3"/>
          <cell r="XZ3"/>
          <cell r="YA3"/>
          <cell r="YB3"/>
          <cell r="YC3"/>
          <cell r="YD3"/>
          <cell r="YE3"/>
          <cell r="YF3"/>
          <cell r="YG3"/>
          <cell r="YH3"/>
          <cell r="YI3"/>
          <cell r="YJ3"/>
          <cell r="YK3"/>
          <cell r="YL3"/>
          <cell r="YM3"/>
          <cell r="YN3"/>
          <cell r="YO3"/>
          <cell r="YP3"/>
          <cell r="YQ3"/>
          <cell r="YR3"/>
          <cell r="YS3"/>
          <cell r="YT3"/>
          <cell r="YU3"/>
          <cell r="YV3"/>
          <cell r="YW3"/>
          <cell r="YX3"/>
          <cell r="YY3"/>
          <cell r="YZ3"/>
          <cell r="ZA3"/>
          <cell r="ZB3"/>
          <cell r="ZC3"/>
          <cell r="ZD3"/>
          <cell r="ZE3"/>
          <cell r="ZF3"/>
          <cell r="ZG3"/>
          <cell r="ZH3"/>
          <cell r="ZI3"/>
          <cell r="ZJ3"/>
          <cell r="ZK3"/>
          <cell r="ZL3"/>
          <cell r="ZM3"/>
          <cell r="ZN3"/>
          <cell r="ZO3"/>
          <cell r="ZP3"/>
          <cell r="ZQ3"/>
          <cell r="ZR3"/>
          <cell r="ZS3"/>
          <cell r="ZT3"/>
          <cell r="ZU3"/>
          <cell r="ZV3"/>
          <cell r="ZW3"/>
          <cell r="ZX3"/>
          <cell r="ZY3"/>
          <cell r="ZZ3"/>
          <cell r="AAA3"/>
          <cell r="AAB3"/>
          <cell r="AAC3"/>
          <cell r="AAD3"/>
          <cell r="AAE3"/>
          <cell r="AAF3"/>
          <cell r="AAG3"/>
          <cell r="AAH3"/>
          <cell r="AAI3"/>
          <cell r="AAJ3"/>
          <cell r="AAK3"/>
          <cell r="AAL3"/>
          <cell r="AAM3"/>
          <cell r="AAN3"/>
          <cell r="AAO3"/>
          <cell r="AAP3"/>
          <cell r="AAQ3"/>
          <cell r="AAR3"/>
          <cell r="AAS3"/>
          <cell r="AAT3"/>
          <cell r="AAU3"/>
          <cell r="AAV3"/>
          <cell r="AAW3"/>
          <cell r="AAX3"/>
          <cell r="AAY3"/>
          <cell r="AAZ3"/>
          <cell r="ABA3"/>
          <cell r="ABB3"/>
          <cell r="ABC3"/>
          <cell r="ABD3"/>
          <cell r="ABE3"/>
          <cell r="ABF3"/>
          <cell r="ABG3"/>
          <cell r="ABH3"/>
          <cell r="ABI3"/>
          <cell r="ABJ3"/>
          <cell r="ABK3"/>
          <cell r="ABL3"/>
          <cell r="ABM3"/>
          <cell r="ABN3"/>
          <cell r="ABO3"/>
          <cell r="ABP3"/>
          <cell r="ABQ3"/>
          <cell r="ABR3"/>
          <cell r="ABS3"/>
          <cell r="ABT3"/>
          <cell r="ABU3"/>
          <cell r="ABV3"/>
          <cell r="ABW3"/>
          <cell r="ABX3"/>
          <cell r="ABY3"/>
          <cell r="ABZ3"/>
          <cell r="ACA3"/>
          <cell r="ACB3"/>
          <cell r="ACC3"/>
          <cell r="ACD3"/>
          <cell r="ACE3"/>
          <cell r="ACF3"/>
          <cell r="ACG3"/>
          <cell r="ACH3"/>
          <cell r="ACI3"/>
          <cell r="ACJ3"/>
          <cell r="ACK3"/>
          <cell r="ACL3"/>
          <cell r="ACM3"/>
          <cell r="ACN3"/>
          <cell r="ACO3"/>
          <cell r="ACP3"/>
          <cell r="ACQ3"/>
          <cell r="ACR3"/>
          <cell r="ACS3"/>
          <cell r="ACT3"/>
          <cell r="ACU3"/>
          <cell r="ACV3"/>
          <cell r="ACW3"/>
          <cell r="ACX3"/>
          <cell r="ACY3"/>
          <cell r="ACZ3"/>
          <cell r="ADA3"/>
          <cell r="ADB3"/>
          <cell r="ADC3"/>
          <cell r="ADD3"/>
          <cell r="ADE3"/>
          <cell r="ADF3"/>
          <cell r="ADG3"/>
          <cell r="ADH3"/>
          <cell r="ADI3"/>
          <cell r="ADJ3"/>
          <cell r="ADK3"/>
          <cell r="ADL3"/>
          <cell r="ADM3"/>
          <cell r="ADN3"/>
          <cell r="ADO3"/>
          <cell r="ADP3"/>
          <cell r="ADQ3"/>
          <cell r="ADR3"/>
          <cell r="ADS3"/>
          <cell r="ADT3"/>
          <cell r="ADU3"/>
          <cell r="ADV3"/>
          <cell r="ADW3"/>
          <cell r="ADX3"/>
          <cell r="ADY3"/>
          <cell r="ADZ3"/>
          <cell r="AEA3"/>
          <cell r="AEB3"/>
          <cell r="AEC3"/>
          <cell r="AED3"/>
          <cell r="AEE3"/>
          <cell r="AEF3"/>
          <cell r="AEG3"/>
          <cell r="AEH3"/>
          <cell r="AEI3"/>
          <cell r="AEJ3"/>
          <cell r="AEK3"/>
          <cell r="AEL3"/>
          <cell r="AEM3"/>
          <cell r="AEN3"/>
          <cell r="AEO3"/>
          <cell r="AEP3"/>
          <cell r="AEQ3"/>
          <cell r="AER3"/>
          <cell r="AES3"/>
          <cell r="AET3"/>
          <cell r="AEU3"/>
          <cell r="AEV3"/>
          <cell r="AEW3"/>
          <cell r="AEX3"/>
          <cell r="AEY3"/>
          <cell r="AEZ3"/>
          <cell r="AFA3"/>
          <cell r="AFB3"/>
          <cell r="AFC3"/>
          <cell r="AFD3"/>
          <cell r="AFE3"/>
          <cell r="AFF3"/>
          <cell r="AFG3"/>
          <cell r="AFH3"/>
          <cell r="AFI3"/>
          <cell r="AFJ3"/>
          <cell r="AFK3"/>
          <cell r="AFL3"/>
          <cell r="AFM3"/>
          <cell r="AFN3"/>
          <cell r="AFO3"/>
          <cell r="AFP3"/>
          <cell r="AFQ3"/>
          <cell r="AFR3"/>
          <cell r="AFS3"/>
          <cell r="AFT3"/>
          <cell r="AFU3"/>
          <cell r="AFV3"/>
          <cell r="AFW3"/>
          <cell r="AFX3"/>
          <cell r="AFY3"/>
          <cell r="AFZ3"/>
          <cell r="AGA3"/>
          <cell r="AGB3"/>
          <cell r="AGC3"/>
          <cell r="AGD3"/>
          <cell r="AGE3"/>
          <cell r="AGF3"/>
          <cell r="AGG3"/>
          <cell r="AGH3"/>
          <cell r="AGI3"/>
          <cell r="AGJ3"/>
          <cell r="AGK3"/>
          <cell r="AGL3"/>
          <cell r="AGM3"/>
          <cell r="AGN3"/>
          <cell r="AGO3"/>
          <cell r="AGP3"/>
          <cell r="AGQ3"/>
          <cell r="AGR3"/>
          <cell r="AGS3"/>
          <cell r="AGT3"/>
          <cell r="AGU3"/>
          <cell r="AGV3"/>
          <cell r="AGW3"/>
          <cell r="AGX3"/>
          <cell r="AGY3"/>
          <cell r="AGZ3"/>
          <cell r="AHA3"/>
          <cell r="AHB3"/>
          <cell r="AHC3"/>
          <cell r="AHD3"/>
          <cell r="AHE3"/>
          <cell r="AHF3"/>
          <cell r="AHG3"/>
          <cell r="AHH3"/>
          <cell r="AHI3"/>
          <cell r="AHJ3"/>
          <cell r="AHK3"/>
          <cell r="AHL3"/>
          <cell r="AHM3"/>
          <cell r="AHN3"/>
          <cell r="AHO3"/>
          <cell r="AHP3"/>
          <cell r="AHQ3"/>
          <cell r="AHR3"/>
          <cell r="AHS3"/>
          <cell r="AHT3"/>
          <cell r="AHU3"/>
          <cell r="AHV3"/>
          <cell r="AHW3"/>
          <cell r="AHX3"/>
          <cell r="AHY3"/>
          <cell r="AHZ3"/>
          <cell r="AIA3"/>
          <cell r="AIB3"/>
          <cell r="AIC3"/>
          <cell r="AID3"/>
          <cell r="AIE3"/>
          <cell r="AIF3"/>
          <cell r="AIG3"/>
          <cell r="AIH3"/>
          <cell r="AII3"/>
          <cell r="AIJ3"/>
          <cell r="AIK3"/>
          <cell r="AIL3"/>
          <cell r="AIM3"/>
          <cell r="AIN3"/>
          <cell r="AIO3"/>
          <cell r="AIP3"/>
          <cell r="AIQ3"/>
          <cell r="AIR3"/>
          <cell r="AIS3"/>
          <cell r="AIT3"/>
          <cell r="AIU3"/>
          <cell r="AIV3"/>
          <cell r="AIW3"/>
          <cell r="AIX3"/>
          <cell r="AIY3"/>
          <cell r="AIZ3"/>
          <cell r="AJA3"/>
          <cell r="AJB3"/>
          <cell r="AJC3"/>
          <cell r="AJD3"/>
          <cell r="AJE3"/>
          <cell r="AJF3"/>
          <cell r="AJG3"/>
          <cell r="AJH3"/>
          <cell r="AJI3"/>
          <cell r="AJJ3"/>
          <cell r="AJK3"/>
          <cell r="AJL3"/>
          <cell r="AJM3"/>
          <cell r="AJN3"/>
          <cell r="AJO3"/>
          <cell r="AJP3"/>
          <cell r="AJQ3"/>
          <cell r="AJR3"/>
          <cell r="AJS3"/>
          <cell r="AJT3"/>
          <cell r="AJU3"/>
          <cell r="AJV3"/>
          <cell r="AJW3"/>
          <cell r="AJX3"/>
          <cell r="AJY3"/>
          <cell r="AJZ3"/>
          <cell r="AKA3"/>
          <cell r="AKB3"/>
          <cell r="AKC3"/>
          <cell r="AKD3"/>
          <cell r="AKE3"/>
          <cell r="AKF3"/>
          <cell r="AKG3"/>
          <cell r="AKH3"/>
          <cell r="AKI3"/>
          <cell r="AKJ3"/>
          <cell r="AKK3"/>
          <cell r="AKL3"/>
          <cell r="AKM3"/>
          <cell r="AKN3"/>
          <cell r="AKO3"/>
          <cell r="AKP3"/>
          <cell r="AKQ3"/>
          <cell r="AKR3"/>
          <cell r="AKS3"/>
          <cell r="AKT3"/>
          <cell r="AKU3"/>
          <cell r="AKV3"/>
          <cell r="AKW3"/>
          <cell r="AKX3"/>
          <cell r="AKY3"/>
          <cell r="AKZ3"/>
          <cell r="ALA3"/>
          <cell r="ALB3"/>
          <cell r="ALC3"/>
          <cell r="ALD3"/>
          <cell r="ALE3"/>
          <cell r="ALF3"/>
          <cell r="ALG3"/>
          <cell r="ALH3"/>
          <cell r="ALI3"/>
          <cell r="ALJ3"/>
          <cell r="ALK3"/>
          <cell r="ALL3"/>
          <cell r="ALM3"/>
          <cell r="ALN3"/>
          <cell r="ALO3"/>
          <cell r="ALP3"/>
          <cell r="ALQ3"/>
          <cell r="ALR3"/>
          <cell r="ALS3"/>
          <cell r="ALT3"/>
          <cell r="ALU3"/>
          <cell r="ALV3"/>
          <cell r="ALW3"/>
          <cell r="ALX3"/>
          <cell r="ALY3"/>
          <cell r="ALZ3"/>
          <cell r="AMA3"/>
          <cell r="AMB3"/>
          <cell r="AMC3"/>
          <cell r="AMD3"/>
          <cell r="AME3"/>
          <cell r="AMF3"/>
          <cell r="AMG3"/>
          <cell r="AMH3"/>
          <cell r="AMI3"/>
          <cell r="AMJ3"/>
          <cell r="AMK3"/>
          <cell r="AML3"/>
          <cell r="AMM3"/>
          <cell r="AMN3"/>
          <cell r="AMO3"/>
          <cell r="AMP3"/>
          <cell r="AMQ3"/>
          <cell r="AMR3"/>
          <cell r="AMS3"/>
          <cell r="AMT3"/>
          <cell r="AMU3"/>
          <cell r="AMV3"/>
          <cell r="AMW3"/>
          <cell r="AMX3"/>
          <cell r="AMY3"/>
          <cell r="AMZ3"/>
          <cell r="ANA3"/>
          <cell r="ANB3"/>
          <cell r="ANC3"/>
          <cell r="AND3"/>
          <cell r="ANE3"/>
          <cell r="ANF3"/>
          <cell r="ANG3"/>
          <cell r="ANH3"/>
          <cell r="ANI3"/>
          <cell r="ANJ3"/>
          <cell r="ANK3"/>
          <cell r="ANL3"/>
          <cell r="ANM3"/>
          <cell r="ANN3"/>
          <cell r="ANO3"/>
          <cell r="ANP3"/>
          <cell r="ANQ3"/>
          <cell r="ANR3"/>
          <cell r="ANS3"/>
          <cell r="ANT3"/>
          <cell r="ANU3"/>
          <cell r="ANV3"/>
          <cell r="ANW3"/>
          <cell r="ANX3"/>
          <cell r="ANY3"/>
          <cell r="ANZ3"/>
          <cell r="AOA3"/>
          <cell r="AOB3"/>
          <cell r="AOC3"/>
          <cell r="AOD3"/>
          <cell r="AOE3"/>
          <cell r="AOF3"/>
          <cell r="AOG3"/>
          <cell r="AOH3"/>
          <cell r="AOI3"/>
          <cell r="AOJ3"/>
          <cell r="AOK3"/>
          <cell r="AOL3"/>
          <cell r="AOM3"/>
          <cell r="AON3"/>
          <cell r="AOO3"/>
          <cell r="AOP3"/>
          <cell r="AOQ3"/>
          <cell r="AOR3"/>
          <cell r="AOS3"/>
          <cell r="AOT3"/>
          <cell r="AOU3"/>
          <cell r="AOV3"/>
          <cell r="AOW3"/>
          <cell r="AOX3"/>
          <cell r="AOY3"/>
          <cell r="AOZ3"/>
          <cell r="APA3"/>
          <cell r="APB3"/>
          <cell r="APC3"/>
          <cell r="APD3"/>
          <cell r="APE3"/>
          <cell r="APF3"/>
          <cell r="APG3"/>
          <cell r="APH3"/>
          <cell r="API3"/>
          <cell r="APJ3"/>
          <cell r="APK3"/>
          <cell r="APL3"/>
          <cell r="APM3"/>
          <cell r="APN3"/>
          <cell r="APO3"/>
          <cell r="APP3"/>
          <cell r="APQ3"/>
          <cell r="APR3"/>
          <cell r="APS3"/>
          <cell r="APT3"/>
          <cell r="APU3"/>
          <cell r="APV3"/>
          <cell r="APW3"/>
          <cell r="APX3"/>
          <cell r="APY3"/>
          <cell r="APZ3"/>
          <cell r="AQA3"/>
          <cell r="AQB3"/>
          <cell r="AQC3"/>
          <cell r="AQD3"/>
          <cell r="AQE3"/>
          <cell r="AQF3"/>
          <cell r="AQG3"/>
          <cell r="AQH3"/>
          <cell r="AQI3"/>
          <cell r="AQJ3"/>
          <cell r="AQK3"/>
          <cell r="AQL3"/>
          <cell r="AQM3"/>
          <cell r="AQN3"/>
          <cell r="AQO3"/>
          <cell r="AQP3"/>
          <cell r="AQQ3"/>
          <cell r="AQR3"/>
          <cell r="AQS3"/>
          <cell r="AQT3"/>
          <cell r="AQU3"/>
          <cell r="AQV3"/>
          <cell r="AQW3"/>
          <cell r="AQX3"/>
          <cell r="AQY3"/>
          <cell r="AQZ3"/>
          <cell r="ARA3"/>
          <cell r="ARB3"/>
          <cell r="ARC3"/>
          <cell r="ARD3"/>
          <cell r="ARE3"/>
          <cell r="ARF3"/>
          <cell r="ARG3"/>
          <cell r="ARH3"/>
          <cell r="ARI3"/>
          <cell r="ARJ3"/>
          <cell r="ARK3"/>
          <cell r="ARL3"/>
          <cell r="ARM3"/>
          <cell r="ARN3"/>
          <cell r="ARO3"/>
          <cell r="ARP3"/>
          <cell r="ARQ3"/>
          <cell r="ARR3"/>
          <cell r="ARS3"/>
          <cell r="ART3"/>
          <cell r="ARU3"/>
          <cell r="ARV3"/>
          <cell r="ARW3"/>
          <cell r="ARX3"/>
          <cell r="ARY3"/>
          <cell r="ARZ3"/>
          <cell r="ASA3"/>
          <cell r="ASB3"/>
          <cell r="ASC3"/>
          <cell r="ASD3"/>
          <cell r="ASE3"/>
          <cell r="ASF3"/>
          <cell r="ASG3"/>
          <cell r="ASH3"/>
          <cell r="ASI3"/>
          <cell r="ASJ3"/>
          <cell r="ASK3"/>
          <cell r="ASL3"/>
          <cell r="ASM3"/>
          <cell r="ASN3"/>
          <cell r="ASO3"/>
          <cell r="ASP3"/>
          <cell r="ASQ3"/>
          <cell r="ASR3"/>
          <cell r="ASS3"/>
          <cell r="AST3"/>
          <cell r="ASU3"/>
          <cell r="ASV3"/>
          <cell r="ASW3"/>
          <cell r="ASX3"/>
          <cell r="ASY3"/>
          <cell r="ASZ3"/>
          <cell r="ATA3"/>
          <cell r="ATB3"/>
          <cell r="ATC3"/>
          <cell r="ATD3"/>
          <cell r="ATE3"/>
          <cell r="ATF3"/>
          <cell r="ATG3"/>
          <cell r="ATH3"/>
          <cell r="ATI3"/>
          <cell r="ATJ3"/>
          <cell r="ATK3"/>
          <cell r="ATL3"/>
          <cell r="ATM3"/>
          <cell r="ATN3"/>
          <cell r="ATO3"/>
          <cell r="ATP3"/>
          <cell r="ATQ3"/>
          <cell r="ATR3"/>
          <cell r="ATS3"/>
          <cell r="ATT3"/>
          <cell r="ATU3"/>
          <cell r="ATV3"/>
          <cell r="ATW3"/>
          <cell r="ATX3"/>
          <cell r="ATY3"/>
          <cell r="ATZ3"/>
          <cell r="AUA3"/>
          <cell r="AUB3"/>
          <cell r="AUC3"/>
          <cell r="AUD3"/>
          <cell r="AUE3"/>
          <cell r="AUF3"/>
          <cell r="AUG3"/>
          <cell r="AUH3"/>
          <cell r="AUI3"/>
          <cell r="AUJ3"/>
          <cell r="AUK3"/>
          <cell r="AUL3"/>
          <cell r="AUM3"/>
          <cell r="AUN3"/>
          <cell r="AUO3"/>
          <cell r="AUP3"/>
          <cell r="AUQ3"/>
          <cell r="AUR3"/>
          <cell r="AUS3"/>
          <cell r="AUT3"/>
          <cell r="AUU3"/>
          <cell r="AUV3"/>
          <cell r="AUW3"/>
          <cell r="AUX3"/>
          <cell r="AUY3"/>
          <cell r="AUZ3"/>
          <cell r="AVA3"/>
          <cell r="AVB3"/>
          <cell r="AVC3"/>
          <cell r="AVD3"/>
          <cell r="AVE3"/>
          <cell r="AVF3"/>
          <cell r="AVG3"/>
          <cell r="AVH3"/>
          <cell r="AVI3"/>
          <cell r="AVJ3"/>
          <cell r="AVK3"/>
          <cell r="AVL3"/>
          <cell r="AVM3"/>
          <cell r="AVN3"/>
          <cell r="AVO3"/>
          <cell r="AVP3"/>
          <cell r="AVQ3"/>
          <cell r="AVR3"/>
          <cell r="AVS3"/>
          <cell r="AVT3"/>
          <cell r="AVU3"/>
          <cell r="AVV3"/>
          <cell r="AVW3"/>
          <cell r="AVX3"/>
          <cell r="AVY3"/>
          <cell r="AVZ3"/>
          <cell r="AWA3"/>
          <cell r="AWB3"/>
          <cell r="AWC3"/>
          <cell r="AWD3"/>
          <cell r="AWE3"/>
          <cell r="AWF3"/>
          <cell r="AWG3"/>
          <cell r="AWH3"/>
          <cell r="AWI3"/>
          <cell r="AWJ3"/>
          <cell r="AWK3"/>
          <cell r="AWL3"/>
          <cell r="AWM3"/>
          <cell r="AWN3"/>
          <cell r="AWO3"/>
          <cell r="AWP3"/>
          <cell r="AWQ3"/>
          <cell r="AWR3"/>
          <cell r="AWS3"/>
          <cell r="AWT3"/>
          <cell r="AWU3"/>
          <cell r="AWV3"/>
          <cell r="AWW3"/>
          <cell r="AWX3"/>
          <cell r="AWY3"/>
          <cell r="AWZ3"/>
          <cell r="AXA3"/>
          <cell r="AXB3"/>
          <cell r="AXC3"/>
          <cell r="AXD3"/>
          <cell r="AXE3"/>
          <cell r="AXF3"/>
          <cell r="AXG3"/>
          <cell r="AXH3"/>
          <cell r="AXI3"/>
          <cell r="AXJ3"/>
          <cell r="AXK3"/>
          <cell r="AXL3"/>
          <cell r="AXM3"/>
          <cell r="AXN3"/>
          <cell r="AXO3"/>
          <cell r="AXP3"/>
          <cell r="AXQ3"/>
          <cell r="AXR3"/>
          <cell r="AXS3"/>
          <cell r="AXT3"/>
          <cell r="AXU3"/>
          <cell r="AXV3"/>
          <cell r="AXW3"/>
          <cell r="AXX3"/>
          <cell r="AXY3"/>
          <cell r="AXZ3"/>
          <cell r="AYA3"/>
          <cell r="AYB3"/>
          <cell r="AYC3"/>
          <cell r="AYD3"/>
          <cell r="AYE3"/>
          <cell r="AYF3"/>
          <cell r="AYG3"/>
          <cell r="AYH3"/>
          <cell r="AYI3"/>
          <cell r="AYJ3"/>
          <cell r="AYK3"/>
          <cell r="AYL3"/>
          <cell r="AYM3"/>
          <cell r="AYN3"/>
          <cell r="AYO3"/>
          <cell r="AYP3"/>
          <cell r="AYQ3"/>
          <cell r="AYR3"/>
          <cell r="AYS3"/>
          <cell r="AYT3"/>
          <cell r="AYU3"/>
          <cell r="AYV3"/>
          <cell r="AYW3"/>
          <cell r="AYX3"/>
          <cell r="AYY3"/>
          <cell r="AYZ3"/>
          <cell r="AZA3"/>
          <cell r="AZB3"/>
          <cell r="AZC3"/>
          <cell r="AZD3"/>
          <cell r="AZE3"/>
          <cell r="AZF3"/>
          <cell r="AZG3"/>
          <cell r="AZH3"/>
          <cell r="AZI3"/>
          <cell r="AZJ3"/>
          <cell r="AZK3"/>
          <cell r="AZL3"/>
          <cell r="AZM3"/>
          <cell r="AZN3"/>
          <cell r="AZO3"/>
          <cell r="AZP3"/>
          <cell r="AZQ3"/>
          <cell r="AZR3"/>
          <cell r="AZS3"/>
          <cell r="AZT3"/>
          <cell r="AZU3"/>
          <cell r="AZV3"/>
          <cell r="AZW3"/>
          <cell r="AZX3"/>
          <cell r="AZY3"/>
          <cell r="AZZ3"/>
          <cell r="BAA3"/>
          <cell r="BAB3"/>
          <cell r="BAC3"/>
          <cell r="BAD3"/>
          <cell r="BAE3"/>
          <cell r="BAF3"/>
          <cell r="BAG3"/>
          <cell r="BAH3"/>
          <cell r="BAI3"/>
          <cell r="BAJ3"/>
          <cell r="BAK3"/>
          <cell r="BAL3"/>
          <cell r="BAM3"/>
          <cell r="BAN3"/>
          <cell r="BAO3"/>
          <cell r="BAP3"/>
          <cell r="BAQ3"/>
          <cell r="BAR3"/>
          <cell r="BAS3"/>
          <cell r="BAT3"/>
          <cell r="BAU3"/>
          <cell r="BAV3"/>
          <cell r="BAW3"/>
          <cell r="BAX3"/>
          <cell r="BAY3"/>
          <cell r="BAZ3"/>
          <cell r="BBA3"/>
          <cell r="BBB3"/>
          <cell r="BBC3"/>
          <cell r="BBD3"/>
          <cell r="BBE3"/>
          <cell r="BBF3"/>
          <cell r="BBG3"/>
          <cell r="BBH3"/>
          <cell r="BBI3"/>
          <cell r="BBJ3"/>
          <cell r="BBK3"/>
          <cell r="BBL3"/>
          <cell r="BBM3"/>
          <cell r="BBN3"/>
          <cell r="BBO3"/>
          <cell r="BBP3"/>
          <cell r="BBQ3"/>
          <cell r="BBR3"/>
          <cell r="BBS3"/>
          <cell r="BBT3"/>
          <cell r="BBU3"/>
          <cell r="BBV3"/>
          <cell r="BBW3"/>
          <cell r="BBX3"/>
          <cell r="BBY3"/>
          <cell r="BBZ3"/>
          <cell r="BCA3"/>
          <cell r="BCB3"/>
          <cell r="BCC3"/>
          <cell r="BCD3"/>
          <cell r="BCE3"/>
          <cell r="BCF3"/>
          <cell r="BCG3"/>
          <cell r="BCH3"/>
          <cell r="BCI3"/>
          <cell r="BCJ3"/>
          <cell r="BCK3"/>
          <cell r="BCL3"/>
          <cell r="BCM3"/>
          <cell r="BCN3"/>
          <cell r="BCO3"/>
          <cell r="BCP3"/>
          <cell r="BCQ3"/>
          <cell r="BCR3"/>
          <cell r="BCS3"/>
          <cell r="BCT3"/>
          <cell r="BCU3"/>
          <cell r="BCV3"/>
          <cell r="BCW3"/>
          <cell r="BCX3"/>
          <cell r="BCY3"/>
          <cell r="BCZ3"/>
          <cell r="BDA3"/>
          <cell r="BDB3"/>
          <cell r="BDC3"/>
          <cell r="BDD3"/>
          <cell r="BDE3"/>
          <cell r="BDF3"/>
          <cell r="BDG3"/>
          <cell r="BDH3"/>
          <cell r="BDI3"/>
          <cell r="BDJ3"/>
          <cell r="BDK3"/>
          <cell r="BDL3"/>
          <cell r="BDM3"/>
          <cell r="BDN3"/>
          <cell r="BDO3"/>
          <cell r="BDP3"/>
          <cell r="BDQ3"/>
          <cell r="BDR3"/>
          <cell r="BDS3"/>
          <cell r="BDT3"/>
          <cell r="BDU3"/>
          <cell r="BDV3"/>
          <cell r="BDW3"/>
          <cell r="BDX3"/>
          <cell r="BDY3"/>
          <cell r="BDZ3"/>
          <cell r="BEA3"/>
          <cell r="BEB3"/>
          <cell r="BEC3"/>
          <cell r="BED3"/>
          <cell r="BEE3"/>
          <cell r="BEF3"/>
          <cell r="BEG3"/>
          <cell r="BEH3"/>
          <cell r="BEI3"/>
          <cell r="BEJ3"/>
          <cell r="BEK3"/>
          <cell r="BEL3"/>
          <cell r="BEM3"/>
          <cell r="BEN3"/>
          <cell r="BEO3"/>
          <cell r="BEP3"/>
          <cell r="BEQ3"/>
          <cell r="BER3"/>
          <cell r="BES3"/>
          <cell r="BET3"/>
          <cell r="BEU3"/>
          <cell r="BEV3"/>
          <cell r="BEW3"/>
          <cell r="BEX3"/>
          <cell r="BEY3"/>
          <cell r="BEZ3"/>
          <cell r="BFA3"/>
          <cell r="BFB3"/>
          <cell r="BFC3"/>
          <cell r="BFD3"/>
          <cell r="BFE3"/>
          <cell r="BFF3"/>
          <cell r="BFG3"/>
          <cell r="BFH3"/>
          <cell r="BFI3"/>
          <cell r="BFJ3"/>
          <cell r="BFK3"/>
          <cell r="BFL3"/>
          <cell r="BFM3"/>
          <cell r="BFN3"/>
          <cell r="BFO3"/>
          <cell r="BFP3"/>
          <cell r="BFQ3"/>
          <cell r="BFR3"/>
          <cell r="BFS3"/>
          <cell r="BFT3"/>
          <cell r="BFU3"/>
          <cell r="BFV3"/>
          <cell r="BFW3"/>
          <cell r="BFX3"/>
          <cell r="BFY3"/>
          <cell r="BFZ3"/>
          <cell r="BGA3"/>
          <cell r="BGB3"/>
          <cell r="BGC3"/>
          <cell r="BGD3"/>
          <cell r="BGE3"/>
          <cell r="BGF3"/>
          <cell r="BGG3"/>
          <cell r="BGH3"/>
          <cell r="BGI3"/>
          <cell r="BGJ3"/>
          <cell r="BGK3"/>
          <cell r="BGL3"/>
          <cell r="BGM3"/>
          <cell r="BGN3"/>
          <cell r="BGO3"/>
          <cell r="BGP3"/>
          <cell r="BGQ3"/>
          <cell r="BGR3"/>
          <cell r="BGS3"/>
          <cell r="BGT3"/>
          <cell r="BGU3"/>
          <cell r="BGV3"/>
          <cell r="BGW3"/>
          <cell r="BGX3"/>
          <cell r="BGY3"/>
          <cell r="BGZ3"/>
          <cell r="BHA3"/>
          <cell r="BHB3"/>
          <cell r="BHC3"/>
          <cell r="BHD3"/>
          <cell r="BHE3"/>
          <cell r="BHF3"/>
          <cell r="BHG3"/>
          <cell r="BHH3"/>
          <cell r="BHI3"/>
          <cell r="BHJ3"/>
          <cell r="BHK3"/>
          <cell r="BHL3"/>
          <cell r="BHM3"/>
          <cell r="BHN3"/>
          <cell r="BHO3"/>
          <cell r="BHP3"/>
          <cell r="BHQ3"/>
          <cell r="BHR3"/>
          <cell r="BHS3"/>
          <cell r="BHT3"/>
          <cell r="BHU3"/>
          <cell r="BHV3"/>
          <cell r="BHW3"/>
          <cell r="BHX3"/>
          <cell r="BHY3"/>
          <cell r="BHZ3"/>
          <cell r="BIA3"/>
          <cell r="BIB3"/>
          <cell r="BIC3"/>
          <cell r="BID3"/>
          <cell r="BIE3"/>
          <cell r="BIF3"/>
          <cell r="BIG3"/>
          <cell r="BIH3"/>
          <cell r="BII3"/>
          <cell r="BIJ3"/>
          <cell r="BIK3"/>
          <cell r="BIL3"/>
          <cell r="BIM3"/>
          <cell r="BIN3"/>
          <cell r="BIO3"/>
          <cell r="BIP3"/>
          <cell r="BIQ3"/>
          <cell r="BIR3"/>
          <cell r="BIS3"/>
          <cell r="BIT3"/>
          <cell r="BIU3"/>
          <cell r="BIV3"/>
          <cell r="BIW3"/>
          <cell r="BIX3"/>
          <cell r="BIY3"/>
          <cell r="BIZ3"/>
          <cell r="BJA3"/>
          <cell r="BJB3"/>
          <cell r="BJC3"/>
          <cell r="BJD3"/>
          <cell r="BJE3"/>
          <cell r="BJF3"/>
          <cell r="BJG3"/>
          <cell r="BJH3"/>
          <cell r="BJI3"/>
          <cell r="BJJ3"/>
          <cell r="BJK3"/>
          <cell r="BJL3"/>
          <cell r="BJM3"/>
          <cell r="BJN3"/>
          <cell r="BJO3"/>
          <cell r="BJP3"/>
          <cell r="BJQ3"/>
          <cell r="BJR3"/>
          <cell r="BJS3"/>
          <cell r="BJT3"/>
          <cell r="BJU3"/>
          <cell r="BJV3"/>
          <cell r="BJW3"/>
          <cell r="BJX3"/>
          <cell r="BJY3"/>
          <cell r="BJZ3"/>
          <cell r="BKA3"/>
          <cell r="BKB3"/>
          <cell r="BKC3"/>
          <cell r="BKD3"/>
          <cell r="BKE3"/>
          <cell r="BKF3"/>
          <cell r="BKG3"/>
          <cell r="BKH3"/>
          <cell r="BKI3"/>
          <cell r="BKJ3"/>
          <cell r="BKK3"/>
          <cell r="BKL3"/>
          <cell r="BKM3"/>
          <cell r="BKN3"/>
          <cell r="BKO3"/>
          <cell r="BKP3"/>
          <cell r="BKQ3"/>
          <cell r="BKR3"/>
          <cell r="BKS3"/>
          <cell r="BKT3"/>
          <cell r="BKU3"/>
          <cell r="BKV3"/>
          <cell r="BKW3"/>
          <cell r="BKX3"/>
          <cell r="BKY3"/>
          <cell r="BKZ3"/>
          <cell r="BLA3"/>
          <cell r="BLB3"/>
          <cell r="BLC3"/>
          <cell r="BLD3"/>
          <cell r="BLE3"/>
          <cell r="BLF3"/>
          <cell r="BLG3"/>
          <cell r="BLH3"/>
          <cell r="BLI3"/>
          <cell r="BLJ3"/>
          <cell r="BLK3"/>
          <cell r="BLL3"/>
          <cell r="BLM3"/>
          <cell r="BLN3"/>
          <cell r="BLO3"/>
          <cell r="BLP3"/>
          <cell r="BLQ3"/>
          <cell r="BLR3"/>
          <cell r="BLS3"/>
          <cell r="BLT3"/>
          <cell r="BLU3"/>
          <cell r="BLV3"/>
          <cell r="BLW3"/>
          <cell r="BLX3"/>
          <cell r="BLY3"/>
          <cell r="BLZ3"/>
          <cell r="BMA3"/>
          <cell r="BMB3"/>
          <cell r="BMC3"/>
          <cell r="BMD3"/>
          <cell r="BME3"/>
          <cell r="BMF3"/>
          <cell r="BMG3"/>
          <cell r="BMH3"/>
          <cell r="BMI3"/>
          <cell r="BMJ3"/>
          <cell r="BMK3"/>
          <cell r="BML3"/>
          <cell r="BMM3"/>
          <cell r="BMN3"/>
          <cell r="BMO3"/>
          <cell r="BMP3"/>
          <cell r="BMQ3"/>
          <cell r="BMR3"/>
          <cell r="BMS3"/>
          <cell r="BMT3"/>
          <cell r="BMU3"/>
          <cell r="BMV3"/>
          <cell r="BMW3"/>
          <cell r="BMX3"/>
          <cell r="BMY3"/>
          <cell r="BMZ3"/>
          <cell r="BNA3"/>
          <cell r="BNB3"/>
          <cell r="BNC3"/>
          <cell r="BND3"/>
          <cell r="BNE3"/>
          <cell r="BNF3"/>
          <cell r="BNG3"/>
          <cell r="BNH3"/>
          <cell r="BNI3"/>
          <cell r="BNJ3"/>
          <cell r="BNK3"/>
          <cell r="BNL3"/>
          <cell r="BNM3"/>
          <cell r="BNN3"/>
          <cell r="BNO3"/>
          <cell r="BNP3"/>
          <cell r="BNQ3"/>
          <cell r="BNR3"/>
          <cell r="BNS3"/>
          <cell r="BNT3"/>
          <cell r="BNU3"/>
          <cell r="BNV3"/>
          <cell r="BNW3"/>
          <cell r="BNX3"/>
          <cell r="BNY3"/>
          <cell r="BNZ3"/>
          <cell r="BOA3"/>
          <cell r="BOB3"/>
          <cell r="BOC3"/>
          <cell r="BOD3"/>
          <cell r="BOE3"/>
          <cell r="BOF3"/>
          <cell r="BOG3"/>
          <cell r="BOH3"/>
          <cell r="BOI3"/>
          <cell r="BOJ3"/>
          <cell r="BOK3"/>
          <cell r="BOL3"/>
          <cell r="BOM3"/>
          <cell r="BON3"/>
          <cell r="BOO3"/>
          <cell r="BOP3"/>
          <cell r="BOQ3"/>
          <cell r="BOR3"/>
          <cell r="BOS3"/>
          <cell r="BOT3"/>
          <cell r="BOU3"/>
          <cell r="BOV3"/>
          <cell r="BOW3"/>
          <cell r="BOX3"/>
          <cell r="BOY3"/>
          <cell r="BOZ3"/>
          <cell r="BPA3"/>
          <cell r="BPB3"/>
          <cell r="BPC3"/>
          <cell r="BPD3"/>
          <cell r="BPE3"/>
          <cell r="BPF3"/>
          <cell r="BPG3"/>
          <cell r="BPH3"/>
          <cell r="BPI3"/>
          <cell r="BPJ3"/>
          <cell r="BPK3"/>
          <cell r="BPL3"/>
          <cell r="BPM3"/>
          <cell r="BPN3"/>
          <cell r="BPO3"/>
          <cell r="BPP3"/>
          <cell r="BPQ3"/>
          <cell r="BPR3"/>
          <cell r="BPS3"/>
          <cell r="BPT3"/>
          <cell r="BPU3"/>
          <cell r="BPV3"/>
          <cell r="BPW3"/>
          <cell r="BPX3"/>
          <cell r="BPY3"/>
          <cell r="BPZ3"/>
          <cell r="BQA3"/>
          <cell r="BQB3"/>
          <cell r="BQC3"/>
          <cell r="BQD3"/>
          <cell r="BQE3"/>
          <cell r="BQF3"/>
          <cell r="BQG3"/>
          <cell r="BQH3"/>
          <cell r="BQI3"/>
          <cell r="BQJ3"/>
          <cell r="BQK3"/>
          <cell r="BQL3"/>
          <cell r="BQM3"/>
          <cell r="BQN3"/>
          <cell r="BQO3"/>
          <cell r="BQP3"/>
          <cell r="BQQ3"/>
          <cell r="BQR3"/>
          <cell r="BQS3"/>
          <cell r="BQT3"/>
          <cell r="BQU3"/>
          <cell r="BQV3"/>
          <cell r="BQW3"/>
          <cell r="BQX3"/>
          <cell r="BQY3"/>
          <cell r="BQZ3"/>
          <cell r="BRA3"/>
          <cell r="BRB3"/>
          <cell r="BRC3"/>
          <cell r="BRD3"/>
          <cell r="BRE3"/>
          <cell r="BRF3"/>
          <cell r="BRG3"/>
          <cell r="BRH3"/>
          <cell r="BRI3"/>
          <cell r="BRJ3"/>
          <cell r="BRK3"/>
          <cell r="BRL3"/>
          <cell r="BRM3"/>
          <cell r="BRN3"/>
          <cell r="BRO3"/>
          <cell r="BRP3"/>
          <cell r="BRQ3"/>
          <cell r="BRR3"/>
          <cell r="BRS3"/>
          <cell r="BRT3"/>
          <cell r="BRU3"/>
          <cell r="BRV3"/>
          <cell r="BRW3"/>
        </row>
        <row r="4">
          <cell r="A4" t="str">
            <v>PALC</v>
          </cell>
        </row>
        <row r="5">
          <cell r="A5" t="str">
            <v>SCRC</v>
          </cell>
        </row>
        <row r="6">
          <cell r="A6" t="str">
            <v>SICC</v>
          </cell>
        </row>
        <row r="7">
          <cell r="A7" t="str">
            <v>SOGC</v>
          </cell>
        </row>
        <row r="8">
          <cell r="A8" t="str">
            <v>SPHC</v>
          </cell>
        </row>
        <row r="9">
          <cell r="A9" t="str">
            <v>BRVM-AGR</v>
          </cell>
        </row>
        <row r="10">
          <cell r="A10" t="str">
            <v>STAC</v>
          </cell>
        </row>
        <row r="11">
          <cell r="A11" t="str">
            <v>BRVM-AUT</v>
          </cell>
        </row>
        <row r="12">
          <cell r="A12" t="str">
            <v>ABJC</v>
          </cell>
        </row>
        <row r="13">
          <cell r="A13" t="str">
            <v>BNBC</v>
          </cell>
        </row>
        <row r="14">
          <cell r="A14" t="str">
            <v>CFAC</v>
          </cell>
        </row>
        <row r="15">
          <cell r="A15" t="str">
            <v>PRSC</v>
          </cell>
        </row>
        <row r="16">
          <cell r="A16" t="str">
            <v>SHEC</v>
          </cell>
        </row>
        <row r="17">
          <cell r="A17" t="str">
            <v>TTLC</v>
          </cell>
        </row>
        <row r="18">
          <cell r="A18" t="str">
            <v>TTLS</v>
          </cell>
        </row>
        <row r="19">
          <cell r="A19" t="str">
            <v>BRVM-DIS</v>
          </cell>
        </row>
        <row r="20">
          <cell r="A20" t="str">
            <v>BICC</v>
          </cell>
        </row>
        <row r="21">
          <cell r="A21" t="str">
            <v>BOAB</v>
          </cell>
        </row>
        <row r="22">
          <cell r="A22" t="str">
            <v>BOABF</v>
          </cell>
        </row>
        <row r="23">
          <cell r="A23" t="str">
            <v>BOAC</v>
          </cell>
        </row>
        <row r="24">
          <cell r="A24" t="str">
            <v>BOAM</v>
          </cell>
        </row>
        <row r="25">
          <cell r="A25" t="str">
            <v>BOAN</v>
          </cell>
        </row>
        <row r="26">
          <cell r="A26" t="str">
            <v>BOAS</v>
          </cell>
        </row>
        <row r="27">
          <cell r="A27" t="str">
            <v>CBIBF</v>
          </cell>
        </row>
        <row r="28">
          <cell r="A28" t="str">
            <v>ECOC</v>
          </cell>
        </row>
        <row r="29">
          <cell r="A29" t="str">
            <v>ETIT</v>
          </cell>
        </row>
        <row r="30">
          <cell r="A30" t="str">
            <v>NSBC</v>
          </cell>
        </row>
        <row r="31">
          <cell r="A31" t="str">
            <v>SAFC</v>
          </cell>
        </row>
        <row r="32">
          <cell r="A32" t="str">
            <v>SGBC</v>
          </cell>
        </row>
        <row r="33">
          <cell r="A33" t="str">
            <v>SIBC</v>
          </cell>
        </row>
        <row r="34">
          <cell r="A34" t="str">
            <v>BRVM-FIN</v>
          </cell>
        </row>
        <row r="35">
          <cell r="A35" t="str">
            <v>CABC</v>
          </cell>
        </row>
        <row r="36">
          <cell r="A36" t="str">
            <v>FTSC</v>
          </cell>
        </row>
        <row r="37">
          <cell r="A37" t="str">
            <v>NEIC</v>
          </cell>
        </row>
        <row r="38">
          <cell r="A38" t="str">
            <v>NTLC</v>
          </cell>
        </row>
        <row r="39">
          <cell r="A39" t="str">
            <v>SEMC</v>
          </cell>
        </row>
        <row r="40">
          <cell r="A40" t="str">
            <v>SIVC</v>
          </cell>
        </row>
        <row r="41">
          <cell r="A41" t="str">
            <v>SLBC</v>
          </cell>
        </row>
        <row r="42">
          <cell r="A42" t="str">
            <v>SMBC</v>
          </cell>
        </row>
        <row r="43">
          <cell r="A43" t="str">
            <v>STBC</v>
          </cell>
        </row>
        <row r="44">
          <cell r="A44" t="str">
            <v>UNLC</v>
          </cell>
        </row>
        <row r="45">
          <cell r="A45" t="str">
            <v>UNXC</v>
          </cell>
        </row>
        <row r="46">
          <cell r="A46" t="str">
            <v>BRVM-IND</v>
          </cell>
        </row>
        <row r="47">
          <cell r="A47" t="str">
            <v>CIEC</v>
          </cell>
        </row>
        <row r="48">
          <cell r="A48" t="str">
            <v>ONTBF</v>
          </cell>
        </row>
        <row r="49">
          <cell r="A49" t="str">
            <v>SDCC</v>
          </cell>
        </row>
        <row r="50">
          <cell r="A50" t="str">
            <v>SNTS</v>
          </cell>
        </row>
        <row r="51">
          <cell r="A51" t="str">
            <v>BRVM SPU</v>
          </cell>
        </row>
        <row r="52">
          <cell r="A52" t="str">
            <v>SDSC</v>
          </cell>
        </row>
        <row r="53">
          <cell r="A53" t="str">
            <v>SVOC</v>
          </cell>
        </row>
        <row r="54">
          <cell r="A54" t="str">
            <v>BRVM-TRP</v>
          </cell>
        </row>
        <row r="55">
          <cell r="A55" t="str">
            <v>BRVM-10</v>
          </cell>
        </row>
        <row r="56">
          <cell r="A56" t="str">
            <v>BRVM-C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(3)"/>
      <sheetName val="Base de données cours"/>
      <sheetName val="Base de données volumes"/>
      <sheetName val="Base de données valeurs"/>
      <sheetName val="Cours le plus haut"/>
      <sheetName val="Cours le plus bas"/>
      <sheetName val="Reporting annuel action"/>
      <sheetName val="Reporting"/>
      <sheetName val="Graphique"/>
      <sheetName val="Analyse"/>
      <sheetName val="Comité"/>
      <sheetName val="Recap valeur"/>
      <sheetName val="Stratégie d'invest"/>
      <sheetName val="Suivi"/>
      <sheetName val="Capitalisation"/>
      <sheetName val="Saisonnalité"/>
      <sheetName val="Dividende"/>
      <sheetName val="Calendrier BRVM"/>
      <sheetName val="Page"/>
      <sheetName val="Feuil1"/>
      <sheetName val="Copie coller tranposée cours"/>
      <sheetName val="Copie coller tranposée volumes"/>
      <sheetName val="Var-Heb et Mens"/>
      <sheetName val="Symbo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AM6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A2">
            <v>42369</v>
          </cell>
        </row>
      </sheetData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6B3B-FD40-46A1-B7F4-F31ACD05BDBD}">
  <sheetPr codeName="Feuil2">
    <tabColor rgb="FF00B050"/>
  </sheetPr>
  <dimension ref="A1:APN79"/>
  <sheetViews>
    <sheetView showGridLines="0" showZeros="0" tabSelected="1" view="pageBreakPreview" topLeftCell="D40" zoomScale="90" zoomScaleNormal="100" zoomScaleSheetLayoutView="90" workbookViewId="0">
      <selection activeCell="P44" sqref="P44"/>
    </sheetView>
  </sheetViews>
  <sheetFormatPr baseColWidth="10" defaultColWidth="13.28515625" defaultRowHeight="15" x14ac:dyDescent="0.25"/>
  <cols>
    <col min="1" max="1" width="0" style="137" hidden="1" customWidth="1"/>
    <col min="2" max="2" width="17.28515625" style="422" hidden="1" customWidth="1"/>
    <col min="3" max="3" width="14.28515625" style="1" hidden="1" customWidth="1"/>
    <col min="4" max="4" width="19" style="1" customWidth="1"/>
    <col min="5" max="5" width="13.7109375" style="1" customWidth="1"/>
    <col min="6" max="7" width="14.140625" style="1" customWidth="1"/>
    <col min="8" max="8" width="13.28515625" style="1" customWidth="1"/>
    <col min="9" max="9" width="8.7109375" style="32" customWidth="1"/>
    <col min="10" max="10" width="10.5703125" style="422" customWidth="1"/>
    <col min="11" max="11" width="9.85546875" style="422" customWidth="1"/>
    <col min="12" max="12" width="13.140625" style="422" hidden="1" customWidth="1"/>
    <col min="13" max="13" width="17.5703125" style="422" hidden="1" customWidth="1"/>
    <col min="14" max="14" width="13" style="422" customWidth="1"/>
    <col min="15" max="15" width="12.140625" style="137" customWidth="1"/>
    <col min="16" max="16" width="10.42578125" style="1" customWidth="1"/>
    <col min="17" max="17" width="13.5703125" style="1" customWidth="1"/>
    <col min="18" max="18" width="9" style="1" hidden="1" customWidth="1"/>
    <col min="19" max="19" width="10.85546875" style="1" customWidth="1"/>
    <col min="20" max="20" width="13.5703125" style="1" customWidth="1"/>
    <col min="21" max="21" width="9.5703125" style="137" customWidth="1"/>
    <col min="22" max="22" width="9.140625" style="137" customWidth="1"/>
    <col min="23" max="23" width="10.28515625" style="137" customWidth="1"/>
    <col min="24" max="24" width="9.5703125" style="137" customWidth="1"/>
    <col min="25" max="25" width="8" style="137" customWidth="1"/>
    <col min="26" max="26" width="10.5703125" style="137" customWidth="1"/>
    <col min="27" max="27" width="10.28515625" style="137" customWidth="1"/>
    <col min="28" max="28" width="9.28515625" style="137" customWidth="1"/>
    <col min="29" max="30" width="10" style="137" customWidth="1"/>
    <col min="31" max="31" width="10.140625" style="137" customWidth="1"/>
    <col min="32" max="32" width="11.5703125" style="137" customWidth="1"/>
    <col min="33" max="33" width="10.7109375" style="137" customWidth="1"/>
    <col min="34" max="34" width="10" style="137" customWidth="1"/>
    <col min="35" max="35" width="10.5703125" style="439" customWidth="1"/>
    <col min="36" max="36" width="8.42578125" style="440" customWidth="1"/>
    <col min="37" max="37" width="15.5703125" style="161" customWidth="1"/>
    <col min="38" max="38" width="12" style="161" customWidth="1"/>
    <col min="39" max="39" width="5.5703125" style="137" customWidth="1"/>
    <col min="40" max="40" width="10" style="137" customWidth="1"/>
    <col min="41" max="41" width="15.28515625" style="137" customWidth="1"/>
    <col min="42" max="42" width="23.5703125" style="137" customWidth="1"/>
    <col min="43" max="44" width="17.7109375" style="137" bestFit="1" customWidth="1"/>
    <col min="45" max="45" width="26.7109375" style="137" customWidth="1"/>
    <col min="46" max="46" width="13.28515625" style="137"/>
    <col min="47" max="47" width="10.7109375" style="137" bestFit="1" customWidth="1"/>
    <col min="48" max="48" width="29.7109375" style="137" customWidth="1"/>
    <col min="49" max="50" width="17.7109375" style="137" bestFit="1" customWidth="1"/>
    <col min="51" max="51" width="13.28515625" style="137" customWidth="1"/>
    <col min="52" max="16384" width="13.28515625" style="137"/>
  </cols>
  <sheetData>
    <row r="1" spans="1:52 1098:1106" s="1" customFormat="1" ht="36" customHeight="1" x14ac:dyDescent="0.25">
      <c r="B1" s="155"/>
      <c r="C1" s="156" t="s">
        <v>6</v>
      </c>
      <c r="D1" s="157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60"/>
      <c r="AM1" s="161"/>
      <c r="AN1" s="161"/>
    </row>
    <row r="2" spans="1:52 1098:1106" s="1" customFormat="1" ht="25.5" customHeight="1" x14ac:dyDescent="0.25">
      <c r="A2" s="162"/>
      <c r="B2" s="163"/>
      <c r="C2" s="164" t="s">
        <v>7</v>
      </c>
      <c r="D2" s="165"/>
      <c r="E2" s="166"/>
      <c r="F2" s="167"/>
      <c r="G2" s="167"/>
      <c r="H2" s="168"/>
      <c r="I2" s="169"/>
      <c r="J2" s="170"/>
      <c r="K2" s="171"/>
      <c r="L2" s="172"/>
      <c r="M2" s="173"/>
      <c r="N2" s="172"/>
      <c r="O2" s="172"/>
      <c r="P2" s="174"/>
      <c r="Q2" s="175"/>
      <c r="R2" s="172"/>
      <c r="S2" s="174"/>
      <c r="T2" s="175"/>
      <c r="U2" s="166"/>
      <c r="V2" s="168"/>
      <c r="W2" s="172"/>
      <c r="X2" s="172"/>
      <c r="Y2" s="172"/>
      <c r="Z2" s="176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8"/>
      <c r="AM2" s="161"/>
      <c r="AN2" s="161"/>
    </row>
    <row r="3" spans="1:52 1098:1106" s="1" customFormat="1" ht="25.5" customHeight="1" x14ac:dyDescent="0.25">
      <c r="A3" s="162"/>
      <c r="B3" s="163"/>
      <c r="C3" s="179"/>
      <c r="D3" s="180"/>
      <c r="E3" s="181"/>
      <c r="F3" s="181"/>
      <c r="G3" s="182"/>
      <c r="H3" s="183"/>
      <c r="I3" s="184"/>
      <c r="J3" s="171"/>
      <c r="K3" s="171"/>
      <c r="L3" s="185"/>
      <c r="M3" s="186"/>
      <c r="N3" s="185"/>
      <c r="O3" s="185"/>
      <c r="P3" s="187"/>
      <c r="Q3" s="188"/>
      <c r="R3" s="185"/>
      <c r="S3" s="187"/>
      <c r="T3" s="188"/>
      <c r="U3" s="174"/>
      <c r="V3" s="175"/>
      <c r="W3" s="185"/>
      <c r="X3" s="185"/>
      <c r="Y3" s="185"/>
      <c r="Z3" s="189"/>
      <c r="AA3" s="189"/>
      <c r="AB3" s="190"/>
      <c r="AC3" s="189"/>
      <c r="AD3" s="189"/>
      <c r="AE3" s="189"/>
      <c r="AF3" s="189"/>
      <c r="AG3" s="189"/>
      <c r="AH3" s="189"/>
      <c r="AI3" s="189"/>
      <c r="AJ3" s="191"/>
      <c r="AK3" s="189"/>
      <c r="AL3" s="189"/>
      <c r="AM3" s="161"/>
      <c r="AN3" s="161"/>
    </row>
    <row r="4" spans="1:52 1098:1106" s="1" customFormat="1" ht="45.75" customHeight="1" x14ac:dyDescent="0.25">
      <c r="A4" s="162"/>
      <c r="B4" s="163"/>
      <c r="C4" s="192"/>
      <c r="D4" s="193"/>
      <c r="E4" s="194"/>
      <c r="F4" s="194"/>
      <c r="G4" s="195"/>
      <c r="H4" s="196"/>
      <c r="I4" s="184"/>
      <c r="J4" s="171"/>
      <c r="K4" s="171"/>
      <c r="L4" s="185"/>
      <c r="M4" s="186"/>
      <c r="N4" s="197"/>
      <c r="O4" s="197"/>
      <c r="P4" s="198"/>
      <c r="Q4" s="199"/>
      <c r="R4" s="197"/>
      <c r="S4" s="198"/>
      <c r="T4" s="199"/>
      <c r="U4" s="198"/>
      <c r="V4" s="199"/>
      <c r="W4" s="197"/>
      <c r="X4" s="197"/>
      <c r="Y4" s="197"/>
      <c r="Z4" s="189"/>
      <c r="AA4" s="189"/>
      <c r="AB4" s="190"/>
      <c r="AC4" s="189"/>
      <c r="AD4" s="189"/>
      <c r="AE4" s="189"/>
      <c r="AF4" s="189"/>
      <c r="AG4" s="189"/>
      <c r="AH4" s="189"/>
      <c r="AI4" s="189"/>
      <c r="AJ4" s="191"/>
      <c r="AK4" s="189"/>
      <c r="AL4" s="189"/>
      <c r="AM4" s="200"/>
      <c r="AN4" s="201"/>
      <c r="AZ4" s="202"/>
      <c r="APF4" s="1">
        <v>5</v>
      </c>
      <c r="APG4" s="1">
        <v>4</v>
      </c>
      <c r="APH4" s="1">
        <v>3</v>
      </c>
      <c r="API4" s="1">
        <v>2</v>
      </c>
      <c r="APJ4" s="1">
        <v>1</v>
      </c>
      <c r="APK4" s="1">
        <v>2</v>
      </c>
      <c r="APL4" s="1">
        <v>3</v>
      </c>
      <c r="APM4" s="1">
        <v>4</v>
      </c>
      <c r="APN4" s="1">
        <v>5</v>
      </c>
    </row>
    <row r="5" spans="1:52 1098:1106" s="1" customFormat="1" ht="15.75" customHeight="1" thickBot="1" x14ac:dyDescent="0.3">
      <c r="A5" s="1">
        <v>4</v>
      </c>
      <c r="B5" s="155">
        <v>2</v>
      </c>
      <c r="C5" s="203" t="s">
        <v>8</v>
      </c>
      <c r="D5" s="204"/>
      <c r="E5" s="205"/>
      <c r="F5" s="205"/>
      <c r="G5" s="205"/>
      <c r="H5" s="205"/>
      <c r="I5" s="206"/>
      <c r="J5" s="207"/>
      <c r="K5" s="207"/>
      <c r="L5" s="207"/>
      <c r="M5" s="208"/>
      <c r="N5" s="205"/>
      <c r="O5" s="205"/>
      <c r="P5" s="209"/>
      <c r="Q5" s="210"/>
      <c r="R5" s="205"/>
      <c r="S5" s="211"/>
      <c r="T5" s="212"/>
      <c r="U5" s="213"/>
      <c r="V5" s="213"/>
      <c r="W5" s="214"/>
      <c r="X5" s="215"/>
      <c r="Y5" s="216"/>
      <c r="Z5" s="217"/>
      <c r="AA5" s="205"/>
      <c r="AB5" s="218"/>
      <c r="AC5" s="219"/>
      <c r="AD5" s="205"/>
      <c r="AE5" s="220"/>
      <c r="AF5" s="219"/>
      <c r="AG5" s="205"/>
      <c r="AH5" s="221"/>
      <c r="AI5" s="205"/>
      <c r="AJ5" s="117"/>
      <c r="AK5" s="222"/>
      <c r="AL5" s="223"/>
      <c r="AM5" s="224"/>
      <c r="AN5" s="224"/>
    </row>
    <row r="6" spans="1:52 1098:1106" s="1" customFormat="1" ht="17.25" customHeight="1" thickTop="1" thickBot="1" x14ac:dyDescent="0.3">
      <c r="A6" s="1">
        <v>5</v>
      </c>
      <c r="B6" s="155">
        <v>3</v>
      </c>
      <c r="C6" s="225" t="s">
        <v>9</v>
      </c>
      <c r="D6" s="204"/>
      <c r="E6" s="205"/>
      <c r="F6" s="205"/>
      <c r="G6" s="205"/>
      <c r="H6" s="205"/>
      <c r="I6" s="206"/>
      <c r="J6" s="207"/>
      <c r="K6" s="207"/>
      <c r="L6" s="207"/>
      <c r="M6" s="208"/>
      <c r="N6" s="205"/>
      <c r="O6" s="205"/>
      <c r="P6" s="209"/>
      <c r="Q6" s="210"/>
      <c r="R6" s="205"/>
      <c r="S6" s="211"/>
      <c r="T6" s="212"/>
      <c r="U6" s="213"/>
      <c r="V6" s="213"/>
      <c r="W6" s="214"/>
      <c r="X6" s="215"/>
      <c r="Y6" s="226"/>
      <c r="Z6" s="217"/>
      <c r="AA6" s="205"/>
      <c r="AB6" s="218"/>
      <c r="AC6" s="205"/>
      <c r="AD6" s="205"/>
      <c r="AE6" s="227"/>
      <c r="AF6" s="205"/>
      <c r="AG6" s="205"/>
      <c r="AH6" s="221"/>
      <c r="AI6" s="205"/>
      <c r="AJ6" s="117"/>
      <c r="AK6" s="222"/>
      <c r="AL6" s="223"/>
      <c r="AM6" s="224"/>
      <c r="AN6" s="224"/>
      <c r="AO6" s="228"/>
      <c r="AP6" s="229" t="s">
        <v>10</v>
      </c>
      <c r="AQ6" s="229"/>
      <c r="AR6" s="229"/>
      <c r="AS6" s="229"/>
      <c r="AV6" s="229" t="s">
        <v>11</v>
      </c>
      <c r="AW6" s="229"/>
      <c r="AX6" s="229"/>
      <c r="AY6" s="229"/>
    </row>
    <row r="7" spans="1:52 1098:1106" s="1" customFormat="1" ht="16.5" customHeight="1" thickTop="1" x14ac:dyDescent="0.25">
      <c r="A7" s="1">
        <v>6</v>
      </c>
      <c r="B7" s="155">
        <v>4</v>
      </c>
      <c r="C7" s="225" t="s">
        <v>12</v>
      </c>
      <c r="D7" s="204"/>
      <c r="E7" s="205"/>
      <c r="F7" s="205"/>
      <c r="G7" s="205"/>
      <c r="H7" s="205"/>
      <c r="I7" s="206"/>
      <c r="J7" s="207"/>
      <c r="K7" s="207"/>
      <c r="L7" s="207"/>
      <c r="M7" s="208"/>
      <c r="N7" s="205"/>
      <c r="O7" s="205"/>
      <c r="P7" s="209"/>
      <c r="Q7" s="210"/>
      <c r="R7" s="205"/>
      <c r="S7" s="211"/>
      <c r="T7" s="212"/>
      <c r="U7" s="213"/>
      <c r="V7" s="213"/>
      <c r="W7" s="214"/>
      <c r="X7" s="215"/>
      <c r="Y7" s="226"/>
      <c r="Z7" s="217"/>
      <c r="AA7" s="205"/>
      <c r="AB7" s="218"/>
      <c r="AC7" s="205"/>
      <c r="AD7" s="205"/>
      <c r="AE7" s="227"/>
      <c r="AF7" s="205"/>
      <c r="AG7" s="205"/>
      <c r="AH7" s="221"/>
      <c r="AI7" s="205"/>
      <c r="AJ7" s="117"/>
      <c r="AK7" s="222"/>
      <c r="AL7" s="223"/>
      <c r="AM7" s="230"/>
      <c r="AN7" s="230"/>
      <c r="AO7" s="231" t="s">
        <v>7</v>
      </c>
      <c r="AP7" s="232" t="s">
        <v>13</v>
      </c>
      <c r="AQ7" s="233" t="s">
        <v>14</v>
      </c>
      <c r="AR7" s="233" t="s">
        <v>14</v>
      </c>
      <c r="AS7" s="234" t="s">
        <v>15</v>
      </c>
      <c r="AU7" s="231" t="s">
        <v>7</v>
      </c>
      <c r="AV7" s="235" t="s">
        <v>13</v>
      </c>
      <c r="AW7" s="236" t="s">
        <v>14</v>
      </c>
      <c r="AX7" s="236" t="s">
        <v>14</v>
      </c>
      <c r="AY7" s="237" t="s">
        <v>15</v>
      </c>
    </row>
    <row r="8" spans="1:52 1098:1106" s="1" customFormat="1" x14ac:dyDescent="0.25">
      <c r="A8" s="1">
        <v>7</v>
      </c>
      <c r="B8" s="155">
        <v>5</v>
      </c>
      <c r="C8" s="225" t="s">
        <v>16</v>
      </c>
      <c r="D8" s="204"/>
      <c r="E8" s="205"/>
      <c r="F8" s="205"/>
      <c r="G8" s="205"/>
      <c r="H8" s="205"/>
      <c r="I8" s="206"/>
      <c r="J8" s="207"/>
      <c r="K8" s="207"/>
      <c r="L8" s="207"/>
      <c r="M8" s="208"/>
      <c r="N8" s="205"/>
      <c r="O8" s="205"/>
      <c r="P8" s="209"/>
      <c r="Q8" s="210"/>
      <c r="R8" s="205"/>
      <c r="S8" s="211"/>
      <c r="T8" s="212"/>
      <c r="U8" s="213"/>
      <c r="V8" s="213"/>
      <c r="W8" s="238"/>
      <c r="X8" s="215"/>
      <c r="Y8" s="226"/>
      <c r="Z8" s="217"/>
      <c r="AA8" s="205"/>
      <c r="AB8" s="218"/>
      <c r="AC8" s="205"/>
      <c r="AD8" s="205"/>
      <c r="AE8" s="227"/>
      <c r="AF8" s="205"/>
      <c r="AG8" s="205"/>
      <c r="AH8" s="221"/>
      <c r="AI8" s="205"/>
      <c r="AJ8" s="239"/>
      <c r="AK8" s="240"/>
      <c r="AL8" s="241"/>
      <c r="AM8" s="230"/>
      <c r="AN8" s="230"/>
      <c r="AO8" s="242"/>
      <c r="AP8" s="243"/>
      <c r="AQ8" s="244">
        <f>$E$4</f>
        <v>0</v>
      </c>
      <c r="AR8" s="244">
        <f>$F$4</f>
        <v>0</v>
      </c>
      <c r="AS8" s="245"/>
      <c r="AU8" s="242"/>
      <c r="AV8" s="246"/>
      <c r="AW8" s="244">
        <f>$E$4</f>
        <v>0</v>
      </c>
      <c r="AX8" s="244">
        <f>$F$4</f>
        <v>0</v>
      </c>
      <c r="AY8" s="247"/>
    </row>
    <row r="9" spans="1:52 1098:1106" s="1" customFormat="1" ht="15" customHeight="1" x14ac:dyDescent="0.25">
      <c r="A9" s="1">
        <v>8</v>
      </c>
      <c r="B9" s="155">
        <v>6</v>
      </c>
      <c r="C9" s="248" t="s">
        <v>17</v>
      </c>
      <c r="D9" s="204"/>
      <c r="E9" s="205"/>
      <c r="F9" s="205"/>
      <c r="G9" s="205"/>
      <c r="H9" s="205"/>
      <c r="I9" s="206"/>
      <c r="J9" s="207"/>
      <c r="K9" s="207"/>
      <c r="L9" s="207"/>
      <c r="M9" s="208"/>
      <c r="N9" s="205"/>
      <c r="O9" s="205"/>
      <c r="P9" s="209"/>
      <c r="Q9" s="210"/>
      <c r="R9" s="205"/>
      <c r="S9" s="211"/>
      <c r="T9" s="212"/>
      <c r="U9" s="213"/>
      <c r="V9" s="213"/>
      <c r="W9" s="238"/>
      <c r="X9" s="215"/>
      <c r="Y9" s="226"/>
      <c r="Z9" s="249"/>
      <c r="AA9" s="250"/>
      <c r="AB9" s="218"/>
      <c r="AC9" s="250"/>
      <c r="AD9" s="250"/>
      <c r="AE9" s="227"/>
      <c r="AF9" s="250"/>
      <c r="AG9" s="250"/>
      <c r="AH9" s="221"/>
      <c r="AI9" s="250"/>
      <c r="AJ9" s="117"/>
      <c r="AK9" s="251"/>
      <c r="AL9" s="252"/>
      <c r="AM9" s="230"/>
      <c r="AN9" s="230"/>
      <c r="AO9" s="253" t="e">
        <f>INDEX($C$5:$J$58,MATCH(AS9,$M$5:$M$58,0),1)</f>
        <v>#NUM!</v>
      </c>
      <c r="AP9" s="254" t="e">
        <f>VLOOKUP(AO9,#REF!,2,0)</f>
        <v>#NUM!</v>
      </c>
      <c r="AQ9" s="255" t="e">
        <f>INDEX($C$5:$J$58,MATCH(AS9,$M$5:$M$58,0),3)</f>
        <v>#NUM!</v>
      </c>
      <c r="AR9" s="255" t="e">
        <f>INDEX($C$5:$M$58,MATCH(AS9,$M$5:$M$58,0),4)</f>
        <v>#NUM!</v>
      </c>
      <c r="AS9" s="256" t="e">
        <f>LARGE($M$5:$M$56,1)</f>
        <v>#NUM!</v>
      </c>
      <c r="AU9" s="253" t="e">
        <f>INDEX($C$5:$J$58,MATCH(AY9,$M$5:$M$58,0),1)</f>
        <v>#NUM!</v>
      </c>
      <c r="AV9" s="254" t="e">
        <f>VLOOKUP(AU9,#REF!,2,0)</f>
        <v>#NUM!</v>
      </c>
      <c r="AW9" s="257" t="e">
        <f>INDEX($C$5:$J$58,MATCH(AY9,$M$5:$M$58,0),3)</f>
        <v>#NUM!</v>
      </c>
      <c r="AX9" s="257" t="e">
        <f>INDEX($C$5:$J$58,MATCH(AY9,$M$5:$M$58,0),4)</f>
        <v>#NUM!</v>
      </c>
      <c r="AY9" s="258" t="e">
        <f>SMALL($M$5:$M$58,1)</f>
        <v>#NUM!</v>
      </c>
    </row>
    <row r="10" spans="1:52 1098:1106" s="281" customFormat="1" ht="11.25" customHeight="1" x14ac:dyDescent="0.25">
      <c r="A10" s="1">
        <v>9</v>
      </c>
      <c r="B10" s="259">
        <v>7</v>
      </c>
      <c r="C10" s="260" t="s">
        <v>18</v>
      </c>
      <c r="D10" s="261"/>
      <c r="E10" s="262"/>
      <c r="F10" s="262"/>
      <c r="G10" s="262"/>
      <c r="H10" s="262"/>
      <c r="I10" s="263"/>
      <c r="J10" s="264"/>
      <c r="K10" s="264"/>
      <c r="L10" s="264"/>
      <c r="M10" s="265"/>
      <c r="N10" s="266"/>
      <c r="O10" s="266"/>
      <c r="P10" s="262"/>
      <c r="Q10" s="267"/>
      <c r="R10" s="262"/>
      <c r="S10" s="262"/>
      <c r="T10" s="267"/>
      <c r="U10" s="266"/>
      <c r="V10" s="266"/>
      <c r="W10" s="266"/>
      <c r="X10" s="268"/>
      <c r="Y10" s="269"/>
      <c r="Z10" s="270"/>
      <c r="AA10" s="270"/>
      <c r="AB10" s="271"/>
      <c r="AC10" s="270"/>
      <c r="AD10" s="270"/>
      <c r="AE10" s="271"/>
      <c r="AF10" s="270"/>
      <c r="AG10" s="270"/>
      <c r="AH10" s="270"/>
      <c r="AI10" s="272"/>
      <c r="AJ10" s="273"/>
      <c r="AK10" s="274"/>
      <c r="AL10" s="275"/>
      <c r="AM10" s="276"/>
      <c r="AN10" s="276"/>
      <c r="AO10" s="277" t="e">
        <f>INDEX($C$5:$J$58,MATCH(AS10,$M$5:$M$58,0),1)</f>
        <v>#NUM!</v>
      </c>
      <c r="AP10" s="278" t="e">
        <f>VLOOKUP(AO10,#REF!,2,0)</f>
        <v>#NUM!</v>
      </c>
      <c r="AQ10" s="279" t="e">
        <f>INDEX($C$5:$J$58,MATCH(AS10,$M$5:$M$58,0),3)</f>
        <v>#NUM!</v>
      </c>
      <c r="AR10" s="279" t="e">
        <f>INDEX($C$5:$M$58,MATCH(AS10,$M$5:$M$58,0),4)</f>
        <v>#NUM!</v>
      </c>
      <c r="AS10" s="280" t="e">
        <f>LARGE($M$5:$M$56,2)</f>
        <v>#NUM!</v>
      </c>
      <c r="AU10" s="277" t="e">
        <f>INDEX($C$5:$J$58,MATCH(AY10,$M$5:$M$58,0),1)</f>
        <v>#NUM!</v>
      </c>
      <c r="AV10" s="278" t="e">
        <f>VLOOKUP(AU10,#REF!,2,0)</f>
        <v>#NUM!</v>
      </c>
      <c r="AW10" s="279" t="e">
        <f>INDEX($C$5:$J$58,MATCH(AY10,$M$5:$M$58,0),3)</f>
        <v>#NUM!</v>
      </c>
      <c r="AX10" s="279" t="e">
        <f>INDEX($C$5:$J$58,MATCH(AY10,$M$5:$M$58,0),4)</f>
        <v>#NUM!</v>
      </c>
      <c r="AY10" s="282" t="e">
        <f>SMALL($M$5:$M$58,2)</f>
        <v>#NUM!</v>
      </c>
    </row>
    <row r="11" spans="1:52 1098:1106" s="1" customFormat="1" x14ac:dyDescent="0.25">
      <c r="A11" s="1">
        <v>10</v>
      </c>
      <c r="B11" s="155">
        <v>8</v>
      </c>
      <c r="C11" s="248" t="s">
        <v>19</v>
      </c>
      <c r="D11" s="204"/>
      <c r="E11" s="205"/>
      <c r="F11" s="205"/>
      <c r="G11" s="205"/>
      <c r="H11" s="205"/>
      <c r="I11" s="206"/>
      <c r="J11" s="207"/>
      <c r="K11" s="207"/>
      <c r="L11" s="207"/>
      <c r="M11" s="208"/>
      <c r="N11" s="205"/>
      <c r="O11" s="205"/>
      <c r="P11" s="209"/>
      <c r="Q11" s="210"/>
      <c r="R11" s="283"/>
      <c r="S11" s="211"/>
      <c r="T11" s="212"/>
      <c r="U11" s="213"/>
      <c r="V11" s="213"/>
      <c r="W11" s="284"/>
      <c r="X11" s="215"/>
      <c r="Y11" s="226"/>
      <c r="Z11" s="285"/>
      <c r="AA11" s="286"/>
      <c r="AB11" s="287"/>
      <c r="AC11" s="286"/>
      <c r="AD11" s="286"/>
      <c r="AE11" s="288"/>
      <c r="AF11" s="286"/>
      <c r="AG11" s="286"/>
      <c r="AH11" s="221"/>
      <c r="AI11" s="286"/>
      <c r="AJ11" s="289"/>
      <c r="AK11" s="290"/>
      <c r="AL11" s="291"/>
      <c r="AM11" s="230"/>
      <c r="AN11" s="230"/>
      <c r="AO11" s="292" t="e">
        <f>INDEX($C$5:$J$58,MATCH(AS11,$M$5:$M$58,0),1)</f>
        <v>#NUM!</v>
      </c>
      <c r="AP11" s="254" t="e">
        <f>VLOOKUP(AO11,#REF!,2,0)</f>
        <v>#NUM!</v>
      </c>
      <c r="AQ11" s="255" t="e">
        <f>INDEX($C$5:$J$58,MATCH(AS11,$M$5:$M$58,0),3)</f>
        <v>#NUM!</v>
      </c>
      <c r="AR11" s="255" t="e">
        <f>INDEX($C$5:$M$58,MATCH(AS11,$M$5:$M$58,0),4)</f>
        <v>#NUM!</v>
      </c>
      <c r="AS11" s="293" t="e">
        <f>LARGE($M$5:$M$56,3)</f>
        <v>#NUM!</v>
      </c>
      <c r="AU11" s="292" t="e">
        <f>INDEX($C$5:$J$58,MATCH(AY11,$M$5:$M$58,0),1)</f>
        <v>#NUM!</v>
      </c>
      <c r="AV11" s="254" t="e">
        <f>VLOOKUP(AU11,#REF!,2,0)</f>
        <v>#NUM!</v>
      </c>
      <c r="AW11" s="255" t="e">
        <f>INDEX($C$5:$J$58,MATCH(AY11,$M$5:$M$58,0),3)</f>
        <v>#NUM!</v>
      </c>
      <c r="AX11" s="255" t="e">
        <f>INDEX($C$5:$J$58,MATCH(AY11,$M$5:$M$58,0),4)</f>
        <v>#NUM!</v>
      </c>
      <c r="AY11" s="294" t="e">
        <f>SMALL($M$5:$M$58,3)</f>
        <v>#NUM!</v>
      </c>
    </row>
    <row r="12" spans="1:52 1098:1106" s="145" customFormat="1" ht="12" customHeight="1" x14ac:dyDescent="0.25">
      <c r="A12" s="1">
        <v>11</v>
      </c>
      <c r="B12" s="295">
        <v>9</v>
      </c>
      <c r="C12" s="296" t="s">
        <v>20</v>
      </c>
      <c r="D12" s="261"/>
      <c r="E12" s="297"/>
      <c r="F12" s="297"/>
      <c r="G12" s="297"/>
      <c r="H12" s="298"/>
      <c r="I12" s="263"/>
      <c r="J12" s="264"/>
      <c r="K12" s="264"/>
      <c r="L12" s="264"/>
      <c r="M12" s="265"/>
      <c r="N12" s="266"/>
      <c r="O12" s="266"/>
      <c r="P12" s="262"/>
      <c r="Q12" s="267"/>
      <c r="R12" s="262"/>
      <c r="S12" s="262"/>
      <c r="T12" s="267"/>
      <c r="U12" s="266"/>
      <c r="V12" s="266"/>
      <c r="W12" s="266"/>
      <c r="X12" s="268"/>
      <c r="Y12" s="299"/>
      <c r="Z12" s="270"/>
      <c r="AA12" s="270"/>
      <c r="AB12" s="271"/>
      <c r="AC12" s="270"/>
      <c r="AD12" s="270"/>
      <c r="AE12" s="271"/>
      <c r="AF12" s="270"/>
      <c r="AG12" s="270"/>
      <c r="AH12" s="270"/>
      <c r="AI12" s="272"/>
      <c r="AJ12" s="273"/>
      <c r="AK12" s="274"/>
      <c r="AL12" s="275"/>
      <c r="AM12" s="300"/>
      <c r="AN12" s="300"/>
      <c r="AO12" s="301" t="e">
        <f>INDEX($C$5:$J$58,MATCH(AS12,$M$5:$M$58,0),1)</f>
        <v>#NUM!</v>
      </c>
      <c r="AP12" s="302" t="e">
        <f>VLOOKUP(AO12,#REF!,2,0)</f>
        <v>#NUM!</v>
      </c>
      <c r="AQ12" s="303" t="e">
        <f>INDEX($C$5:$J$58,MATCH(AS12,$M$5:$M$58,0),3)</f>
        <v>#NUM!</v>
      </c>
      <c r="AR12" s="303" t="e">
        <f>INDEX($C$5:$M$58,MATCH(AS12,$M$5:$M$58,0),4)</f>
        <v>#NUM!</v>
      </c>
      <c r="AS12" s="293" t="e">
        <f>LARGE($M$5:$M$58,4)</f>
        <v>#NUM!</v>
      </c>
      <c r="AU12" s="301" t="e">
        <f>INDEX($C$5:$J$58,MATCH(AY12,$M$5:$M$58,0),1)</f>
        <v>#NUM!</v>
      </c>
      <c r="AV12" s="302" t="e">
        <f>VLOOKUP(AU12,#REF!,2,0)</f>
        <v>#NUM!</v>
      </c>
      <c r="AW12" s="303" t="e">
        <f>INDEX($C$5:$J$58,MATCH(AY12,$M$5:$M$58,0),3)</f>
        <v>#NUM!</v>
      </c>
      <c r="AX12" s="303" t="e">
        <f>INDEX($C$5:$J$58,MATCH(AY12,$M$5:$M$58,0),4)</f>
        <v>#NUM!</v>
      </c>
      <c r="AY12" s="294" t="e">
        <f>SMALL($M$5:$M$58,4)</f>
        <v>#NUM!</v>
      </c>
    </row>
    <row r="13" spans="1:52 1098:1106" s="1" customFormat="1" ht="14.25" customHeight="1" thickBot="1" x14ac:dyDescent="0.3">
      <c r="A13" s="1">
        <v>12</v>
      </c>
      <c r="B13" s="304">
        <v>10</v>
      </c>
      <c r="C13" s="305" t="s">
        <v>21</v>
      </c>
      <c r="D13" s="204"/>
      <c r="E13" s="205"/>
      <c r="F13" s="205"/>
      <c r="G13" s="205"/>
      <c r="H13" s="205"/>
      <c r="I13" s="206"/>
      <c r="J13" s="207"/>
      <c r="K13" s="207"/>
      <c r="L13" s="207"/>
      <c r="M13" s="208"/>
      <c r="N13" s="205"/>
      <c r="O13" s="205"/>
      <c r="P13" s="209"/>
      <c r="Q13" s="210"/>
      <c r="R13" s="283"/>
      <c r="S13" s="211"/>
      <c r="T13" s="212"/>
      <c r="U13" s="213"/>
      <c r="V13" s="213"/>
      <c r="W13" s="215"/>
      <c r="X13" s="215"/>
      <c r="Y13" s="226"/>
      <c r="Z13" s="217"/>
      <c r="AA13" s="205"/>
      <c r="AB13" s="287"/>
      <c r="AC13" s="205"/>
      <c r="AD13" s="205"/>
      <c r="AE13" s="288"/>
      <c r="AF13" s="205"/>
      <c r="AG13" s="205"/>
      <c r="AH13" s="306"/>
      <c r="AI13" s="215"/>
      <c r="AJ13" s="307"/>
      <c r="AK13" s="308"/>
      <c r="AL13" s="309"/>
      <c r="AM13" s="310"/>
      <c r="AN13" s="310"/>
      <c r="AO13" s="311" t="e">
        <f>INDEX($C$5:$J$58,MATCH(AS13,$M$5:$M$58,0),1)</f>
        <v>#NUM!</v>
      </c>
      <c r="AP13" s="312" t="e">
        <f>VLOOKUP(AO13,#REF!,2,0)</f>
        <v>#NUM!</v>
      </c>
      <c r="AQ13" s="313" t="e">
        <f>INDEX($C$5:$J$58,MATCH(AS13,$M$5:$M$58,0),3)</f>
        <v>#NUM!</v>
      </c>
      <c r="AR13" s="313" t="e">
        <f>INDEX($C$5:$M$58,MATCH(AS13,$M$5:$M$58,0),4)</f>
        <v>#NUM!</v>
      </c>
      <c r="AS13" s="314" t="e">
        <f>LARGE($M$5:$M$58,5)</f>
        <v>#NUM!</v>
      </c>
      <c r="AT13" s="315"/>
      <c r="AU13" s="311" t="e">
        <f>INDEX($C$5:$J$58,MATCH(AY13,$M$5:$M$58,0),1)</f>
        <v>#NUM!</v>
      </c>
      <c r="AV13" s="254" t="e">
        <f>VLOOKUP(AU13,#REF!,2,0)</f>
        <v>#NUM!</v>
      </c>
      <c r="AW13" s="316" t="e">
        <f>INDEX($C$5:$J$58,MATCH(AY13,$M$5:$M$58,0),3)</f>
        <v>#NUM!</v>
      </c>
      <c r="AX13" s="316" t="e">
        <f>INDEX($C$5:$J$58,MATCH(AY13,$M$5:$M$58,0),4)</f>
        <v>#NUM!</v>
      </c>
      <c r="AY13" s="317" t="e">
        <f>SMALL($M$5:$M$58,5)</f>
        <v>#NUM!</v>
      </c>
    </row>
    <row r="14" spans="1:52 1098:1106" s="1" customFormat="1" ht="13.5" customHeight="1" thickTop="1" x14ac:dyDescent="0.25">
      <c r="A14" s="1">
        <v>13</v>
      </c>
      <c r="B14" s="155">
        <v>11</v>
      </c>
      <c r="C14" s="225" t="s">
        <v>22</v>
      </c>
      <c r="D14" s="204"/>
      <c r="E14" s="205"/>
      <c r="F14" s="205"/>
      <c r="G14" s="205"/>
      <c r="H14" s="205"/>
      <c r="I14" s="206"/>
      <c r="J14" s="207"/>
      <c r="K14" s="207"/>
      <c r="L14" s="207"/>
      <c r="M14" s="208"/>
      <c r="N14" s="205"/>
      <c r="O14" s="205"/>
      <c r="P14" s="209"/>
      <c r="Q14" s="210"/>
      <c r="R14" s="283"/>
      <c r="S14" s="211"/>
      <c r="T14" s="212"/>
      <c r="U14" s="213"/>
      <c r="V14" s="213"/>
      <c r="W14" s="215"/>
      <c r="X14" s="215"/>
      <c r="Y14" s="226"/>
      <c r="Z14" s="217"/>
      <c r="AA14" s="205"/>
      <c r="AB14" s="287"/>
      <c r="AC14" s="205"/>
      <c r="AD14" s="205"/>
      <c r="AE14" s="288"/>
      <c r="AF14" s="205"/>
      <c r="AG14" s="205"/>
      <c r="AH14" s="318"/>
      <c r="AI14" s="217"/>
      <c r="AJ14" s="215"/>
      <c r="AK14" s="308"/>
      <c r="AL14" s="309"/>
      <c r="AM14" s="224"/>
      <c r="AN14" s="224"/>
      <c r="AO14" s="319"/>
      <c r="AP14" s="320"/>
      <c r="AQ14" s="321"/>
      <c r="AR14" s="321"/>
      <c r="AS14" s="322"/>
      <c r="AV14" s="320"/>
      <c r="AW14" s="321"/>
      <c r="AX14" s="321"/>
      <c r="AY14" s="322"/>
    </row>
    <row r="15" spans="1:52 1098:1106" s="1" customFormat="1" ht="13.5" customHeight="1" x14ac:dyDescent="0.25">
      <c r="A15" s="1">
        <v>14</v>
      </c>
      <c r="B15" s="155">
        <v>12</v>
      </c>
      <c r="C15" s="225" t="s">
        <v>23</v>
      </c>
      <c r="D15" s="204"/>
      <c r="E15" s="205"/>
      <c r="F15" s="205"/>
      <c r="G15" s="205"/>
      <c r="H15" s="205"/>
      <c r="I15" s="206"/>
      <c r="J15" s="207"/>
      <c r="K15" s="207"/>
      <c r="L15" s="207"/>
      <c r="M15" s="208"/>
      <c r="N15" s="205"/>
      <c r="O15" s="205"/>
      <c r="P15" s="209"/>
      <c r="Q15" s="210"/>
      <c r="R15" s="283"/>
      <c r="S15" s="211"/>
      <c r="T15" s="212"/>
      <c r="U15" s="213"/>
      <c r="V15" s="213"/>
      <c r="W15" s="215"/>
      <c r="X15" s="215"/>
      <c r="Y15" s="226"/>
      <c r="Z15" s="217"/>
      <c r="AA15" s="205"/>
      <c r="AB15" s="287"/>
      <c r="AC15" s="205"/>
      <c r="AD15" s="205"/>
      <c r="AE15" s="288"/>
      <c r="AF15" s="205"/>
      <c r="AG15" s="205"/>
      <c r="AH15" s="318"/>
      <c r="AI15" s="215"/>
      <c r="AJ15" s="307"/>
      <c r="AK15" s="240"/>
      <c r="AL15" s="241"/>
      <c r="AM15" s="224"/>
      <c r="AN15" s="224"/>
    </row>
    <row r="16" spans="1:52 1098:1106" s="1" customFormat="1" x14ac:dyDescent="0.25">
      <c r="A16" s="1">
        <v>15</v>
      </c>
      <c r="B16" s="155">
        <v>13</v>
      </c>
      <c r="C16" s="323" t="s">
        <v>24</v>
      </c>
      <c r="D16" s="204"/>
      <c r="E16" s="205"/>
      <c r="F16" s="205"/>
      <c r="G16" s="205"/>
      <c r="H16" s="205"/>
      <c r="I16" s="206"/>
      <c r="J16" s="207"/>
      <c r="K16" s="207"/>
      <c r="L16" s="207"/>
      <c r="M16" s="208"/>
      <c r="N16" s="205"/>
      <c r="O16" s="205"/>
      <c r="P16" s="209"/>
      <c r="Q16" s="210"/>
      <c r="R16" s="283"/>
      <c r="S16" s="211"/>
      <c r="T16" s="212"/>
      <c r="U16" s="213"/>
      <c r="V16" s="213"/>
      <c r="W16" s="215"/>
      <c r="X16" s="215"/>
      <c r="Y16" s="226"/>
      <c r="Z16" s="217"/>
      <c r="AA16" s="205"/>
      <c r="AB16" s="287"/>
      <c r="AC16" s="205"/>
      <c r="AD16" s="205"/>
      <c r="AE16" s="227"/>
      <c r="AF16" s="205"/>
      <c r="AG16" s="205"/>
      <c r="AH16" s="318"/>
      <c r="AI16" s="215"/>
      <c r="AJ16" s="215"/>
      <c r="AK16" s="308"/>
      <c r="AL16" s="309"/>
      <c r="AM16" s="224"/>
      <c r="AN16" s="224"/>
      <c r="AQ16" s="324"/>
      <c r="AR16" s="324"/>
    </row>
    <row r="17" spans="1:44" s="1" customFormat="1" ht="11.25" customHeight="1" x14ac:dyDescent="0.25">
      <c r="A17" s="1">
        <v>16</v>
      </c>
      <c r="B17" s="155">
        <v>14</v>
      </c>
      <c r="C17" s="323" t="s">
        <v>25</v>
      </c>
      <c r="D17" s="204"/>
      <c r="E17" s="205"/>
      <c r="F17" s="205"/>
      <c r="G17" s="205"/>
      <c r="H17" s="205"/>
      <c r="I17" s="206"/>
      <c r="J17" s="207"/>
      <c r="K17" s="207"/>
      <c r="L17" s="207"/>
      <c r="M17" s="208"/>
      <c r="N17" s="205"/>
      <c r="O17" s="205"/>
      <c r="P17" s="209"/>
      <c r="Q17" s="210"/>
      <c r="R17" s="283"/>
      <c r="S17" s="211"/>
      <c r="T17" s="212"/>
      <c r="U17" s="213"/>
      <c r="V17" s="213"/>
      <c r="W17" s="215"/>
      <c r="X17" s="215"/>
      <c r="Y17" s="226"/>
      <c r="Z17" s="217"/>
      <c r="AA17" s="205"/>
      <c r="AB17" s="287"/>
      <c r="AC17" s="205"/>
      <c r="AD17" s="205"/>
      <c r="AE17" s="288"/>
      <c r="AF17" s="205"/>
      <c r="AG17" s="205"/>
      <c r="AH17" s="318"/>
      <c r="AI17" s="217"/>
      <c r="AJ17" s="215"/>
      <c r="AK17" s="308"/>
      <c r="AL17" s="309"/>
      <c r="AM17" s="224"/>
      <c r="AN17" s="224"/>
      <c r="AQ17" s="324"/>
      <c r="AR17" s="324"/>
    </row>
    <row r="18" spans="1:44" s="1" customFormat="1" ht="13.5" customHeight="1" x14ac:dyDescent="0.25">
      <c r="A18" s="1">
        <v>17</v>
      </c>
      <c r="B18" s="155">
        <v>15</v>
      </c>
      <c r="C18" s="323" t="s">
        <v>26</v>
      </c>
      <c r="D18" s="204"/>
      <c r="E18" s="205"/>
      <c r="F18" s="205"/>
      <c r="G18" s="205"/>
      <c r="H18" s="205"/>
      <c r="I18" s="206"/>
      <c r="J18" s="207"/>
      <c r="K18" s="207"/>
      <c r="L18" s="207"/>
      <c r="M18" s="208"/>
      <c r="N18" s="205"/>
      <c r="O18" s="205"/>
      <c r="P18" s="209"/>
      <c r="Q18" s="210"/>
      <c r="R18" s="283"/>
      <c r="S18" s="211"/>
      <c r="T18" s="212"/>
      <c r="U18" s="213"/>
      <c r="V18" s="213"/>
      <c r="W18" s="215"/>
      <c r="X18" s="215"/>
      <c r="Y18" s="226"/>
      <c r="Z18" s="217"/>
      <c r="AA18" s="205"/>
      <c r="AB18" s="287"/>
      <c r="AC18" s="205"/>
      <c r="AD18" s="205"/>
      <c r="AE18" s="288"/>
      <c r="AF18" s="205"/>
      <c r="AG18" s="205"/>
      <c r="AH18" s="318"/>
      <c r="AI18" s="217"/>
      <c r="AJ18" s="215"/>
      <c r="AK18" s="308"/>
      <c r="AL18" s="309"/>
      <c r="AM18" s="224"/>
      <c r="AN18" s="224"/>
      <c r="AQ18" s="324"/>
      <c r="AR18" s="324"/>
    </row>
    <row r="19" spans="1:44" s="1" customFormat="1" ht="12.75" customHeight="1" x14ac:dyDescent="0.25">
      <c r="A19" s="1">
        <v>18</v>
      </c>
      <c r="B19" s="155">
        <v>16</v>
      </c>
      <c r="C19" s="325" t="s">
        <v>27</v>
      </c>
      <c r="D19" s="204"/>
      <c r="E19" s="205"/>
      <c r="F19" s="205"/>
      <c r="G19" s="205"/>
      <c r="H19" s="205"/>
      <c r="I19" s="206"/>
      <c r="J19" s="207"/>
      <c r="K19" s="207"/>
      <c r="L19" s="207"/>
      <c r="M19" s="208"/>
      <c r="N19" s="205"/>
      <c r="O19" s="205"/>
      <c r="P19" s="209"/>
      <c r="Q19" s="210"/>
      <c r="R19" s="283"/>
      <c r="S19" s="211"/>
      <c r="T19" s="212"/>
      <c r="U19" s="213"/>
      <c r="V19" s="213"/>
      <c r="W19" s="215"/>
      <c r="X19" s="215"/>
      <c r="Y19" s="226"/>
      <c r="Z19" s="217"/>
      <c r="AA19" s="205"/>
      <c r="AB19" s="287"/>
      <c r="AC19" s="205"/>
      <c r="AD19" s="205"/>
      <c r="AE19" s="227"/>
      <c r="AF19" s="205"/>
      <c r="AG19" s="205"/>
      <c r="AH19" s="326"/>
      <c r="AI19" s="217"/>
      <c r="AJ19" s="215"/>
      <c r="AK19" s="308"/>
      <c r="AL19" s="309"/>
      <c r="AM19" s="224"/>
      <c r="AN19" s="224"/>
      <c r="AQ19" s="324"/>
      <c r="AR19" s="324"/>
    </row>
    <row r="20" spans="1:44" s="145" customFormat="1" ht="12.75" customHeight="1" x14ac:dyDescent="0.25">
      <c r="A20" s="1">
        <v>19</v>
      </c>
      <c r="B20" s="295">
        <v>17</v>
      </c>
      <c r="C20" s="327" t="s">
        <v>28</v>
      </c>
      <c r="D20" s="261"/>
      <c r="E20" s="297"/>
      <c r="F20" s="297"/>
      <c r="G20" s="297"/>
      <c r="H20" s="298"/>
      <c r="I20" s="263"/>
      <c r="J20" s="264"/>
      <c r="K20" s="264"/>
      <c r="L20" s="264"/>
      <c r="M20" s="265"/>
      <c r="N20" s="266"/>
      <c r="O20" s="266"/>
      <c r="P20" s="262"/>
      <c r="Q20" s="267"/>
      <c r="R20" s="262"/>
      <c r="S20" s="262"/>
      <c r="T20" s="267"/>
      <c r="U20" s="266"/>
      <c r="V20" s="266"/>
      <c r="W20" s="266"/>
      <c r="X20" s="268"/>
      <c r="Y20" s="269"/>
      <c r="Z20" s="328"/>
      <c r="AA20" s="328"/>
      <c r="AB20" s="329"/>
      <c r="AC20" s="328"/>
      <c r="AD20" s="328"/>
      <c r="AE20" s="329"/>
      <c r="AF20" s="328"/>
      <c r="AG20" s="328"/>
      <c r="AH20" s="328"/>
      <c r="AI20" s="330"/>
      <c r="AJ20" s="331"/>
      <c r="AK20" s="332"/>
      <c r="AL20" s="333"/>
      <c r="AM20" s="334"/>
      <c r="AN20" s="334"/>
      <c r="AQ20" s="335"/>
      <c r="AR20" s="335"/>
    </row>
    <row r="21" spans="1:44" s="1" customFormat="1" x14ac:dyDescent="0.25">
      <c r="A21" s="1">
        <v>20</v>
      </c>
      <c r="B21" s="155">
        <v>18</v>
      </c>
      <c r="C21" s="336" t="s">
        <v>29</v>
      </c>
      <c r="D21" s="337"/>
      <c r="E21" s="205"/>
      <c r="F21" s="205"/>
      <c r="G21" s="205"/>
      <c r="H21" s="205"/>
      <c r="I21" s="206"/>
      <c r="J21" s="207"/>
      <c r="K21" s="207"/>
      <c r="L21" s="207"/>
      <c r="M21" s="208"/>
      <c r="N21" s="205"/>
      <c r="O21" s="217"/>
      <c r="P21" s="209"/>
      <c r="Q21" s="210"/>
      <c r="R21" s="283"/>
      <c r="S21" s="211"/>
      <c r="T21" s="212"/>
      <c r="U21" s="213"/>
      <c r="V21" s="213"/>
      <c r="W21" s="215"/>
      <c r="X21" s="215"/>
      <c r="Y21" s="226"/>
      <c r="Z21" s="217"/>
      <c r="AA21" s="205"/>
      <c r="AB21" s="287"/>
      <c r="AC21" s="205"/>
      <c r="AD21" s="205"/>
      <c r="AE21" s="227"/>
      <c r="AF21" s="205"/>
      <c r="AG21" s="205"/>
      <c r="AH21" s="306"/>
      <c r="AI21" s="217"/>
      <c r="AJ21" s="307"/>
      <c r="AK21" s="308"/>
      <c r="AL21" s="309"/>
      <c r="AM21" s="224"/>
      <c r="AN21" s="224"/>
      <c r="AQ21" s="324"/>
      <c r="AR21" s="324"/>
    </row>
    <row r="22" spans="1:44" s="1" customFormat="1" x14ac:dyDescent="0.25">
      <c r="A22" s="1">
        <v>21</v>
      </c>
      <c r="B22" s="155">
        <v>19</v>
      </c>
      <c r="C22" s="338" t="s">
        <v>30</v>
      </c>
      <c r="D22" s="337"/>
      <c r="E22" s="205"/>
      <c r="F22" s="205"/>
      <c r="G22" s="205"/>
      <c r="H22" s="205"/>
      <c r="I22" s="206"/>
      <c r="J22" s="207"/>
      <c r="K22" s="207"/>
      <c r="L22" s="207"/>
      <c r="M22" s="208"/>
      <c r="N22" s="205"/>
      <c r="O22" s="217"/>
      <c r="P22" s="209"/>
      <c r="Q22" s="210"/>
      <c r="R22" s="283"/>
      <c r="S22" s="211"/>
      <c r="T22" s="212"/>
      <c r="U22" s="213"/>
      <c r="V22" s="213"/>
      <c r="W22" s="215"/>
      <c r="X22" s="215"/>
      <c r="Y22" s="226"/>
      <c r="Z22" s="217"/>
      <c r="AA22" s="205"/>
      <c r="AB22" s="287"/>
      <c r="AC22" s="205"/>
      <c r="AD22" s="205"/>
      <c r="AE22" s="227"/>
      <c r="AF22" s="205"/>
      <c r="AG22" s="205"/>
      <c r="AH22" s="318"/>
      <c r="AI22" s="217"/>
      <c r="AJ22" s="307"/>
      <c r="AK22" s="308"/>
      <c r="AL22" s="309"/>
      <c r="AM22" s="224"/>
      <c r="AN22" s="224"/>
    </row>
    <row r="23" spans="1:44" s="1" customFormat="1" x14ac:dyDescent="0.25">
      <c r="A23" s="1">
        <v>22</v>
      </c>
      <c r="B23" s="155">
        <v>20</v>
      </c>
      <c r="C23" s="338" t="s">
        <v>31</v>
      </c>
      <c r="D23" s="337"/>
      <c r="E23" s="205"/>
      <c r="F23" s="205"/>
      <c r="G23" s="205"/>
      <c r="H23" s="205"/>
      <c r="I23" s="206"/>
      <c r="J23" s="207"/>
      <c r="K23" s="207"/>
      <c r="L23" s="207"/>
      <c r="M23" s="208"/>
      <c r="N23" s="205"/>
      <c r="O23" s="217"/>
      <c r="P23" s="209"/>
      <c r="Q23" s="210"/>
      <c r="R23" s="283"/>
      <c r="S23" s="211"/>
      <c r="T23" s="212"/>
      <c r="U23" s="213"/>
      <c r="V23" s="213"/>
      <c r="W23" s="215"/>
      <c r="X23" s="215"/>
      <c r="Y23" s="226"/>
      <c r="Z23" s="217"/>
      <c r="AA23" s="205"/>
      <c r="AB23" s="287"/>
      <c r="AC23" s="205"/>
      <c r="AD23" s="205"/>
      <c r="AE23" s="288"/>
      <c r="AF23" s="205"/>
      <c r="AG23" s="205"/>
      <c r="AH23" s="318"/>
      <c r="AI23" s="217"/>
      <c r="AJ23" s="307"/>
      <c r="AK23" s="308"/>
      <c r="AL23" s="309"/>
      <c r="AM23" s="224"/>
      <c r="AN23" s="224"/>
    </row>
    <row r="24" spans="1:44" s="1" customFormat="1" x14ac:dyDescent="0.25">
      <c r="A24" s="1">
        <v>23</v>
      </c>
      <c r="B24" s="155">
        <v>21</v>
      </c>
      <c r="C24" s="338" t="s">
        <v>32</v>
      </c>
      <c r="D24" s="337"/>
      <c r="E24" s="205"/>
      <c r="F24" s="205"/>
      <c r="G24" s="205"/>
      <c r="H24" s="205"/>
      <c r="I24" s="206"/>
      <c r="J24" s="239"/>
      <c r="K24" s="207"/>
      <c r="L24" s="207"/>
      <c r="M24" s="208"/>
      <c r="N24" s="205"/>
      <c r="O24" s="217"/>
      <c r="P24" s="209"/>
      <c r="Q24" s="210"/>
      <c r="R24" s="283"/>
      <c r="S24" s="211"/>
      <c r="T24" s="212"/>
      <c r="U24" s="213"/>
      <c r="V24" s="213"/>
      <c r="W24" s="215"/>
      <c r="X24" s="215"/>
      <c r="Y24" s="226"/>
      <c r="Z24" s="217"/>
      <c r="AA24" s="205"/>
      <c r="AB24" s="287"/>
      <c r="AC24" s="205"/>
      <c r="AD24" s="205"/>
      <c r="AE24" s="227"/>
      <c r="AF24" s="205"/>
      <c r="AG24" s="205"/>
      <c r="AH24" s="318"/>
      <c r="AI24" s="217"/>
      <c r="AJ24" s="307"/>
      <c r="AK24" s="308"/>
      <c r="AL24" s="309"/>
      <c r="AM24" s="224"/>
      <c r="AN24" s="224"/>
    </row>
    <row r="25" spans="1:44" s="1" customFormat="1" x14ac:dyDescent="0.25">
      <c r="A25" s="1">
        <v>24</v>
      </c>
      <c r="B25" s="155">
        <v>22</v>
      </c>
      <c r="C25" s="338" t="s">
        <v>33</v>
      </c>
      <c r="D25" s="337"/>
      <c r="E25" s="205"/>
      <c r="F25" s="205"/>
      <c r="G25" s="205"/>
      <c r="H25" s="205"/>
      <c r="I25" s="206"/>
      <c r="J25" s="207"/>
      <c r="K25" s="207"/>
      <c r="L25" s="207"/>
      <c r="M25" s="208"/>
      <c r="N25" s="205"/>
      <c r="O25" s="217"/>
      <c r="P25" s="209"/>
      <c r="Q25" s="210"/>
      <c r="R25" s="283"/>
      <c r="S25" s="211"/>
      <c r="T25" s="212"/>
      <c r="U25" s="213"/>
      <c r="V25" s="213"/>
      <c r="W25" s="215"/>
      <c r="X25" s="215"/>
      <c r="Y25" s="226"/>
      <c r="Z25" s="217"/>
      <c r="AA25" s="205"/>
      <c r="AB25" s="287"/>
      <c r="AC25" s="205"/>
      <c r="AD25" s="205"/>
      <c r="AE25" s="288"/>
      <c r="AF25" s="205"/>
      <c r="AG25" s="205"/>
      <c r="AH25" s="318"/>
      <c r="AI25" s="217"/>
      <c r="AJ25" s="307"/>
      <c r="AK25" s="308"/>
      <c r="AL25" s="309"/>
      <c r="AM25" s="224"/>
      <c r="AN25" s="224"/>
    </row>
    <row r="26" spans="1:44" s="1" customFormat="1" x14ac:dyDescent="0.25">
      <c r="A26" s="1">
        <v>25</v>
      </c>
      <c r="B26" s="155">
        <v>23</v>
      </c>
      <c r="C26" s="338" t="s">
        <v>34</v>
      </c>
      <c r="D26" s="337"/>
      <c r="E26" s="205"/>
      <c r="F26" s="205"/>
      <c r="G26" s="205"/>
      <c r="H26" s="205"/>
      <c r="I26" s="206"/>
      <c r="J26" s="207"/>
      <c r="K26" s="207"/>
      <c r="L26" s="207"/>
      <c r="M26" s="208"/>
      <c r="N26" s="205"/>
      <c r="O26" s="217"/>
      <c r="P26" s="209"/>
      <c r="Q26" s="210"/>
      <c r="R26" s="283"/>
      <c r="S26" s="211"/>
      <c r="T26" s="212"/>
      <c r="U26" s="213"/>
      <c r="V26" s="213"/>
      <c r="W26" s="215"/>
      <c r="X26" s="215"/>
      <c r="Y26" s="226"/>
      <c r="Z26" s="217"/>
      <c r="AA26" s="205"/>
      <c r="AB26" s="287"/>
      <c r="AC26" s="205"/>
      <c r="AD26" s="205"/>
      <c r="AE26" s="288"/>
      <c r="AF26" s="205"/>
      <c r="AG26" s="205"/>
      <c r="AH26" s="318"/>
      <c r="AI26" s="217"/>
      <c r="AJ26" s="307"/>
      <c r="AK26" s="308"/>
      <c r="AL26" s="309"/>
      <c r="AM26" s="224"/>
      <c r="AN26" s="224"/>
    </row>
    <row r="27" spans="1:44" s="1" customFormat="1" x14ac:dyDescent="0.25">
      <c r="A27" s="1">
        <v>26</v>
      </c>
      <c r="B27" s="155">
        <v>24</v>
      </c>
      <c r="C27" s="338" t="s">
        <v>35</v>
      </c>
      <c r="D27" s="337"/>
      <c r="E27" s="205"/>
      <c r="F27" s="205"/>
      <c r="G27" s="205"/>
      <c r="H27" s="205"/>
      <c r="I27" s="206"/>
      <c r="J27" s="207"/>
      <c r="K27" s="207"/>
      <c r="L27" s="207"/>
      <c r="M27" s="208"/>
      <c r="N27" s="205"/>
      <c r="O27" s="217"/>
      <c r="P27" s="209"/>
      <c r="Q27" s="210"/>
      <c r="R27" s="283"/>
      <c r="S27" s="211"/>
      <c r="T27" s="212"/>
      <c r="U27" s="213"/>
      <c r="V27" s="213"/>
      <c r="W27" s="215"/>
      <c r="X27" s="215"/>
      <c r="Y27" s="226"/>
      <c r="Z27" s="217"/>
      <c r="AA27" s="205"/>
      <c r="AB27" s="287"/>
      <c r="AC27" s="205"/>
      <c r="AD27" s="205"/>
      <c r="AE27" s="288"/>
      <c r="AF27" s="205"/>
      <c r="AG27" s="205"/>
      <c r="AH27" s="318"/>
      <c r="AI27" s="217"/>
      <c r="AJ27" s="307"/>
      <c r="AK27" s="308"/>
      <c r="AL27" s="309"/>
      <c r="AM27" s="224"/>
      <c r="AN27" s="224"/>
    </row>
    <row r="28" spans="1:44" s="1" customFormat="1" x14ac:dyDescent="0.25">
      <c r="A28" s="1">
        <v>27</v>
      </c>
      <c r="B28" s="155">
        <v>25</v>
      </c>
      <c r="C28" s="338" t="s">
        <v>36</v>
      </c>
      <c r="D28" s="337"/>
      <c r="E28" s="205"/>
      <c r="F28" s="205"/>
      <c r="G28" s="205"/>
      <c r="H28" s="205"/>
      <c r="I28" s="206"/>
      <c r="J28" s="207"/>
      <c r="K28" s="207"/>
      <c r="L28" s="207"/>
      <c r="M28" s="208"/>
      <c r="N28" s="205"/>
      <c r="O28" s="217"/>
      <c r="P28" s="209"/>
      <c r="Q28" s="210"/>
      <c r="R28" s="283"/>
      <c r="S28" s="211"/>
      <c r="T28" s="212"/>
      <c r="U28" s="213"/>
      <c r="V28" s="213"/>
      <c r="W28" s="215"/>
      <c r="X28" s="215"/>
      <c r="Y28" s="226"/>
      <c r="Z28" s="217"/>
      <c r="AA28" s="205"/>
      <c r="AB28" s="287"/>
      <c r="AC28" s="205"/>
      <c r="AD28" s="205"/>
      <c r="AE28" s="288"/>
      <c r="AF28" s="205"/>
      <c r="AG28" s="205"/>
      <c r="AH28" s="318"/>
      <c r="AI28" s="217"/>
      <c r="AJ28" s="307"/>
      <c r="AK28" s="308"/>
      <c r="AL28" s="309"/>
      <c r="AM28" s="224"/>
      <c r="AN28" s="224"/>
    </row>
    <row r="29" spans="1:44" s="1" customFormat="1" x14ac:dyDescent="0.25">
      <c r="A29" s="1">
        <v>28</v>
      </c>
      <c r="B29" s="155">
        <v>26</v>
      </c>
      <c r="C29" s="338" t="s">
        <v>37</v>
      </c>
      <c r="D29" s="337"/>
      <c r="E29" s="205"/>
      <c r="F29" s="205"/>
      <c r="G29" s="205"/>
      <c r="H29" s="205"/>
      <c r="I29" s="206"/>
      <c r="J29" s="207"/>
      <c r="K29" s="207"/>
      <c r="L29" s="207"/>
      <c r="M29" s="208"/>
      <c r="N29" s="205"/>
      <c r="O29" s="217"/>
      <c r="P29" s="209"/>
      <c r="Q29" s="210"/>
      <c r="R29" s="283"/>
      <c r="S29" s="211"/>
      <c r="T29" s="212"/>
      <c r="U29" s="213"/>
      <c r="V29" s="213"/>
      <c r="W29" s="215"/>
      <c r="X29" s="215"/>
      <c r="Y29" s="226"/>
      <c r="Z29" s="217"/>
      <c r="AA29" s="205"/>
      <c r="AB29" s="287"/>
      <c r="AC29" s="205"/>
      <c r="AD29" s="205"/>
      <c r="AE29" s="288"/>
      <c r="AF29" s="205"/>
      <c r="AG29" s="205"/>
      <c r="AH29" s="318"/>
      <c r="AI29" s="217"/>
      <c r="AJ29" s="307"/>
      <c r="AK29" s="339"/>
      <c r="AL29" s="309"/>
      <c r="AM29" s="224"/>
      <c r="AN29" s="224"/>
    </row>
    <row r="30" spans="1:44" s="1" customFormat="1" x14ac:dyDescent="0.25">
      <c r="A30" s="1">
        <v>29</v>
      </c>
      <c r="B30" s="155">
        <v>27</v>
      </c>
      <c r="C30" s="338" t="s">
        <v>38</v>
      </c>
      <c r="D30" s="337"/>
      <c r="E30" s="205"/>
      <c r="F30" s="205"/>
      <c r="G30" s="205"/>
      <c r="H30" s="205"/>
      <c r="I30" s="206"/>
      <c r="J30" s="207"/>
      <c r="K30" s="207"/>
      <c r="L30" s="207"/>
      <c r="M30" s="208"/>
      <c r="N30" s="205"/>
      <c r="O30" s="217"/>
      <c r="P30" s="209"/>
      <c r="Q30" s="210"/>
      <c r="R30" s="283"/>
      <c r="S30" s="211"/>
      <c r="T30" s="212"/>
      <c r="U30" s="213"/>
      <c r="V30" s="213"/>
      <c r="W30" s="215"/>
      <c r="X30" s="215"/>
      <c r="Y30" s="226"/>
      <c r="Z30" s="217"/>
      <c r="AA30" s="205"/>
      <c r="AB30" s="287"/>
      <c r="AC30" s="205"/>
      <c r="AD30" s="205"/>
      <c r="AE30" s="288"/>
      <c r="AF30" s="205"/>
      <c r="AG30" s="205"/>
      <c r="AH30" s="318"/>
      <c r="AI30" s="217"/>
      <c r="AJ30" s="215"/>
      <c r="AK30" s="308"/>
      <c r="AL30" s="309"/>
      <c r="AM30" s="224"/>
      <c r="AN30" s="224"/>
    </row>
    <row r="31" spans="1:44" s="1" customFormat="1" x14ac:dyDescent="0.25">
      <c r="A31" s="1">
        <v>30</v>
      </c>
      <c r="B31" s="155">
        <v>28</v>
      </c>
      <c r="C31" s="338" t="s">
        <v>39</v>
      </c>
      <c r="D31" s="337"/>
      <c r="E31" s="205"/>
      <c r="F31" s="205"/>
      <c r="G31" s="205"/>
      <c r="H31" s="205"/>
      <c r="I31" s="206"/>
      <c r="J31" s="207"/>
      <c r="K31" s="207"/>
      <c r="L31" s="207"/>
      <c r="M31" s="208"/>
      <c r="N31" s="205"/>
      <c r="O31" s="217"/>
      <c r="P31" s="209"/>
      <c r="Q31" s="210"/>
      <c r="R31" s="283"/>
      <c r="S31" s="211"/>
      <c r="T31" s="212"/>
      <c r="U31" s="213"/>
      <c r="V31" s="213"/>
      <c r="W31" s="215"/>
      <c r="X31" s="215"/>
      <c r="Y31" s="226"/>
      <c r="Z31" s="217"/>
      <c r="AA31" s="205"/>
      <c r="AB31" s="287"/>
      <c r="AC31" s="205"/>
      <c r="AD31" s="205"/>
      <c r="AE31" s="288"/>
      <c r="AF31" s="205"/>
      <c r="AG31" s="205"/>
      <c r="AH31" s="318"/>
      <c r="AI31" s="217"/>
      <c r="AJ31" s="307"/>
      <c r="AK31" s="340"/>
      <c r="AL31" s="341"/>
      <c r="AM31" s="224"/>
      <c r="AN31" s="224"/>
    </row>
    <row r="32" spans="1:44" s="1" customFormat="1" x14ac:dyDescent="0.25">
      <c r="A32" s="1">
        <v>31</v>
      </c>
      <c r="B32" s="155">
        <v>29</v>
      </c>
      <c r="C32" s="338" t="s">
        <v>40</v>
      </c>
      <c r="D32" s="337"/>
      <c r="E32" s="205"/>
      <c r="F32" s="205"/>
      <c r="G32" s="205"/>
      <c r="H32" s="205"/>
      <c r="I32" s="206"/>
      <c r="J32" s="207"/>
      <c r="K32" s="207"/>
      <c r="L32" s="207"/>
      <c r="M32" s="208"/>
      <c r="N32" s="205"/>
      <c r="O32" s="217"/>
      <c r="P32" s="209"/>
      <c r="Q32" s="210"/>
      <c r="R32" s="283"/>
      <c r="S32" s="211"/>
      <c r="T32" s="212"/>
      <c r="U32" s="213"/>
      <c r="V32" s="213"/>
      <c r="W32" s="215"/>
      <c r="X32" s="215"/>
      <c r="Y32" s="226"/>
      <c r="Z32" s="217"/>
      <c r="AA32" s="205"/>
      <c r="AB32" s="287"/>
      <c r="AC32" s="205"/>
      <c r="AD32" s="205"/>
      <c r="AE32" s="288"/>
      <c r="AF32" s="205"/>
      <c r="AG32" s="205"/>
      <c r="AH32" s="318"/>
      <c r="AI32" s="217"/>
      <c r="AJ32" s="307"/>
      <c r="AK32" s="308"/>
      <c r="AL32" s="309"/>
      <c r="AM32" s="224"/>
      <c r="AN32" s="224"/>
    </row>
    <row r="33" spans="1:40" s="1" customFormat="1" x14ac:dyDescent="0.25">
      <c r="A33" s="1">
        <v>32</v>
      </c>
      <c r="B33" s="155">
        <v>30</v>
      </c>
      <c r="C33" s="338" t="s">
        <v>41</v>
      </c>
      <c r="D33" s="337"/>
      <c r="E33" s="205"/>
      <c r="F33" s="205"/>
      <c r="G33" s="205"/>
      <c r="H33" s="205"/>
      <c r="I33" s="206"/>
      <c r="J33" s="207"/>
      <c r="K33" s="207"/>
      <c r="L33" s="207"/>
      <c r="M33" s="208"/>
      <c r="N33" s="205"/>
      <c r="O33" s="217"/>
      <c r="P33" s="209"/>
      <c r="Q33" s="210"/>
      <c r="R33" s="283"/>
      <c r="S33" s="211"/>
      <c r="T33" s="212"/>
      <c r="U33" s="213"/>
      <c r="V33" s="213"/>
      <c r="W33" s="215"/>
      <c r="X33" s="215"/>
      <c r="Y33" s="226"/>
      <c r="Z33" s="217"/>
      <c r="AA33" s="205"/>
      <c r="AB33" s="287"/>
      <c r="AC33" s="205"/>
      <c r="AD33" s="205"/>
      <c r="AE33" s="288"/>
      <c r="AF33" s="205"/>
      <c r="AG33" s="205"/>
      <c r="AH33" s="318"/>
      <c r="AI33" s="217"/>
      <c r="AJ33" s="215"/>
      <c r="AK33" s="308"/>
      <c r="AL33" s="309"/>
      <c r="AM33" s="224"/>
      <c r="AN33" s="224"/>
    </row>
    <row r="34" spans="1:40" s="1" customFormat="1" x14ac:dyDescent="0.25">
      <c r="A34" s="1">
        <v>33</v>
      </c>
      <c r="B34" s="155">
        <v>31</v>
      </c>
      <c r="C34" s="338" t="s">
        <v>42</v>
      </c>
      <c r="D34" s="337"/>
      <c r="E34" s="205"/>
      <c r="F34" s="205"/>
      <c r="G34" s="205"/>
      <c r="H34" s="205"/>
      <c r="I34" s="206"/>
      <c r="J34" s="207"/>
      <c r="K34" s="207"/>
      <c r="L34" s="207"/>
      <c r="M34" s="208"/>
      <c r="N34" s="205"/>
      <c r="O34" s="217"/>
      <c r="P34" s="209"/>
      <c r="Q34" s="210"/>
      <c r="R34" s="283"/>
      <c r="S34" s="211"/>
      <c r="T34" s="212"/>
      <c r="U34" s="213"/>
      <c r="V34" s="213"/>
      <c r="W34" s="215"/>
      <c r="X34" s="215"/>
      <c r="Y34" s="226"/>
      <c r="Z34" s="217"/>
      <c r="AA34" s="205"/>
      <c r="AB34" s="287"/>
      <c r="AC34" s="205"/>
      <c r="AD34" s="205"/>
      <c r="AE34" s="288"/>
      <c r="AF34" s="205"/>
      <c r="AG34" s="205"/>
      <c r="AH34" s="318"/>
      <c r="AI34" s="284"/>
      <c r="AJ34" s="307"/>
      <c r="AK34" s="340"/>
      <c r="AL34" s="309"/>
      <c r="AM34" s="224"/>
      <c r="AN34" s="224"/>
    </row>
    <row r="35" spans="1:40" s="1" customFormat="1" x14ac:dyDescent="0.25">
      <c r="A35" s="1">
        <v>34</v>
      </c>
      <c r="B35" s="155">
        <v>32</v>
      </c>
      <c r="C35" s="342" t="s">
        <v>43</v>
      </c>
      <c r="D35" s="337"/>
      <c r="E35" s="205"/>
      <c r="F35" s="205"/>
      <c r="G35" s="205"/>
      <c r="H35" s="205"/>
      <c r="I35" s="206"/>
      <c r="J35" s="207"/>
      <c r="K35" s="207"/>
      <c r="L35" s="207"/>
      <c r="M35" s="208"/>
      <c r="N35" s="250"/>
      <c r="O35" s="249"/>
      <c r="P35" s="209"/>
      <c r="Q35" s="210"/>
      <c r="R35" s="283"/>
      <c r="S35" s="211"/>
      <c r="T35" s="212"/>
      <c r="U35" s="213"/>
      <c r="V35" s="213"/>
      <c r="W35" s="215"/>
      <c r="X35" s="215"/>
      <c r="Y35" s="226"/>
      <c r="Z35" s="217"/>
      <c r="AA35" s="205"/>
      <c r="AB35" s="287"/>
      <c r="AC35" s="205"/>
      <c r="AD35" s="205"/>
      <c r="AE35" s="288"/>
      <c r="AF35" s="205"/>
      <c r="AG35" s="205"/>
      <c r="AH35" s="326"/>
      <c r="AI35" s="217"/>
      <c r="AJ35" s="307"/>
      <c r="AK35" s="308"/>
      <c r="AL35" s="309"/>
      <c r="AM35" s="224"/>
      <c r="AN35" s="224"/>
    </row>
    <row r="36" spans="1:40" s="145" customFormat="1" ht="12" customHeight="1" x14ac:dyDescent="0.25">
      <c r="A36" s="133">
        <v>35</v>
      </c>
      <c r="B36" s="343">
        <v>33</v>
      </c>
      <c r="C36" s="344" t="s">
        <v>44</v>
      </c>
      <c r="D36" s="345"/>
      <c r="E36" s="297"/>
      <c r="F36" s="297"/>
      <c r="G36" s="297"/>
      <c r="H36" s="262"/>
      <c r="I36" s="263"/>
      <c r="J36" s="264"/>
      <c r="K36" s="264"/>
      <c r="L36" s="346"/>
      <c r="M36" s="347"/>
      <c r="N36" s="348"/>
      <c r="O36" s="348"/>
      <c r="P36" s="262"/>
      <c r="Q36" s="267"/>
      <c r="R36" s="349"/>
      <c r="S36" s="262"/>
      <c r="T36" s="267"/>
      <c r="U36" s="266"/>
      <c r="V36" s="350"/>
      <c r="W36" s="348"/>
      <c r="X36" s="268"/>
      <c r="Y36" s="269"/>
      <c r="Z36" s="351"/>
      <c r="AA36" s="351"/>
      <c r="AB36" s="352"/>
      <c r="AC36" s="351"/>
      <c r="AD36" s="351"/>
      <c r="AE36" s="352"/>
      <c r="AF36" s="351"/>
      <c r="AG36" s="351"/>
      <c r="AH36" s="351"/>
      <c r="AI36" s="353"/>
      <c r="AJ36" s="354"/>
      <c r="AK36" s="355"/>
      <c r="AL36" s="356"/>
      <c r="AM36" s="357"/>
      <c r="AN36" s="357"/>
    </row>
    <row r="37" spans="1:40" s="1" customFormat="1" x14ac:dyDescent="0.25">
      <c r="A37" s="1">
        <v>36</v>
      </c>
      <c r="B37" s="155">
        <v>34</v>
      </c>
      <c r="C37" s="203" t="s">
        <v>45</v>
      </c>
      <c r="D37" s="337"/>
      <c r="E37" s="205"/>
      <c r="F37" s="205"/>
      <c r="G37" s="205"/>
      <c r="H37" s="205"/>
      <c r="I37" s="206"/>
      <c r="J37" s="239"/>
      <c r="K37" s="207"/>
      <c r="L37" s="207"/>
      <c r="M37" s="208"/>
      <c r="N37" s="205"/>
      <c r="O37" s="205"/>
      <c r="P37" s="209"/>
      <c r="Q37" s="210"/>
      <c r="R37" s="283"/>
      <c r="S37" s="211"/>
      <c r="T37" s="212"/>
      <c r="U37" s="213"/>
      <c r="V37" s="213"/>
      <c r="W37" s="215"/>
      <c r="X37" s="215"/>
      <c r="Y37" s="226"/>
      <c r="Z37" s="217"/>
      <c r="AA37" s="205"/>
      <c r="AB37" s="287"/>
      <c r="AC37" s="205"/>
      <c r="AD37" s="205"/>
      <c r="AE37" s="288"/>
      <c r="AF37" s="205"/>
      <c r="AG37" s="205"/>
      <c r="AH37" s="306"/>
      <c r="AI37" s="217"/>
      <c r="AJ37" s="307"/>
      <c r="AK37" s="340"/>
      <c r="AL37" s="341"/>
      <c r="AM37" s="224"/>
      <c r="AN37" s="224"/>
    </row>
    <row r="38" spans="1:40" s="1" customFormat="1" x14ac:dyDescent="0.25">
      <c r="A38" s="1">
        <v>37</v>
      </c>
      <c r="B38" s="155">
        <v>35</v>
      </c>
      <c r="C38" s="225" t="s">
        <v>46</v>
      </c>
      <c r="D38" s="337"/>
      <c r="E38" s="205"/>
      <c r="F38" s="205"/>
      <c r="G38" s="205"/>
      <c r="H38" s="205"/>
      <c r="I38" s="206"/>
      <c r="J38" s="207"/>
      <c r="K38" s="207"/>
      <c r="L38" s="207"/>
      <c r="M38" s="208"/>
      <c r="N38" s="205"/>
      <c r="O38" s="205"/>
      <c r="P38" s="209"/>
      <c r="Q38" s="210"/>
      <c r="R38" s="283"/>
      <c r="S38" s="211"/>
      <c r="T38" s="212"/>
      <c r="U38" s="213"/>
      <c r="V38" s="213"/>
      <c r="W38" s="215"/>
      <c r="X38" s="215"/>
      <c r="Y38" s="226"/>
      <c r="Z38" s="217"/>
      <c r="AA38" s="205"/>
      <c r="AB38" s="287"/>
      <c r="AC38" s="205"/>
      <c r="AD38" s="205"/>
      <c r="AE38" s="288"/>
      <c r="AF38" s="205"/>
      <c r="AG38" s="205"/>
      <c r="AH38" s="318"/>
      <c r="AI38" s="217"/>
      <c r="AJ38" s="307"/>
      <c r="AK38" s="308"/>
      <c r="AL38" s="309"/>
      <c r="AM38" s="224"/>
      <c r="AN38" s="224"/>
    </row>
    <row r="39" spans="1:40" s="1" customFormat="1" x14ac:dyDescent="0.25">
      <c r="A39" s="1">
        <v>38</v>
      </c>
      <c r="B39" s="155">
        <v>36</v>
      </c>
      <c r="C39" s="225" t="s">
        <v>47</v>
      </c>
      <c r="D39" s="337"/>
      <c r="E39" s="205"/>
      <c r="F39" s="205"/>
      <c r="G39" s="205"/>
      <c r="H39" s="205"/>
      <c r="I39" s="206"/>
      <c r="J39" s="207"/>
      <c r="K39" s="207"/>
      <c r="L39" s="207"/>
      <c r="M39" s="208"/>
      <c r="N39" s="205"/>
      <c r="O39" s="205"/>
      <c r="P39" s="209"/>
      <c r="Q39" s="210"/>
      <c r="R39" s="283"/>
      <c r="S39" s="211"/>
      <c r="T39" s="212"/>
      <c r="U39" s="213"/>
      <c r="V39" s="213"/>
      <c r="W39" s="215"/>
      <c r="X39" s="215"/>
      <c r="Y39" s="226"/>
      <c r="Z39" s="217"/>
      <c r="AA39" s="205"/>
      <c r="AB39" s="287"/>
      <c r="AC39" s="205"/>
      <c r="AD39" s="205"/>
      <c r="AE39" s="288"/>
      <c r="AF39" s="205"/>
      <c r="AG39" s="205"/>
      <c r="AH39" s="318"/>
      <c r="AI39" s="217"/>
      <c r="AJ39" s="215"/>
      <c r="AK39" s="308"/>
      <c r="AL39" s="309"/>
      <c r="AM39" s="224"/>
      <c r="AN39" s="224"/>
    </row>
    <row r="40" spans="1:40" s="1" customFormat="1" x14ac:dyDescent="0.25">
      <c r="A40" s="1">
        <v>39</v>
      </c>
      <c r="B40" s="155">
        <v>37</v>
      </c>
      <c r="C40" s="225" t="s">
        <v>48</v>
      </c>
      <c r="D40" s="337"/>
      <c r="E40" s="205"/>
      <c r="F40" s="205"/>
      <c r="G40" s="205"/>
      <c r="H40" s="205"/>
      <c r="I40" s="206"/>
      <c r="J40" s="207"/>
      <c r="K40" s="207"/>
      <c r="L40" s="207"/>
      <c r="M40" s="208"/>
      <c r="N40" s="205"/>
      <c r="O40" s="205"/>
      <c r="P40" s="209"/>
      <c r="Q40" s="210"/>
      <c r="R40" s="283"/>
      <c r="S40" s="211"/>
      <c r="T40" s="212"/>
      <c r="U40" s="213"/>
      <c r="V40" s="213"/>
      <c r="W40" s="215"/>
      <c r="X40" s="215"/>
      <c r="Y40" s="226"/>
      <c r="Z40" s="217"/>
      <c r="AA40" s="205"/>
      <c r="AB40" s="287"/>
      <c r="AC40" s="205"/>
      <c r="AD40" s="205"/>
      <c r="AE40" s="288"/>
      <c r="AF40" s="205"/>
      <c r="AG40" s="205"/>
      <c r="AH40" s="318"/>
      <c r="AI40" s="217"/>
      <c r="AJ40" s="215"/>
      <c r="AK40" s="308"/>
      <c r="AL40" s="309"/>
      <c r="AM40" s="224"/>
      <c r="AN40" s="224"/>
    </row>
    <row r="41" spans="1:40" s="1" customFormat="1" x14ac:dyDescent="0.25">
      <c r="A41" s="1">
        <v>40</v>
      </c>
      <c r="B41" s="155">
        <v>38</v>
      </c>
      <c r="C41" s="225" t="s">
        <v>49</v>
      </c>
      <c r="D41" s="337"/>
      <c r="E41" s="205"/>
      <c r="F41" s="205"/>
      <c r="G41" s="205"/>
      <c r="H41" s="205"/>
      <c r="I41" s="206"/>
      <c r="J41" s="207"/>
      <c r="K41" s="207"/>
      <c r="L41" s="207"/>
      <c r="M41" s="208"/>
      <c r="N41" s="205"/>
      <c r="O41" s="205"/>
      <c r="P41" s="209"/>
      <c r="Q41" s="210"/>
      <c r="R41" s="283"/>
      <c r="S41" s="211"/>
      <c r="T41" s="212"/>
      <c r="U41" s="213"/>
      <c r="V41" s="213"/>
      <c r="W41" s="215"/>
      <c r="X41" s="215"/>
      <c r="Y41" s="226"/>
      <c r="Z41" s="217"/>
      <c r="AA41" s="205"/>
      <c r="AB41" s="287"/>
      <c r="AC41" s="205"/>
      <c r="AD41" s="205"/>
      <c r="AE41" s="288"/>
      <c r="AF41" s="205"/>
      <c r="AG41" s="205"/>
      <c r="AH41" s="318"/>
      <c r="AI41" s="217"/>
      <c r="AJ41" s="215"/>
      <c r="AK41" s="308"/>
      <c r="AL41" s="309"/>
      <c r="AM41" s="224"/>
      <c r="AN41" s="224"/>
    </row>
    <row r="42" spans="1:40" s="1" customFormat="1" x14ac:dyDescent="0.25">
      <c r="A42" s="1">
        <v>41</v>
      </c>
      <c r="B42" s="155">
        <v>39</v>
      </c>
      <c r="C42" s="225" t="s">
        <v>50</v>
      </c>
      <c r="D42" s="337"/>
      <c r="E42" s="205"/>
      <c r="F42" s="205"/>
      <c r="G42" s="205"/>
      <c r="H42" s="205"/>
      <c r="I42" s="206"/>
      <c r="J42" s="207"/>
      <c r="K42" s="207"/>
      <c r="L42" s="207"/>
      <c r="M42" s="208"/>
      <c r="N42" s="205"/>
      <c r="O42" s="205"/>
      <c r="P42" s="209"/>
      <c r="Q42" s="210"/>
      <c r="R42" s="283"/>
      <c r="S42" s="211"/>
      <c r="T42" s="212"/>
      <c r="U42" s="213"/>
      <c r="V42" s="213"/>
      <c r="W42" s="215"/>
      <c r="X42" s="215"/>
      <c r="Y42" s="226"/>
      <c r="Z42" s="217"/>
      <c r="AA42" s="205"/>
      <c r="AB42" s="287"/>
      <c r="AC42" s="205"/>
      <c r="AD42" s="205"/>
      <c r="AE42" s="288"/>
      <c r="AF42" s="205"/>
      <c r="AG42" s="205"/>
      <c r="AH42" s="318"/>
      <c r="AI42" s="217"/>
      <c r="AJ42" s="215"/>
      <c r="AK42" s="308"/>
      <c r="AL42" s="309"/>
      <c r="AM42" s="224"/>
      <c r="AN42" s="224"/>
    </row>
    <row r="43" spans="1:40" s="1" customFormat="1" x14ac:dyDescent="0.25">
      <c r="A43" s="1">
        <v>42</v>
      </c>
      <c r="B43" s="155">
        <v>40</v>
      </c>
      <c r="C43" s="225" t="s">
        <v>51</v>
      </c>
      <c r="D43" s="337"/>
      <c r="E43" s="205"/>
      <c r="F43" s="205"/>
      <c r="G43" s="205"/>
      <c r="H43" s="205"/>
      <c r="I43" s="206"/>
      <c r="J43" s="207"/>
      <c r="K43" s="207"/>
      <c r="L43" s="207"/>
      <c r="M43" s="208"/>
      <c r="N43" s="205"/>
      <c r="O43" s="205"/>
      <c r="P43" s="209"/>
      <c r="Q43" s="210"/>
      <c r="R43" s="283"/>
      <c r="S43" s="211"/>
      <c r="T43" s="212"/>
      <c r="U43" s="213"/>
      <c r="V43" s="213"/>
      <c r="W43" s="215"/>
      <c r="X43" s="215"/>
      <c r="Y43" s="226"/>
      <c r="Z43" s="217"/>
      <c r="AA43" s="205"/>
      <c r="AB43" s="287"/>
      <c r="AC43" s="205"/>
      <c r="AD43" s="205"/>
      <c r="AE43" s="288"/>
      <c r="AF43" s="205"/>
      <c r="AG43" s="205"/>
      <c r="AH43" s="318"/>
      <c r="AI43" s="217"/>
      <c r="AJ43" s="307"/>
      <c r="AK43" s="340"/>
      <c r="AL43" s="341"/>
      <c r="AM43" s="224"/>
      <c r="AN43" s="224"/>
    </row>
    <row r="44" spans="1:40" s="1" customFormat="1" x14ac:dyDescent="0.25">
      <c r="A44" s="1">
        <v>43</v>
      </c>
      <c r="B44" s="155">
        <v>41</v>
      </c>
      <c r="C44" s="225" t="s">
        <v>52</v>
      </c>
      <c r="D44" s="337"/>
      <c r="E44" s="205"/>
      <c r="F44" s="205"/>
      <c r="G44" s="205"/>
      <c r="H44" s="205"/>
      <c r="I44" s="206"/>
      <c r="J44" s="207"/>
      <c r="K44" s="207"/>
      <c r="L44" s="207"/>
      <c r="M44" s="208"/>
      <c r="N44" s="205"/>
      <c r="O44" s="205"/>
      <c r="P44" s="209"/>
      <c r="Q44" s="210"/>
      <c r="R44" s="283"/>
      <c r="S44" s="211"/>
      <c r="T44" s="212"/>
      <c r="U44" s="213"/>
      <c r="V44" s="213"/>
      <c r="W44" s="215"/>
      <c r="X44" s="215"/>
      <c r="Y44" s="226"/>
      <c r="Z44" s="217"/>
      <c r="AA44" s="205"/>
      <c r="AB44" s="287"/>
      <c r="AC44" s="205"/>
      <c r="AD44" s="205"/>
      <c r="AE44" s="288"/>
      <c r="AF44" s="205"/>
      <c r="AG44" s="205"/>
      <c r="AH44" s="318"/>
      <c r="AI44" s="217"/>
      <c r="AJ44" s="307"/>
      <c r="AK44" s="340"/>
      <c r="AL44" s="341"/>
      <c r="AM44" s="224"/>
      <c r="AN44" s="224"/>
    </row>
    <row r="45" spans="1:40" s="1" customFormat="1" x14ac:dyDescent="0.25">
      <c r="A45" s="1">
        <v>44</v>
      </c>
      <c r="B45" s="155">
        <v>42</v>
      </c>
      <c r="C45" s="225" t="s">
        <v>53</v>
      </c>
      <c r="D45" s="337"/>
      <c r="E45" s="205"/>
      <c r="F45" s="205"/>
      <c r="G45" s="205"/>
      <c r="H45" s="205"/>
      <c r="I45" s="206"/>
      <c r="J45" s="207"/>
      <c r="K45" s="207"/>
      <c r="L45" s="207"/>
      <c r="M45" s="208"/>
      <c r="N45" s="205"/>
      <c r="O45" s="205"/>
      <c r="P45" s="209"/>
      <c r="Q45" s="210"/>
      <c r="R45" s="283"/>
      <c r="S45" s="211"/>
      <c r="T45" s="212"/>
      <c r="U45" s="213"/>
      <c r="V45" s="213"/>
      <c r="W45" s="215"/>
      <c r="X45" s="215"/>
      <c r="Y45" s="226"/>
      <c r="Z45" s="217"/>
      <c r="AA45" s="205"/>
      <c r="AB45" s="287"/>
      <c r="AC45" s="205"/>
      <c r="AD45" s="205"/>
      <c r="AE45" s="288"/>
      <c r="AF45" s="205"/>
      <c r="AG45" s="205"/>
      <c r="AH45" s="318"/>
      <c r="AI45" s="217"/>
      <c r="AJ45" s="215"/>
      <c r="AK45" s="308"/>
      <c r="AL45" s="309"/>
      <c r="AM45" s="224"/>
      <c r="AN45" s="224"/>
    </row>
    <row r="46" spans="1:40" s="1" customFormat="1" ht="13.5" customHeight="1" x14ac:dyDescent="0.25">
      <c r="A46" s="1">
        <v>45</v>
      </c>
      <c r="B46" s="155">
        <v>43</v>
      </c>
      <c r="C46" s="225" t="s">
        <v>54</v>
      </c>
      <c r="D46" s="337"/>
      <c r="E46" s="205"/>
      <c r="F46" s="205"/>
      <c r="G46" s="205"/>
      <c r="H46" s="205"/>
      <c r="I46" s="206"/>
      <c r="J46" s="207"/>
      <c r="K46" s="207"/>
      <c r="L46" s="207"/>
      <c r="M46" s="208"/>
      <c r="N46" s="205"/>
      <c r="O46" s="205"/>
      <c r="P46" s="209"/>
      <c r="Q46" s="210"/>
      <c r="R46" s="283"/>
      <c r="S46" s="211"/>
      <c r="T46" s="212"/>
      <c r="U46" s="213"/>
      <c r="V46" s="213"/>
      <c r="W46" s="215"/>
      <c r="X46" s="215"/>
      <c r="Y46" s="226"/>
      <c r="Z46" s="217"/>
      <c r="AA46" s="205"/>
      <c r="AB46" s="287"/>
      <c r="AC46" s="205"/>
      <c r="AD46" s="205"/>
      <c r="AE46" s="288"/>
      <c r="AF46" s="205"/>
      <c r="AG46" s="205"/>
      <c r="AH46" s="318"/>
      <c r="AI46" s="217"/>
      <c r="AJ46" s="215"/>
      <c r="AK46" s="308"/>
      <c r="AL46" s="309"/>
      <c r="AM46" s="224"/>
      <c r="AN46" s="224"/>
    </row>
    <row r="47" spans="1:40" s="1" customFormat="1" x14ac:dyDescent="0.25">
      <c r="A47" s="1">
        <v>46</v>
      </c>
      <c r="B47" s="155">
        <v>44</v>
      </c>
      <c r="C47" s="248" t="s">
        <v>55</v>
      </c>
      <c r="D47" s="337"/>
      <c r="E47" s="205"/>
      <c r="F47" s="205"/>
      <c r="G47" s="205"/>
      <c r="H47" s="205"/>
      <c r="I47" s="206"/>
      <c r="J47" s="207"/>
      <c r="K47" s="207"/>
      <c r="L47" s="207"/>
      <c r="M47" s="208"/>
      <c r="N47" s="205"/>
      <c r="O47" s="205"/>
      <c r="P47" s="209"/>
      <c r="Q47" s="210"/>
      <c r="R47" s="283"/>
      <c r="S47" s="211"/>
      <c r="T47" s="212"/>
      <c r="U47" s="213"/>
      <c r="V47" s="213"/>
      <c r="W47" s="215"/>
      <c r="X47" s="215"/>
      <c r="Y47" s="226"/>
      <c r="Z47" s="217"/>
      <c r="AA47" s="205"/>
      <c r="AB47" s="287"/>
      <c r="AC47" s="205"/>
      <c r="AD47" s="60"/>
      <c r="AE47" s="227"/>
      <c r="AF47" s="205"/>
      <c r="AG47" s="205"/>
      <c r="AH47" s="326"/>
      <c r="AI47" s="217"/>
      <c r="AJ47" s="215"/>
      <c r="AK47" s="308"/>
      <c r="AL47" s="309"/>
      <c r="AM47" s="224"/>
      <c r="AN47" s="224"/>
    </row>
    <row r="48" spans="1:40" s="281" customFormat="1" ht="12" customHeight="1" x14ac:dyDescent="0.25">
      <c r="A48" s="1">
        <v>47</v>
      </c>
      <c r="B48" s="259">
        <v>45</v>
      </c>
      <c r="C48" s="358" t="s">
        <v>56</v>
      </c>
      <c r="D48" s="359"/>
      <c r="E48" s="297"/>
      <c r="F48" s="297"/>
      <c r="G48" s="297"/>
      <c r="H48" s="262"/>
      <c r="I48" s="263"/>
      <c r="J48" s="264"/>
      <c r="K48" s="264"/>
      <c r="L48" s="346"/>
      <c r="M48" s="347"/>
      <c r="N48" s="266"/>
      <c r="O48" s="266"/>
      <c r="P48" s="262"/>
      <c r="Q48" s="267"/>
      <c r="R48" s="349"/>
      <c r="S48" s="262"/>
      <c r="T48" s="267"/>
      <c r="U48" s="266"/>
      <c r="V48" s="350"/>
      <c r="W48" s="266"/>
      <c r="X48" s="268"/>
      <c r="Y48" s="269"/>
      <c r="Z48" s="270"/>
      <c r="AA48" s="270"/>
      <c r="AB48" s="271"/>
      <c r="AC48" s="270"/>
      <c r="AD48" s="270"/>
      <c r="AE48" s="271"/>
      <c r="AF48" s="270"/>
      <c r="AG48" s="270"/>
      <c r="AH48" s="270"/>
      <c r="AI48" s="360"/>
      <c r="AJ48" s="361"/>
      <c r="AK48" s="362"/>
      <c r="AL48" s="275"/>
      <c r="AM48" s="276"/>
      <c r="AN48" s="276"/>
    </row>
    <row r="49" spans="1:43" s="1" customFormat="1" x14ac:dyDescent="0.25">
      <c r="A49" s="1">
        <v>48</v>
      </c>
      <c r="B49" s="155">
        <v>46</v>
      </c>
      <c r="C49" s="363" t="s">
        <v>57</v>
      </c>
      <c r="D49" s="337"/>
      <c r="E49" s="205"/>
      <c r="F49" s="205"/>
      <c r="G49" s="205"/>
      <c r="H49" s="205"/>
      <c r="I49" s="206"/>
      <c r="J49" s="239"/>
      <c r="K49" s="207"/>
      <c r="L49" s="207"/>
      <c r="M49" s="208"/>
      <c r="N49" s="219"/>
      <c r="O49" s="364"/>
      <c r="P49" s="209"/>
      <c r="Q49" s="210"/>
      <c r="R49" s="283"/>
      <c r="S49" s="211"/>
      <c r="T49" s="212"/>
      <c r="U49" s="213"/>
      <c r="V49" s="213"/>
      <c r="W49" s="365"/>
      <c r="X49" s="365"/>
      <c r="Y49" s="366"/>
      <c r="Z49" s="364"/>
      <c r="AA49" s="219"/>
      <c r="AB49" s="287"/>
      <c r="AC49" s="219"/>
      <c r="AD49" s="219"/>
      <c r="AE49" s="288"/>
      <c r="AF49" s="219"/>
      <c r="AG49" s="219"/>
      <c r="AH49" s="221"/>
      <c r="AI49" s="367"/>
      <c r="AJ49" s="368"/>
      <c r="AK49" s="369"/>
      <c r="AL49" s="370"/>
      <c r="AM49" s="224"/>
      <c r="AN49" s="224"/>
    </row>
    <row r="50" spans="1:43" s="1" customFormat="1" x14ac:dyDescent="0.25">
      <c r="A50" s="1">
        <v>49</v>
      </c>
      <c r="B50" s="155">
        <v>47</v>
      </c>
      <c r="C50" s="323" t="s">
        <v>58</v>
      </c>
      <c r="D50" s="337"/>
      <c r="E50" s="205"/>
      <c r="F50" s="205"/>
      <c r="G50" s="205"/>
      <c r="H50" s="205"/>
      <c r="I50" s="206"/>
      <c r="J50" s="207"/>
      <c r="K50" s="207"/>
      <c r="L50" s="207"/>
      <c r="M50" s="208"/>
      <c r="N50" s="205"/>
      <c r="O50" s="217"/>
      <c r="P50" s="209"/>
      <c r="Q50" s="210"/>
      <c r="R50" s="283"/>
      <c r="S50" s="211"/>
      <c r="T50" s="212"/>
      <c r="U50" s="213"/>
      <c r="V50" s="213"/>
      <c r="W50" s="215"/>
      <c r="X50" s="215"/>
      <c r="Y50" s="226"/>
      <c r="Z50" s="217"/>
      <c r="AA50" s="205"/>
      <c r="AB50" s="287"/>
      <c r="AC50" s="205"/>
      <c r="AD50" s="205"/>
      <c r="AE50" s="288"/>
      <c r="AF50" s="205"/>
      <c r="AG50" s="205"/>
      <c r="AH50" s="221"/>
      <c r="AI50" s="205"/>
      <c r="AJ50" s="239"/>
      <c r="AK50" s="308"/>
      <c r="AL50" s="309"/>
      <c r="AM50" s="224"/>
      <c r="AN50" s="224"/>
      <c r="AQ50" s="134"/>
    </row>
    <row r="51" spans="1:43" s="1" customFormat="1" x14ac:dyDescent="0.25">
      <c r="A51" s="1">
        <v>50</v>
      </c>
      <c r="B51" s="155">
        <v>48</v>
      </c>
      <c r="C51" s="323" t="s">
        <v>59</v>
      </c>
      <c r="D51" s="337"/>
      <c r="E51" s="205"/>
      <c r="F51" s="205"/>
      <c r="G51" s="205"/>
      <c r="H51" s="205"/>
      <c r="I51" s="206"/>
      <c r="J51" s="207"/>
      <c r="K51" s="207"/>
      <c r="L51" s="207"/>
      <c r="M51" s="208"/>
      <c r="N51" s="205"/>
      <c r="O51" s="217"/>
      <c r="P51" s="209"/>
      <c r="Q51" s="210"/>
      <c r="R51" s="283"/>
      <c r="S51" s="211"/>
      <c r="T51" s="212"/>
      <c r="U51" s="213"/>
      <c r="V51" s="213"/>
      <c r="W51" s="215"/>
      <c r="X51" s="215"/>
      <c r="Y51" s="226"/>
      <c r="Z51" s="217"/>
      <c r="AA51" s="205"/>
      <c r="AB51" s="287"/>
      <c r="AC51" s="205"/>
      <c r="AD51" s="205"/>
      <c r="AE51" s="288"/>
      <c r="AF51" s="205"/>
      <c r="AG51" s="205"/>
      <c r="AH51" s="221"/>
      <c r="AI51" s="205"/>
      <c r="AJ51" s="239"/>
      <c r="AK51" s="222"/>
      <c r="AL51" s="223"/>
      <c r="AM51" s="224"/>
      <c r="AN51" s="224"/>
    </row>
    <row r="52" spans="1:43" s="1" customFormat="1" x14ac:dyDescent="0.25">
      <c r="A52" s="1">
        <v>51</v>
      </c>
      <c r="B52" s="155">
        <v>49</v>
      </c>
      <c r="C52" s="325" t="s">
        <v>60</v>
      </c>
      <c r="D52" s="337"/>
      <c r="E52" s="205"/>
      <c r="F52" s="205"/>
      <c r="G52" s="205"/>
      <c r="H52" s="205"/>
      <c r="I52" s="206"/>
      <c r="J52" s="207"/>
      <c r="K52" s="207"/>
      <c r="L52" s="207"/>
      <c r="M52" s="208"/>
      <c r="N52" s="250"/>
      <c r="O52" s="249"/>
      <c r="P52" s="209"/>
      <c r="Q52" s="210"/>
      <c r="R52" s="283"/>
      <c r="S52" s="211"/>
      <c r="T52" s="212"/>
      <c r="U52" s="213"/>
      <c r="V52" s="213"/>
      <c r="W52" s="371"/>
      <c r="X52" s="371"/>
      <c r="Y52" s="372"/>
      <c r="Z52" s="373"/>
      <c r="AA52" s="374"/>
      <c r="AB52" s="375"/>
      <c r="AC52" s="374"/>
      <c r="AD52" s="374"/>
      <c r="AE52" s="376"/>
      <c r="AF52" s="374"/>
      <c r="AG52" s="374"/>
      <c r="AH52" s="221"/>
      <c r="AI52" s="250"/>
      <c r="AJ52" s="377"/>
      <c r="AK52" s="308"/>
      <c r="AL52" s="309"/>
      <c r="AM52" s="378"/>
      <c r="AN52" s="378"/>
    </row>
    <row r="53" spans="1:43" s="145" customFormat="1" ht="12.75" customHeight="1" x14ac:dyDescent="0.25">
      <c r="A53" s="1">
        <v>52</v>
      </c>
      <c r="B53" s="295">
        <v>50</v>
      </c>
      <c r="C53" s="379" t="s">
        <v>61</v>
      </c>
      <c r="D53" s="359"/>
      <c r="E53" s="297"/>
      <c r="F53" s="297"/>
      <c r="G53" s="297"/>
      <c r="H53" s="262"/>
      <c r="I53" s="263"/>
      <c r="J53" s="264"/>
      <c r="K53" s="264"/>
      <c r="L53" s="346"/>
      <c r="M53" s="347"/>
      <c r="N53" s="380"/>
      <c r="O53" s="266"/>
      <c r="P53" s="262"/>
      <c r="Q53" s="267"/>
      <c r="R53" s="297"/>
      <c r="S53" s="262"/>
      <c r="T53" s="267"/>
      <c r="U53" s="266"/>
      <c r="V53" s="350"/>
      <c r="W53" s="266"/>
      <c r="X53" s="268"/>
      <c r="Y53" s="269"/>
      <c r="Z53" s="270"/>
      <c r="AA53" s="270"/>
      <c r="AB53" s="271"/>
      <c r="AC53" s="270"/>
      <c r="AD53" s="270"/>
      <c r="AE53" s="271"/>
      <c r="AF53" s="270"/>
      <c r="AG53" s="270"/>
      <c r="AH53" s="270"/>
      <c r="AI53" s="360"/>
      <c r="AJ53" s="361"/>
      <c r="AK53" s="362"/>
      <c r="AL53" s="275"/>
      <c r="AM53" s="300"/>
      <c r="AN53" s="300"/>
    </row>
    <row r="54" spans="1:43" s="1" customFormat="1" x14ac:dyDescent="0.25">
      <c r="A54" s="1">
        <v>53</v>
      </c>
      <c r="B54" s="155">
        <v>51</v>
      </c>
      <c r="C54" s="203" t="s">
        <v>62</v>
      </c>
      <c r="D54" s="337"/>
      <c r="E54" s="205"/>
      <c r="F54" s="205"/>
      <c r="G54" s="205"/>
      <c r="H54" s="205"/>
      <c r="I54" s="206"/>
      <c r="J54" s="239"/>
      <c r="K54" s="207"/>
      <c r="L54" s="207"/>
      <c r="M54" s="208"/>
      <c r="N54" s="219"/>
      <c r="O54" s="364"/>
      <c r="P54" s="209"/>
      <c r="Q54" s="210"/>
      <c r="R54" s="283"/>
      <c r="S54" s="211"/>
      <c r="T54" s="212"/>
      <c r="U54" s="213"/>
      <c r="V54" s="213"/>
      <c r="W54" s="381"/>
      <c r="X54" s="367"/>
      <c r="Y54" s="382"/>
      <c r="Z54" s="381"/>
      <c r="AA54" s="219"/>
      <c r="AB54" s="287"/>
      <c r="AC54" s="219"/>
      <c r="AD54" s="219"/>
      <c r="AE54" s="288"/>
      <c r="AF54" s="219"/>
      <c r="AG54" s="219"/>
      <c r="AH54" s="306"/>
      <c r="AI54" s="364"/>
      <c r="AJ54" s="368"/>
      <c r="AK54" s="383"/>
      <c r="AL54" s="384"/>
      <c r="AM54" s="224"/>
      <c r="AN54" s="224"/>
    </row>
    <row r="55" spans="1:43" s="1" customFormat="1" x14ac:dyDescent="0.25">
      <c r="A55" s="1">
        <v>54</v>
      </c>
      <c r="B55" s="155">
        <v>52</v>
      </c>
      <c r="C55" s="248" t="s">
        <v>63</v>
      </c>
      <c r="D55" s="337"/>
      <c r="E55" s="205"/>
      <c r="F55" s="205"/>
      <c r="G55" s="205"/>
      <c r="H55" s="205"/>
      <c r="I55" s="206"/>
      <c r="J55" s="207"/>
      <c r="K55" s="207"/>
      <c r="L55" s="207"/>
      <c r="M55" s="208"/>
      <c r="N55" s="250"/>
      <c r="O55" s="249"/>
      <c r="P55" s="209"/>
      <c r="Q55" s="210"/>
      <c r="R55" s="283"/>
      <c r="S55" s="211"/>
      <c r="T55" s="212"/>
      <c r="U55" s="213"/>
      <c r="V55" s="213"/>
      <c r="W55" s="385"/>
      <c r="X55" s="386"/>
      <c r="Y55" s="387"/>
      <c r="Z55" s="385"/>
      <c r="AA55" s="250"/>
      <c r="AB55" s="287"/>
      <c r="AC55" s="250"/>
      <c r="AD55" s="250"/>
      <c r="AE55" s="388"/>
      <c r="AF55" s="250"/>
      <c r="AG55" s="250"/>
      <c r="AH55" s="326"/>
      <c r="AI55" s="249"/>
      <c r="AJ55" s="386"/>
      <c r="AK55" s="389"/>
      <c r="AL55" s="390"/>
      <c r="AM55" s="224"/>
      <c r="AN55" s="224"/>
    </row>
    <row r="56" spans="1:43" s="145" customFormat="1" ht="12.75" customHeight="1" x14ac:dyDescent="0.25">
      <c r="A56" s="1">
        <v>55</v>
      </c>
      <c r="B56" s="295">
        <v>53</v>
      </c>
      <c r="C56" s="379" t="s">
        <v>64</v>
      </c>
      <c r="D56" s="391"/>
      <c r="E56" s="392"/>
      <c r="F56" s="392"/>
      <c r="G56" s="392"/>
      <c r="H56" s="393"/>
      <c r="I56" s="394"/>
      <c r="J56" s="395"/>
      <c r="K56" s="395"/>
      <c r="L56" s="346"/>
      <c r="M56" s="347"/>
      <c r="N56" s="396"/>
      <c r="O56" s="397"/>
      <c r="P56" s="393"/>
      <c r="Q56" s="398"/>
      <c r="R56" s="392"/>
      <c r="S56" s="393"/>
      <c r="T56" s="398"/>
      <c r="U56" s="266"/>
      <c r="V56" s="350"/>
      <c r="W56" s="266"/>
      <c r="X56" s="268"/>
      <c r="Y56" s="399"/>
      <c r="Z56" s="270"/>
      <c r="AA56" s="270"/>
      <c r="AB56" s="271"/>
      <c r="AC56" s="270"/>
      <c r="AD56" s="270"/>
      <c r="AE56" s="270"/>
      <c r="AF56" s="270"/>
      <c r="AG56" s="270"/>
      <c r="AH56" s="270"/>
      <c r="AI56" s="360"/>
      <c r="AJ56" s="361"/>
      <c r="AK56" s="362"/>
      <c r="AL56" s="275"/>
      <c r="AM56" s="300"/>
      <c r="AN56" s="300"/>
    </row>
    <row r="57" spans="1:43" x14ac:dyDescent="0.25">
      <c r="A57" s="1">
        <v>56</v>
      </c>
      <c r="B57" s="155">
        <v>54</v>
      </c>
      <c r="C57" s="400" t="s">
        <v>65</v>
      </c>
      <c r="D57" s="401"/>
      <c r="E57" s="402"/>
      <c r="F57" s="402"/>
      <c r="G57" s="402"/>
      <c r="H57" s="403"/>
      <c r="I57" s="404"/>
      <c r="J57" s="405"/>
      <c r="K57" s="405"/>
      <c r="L57" s="405"/>
      <c r="M57" s="406"/>
      <c r="N57" s="407"/>
      <c r="O57" s="407"/>
      <c r="P57" s="408"/>
      <c r="Q57" s="409"/>
      <c r="R57" s="410"/>
      <c r="S57" s="411"/>
      <c r="T57" s="412"/>
      <c r="U57" s="413"/>
      <c r="V57" s="413"/>
      <c r="W57" s="413"/>
      <c r="X57" s="413"/>
      <c r="Y57" s="413"/>
      <c r="Z57" s="414"/>
      <c r="AA57" s="414"/>
      <c r="AB57" s="414"/>
      <c r="AC57" s="414"/>
      <c r="AD57" s="414"/>
      <c r="AE57" s="414"/>
      <c r="AF57" s="414"/>
      <c r="AG57" s="414"/>
      <c r="AH57" s="414"/>
      <c r="AI57" s="414"/>
      <c r="AJ57" s="415"/>
      <c r="AK57" s="416"/>
      <c r="AL57" s="416"/>
      <c r="AM57" s="417"/>
      <c r="AN57" s="417"/>
    </row>
    <row r="58" spans="1:43" ht="12.75" customHeight="1" x14ac:dyDescent="0.25">
      <c r="A58" s="1">
        <v>57</v>
      </c>
      <c r="B58" s="155">
        <v>55</v>
      </c>
      <c r="C58" s="400" t="s">
        <v>66</v>
      </c>
      <c r="D58" s="401"/>
      <c r="E58" s="402"/>
      <c r="F58" s="402"/>
      <c r="G58" s="402"/>
      <c r="H58" s="403"/>
      <c r="I58" s="418"/>
      <c r="J58" s="419"/>
      <c r="K58" s="419"/>
      <c r="L58" s="419"/>
      <c r="M58" s="406"/>
      <c r="N58" s="407"/>
      <c r="O58" s="407"/>
      <c r="P58" s="420"/>
      <c r="Q58" s="409"/>
      <c r="R58" s="410"/>
      <c r="S58" s="411"/>
      <c r="T58" s="412"/>
      <c r="U58" s="421"/>
      <c r="V58" s="421"/>
      <c r="W58" s="421"/>
      <c r="X58" s="421"/>
      <c r="Y58" s="421"/>
      <c r="Z58" s="414"/>
      <c r="AA58" s="414"/>
      <c r="AB58" s="414"/>
      <c r="AC58" s="414"/>
      <c r="AD58" s="414"/>
      <c r="AE58" s="414"/>
      <c r="AF58" s="414"/>
      <c r="AG58" s="414"/>
      <c r="AH58" s="414"/>
      <c r="AI58" s="414"/>
      <c r="AJ58" s="415"/>
      <c r="AK58" s="416"/>
      <c r="AL58" s="416"/>
      <c r="AM58" s="417"/>
      <c r="AN58" s="417"/>
    </row>
    <row r="59" spans="1:43" ht="15.75" customHeight="1" x14ac:dyDescent="0.25">
      <c r="C59" s="423"/>
      <c r="D59" s="424"/>
      <c r="E59" s="425"/>
      <c r="F59" s="425"/>
      <c r="G59" s="425"/>
      <c r="H59" s="425"/>
      <c r="I59" s="426"/>
      <c r="J59" s="427"/>
      <c r="K59" s="427"/>
      <c r="L59" s="427"/>
      <c r="M59" s="424"/>
      <c r="N59" s="424"/>
      <c r="O59" s="428"/>
      <c r="P59" s="428"/>
      <c r="Q59" s="429"/>
      <c r="R59" s="424"/>
      <c r="S59" s="424"/>
      <c r="T59" s="424"/>
      <c r="U59" s="424"/>
      <c r="V59" s="430"/>
      <c r="W59" s="430"/>
      <c r="X59" s="430"/>
      <c r="Y59" s="430"/>
      <c r="Z59" s="431"/>
      <c r="AA59" s="432"/>
      <c r="AB59" s="432"/>
      <c r="AC59" s="432"/>
      <c r="AD59" s="432"/>
      <c r="AE59" s="432"/>
      <c r="AF59" s="432"/>
      <c r="AG59" s="432"/>
      <c r="AH59" s="432"/>
      <c r="AI59" s="432"/>
      <c r="AJ59" s="433"/>
      <c r="AK59" s="434"/>
      <c r="AL59" s="434"/>
      <c r="AM59" s="417"/>
      <c r="AN59" s="417"/>
    </row>
    <row r="60" spans="1:43" x14ac:dyDescent="0.25">
      <c r="C60" s="424"/>
      <c r="D60" s="425"/>
      <c r="E60" s="425"/>
      <c r="F60" s="425"/>
      <c r="G60" s="425"/>
      <c r="H60" s="425"/>
      <c r="I60" s="426"/>
      <c r="J60" s="427"/>
      <c r="K60" s="427"/>
      <c r="L60" s="427"/>
      <c r="M60" s="424"/>
      <c r="N60" s="424"/>
      <c r="O60" s="428"/>
      <c r="P60" s="428"/>
      <c r="Q60" s="429"/>
      <c r="R60" s="424"/>
      <c r="S60" s="424"/>
      <c r="T60" s="424"/>
      <c r="U60" s="424"/>
      <c r="V60" s="430"/>
      <c r="W60" s="430"/>
      <c r="X60" s="430"/>
      <c r="Y60" s="430"/>
      <c r="Z60" s="430"/>
      <c r="AA60" s="430"/>
      <c r="AB60" s="430"/>
      <c r="AC60" s="430"/>
      <c r="AD60" s="430"/>
      <c r="AE60" s="430"/>
      <c r="AF60" s="430"/>
      <c r="AG60" s="430"/>
      <c r="AH60" s="430"/>
      <c r="AI60" s="435"/>
      <c r="AJ60" s="436"/>
      <c r="AK60" s="434"/>
      <c r="AL60" s="434"/>
    </row>
    <row r="61" spans="1:43" x14ac:dyDescent="0.25">
      <c r="C61" s="424"/>
      <c r="D61" s="437"/>
      <c r="E61" s="424"/>
      <c r="F61" s="424"/>
      <c r="G61" s="424"/>
      <c r="H61" s="424"/>
      <c r="I61" s="424"/>
      <c r="J61" s="424"/>
      <c r="K61" s="424"/>
      <c r="L61" s="424"/>
      <c r="M61" s="424"/>
      <c r="N61" s="424"/>
      <c r="O61" s="428"/>
      <c r="P61" s="428"/>
      <c r="Q61" s="424"/>
      <c r="R61" s="424"/>
      <c r="S61" s="424"/>
      <c r="T61" s="424"/>
      <c r="U61" s="429"/>
      <c r="V61" s="430"/>
      <c r="W61" s="430"/>
      <c r="X61" s="430"/>
      <c r="Y61" s="430"/>
      <c r="Z61" s="430"/>
      <c r="AA61" s="430"/>
      <c r="AB61" s="430"/>
      <c r="AC61" s="430"/>
      <c r="AD61" s="430"/>
      <c r="AE61" s="430"/>
      <c r="AF61" s="430"/>
      <c r="AG61" s="430"/>
      <c r="AH61" s="430"/>
      <c r="AI61" s="435"/>
      <c r="AJ61" s="436"/>
      <c r="AK61" s="434"/>
      <c r="AL61" s="434"/>
    </row>
    <row r="62" spans="1:43" x14ac:dyDescent="0.25">
      <c r="C62" s="424"/>
      <c r="D62" s="424"/>
      <c r="E62" s="424"/>
      <c r="F62" s="424"/>
      <c r="G62" s="424"/>
      <c r="H62" s="424"/>
      <c r="I62" s="424"/>
      <c r="J62" s="424"/>
      <c r="K62" s="424"/>
      <c r="L62" s="424"/>
      <c r="M62" s="424"/>
      <c r="N62" s="424"/>
      <c r="O62" s="428"/>
      <c r="P62" s="428"/>
      <c r="Q62" s="424"/>
      <c r="R62" s="424"/>
      <c r="S62" s="424"/>
      <c r="T62" s="424"/>
      <c r="U62" s="429"/>
      <c r="V62" s="430"/>
      <c r="W62" s="430"/>
      <c r="X62" s="430"/>
      <c r="Y62" s="430"/>
      <c r="Z62" s="430"/>
      <c r="AA62" s="430"/>
      <c r="AB62" s="430"/>
      <c r="AC62" s="430"/>
      <c r="AD62" s="430"/>
      <c r="AE62" s="430"/>
      <c r="AF62" s="430"/>
      <c r="AG62" s="430"/>
      <c r="AH62" s="430"/>
      <c r="AI62" s="435"/>
      <c r="AJ62" s="436"/>
      <c r="AK62" s="434"/>
      <c r="AL62" s="434"/>
    </row>
    <row r="63" spans="1:43" x14ac:dyDescent="0.25">
      <c r="I63" s="1"/>
      <c r="O63" s="438"/>
      <c r="P63" s="438"/>
    </row>
    <row r="64" spans="1:43" x14ac:dyDescent="0.25">
      <c r="O64" s="438"/>
      <c r="P64" s="438"/>
    </row>
    <row r="79" spans="15:15" x14ac:dyDescent="0.25">
      <c r="O79" s="441"/>
    </row>
  </sheetData>
  <mergeCells count="50">
    <mergeCell ref="U57:Y57"/>
    <mergeCell ref="U58:Y58"/>
    <mergeCell ref="O59:P62"/>
    <mergeCell ref="AL3:AL4"/>
    <mergeCell ref="AP6:AS6"/>
    <mergeCell ref="AV6:AY6"/>
    <mergeCell ref="AO7:AO8"/>
    <mergeCell ref="AP7:AP8"/>
    <mergeCell ref="AS7:AS8"/>
    <mergeCell ref="AU7:AU8"/>
    <mergeCell ref="AV7:AV8"/>
    <mergeCell ref="AY7:AY8"/>
    <mergeCell ref="AF3:AF4"/>
    <mergeCell ref="AG3:AG4"/>
    <mergeCell ref="AH3:AH4"/>
    <mergeCell ref="AI3:AI4"/>
    <mergeCell ref="AJ3:AJ4"/>
    <mergeCell ref="AK3:AK4"/>
    <mergeCell ref="Z3:Z4"/>
    <mergeCell ref="AA3:AA4"/>
    <mergeCell ref="AB3:AB4"/>
    <mergeCell ref="AC3:AC4"/>
    <mergeCell ref="AD3:AD4"/>
    <mergeCell ref="AE3:AE4"/>
    <mergeCell ref="W2:W4"/>
    <mergeCell ref="X2:X4"/>
    <mergeCell ref="Y2:Y4"/>
    <mergeCell ref="Z2:AL2"/>
    <mergeCell ref="G3:G4"/>
    <mergeCell ref="H3:H4"/>
    <mergeCell ref="I3:I4"/>
    <mergeCell ref="J3:J4"/>
    <mergeCell ref="U3:U4"/>
    <mergeCell ref="V3:V4"/>
    <mergeCell ref="N2:N4"/>
    <mergeCell ref="O2:O4"/>
    <mergeCell ref="P2:Q4"/>
    <mergeCell ref="R2:R4"/>
    <mergeCell ref="S2:T4"/>
    <mergeCell ref="U2:V2"/>
    <mergeCell ref="D1:Y1"/>
    <mergeCell ref="A2:A4"/>
    <mergeCell ref="B2:B4"/>
    <mergeCell ref="C2:C4"/>
    <mergeCell ref="D2:D4"/>
    <mergeCell ref="E2:H2"/>
    <mergeCell ref="I2:J2"/>
    <mergeCell ref="K2:K4"/>
    <mergeCell ref="L2:L4"/>
    <mergeCell ref="M2:M4"/>
  </mergeCells>
  <conditionalFormatting sqref="I5">
    <cfRule type="cellIs" dxfId="13" priority="31" operator="lessThan">
      <formula>0</formula>
    </cfRule>
    <cfRule type="cellIs" dxfId="12" priority="32" stopIfTrue="1" operator="greaterThan">
      <formula>0</formula>
    </cfRule>
  </conditionalFormatting>
  <conditionalFormatting sqref="I6:I9">
    <cfRule type="cellIs" dxfId="11" priority="29" operator="lessThan">
      <formula>0</formula>
    </cfRule>
    <cfRule type="cellIs" dxfId="10" priority="30" stopIfTrue="1" operator="greaterThan">
      <formula>0</formula>
    </cfRule>
  </conditionalFormatting>
  <conditionalFormatting sqref="I10:I58">
    <cfRule type="cellIs" dxfId="9" priority="27" operator="lessThan">
      <formula>0</formula>
    </cfRule>
    <cfRule type="cellIs" dxfId="8" priority="28" stopIfTrue="1" operator="greaterThan">
      <formula>0</formula>
    </cfRule>
  </conditionalFormatting>
  <conditionalFormatting sqref="AS9:AS13">
    <cfRule type="cellIs" dxfId="7" priority="25" operator="lessThan">
      <formula>0</formula>
    </cfRule>
    <cfRule type="cellIs" dxfId="6" priority="26" stopIfTrue="1" operator="greaterThan">
      <formula>0</formula>
    </cfRule>
  </conditionalFormatting>
  <conditionalFormatting sqref="AY9:AY14">
    <cfRule type="cellIs" dxfId="5" priority="23" operator="lessThan">
      <formula>0</formula>
    </cfRule>
    <cfRule type="cellIs" dxfId="4" priority="24" stopIfTrue="1" operator="greaterThan">
      <formula>0</formula>
    </cfRule>
  </conditionalFormatting>
  <conditionalFormatting sqref="AS14">
    <cfRule type="cellIs" dxfId="3" priority="21" operator="lessThan">
      <formula>0</formula>
    </cfRule>
    <cfRule type="cellIs" dxfId="2" priority="22" stopIfTrue="1" operator="greaterThan">
      <formula>0</formula>
    </cfRule>
  </conditionalFormatting>
  <conditionalFormatting sqref="U5:U9 U11 U13:U19 U49:U52 U54:U55 U21:U35 U37:U47">
    <cfRule type="dataBar" priority="19">
      <dataBar>
        <cfvo type="percent" val="0"/>
        <cfvo type="percent" val="100"/>
        <color rgb="FF00B050"/>
      </dataBar>
      <extLst>
        <ext xmlns:x14="http://schemas.microsoft.com/office/spreadsheetml/2009/9/main" uri="{B025F937-C7B1-47D3-B67F-A62EFF666E3E}">
          <x14:id>{E0ED90EB-E94E-40BF-ABEC-8AB1908582F6}</x14:id>
        </ext>
      </extLst>
    </cfRule>
  </conditionalFormatting>
  <conditionalFormatting sqref="Q5">
    <cfRule type="expression" dxfId="1" priority="2" stopIfTrue="1">
      <formula>"ANNEE($N$4)=2020"</formula>
    </cfRule>
  </conditionalFormatting>
  <conditionalFormatting sqref="Q6">
    <cfRule type="expression" dxfId="0" priority="1" stopIfTrue="1">
      <formula>"ANNEE($N$4)=2020"</formula>
    </cfRule>
  </conditionalFormatting>
  <conditionalFormatting sqref="V5:V9 V11 V13:V19 V37:V47 V49:V52 V54:V55 V21:V35">
    <cfRule type="dataBar" priority="35">
      <dataBar>
        <cfvo type="percent" val="0"/>
        <cfvo type="percent" val="100"/>
        <color rgb="FFFF0000"/>
      </dataBar>
      <extLst>
        <ext xmlns:x14="http://schemas.microsoft.com/office/spreadsheetml/2009/9/main" uri="{B025F937-C7B1-47D3-B67F-A62EFF666E3E}">
          <x14:id>{CC1DA82D-BA57-4D7D-9BF7-AE870A1DCBCB}</x14:id>
        </ext>
      </extLst>
    </cfRule>
  </conditionalFormatting>
  <dataValidations count="4">
    <dataValidation type="list" errorStyle="warning" allowBlank="1" showInputMessage="1" showErrorMessage="1" error="Pas de journée de courtage" prompt="Veuillez inserer une date SVP !!!" sqref="E4" xr:uid="{7E34156B-A7D3-41DC-A5E7-9FC0CF17C9C6}">
      <formula1>#REF!</formula1>
    </dataValidation>
    <dataValidation type="whole" allowBlank="1" showInputMessage="1" showErrorMessage="1" errorTitle="Attantion" error="Vous ne devez pas saisir de données ici" sqref="A5:B58" xr:uid="{AF2B8EDF-CAA0-4635-9627-BB34AD9E9B73}">
      <formula1>0</formula1>
      <formula2>0</formula2>
    </dataValidation>
    <dataValidation errorStyle="warning" allowBlank="1" showInputMessage="1" showErrorMessage="1" prompt="Veuillez inserer une date SVP !!!" sqref="F4 G3:H3" xr:uid="{E1B2F513-11A0-4F9C-B12F-8A37E614CA98}"/>
    <dataValidation errorStyle="warning" allowBlank="1" showInputMessage="1" showErrorMessage="1" error="Pas de journée de courtage" sqref="AQ8:AR8 AW8:AX8" xr:uid="{476B7EFF-D1A8-465F-96F2-896C15E0F29B}"/>
  </dataValidations>
  <printOptions horizontalCentered="1" verticalCentered="1"/>
  <pageMargins left="0.15748031496062992" right="0.15748031496062992" top="0.15748031496062992" bottom="0.15748031496062992" header="0.27559055118110237" footer="0.15748031496062992"/>
  <pageSetup paperSize="9" scale="64" orientation="landscape" r:id="rId1"/>
  <headerFooter>
    <oddFooter>&amp;R&amp;8&amp;P/&amp;N</oddFooter>
  </headerFooter>
  <colBreaks count="1" manualBreakCount="1">
    <brk id="38" max="1048575" man="1"/>
  </col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ED90EB-E94E-40BF-ABEC-8AB1908582F6}">
            <x14:dataBar minLength="0" maxLength="100" border="1" gradient="0" direction="leftToRight" negativeBarBorderColorSameAsPositive="0">
              <x14:cfvo type="percent">
                <xm:f>0</xm:f>
              </x14:cfvo>
              <x14:cfvo type="percent">
                <xm:f>100</xm:f>
              </x14:cfvo>
              <x14:borderColor theme="0"/>
              <x14:negativeFillColor rgb="FFFF0000"/>
              <x14:negativeBorderColor rgb="FFFF0000"/>
              <x14:axisColor rgb="FF000000"/>
            </x14:dataBar>
          </x14:cfRule>
          <xm:sqref>U5:U9 U11 U13:U19 U49:U52 U54:U55 U21:U35 U37:U47</xm:sqref>
        </x14:conditionalFormatting>
        <x14:conditionalFormatting xmlns:xm="http://schemas.microsoft.com/office/excel/2006/main">
          <x14:cfRule type="dataBar" id="{CC1DA82D-BA57-4D7D-9BF7-AE870A1DCBCB}">
            <x14:dataBar minLength="0" maxLength="100" border="1" gradient="0" negativeBarBorderColorSameAsPositive="0">
              <x14:cfvo type="percent">
                <xm:f>0</xm:f>
              </x14:cfvo>
              <x14:cfvo type="percent">
                <xm:f>100</xm:f>
              </x14:cfvo>
              <x14:borderColor theme="0"/>
              <x14:negativeFillColor rgb="FFFF0000"/>
              <x14:negativeBorderColor rgb="FFFF0000"/>
              <x14:axisColor rgb="FF000000"/>
            </x14:dataBar>
          </x14:cfRule>
          <xm:sqref>V5:V9 V11 V13:V19 V37:V47 V49:V52 V54:V55 V21:V35</xm:sqref>
        </x14:conditionalFormatting>
        <x14:conditionalFormatting xmlns:xm="http://schemas.microsoft.com/office/excel/2006/main">
          <x14:cfRule type="iconSet" priority="20" id="{04A39D91-EFF0-4E47-B305-7D3079DD61D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AH5:AH9 AH49:AH52 AH54:AH55 AH37:AH47 AH13:AH19 AH11 AH21:AH35</xm:sqref>
        </x14:conditionalFormatting>
        <x14:conditionalFormatting xmlns:xm="http://schemas.microsoft.com/office/excel/2006/main">
          <x14:cfRule type="iconSet" priority="33" id="{0FF870BB-8BB5-4D92-B1DF-F3683382168C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K5:L9</xm:sqref>
        </x14:conditionalFormatting>
        <x14:conditionalFormatting xmlns:xm="http://schemas.microsoft.com/office/excel/2006/main">
          <x14:cfRule type="iconSet" priority="34" id="{3E1089A1-0660-489D-AB3C-0129AEBF208A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J56:L58 K10:L55</xm:sqref>
        </x14:conditionalFormatting>
        <x14:conditionalFormatting xmlns:xm="http://schemas.microsoft.com/office/excel/2006/main">
          <x14:cfRule type="iconSet" priority="17" id="{9F413834-4804-473E-8088-76C8F0D0DE23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J5:J9</xm:sqref>
        </x14:conditionalFormatting>
        <x14:conditionalFormatting xmlns:xm="http://schemas.microsoft.com/office/excel/2006/main">
          <x14:cfRule type="iconSet" priority="18" id="{CB96B8F6-83DE-42C9-B672-037C56D1FD6E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J10:J55</xm:sqref>
        </x14:conditionalFormatting>
        <x14:conditionalFormatting xmlns:xm="http://schemas.microsoft.com/office/excel/2006/main">
          <x14:cfRule type="iconSet" priority="16" id="{412393B9-FC95-481B-B40C-4328C1079C8B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AB5:AB9</xm:sqref>
        </x14:conditionalFormatting>
        <x14:conditionalFormatting xmlns:xm="http://schemas.microsoft.com/office/excel/2006/main">
          <x14:cfRule type="iconSet" priority="15" id="{34CF6814-0BAA-4529-BD61-DB50F571836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AB11</xm:sqref>
        </x14:conditionalFormatting>
        <x14:conditionalFormatting xmlns:xm="http://schemas.microsoft.com/office/excel/2006/main">
          <x14:cfRule type="iconSet" priority="14" id="{0A03F048-D42D-4C13-966C-3CD043953A7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AB13:AB19</xm:sqref>
        </x14:conditionalFormatting>
        <x14:conditionalFormatting xmlns:xm="http://schemas.microsoft.com/office/excel/2006/main">
          <x14:cfRule type="iconSet" priority="13" id="{9FDEAC6C-2CB1-4AC9-B0AA-C79AE5E6EB65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AB21:AB35</xm:sqref>
        </x14:conditionalFormatting>
        <x14:conditionalFormatting xmlns:xm="http://schemas.microsoft.com/office/excel/2006/main">
          <x14:cfRule type="iconSet" priority="12" id="{00ACB34E-65A4-47D8-BCFA-BBBBD7D384F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AB37:AB47</xm:sqref>
        </x14:conditionalFormatting>
        <x14:conditionalFormatting xmlns:xm="http://schemas.microsoft.com/office/excel/2006/main">
          <x14:cfRule type="iconSet" priority="11" id="{BCE2EDAF-A98A-47AB-9218-440580B8E18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AB49:AB52</xm:sqref>
        </x14:conditionalFormatting>
        <x14:conditionalFormatting xmlns:xm="http://schemas.microsoft.com/office/excel/2006/main">
          <x14:cfRule type="iconSet" priority="10" id="{A9DA2FFC-8AB2-433B-818A-85002856812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AB54:AB55</xm:sqref>
        </x14:conditionalFormatting>
        <x14:conditionalFormatting xmlns:xm="http://schemas.microsoft.com/office/excel/2006/main">
          <x14:cfRule type="iconSet" priority="9" id="{BC7B4A7C-51F6-4DC4-9331-5F60733721C7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AE5:AE9</xm:sqref>
        </x14:conditionalFormatting>
        <x14:conditionalFormatting xmlns:xm="http://schemas.microsoft.com/office/excel/2006/main">
          <x14:cfRule type="iconSet" priority="8" id="{4CCB622C-F275-42C5-9B04-6F7B195F4C7E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AE11</xm:sqref>
        </x14:conditionalFormatting>
        <x14:conditionalFormatting xmlns:xm="http://schemas.microsoft.com/office/excel/2006/main">
          <x14:cfRule type="iconSet" priority="7" id="{363A2599-5D62-4E0A-8214-CFE34E63C0D2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AE21:AE35</xm:sqref>
        </x14:conditionalFormatting>
        <x14:conditionalFormatting xmlns:xm="http://schemas.microsoft.com/office/excel/2006/main">
          <x14:cfRule type="iconSet" priority="6" id="{5A4F5BE4-E4BC-4F98-A695-CBD132A3F334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AE37:AE47</xm:sqref>
        </x14:conditionalFormatting>
        <x14:conditionalFormatting xmlns:xm="http://schemas.microsoft.com/office/excel/2006/main">
          <x14:cfRule type="iconSet" priority="5" id="{9A7A235C-D9B3-42A2-A747-15B608C66889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AE49:AE52</xm:sqref>
        </x14:conditionalFormatting>
        <x14:conditionalFormatting xmlns:xm="http://schemas.microsoft.com/office/excel/2006/main">
          <x14:cfRule type="iconSet" priority="4" id="{C811D67F-13B9-49CB-AA23-939BC7243B57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AE54:AE55</xm:sqref>
        </x14:conditionalFormatting>
        <x14:conditionalFormatting xmlns:xm="http://schemas.microsoft.com/office/excel/2006/main">
          <x14:cfRule type="iconSet" priority="3" id="{D91F93A0-94D5-4258-B470-617965D93418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AE13:AE19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3F797-AE9A-45EE-868C-76E00F5BD6AA}">
  <sheetPr codeName="Feuil13"/>
  <dimension ref="A7:I265"/>
  <sheetViews>
    <sheetView showGridLines="0" view="pageBreakPreview" topLeftCell="A166" zoomScale="90" zoomScaleNormal="100" zoomScaleSheetLayoutView="90" workbookViewId="0">
      <selection activeCell="B285" sqref="B285"/>
    </sheetView>
  </sheetViews>
  <sheetFormatPr baseColWidth="10" defaultColWidth="11.42578125" defaultRowHeight="15" x14ac:dyDescent="0.25"/>
  <cols>
    <col min="1" max="1" width="24.140625" style="1" customWidth="1"/>
    <col min="2" max="2" width="17.140625" style="1" customWidth="1"/>
    <col min="3" max="3" width="17.42578125" style="1" customWidth="1"/>
    <col min="4" max="4" width="9.140625" style="1" customWidth="1"/>
    <col min="5" max="5" width="16.5703125" style="1" customWidth="1"/>
    <col min="6" max="6" width="14" style="1" customWidth="1"/>
    <col min="7" max="7" width="11.85546875" style="1" customWidth="1"/>
    <col min="8" max="8" width="18.140625" style="1" customWidth="1"/>
    <col min="9" max="16384" width="11.42578125" style="1"/>
  </cols>
  <sheetData>
    <row r="7" spans="1:8" ht="7.5" customHeight="1" x14ac:dyDescent="0.25"/>
    <row r="13" spans="1:8" ht="15" customHeight="1" x14ac:dyDescent="0.25">
      <c r="A13" s="2" t="s">
        <v>0</v>
      </c>
      <c r="E13" s="3">
        <f>C34</f>
        <v>0</v>
      </c>
      <c r="F13" s="3"/>
      <c r="G13" s="4" t="s">
        <v>1</v>
      </c>
      <c r="H13" s="5">
        <f>WEEKNUM(C34,2)</f>
        <v>1</v>
      </c>
    </row>
    <row r="14" spans="1:8" x14ac:dyDescent="0.25">
      <c r="F14" s="6"/>
      <c r="G14" s="6"/>
      <c r="H14" s="7"/>
    </row>
    <row r="15" spans="1:8" x14ac:dyDescent="0.25">
      <c r="F15" s="6"/>
      <c r="G15" s="6"/>
      <c r="H15" s="7"/>
    </row>
    <row r="16" spans="1:8" x14ac:dyDescent="0.25">
      <c r="F16" s="6"/>
      <c r="G16" s="6"/>
      <c r="H16" s="7"/>
    </row>
    <row r="17" spans="1:8" x14ac:dyDescent="0.25">
      <c r="F17" s="6"/>
      <c r="G17" s="6"/>
      <c r="H17" s="7"/>
    </row>
    <row r="18" spans="1:8" x14ac:dyDescent="0.25">
      <c r="F18" s="6"/>
      <c r="G18" s="6"/>
      <c r="H18" s="7"/>
    </row>
    <row r="19" spans="1:8" x14ac:dyDescent="0.25">
      <c r="F19" s="6"/>
      <c r="G19" s="6"/>
      <c r="H19" s="7"/>
    </row>
    <row r="20" spans="1:8" ht="15.75" customHeight="1" thickBot="1" x14ac:dyDescent="0.3">
      <c r="F20" s="6"/>
      <c r="G20" s="6"/>
      <c r="H20" s="7"/>
    </row>
    <row r="21" spans="1:8" ht="15.75" thickTop="1" x14ac:dyDescent="0.25">
      <c r="E21" s="8"/>
      <c r="F21" s="8"/>
      <c r="G21" s="8"/>
      <c r="H21" s="8"/>
    </row>
    <row r="22" spans="1:8" ht="15.75" thickBot="1" x14ac:dyDescent="0.3">
      <c r="E22" s="9"/>
      <c r="F22" s="9"/>
      <c r="G22" s="9"/>
      <c r="H22" s="9"/>
    </row>
    <row r="23" spans="1:8" ht="15.75" thickTop="1" x14ac:dyDescent="0.25">
      <c r="E23" s="10"/>
      <c r="F23" s="11"/>
      <c r="G23" s="11"/>
      <c r="H23" s="12"/>
    </row>
    <row r="24" spans="1:8" x14ac:dyDescent="0.25">
      <c r="E24" s="13"/>
      <c r="F24" s="14"/>
      <c r="G24" s="14"/>
      <c r="H24" s="15"/>
    </row>
    <row r="25" spans="1:8" x14ac:dyDescent="0.25">
      <c r="E25" s="16"/>
      <c r="F25" s="17"/>
      <c r="G25" s="17"/>
      <c r="H25" s="18"/>
    </row>
    <row r="26" spans="1:8" x14ac:dyDescent="0.25">
      <c r="E26" s="16"/>
      <c r="F26" s="17"/>
      <c r="G26" s="17"/>
      <c r="H26" s="19"/>
    </row>
    <row r="27" spans="1:8" x14ac:dyDescent="0.25">
      <c r="E27" s="16"/>
      <c r="F27" s="17"/>
      <c r="G27" s="17"/>
      <c r="H27" s="19"/>
    </row>
    <row r="28" spans="1:8" x14ac:dyDescent="0.25">
      <c r="E28" s="16"/>
      <c r="F28" s="17"/>
      <c r="G28" s="17"/>
      <c r="H28" s="20"/>
    </row>
    <row r="29" spans="1:8" ht="15.75" thickBot="1" x14ac:dyDescent="0.3">
      <c r="E29" s="21"/>
      <c r="F29" s="22"/>
      <c r="G29" s="22"/>
      <c r="H29" s="23"/>
    </row>
    <row r="30" spans="1:8" ht="16.5" thickTop="1" thickBot="1" x14ac:dyDescent="0.3">
      <c r="E30" s="24"/>
    </row>
    <row r="31" spans="1:8" ht="16.5" thickTop="1" thickBot="1" x14ac:dyDescent="0.3">
      <c r="E31" s="25"/>
      <c r="F31" s="25"/>
      <c r="G31" s="25"/>
      <c r="H31" s="25"/>
    </row>
    <row r="32" spans="1:8" ht="16.5" thickTop="1" thickBot="1" x14ac:dyDescent="0.3">
      <c r="A32" s="26"/>
      <c r="B32" s="26"/>
      <c r="C32" s="26"/>
      <c r="D32" s="26"/>
      <c r="E32" s="27"/>
      <c r="F32" s="27"/>
      <c r="G32" s="27"/>
      <c r="H32" s="27"/>
    </row>
    <row r="33" spans="1:9" ht="16.5" thickTop="1" thickBot="1" x14ac:dyDescent="0.3">
      <c r="A33" s="28"/>
      <c r="B33" s="28"/>
      <c r="C33" s="28"/>
      <c r="D33" s="28"/>
      <c r="E33" s="29"/>
      <c r="F33" s="30"/>
      <c r="G33" s="30"/>
      <c r="H33" s="31"/>
      <c r="I33" s="32"/>
    </row>
    <row r="34" spans="1:9" ht="15.75" thickTop="1" x14ac:dyDescent="0.25">
      <c r="A34" s="33"/>
      <c r="B34" s="34"/>
      <c r="C34" s="34"/>
      <c r="D34" s="35"/>
      <c r="E34" s="36"/>
      <c r="F34" s="14"/>
      <c r="G34" s="14"/>
      <c r="H34" s="37"/>
    </row>
    <row r="35" spans="1:9" x14ac:dyDescent="0.25">
      <c r="A35" s="38"/>
      <c r="B35" s="39"/>
      <c r="C35" s="40"/>
      <c r="D35" s="41"/>
      <c r="E35" s="42"/>
      <c r="F35" s="43"/>
      <c r="G35" s="43"/>
      <c r="H35" s="44"/>
    </row>
    <row r="36" spans="1:9" x14ac:dyDescent="0.25">
      <c r="A36" s="38"/>
      <c r="B36" s="39"/>
      <c r="C36" s="39"/>
      <c r="D36" s="41"/>
      <c r="E36" s="42"/>
      <c r="F36" s="45"/>
      <c r="G36" s="45"/>
      <c r="H36" s="46"/>
    </row>
    <row r="37" spans="1:9" x14ac:dyDescent="0.25">
      <c r="A37" s="38"/>
      <c r="B37" s="39"/>
      <c r="C37" s="39"/>
      <c r="D37" s="47"/>
      <c r="E37" s="42"/>
      <c r="F37" s="45"/>
      <c r="G37" s="45"/>
      <c r="H37" s="46"/>
    </row>
    <row r="38" spans="1:9" ht="15.75" customHeight="1" x14ac:dyDescent="0.25">
      <c r="A38" s="38"/>
      <c r="B38" s="48"/>
      <c r="C38" s="48"/>
      <c r="D38" s="41"/>
      <c r="E38" s="42"/>
      <c r="F38" s="45"/>
      <c r="G38" s="45"/>
      <c r="H38" s="46"/>
    </row>
    <row r="39" spans="1:9" ht="15.75" thickBot="1" x14ac:dyDescent="0.3">
      <c r="A39" s="49"/>
      <c r="B39" s="50"/>
      <c r="C39" s="51"/>
      <c r="D39" s="52"/>
      <c r="E39" s="53"/>
      <c r="F39" s="54"/>
      <c r="G39" s="54"/>
      <c r="H39" s="55"/>
    </row>
    <row r="40" spans="1:9" ht="15.75" customHeight="1" thickTop="1" x14ac:dyDescent="0.25">
      <c r="A40" s="24"/>
      <c r="B40" s="56"/>
      <c r="C40" s="57"/>
      <c r="D40" s="58"/>
      <c r="E40" s="59"/>
      <c r="F40" s="60"/>
      <c r="G40" s="60"/>
      <c r="H40" s="61"/>
    </row>
    <row r="41" spans="1:9" ht="15.75" customHeight="1" thickBot="1" x14ac:dyDescent="0.3">
      <c r="B41" s="62"/>
      <c r="C41" s="63"/>
      <c r="D41" s="64"/>
    </row>
    <row r="42" spans="1:9" ht="16.5" thickTop="1" thickBot="1" x14ac:dyDescent="0.3">
      <c r="A42" s="65"/>
      <c r="B42" s="65"/>
      <c r="C42" s="65"/>
      <c r="D42" s="65"/>
      <c r="E42" s="65"/>
      <c r="F42" s="65"/>
    </row>
    <row r="43" spans="1:9" ht="15.75" thickTop="1" x14ac:dyDescent="0.25">
      <c r="A43" s="66"/>
      <c r="B43" s="67"/>
      <c r="C43" s="68"/>
      <c r="D43" s="69"/>
      <c r="E43" s="70"/>
      <c r="F43" s="71"/>
    </row>
    <row r="44" spans="1:9" x14ac:dyDescent="0.25">
      <c r="A44" s="72"/>
      <c r="B44" s="73"/>
      <c r="C44" s="74"/>
      <c r="D44" s="73"/>
      <c r="E44" s="73"/>
      <c r="F44" s="75"/>
    </row>
    <row r="45" spans="1:9" x14ac:dyDescent="0.25">
      <c r="A45" s="76"/>
      <c r="B45" s="77"/>
      <c r="C45" s="78"/>
      <c r="D45" s="77"/>
      <c r="E45" s="77"/>
      <c r="F45" s="79"/>
    </row>
    <row r="46" spans="1:9" x14ac:dyDescent="0.25">
      <c r="A46" s="80"/>
      <c r="B46" s="81"/>
      <c r="C46" s="82"/>
      <c r="D46" s="81"/>
      <c r="E46" s="81"/>
      <c r="F46" s="83"/>
    </row>
    <row r="47" spans="1:9" x14ac:dyDescent="0.25">
      <c r="A47" s="84"/>
      <c r="B47" s="85"/>
      <c r="C47" s="86"/>
      <c r="D47" s="87"/>
      <c r="E47" s="87"/>
      <c r="F47" s="88"/>
    </row>
    <row r="48" spans="1:9" x14ac:dyDescent="0.25">
      <c r="A48" s="89"/>
      <c r="B48" s="87"/>
      <c r="C48" s="17"/>
      <c r="D48" s="87"/>
      <c r="E48" s="87"/>
      <c r="F48" s="90"/>
    </row>
    <row r="49" spans="1:8" x14ac:dyDescent="0.25">
      <c r="A49" s="89"/>
      <c r="B49" s="87"/>
      <c r="C49" s="17"/>
      <c r="D49" s="87"/>
      <c r="E49" s="87"/>
      <c r="F49" s="90"/>
    </row>
    <row r="50" spans="1:8" x14ac:dyDescent="0.25">
      <c r="A50" s="89"/>
      <c r="B50" s="87"/>
      <c r="C50" s="17"/>
      <c r="D50" s="87"/>
      <c r="E50" s="87"/>
      <c r="F50" s="90"/>
    </row>
    <row r="51" spans="1:8" ht="15.75" thickBot="1" x14ac:dyDescent="0.3">
      <c r="A51" s="91"/>
      <c r="B51" s="92"/>
      <c r="C51" s="93"/>
      <c r="D51" s="92"/>
      <c r="E51" s="92"/>
      <c r="F51" s="94"/>
    </row>
    <row r="52" spans="1:8" ht="15.75" thickTop="1" x14ac:dyDescent="0.25">
      <c r="A52" s="24"/>
    </row>
    <row r="53" spans="1:8" ht="15.75" thickBot="1" x14ac:dyDescent="0.3"/>
    <row r="54" spans="1:8" ht="16.5" thickTop="1" thickBot="1" x14ac:dyDescent="0.3">
      <c r="A54" s="95"/>
      <c r="B54" s="95"/>
      <c r="C54" s="95"/>
      <c r="D54" s="96"/>
      <c r="E54" s="97"/>
      <c r="F54" s="95"/>
      <c r="G54" s="95"/>
      <c r="H54" s="95"/>
    </row>
    <row r="55" spans="1:8" ht="15.75" thickTop="1" x14ac:dyDescent="0.25">
      <c r="A55" s="98"/>
      <c r="B55" s="99"/>
      <c r="C55" s="99"/>
      <c r="D55" s="100"/>
      <c r="E55" s="101"/>
      <c r="F55" s="102"/>
      <c r="G55" s="34"/>
      <c r="H55" s="103"/>
    </row>
    <row r="56" spans="1:8" x14ac:dyDescent="0.25">
      <c r="A56" s="104"/>
      <c r="B56" s="105"/>
      <c r="C56" s="105"/>
      <c r="D56" s="106"/>
      <c r="E56" s="107"/>
      <c r="F56" s="108"/>
      <c r="G56" s="109"/>
      <c r="H56" s="110"/>
    </row>
    <row r="57" spans="1:8" x14ac:dyDescent="0.25">
      <c r="A57" s="104"/>
      <c r="B57" s="105"/>
      <c r="C57" s="105"/>
      <c r="D57" s="111"/>
      <c r="E57" s="112"/>
      <c r="F57" s="108"/>
      <c r="G57" s="113"/>
      <c r="H57" s="114"/>
    </row>
    <row r="58" spans="1:8" x14ac:dyDescent="0.25">
      <c r="A58" s="104"/>
      <c r="B58" s="105"/>
      <c r="C58" s="105"/>
      <c r="D58" s="111"/>
      <c r="E58" s="112"/>
      <c r="F58" s="108"/>
      <c r="G58" s="115"/>
      <c r="H58" s="114"/>
    </row>
    <row r="59" spans="1:8" x14ac:dyDescent="0.25">
      <c r="A59" s="104"/>
      <c r="B59" s="105"/>
      <c r="C59" s="105"/>
      <c r="D59" s="111"/>
      <c r="E59" s="112"/>
      <c r="F59" s="108"/>
      <c r="G59" s="115"/>
      <c r="H59" s="116"/>
    </row>
    <row r="60" spans="1:8" x14ac:dyDescent="0.25">
      <c r="A60" s="104"/>
      <c r="B60" s="117"/>
      <c r="C60" s="117"/>
      <c r="D60" s="111"/>
      <c r="E60" s="112"/>
      <c r="F60" s="108"/>
      <c r="G60" s="115"/>
      <c r="H60" s="116"/>
    </row>
    <row r="61" spans="1:8" ht="15.75" thickBot="1" x14ac:dyDescent="0.3">
      <c r="A61" s="118"/>
      <c r="B61" s="119"/>
      <c r="C61" s="119"/>
      <c r="D61" s="120"/>
      <c r="E61" s="121"/>
      <c r="F61" s="122"/>
      <c r="G61" s="123"/>
      <c r="H61" s="124"/>
    </row>
    <row r="62" spans="1:8" ht="15.75" thickTop="1" x14ac:dyDescent="0.25">
      <c r="A62" s="24" t="s">
        <v>2</v>
      </c>
      <c r="B62" s="125"/>
      <c r="C62" s="126"/>
      <c r="D62" s="64"/>
      <c r="F62" s="127"/>
      <c r="G62" s="128"/>
      <c r="H62" s="129"/>
    </row>
    <row r="63" spans="1:8" x14ac:dyDescent="0.25">
      <c r="A63" s="130"/>
      <c r="B63" s="130"/>
      <c r="C63" s="131"/>
      <c r="D63" s="131"/>
      <c r="E63" s="131"/>
      <c r="F63" s="131"/>
      <c r="G63" s="131"/>
    </row>
    <row r="64" spans="1:8" x14ac:dyDescent="0.25">
      <c r="A64" s="132"/>
      <c r="B64" s="132"/>
      <c r="C64" s="131"/>
      <c r="D64" s="131"/>
      <c r="E64" s="131"/>
      <c r="F64" s="131"/>
      <c r="G64" s="133" t="s">
        <v>3</v>
      </c>
    </row>
    <row r="69" spans="9:9" x14ac:dyDescent="0.25">
      <c r="I69" s="134"/>
    </row>
    <row r="70" spans="9:9" x14ac:dyDescent="0.25">
      <c r="I70" s="134"/>
    </row>
    <row r="71" spans="9:9" x14ac:dyDescent="0.25">
      <c r="I71" s="134"/>
    </row>
    <row r="72" spans="9:9" ht="15.75" customHeight="1" x14ac:dyDescent="0.25">
      <c r="I72" s="134"/>
    </row>
    <row r="73" spans="9:9" ht="15.75" customHeight="1" x14ac:dyDescent="0.25">
      <c r="I73" s="134"/>
    </row>
    <row r="74" spans="9:9" ht="15.75" customHeight="1" x14ac:dyDescent="0.25"/>
    <row r="75" spans="9:9" ht="15.75" customHeight="1" x14ac:dyDescent="0.25"/>
    <row r="76" spans="9:9" ht="15.75" customHeight="1" x14ac:dyDescent="0.25"/>
    <row r="77" spans="9:9" ht="15.75" customHeight="1" x14ac:dyDescent="0.25"/>
    <row r="78" spans="9:9" ht="15.75" customHeight="1" x14ac:dyDescent="0.25"/>
    <row r="79" spans="9:9" ht="15.75" customHeight="1" x14ac:dyDescent="0.25"/>
    <row r="80" spans="9:9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17" spans="1:8" x14ac:dyDescent="0.25">
      <c r="C117" s="135"/>
    </row>
    <row r="119" spans="1:8" x14ac:dyDescent="0.25">
      <c r="B119" s="135"/>
      <c r="C119" s="135"/>
      <c r="D119" s="135"/>
      <c r="E119" s="135"/>
      <c r="F119" s="135"/>
      <c r="G119" s="135"/>
      <c r="H119" s="135"/>
    </row>
    <row r="127" spans="1:8" x14ac:dyDescent="0.25">
      <c r="A127" s="130"/>
      <c r="B127" s="130"/>
      <c r="C127" s="131"/>
      <c r="D127" s="131"/>
      <c r="E127" s="131"/>
      <c r="F127" s="131"/>
      <c r="G127" s="131"/>
    </row>
    <row r="128" spans="1:8" x14ac:dyDescent="0.25">
      <c r="A128" s="136"/>
      <c r="B128" s="136"/>
      <c r="C128" s="131"/>
      <c r="D128" s="131"/>
      <c r="E128" s="131"/>
      <c r="F128" s="131"/>
      <c r="G128" s="133" t="s">
        <v>4</v>
      </c>
    </row>
    <row r="129" spans="7:8" x14ac:dyDescent="0.25">
      <c r="G129" s="137"/>
      <c r="H129" s="137"/>
    </row>
    <row r="161" spans="1:1" x14ac:dyDescent="0.25">
      <c r="A161" s="138"/>
    </row>
    <row r="169" spans="1:1" x14ac:dyDescent="0.25">
      <c r="A169" s="138"/>
    </row>
    <row r="183" spans="1:8" x14ac:dyDescent="0.25">
      <c r="A183" s="135"/>
      <c r="B183" s="135"/>
      <c r="C183" s="135"/>
      <c r="D183" s="135"/>
      <c r="E183" s="135"/>
      <c r="F183" s="135"/>
      <c r="G183" s="135"/>
      <c r="H183" s="135"/>
    </row>
    <row r="184" spans="1:8" x14ac:dyDescent="0.25">
      <c r="A184" s="135"/>
      <c r="B184" s="135"/>
      <c r="C184" s="135"/>
      <c r="D184" s="135"/>
      <c r="E184" s="135"/>
      <c r="F184" s="135"/>
      <c r="G184" s="135"/>
      <c r="H184" s="135"/>
    </row>
    <row r="185" spans="1:8" x14ac:dyDescent="0.25">
      <c r="A185" s="135"/>
      <c r="B185" s="135"/>
      <c r="C185" s="135"/>
      <c r="D185" s="135"/>
      <c r="E185" s="135"/>
      <c r="F185" s="135"/>
      <c r="G185" s="135"/>
      <c r="H185" s="135"/>
    </row>
    <row r="186" spans="1:8" x14ac:dyDescent="0.25">
      <c r="A186" s="135"/>
      <c r="B186" s="135"/>
      <c r="C186" s="135"/>
      <c r="D186" s="135"/>
      <c r="E186" s="135"/>
      <c r="F186" s="135"/>
      <c r="G186" s="135"/>
      <c r="H186" s="135"/>
    </row>
    <row r="191" spans="1:8" ht="15" customHeight="1" x14ac:dyDescent="0.25"/>
    <row r="193" spans="1:8" x14ac:dyDescent="0.25">
      <c r="A193" s="133"/>
      <c r="B193" s="131"/>
      <c r="C193" s="131"/>
      <c r="D193" s="131"/>
      <c r="E193" s="131"/>
      <c r="F193" s="131"/>
      <c r="G193" s="131"/>
    </row>
    <row r="194" spans="1:8" x14ac:dyDescent="0.25">
      <c r="A194" s="136"/>
      <c r="B194" s="136"/>
      <c r="C194" s="131"/>
      <c r="D194" s="131"/>
      <c r="E194" s="131"/>
      <c r="F194" s="131"/>
      <c r="G194" s="133" t="s">
        <v>5</v>
      </c>
    </row>
    <row r="195" spans="1:8" x14ac:dyDescent="0.25">
      <c r="G195" s="137"/>
    </row>
    <row r="196" spans="1:8" x14ac:dyDescent="0.25">
      <c r="G196" s="137"/>
    </row>
    <row r="197" spans="1:8" x14ac:dyDescent="0.25">
      <c r="G197" s="137"/>
      <c r="H197" s="137"/>
    </row>
    <row r="198" spans="1:8" ht="14.45" customHeight="1" x14ac:dyDescent="0.25"/>
    <row r="202" spans="1:8" ht="14.25" customHeight="1" x14ac:dyDescent="0.25">
      <c r="A202" s="139"/>
      <c r="B202" s="139"/>
      <c r="C202" s="139"/>
    </row>
    <row r="204" spans="1:8" x14ac:dyDescent="0.25">
      <c r="A204" s="140"/>
      <c r="C204" s="141"/>
    </row>
    <row r="205" spans="1:8" x14ac:dyDescent="0.25">
      <c r="A205" s="140"/>
      <c r="C205" s="142"/>
    </row>
    <row r="206" spans="1:8" x14ac:dyDescent="0.25">
      <c r="A206" s="140"/>
      <c r="C206" s="143"/>
    </row>
    <row r="207" spans="1:8" x14ac:dyDescent="0.25">
      <c r="A207" s="140"/>
      <c r="C207" s="143"/>
    </row>
    <row r="208" spans="1:8" x14ac:dyDescent="0.25">
      <c r="A208" s="144"/>
      <c r="B208" s="145"/>
      <c r="C208" s="145"/>
    </row>
    <row r="209" spans="1:3" x14ac:dyDescent="0.25">
      <c r="A209" s="140"/>
      <c r="B209" s="142"/>
      <c r="C209" s="142"/>
    </row>
    <row r="210" spans="1:3" x14ac:dyDescent="0.25">
      <c r="A210" s="140"/>
      <c r="B210" s="142"/>
      <c r="C210" s="142"/>
    </row>
    <row r="211" spans="1:3" x14ac:dyDescent="0.25">
      <c r="A211" s="140"/>
      <c r="B211" s="142"/>
      <c r="C211" s="142"/>
    </row>
    <row r="212" spans="1:3" x14ac:dyDescent="0.25">
      <c r="A212" s="140"/>
      <c r="B212" s="142"/>
      <c r="C212" s="142"/>
    </row>
    <row r="213" spans="1:3" x14ac:dyDescent="0.25">
      <c r="A213" s="140"/>
      <c r="B213" s="142"/>
      <c r="C213" s="142"/>
    </row>
    <row r="214" spans="1:3" x14ac:dyDescent="0.25">
      <c r="A214" s="140"/>
      <c r="B214" s="142"/>
      <c r="C214" s="142"/>
    </row>
    <row r="215" spans="1:3" x14ac:dyDescent="0.25">
      <c r="A215" s="140"/>
      <c r="B215" s="146"/>
      <c r="C215" s="146"/>
    </row>
    <row r="216" spans="1:3" x14ac:dyDescent="0.25">
      <c r="A216" s="140"/>
      <c r="B216" s="147"/>
      <c r="C216" s="148"/>
    </row>
    <row r="217" spans="1:3" x14ac:dyDescent="0.25">
      <c r="A217" s="140"/>
      <c r="B217" s="147"/>
      <c r="C217" s="148"/>
    </row>
    <row r="218" spans="1:3" x14ac:dyDescent="0.25">
      <c r="C218" s="149"/>
    </row>
    <row r="223" spans="1:3" x14ac:dyDescent="0.25">
      <c r="B223" s="149"/>
    </row>
    <row r="235" spans="9:9" x14ac:dyDescent="0.25">
      <c r="I235" s="150"/>
    </row>
    <row r="255" spans="5:5" x14ac:dyDescent="0.25">
      <c r="E255" s="151"/>
    </row>
    <row r="258" spans="1:8" x14ac:dyDescent="0.25">
      <c r="A258" s="135"/>
      <c r="B258" s="135"/>
      <c r="C258" s="135"/>
      <c r="D258" s="135"/>
      <c r="E258" s="135"/>
      <c r="F258" s="135"/>
      <c r="G258" s="135"/>
      <c r="H258" s="135"/>
    </row>
    <row r="259" spans="1:8" x14ac:dyDescent="0.25">
      <c r="A259" s="135"/>
      <c r="B259" s="135"/>
      <c r="C259" s="135"/>
      <c r="D259" s="135"/>
      <c r="E259" s="135"/>
      <c r="F259" s="135"/>
      <c r="G259" s="135"/>
      <c r="H259" s="135"/>
    </row>
    <row r="260" spans="1:8" x14ac:dyDescent="0.25">
      <c r="A260" s="135"/>
      <c r="B260" s="135"/>
      <c r="C260" s="135"/>
      <c r="D260" s="135"/>
      <c r="E260" s="135"/>
      <c r="F260" s="135"/>
      <c r="G260" s="135"/>
      <c r="H260" s="135"/>
    </row>
    <row r="261" spans="1:8" x14ac:dyDescent="0.25">
      <c r="A261" s="135"/>
      <c r="B261" s="135"/>
      <c r="C261" s="135"/>
      <c r="D261" s="135"/>
      <c r="E261" s="135"/>
      <c r="F261" s="135"/>
      <c r="G261" s="135"/>
      <c r="H261" s="135"/>
    </row>
    <row r="262" spans="1:8" x14ac:dyDescent="0.25">
      <c r="A262" s="135"/>
      <c r="B262" s="135"/>
      <c r="C262" s="135"/>
      <c r="D262" s="135"/>
      <c r="E262" s="135"/>
      <c r="F262" s="135"/>
      <c r="G262" s="135"/>
      <c r="H262" s="135"/>
    </row>
    <row r="264" spans="1:8" x14ac:dyDescent="0.25">
      <c r="A264" s="152"/>
      <c r="B264" s="152"/>
      <c r="C264" s="137"/>
      <c r="D264" s="137"/>
      <c r="E264" s="137"/>
      <c r="F264" s="137"/>
      <c r="G264" s="137"/>
      <c r="H264" s="137"/>
    </row>
    <row r="265" spans="1:8" x14ac:dyDescent="0.25">
      <c r="A265" s="153"/>
      <c r="B265" s="153"/>
      <c r="C265" s="137"/>
      <c r="D265" s="137"/>
      <c r="E265" s="137"/>
      <c r="F265" s="154"/>
      <c r="G265" s="137"/>
      <c r="H265" s="137"/>
    </row>
  </sheetData>
  <mergeCells count="31">
    <mergeCell ref="A64:B64"/>
    <mergeCell ref="A202:C202"/>
    <mergeCell ref="A264:B264"/>
    <mergeCell ref="A265:B265"/>
    <mergeCell ref="A50:B50"/>
    <mergeCell ref="D50:E50"/>
    <mergeCell ref="A51:B51"/>
    <mergeCell ref="D51:E51"/>
    <mergeCell ref="A54:D54"/>
    <mergeCell ref="E54:H54"/>
    <mergeCell ref="A47:B47"/>
    <mergeCell ref="D47:E47"/>
    <mergeCell ref="A48:B48"/>
    <mergeCell ref="D48:E48"/>
    <mergeCell ref="A49:B49"/>
    <mergeCell ref="D49:E49"/>
    <mergeCell ref="A42:F42"/>
    <mergeCell ref="A43:C43"/>
    <mergeCell ref="D43:F43"/>
    <mergeCell ref="A44:B46"/>
    <mergeCell ref="C44:C46"/>
    <mergeCell ref="D44:E46"/>
    <mergeCell ref="F44:F46"/>
    <mergeCell ref="E13:F13"/>
    <mergeCell ref="E21:H22"/>
    <mergeCell ref="E23:E24"/>
    <mergeCell ref="H23:H24"/>
    <mergeCell ref="E31:H32"/>
    <mergeCell ref="A32:D33"/>
    <mergeCell ref="E33:E34"/>
    <mergeCell ref="H33:H34"/>
  </mergeCells>
  <conditionalFormatting sqref="H56:H62 H40">
    <cfRule type="cellIs" dxfId="21" priority="11" operator="lessThan">
      <formula>0</formula>
    </cfRule>
    <cfRule type="cellIs" dxfId="20" priority="12" stopIfTrue="1" operator="greaterThan">
      <formula>0</formula>
    </cfRule>
  </conditionalFormatting>
  <conditionalFormatting sqref="H61:H62">
    <cfRule type="cellIs" dxfId="19" priority="7" operator="lessThan">
      <formula>0</formula>
    </cfRule>
    <cfRule type="cellIs" dxfId="18" priority="8" stopIfTrue="1" operator="greaterThan">
      <formula>0</formula>
    </cfRule>
  </conditionalFormatting>
  <conditionalFormatting sqref="H25:H29">
    <cfRule type="cellIs" dxfId="17" priority="3" operator="lessThan">
      <formula>0</formula>
    </cfRule>
    <cfRule type="cellIs" dxfId="16" priority="4" stopIfTrue="1" operator="greaterThan">
      <formula>0</formula>
    </cfRule>
  </conditionalFormatting>
  <conditionalFormatting sqref="H35:H39">
    <cfRule type="cellIs" dxfId="15" priority="5" operator="lessThan">
      <formula>0</formula>
    </cfRule>
    <cfRule type="cellIs" dxfId="14" priority="6" stopIfTrue="1" operator="greaterThan">
      <formula>0</formula>
    </cfRule>
  </conditionalFormatting>
  <dataValidations count="1">
    <dataValidation errorStyle="warning" allowBlank="1" showInputMessage="1" showErrorMessage="1" error="Pas de journée de courtage" sqref="F34:G34 F24:G24 G46" xr:uid="{B5B06CB5-D3CF-4F4D-ABF7-6D9EEBA648DE}"/>
  </dataValidations>
  <printOptions horizontalCentered="1" verticalCentered="1"/>
  <pageMargins left="0.32" right="0" top="0.22" bottom="0" header="0.05" footer="0.05"/>
  <pageSetup paperSize="8" scale="75" fitToWidth="0" fitToHeight="0" orientation="portrait" r:id="rId1"/>
  <headerFooter>
    <oddFooter>&amp;R&amp;8&amp;P/&amp;N</oddFooter>
  </headerFooter>
  <rowBreaks count="3" manualBreakCount="3">
    <brk id="64" max="7" man="1"/>
    <brk id="128" max="7" man="1"/>
    <brk id="194" max="7" man="1"/>
  </rowBreaks>
  <colBreaks count="1" manualBreakCount="1">
    <brk id="8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72F589E2-860D-4EB1-90D7-961727FB03AC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D62</xm:sqref>
        </x14:conditionalFormatting>
        <x14:conditionalFormatting xmlns:xm="http://schemas.microsoft.com/office/excel/2006/main">
          <x14:cfRule type="iconSet" priority="10" id="{0106F34E-00E5-411B-91B2-8FEA7105B79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D35</xm:sqref>
        </x14:conditionalFormatting>
        <x14:conditionalFormatting xmlns:xm="http://schemas.microsoft.com/office/excel/2006/main">
          <x14:cfRule type="iconSet" priority="9" id="{8FB16544-7BA0-48B9-BE07-52D279E555E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D37:D38</xm:sqref>
        </x14:conditionalFormatting>
        <x14:conditionalFormatting xmlns:xm="http://schemas.microsoft.com/office/excel/2006/main">
          <x14:cfRule type="iconSet" priority="2" id="{FCF4D008-CDBB-4E78-8F8C-6C0D8EDF4281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D36</xm:sqref>
        </x14:conditionalFormatting>
        <x14:conditionalFormatting xmlns:xm="http://schemas.microsoft.com/office/excel/2006/main">
          <x14:cfRule type="iconSet" priority="1" id="{6BE038E4-1DD5-41A4-8C62-1463926A17F5}">
            <x14:iconSet iconSet="3Triangles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</x14:iconSet>
          </x14:cfRule>
          <xm:sqref>D56:D61</xm:sqref>
        </x14:conditionalFormatting>
        <x14:conditionalFormatting xmlns:xm="http://schemas.microsoft.com/office/excel/2006/main">
          <x14:cfRule type="iconSet" priority="14" id="{DB38CE90-08AD-4C1B-9AC2-2BFF5A19F1F3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</x14:iconSet>
          </x14:cfRule>
          <xm:sqref>D39:D41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Analyse</vt:lpstr>
      <vt:lpstr>METEO_FIN</vt:lpstr>
      <vt:lpstr>Analyse</vt:lpstr>
      <vt:lpstr>METEO</vt:lpstr>
      <vt:lpstr>Analyse!Zone_d_impression</vt:lpstr>
      <vt:lpstr>METEO_FIN!Zone_d_impression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</dc:creator>
  <cp:lastModifiedBy>abdoul</cp:lastModifiedBy>
  <dcterms:created xsi:type="dcterms:W3CDTF">2020-06-15T08:28:48Z</dcterms:created>
  <dcterms:modified xsi:type="dcterms:W3CDTF">2020-06-15T08:30:10Z</dcterms:modified>
</cp:coreProperties>
</file>