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0490" windowHeight="6945" activeTab="5"/>
  </bookViews>
  <sheets>
    <sheet name="6e" sheetId="4" r:id="rId1"/>
    <sheet name="5e" sheetId="9" r:id="rId2"/>
    <sheet name="2nde C" sheetId="5" r:id="rId3"/>
    <sheet name="Première D" sheetId="6" r:id="rId4"/>
    <sheet name="Cycle 1" sheetId="7" r:id="rId5"/>
    <sheet name="Cycle 2" sheetId="8" r:id="rId6"/>
  </sheets>
  <externalReferences>
    <externalReference r:id="rId7"/>
  </externalReferences>
  <definedNames>
    <definedName name="_xlnm.Criteria" localSheetId="0">'6e'!$B$3:$B$4</definedName>
    <definedName name="Cycle">[1]Config!$C$1:$D$1</definedName>
    <definedName name="Cycle1">[1]Config!$C$2:$C$5</definedName>
    <definedName name="Cycle2">[1]Config!$D$2:$D$6</definedName>
    <definedName name="_xlnm.Extract" localSheetId="2">'2nde C'!$B$6</definedName>
    <definedName name="_xlnm.Extract" localSheetId="0">'6e'!$A$6</definedName>
    <definedName name="_xlnm.Extract" localSheetId="3">'Première D'!$B$6</definedName>
    <definedName name="Note_Anglais1" localSheetId="5">'[1]6e'!$R$7:$R$40</definedName>
    <definedName name="Note_Anglais1">'6e'!$R$7:$R$40</definedName>
    <definedName name="Note_Ecm1" localSheetId="5">'[1]6e'!$AG$7:$AG$40</definedName>
    <definedName name="Note_Ecm1">'6e'!$AG$7:$AG$40</definedName>
    <definedName name="Note_Eps1" localSheetId="5">'[1]6e'!$X$7:$X$40</definedName>
    <definedName name="Note_Eps1">'6e'!$X$7:$X$40</definedName>
    <definedName name="Note_Espa1" localSheetId="5">'[1]6e'!$AD$7:$AD$40</definedName>
    <definedName name="Note_Espa1">'6e'!$AD$7:$AD$40</definedName>
    <definedName name="Note_Geo1" localSheetId="5">'[1]6e'!$AM$7:$AM$40</definedName>
    <definedName name="Note_Geo1">'6e'!$AM$7:$AM$40</definedName>
    <definedName name="Note_Hist1">'6e'!$AJ$7:$AJ$40</definedName>
    <definedName name="Note_info1" localSheetId="5">'[1]6e'!$U$7:$U$40</definedName>
    <definedName name="Note_info1">'6e'!$U$7:$U$40</definedName>
    <definedName name="Note_Maths1" localSheetId="5">'[1]6e'!$O$7:$O$40</definedName>
    <definedName name="Note_Maths1">'6e'!$O$7:$O$40</definedName>
    <definedName name="Note_Ortho" localSheetId="5">'[1]6e'!$C$7:$C$42</definedName>
    <definedName name="Note_Ortho">'6e'!$C$7:$C$42</definedName>
    <definedName name="Note_Redac" localSheetId="5">'[1]6e'!$F$7:$F$43</definedName>
    <definedName name="Note_Redac">'6e'!$F$7:$F$43</definedName>
    <definedName name="Note_st" localSheetId="5">'[1]6e'!$L$7:$L$40</definedName>
    <definedName name="Note_st">'6e'!$L$7:$L$40</definedName>
    <definedName name="Note_texte" localSheetId="5">'[1]6e'!$I$7:$I$40</definedName>
    <definedName name="Note_texte">'6e'!$I$7:$I$40</definedName>
    <definedName name="Note_Tm1" localSheetId="5">'[1]6e'!$AA$7:$AA$40</definedName>
    <definedName name="Note_Tm1">'6e'!$AA$7:$AA$40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58" i="9" l="1"/>
  <c r="AL58" i="9"/>
  <c r="AI58" i="9"/>
  <c r="AF58" i="9"/>
  <c r="AC58" i="9"/>
  <c r="Z58" i="9"/>
  <c r="W58" i="9"/>
  <c r="T58" i="9"/>
  <c r="Q58" i="9"/>
  <c r="N58" i="9"/>
  <c r="B58" i="9"/>
  <c r="AO57" i="9"/>
  <c r="AL57" i="9"/>
  <c r="AI57" i="9"/>
  <c r="AF57" i="9"/>
  <c r="AC57" i="9"/>
  <c r="Z57" i="9"/>
  <c r="W57" i="9"/>
  <c r="T57" i="9"/>
  <c r="Q57" i="9"/>
  <c r="N57" i="9"/>
  <c r="B57" i="9"/>
  <c r="AO56" i="9"/>
  <c r="AL56" i="9"/>
  <c r="AI56" i="9"/>
  <c r="AF56" i="9"/>
  <c r="AC56" i="9"/>
  <c r="Z56" i="9"/>
  <c r="W56" i="9"/>
  <c r="T56" i="9"/>
  <c r="Q56" i="9"/>
  <c r="N56" i="9"/>
  <c r="B56" i="9"/>
  <c r="AO55" i="9"/>
  <c r="AL55" i="9"/>
  <c r="AI55" i="9"/>
  <c r="AF55" i="9"/>
  <c r="AC55" i="9"/>
  <c r="Z55" i="9"/>
  <c r="W55" i="9"/>
  <c r="T55" i="9"/>
  <c r="Q55" i="9"/>
  <c r="N55" i="9"/>
  <c r="B55" i="9"/>
  <c r="AO54" i="9"/>
  <c r="AL54" i="9"/>
  <c r="AI54" i="9"/>
  <c r="AF54" i="9"/>
  <c r="AC54" i="9"/>
  <c r="Z54" i="9"/>
  <c r="W54" i="9"/>
  <c r="T54" i="9"/>
  <c r="Q54" i="9"/>
  <c r="N54" i="9"/>
  <c r="B54" i="9"/>
  <c r="AO53" i="9"/>
  <c r="AL53" i="9"/>
  <c r="AI53" i="9"/>
  <c r="AF53" i="9"/>
  <c r="AC53" i="9"/>
  <c r="Z53" i="9"/>
  <c r="W53" i="9"/>
  <c r="T53" i="9"/>
  <c r="Q53" i="9"/>
  <c r="N53" i="9"/>
  <c r="B53" i="9"/>
  <c r="AO52" i="9"/>
  <c r="AL52" i="9"/>
  <c r="AI52" i="9"/>
  <c r="AF52" i="9"/>
  <c r="AC52" i="9"/>
  <c r="Z52" i="9"/>
  <c r="W52" i="9"/>
  <c r="T52" i="9"/>
  <c r="Q52" i="9"/>
  <c r="N52" i="9"/>
  <c r="B52" i="9"/>
  <c r="AO51" i="9"/>
  <c r="AL51" i="9"/>
  <c r="AI51" i="9"/>
  <c r="AF51" i="9"/>
  <c r="AC51" i="9"/>
  <c r="Z51" i="9"/>
  <c r="W51" i="9"/>
  <c r="T51" i="9"/>
  <c r="Q51" i="9"/>
  <c r="N51" i="9"/>
  <c r="B51" i="9"/>
  <c r="AO50" i="9"/>
  <c r="AL50" i="9"/>
  <c r="AI50" i="9"/>
  <c r="AF50" i="9"/>
  <c r="AC50" i="9"/>
  <c r="Z50" i="9"/>
  <c r="W50" i="9"/>
  <c r="T50" i="9"/>
  <c r="Q50" i="9"/>
  <c r="N50" i="9"/>
  <c r="B50" i="9"/>
  <c r="AO49" i="9"/>
  <c r="AL49" i="9"/>
  <c r="AI49" i="9"/>
  <c r="AF49" i="9"/>
  <c r="AC49" i="9"/>
  <c r="Z49" i="9"/>
  <c r="W49" i="9"/>
  <c r="T49" i="9"/>
  <c r="Q49" i="9"/>
  <c r="N49" i="9"/>
  <c r="H49" i="9"/>
  <c r="E49" i="9"/>
  <c r="B49" i="9"/>
  <c r="AO48" i="9"/>
  <c r="AL48" i="9"/>
  <c r="AI48" i="9"/>
  <c r="AF48" i="9"/>
  <c r="AC48" i="9"/>
  <c r="Z48" i="9"/>
  <c r="W48" i="9"/>
  <c r="T48" i="9"/>
  <c r="Q48" i="9"/>
  <c r="N48" i="9"/>
  <c r="H48" i="9"/>
  <c r="E48" i="9"/>
  <c r="B48" i="9"/>
  <c r="AO47" i="9"/>
  <c r="AL47" i="9"/>
  <c r="AI47" i="9"/>
  <c r="AF47" i="9"/>
  <c r="AC47" i="9"/>
  <c r="Z47" i="9"/>
  <c r="W47" i="9"/>
  <c r="T47" i="9"/>
  <c r="Q47" i="9"/>
  <c r="N47" i="9"/>
  <c r="H47" i="9"/>
  <c r="E47" i="9"/>
  <c r="B47" i="9"/>
  <c r="AO46" i="9"/>
  <c r="AL46" i="9"/>
  <c r="AI46" i="9"/>
  <c r="AF46" i="9"/>
  <c r="AC46" i="9"/>
  <c r="Z46" i="9"/>
  <c r="W46" i="9"/>
  <c r="T46" i="9"/>
  <c r="Q46" i="9"/>
  <c r="N46" i="9"/>
  <c r="H46" i="9"/>
  <c r="E46" i="9"/>
  <c r="B46" i="9"/>
  <c r="AO45" i="9"/>
  <c r="AL45" i="9"/>
  <c r="AI45" i="9"/>
  <c r="AF45" i="9"/>
  <c r="AC45" i="9"/>
  <c r="Z45" i="9"/>
  <c r="W45" i="9"/>
  <c r="T45" i="9"/>
  <c r="Q45" i="9"/>
  <c r="N45" i="9"/>
  <c r="H45" i="9"/>
  <c r="E45" i="9"/>
  <c r="B45" i="9"/>
  <c r="AO44" i="9"/>
  <c r="AL44" i="9"/>
  <c r="AI44" i="9"/>
  <c r="AF44" i="9"/>
  <c r="AC44" i="9"/>
  <c r="Z44" i="9"/>
  <c r="W44" i="9"/>
  <c r="T44" i="9"/>
  <c r="Q44" i="9"/>
  <c r="N44" i="9"/>
  <c r="H44" i="9"/>
  <c r="E44" i="9"/>
  <c r="B44" i="9"/>
  <c r="AO43" i="9"/>
  <c r="AL43" i="9"/>
  <c r="AI43" i="9"/>
  <c r="AF43" i="9"/>
  <c r="AC43" i="9"/>
  <c r="Z43" i="9"/>
  <c r="W43" i="9"/>
  <c r="T43" i="9"/>
  <c r="Q43" i="9"/>
  <c r="N43" i="9"/>
  <c r="H43" i="9"/>
  <c r="E43" i="9"/>
  <c r="B43" i="9"/>
  <c r="AO42" i="9"/>
  <c r="AL42" i="9"/>
  <c r="AI42" i="9"/>
  <c r="AF42" i="9"/>
  <c r="AC42" i="9"/>
  <c r="Z42" i="9"/>
  <c r="W42" i="9"/>
  <c r="T42" i="9"/>
  <c r="Q42" i="9"/>
  <c r="N42" i="9"/>
  <c r="H42" i="9"/>
  <c r="E42" i="9"/>
  <c r="B42" i="9"/>
  <c r="AO41" i="9"/>
  <c r="AL41" i="9"/>
  <c r="AI41" i="9"/>
  <c r="AF41" i="9"/>
  <c r="AC41" i="9"/>
  <c r="Z41" i="9"/>
  <c r="W41" i="9"/>
  <c r="T41" i="9"/>
  <c r="Q41" i="9"/>
  <c r="N41" i="9"/>
  <c r="H41" i="9"/>
  <c r="E41" i="9"/>
  <c r="B41" i="9"/>
  <c r="AO40" i="9"/>
  <c r="AL40" i="9"/>
  <c r="AI40" i="9"/>
  <c r="AF40" i="9"/>
  <c r="AC40" i="9"/>
  <c r="Z40" i="9"/>
  <c r="W40" i="9"/>
  <c r="T40" i="9"/>
  <c r="Q40" i="9"/>
  <c r="N40" i="9"/>
  <c r="K40" i="9"/>
  <c r="H40" i="9"/>
  <c r="E40" i="9"/>
  <c r="B40" i="9"/>
  <c r="AO39" i="9"/>
  <c r="AL39" i="9"/>
  <c r="AI39" i="9"/>
  <c r="AF39" i="9"/>
  <c r="AC39" i="9"/>
  <c r="Z39" i="9"/>
  <c r="W39" i="9"/>
  <c r="T39" i="9"/>
  <c r="Q39" i="9"/>
  <c r="N39" i="9"/>
  <c r="K39" i="9"/>
  <c r="H39" i="9"/>
  <c r="E39" i="9"/>
  <c r="B39" i="9"/>
  <c r="AO38" i="9"/>
  <c r="AL38" i="9"/>
  <c r="AI38" i="9"/>
  <c r="AF38" i="9"/>
  <c r="AC38" i="9"/>
  <c r="Z38" i="9"/>
  <c r="W38" i="9"/>
  <c r="T38" i="9"/>
  <c r="Q38" i="9"/>
  <c r="N38" i="9"/>
  <c r="K38" i="9"/>
  <c r="H38" i="9"/>
  <c r="E38" i="9"/>
  <c r="B38" i="9"/>
  <c r="AO37" i="9"/>
  <c r="AL37" i="9"/>
  <c r="AI37" i="9"/>
  <c r="AF37" i="9"/>
  <c r="AC37" i="9"/>
  <c r="Z37" i="9"/>
  <c r="W37" i="9"/>
  <c r="T37" i="9"/>
  <c r="Q37" i="9"/>
  <c r="N37" i="9"/>
  <c r="K37" i="9"/>
  <c r="H37" i="9"/>
  <c r="E37" i="9"/>
  <c r="B37" i="9"/>
  <c r="AO36" i="9"/>
  <c r="AL36" i="9"/>
  <c r="AI36" i="9"/>
  <c r="AF36" i="9"/>
  <c r="AC36" i="9"/>
  <c r="Z36" i="9"/>
  <c r="W36" i="9"/>
  <c r="T36" i="9"/>
  <c r="Q36" i="9"/>
  <c r="N36" i="9"/>
  <c r="K36" i="9"/>
  <c r="H36" i="9"/>
  <c r="E36" i="9"/>
  <c r="B36" i="9"/>
  <c r="AO35" i="9"/>
  <c r="AL35" i="9"/>
  <c r="AI35" i="9"/>
  <c r="AF35" i="9"/>
  <c r="AC35" i="9"/>
  <c r="Z35" i="9"/>
  <c r="W35" i="9"/>
  <c r="T35" i="9"/>
  <c r="Q35" i="9"/>
  <c r="N35" i="9"/>
  <c r="K35" i="9"/>
  <c r="H35" i="9"/>
  <c r="E35" i="9"/>
  <c r="B35" i="9"/>
  <c r="AO34" i="9"/>
  <c r="AL34" i="9"/>
  <c r="AI34" i="9"/>
  <c r="AF34" i="9"/>
  <c r="AC34" i="9"/>
  <c r="Z34" i="9"/>
  <c r="W34" i="9"/>
  <c r="T34" i="9"/>
  <c r="Q34" i="9"/>
  <c r="N34" i="9"/>
  <c r="K34" i="9"/>
  <c r="H34" i="9"/>
  <c r="E34" i="9"/>
  <c r="B34" i="9"/>
  <c r="AO33" i="9"/>
  <c r="AL33" i="9"/>
  <c r="AI33" i="9"/>
  <c r="AF33" i="9"/>
  <c r="AC33" i="9"/>
  <c r="Z33" i="9"/>
  <c r="W33" i="9"/>
  <c r="T33" i="9"/>
  <c r="Q33" i="9"/>
  <c r="N33" i="9"/>
  <c r="K33" i="9"/>
  <c r="H33" i="9"/>
  <c r="E33" i="9"/>
  <c r="B33" i="9"/>
  <c r="AO32" i="9"/>
  <c r="AL32" i="9"/>
  <c r="AI32" i="9"/>
  <c r="AF32" i="9"/>
  <c r="AC32" i="9"/>
  <c r="Z32" i="9"/>
  <c r="W32" i="9"/>
  <c r="T32" i="9"/>
  <c r="Q32" i="9"/>
  <c r="N32" i="9"/>
  <c r="K32" i="9"/>
  <c r="H32" i="9"/>
  <c r="E32" i="9"/>
  <c r="B32" i="9"/>
  <c r="AO31" i="9"/>
  <c r="AL31" i="9"/>
  <c r="AI31" i="9"/>
  <c r="AF31" i="9"/>
  <c r="AC31" i="9"/>
  <c r="Z31" i="9"/>
  <c r="W31" i="9"/>
  <c r="T31" i="9"/>
  <c r="Q31" i="9"/>
  <c r="N31" i="9"/>
  <c r="K31" i="9"/>
  <c r="H31" i="9"/>
  <c r="E31" i="9"/>
  <c r="B31" i="9"/>
  <c r="AO30" i="9"/>
  <c r="AL30" i="9"/>
  <c r="AI30" i="9"/>
  <c r="AF30" i="9"/>
  <c r="AC30" i="9"/>
  <c r="Z30" i="9"/>
  <c r="W30" i="9"/>
  <c r="T30" i="9"/>
  <c r="Q30" i="9"/>
  <c r="N30" i="9"/>
  <c r="K30" i="9"/>
  <c r="H30" i="9"/>
  <c r="E30" i="9"/>
  <c r="B30" i="9"/>
  <c r="AO29" i="9"/>
  <c r="AL29" i="9"/>
  <c r="AI29" i="9"/>
  <c r="AF29" i="9"/>
  <c r="AC29" i="9"/>
  <c r="Z29" i="9"/>
  <c r="W29" i="9"/>
  <c r="T29" i="9"/>
  <c r="Q29" i="9"/>
  <c r="N29" i="9"/>
  <c r="K29" i="9"/>
  <c r="H29" i="9"/>
  <c r="E29" i="9"/>
  <c r="B29" i="9"/>
  <c r="AO28" i="9"/>
  <c r="AL28" i="9"/>
  <c r="AI28" i="9"/>
  <c r="AF28" i="9"/>
  <c r="AC28" i="9"/>
  <c r="Z28" i="9"/>
  <c r="W28" i="9"/>
  <c r="T28" i="9"/>
  <c r="Q28" i="9"/>
  <c r="N28" i="9"/>
  <c r="K28" i="9"/>
  <c r="H28" i="9"/>
  <c r="E28" i="9"/>
  <c r="B28" i="9"/>
  <c r="AO27" i="9"/>
  <c r="AL27" i="9"/>
  <c r="AI27" i="9"/>
  <c r="AF27" i="9"/>
  <c r="AC27" i="9"/>
  <c r="Z27" i="9"/>
  <c r="W27" i="9"/>
  <c r="T27" i="9"/>
  <c r="Q27" i="9"/>
  <c r="N27" i="9"/>
  <c r="K27" i="9"/>
  <c r="H27" i="9"/>
  <c r="E27" i="9"/>
  <c r="B27" i="9"/>
  <c r="AO26" i="9"/>
  <c r="AL26" i="9"/>
  <c r="AI26" i="9"/>
  <c r="AF26" i="9"/>
  <c r="AC26" i="9"/>
  <c r="Z26" i="9"/>
  <c r="W26" i="9"/>
  <c r="T26" i="9"/>
  <c r="Q26" i="9"/>
  <c r="N26" i="9"/>
  <c r="K26" i="9"/>
  <c r="H26" i="9"/>
  <c r="E26" i="9"/>
  <c r="B26" i="9"/>
  <c r="AO25" i="9"/>
  <c r="AL25" i="9"/>
  <c r="AI25" i="9"/>
  <c r="AF25" i="9"/>
  <c r="AC25" i="9"/>
  <c r="Z25" i="9"/>
  <c r="W25" i="9"/>
  <c r="T25" i="9"/>
  <c r="Q25" i="9"/>
  <c r="N25" i="9"/>
  <c r="K25" i="9"/>
  <c r="H25" i="9"/>
  <c r="E25" i="9"/>
  <c r="B25" i="9"/>
  <c r="AO24" i="9"/>
  <c r="AL24" i="9"/>
  <c r="AI24" i="9"/>
  <c r="AF24" i="9"/>
  <c r="AC24" i="9"/>
  <c r="Z24" i="9"/>
  <c r="W24" i="9"/>
  <c r="T24" i="9"/>
  <c r="Q24" i="9"/>
  <c r="N24" i="9"/>
  <c r="K24" i="9"/>
  <c r="H24" i="9"/>
  <c r="E24" i="9"/>
  <c r="B24" i="9"/>
  <c r="AO23" i="9"/>
  <c r="AL23" i="9"/>
  <c r="AI23" i="9"/>
  <c r="AF23" i="9"/>
  <c r="AC23" i="9"/>
  <c r="Z23" i="9"/>
  <c r="W23" i="9"/>
  <c r="T23" i="9"/>
  <c r="Q23" i="9"/>
  <c r="N23" i="9"/>
  <c r="K23" i="9"/>
  <c r="H23" i="9"/>
  <c r="E23" i="9"/>
  <c r="B23" i="9"/>
  <c r="AO22" i="9"/>
  <c r="AL22" i="9"/>
  <c r="AI22" i="9"/>
  <c r="AF22" i="9"/>
  <c r="AC22" i="9"/>
  <c r="Z22" i="9"/>
  <c r="W22" i="9"/>
  <c r="T22" i="9"/>
  <c r="Q22" i="9"/>
  <c r="N22" i="9"/>
  <c r="K22" i="9"/>
  <c r="H22" i="9"/>
  <c r="E22" i="9"/>
  <c r="B22" i="9"/>
  <c r="AO21" i="9"/>
  <c r="AL21" i="9"/>
  <c r="AI21" i="9"/>
  <c r="AF21" i="9"/>
  <c r="AC21" i="9"/>
  <c r="Z21" i="9"/>
  <c r="W21" i="9"/>
  <c r="T21" i="9"/>
  <c r="Q21" i="9"/>
  <c r="N21" i="9"/>
  <c r="K21" i="9"/>
  <c r="H21" i="9"/>
  <c r="E21" i="9"/>
  <c r="B21" i="9"/>
  <c r="AO20" i="9"/>
  <c r="AL20" i="9"/>
  <c r="AI20" i="9"/>
  <c r="AF20" i="9"/>
  <c r="AC20" i="9"/>
  <c r="Z20" i="9"/>
  <c r="W20" i="9"/>
  <c r="T20" i="9"/>
  <c r="Q20" i="9"/>
  <c r="N20" i="9"/>
  <c r="K20" i="9"/>
  <c r="H20" i="9"/>
  <c r="E20" i="9"/>
  <c r="B20" i="9"/>
  <c r="AO19" i="9"/>
  <c r="AL19" i="9"/>
  <c r="AI19" i="9"/>
  <c r="AF19" i="9"/>
  <c r="AC19" i="9"/>
  <c r="Z19" i="9"/>
  <c r="W19" i="9"/>
  <c r="T19" i="9"/>
  <c r="Q19" i="9"/>
  <c r="N19" i="9"/>
  <c r="K19" i="9"/>
  <c r="H19" i="9"/>
  <c r="E19" i="9"/>
  <c r="B19" i="9"/>
  <c r="AO18" i="9"/>
  <c r="AL18" i="9"/>
  <c r="AI18" i="9"/>
  <c r="AF18" i="9"/>
  <c r="AC18" i="9"/>
  <c r="Z18" i="9"/>
  <c r="W18" i="9"/>
  <c r="T18" i="9"/>
  <c r="Q18" i="9"/>
  <c r="N18" i="9"/>
  <c r="K18" i="9"/>
  <c r="H18" i="9"/>
  <c r="E18" i="9"/>
  <c r="B18" i="9"/>
  <c r="AO17" i="9"/>
  <c r="AL17" i="9"/>
  <c r="AI17" i="9"/>
  <c r="AF17" i="9"/>
  <c r="AC17" i="9"/>
  <c r="Z17" i="9"/>
  <c r="W17" i="9"/>
  <c r="T17" i="9"/>
  <c r="Q17" i="9"/>
  <c r="N17" i="9"/>
  <c r="K17" i="9"/>
  <c r="H17" i="9"/>
  <c r="E17" i="9"/>
  <c r="B17" i="9"/>
  <c r="AO16" i="9"/>
  <c r="AL16" i="9"/>
  <c r="AI16" i="9"/>
  <c r="AF16" i="9"/>
  <c r="AC16" i="9"/>
  <c r="Z16" i="9"/>
  <c r="W16" i="9"/>
  <c r="T16" i="9"/>
  <c r="Q16" i="9"/>
  <c r="N16" i="9"/>
  <c r="K16" i="9"/>
  <c r="H16" i="9"/>
  <c r="E16" i="9"/>
  <c r="B16" i="9"/>
  <c r="AO15" i="9"/>
  <c r="AL15" i="9"/>
  <c r="AI15" i="9"/>
  <c r="AF15" i="9"/>
  <c r="AC15" i="9"/>
  <c r="Z15" i="9"/>
  <c r="W15" i="9"/>
  <c r="T15" i="9"/>
  <c r="Q15" i="9"/>
  <c r="N15" i="9"/>
  <c r="K15" i="9"/>
  <c r="H15" i="9"/>
  <c r="E15" i="9"/>
  <c r="B15" i="9"/>
  <c r="AO14" i="9"/>
  <c r="AL14" i="9"/>
  <c r="AI14" i="9"/>
  <c r="AF14" i="9"/>
  <c r="AC14" i="9"/>
  <c r="Z14" i="9"/>
  <c r="W14" i="9"/>
  <c r="T14" i="9"/>
  <c r="Q14" i="9"/>
  <c r="N14" i="9"/>
  <c r="K14" i="9"/>
  <c r="H14" i="9"/>
  <c r="E14" i="9"/>
  <c r="B14" i="9"/>
  <c r="AO13" i="9"/>
  <c r="AL13" i="9"/>
  <c r="AI13" i="9"/>
  <c r="AF13" i="9"/>
  <c r="AC13" i="9"/>
  <c r="Z13" i="9"/>
  <c r="W13" i="9"/>
  <c r="T13" i="9"/>
  <c r="Q13" i="9"/>
  <c r="N13" i="9"/>
  <c r="K13" i="9"/>
  <c r="H13" i="9"/>
  <c r="E13" i="9"/>
  <c r="B13" i="9"/>
  <c r="AO12" i="9"/>
  <c r="AL12" i="9"/>
  <c r="AI12" i="9"/>
  <c r="AF12" i="9"/>
  <c r="AC12" i="9"/>
  <c r="Z12" i="9"/>
  <c r="W12" i="9"/>
  <c r="T12" i="9"/>
  <c r="Q12" i="9"/>
  <c r="N12" i="9"/>
  <c r="K12" i="9"/>
  <c r="H12" i="9"/>
  <c r="E12" i="9"/>
  <c r="AO11" i="9"/>
  <c r="AL11" i="9"/>
  <c r="AI11" i="9"/>
  <c r="AF11" i="9"/>
  <c r="AC11" i="9"/>
  <c r="Z11" i="9"/>
  <c r="W11" i="9"/>
  <c r="T11" i="9"/>
  <c r="Q11" i="9"/>
  <c r="N11" i="9"/>
  <c r="K11" i="9"/>
  <c r="H11" i="9"/>
  <c r="E11" i="9"/>
  <c r="AO10" i="9"/>
  <c r="AL10" i="9"/>
  <c r="AI10" i="9"/>
  <c r="AF10" i="9"/>
  <c r="AC10" i="9"/>
  <c r="Z10" i="9"/>
  <c r="W10" i="9"/>
  <c r="T10" i="9"/>
  <c r="Q10" i="9"/>
  <c r="N10" i="9"/>
  <c r="K10" i="9"/>
  <c r="H10" i="9"/>
  <c r="E10" i="9"/>
  <c r="AO9" i="9"/>
  <c r="AL9" i="9"/>
  <c r="AI9" i="9"/>
  <c r="AF9" i="9"/>
  <c r="AC9" i="9"/>
  <c r="Z9" i="9"/>
  <c r="W9" i="9"/>
  <c r="T9" i="9"/>
  <c r="Q9" i="9"/>
  <c r="N9" i="9"/>
  <c r="K9" i="9"/>
  <c r="H9" i="9"/>
  <c r="E9" i="9"/>
  <c r="AO8" i="9"/>
  <c r="AL8" i="9"/>
  <c r="AI8" i="9"/>
  <c r="AF8" i="9"/>
  <c r="AC8" i="9"/>
  <c r="Z8" i="9"/>
  <c r="W8" i="9"/>
  <c r="T8" i="9"/>
  <c r="Q8" i="9"/>
  <c r="N8" i="9"/>
  <c r="K8" i="9"/>
  <c r="H8" i="9"/>
  <c r="E8" i="9"/>
  <c r="AO7" i="9"/>
  <c r="AL7" i="9"/>
  <c r="AI7" i="9"/>
  <c r="AF7" i="9"/>
  <c r="AC7" i="9"/>
  <c r="Z7" i="9"/>
  <c r="W7" i="9"/>
  <c r="T7" i="9"/>
  <c r="Q7" i="9"/>
  <c r="N7" i="9"/>
  <c r="K7" i="9"/>
  <c r="H7" i="9"/>
  <c r="E7" i="9"/>
  <c r="AM6" i="9"/>
  <c r="AJ6" i="9"/>
  <c r="AG6" i="9"/>
  <c r="AD6" i="9"/>
  <c r="AA6" i="9"/>
  <c r="X6" i="9"/>
  <c r="U6" i="9"/>
  <c r="R6" i="9"/>
  <c r="O6" i="9"/>
  <c r="L6" i="9"/>
  <c r="I6" i="9"/>
  <c r="F6" i="9"/>
  <c r="B1" i="9"/>
  <c r="F4" i="8"/>
  <c r="D3" i="8"/>
  <c r="J24" i="7"/>
  <c r="J23" i="7"/>
  <c r="J21" i="7"/>
  <c r="J20" i="7"/>
  <c r="J19" i="7"/>
  <c r="J18" i="7"/>
  <c r="I17" i="7"/>
  <c r="H17" i="7"/>
  <c r="J16" i="7"/>
  <c r="J15" i="7"/>
  <c r="J14" i="7"/>
  <c r="J13" i="7"/>
  <c r="J11" i="7"/>
  <c r="J10" i="7"/>
  <c r="J9" i="7"/>
  <c r="J17" i="7" s="1"/>
  <c r="M5" i="7"/>
  <c r="D3" i="7"/>
  <c r="B69" i="6"/>
  <c r="B68" i="6"/>
  <c r="B67" i="6"/>
  <c r="B66" i="6"/>
  <c r="B65" i="6"/>
  <c r="B64" i="6"/>
  <c r="B63" i="6"/>
  <c r="B62" i="6"/>
  <c r="B61" i="6"/>
  <c r="B60" i="6"/>
  <c r="B59" i="6"/>
  <c r="B58" i="6"/>
  <c r="B57" i="6"/>
  <c r="B56" i="6"/>
  <c r="B55" i="6"/>
  <c r="B54" i="6"/>
  <c r="B53" i="6"/>
  <c r="B52" i="6"/>
  <c r="B51" i="6"/>
  <c r="B50" i="6"/>
  <c r="B49" i="6"/>
  <c r="B48" i="6"/>
  <c r="B47" i="6"/>
  <c r="B46" i="6"/>
  <c r="B45" i="6"/>
  <c r="B44" i="6"/>
  <c r="B43" i="6"/>
  <c r="B42" i="6"/>
  <c r="B41" i="6"/>
  <c r="B40" i="6"/>
  <c r="B39" i="6"/>
  <c r="B38" i="6"/>
  <c r="B37" i="6"/>
  <c r="B36" i="6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AP6" i="6"/>
  <c r="AM6" i="6"/>
  <c r="AJ6" i="6"/>
  <c r="AG6" i="6"/>
  <c r="AD6" i="6"/>
  <c r="AA6" i="6"/>
  <c r="X6" i="6"/>
  <c r="U6" i="6"/>
  <c r="R6" i="6"/>
  <c r="O6" i="6"/>
  <c r="L6" i="6"/>
  <c r="I6" i="6"/>
  <c r="F6" i="6"/>
  <c r="C6" i="6"/>
  <c r="B1" i="6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AP6" i="5"/>
  <c r="AM6" i="5"/>
  <c r="AJ6" i="5"/>
  <c r="AG6" i="5"/>
  <c r="AD6" i="5"/>
  <c r="AA6" i="5"/>
  <c r="X6" i="5"/>
  <c r="U6" i="5"/>
  <c r="R6" i="5"/>
  <c r="O6" i="5"/>
  <c r="L6" i="5"/>
  <c r="I6" i="5"/>
  <c r="F6" i="5"/>
  <c r="C6" i="5"/>
  <c r="B1" i="5"/>
  <c r="AO58" i="4"/>
  <c r="AL58" i="4"/>
  <c r="AI58" i="4"/>
  <c r="AF58" i="4"/>
  <c r="AC58" i="4"/>
  <c r="Z58" i="4"/>
  <c r="W58" i="4"/>
  <c r="T58" i="4"/>
  <c r="Q58" i="4"/>
  <c r="N58" i="4"/>
  <c r="B58" i="4"/>
  <c r="AO57" i="4"/>
  <c r="AL57" i="4"/>
  <c r="AI57" i="4"/>
  <c r="AF57" i="4"/>
  <c r="AC57" i="4"/>
  <c r="Z57" i="4"/>
  <c r="W57" i="4"/>
  <c r="T57" i="4"/>
  <c r="Q57" i="4"/>
  <c r="N57" i="4"/>
  <c r="B57" i="4"/>
  <c r="AO56" i="4"/>
  <c r="AL56" i="4"/>
  <c r="AI56" i="4"/>
  <c r="AF56" i="4"/>
  <c r="AC56" i="4"/>
  <c r="Z56" i="4"/>
  <c r="W56" i="4"/>
  <c r="T56" i="4"/>
  <c r="Q56" i="4"/>
  <c r="N56" i="4"/>
  <c r="B56" i="4"/>
  <c r="AO55" i="4"/>
  <c r="AL55" i="4"/>
  <c r="AI55" i="4"/>
  <c r="AF55" i="4"/>
  <c r="AC55" i="4"/>
  <c r="Z55" i="4"/>
  <c r="W55" i="4"/>
  <c r="T55" i="4"/>
  <c r="Q55" i="4"/>
  <c r="N55" i="4"/>
  <c r="B55" i="4"/>
  <c r="AO54" i="4"/>
  <c r="AL54" i="4"/>
  <c r="AI54" i="4"/>
  <c r="AF54" i="4"/>
  <c r="AC54" i="4"/>
  <c r="Z54" i="4"/>
  <c r="W54" i="4"/>
  <c r="T54" i="4"/>
  <c r="Q54" i="4"/>
  <c r="N54" i="4"/>
  <c r="B54" i="4"/>
  <c r="AO53" i="4"/>
  <c r="AL53" i="4"/>
  <c r="AI53" i="4"/>
  <c r="AF53" i="4"/>
  <c r="AC53" i="4"/>
  <c r="Z53" i="4"/>
  <c r="W53" i="4"/>
  <c r="T53" i="4"/>
  <c r="Q53" i="4"/>
  <c r="N53" i="4"/>
  <c r="B53" i="4"/>
  <c r="AO52" i="4"/>
  <c r="AL52" i="4"/>
  <c r="AI52" i="4"/>
  <c r="AF52" i="4"/>
  <c r="AC52" i="4"/>
  <c r="Z52" i="4"/>
  <c r="W52" i="4"/>
  <c r="T52" i="4"/>
  <c r="Q52" i="4"/>
  <c r="N52" i="4"/>
  <c r="B52" i="4"/>
  <c r="AO51" i="4"/>
  <c r="AL51" i="4"/>
  <c r="AI51" i="4"/>
  <c r="AF51" i="4"/>
  <c r="AC51" i="4"/>
  <c r="Z51" i="4"/>
  <c r="W51" i="4"/>
  <c r="T51" i="4"/>
  <c r="Q51" i="4"/>
  <c r="N51" i="4"/>
  <c r="B51" i="4"/>
  <c r="AO50" i="4"/>
  <c r="AL50" i="4"/>
  <c r="AI50" i="4"/>
  <c r="AF50" i="4"/>
  <c r="AC50" i="4"/>
  <c r="Z50" i="4"/>
  <c r="W50" i="4"/>
  <c r="T50" i="4"/>
  <c r="Q50" i="4"/>
  <c r="N50" i="4"/>
  <c r="B50" i="4"/>
  <c r="AO49" i="4"/>
  <c r="AL49" i="4"/>
  <c r="AI49" i="4"/>
  <c r="AF49" i="4"/>
  <c r="AC49" i="4"/>
  <c r="Z49" i="4"/>
  <c r="W49" i="4"/>
  <c r="T49" i="4"/>
  <c r="Q49" i="4"/>
  <c r="N49" i="4"/>
  <c r="H49" i="4"/>
  <c r="E49" i="4"/>
  <c r="B49" i="4"/>
  <c r="AO48" i="4"/>
  <c r="AL48" i="4"/>
  <c r="AI48" i="4"/>
  <c r="AF48" i="4"/>
  <c r="AC48" i="4"/>
  <c r="Z48" i="4"/>
  <c r="W48" i="4"/>
  <c r="T48" i="4"/>
  <c r="Q48" i="4"/>
  <c r="N48" i="4"/>
  <c r="H48" i="4"/>
  <c r="E48" i="4"/>
  <c r="B48" i="4"/>
  <c r="AO47" i="4"/>
  <c r="AL47" i="4"/>
  <c r="AI47" i="4"/>
  <c r="AF47" i="4"/>
  <c r="AC47" i="4"/>
  <c r="Z47" i="4"/>
  <c r="W47" i="4"/>
  <c r="T47" i="4"/>
  <c r="Q47" i="4"/>
  <c r="N47" i="4"/>
  <c r="H47" i="4"/>
  <c r="E47" i="4"/>
  <c r="B47" i="4"/>
  <c r="AO46" i="4"/>
  <c r="AL46" i="4"/>
  <c r="AI46" i="4"/>
  <c r="AF46" i="4"/>
  <c r="AC46" i="4"/>
  <c r="Z46" i="4"/>
  <c r="W46" i="4"/>
  <c r="T46" i="4"/>
  <c r="Q46" i="4"/>
  <c r="N46" i="4"/>
  <c r="H46" i="4"/>
  <c r="E46" i="4"/>
  <c r="B46" i="4"/>
  <c r="AO45" i="4"/>
  <c r="AL45" i="4"/>
  <c r="AI45" i="4"/>
  <c r="AF45" i="4"/>
  <c r="AC45" i="4"/>
  <c r="Z45" i="4"/>
  <c r="W45" i="4"/>
  <c r="T45" i="4"/>
  <c r="Q45" i="4"/>
  <c r="N45" i="4"/>
  <c r="H45" i="4"/>
  <c r="E45" i="4"/>
  <c r="B45" i="4"/>
  <c r="AO44" i="4"/>
  <c r="AL44" i="4"/>
  <c r="AI44" i="4"/>
  <c r="AF44" i="4"/>
  <c r="AC44" i="4"/>
  <c r="Z44" i="4"/>
  <c r="W44" i="4"/>
  <c r="T44" i="4"/>
  <c r="Q44" i="4"/>
  <c r="N44" i="4"/>
  <c r="H44" i="4"/>
  <c r="E44" i="4"/>
  <c r="B44" i="4"/>
  <c r="AO43" i="4"/>
  <c r="AL43" i="4"/>
  <c r="AI43" i="4"/>
  <c r="AF43" i="4"/>
  <c r="AC43" i="4"/>
  <c r="Z43" i="4"/>
  <c r="W43" i="4"/>
  <c r="T43" i="4"/>
  <c r="Q43" i="4"/>
  <c r="N43" i="4"/>
  <c r="H43" i="4"/>
  <c r="E43" i="4"/>
  <c r="B43" i="4"/>
  <c r="AO42" i="4"/>
  <c r="AL42" i="4"/>
  <c r="AI42" i="4"/>
  <c r="AF42" i="4"/>
  <c r="AC42" i="4"/>
  <c r="Z42" i="4"/>
  <c r="W42" i="4"/>
  <c r="T42" i="4"/>
  <c r="Q42" i="4"/>
  <c r="N42" i="4"/>
  <c r="H42" i="4"/>
  <c r="E42" i="4"/>
  <c r="B42" i="4"/>
  <c r="AO41" i="4"/>
  <c r="AL41" i="4"/>
  <c r="AI41" i="4"/>
  <c r="AF41" i="4"/>
  <c r="AC41" i="4"/>
  <c r="Z41" i="4"/>
  <c r="W41" i="4"/>
  <c r="T41" i="4"/>
  <c r="Q41" i="4"/>
  <c r="N41" i="4"/>
  <c r="H41" i="4"/>
  <c r="E41" i="4"/>
  <c r="B41" i="4"/>
  <c r="AO40" i="4"/>
  <c r="AL40" i="4"/>
  <c r="AI40" i="4"/>
  <c r="AF40" i="4"/>
  <c r="AC40" i="4"/>
  <c r="Z40" i="4"/>
  <c r="W40" i="4"/>
  <c r="T40" i="4"/>
  <c r="Q40" i="4"/>
  <c r="N40" i="4"/>
  <c r="K40" i="4"/>
  <c r="H40" i="4"/>
  <c r="E40" i="4"/>
  <c r="B40" i="4"/>
  <c r="AO39" i="4"/>
  <c r="AL39" i="4"/>
  <c r="AI39" i="4"/>
  <c r="AF39" i="4"/>
  <c r="AC39" i="4"/>
  <c r="Z39" i="4"/>
  <c r="W39" i="4"/>
  <c r="T39" i="4"/>
  <c r="Q39" i="4"/>
  <c r="N39" i="4"/>
  <c r="K39" i="4"/>
  <c r="H39" i="4"/>
  <c r="E39" i="4"/>
  <c r="B39" i="4"/>
  <c r="AO38" i="4"/>
  <c r="AL38" i="4"/>
  <c r="AI38" i="4"/>
  <c r="AF38" i="4"/>
  <c r="AC38" i="4"/>
  <c r="Z38" i="4"/>
  <c r="W38" i="4"/>
  <c r="T38" i="4"/>
  <c r="Q38" i="4"/>
  <c r="N38" i="4"/>
  <c r="K38" i="4"/>
  <c r="H38" i="4"/>
  <c r="E38" i="4"/>
  <c r="B38" i="4"/>
  <c r="AO37" i="4"/>
  <c r="AL37" i="4"/>
  <c r="AI37" i="4"/>
  <c r="AF37" i="4"/>
  <c r="AC37" i="4"/>
  <c r="Z37" i="4"/>
  <c r="W37" i="4"/>
  <c r="T37" i="4"/>
  <c r="Q37" i="4"/>
  <c r="N37" i="4"/>
  <c r="K37" i="4"/>
  <c r="H37" i="4"/>
  <c r="E37" i="4"/>
  <c r="B37" i="4"/>
  <c r="AO36" i="4"/>
  <c r="AL36" i="4"/>
  <c r="AI36" i="4"/>
  <c r="AF36" i="4"/>
  <c r="AC36" i="4"/>
  <c r="Z36" i="4"/>
  <c r="W36" i="4"/>
  <c r="T36" i="4"/>
  <c r="Q36" i="4"/>
  <c r="N36" i="4"/>
  <c r="K36" i="4"/>
  <c r="H36" i="4"/>
  <c r="E36" i="4"/>
  <c r="B36" i="4"/>
  <c r="AO35" i="4"/>
  <c r="AL35" i="4"/>
  <c r="AI35" i="4"/>
  <c r="AF35" i="4"/>
  <c r="AC35" i="4"/>
  <c r="Z35" i="4"/>
  <c r="W35" i="4"/>
  <c r="T35" i="4"/>
  <c r="Q35" i="4"/>
  <c r="N35" i="4"/>
  <c r="K35" i="4"/>
  <c r="H35" i="4"/>
  <c r="E35" i="4"/>
  <c r="B35" i="4"/>
  <c r="AO34" i="4"/>
  <c r="AL34" i="4"/>
  <c r="AI34" i="4"/>
  <c r="AF34" i="4"/>
  <c r="AC34" i="4"/>
  <c r="Z34" i="4"/>
  <c r="W34" i="4"/>
  <c r="T34" i="4"/>
  <c r="Q34" i="4"/>
  <c r="N34" i="4"/>
  <c r="K34" i="4"/>
  <c r="H34" i="4"/>
  <c r="E34" i="4"/>
  <c r="B34" i="4"/>
  <c r="AO33" i="4"/>
  <c r="AL33" i="4"/>
  <c r="AI33" i="4"/>
  <c r="AF33" i="4"/>
  <c r="AC33" i="4"/>
  <c r="Z33" i="4"/>
  <c r="W33" i="4"/>
  <c r="T33" i="4"/>
  <c r="Q33" i="4"/>
  <c r="N33" i="4"/>
  <c r="K33" i="4"/>
  <c r="H33" i="4"/>
  <c r="E33" i="4"/>
  <c r="B33" i="4"/>
  <c r="AO32" i="4"/>
  <c r="AL32" i="4"/>
  <c r="AI32" i="4"/>
  <c r="AF32" i="4"/>
  <c r="AC32" i="4"/>
  <c r="Z32" i="4"/>
  <c r="W32" i="4"/>
  <c r="T32" i="4"/>
  <c r="Q32" i="4"/>
  <c r="N32" i="4"/>
  <c r="K32" i="4"/>
  <c r="H32" i="4"/>
  <c r="E32" i="4"/>
  <c r="B32" i="4"/>
  <c r="AO31" i="4"/>
  <c r="AL31" i="4"/>
  <c r="AI31" i="4"/>
  <c r="AF31" i="4"/>
  <c r="AC31" i="4"/>
  <c r="Z31" i="4"/>
  <c r="W31" i="4"/>
  <c r="T31" i="4"/>
  <c r="Q31" i="4"/>
  <c r="N31" i="4"/>
  <c r="K31" i="4"/>
  <c r="H31" i="4"/>
  <c r="E31" i="4"/>
  <c r="B31" i="4"/>
  <c r="AO30" i="4"/>
  <c r="AL30" i="4"/>
  <c r="AI30" i="4"/>
  <c r="AF30" i="4"/>
  <c r="AC30" i="4"/>
  <c r="Z30" i="4"/>
  <c r="W30" i="4"/>
  <c r="T30" i="4"/>
  <c r="Q30" i="4"/>
  <c r="N30" i="4"/>
  <c r="K30" i="4"/>
  <c r="H30" i="4"/>
  <c r="E30" i="4"/>
  <c r="B30" i="4"/>
  <c r="AO29" i="4"/>
  <c r="AL29" i="4"/>
  <c r="AI29" i="4"/>
  <c r="AF29" i="4"/>
  <c r="AC29" i="4"/>
  <c r="Z29" i="4"/>
  <c r="W29" i="4"/>
  <c r="T29" i="4"/>
  <c r="Q29" i="4"/>
  <c r="N29" i="4"/>
  <c r="K29" i="4"/>
  <c r="H29" i="4"/>
  <c r="E29" i="4"/>
  <c r="B29" i="4"/>
  <c r="AO28" i="4"/>
  <c r="AL28" i="4"/>
  <c r="AI28" i="4"/>
  <c r="AF28" i="4"/>
  <c r="AC28" i="4"/>
  <c r="Z28" i="4"/>
  <c r="W28" i="4"/>
  <c r="T28" i="4"/>
  <c r="Q28" i="4"/>
  <c r="N28" i="4"/>
  <c r="K28" i="4"/>
  <c r="H28" i="4"/>
  <c r="E28" i="4"/>
  <c r="B28" i="4"/>
  <c r="AO27" i="4"/>
  <c r="AL27" i="4"/>
  <c r="AI27" i="4"/>
  <c r="AF27" i="4"/>
  <c r="AC27" i="4"/>
  <c r="Z27" i="4"/>
  <c r="W27" i="4"/>
  <c r="T27" i="4"/>
  <c r="Q27" i="4"/>
  <c r="N27" i="4"/>
  <c r="K27" i="4"/>
  <c r="H27" i="4"/>
  <c r="E27" i="4"/>
  <c r="B27" i="4"/>
  <c r="AO26" i="4"/>
  <c r="AL26" i="4"/>
  <c r="AI26" i="4"/>
  <c r="AF26" i="4"/>
  <c r="AC26" i="4"/>
  <c r="Z26" i="4"/>
  <c r="W26" i="4"/>
  <c r="T26" i="4"/>
  <c r="Q26" i="4"/>
  <c r="N26" i="4"/>
  <c r="K26" i="4"/>
  <c r="H26" i="4"/>
  <c r="E26" i="4"/>
  <c r="B26" i="4"/>
  <c r="AO25" i="4"/>
  <c r="AL25" i="4"/>
  <c r="AI25" i="4"/>
  <c r="AF25" i="4"/>
  <c r="AC25" i="4"/>
  <c r="Z25" i="4"/>
  <c r="W25" i="4"/>
  <c r="T25" i="4"/>
  <c r="Q25" i="4"/>
  <c r="N25" i="4"/>
  <c r="K25" i="4"/>
  <c r="H25" i="4"/>
  <c r="E25" i="4"/>
  <c r="B25" i="4"/>
  <c r="AO24" i="4"/>
  <c r="AL24" i="4"/>
  <c r="AI24" i="4"/>
  <c r="AF24" i="4"/>
  <c r="AC24" i="4"/>
  <c r="Z24" i="4"/>
  <c r="W24" i="4"/>
  <c r="T24" i="4"/>
  <c r="Q24" i="4"/>
  <c r="N24" i="4"/>
  <c r="K24" i="4"/>
  <c r="H24" i="4"/>
  <c r="E24" i="4"/>
  <c r="B24" i="4"/>
  <c r="AO23" i="4"/>
  <c r="AL23" i="4"/>
  <c r="AI23" i="4"/>
  <c r="AF23" i="4"/>
  <c r="AC23" i="4"/>
  <c r="Z23" i="4"/>
  <c r="W23" i="4"/>
  <c r="T23" i="4"/>
  <c r="Q23" i="4"/>
  <c r="N23" i="4"/>
  <c r="K23" i="4"/>
  <c r="H23" i="4"/>
  <c r="E23" i="4"/>
  <c r="B23" i="4"/>
  <c r="AO22" i="4"/>
  <c r="AL22" i="4"/>
  <c r="AI22" i="4"/>
  <c r="AF22" i="4"/>
  <c r="AC22" i="4"/>
  <c r="Z22" i="4"/>
  <c r="W22" i="4"/>
  <c r="T22" i="4"/>
  <c r="Q22" i="4"/>
  <c r="N22" i="4"/>
  <c r="K22" i="4"/>
  <c r="H22" i="4"/>
  <c r="E22" i="4"/>
  <c r="B22" i="4"/>
  <c r="AO21" i="4"/>
  <c r="AL21" i="4"/>
  <c r="AI21" i="4"/>
  <c r="AF21" i="4"/>
  <c r="AC21" i="4"/>
  <c r="Z21" i="4"/>
  <c r="W21" i="4"/>
  <c r="T21" i="4"/>
  <c r="Q21" i="4"/>
  <c r="N21" i="4"/>
  <c r="K21" i="4"/>
  <c r="H21" i="4"/>
  <c r="E21" i="4"/>
  <c r="B21" i="4"/>
  <c r="AO20" i="4"/>
  <c r="AL20" i="4"/>
  <c r="AI20" i="4"/>
  <c r="AF20" i="4"/>
  <c r="AC20" i="4"/>
  <c r="Z20" i="4"/>
  <c r="W20" i="4"/>
  <c r="T20" i="4"/>
  <c r="Q20" i="4"/>
  <c r="N20" i="4"/>
  <c r="K20" i="4"/>
  <c r="H20" i="4"/>
  <c r="E20" i="4"/>
  <c r="B20" i="4"/>
  <c r="AO19" i="4"/>
  <c r="AL19" i="4"/>
  <c r="AI19" i="4"/>
  <c r="AF19" i="4"/>
  <c r="AC19" i="4"/>
  <c r="Z19" i="4"/>
  <c r="W19" i="4"/>
  <c r="T19" i="4"/>
  <c r="Q19" i="4"/>
  <c r="N19" i="4"/>
  <c r="K19" i="4"/>
  <c r="H19" i="4"/>
  <c r="E19" i="4"/>
  <c r="B19" i="4"/>
  <c r="AO18" i="4"/>
  <c r="AL18" i="4"/>
  <c r="AI18" i="4"/>
  <c r="AF18" i="4"/>
  <c r="AC18" i="4"/>
  <c r="Z18" i="4"/>
  <c r="W18" i="4"/>
  <c r="T18" i="4"/>
  <c r="Q18" i="4"/>
  <c r="N18" i="4"/>
  <c r="K18" i="4"/>
  <c r="H18" i="4"/>
  <c r="E18" i="4"/>
  <c r="B18" i="4"/>
  <c r="AO17" i="4"/>
  <c r="AL17" i="4"/>
  <c r="AI17" i="4"/>
  <c r="AF17" i="4"/>
  <c r="AC17" i="4"/>
  <c r="Z17" i="4"/>
  <c r="W17" i="4"/>
  <c r="T17" i="4"/>
  <c r="Q17" i="4"/>
  <c r="N17" i="4"/>
  <c r="K17" i="4"/>
  <c r="H17" i="4"/>
  <c r="E17" i="4"/>
  <c r="B17" i="4"/>
  <c r="AO16" i="4"/>
  <c r="AL16" i="4"/>
  <c r="AI16" i="4"/>
  <c r="AF16" i="4"/>
  <c r="AC16" i="4"/>
  <c r="Z16" i="4"/>
  <c r="W16" i="4"/>
  <c r="T16" i="4"/>
  <c r="Q16" i="4"/>
  <c r="N16" i="4"/>
  <c r="K16" i="4"/>
  <c r="H16" i="4"/>
  <c r="E16" i="4"/>
  <c r="B16" i="4"/>
  <c r="AO15" i="4"/>
  <c r="AL15" i="4"/>
  <c r="AI15" i="4"/>
  <c r="AF15" i="4"/>
  <c r="AC15" i="4"/>
  <c r="Z15" i="4"/>
  <c r="W15" i="4"/>
  <c r="T15" i="4"/>
  <c r="Q15" i="4"/>
  <c r="N15" i="4"/>
  <c r="K15" i="4"/>
  <c r="H15" i="4"/>
  <c r="E15" i="4"/>
  <c r="B15" i="4"/>
  <c r="AO14" i="4"/>
  <c r="AL14" i="4"/>
  <c r="AI14" i="4"/>
  <c r="AF14" i="4"/>
  <c r="AC14" i="4"/>
  <c r="Z14" i="4"/>
  <c r="W14" i="4"/>
  <c r="T14" i="4"/>
  <c r="Q14" i="4"/>
  <c r="N14" i="4"/>
  <c r="K14" i="4"/>
  <c r="H14" i="4"/>
  <c r="E14" i="4"/>
  <c r="B14" i="4"/>
  <c r="AO13" i="4"/>
  <c r="AL13" i="4"/>
  <c r="AI13" i="4"/>
  <c r="AF13" i="4"/>
  <c r="AC13" i="4"/>
  <c r="Z13" i="4"/>
  <c r="W13" i="4"/>
  <c r="T13" i="4"/>
  <c r="Q13" i="4"/>
  <c r="N13" i="4"/>
  <c r="K13" i="4"/>
  <c r="H13" i="4"/>
  <c r="E13" i="4"/>
  <c r="B13" i="4"/>
  <c r="AO12" i="4"/>
  <c r="AL12" i="4"/>
  <c r="AI12" i="4"/>
  <c r="AF12" i="4"/>
  <c r="AC12" i="4"/>
  <c r="Z12" i="4"/>
  <c r="W12" i="4"/>
  <c r="T12" i="4"/>
  <c r="Q12" i="4"/>
  <c r="N12" i="4"/>
  <c r="K12" i="4"/>
  <c r="H12" i="4"/>
  <c r="E12" i="4"/>
  <c r="B12" i="4"/>
  <c r="AO11" i="4"/>
  <c r="AL11" i="4"/>
  <c r="AI11" i="4"/>
  <c r="AF11" i="4"/>
  <c r="AC11" i="4"/>
  <c r="Z11" i="4"/>
  <c r="W11" i="4"/>
  <c r="T11" i="4"/>
  <c r="Q11" i="4"/>
  <c r="N11" i="4"/>
  <c r="K11" i="4"/>
  <c r="H11" i="4"/>
  <c r="E11" i="4"/>
  <c r="AO10" i="4"/>
  <c r="AL10" i="4"/>
  <c r="AI10" i="4"/>
  <c r="AF10" i="4"/>
  <c r="AC10" i="4"/>
  <c r="Z10" i="4"/>
  <c r="W10" i="4"/>
  <c r="T10" i="4"/>
  <c r="Q10" i="4"/>
  <c r="N10" i="4"/>
  <c r="K10" i="4"/>
  <c r="H10" i="4"/>
  <c r="E10" i="4"/>
  <c r="AO9" i="4"/>
  <c r="AL9" i="4"/>
  <c r="AI9" i="4"/>
  <c r="AF9" i="4"/>
  <c r="AC9" i="4"/>
  <c r="Z9" i="4"/>
  <c r="W9" i="4"/>
  <c r="T9" i="4"/>
  <c r="Q9" i="4"/>
  <c r="N9" i="4"/>
  <c r="K9" i="4"/>
  <c r="H9" i="4"/>
  <c r="E9" i="4"/>
  <c r="AO8" i="4"/>
  <c r="AL8" i="4"/>
  <c r="AI8" i="4"/>
  <c r="AF8" i="4"/>
  <c r="AC8" i="4"/>
  <c r="Z8" i="4"/>
  <c r="W8" i="4"/>
  <c r="T8" i="4"/>
  <c r="Q8" i="4"/>
  <c r="N8" i="4"/>
  <c r="K8" i="4"/>
  <c r="H8" i="4"/>
  <c r="E8" i="4"/>
  <c r="AO7" i="4"/>
  <c r="AL7" i="4"/>
  <c r="AI7" i="4"/>
  <c r="AF7" i="4"/>
  <c r="AC7" i="4"/>
  <c r="Z7" i="4"/>
  <c r="W7" i="4"/>
  <c r="T7" i="4"/>
  <c r="Q7" i="4"/>
  <c r="N7" i="4"/>
  <c r="K7" i="4"/>
  <c r="H7" i="4"/>
  <c r="E7" i="4"/>
  <c r="AM6" i="4"/>
  <c r="AJ6" i="4"/>
  <c r="AG6" i="4"/>
  <c r="AD6" i="4"/>
  <c r="AA6" i="4"/>
  <c r="X6" i="4"/>
  <c r="U6" i="4"/>
  <c r="R6" i="4"/>
  <c r="O6" i="4"/>
  <c r="L6" i="4"/>
  <c r="I6" i="4"/>
  <c r="F6" i="4"/>
  <c r="B1" i="4"/>
  <c r="K3" i="7" l="1"/>
</calcChain>
</file>

<file path=xl/sharedStrings.xml><?xml version="1.0" encoding="utf-8"?>
<sst xmlns="http://schemas.openxmlformats.org/spreadsheetml/2006/main" count="326" uniqueCount="97">
  <si>
    <t>Classe</t>
  </si>
  <si>
    <t>6e</t>
  </si>
  <si>
    <t>Matricule</t>
  </si>
  <si>
    <t>Noms et Prenoms</t>
  </si>
  <si>
    <t>SS</t>
  </si>
  <si>
    <t>Coef</t>
  </si>
  <si>
    <t>Rang</t>
  </si>
  <si>
    <t>00610/cc</t>
  </si>
  <si>
    <t>2nde C</t>
  </si>
  <si>
    <t>Première D</t>
  </si>
  <si>
    <t>BULLETINS DE NOTES</t>
  </si>
  <si>
    <t>ANNEE SCOLAIRE :</t>
  </si>
  <si>
    <t>CLASSE :</t>
  </si>
  <si>
    <t>EFFECTIFS :</t>
  </si>
  <si>
    <t>NOMS ET PRENOMS DE L'ELEVE :</t>
  </si>
  <si>
    <t>DATE ET LIEU DE NAISSANCE :</t>
  </si>
  <si>
    <t>Cycle :</t>
  </si>
  <si>
    <t>MATRICULE :</t>
  </si>
  <si>
    <t>00500/cc</t>
  </si>
  <si>
    <t>SEXE :</t>
  </si>
  <si>
    <t>REDOUBLANT :</t>
  </si>
  <si>
    <t>MATIERES</t>
  </si>
  <si>
    <t>ENSEIGNANT</t>
  </si>
  <si>
    <t>NOTE</t>
  </si>
  <si>
    <t>COEF</t>
  </si>
  <si>
    <t>N*C</t>
  </si>
  <si>
    <t>RANG</t>
  </si>
  <si>
    <t>APPRECIATIONS ET SIGNATURE</t>
  </si>
  <si>
    <t>Correction Orthographique</t>
  </si>
  <si>
    <t>REDACTION</t>
  </si>
  <si>
    <t>ETUDE DE TEXTE</t>
  </si>
  <si>
    <t>EXPRESSION ORALE</t>
  </si>
  <si>
    <t>ESPAGNOL</t>
  </si>
  <si>
    <t>ECM</t>
  </si>
  <si>
    <t>HISTOIRE</t>
  </si>
  <si>
    <t>GEOGRAPHIE</t>
  </si>
  <si>
    <t>TOTAL 1</t>
  </si>
  <si>
    <t>ST/SPT</t>
  </si>
  <si>
    <t>MATHEMATIQUES</t>
  </si>
  <si>
    <t>ANGLAIS</t>
  </si>
  <si>
    <t>INFORMATIQUE</t>
  </si>
  <si>
    <t>INFOTMATIQUE</t>
  </si>
  <si>
    <t>TOTAL 2</t>
  </si>
  <si>
    <t>TOTAL 3</t>
  </si>
  <si>
    <t>EPS</t>
  </si>
  <si>
    <t>TM</t>
  </si>
  <si>
    <t>TOTAL 5</t>
  </si>
  <si>
    <t>SEQ1</t>
  </si>
  <si>
    <t>SEQ2</t>
  </si>
  <si>
    <t>TOTAL</t>
  </si>
  <si>
    <t>MOYENNE   TRIM</t>
  </si>
  <si>
    <t>MG de la classe</t>
  </si>
  <si>
    <t>APPRECIATIONS TRAVAIL</t>
  </si>
  <si>
    <t>TB</t>
  </si>
  <si>
    <t>B</t>
  </si>
  <si>
    <t>AB</t>
  </si>
  <si>
    <t>PASS</t>
  </si>
  <si>
    <t>MED</t>
  </si>
  <si>
    <t>INS</t>
  </si>
  <si>
    <t>FAI</t>
  </si>
  <si>
    <t>NUL</t>
  </si>
  <si>
    <t>MOYENNE ANNUELLE</t>
  </si>
  <si>
    <t>RANG ANNUEL</t>
  </si>
  <si>
    <t>SANCTIONS TRAVAIL</t>
  </si>
  <si>
    <t>AD</t>
  </si>
  <si>
    <t>RD</t>
  </si>
  <si>
    <t>EXC</t>
  </si>
  <si>
    <t>EXC si Ech</t>
  </si>
  <si>
    <t xml:space="preserve">Observations du Chef de l'établissement                                                                                                                                                                                 Njombé le </t>
  </si>
  <si>
    <t xml:space="preserve">TABL D'HON + ENC + </t>
  </si>
  <si>
    <t>AVERT TRAVAIL</t>
  </si>
  <si>
    <t>TABL D'HON +ENC</t>
  </si>
  <si>
    <t>BLAME TRAVAIL</t>
  </si>
  <si>
    <t>TABL D'HON</t>
  </si>
  <si>
    <t>SANCTIONS CONDUITE</t>
  </si>
  <si>
    <t>MOTIFS</t>
  </si>
  <si>
    <t>NBRE</t>
  </si>
  <si>
    <t>J</t>
  </si>
  <si>
    <t>NJ</t>
  </si>
  <si>
    <t>AVERT</t>
  </si>
  <si>
    <t>BLAME</t>
  </si>
  <si>
    <t>RETARD</t>
  </si>
  <si>
    <t>ABSENCES</t>
  </si>
  <si>
    <t>CONSIGNES</t>
  </si>
  <si>
    <t>VISA DES PARENTS : Nom, Date et Signature</t>
  </si>
  <si>
    <t>(Lu et pris connaissance)</t>
  </si>
  <si>
    <t>REDOUBLANT</t>
  </si>
  <si>
    <t>PHYSIQUE</t>
  </si>
  <si>
    <t>SVT</t>
  </si>
  <si>
    <t>CHIMIE</t>
  </si>
  <si>
    <t>LANGUE</t>
  </si>
  <si>
    <t>LITTÉRATURE</t>
  </si>
  <si>
    <t>PHILOSOPHIE</t>
  </si>
  <si>
    <t>HIST/GEO</t>
  </si>
  <si>
    <t>TOTAL 4</t>
  </si>
  <si>
    <t>5e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</si>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</sst>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/00"/>
    <numFmt numFmtId="165" formatCode="000000"/>
  </numFmts>
  <fonts count="21" x14ac:knownFonts="1"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theme="1"/>
      <name val="Century Gothic"/>
      <family val="2"/>
    </font>
    <font>
      <b/>
      <u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b/>
      <sz val="11"/>
      <color theme="1"/>
      <name val="Calibri"/>
      <family val="2"/>
      <scheme val="minor"/>
    </font>
    <font>
      <sz val="16"/>
      <color theme="1"/>
      <name val="Century Gothic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9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0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5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20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65" fontId="3" fillId="0" borderId="0" xfId="0" applyNumberFormat="1" applyFont="1"/>
    <xf numFmtId="0" fontId="1" fillId="0" borderId="0" xfId="0" applyFont="1" applyAlignment="1">
      <alignment horizontal="center" vertical="center" wrapText="1"/>
    </xf>
    <xf numFmtId="165" fontId="0" fillId="0" borderId="0" xfId="0" applyNumberFormat="1"/>
    <xf numFmtId="0" fontId="6" fillId="0" borderId="0" xfId="0" applyFont="1" applyAlignment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left"/>
    </xf>
    <xf numFmtId="0" fontId="8" fillId="0" borderId="0" xfId="0" applyFont="1" applyAlignment="1"/>
    <xf numFmtId="0" fontId="7" fillId="0" borderId="0" xfId="0" applyFont="1" applyAlignment="1">
      <alignment horizontal="center"/>
    </xf>
    <xf numFmtId="0" fontId="0" fillId="0" borderId="0" xfId="0" applyFont="1" applyAlignment="1"/>
    <xf numFmtId="0" fontId="9" fillId="0" borderId="0" xfId="0" applyFont="1" applyAlignment="1"/>
    <xf numFmtId="0" fontId="5" fillId="0" borderId="0" xfId="0" applyFont="1"/>
    <xf numFmtId="0" fontId="7" fillId="0" borderId="0" xfId="0" applyFont="1" applyAlignment="1"/>
    <xf numFmtId="0" fontId="10" fillId="0" borderId="0" xfId="0" applyFont="1" applyAlignment="1">
      <alignment horizontal="center"/>
    </xf>
    <xf numFmtId="0" fontId="11" fillId="0" borderId="0" xfId="0" applyFont="1"/>
    <xf numFmtId="0" fontId="0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14" fontId="0" fillId="0" borderId="0" xfId="0" applyNumberFormat="1" applyFont="1" applyAlignment="1">
      <alignment horizontal="center"/>
    </xf>
    <xf numFmtId="14" fontId="11" fillId="0" borderId="0" xfId="0" applyNumberFormat="1" applyFont="1" applyAlignment="1">
      <alignment horizontal="center"/>
    </xf>
    <xf numFmtId="0" fontId="12" fillId="0" borderId="0" xfId="0" applyFont="1" applyAlignment="1"/>
    <xf numFmtId="0" fontId="13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0" fillId="0" borderId="0" xfId="0" applyFont="1"/>
    <xf numFmtId="0" fontId="12" fillId="0" borderId="3" xfId="0" applyFont="1" applyBorder="1" applyAlignment="1">
      <alignment horizontal="left"/>
    </xf>
    <xf numFmtId="0" fontId="12" fillId="0" borderId="3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" fillId="0" borderId="0" xfId="0" applyFont="1"/>
    <xf numFmtId="0" fontId="1" fillId="0" borderId="3" xfId="0" applyFont="1" applyBorder="1" applyAlignment="1">
      <alignment horizontal="left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/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7" fillId="0" borderId="3" xfId="0" applyFont="1" applyBorder="1" applyAlignment="1">
      <alignment horizontal="left"/>
    </xf>
    <xf numFmtId="0" fontId="7" fillId="0" borderId="3" xfId="0" applyFont="1" applyBorder="1" applyAlignment="1"/>
    <xf numFmtId="0" fontId="1" fillId="0" borderId="3" xfId="0" applyFont="1" applyBorder="1" applyAlignment="1"/>
    <xf numFmtId="0" fontId="7" fillId="0" borderId="3" xfId="0" applyFont="1" applyBorder="1" applyAlignment="1">
      <alignment horizontal="center"/>
    </xf>
    <xf numFmtId="0" fontId="15" fillId="0" borderId="3" xfId="0" applyFont="1" applyBorder="1" applyAlignment="1">
      <alignment horizontal="center" vertical="center" wrapText="1"/>
    </xf>
    <xf numFmtId="0" fontId="1" fillId="0" borderId="3" xfId="0" applyFont="1" applyBorder="1"/>
    <xf numFmtId="0" fontId="12" fillId="0" borderId="0" xfId="0" applyFont="1" applyBorder="1" applyAlignment="1">
      <alignment horizontal="left"/>
    </xf>
    <xf numFmtId="0" fontId="16" fillId="0" borderId="3" xfId="0" applyFont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17" fillId="0" borderId="3" xfId="0" applyFont="1" applyBorder="1" applyAlignment="1">
      <alignment horizontal="center" vertical="center" wrapText="1"/>
    </xf>
    <xf numFmtId="0" fontId="18" fillId="0" borderId="3" xfId="0" applyFont="1" applyBorder="1" applyAlignment="1">
      <alignment vertical="center"/>
    </xf>
    <xf numFmtId="0" fontId="19" fillId="0" borderId="3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top" wrapText="1"/>
    </xf>
    <xf numFmtId="0" fontId="1" fillId="0" borderId="8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  <xf numFmtId="0" fontId="17" fillId="0" borderId="3" xfId="0" applyFont="1" applyBorder="1" applyAlignment="1">
      <alignment horizontal="left" vertical="center"/>
    </xf>
    <xf numFmtId="0" fontId="18" fillId="0" borderId="3" xfId="0" applyFont="1" applyBorder="1"/>
    <xf numFmtId="0" fontId="17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8" fillId="0" borderId="3" xfId="0" applyFont="1" applyBorder="1" applyAlignment="1">
      <alignment horizontal="center"/>
    </xf>
    <xf numFmtId="0" fontId="17" fillId="0" borderId="4" xfId="0" applyFont="1" applyBorder="1" applyAlignment="1">
      <alignment horizontal="left" vertical="center"/>
    </xf>
    <xf numFmtId="0" fontId="17" fillId="0" borderId="5" xfId="0" applyFont="1" applyBorder="1" applyAlignment="1">
      <alignment horizontal="left" vertical="center"/>
    </xf>
    <xf numFmtId="0" fontId="17" fillId="0" borderId="6" xfId="0" applyFont="1" applyBorder="1" applyAlignment="1">
      <alignment horizontal="left" vertical="center"/>
    </xf>
    <xf numFmtId="0" fontId="17" fillId="0" borderId="3" xfId="0" applyFont="1" applyBorder="1" applyAlignment="1">
      <alignment horizontal="left"/>
    </xf>
    <xf numFmtId="0" fontId="17" fillId="0" borderId="3" xfId="0" applyFont="1" applyBorder="1" applyAlignment="1">
      <alignment vertical="center"/>
    </xf>
    <xf numFmtId="0" fontId="1" fillId="0" borderId="12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7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20" fillId="0" borderId="0" xfId="0" applyFont="1" applyAlignment="1"/>
    <xf numFmtId="0" fontId="0" fillId="0" borderId="3" xfId="0" applyBorder="1" applyAlignment="1">
      <alignment horizontal="center"/>
    </xf>
    <xf numFmtId="0" fontId="11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Connexion/Base%20Tisser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Config"/>
      <sheetName val="6e"/>
      <sheetName val="2nde C"/>
      <sheetName val="Première C"/>
      <sheetName val="Première D"/>
      <sheetName val="Terminale C"/>
      <sheetName val="Terminale D"/>
      <sheetName val="Cycle 1"/>
      <sheetName val="Cycle 2"/>
    </sheetNames>
    <sheetDataSet>
      <sheetData sheetId="0">
        <row r="1">
          <cell r="C1">
            <v>2017</v>
          </cell>
        </row>
        <row r="3">
          <cell r="A3" t="str">
            <v>Matricule</v>
          </cell>
          <cell r="B3" t="str">
            <v>Noms et Prenoms</v>
          </cell>
          <cell r="C3" t="str">
            <v>Date de Naissance</v>
          </cell>
          <cell r="D3" t="str">
            <v>Lieu de Naissance</v>
          </cell>
          <cell r="E3" t="str">
            <v>Sexe</v>
          </cell>
          <cell r="F3" t="str">
            <v>Cycle</v>
          </cell>
          <cell r="G3" t="str">
            <v>Classe</v>
          </cell>
          <cell r="H3" t="str">
            <v>Situation</v>
          </cell>
        </row>
        <row r="4">
          <cell r="A4" t="str">
            <v>00562/CC</v>
          </cell>
          <cell r="B4" t="str">
            <v>ALLETCHING Rosaline</v>
          </cell>
          <cell r="C4">
            <v>36307</v>
          </cell>
          <cell r="D4" t="str">
            <v>PENJA</v>
          </cell>
          <cell r="E4" t="str">
            <v>F</v>
          </cell>
          <cell r="F4" t="str">
            <v>Cycle1</v>
          </cell>
          <cell r="G4" t="str">
            <v>3e</v>
          </cell>
          <cell r="H4" t="str">
            <v>Non</v>
          </cell>
        </row>
        <row r="5">
          <cell r="A5" t="str">
            <v>00410/CC</v>
          </cell>
          <cell r="B5" t="str">
            <v>ANDJENGO Emmanuel</v>
          </cell>
          <cell r="C5">
            <v>38379</v>
          </cell>
          <cell r="D5" t="str">
            <v>DOUALA</v>
          </cell>
          <cell r="E5" t="str">
            <v>M</v>
          </cell>
          <cell r="F5" t="str">
            <v>Cycle1</v>
          </cell>
          <cell r="G5" t="str">
            <v>3e</v>
          </cell>
        </row>
        <row r="6">
          <cell r="A6" t="str">
            <v>00413/CC</v>
          </cell>
          <cell r="B6" t="str">
            <v>BITCHEKI OLEMBA James Russel</v>
          </cell>
          <cell r="C6">
            <v>37812</v>
          </cell>
          <cell r="D6" t="str">
            <v>LOUM</v>
          </cell>
          <cell r="E6" t="str">
            <v>M</v>
          </cell>
          <cell r="F6" t="str">
            <v>Cycle1</v>
          </cell>
          <cell r="G6" t="str">
            <v>3e</v>
          </cell>
        </row>
        <row r="7">
          <cell r="A7" t="str">
            <v>00357/CC</v>
          </cell>
          <cell r="B7" t="str">
            <v>BOYA PENDENG Flori</v>
          </cell>
          <cell r="C7">
            <v>37159</v>
          </cell>
          <cell r="D7" t="str">
            <v>LOUM</v>
          </cell>
          <cell r="E7" t="str">
            <v>M</v>
          </cell>
          <cell r="F7" t="str">
            <v>Cycle1</v>
          </cell>
          <cell r="G7" t="str">
            <v>3e</v>
          </cell>
        </row>
        <row r="8">
          <cell r="A8" t="str">
            <v>00415/CC</v>
          </cell>
          <cell r="B8" t="str">
            <v>DJEUMOU DALEU Nesline</v>
          </cell>
          <cell r="C8">
            <v>37403</v>
          </cell>
          <cell r="D8" t="str">
            <v>NJOMBE</v>
          </cell>
          <cell r="E8" t="str">
            <v>F</v>
          </cell>
          <cell r="F8" t="str">
            <v>Cycle1</v>
          </cell>
          <cell r="G8" t="str">
            <v>3e</v>
          </cell>
        </row>
        <row r="9">
          <cell r="A9" t="str">
            <v>00479/CC</v>
          </cell>
          <cell r="B9" t="str">
            <v>DJUIDJA Jasmine</v>
          </cell>
          <cell r="C9">
            <v>38313</v>
          </cell>
          <cell r="D9" t="str">
            <v>MOMBO</v>
          </cell>
          <cell r="E9" t="str">
            <v>F</v>
          </cell>
          <cell r="F9" t="str">
            <v>Cycle1</v>
          </cell>
          <cell r="G9" t="str">
            <v>3e</v>
          </cell>
        </row>
        <row r="10">
          <cell r="A10" t="str">
            <v>00416/CC</v>
          </cell>
          <cell r="B10" t="str">
            <v>DONDOCK FOTSO Landrine</v>
          </cell>
          <cell r="C10">
            <v>37833</v>
          </cell>
          <cell r="D10" t="str">
            <v>BONABERI</v>
          </cell>
          <cell r="E10" t="str">
            <v>F</v>
          </cell>
          <cell r="F10" t="str">
            <v>Cycle1</v>
          </cell>
          <cell r="G10" t="str">
            <v>3e</v>
          </cell>
        </row>
        <row r="11">
          <cell r="A11" t="str">
            <v>00417/CC</v>
          </cell>
          <cell r="B11" t="str">
            <v>DONGMO Laetitia Orlane</v>
          </cell>
          <cell r="C11">
            <v>38063</v>
          </cell>
          <cell r="D11" t="str">
            <v>NJOMBE</v>
          </cell>
          <cell r="E11" t="str">
            <v>F</v>
          </cell>
          <cell r="F11" t="str">
            <v>Cycle1</v>
          </cell>
          <cell r="G11" t="str">
            <v>3e</v>
          </cell>
        </row>
        <row r="12">
          <cell r="A12" t="str">
            <v>00611/CC</v>
          </cell>
          <cell r="B12" t="str">
            <v>EBENE EBOH David</v>
          </cell>
          <cell r="C12">
            <v>37826</v>
          </cell>
          <cell r="D12" t="str">
            <v>NJOMBE</v>
          </cell>
          <cell r="E12" t="str">
            <v>M</v>
          </cell>
          <cell r="F12" t="str">
            <v>Cycle1</v>
          </cell>
          <cell r="G12" t="str">
            <v>3e</v>
          </cell>
        </row>
        <row r="13">
          <cell r="A13" t="str">
            <v>00418/CC</v>
          </cell>
          <cell r="B13" t="str">
            <v>EBOUTE EBOUTHE Franklin</v>
          </cell>
          <cell r="C13">
            <v>37562</v>
          </cell>
          <cell r="D13" t="str">
            <v>NJOMBE</v>
          </cell>
          <cell r="E13" t="str">
            <v>M</v>
          </cell>
          <cell r="F13" t="str">
            <v>Cycle1</v>
          </cell>
          <cell r="G13" t="str">
            <v>3e</v>
          </cell>
        </row>
        <row r="14">
          <cell r="A14" t="str">
            <v>00612/CC</v>
          </cell>
          <cell r="B14" t="str">
            <v>EDOUNG PENDA Maelle</v>
          </cell>
          <cell r="C14">
            <v>37316</v>
          </cell>
          <cell r="D14" t="str">
            <v>BAFOUSSAM</v>
          </cell>
          <cell r="E14" t="str">
            <v>F</v>
          </cell>
          <cell r="F14" t="str">
            <v>Cycle1</v>
          </cell>
          <cell r="G14" t="str">
            <v>3e</v>
          </cell>
        </row>
        <row r="15">
          <cell r="A15" t="str">
            <v>00533/CC</v>
          </cell>
          <cell r="B15" t="str">
            <v>EGNAME Ange De Lichelle</v>
          </cell>
          <cell r="C15">
            <v>38721</v>
          </cell>
          <cell r="D15" t="str">
            <v>NJOMBE</v>
          </cell>
          <cell r="E15" t="str">
            <v>F</v>
          </cell>
          <cell r="F15" t="str">
            <v>Cycle1</v>
          </cell>
          <cell r="G15" t="str">
            <v>3e</v>
          </cell>
        </row>
        <row r="16">
          <cell r="A16" t="str">
            <v>00419/CC</v>
          </cell>
          <cell r="B16" t="str">
            <v>ETOUNDI Uriel Audrey</v>
          </cell>
          <cell r="C16">
            <v>37708</v>
          </cell>
          <cell r="D16" t="str">
            <v>NJOMBE</v>
          </cell>
          <cell r="E16" t="str">
            <v>M</v>
          </cell>
          <cell r="F16" t="str">
            <v>Cycle1</v>
          </cell>
          <cell r="G16" t="str">
            <v>3e</v>
          </cell>
        </row>
        <row r="17">
          <cell r="A17" t="str">
            <v>00613/CC</v>
          </cell>
          <cell r="B17" t="str">
            <v>EWANE EWANE Achille</v>
          </cell>
          <cell r="C17">
            <v>37425</v>
          </cell>
          <cell r="D17" t="str">
            <v>BABONG</v>
          </cell>
          <cell r="E17" t="str">
            <v>M</v>
          </cell>
          <cell r="F17" t="str">
            <v>Cycle1</v>
          </cell>
          <cell r="G17" t="str">
            <v>3e</v>
          </cell>
        </row>
        <row r="18">
          <cell r="A18" t="str">
            <v>00614/CC</v>
          </cell>
          <cell r="B18" t="str">
            <v>KAMENI Audrey Dimitry</v>
          </cell>
          <cell r="C18">
            <v>36580</v>
          </cell>
          <cell r="D18" t="str">
            <v>NJOMBE</v>
          </cell>
          <cell r="E18" t="str">
            <v>M</v>
          </cell>
          <cell r="F18" t="str">
            <v>Cycle1</v>
          </cell>
          <cell r="G18" t="str">
            <v>3e</v>
          </cell>
        </row>
        <row r="19">
          <cell r="A19" t="str">
            <v>00422/CC</v>
          </cell>
          <cell r="B19" t="str">
            <v>KAMGA SIELATCHOM Ludovic</v>
          </cell>
          <cell r="C19">
            <v>37883</v>
          </cell>
          <cell r="D19" t="str">
            <v>PENJA</v>
          </cell>
          <cell r="E19" t="str">
            <v>M</v>
          </cell>
          <cell r="F19" t="str">
            <v>Cycle1</v>
          </cell>
          <cell r="G19" t="str">
            <v>3e</v>
          </cell>
        </row>
        <row r="20">
          <cell r="A20" t="str">
            <v>00423/CC</v>
          </cell>
          <cell r="B20" t="str">
            <v>KUIFFEU YITEMBE Sorelle</v>
          </cell>
          <cell r="C20">
            <v>37750</v>
          </cell>
          <cell r="D20" t="str">
            <v>NJOMBE</v>
          </cell>
          <cell r="E20" t="str">
            <v>F</v>
          </cell>
          <cell r="F20" t="str">
            <v>Cycle1</v>
          </cell>
          <cell r="G20" t="str">
            <v>3e</v>
          </cell>
        </row>
        <row r="21">
          <cell r="A21" t="str">
            <v>00425/CC</v>
          </cell>
          <cell r="B21" t="str">
            <v>MABAH NYAMSI Christelle Mayeva</v>
          </cell>
          <cell r="C21">
            <v>37787</v>
          </cell>
          <cell r="D21" t="str">
            <v>LOUM</v>
          </cell>
          <cell r="E21" t="str">
            <v>F</v>
          </cell>
          <cell r="F21" t="str">
            <v>Cycle1</v>
          </cell>
          <cell r="G21" t="str">
            <v>3e</v>
          </cell>
        </row>
        <row r="22">
          <cell r="A22" t="str">
            <v>00426/CC</v>
          </cell>
          <cell r="B22" t="str">
            <v>MAKA YEMELDA Danielle</v>
          </cell>
          <cell r="C22">
            <v>37754</v>
          </cell>
          <cell r="D22" t="str">
            <v>NDOUNGUE</v>
          </cell>
          <cell r="E22" t="str">
            <v>F</v>
          </cell>
          <cell r="F22" t="str">
            <v>Cycle1</v>
          </cell>
          <cell r="G22" t="str">
            <v>3e</v>
          </cell>
        </row>
        <row r="23">
          <cell r="A23" t="str">
            <v>00482/CC</v>
          </cell>
          <cell r="B23" t="str">
            <v>MATOCK ASSOL Yvan Landry</v>
          </cell>
          <cell r="C23">
            <v>37786</v>
          </cell>
          <cell r="D23" t="str">
            <v>NJOMBE</v>
          </cell>
          <cell r="E23" t="str">
            <v>M</v>
          </cell>
          <cell r="F23" t="str">
            <v>Cycle1</v>
          </cell>
          <cell r="G23" t="str">
            <v>3e</v>
          </cell>
        </row>
        <row r="24">
          <cell r="A24" t="str">
            <v>00615/CC</v>
          </cell>
          <cell r="B24" t="str">
            <v>MFANGAM Lydia</v>
          </cell>
          <cell r="C24">
            <v>36830</v>
          </cell>
          <cell r="D24" t="str">
            <v>NJOMBE</v>
          </cell>
          <cell r="E24" t="str">
            <v>F</v>
          </cell>
          <cell r="F24" t="str">
            <v>Cycle1</v>
          </cell>
          <cell r="G24" t="str">
            <v>3e</v>
          </cell>
        </row>
        <row r="25">
          <cell r="A25" t="str">
            <v>00616/CC</v>
          </cell>
          <cell r="B25" t="str">
            <v>MIETCHOP Danielle</v>
          </cell>
          <cell r="C25">
            <v>37481</v>
          </cell>
          <cell r="D25" t="str">
            <v>NJOMBE</v>
          </cell>
          <cell r="E25" t="str">
            <v>F</v>
          </cell>
          <cell r="F25" t="str">
            <v>Cycle1</v>
          </cell>
          <cell r="G25" t="str">
            <v>3e</v>
          </cell>
        </row>
        <row r="26">
          <cell r="A26" t="str">
            <v>00430/CC</v>
          </cell>
          <cell r="B26" t="str">
            <v>NGADOUM KAMDOUM Laurelle Audrey</v>
          </cell>
          <cell r="C26">
            <v>37580</v>
          </cell>
          <cell r="D26" t="str">
            <v>LOUM</v>
          </cell>
          <cell r="E26" t="str">
            <v>F</v>
          </cell>
          <cell r="F26" t="str">
            <v>Cycle1</v>
          </cell>
          <cell r="G26" t="str">
            <v>3e</v>
          </cell>
        </row>
        <row r="27">
          <cell r="A27" t="str">
            <v>00409/CC</v>
          </cell>
          <cell r="B27" t="str">
            <v>NGAKO Franck Rodalphe</v>
          </cell>
          <cell r="C27">
            <v>37831</v>
          </cell>
          <cell r="D27" t="str">
            <v>NJOMBE</v>
          </cell>
          <cell r="E27" t="str">
            <v>M</v>
          </cell>
          <cell r="F27" t="str">
            <v>Cycle1</v>
          </cell>
          <cell r="G27" t="str">
            <v>3e</v>
          </cell>
        </row>
        <row r="28">
          <cell r="A28" t="str">
            <v>00375/CC</v>
          </cell>
          <cell r="B28" t="str">
            <v>NJOH SEME Jacques</v>
          </cell>
          <cell r="C28">
            <v>37135</v>
          </cell>
          <cell r="D28" t="str">
            <v>NJOMBE</v>
          </cell>
          <cell r="E28" t="str">
            <v>M</v>
          </cell>
          <cell r="F28" t="str">
            <v>Cycle1</v>
          </cell>
          <cell r="G28" t="str">
            <v>3e</v>
          </cell>
        </row>
        <row r="29">
          <cell r="A29" t="str">
            <v>00376/CC</v>
          </cell>
          <cell r="B29" t="str">
            <v>NJOH Arthur Stephane</v>
          </cell>
          <cell r="C29">
            <v>37135</v>
          </cell>
          <cell r="D29" t="str">
            <v>NJOMBE</v>
          </cell>
          <cell r="E29" t="str">
            <v>M</v>
          </cell>
          <cell r="F29" t="str">
            <v>Cycle1</v>
          </cell>
          <cell r="G29" t="str">
            <v>3e</v>
          </cell>
        </row>
        <row r="30">
          <cell r="A30" t="str">
            <v>00617/CC</v>
          </cell>
          <cell r="B30" t="str">
            <v>NJOLLE ASSECH Elisabeth</v>
          </cell>
          <cell r="C30">
            <v>37726</v>
          </cell>
          <cell r="D30" t="str">
            <v>NJOMBE</v>
          </cell>
          <cell r="E30" t="str">
            <v>F</v>
          </cell>
          <cell r="F30" t="str">
            <v>Cycle1</v>
          </cell>
          <cell r="G30" t="str">
            <v>3e</v>
          </cell>
        </row>
        <row r="31">
          <cell r="A31" t="str">
            <v>00431/CC</v>
          </cell>
          <cell r="B31" t="str">
            <v>NKAPTO NGUELTA Wilfried</v>
          </cell>
          <cell r="C31">
            <v>37623</v>
          </cell>
          <cell r="D31" t="str">
            <v>BAFOUSSAM</v>
          </cell>
          <cell r="E31" t="str">
            <v>M</v>
          </cell>
          <cell r="F31" t="str">
            <v>Cycle1</v>
          </cell>
          <cell r="G31" t="str">
            <v>3e</v>
          </cell>
        </row>
        <row r="32">
          <cell r="A32" t="str">
            <v>00620/CC</v>
          </cell>
          <cell r="B32" t="str">
            <v>NKEU Bernadette</v>
          </cell>
          <cell r="C32">
            <v>37386</v>
          </cell>
          <cell r="D32" t="str">
            <v>NJOMBE</v>
          </cell>
          <cell r="E32" t="str">
            <v>M</v>
          </cell>
          <cell r="F32" t="str">
            <v>Cycle1</v>
          </cell>
          <cell r="G32" t="str">
            <v>3e</v>
          </cell>
        </row>
        <row r="33">
          <cell r="A33" t="str">
            <v>00483/CC</v>
          </cell>
          <cell r="B33" t="str">
            <v>NKOUATTCHOU YOUSSI Zita</v>
          </cell>
          <cell r="C33">
            <v>37425</v>
          </cell>
          <cell r="D33" t="str">
            <v>NJOMBE</v>
          </cell>
          <cell r="E33" t="str">
            <v>F</v>
          </cell>
          <cell r="F33" t="str">
            <v>Cycle1</v>
          </cell>
          <cell r="G33" t="str">
            <v>3e</v>
          </cell>
        </row>
        <row r="34">
          <cell r="A34" t="str">
            <v>00610/CC</v>
          </cell>
          <cell r="B34" t="str">
            <v>TSADEO SAADEO François</v>
          </cell>
          <cell r="C34">
            <v>36322</v>
          </cell>
          <cell r="D34" t="str">
            <v>NJOMBE</v>
          </cell>
          <cell r="E34" t="str">
            <v>F</v>
          </cell>
          <cell r="F34" t="str">
            <v>Cycle1</v>
          </cell>
          <cell r="G34" t="str">
            <v>3e</v>
          </cell>
        </row>
        <row r="35">
          <cell r="A35" t="str">
            <v>00433/CC</v>
          </cell>
          <cell r="B35" t="str">
            <v>TANKOUA NDZEGUE Randy</v>
          </cell>
          <cell r="C35">
            <v>37715</v>
          </cell>
          <cell r="D35" t="str">
            <v>N'SAMBA</v>
          </cell>
          <cell r="E35" t="str">
            <v>M</v>
          </cell>
          <cell r="F35" t="str">
            <v>Cycle1</v>
          </cell>
          <cell r="G35" t="str">
            <v>3e</v>
          </cell>
        </row>
        <row r="36">
          <cell r="A36" t="str">
            <v>00619/CC</v>
          </cell>
          <cell r="B36" t="str">
            <v>TCHAPNDA Adeline</v>
          </cell>
          <cell r="C36">
            <v>37268</v>
          </cell>
          <cell r="D36" t="str">
            <v>NJOMBE</v>
          </cell>
          <cell r="E36" t="str">
            <v>F</v>
          </cell>
          <cell r="F36" t="str">
            <v>Cycle1</v>
          </cell>
          <cell r="G36" t="str">
            <v>3e</v>
          </cell>
        </row>
        <row r="37">
          <cell r="A37" t="str">
            <v>00534/CC</v>
          </cell>
          <cell r="B37" t="str">
            <v>TCHIEPI TCHOKOSSA Marthe Manelle</v>
          </cell>
          <cell r="C37">
            <v>37874</v>
          </cell>
          <cell r="D37" t="str">
            <v>NJOMBE</v>
          </cell>
          <cell r="E37" t="str">
            <v>F</v>
          </cell>
          <cell r="F37" t="str">
            <v>Cycle1</v>
          </cell>
          <cell r="G37" t="str">
            <v>3e</v>
          </cell>
        </row>
        <row r="38">
          <cell r="A38" t="str">
            <v>00618/CC</v>
          </cell>
          <cell r="B38" t="str">
            <v>TCHOMENI Orlyne</v>
          </cell>
          <cell r="C38">
            <v>37910</v>
          </cell>
          <cell r="D38" t="str">
            <v>LOUM</v>
          </cell>
          <cell r="E38" t="str">
            <v>M</v>
          </cell>
          <cell r="F38" t="str">
            <v>Cycle1</v>
          </cell>
          <cell r="G38" t="str">
            <v>3e</v>
          </cell>
        </row>
        <row r="39">
          <cell r="A39" t="str">
            <v>00535/CC</v>
          </cell>
          <cell r="B39" t="str">
            <v>TCHONGOUANG Angelbert</v>
          </cell>
          <cell r="C39">
            <v>36670</v>
          </cell>
          <cell r="D39" t="str">
            <v>BANDJA</v>
          </cell>
          <cell r="E39" t="str">
            <v>M</v>
          </cell>
          <cell r="F39" t="str">
            <v>Cycle1</v>
          </cell>
          <cell r="G39" t="str">
            <v>3e</v>
          </cell>
        </row>
        <row r="40">
          <cell r="A40" t="str">
            <v>00536/CC</v>
          </cell>
          <cell r="B40" t="str">
            <v>TEUKEU NGAMENI Alain Parino</v>
          </cell>
          <cell r="C40">
            <v>36688</v>
          </cell>
          <cell r="D40" t="str">
            <v>NJOMBE</v>
          </cell>
          <cell r="E40" t="str">
            <v>M</v>
          </cell>
          <cell r="F40" t="str">
            <v>Cycle1</v>
          </cell>
          <cell r="G40" t="str">
            <v>3e</v>
          </cell>
        </row>
        <row r="41">
          <cell r="A41" t="str">
            <v>00439/CC</v>
          </cell>
          <cell r="B41" t="str">
            <v>TOUNGA NDOSSE Sandra</v>
          </cell>
          <cell r="C41">
            <v>38556</v>
          </cell>
          <cell r="D41" t="str">
            <v>LOUM</v>
          </cell>
          <cell r="E41" t="str">
            <v>F</v>
          </cell>
          <cell r="F41" t="str">
            <v>Cycle1</v>
          </cell>
          <cell r="G41" t="str">
            <v>3e</v>
          </cell>
        </row>
        <row r="42">
          <cell r="A42" t="str">
            <v>00435/CC</v>
          </cell>
          <cell r="B42" t="str">
            <v>TSINDA Durel Junoir</v>
          </cell>
          <cell r="C42">
            <v>37881</v>
          </cell>
          <cell r="D42" t="str">
            <v>LOUM</v>
          </cell>
          <cell r="E42" t="str">
            <v>M</v>
          </cell>
          <cell r="F42" t="str">
            <v>Cycle1</v>
          </cell>
          <cell r="G42" t="str">
            <v>3e</v>
          </cell>
        </row>
        <row r="43">
          <cell r="A43" t="str">
            <v>00609/CC</v>
          </cell>
          <cell r="B43" t="str">
            <v>NJOYA KAPOUMIE Salim</v>
          </cell>
          <cell r="C43">
            <v>37720</v>
          </cell>
          <cell r="D43" t="str">
            <v>FOUMBAN</v>
          </cell>
          <cell r="E43" t="str">
            <v>M</v>
          </cell>
          <cell r="F43" t="str">
            <v>Cycle1</v>
          </cell>
          <cell r="G43" t="str">
            <v>3e</v>
          </cell>
        </row>
        <row r="44">
          <cell r="A44" t="str">
            <v>00563/CC</v>
          </cell>
          <cell r="B44" t="str">
            <v>AMBER DILANA Salano Valverde</v>
          </cell>
          <cell r="C44">
            <v>38323</v>
          </cell>
          <cell r="D44" t="str">
            <v>GRECIA</v>
          </cell>
          <cell r="E44" t="str">
            <v>F</v>
          </cell>
          <cell r="F44" t="str">
            <v>Cycle1</v>
          </cell>
          <cell r="G44" t="str">
            <v>6e</v>
          </cell>
        </row>
        <row r="45">
          <cell r="A45" t="str">
            <v>00564/CC</v>
          </cell>
          <cell r="B45" t="str">
            <v>DJOMATCHOUA NKWE Franck Pharell</v>
          </cell>
          <cell r="C45">
            <v>38847</v>
          </cell>
          <cell r="D45" t="str">
            <v>PENJA</v>
          </cell>
          <cell r="E45" t="str">
            <v>M</v>
          </cell>
          <cell r="F45" t="str">
            <v>Cycle1</v>
          </cell>
          <cell r="G45" t="str">
            <v>6e</v>
          </cell>
        </row>
        <row r="46">
          <cell r="A46" t="str">
            <v>00565/CC</v>
          </cell>
          <cell r="B46" t="str">
            <v>DONGMO NGUEMO Francine</v>
          </cell>
          <cell r="C46">
            <v>38873</v>
          </cell>
          <cell r="D46" t="str">
            <v>LOUM</v>
          </cell>
          <cell r="E46" t="str">
            <v>F</v>
          </cell>
          <cell r="F46" t="str">
            <v>Cycle1</v>
          </cell>
          <cell r="G46" t="str">
            <v>6e</v>
          </cell>
        </row>
        <row r="47">
          <cell r="A47" t="str">
            <v>00566/CC</v>
          </cell>
          <cell r="B47" t="str">
            <v>EBOULE Gaby Leprince</v>
          </cell>
          <cell r="C47">
            <v>39393</v>
          </cell>
          <cell r="D47" t="str">
            <v>PENJA</v>
          </cell>
          <cell r="E47" t="str">
            <v>M</v>
          </cell>
          <cell r="F47" t="str">
            <v>Cycle1</v>
          </cell>
          <cell r="G47" t="str">
            <v>6e</v>
          </cell>
        </row>
        <row r="48">
          <cell r="A48" t="str">
            <v>00567/CC</v>
          </cell>
          <cell r="B48" t="str">
            <v>ENET Thomas Durell</v>
          </cell>
          <cell r="C48">
            <v>39274</v>
          </cell>
          <cell r="D48" t="str">
            <v>NJOMBE</v>
          </cell>
          <cell r="E48" t="str">
            <v>M</v>
          </cell>
          <cell r="F48" t="str">
            <v>Cycle1</v>
          </cell>
          <cell r="G48" t="str">
            <v>6e</v>
          </cell>
        </row>
        <row r="49">
          <cell r="A49" t="str">
            <v>00568/CC</v>
          </cell>
          <cell r="B49" t="str">
            <v>ESSANGUI MBANGO Lydienne</v>
          </cell>
          <cell r="C49">
            <v>38241</v>
          </cell>
          <cell r="D49" t="str">
            <v>NJOMBE</v>
          </cell>
          <cell r="E49" t="str">
            <v>F</v>
          </cell>
          <cell r="F49" t="str">
            <v>Cycle1</v>
          </cell>
          <cell r="G49" t="str">
            <v>6e</v>
          </cell>
        </row>
        <row r="50">
          <cell r="A50" t="str">
            <v>00569/CC</v>
          </cell>
          <cell r="B50" t="str">
            <v>EYE MOHAMED Lamine Djibo</v>
          </cell>
          <cell r="C50">
            <v>39559</v>
          </cell>
          <cell r="D50" t="str">
            <v>NJOMBE</v>
          </cell>
          <cell r="E50" t="str">
            <v>M</v>
          </cell>
          <cell r="F50" t="str">
            <v>Cycle1</v>
          </cell>
          <cell r="G50" t="str">
            <v>6e</v>
          </cell>
        </row>
        <row r="51">
          <cell r="A51" t="str">
            <v>00570/CC</v>
          </cell>
          <cell r="B51" t="str">
            <v>FEUMENE Ruth Valerie</v>
          </cell>
          <cell r="C51">
            <v>39235</v>
          </cell>
          <cell r="D51" t="str">
            <v>NJOMBE</v>
          </cell>
          <cell r="E51" t="str">
            <v>F</v>
          </cell>
          <cell r="F51" t="str">
            <v>Cycle1</v>
          </cell>
          <cell r="G51" t="str">
            <v>6e</v>
          </cell>
        </row>
        <row r="52">
          <cell r="A52" t="str">
            <v>00571/CC</v>
          </cell>
          <cell r="B52" t="str">
            <v>FONKI NGWAMAH Desmone</v>
          </cell>
          <cell r="C52">
            <v>39159</v>
          </cell>
          <cell r="D52" t="str">
            <v>PENJA</v>
          </cell>
          <cell r="E52" t="str">
            <v>F</v>
          </cell>
          <cell r="F52" t="str">
            <v>Cycle1</v>
          </cell>
          <cell r="G52" t="str">
            <v>6e</v>
          </cell>
        </row>
        <row r="53">
          <cell r="A53" t="str">
            <v>00576/CC</v>
          </cell>
          <cell r="B53" t="str">
            <v>KAME Guy Gaston</v>
          </cell>
          <cell r="C53">
            <v>38783</v>
          </cell>
          <cell r="D53" t="str">
            <v>LOUM</v>
          </cell>
          <cell r="E53" t="str">
            <v>M</v>
          </cell>
          <cell r="F53" t="str">
            <v>Cycle1</v>
          </cell>
          <cell r="G53" t="str">
            <v>6e</v>
          </cell>
        </row>
        <row r="54">
          <cell r="A54" t="str">
            <v>00572/CC</v>
          </cell>
          <cell r="B54" t="str">
            <v>HAPPI YAMNOU Bill Samson</v>
          </cell>
          <cell r="C54">
            <v>38925</v>
          </cell>
          <cell r="D54" t="str">
            <v>LOUM</v>
          </cell>
          <cell r="E54" t="str">
            <v>M</v>
          </cell>
          <cell r="F54" t="str">
            <v>Cycle1</v>
          </cell>
          <cell r="G54" t="str">
            <v>6e</v>
          </cell>
        </row>
        <row r="55">
          <cell r="A55" t="str">
            <v>00573/CC</v>
          </cell>
          <cell r="B55" t="str">
            <v>HERAZO SANCHEZ Freddy Elias</v>
          </cell>
          <cell r="C55">
            <v>38414</v>
          </cell>
          <cell r="D55" t="str">
            <v>BOGOTA</v>
          </cell>
          <cell r="E55" t="str">
            <v>M</v>
          </cell>
          <cell r="F55" t="str">
            <v>Cycle1</v>
          </cell>
          <cell r="G55" t="str">
            <v>6e</v>
          </cell>
        </row>
        <row r="56">
          <cell r="A56" t="str">
            <v>00574/CC</v>
          </cell>
          <cell r="B56" t="str">
            <v>HOMKOMNDO Loic Delphin</v>
          </cell>
          <cell r="C56">
            <v>38496</v>
          </cell>
          <cell r="D56" t="str">
            <v>NJOMBE</v>
          </cell>
          <cell r="E56" t="str">
            <v>M</v>
          </cell>
          <cell r="F56" t="str">
            <v>Cycle1</v>
          </cell>
          <cell r="G56" t="str">
            <v>6e</v>
          </cell>
        </row>
        <row r="57">
          <cell r="A57" t="str">
            <v>00575/CC</v>
          </cell>
          <cell r="B57" t="str">
            <v>TCHATCHIUNG Jason Mael</v>
          </cell>
          <cell r="C57">
            <v>39099</v>
          </cell>
          <cell r="D57" t="str">
            <v>DOUALA</v>
          </cell>
          <cell r="E57" t="str">
            <v>M</v>
          </cell>
          <cell r="F57" t="str">
            <v>Cycle1</v>
          </cell>
          <cell r="G57" t="str">
            <v>6e</v>
          </cell>
        </row>
        <row r="58">
          <cell r="A58" t="str">
            <v>00577/CC</v>
          </cell>
          <cell r="B58" t="str">
            <v>KENGNI LETS Larissa Nicaise</v>
          </cell>
          <cell r="C58">
            <v>38803</v>
          </cell>
          <cell r="D58" t="str">
            <v>BAMENDA</v>
          </cell>
          <cell r="E58" t="str">
            <v>M</v>
          </cell>
          <cell r="F58" t="str">
            <v>Cycle1</v>
          </cell>
          <cell r="G58" t="str">
            <v>6e</v>
          </cell>
        </row>
        <row r="59">
          <cell r="A59" t="str">
            <v>00578/CC</v>
          </cell>
          <cell r="B59" t="str">
            <v>KPOUMIE NJOYA Ramadam Ismaila</v>
          </cell>
          <cell r="C59">
            <v>39013</v>
          </cell>
          <cell r="D59" t="str">
            <v>ESEKA</v>
          </cell>
          <cell r="E59" t="str">
            <v>M</v>
          </cell>
          <cell r="F59" t="str">
            <v>Cycle1</v>
          </cell>
          <cell r="G59" t="str">
            <v>6e</v>
          </cell>
        </row>
        <row r="60">
          <cell r="A60" t="str">
            <v>00579/CC</v>
          </cell>
          <cell r="B60" t="str">
            <v>LIBAM Flora Sophie</v>
          </cell>
          <cell r="C60">
            <v>38658</v>
          </cell>
          <cell r="D60" t="str">
            <v>NJOMBE</v>
          </cell>
          <cell r="E60" t="str">
            <v>M</v>
          </cell>
          <cell r="F60" t="str">
            <v>Cycle1</v>
          </cell>
          <cell r="G60" t="str">
            <v>6e</v>
          </cell>
        </row>
        <row r="61">
          <cell r="A61" t="str">
            <v>00580/CC</v>
          </cell>
          <cell r="B61" t="str">
            <v>MAMIA MPOME Uvan Simon Ulysse</v>
          </cell>
          <cell r="C61">
            <v>38875</v>
          </cell>
          <cell r="D61" t="str">
            <v>DOUALA</v>
          </cell>
          <cell r="E61" t="str">
            <v>M</v>
          </cell>
          <cell r="F61" t="str">
            <v>Cycle1</v>
          </cell>
          <cell r="G61" t="str">
            <v>6e</v>
          </cell>
        </row>
        <row r="62">
          <cell r="A62" t="str">
            <v>00581/CC</v>
          </cell>
          <cell r="B62" t="str">
            <v>MBADJOUN TINGUEM Michelle</v>
          </cell>
          <cell r="C62">
            <v>39202</v>
          </cell>
          <cell r="D62" t="str">
            <v>NJOMBE</v>
          </cell>
          <cell r="E62" t="str">
            <v>F</v>
          </cell>
          <cell r="F62" t="str">
            <v>Cycle1</v>
          </cell>
          <cell r="G62" t="str">
            <v>6e</v>
          </cell>
        </row>
        <row r="63">
          <cell r="A63" t="str">
            <v>00582/CC</v>
          </cell>
          <cell r="B63" t="str">
            <v>MBATTA MBATTA Ange Ivan</v>
          </cell>
          <cell r="C63">
            <v>39011</v>
          </cell>
          <cell r="D63" t="str">
            <v>NJOMBE</v>
          </cell>
          <cell r="E63" t="str">
            <v>M</v>
          </cell>
          <cell r="F63" t="str">
            <v>Cycle1</v>
          </cell>
          <cell r="G63" t="str">
            <v>6e</v>
          </cell>
        </row>
        <row r="64">
          <cell r="A64" t="str">
            <v>00583/CC</v>
          </cell>
          <cell r="B64" t="str">
            <v>MBONGO Jeef Martel</v>
          </cell>
          <cell r="C64">
            <v>38656</v>
          </cell>
          <cell r="D64" t="str">
            <v>NJOMBE</v>
          </cell>
          <cell r="E64" t="str">
            <v>M</v>
          </cell>
          <cell r="F64" t="str">
            <v>Cycle1</v>
          </cell>
          <cell r="G64" t="str">
            <v>6e</v>
          </cell>
        </row>
        <row r="65">
          <cell r="A65" t="str">
            <v>00584/CC</v>
          </cell>
          <cell r="B65" t="str">
            <v>MONGO KANG Josiane Nicole</v>
          </cell>
          <cell r="C65">
            <v>38195</v>
          </cell>
          <cell r="D65" t="str">
            <v>NJOMBE</v>
          </cell>
          <cell r="E65" t="str">
            <v>F</v>
          </cell>
          <cell r="F65" t="str">
            <v>Cycle1</v>
          </cell>
          <cell r="G65" t="str">
            <v>6e</v>
          </cell>
        </row>
        <row r="66">
          <cell r="A66" t="str">
            <v>00585/CC</v>
          </cell>
          <cell r="B66" t="str">
            <v>MOUMENI FANSI Destin</v>
          </cell>
          <cell r="C66">
            <v>38882</v>
          </cell>
          <cell r="D66" t="str">
            <v>NJOMBE</v>
          </cell>
          <cell r="E66" t="str">
            <v>M</v>
          </cell>
          <cell r="F66" t="str">
            <v>Cycle1</v>
          </cell>
          <cell r="G66" t="str">
            <v>6e</v>
          </cell>
        </row>
        <row r="67">
          <cell r="A67" t="str">
            <v>00586/CC</v>
          </cell>
          <cell r="B67" t="str">
            <v>MPAKO BONKWAHA Franck Vianney</v>
          </cell>
          <cell r="C67">
            <v>38933</v>
          </cell>
          <cell r="D67" t="str">
            <v>PENJA</v>
          </cell>
          <cell r="E67" t="str">
            <v>M</v>
          </cell>
          <cell r="F67" t="str">
            <v>Cycle1</v>
          </cell>
          <cell r="G67" t="str">
            <v>6e</v>
          </cell>
        </row>
        <row r="68">
          <cell r="A68" t="str">
            <v>00587/CC</v>
          </cell>
          <cell r="B68" t="str">
            <v>NDONGOUA SEUJIP Vichyle</v>
          </cell>
          <cell r="C68">
            <v>38303</v>
          </cell>
          <cell r="D68" t="str">
            <v>NDOUNGUE</v>
          </cell>
          <cell r="E68" t="str">
            <v>F</v>
          </cell>
          <cell r="F68" t="str">
            <v>Cycle1</v>
          </cell>
          <cell r="G68" t="str">
            <v>6e</v>
          </cell>
        </row>
        <row r="69">
          <cell r="A69" t="str">
            <v>00588/CC</v>
          </cell>
          <cell r="B69" t="str">
            <v>NDZENGUE TSIMI Michel Landry</v>
          </cell>
          <cell r="C69">
            <v>38926</v>
          </cell>
          <cell r="D69" t="str">
            <v>NJOMBE</v>
          </cell>
          <cell r="E69" t="str">
            <v>M</v>
          </cell>
          <cell r="F69" t="str">
            <v>Cycle1</v>
          </cell>
          <cell r="G69" t="str">
            <v>6e</v>
          </cell>
        </row>
        <row r="70">
          <cell r="A70" t="str">
            <v>00589/CC</v>
          </cell>
          <cell r="B70" t="str">
            <v>NGON BASSI TIEFTRINE Elisebeth</v>
          </cell>
          <cell r="C70">
            <v>38420</v>
          </cell>
          <cell r="D70" t="str">
            <v>NJOMBE</v>
          </cell>
          <cell r="E70" t="str">
            <v>M</v>
          </cell>
          <cell r="F70" t="str">
            <v>Cycle1</v>
          </cell>
          <cell r="G70" t="str">
            <v>6e</v>
          </cell>
        </row>
        <row r="71">
          <cell r="A71" t="str">
            <v>00590/CC</v>
          </cell>
          <cell r="B71" t="str">
            <v>NGUEN Julien Mathieu</v>
          </cell>
          <cell r="C71">
            <v>39549</v>
          </cell>
          <cell r="D71" t="str">
            <v>DOUALA</v>
          </cell>
          <cell r="E71" t="str">
            <v>M</v>
          </cell>
          <cell r="F71" t="str">
            <v>Cycle1</v>
          </cell>
          <cell r="G71" t="str">
            <v>6e</v>
          </cell>
        </row>
        <row r="72">
          <cell r="A72" t="str">
            <v>00591/CC</v>
          </cell>
          <cell r="B72" t="str">
            <v>NJOYA MOUFON André</v>
          </cell>
          <cell r="C72">
            <v>38183</v>
          </cell>
          <cell r="D72" t="str">
            <v>NJOMBE</v>
          </cell>
          <cell r="E72" t="str">
            <v>M</v>
          </cell>
          <cell r="F72" t="str">
            <v>Cycle1</v>
          </cell>
          <cell r="G72" t="str">
            <v>6e</v>
          </cell>
        </row>
        <row r="73">
          <cell r="A73" t="str">
            <v>00592/CC</v>
          </cell>
          <cell r="B73" t="str">
            <v>PELOUEM Adéle Lavine</v>
          </cell>
          <cell r="C73">
            <v>38600</v>
          </cell>
          <cell r="D73" t="str">
            <v>NJOMBE</v>
          </cell>
          <cell r="E73" t="str">
            <v>F</v>
          </cell>
          <cell r="F73" t="str">
            <v>Cycle1</v>
          </cell>
          <cell r="G73" t="str">
            <v>6e</v>
          </cell>
        </row>
        <row r="74">
          <cell r="A74" t="str">
            <v>00524/CC</v>
          </cell>
          <cell r="B74" t="str">
            <v>PETNGA NDOSSE Otrive Pharés</v>
          </cell>
          <cell r="C74">
            <v>39352</v>
          </cell>
          <cell r="D74" t="str">
            <v>LOUM</v>
          </cell>
          <cell r="E74" t="str">
            <v>M</v>
          </cell>
          <cell r="F74" t="str">
            <v>Cycle1</v>
          </cell>
          <cell r="G74" t="str">
            <v>6e</v>
          </cell>
        </row>
        <row r="75">
          <cell r="A75" t="str">
            <v>00525/CC</v>
          </cell>
          <cell r="B75" t="str">
            <v>SEPINJONANG Romaric</v>
          </cell>
          <cell r="C75">
            <v>38521</v>
          </cell>
          <cell r="D75" t="str">
            <v>NJOMBE</v>
          </cell>
          <cell r="E75" t="str">
            <v>M</v>
          </cell>
          <cell r="F75" t="str">
            <v>Cycle1</v>
          </cell>
          <cell r="G75" t="str">
            <v>6e</v>
          </cell>
        </row>
        <row r="76">
          <cell r="A76" t="str">
            <v>00593/CC</v>
          </cell>
          <cell r="B76" t="str">
            <v>SISSA YAPPI Cedric</v>
          </cell>
          <cell r="C76">
            <v>38346</v>
          </cell>
          <cell r="D76" t="str">
            <v>DOUALA</v>
          </cell>
          <cell r="E76" t="str">
            <v>M</v>
          </cell>
          <cell r="F76" t="str">
            <v>Cycle1</v>
          </cell>
          <cell r="G76" t="str">
            <v>6e</v>
          </cell>
        </row>
        <row r="77">
          <cell r="A77" t="str">
            <v>00594/CC</v>
          </cell>
          <cell r="B77" t="str">
            <v>WATA KAMDOUM Danielle Xaverine</v>
          </cell>
          <cell r="C77">
            <v>38924</v>
          </cell>
          <cell r="D77" t="str">
            <v>LOUM</v>
          </cell>
          <cell r="E77" t="str">
            <v>F</v>
          </cell>
          <cell r="F77" t="str">
            <v>Cycle1</v>
          </cell>
          <cell r="G77" t="str">
            <v>6e</v>
          </cell>
        </row>
        <row r="78">
          <cell r="A78" t="str">
            <v>00504/CC</v>
          </cell>
          <cell r="B78" t="str">
            <v>BAKALA HETCHO Reina M</v>
          </cell>
          <cell r="C78">
            <v>38184</v>
          </cell>
          <cell r="D78" t="str">
            <v>NJOMBE</v>
          </cell>
          <cell r="E78" t="str">
            <v>F</v>
          </cell>
          <cell r="F78" t="str">
            <v>Cycle1</v>
          </cell>
          <cell r="G78" t="str">
            <v>5e</v>
          </cell>
        </row>
        <row r="79">
          <cell r="A79" t="str">
            <v>00595/CC</v>
          </cell>
          <cell r="B79" t="str">
            <v>BATING Lablonde</v>
          </cell>
          <cell r="C79">
            <v>38288</v>
          </cell>
          <cell r="D79" t="str">
            <v>DOUALA</v>
          </cell>
          <cell r="E79" t="str">
            <v>F</v>
          </cell>
          <cell r="F79" t="str">
            <v>Cycle1</v>
          </cell>
          <cell r="G79" t="str">
            <v>5e</v>
          </cell>
        </row>
        <row r="80">
          <cell r="A80" t="str">
            <v>00600/CC</v>
          </cell>
          <cell r="B80" t="str">
            <v>CHOKOUADEU Roy Ivan</v>
          </cell>
          <cell r="C80">
            <v>38121</v>
          </cell>
          <cell r="D80" t="str">
            <v>NJOMBE</v>
          </cell>
          <cell r="E80" t="str">
            <v>F</v>
          </cell>
          <cell r="F80" t="str">
            <v>Cycle1</v>
          </cell>
          <cell r="G80" t="str">
            <v>5e</v>
          </cell>
        </row>
        <row r="81">
          <cell r="A81" t="str">
            <v>00507/CC</v>
          </cell>
          <cell r="B81" t="str">
            <v>DJEUGUE NGOUNE Bilonne</v>
          </cell>
          <cell r="C81">
            <v>38498</v>
          </cell>
          <cell r="D81" t="str">
            <v>NJOMBE</v>
          </cell>
          <cell r="E81" t="str">
            <v>F</v>
          </cell>
          <cell r="F81" t="str">
            <v>Cycle1</v>
          </cell>
          <cell r="G81" t="str">
            <v>5e</v>
          </cell>
        </row>
        <row r="82">
          <cell r="A82" t="str">
            <v>00508/CC</v>
          </cell>
          <cell r="B82" t="str">
            <v>EKETI ASSOKOMA Charlotte</v>
          </cell>
          <cell r="C82">
            <v>38690</v>
          </cell>
          <cell r="D82" t="str">
            <v>NJOMBE</v>
          </cell>
          <cell r="E82" t="str">
            <v>F</v>
          </cell>
          <cell r="F82" t="str">
            <v>Cycle1</v>
          </cell>
          <cell r="G82" t="str">
            <v>5e</v>
          </cell>
        </row>
        <row r="83">
          <cell r="A83" t="str">
            <v>00509/CC</v>
          </cell>
          <cell r="B83" t="str">
            <v>EMOUAMOUA EBOULE Cecile</v>
          </cell>
          <cell r="C83">
            <v>38815</v>
          </cell>
          <cell r="D83" t="str">
            <v>NJOMBE</v>
          </cell>
          <cell r="E83" t="str">
            <v>M</v>
          </cell>
          <cell r="F83" t="str">
            <v>Cycle1</v>
          </cell>
          <cell r="G83" t="str">
            <v>5e</v>
          </cell>
        </row>
        <row r="84">
          <cell r="A84" t="str">
            <v>00510/CC</v>
          </cell>
          <cell r="B84" t="str">
            <v>ETOUNDI Evrad</v>
          </cell>
          <cell r="C84">
            <v>38872</v>
          </cell>
          <cell r="D84" t="str">
            <v>BAFOUSSAM</v>
          </cell>
          <cell r="E84" t="str">
            <v>M</v>
          </cell>
          <cell r="F84" t="str">
            <v>Cycle1</v>
          </cell>
          <cell r="G84" t="str">
            <v>5e</v>
          </cell>
        </row>
        <row r="85">
          <cell r="A85" t="str">
            <v>00511/CC</v>
          </cell>
          <cell r="B85" t="str">
            <v>FOTSA NOUMSI Fredy</v>
          </cell>
          <cell r="C85">
            <v>38631</v>
          </cell>
          <cell r="D85" t="str">
            <v>NJOMBE</v>
          </cell>
          <cell r="E85" t="str">
            <v>M</v>
          </cell>
          <cell r="F85" t="str">
            <v>Cycle1</v>
          </cell>
          <cell r="G85" t="str">
            <v>5e</v>
          </cell>
        </row>
        <row r="86">
          <cell r="A86" t="str">
            <v>00596/CC</v>
          </cell>
          <cell r="B86" t="str">
            <v>KAMA Georges</v>
          </cell>
          <cell r="C86">
            <v>38775</v>
          </cell>
          <cell r="D86" t="str">
            <v>NJOMBE</v>
          </cell>
          <cell r="E86" t="str">
            <v>M</v>
          </cell>
          <cell r="F86" t="str">
            <v>Cycle1</v>
          </cell>
          <cell r="G86" t="str">
            <v>5e</v>
          </cell>
        </row>
        <row r="87">
          <cell r="A87" t="str">
            <v>00514/CC</v>
          </cell>
          <cell r="B87" t="str">
            <v>LEMOUFET TIEKENG Franck</v>
          </cell>
          <cell r="C87">
            <v>38883</v>
          </cell>
          <cell r="D87" t="str">
            <v>NJOMBE</v>
          </cell>
          <cell r="E87" t="str">
            <v>F</v>
          </cell>
          <cell r="F87" t="str">
            <v>Cycle1</v>
          </cell>
          <cell r="G87" t="str">
            <v>5e</v>
          </cell>
        </row>
        <row r="88">
          <cell r="A88" t="str">
            <v>00515/CC</v>
          </cell>
          <cell r="B88" t="str">
            <v>MANGA ETEME Laetritia</v>
          </cell>
          <cell r="C88">
            <v>38630</v>
          </cell>
          <cell r="D88" t="str">
            <v>DOUALA</v>
          </cell>
          <cell r="E88" t="str">
            <v>F</v>
          </cell>
          <cell r="F88" t="str">
            <v>Cycle1</v>
          </cell>
          <cell r="G88" t="str">
            <v>5e</v>
          </cell>
        </row>
        <row r="89">
          <cell r="A89" t="str">
            <v>00517/CC</v>
          </cell>
          <cell r="B89" t="str">
            <v>METANGO TOUKAM M.Brenda</v>
          </cell>
          <cell r="C89">
            <v>38458</v>
          </cell>
          <cell r="D89" t="str">
            <v>NJOMBE</v>
          </cell>
          <cell r="E89" t="str">
            <v>M</v>
          </cell>
          <cell r="F89" t="str">
            <v>Cycle1</v>
          </cell>
          <cell r="G89" t="str">
            <v>5e</v>
          </cell>
        </row>
        <row r="90">
          <cell r="A90" t="str">
            <v>00597/CC</v>
          </cell>
          <cell r="B90" t="str">
            <v>MOUSSIMA MOUSSIMA Parfait</v>
          </cell>
          <cell r="C90">
            <v>38810</v>
          </cell>
          <cell r="D90" t="str">
            <v>BONABERIE</v>
          </cell>
          <cell r="E90" t="str">
            <v>F</v>
          </cell>
          <cell r="F90" t="str">
            <v>Cycle1</v>
          </cell>
          <cell r="G90" t="str">
            <v>5e</v>
          </cell>
        </row>
        <row r="91">
          <cell r="A91" t="str">
            <v>00518/CC</v>
          </cell>
          <cell r="B91" t="str">
            <v>NDONGO Jacqueline</v>
          </cell>
          <cell r="C91">
            <v>38141</v>
          </cell>
          <cell r="D91" t="str">
            <v>NJOMBE</v>
          </cell>
          <cell r="E91" t="str">
            <v>F</v>
          </cell>
          <cell r="F91" t="str">
            <v>Cycle1</v>
          </cell>
          <cell r="G91" t="str">
            <v>5e</v>
          </cell>
        </row>
        <row r="92">
          <cell r="A92" t="str">
            <v>00598/CC</v>
          </cell>
          <cell r="B92" t="str">
            <v>NGONGANG TEGUE Leticia Lesline</v>
          </cell>
          <cell r="C92">
            <v>38778</v>
          </cell>
          <cell r="D92" t="str">
            <v>DOUALA</v>
          </cell>
          <cell r="E92" t="str">
            <v>F</v>
          </cell>
          <cell r="F92" t="str">
            <v>Cycle1</v>
          </cell>
          <cell r="G92" t="str">
            <v>5e</v>
          </cell>
        </row>
        <row r="93">
          <cell r="A93" t="str">
            <v>00519/CC</v>
          </cell>
          <cell r="B93" t="str">
            <v>NGOUTANE POYOUONA Rehanatou</v>
          </cell>
          <cell r="C93">
            <v>38203</v>
          </cell>
          <cell r="D93" t="str">
            <v>NJOMBE</v>
          </cell>
          <cell r="E93" t="str">
            <v>M</v>
          </cell>
          <cell r="F93" t="str">
            <v>Cycle1</v>
          </cell>
          <cell r="G93" t="str">
            <v>5e</v>
          </cell>
        </row>
        <row r="94">
          <cell r="A94" t="str">
            <v>00520/CC</v>
          </cell>
          <cell r="B94" t="str">
            <v>NJIETCHEU Philippe</v>
          </cell>
          <cell r="C94">
            <v>38500</v>
          </cell>
          <cell r="D94" t="str">
            <v>NDOUNGUE</v>
          </cell>
          <cell r="E94" t="str">
            <v>M</v>
          </cell>
          <cell r="F94" t="str">
            <v>Cycle1</v>
          </cell>
          <cell r="G94" t="str">
            <v>5e</v>
          </cell>
        </row>
        <row r="95">
          <cell r="A95" t="str">
            <v>00521/CC</v>
          </cell>
          <cell r="B95" t="str">
            <v>NOUTCHA Yannick</v>
          </cell>
          <cell r="C95">
            <v>38036</v>
          </cell>
          <cell r="D95" t="str">
            <v>NJOMBE</v>
          </cell>
          <cell r="E95" t="str">
            <v>F</v>
          </cell>
          <cell r="F95" t="str">
            <v>Cycle1</v>
          </cell>
          <cell r="G95" t="str">
            <v>5e</v>
          </cell>
        </row>
        <row r="96">
          <cell r="A96" t="str">
            <v>00468/CC</v>
          </cell>
          <cell r="B96" t="str">
            <v>NYAKE NYAME Auriole Lavine</v>
          </cell>
          <cell r="C96">
            <v>38490</v>
          </cell>
          <cell r="D96" t="str">
            <v>NJOMBE</v>
          </cell>
          <cell r="E96" t="str">
            <v>F</v>
          </cell>
          <cell r="F96" t="str">
            <v>Cycle1</v>
          </cell>
          <cell r="G96" t="str">
            <v>5e</v>
          </cell>
        </row>
        <row r="97">
          <cell r="A97" t="str">
            <v>00522/CC</v>
          </cell>
          <cell r="B97" t="str">
            <v>NYAME NGOUMOU Darelle</v>
          </cell>
          <cell r="C97">
            <v>38441</v>
          </cell>
          <cell r="D97" t="str">
            <v>DOUALA</v>
          </cell>
          <cell r="E97" t="str">
            <v>F</v>
          </cell>
          <cell r="F97" t="str">
            <v>Cycle1</v>
          </cell>
          <cell r="G97" t="str">
            <v>5e</v>
          </cell>
        </row>
        <row r="98">
          <cell r="A98" t="str">
            <v>00599/CC</v>
          </cell>
          <cell r="B98" t="str">
            <v>SONDE Rose Albane</v>
          </cell>
          <cell r="C98">
            <v>38545</v>
          </cell>
          <cell r="D98" t="str">
            <v>NJOMBE</v>
          </cell>
          <cell r="E98" t="str">
            <v>F</v>
          </cell>
          <cell r="F98" t="str">
            <v>Cycle1</v>
          </cell>
          <cell r="G98" t="str">
            <v>5e</v>
          </cell>
        </row>
        <row r="99">
          <cell r="A99" t="str">
            <v>00526/CC</v>
          </cell>
          <cell r="B99" t="str">
            <v>TAMA Michéle Abigael</v>
          </cell>
          <cell r="C99">
            <v>37832</v>
          </cell>
          <cell r="D99" t="str">
            <v>NJOMBE</v>
          </cell>
          <cell r="E99" t="str">
            <v>M</v>
          </cell>
          <cell r="F99" t="str">
            <v>Cycle1</v>
          </cell>
          <cell r="G99" t="str">
            <v>5e</v>
          </cell>
        </row>
        <row r="100">
          <cell r="A100" t="str">
            <v>00527/CC</v>
          </cell>
          <cell r="B100" t="str">
            <v>TAMEDONG KENNE Fontece</v>
          </cell>
          <cell r="C100">
            <v>38555</v>
          </cell>
          <cell r="D100" t="str">
            <v>NJOMBE</v>
          </cell>
          <cell r="E100" t="str">
            <v>M</v>
          </cell>
          <cell r="F100" t="str">
            <v>Cycle1</v>
          </cell>
          <cell r="G100" t="str">
            <v>5e</v>
          </cell>
        </row>
        <row r="101">
          <cell r="A101" t="str">
            <v>00529/CC</v>
          </cell>
          <cell r="B101" t="str">
            <v>TCHIEPI ZESSEU Brondon</v>
          </cell>
          <cell r="C101">
            <v>38509</v>
          </cell>
          <cell r="D101" t="str">
            <v>NJOMBE</v>
          </cell>
          <cell r="E101" t="str">
            <v>M</v>
          </cell>
          <cell r="F101" t="str">
            <v>Cycle1</v>
          </cell>
          <cell r="G101" t="str">
            <v>5e</v>
          </cell>
        </row>
        <row r="102">
          <cell r="A102" t="str">
            <v>00601/CC</v>
          </cell>
          <cell r="B102" t="str">
            <v>TCHUANTE Grace Divine</v>
          </cell>
          <cell r="C102">
            <v>39438</v>
          </cell>
          <cell r="D102" t="str">
            <v>N'SAMBA</v>
          </cell>
          <cell r="E102" t="str">
            <v>F</v>
          </cell>
          <cell r="F102" t="str">
            <v>Cycle1</v>
          </cell>
          <cell r="G102" t="str">
            <v>5e</v>
          </cell>
        </row>
        <row r="103">
          <cell r="A103" t="str">
            <v>00530/CC</v>
          </cell>
          <cell r="B103" t="str">
            <v>TEMATEU FOYET Winifreed</v>
          </cell>
          <cell r="C103">
            <v>38567</v>
          </cell>
          <cell r="D103" t="str">
            <v>N'SAMBA</v>
          </cell>
          <cell r="E103" t="str">
            <v>M</v>
          </cell>
          <cell r="F103" t="str">
            <v>Cycle1</v>
          </cell>
          <cell r="G103" t="str">
            <v>5e</v>
          </cell>
        </row>
        <row r="104">
          <cell r="A104" t="str">
            <v>00531/CC</v>
          </cell>
          <cell r="B104" t="str">
            <v>TIDOH TSAGNE Muriel</v>
          </cell>
          <cell r="C104">
            <v>38891</v>
          </cell>
          <cell r="D104" t="str">
            <v>NJOMBE</v>
          </cell>
          <cell r="E104" t="str">
            <v>M</v>
          </cell>
          <cell r="F104" t="str">
            <v>Cycle1</v>
          </cell>
          <cell r="G104" t="str">
            <v>5e</v>
          </cell>
        </row>
        <row r="105">
          <cell r="A105" t="str">
            <v>00476/CC</v>
          </cell>
          <cell r="B105" t="str">
            <v>TOCKO EDJANG Marie Chantal</v>
          </cell>
          <cell r="C105">
            <v>38058</v>
          </cell>
          <cell r="D105" t="str">
            <v>NJOMBE</v>
          </cell>
          <cell r="E105" t="str">
            <v>F</v>
          </cell>
          <cell r="F105" t="str">
            <v>Cycle1</v>
          </cell>
          <cell r="G105" t="str">
            <v>5e</v>
          </cell>
        </row>
        <row r="106">
          <cell r="A106" t="str">
            <v>00532/CC</v>
          </cell>
          <cell r="B106" t="str">
            <v>YIMGA DJIKI Erwan</v>
          </cell>
          <cell r="C106">
            <v>37634</v>
          </cell>
          <cell r="D106" t="str">
            <v>NJOMBE</v>
          </cell>
          <cell r="E106" t="str">
            <v>M</v>
          </cell>
          <cell r="F106" t="str">
            <v>Cycle1</v>
          </cell>
          <cell r="G106" t="str">
            <v>5e</v>
          </cell>
        </row>
        <row r="107">
          <cell r="A107" t="str">
            <v>00411/CC</v>
          </cell>
          <cell r="B107" t="str">
            <v>NKAKE MBELLA Roosvelt Ange</v>
          </cell>
          <cell r="C107">
            <v>37840</v>
          </cell>
          <cell r="D107" t="str">
            <v>NJOMBE</v>
          </cell>
          <cell r="E107" t="str">
            <v>M</v>
          </cell>
          <cell r="F107" t="str">
            <v>Cycle1</v>
          </cell>
          <cell r="G107" t="str">
            <v>4e</v>
          </cell>
        </row>
        <row r="108">
          <cell r="A108" t="str">
            <v>00602/CC</v>
          </cell>
          <cell r="B108" t="str">
            <v>ARETOUYAP NJOYA Amina Dadayus</v>
          </cell>
          <cell r="C108">
            <v>38269</v>
          </cell>
          <cell r="D108" t="str">
            <v>ESEKA</v>
          </cell>
          <cell r="E108" t="str">
            <v>F</v>
          </cell>
          <cell r="F108" t="str">
            <v>Cycle1</v>
          </cell>
          <cell r="G108" t="str">
            <v>4e</v>
          </cell>
        </row>
        <row r="109">
          <cell r="A109" t="str">
            <v>00449/CC</v>
          </cell>
          <cell r="B109" t="str">
            <v>ATOU ELOUNDOU Ignace Honoré</v>
          </cell>
          <cell r="C109">
            <v>38238</v>
          </cell>
          <cell r="D109" t="str">
            <v>OBALA</v>
          </cell>
          <cell r="E109" t="str">
            <v>M</v>
          </cell>
          <cell r="F109" t="str">
            <v>Cycle1</v>
          </cell>
          <cell r="G109" t="str">
            <v>4e</v>
          </cell>
        </row>
        <row r="110">
          <cell r="A110" t="str">
            <v>00412/CC</v>
          </cell>
          <cell r="B110" t="str">
            <v>HAWAM Aurelia Frida</v>
          </cell>
          <cell r="C110">
            <v>36665</v>
          </cell>
          <cell r="D110" t="str">
            <v>NJOMBE</v>
          </cell>
          <cell r="E110" t="str">
            <v>M</v>
          </cell>
          <cell r="F110" t="str">
            <v>Cycle1</v>
          </cell>
          <cell r="G110" t="str">
            <v>4e</v>
          </cell>
        </row>
        <row r="111">
          <cell r="A111" t="str">
            <v>00450/CC</v>
          </cell>
          <cell r="B111" t="str">
            <v>BAKITI Olivier</v>
          </cell>
          <cell r="C111">
            <v>38278</v>
          </cell>
          <cell r="D111" t="str">
            <v>DOUALA</v>
          </cell>
          <cell r="E111" t="str">
            <v>M</v>
          </cell>
          <cell r="F111" t="str">
            <v>Cycle1</v>
          </cell>
          <cell r="G111" t="str">
            <v>4e</v>
          </cell>
        </row>
        <row r="112">
          <cell r="A112" t="str">
            <v>00440/CC</v>
          </cell>
          <cell r="B112" t="str">
            <v>BOGMIS Aurélien Giresse</v>
          </cell>
          <cell r="C112">
            <v>38429</v>
          </cell>
          <cell r="D112" t="str">
            <v>NJOMBE</v>
          </cell>
          <cell r="E112" t="str">
            <v>M</v>
          </cell>
          <cell r="F112" t="str">
            <v>Cycle1</v>
          </cell>
          <cell r="G112" t="str">
            <v>4e</v>
          </cell>
        </row>
        <row r="113">
          <cell r="A113" t="str">
            <v>00452/CC</v>
          </cell>
          <cell r="B113" t="str">
            <v>BOKAGNE Michel Gérard Vautrand</v>
          </cell>
          <cell r="C113">
            <v>38098</v>
          </cell>
          <cell r="D113" t="str">
            <v>NJOMBE</v>
          </cell>
          <cell r="E113" t="str">
            <v>M</v>
          </cell>
          <cell r="F113" t="str">
            <v>Cycle1</v>
          </cell>
          <cell r="G113" t="str">
            <v>4e</v>
          </cell>
        </row>
        <row r="114">
          <cell r="A114" t="str">
            <v>00453/CC</v>
          </cell>
          <cell r="B114" t="str">
            <v>DAKLEU NOUBISSIE Oscar Junior</v>
          </cell>
          <cell r="C114">
            <v>38021</v>
          </cell>
          <cell r="D114" t="str">
            <v>NJOMBE</v>
          </cell>
          <cell r="E114" t="str">
            <v>M</v>
          </cell>
          <cell r="F114" t="str">
            <v>Cycle1</v>
          </cell>
          <cell r="G114" t="str">
            <v>4e</v>
          </cell>
        </row>
        <row r="115">
          <cell r="A115" t="str">
            <v>00455/CC</v>
          </cell>
          <cell r="B115" t="str">
            <v>DEMGNE TINGUEM Patricia Danielle</v>
          </cell>
          <cell r="C115">
            <v>38060</v>
          </cell>
          <cell r="D115" t="str">
            <v>NJOMBE</v>
          </cell>
          <cell r="E115" t="str">
            <v>F</v>
          </cell>
          <cell r="F115" t="str">
            <v>Cycle1</v>
          </cell>
          <cell r="G115" t="str">
            <v>4e</v>
          </cell>
        </row>
        <row r="116">
          <cell r="A116" t="str">
            <v>00606/CC</v>
          </cell>
          <cell r="B116" t="str">
            <v>DJEUMEN TCHAPNDA Hermann</v>
          </cell>
          <cell r="C116">
            <v>38247</v>
          </cell>
          <cell r="D116" t="str">
            <v>NJOMBE</v>
          </cell>
          <cell r="E116" t="str">
            <v>M</v>
          </cell>
          <cell r="F116" t="str">
            <v>Cycle1</v>
          </cell>
          <cell r="G116" t="str">
            <v>4e</v>
          </cell>
        </row>
        <row r="117">
          <cell r="A117" t="str">
            <v>00454/CC</v>
          </cell>
          <cell r="B117" t="str">
            <v>DJITHE YAPPI Maelyse</v>
          </cell>
          <cell r="C117">
            <v>38281</v>
          </cell>
          <cell r="D117" t="str">
            <v>LOUM</v>
          </cell>
          <cell r="E117" t="str">
            <v>F</v>
          </cell>
          <cell r="F117" t="str">
            <v>Cycle1</v>
          </cell>
          <cell r="G117" t="str">
            <v>4e</v>
          </cell>
        </row>
        <row r="118">
          <cell r="A118" t="str">
            <v>00456/CC</v>
          </cell>
          <cell r="B118" t="str">
            <v>Ebongue Maryline Audrey</v>
          </cell>
          <cell r="C118">
            <v>37980</v>
          </cell>
          <cell r="D118" t="str">
            <v>NJOMBE</v>
          </cell>
          <cell r="E118" t="str">
            <v>M</v>
          </cell>
          <cell r="F118" t="str">
            <v>Cycle1</v>
          </cell>
          <cell r="G118" t="str">
            <v>4e</v>
          </cell>
        </row>
        <row r="119">
          <cell r="A119" t="str">
            <v>00604/CC</v>
          </cell>
          <cell r="B119" t="str">
            <v>EDOUNG ESSOME Wilfried Peggy</v>
          </cell>
          <cell r="C119">
            <v>38428</v>
          </cell>
          <cell r="D119" t="str">
            <v>NJOMBE</v>
          </cell>
          <cell r="E119" t="str">
            <v>F</v>
          </cell>
          <cell r="F119" t="str">
            <v>Cycle1</v>
          </cell>
          <cell r="G119" t="str">
            <v>4e</v>
          </cell>
        </row>
        <row r="120">
          <cell r="A120" t="str">
            <v>00458/CC</v>
          </cell>
          <cell r="B120" t="str">
            <v>ETHE MADOUNG Ornella</v>
          </cell>
          <cell r="C120">
            <v>38004</v>
          </cell>
          <cell r="D120" t="str">
            <v>NGSAMBA</v>
          </cell>
          <cell r="E120" t="str">
            <v>F</v>
          </cell>
          <cell r="F120" t="str">
            <v>Cycle1</v>
          </cell>
          <cell r="G120" t="str">
            <v>4e</v>
          </cell>
        </row>
        <row r="121">
          <cell r="A121" t="str">
            <v>00448/CC</v>
          </cell>
          <cell r="B121" t="str">
            <v>EYE YEMBECK AÏSSATOU</v>
          </cell>
          <cell r="C121">
            <v>38656</v>
          </cell>
          <cell r="D121" t="str">
            <v>NJOMBE</v>
          </cell>
          <cell r="E121" t="str">
            <v>F</v>
          </cell>
          <cell r="F121" t="str">
            <v>Cycle1</v>
          </cell>
          <cell r="G121" t="str">
            <v>4e</v>
          </cell>
        </row>
        <row r="122">
          <cell r="A122" t="str">
            <v>00459/CC</v>
          </cell>
          <cell r="B122" t="str">
            <v>KAME EDIMA Danielle Larissa</v>
          </cell>
          <cell r="C122">
            <v>38072</v>
          </cell>
          <cell r="D122" t="str">
            <v>PENJA</v>
          </cell>
          <cell r="E122" t="str">
            <v>F</v>
          </cell>
          <cell r="F122" t="str">
            <v>Cycle1</v>
          </cell>
          <cell r="G122" t="str">
            <v>4e</v>
          </cell>
        </row>
        <row r="123">
          <cell r="A123" t="str">
            <v>00460/CC</v>
          </cell>
          <cell r="B123" t="str">
            <v>KEPSEU MEZAGUE Stéphanie</v>
          </cell>
          <cell r="C123">
            <v>38087</v>
          </cell>
          <cell r="D123" t="str">
            <v>YAOUNDE</v>
          </cell>
          <cell r="E123" t="str">
            <v>F</v>
          </cell>
          <cell r="F123" t="str">
            <v>Cycle1</v>
          </cell>
          <cell r="G123" t="str">
            <v>4e</v>
          </cell>
        </row>
        <row r="124">
          <cell r="A124" t="str">
            <v>00447/CC</v>
          </cell>
          <cell r="B124" t="str">
            <v>KOUBE Bernadette Princesse</v>
          </cell>
          <cell r="C124">
            <v>37827</v>
          </cell>
          <cell r="D124" t="str">
            <v>BAFIA</v>
          </cell>
          <cell r="E124" t="str">
            <v>F</v>
          </cell>
          <cell r="F124" t="str">
            <v>Cycle1</v>
          </cell>
          <cell r="G124" t="str">
            <v>4e</v>
          </cell>
        </row>
        <row r="125">
          <cell r="A125" t="str">
            <v>00461/CC</v>
          </cell>
          <cell r="B125" t="str">
            <v>KOUDJOU NGOUDEU Fustel</v>
          </cell>
          <cell r="C125">
            <v>38013</v>
          </cell>
          <cell r="D125" t="str">
            <v>LOUM</v>
          </cell>
          <cell r="E125" t="str">
            <v>M</v>
          </cell>
          <cell r="F125" t="str">
            <v>Cycle1</v>
          </cell>
          <cell r="G125" t="str">
            <v>4e</v>
          </cell>
        </row>
        <row r="126">
          <cell r="A126" t="str">
            <v>00607/CC</v>
          </cell>
          <cell r="B126" t="str">
            <v>MENGUE KARLA Germaine Yvannas</v>
          </cell>
          <cell r="C126">
            <v>38186</v>
          </cell>
          <cell r="D126" t="str">
            <v>METET</v>
          </cell>
          <cell r="E126" t="str">
            <v>F</v>
          </cell>
          <cell r="F126" t="str">
            <v>Cycle1</v>
          </cell>
          <cell r="G126" t="str">
            <v>4e</v>
          </cell>
        </row>
        <row r="127">
          <cell r="A127" t="str">
            <v>00462/CC</v>
          </cell>
          <cell r="B127" t="str">
            <v>MENYE TANGA Karen</v>
          </cell>
          <cell r="C127">
            <v>38515</v>
          </cell>
          <cell r="D127" t="str">
            <v>YAOUNDE</v>
          </cell>
          <cell r="E127" t="str">
            <v>F</v>
          </cell>
          <cell r="F127" t="str">
            <v>Cycle1</v>
          </cell>
          <cell r="G127" t="str">
            <v>4e</v>
          </cell>
        </row>
        <row r="128">
          <cell r="A128" t="str">
            <v>00427/CC</v>
          </cell>
          <cell r="B128" t="str">
            <v>MONTIGNY Saphie Leona</v>
          </cell>
          <cell r="C128">
            <v>37000</v>
          </cell>
          <cell r="D128" t="str">
            <v>NJOMBE</v>
          </cell>
          <cell r="E128" t="str">
            <v>F</v>
          </cell>
          <cell r="F128" t="str">
            <v>Cycle1</v>
          </cell>
          <cell r="G128" t="str">
            <v>4e</v>
          </cell>
        </row>
        <row r="129">
          <cell r="A129" t="str">
            <v>00605/CC</v>
          </cell>
          <cell r="B129" t="str">
            <v>MPONDO NGANDO Georgia Elsa</v>
          </cell>
          <cell r="C129">
            <v>37895</v>
          </cell>
          <cell r="D129" t="str">
            <v>NJOMBE</v>
          </cell>
          <cell r="E129" t="str">
            <v>F</v>
          </cell>
          <cell r="F129" t="str">
            <v>Cycle1</v>
          </cell>
          <cell r="G129" t="str">
            <v>4e</v>
          </cell>
        </row>
        <row r="130">
          <cell r="A130" t="str">
            <v>00464/CC</v>
          </cell>
          <cell r="B130" t="str">
            <v>NDJOMBI MAPPE PRUDENCE R.C.</v>
          </cell>
          <cell r="C130">
            <v>38192</v>
          </cell>
          <cell r="D130" t="str">
            <v>NJOMBE</v>
          </cell>
          <cell r="E130" t="str">
            <v>F</v>
          </cell>
          <cell r="F130" t="str">
            <v>Cycle1</v>
          </cell>
          <cell r="G130" t="str">
            <v>4e</v>
          </cell>
        </row>
        <row r="131">
          <cell r="A131" t="str">
            <v>00429/CC</v>
          </cell>
          <cell r="B131" t="str">
            <v>NDOUNGO ANDJENGO Bérangère</v>
          </cell>
          <cell r="C131">
            <v>38000</v>
          </cell>
          <cell r="D131" t="str">
            <v>NJOMBE</v>
          </cell>
          <cell r="E131" t="str">
            <v>F</v>
          </cell>
          <cell r="F131" t="str">
            <v>Cycle1</v>
          </cell>
          <cell r="G131" t="str">
            <v>4e</v>
          </cell>
        </row>
        <row r="132">
          <cell r="A132" t="str">
            <v>00603/CC</v>
          </cell>
          <cell r="B132" t="str">
            <v>NDZENGUE Claude Junior</v>
          </cell>
          <cell r="C132">
            <v>37649</v>
          </cell>
          <cell r="D132" t="str">
            <v>NJOMBE</v>
          </cell>
          <cell r="E132" t="str">
            <v>M</v>
          </cell>
          <cell r="F132" t="str">
            <v>Cycle1</v>
          </cell>
          <cell r="G132" t="str">
            <v>4e</v>
          </cell>
        </row>
        <row r="133">
          <cell r="A133" t="str">
            <v>00466/CC</v>
          </cell>
          <cell r="B133" t="str">
            <v>NOUBISSIE DJEMOU Raoul</v>
          </cell>
          <cell r="C133">
            <v>38445</v>
          </cell>
          <cell r="D133" t="str">
            <v>DOUALA</v>
          </cell>
          <cell r="E133" t="str">
            <v>M</v>
          </cell>
          <cell r="F133" t="str">
            <v>Cycle1</v>
          </cell>
          <cell r="G133" t="str">
            <v>4e</v>
          </cell>
        </row>
        <row r="134">
          <cell r="A134" t="str">
            <v>00467/CC</v>
          </cell>
          <cell r="B134" t="str">
            <v>NSEKE Emma Josée</v>
          </cell>
          <cell r="C134">
            <v>38262</v>
          </cell>
          <cell r="D134" t="str">
            <v>NJOMBE</v>
          </cell>
          <cell r="E134" t="str">
            <v>F</v>
          </cell>
          <cell r="F134" t="str">
            <v>Cycle1</v>
          </cell>
          <cell r="G134" t="str">
            <v>4e</v>
          </cell>
        </row>
        <row r="135">
          <cell r="A135" t="str">
            <v>00608/CC</v>
          </cell>
          <cell r="B135" t="str">
            <v>NYANGONO Jeanne Kandice Océanne</v>
          </cell>
          <cell r="C135">
            <v>38186</v>
          </cell>
          <cell r="D135" t="str">
            <v>METET</v>
          </cell>
          <cell r="E135" t="str">
            <v>F</v>
          </cell>
          <cell r="F135" t="str">
            <v>Cycle1</v>
          </cell>
          <cell r="G135" t="str">
            <v>4e</v>
          </cell>
        </row>
        <row r="136">
          <cell r="A136" t="str">
            <v>00469/CC</v>
          </cell>
          <cell r="B136" t="str">
            <v>OMBE ATABA Ambroise</v>
          </cell>
          <cell r="C136">
            <v>37809</v>
          </cell>
          <cell r="D136" t="str">
            <v>SAA</v>
          </cell>
          <cell r="E136" t="str">
            <v>M</v>
          </cell>
          <cell r="F136" t="str">
            <v>Cycle1</v>
          </cell>
          <cell r="G136" t="str">
            <v>4e</v>
          </cell>
        </row>
        <row r="137">
          <cell r="A137" t="str">
            <v>00470/CC</v>
          </cell>
          <cell r="B137" t="str">
            <v>TCHAGANG TCHIMI Eranie Grâce</v>
          </cell>
          <cell r="C137">
            <v>38031</v>
          </cell>
          <cell r="D137" t="str">
            <v>NJOMBE</v>
          </cell>
          <cell r="E137" t="str">
            <v>F</v>
          </cell>
          <cell r="F137" t="str">
            <v>Cycle1</v>
          </cell>
          <cell r="G137" t="str">
            <v>4e</v>
          </cell>
        </row>
        <row r="138">
          <cell r="A138" t="str">
            <v>00471/CC</v>
          </cell>
          <cell r="B138" t="str">
            <v>TCHAKOUNTE TCHAPDA Clémentine</v>
          </cell>
          <cell r="C138">
            <v>38778</v>
          </cell>
          <cell r="D138" t="str">
            <v>NJOMBE</v>
          </cell>
          <cell r="E138" t="str">
            <v>F</v>
          </cell>
          <cell r="F138" t="str">
            <v>Cycle1</v>
          </cell>
          <cell r="G138" t="str">
            <v>4e</v>
          </cell>
        </row>
        <row r="139">
          <cell r="A139" t="str">
            <v>00472/CC</v>
          </cell>
          <cell r="B139" t="str">
            <v>TETE BASSI Flanelle Grâce</v>
          </cell>
          <cell r="C139">
            <v>37577</v>
          </cell>
          <cell r="D139" t="str">
            <v>NJOMBE</v>
          </cell>
          <cell r="E139" t="str">
            <v>F</v>
          </cell>
          <cell r="F139" t="str">
            <v>Cycle1</v>
          </cell>
          <cell r="G139" t="str">
            <v>4e</v>
          </cell>
        </row>
        <row r="140">
          <cell r="A140" t="str">
            <v>00473/CC</v>
          </cell>
          <cell r="B140" t="str">
            <v>TIANI Mégane</v>
          </cell>
          <cell r="C140">
            <v>38100</v>
          </cell>
          <cell r="D140" t="str">
            <v>MONTREAL</v>
          </cell>
          <cell r="E140" t="str">
            <v>F</v>
          </cell>
          <cell r="F140" t="str">
            <v>Cycle1</v>
          </cell>
          <cell r="G140" t="str">
            <v>4e</v>
          </cell>
        </row>
        <row r="141">
          <cell r="A141" t="str">
            <v>00474/CC</v>
          </cell>
          <cell r="B141" t="str">
            <v>TIANI Roxanne</v>
          </cell>
          <cell r="C141">
            <v>38100</v>
          </cell>
          <cell r="D141" t="str">
            <v>MONTREAL</v>
          </cell>
          <cell r="E141" t="str">
            <v>F</v>
          </cell>
          <cell r="F141" t="str">
            <v>Cycle1</v>
          </cell>
          <cell r="G141" t="str">
            <v>4e</v>
          </cell>
        </row>
        <row r="142">
          <cell r="A142" t="str">
            <v>00475/CC</v>
          </cell>
          <cell r="B142" t="str">
            <v>TIOMELA NGOUMKWE Kerlin</v>
          </cell>
          <cell r="C142">
            <v>37426</v>
          </cell>
          <cell r="D142" t="str">
            <v>DOUALA</v>
          </cell>
          <cell r="E142" t="str">
            <v>M</v>
          </cell>
          <cell r="F142" t="str">
            <v>Cycle1</v>
          </cell>
          <cell r="G142" t="str">
            <v>4e</v>
          </cell>
        </row>
        <row r="143">
          <cell r="A143" t="str">
            <v>00477/CC</v>
          </cell>
          <cell r="B143" t="str">
            <v>TSIMI ZOA Laetitia Joyce</v>
          </cell>
          <cell r="C143">
            <v>38939</v>
          </cell>
          <cell r="D143" t="str">
            <v>DOUALA</v>
          </cell>
          <cell r="E143" t="str">
            <v>F</v>
          </cell>
          <cell r="F143" t="str">
            <v>Cycle1</v>
          </cell>
          <cell r="G143" t="str">
            <v>4e</v>
          </cell>
        </row>
        <row r="144">
          <cell r="A144" t="str">
            <v>00478/CC</v>
          </cell>
          <cell r="B144" t="str">
            <v>ZAME ATANGANA Marion Erika</v>
          </cell>
          <cell r="C144">
            <v>38393</v>
          </cell>
          <cell r="D144" t="str">
            <v>NJOMBE</v>
          </cell>
          <cell r="E144" t="str">
            <v>F</v>
          </cell>
          <cell r="F144" t="str">
            <v>Cycle1</v>
          </cell>
          <cell r="G144" t="str">
            <v>4e</v>
          </cell>
        </row>
        <row r="145">
          <cell r="A145" t="str">
            <v>00537/CC</v>
          </cell>
          <cell r="B145" t="str">
            <v>ATAKAM MA'AGNI Florisette</v>
          </cell>
          <cell r="C145">
            <v>37005</v>
          </cell>
          <cell r="D145" t="str">
            <v>NJOMBE</v>
          </cell>
          <cell r="E145" t="str">
            <v>F</v>
          </cell>
          <cell r="F145" t="str">
            <v>Cycle2</v>
          </cell>
          <cell r="G145" t="str">
            <v>2nde C</v>
          </cell>
        </row>
        <row r="146">
          <cell r="A146" t="str">
            <v>00621/CC</v>
          </cell>
          <cell r="B146" t="str">
            <v>ATANGANA Suzanne Mireille</v>
          </cell>
          <cell r="C146">
            <v>37826</v>
          </cell>
          <cell r="D146" t="str">
            <v>NJOMBE</v>
          </cell>
          <cell r="E146" t="str">
            <v>F</v>
          </cell>
          <cell r="F146" t="str">
            <v>Cycle2</v>
          </cell>
          <cell r="G146" t="str">
            <v>2nde C</v>
          </cell>
        </row>
        <row r="147">
          <cell r="A147" t="str">
            <v>00386/CC</v>
          </cell>
          <cell r="B147" t="str">
            <v>DJAMOU NGANKOU Gaëlle</v>
          </cell>
          <cell r="C147">
            <v>36562</v>
          </cell>
          <cell r="D147" t="str">
            <v>NJOMBE</v>
          </cell>
          <cell r="E147" t="str">
            <v>F</v>
          </cell>
          <cell r="F147" t="str">
            <v>Cycle2</v>
          </cell>
          <cell r="G147" t="str">
            <v>2nde C</v>
          </cell>
        </row>
        <row r="148">
          <cell r="A148" t="str">
            <v>00548/CC</v>
          </cell>
          <cell r="B148" t="str">
            <v>DJIA NGUEMO Raphaël</v>
          </cell>
          <cell r="C148">
            <v>36178</v>
          </cell>
          <cell r="D148" t="str">
            <v>MANENGOLE</v>
          </cell>
          <cell r="E148" t="str">
            <v>M</v>
          </cell>
          <cell r="F148" t="str">
            <v>Cycle2</v>
          </cell>
          <cell r="G148" t="str">
            <v>2nde C</v>
          </cell>
        </row>
        <row r="149">
          <cell r="A149" t="str">
            <v>00358/CC</v>
          </cell>
          <cell r="B149" t="str">
            <v>DJOUKOU Ange Mireille</v>
          </cell>
          <cell r="C149">
            <v>37893</v>
          </cell>
          <cell r="D149" t="str">
            <v>LOUM</v>
          </cell>
          <cell r="E149" t="str">
            <v>F</v>
          </cell>
          <cell r="F149" t="str">
            <v>Cycle2</v>
          </cell>
          <cell r="G149" t="str">
            <v>2nde C</v>
          </cell>
        </row>
        <row r="150">
          <cell r="A150" t="str">
            <v>00359/CC</v>
          </cell>
          <cell r="B150" t="str">
            <v>EBOULE MISPA Lagrâce</v>
          </cell>
          <cell r="C150">
            <v>37950</v>
          </cell>
          <cell r="D150" t="str">
            <v>NJOMBE</v>
          </cell>
          <cell r="E150" t="str">
            <v>F</v>
          </cell>
          <cell r="F150" t="str">
            <v>Cycle2</v>
          </cell>
          <cell r="G150" t="str">
            <v>2nde C</v>
          </cell>
        </row>
        <row r="151">
          <cell r="A151" t="str">
            <v>00360/CC</v>
          </cell>
          <cell r="B151" t="str">
            <v>EDJANGUE LEUKAM Clarine</v>
          </cell>
          <cell r="C151">
            <v>37770</v>
          </cell>
          <cell r="D151" t="str">
            <v>NJOMBE</v>
          </cell>
          <cell r="E151" t="str">
            <v>F</v>
          </cell>
          <cell r="F151" t="str">
            <v>Cycle2</v>
          </cell>
          <cell r="G151" t="str">
            <v>2nde C</v>
          </cell>
        </row>
        <row r="152">
          <cell r="A152" t="str">
            <v>00338/CC</v>
          </cell>
          <cell r="B152" t="str">
            <v>EKORO A BATCHOCK Nicolas Junoir</v>
          </cell>
          <cell r="C152">
            <v>37097</v>
          </cell>
          <cell r="D152" t="str">
            <v>BAFIA</v>
          </cell>
          <cell r="E152" t="str">
            <v>M</v>
          </cell>
          <cell r="F152" t="str">
            <v>Cycle2</v>
          </cell>
          <cell r="G152" t="str">
            <v>2nde C</v>
          </cell>
        </row>
        <row r="153">
          <cell r="A153" t="str">
            <v>00649/CC</v>
          </cell>
          <cell r="B153" t="str">
            <v>EMASSEU NGOUMENI Manuelle C.</v>
          </cell>
          <cell r="C153">
            <v>36637</v>
          </cell>
          <cell r="D153" t="str">
            <v>NJOMBE</v>
          </cell>
          <cell r="E153" t="str">
            <v>F</v>
          </cell>
          <cell r="F153" t="str">
            <v>Cycle2</v>
          </cell>
          <cell r="G153" t="str">
            <v>2nde C</v>
          </cell>
        </row>
        <row r="154">
          <cell r="A154" t="str">
            <v>00333/CC</v>
          </cell>
          <cell r="B154" t="str">
            <v>ETONDE BEBE Régine</v>
          </cell>
          <cell r="C154">
            <v>36936</v>
          </cell>
          <cell r="D154" t="str">
            <v>NJOMBE</v>
          </cell>
          <cell r="E154" t="str">
            <v>F</v>
          </cell>
          <cell r="F154" t="str">
            <v>Cycle2</v>
          </cell>
          <cell r="G154" t="str">
            <v>2nde C</v>
          </cell>
        </row>
        <row r="155">
          <cell r="A155" t="str">
            <v>00361/CC</v>
          </cell>
          <cell r="B155" t="str">
            <v>EWANE EBOULE Lavoisier</v>
          </cell>
          <cell r="C155">
            <v>37599</v>
          </cell>
          <cell r="D155" t="str">
            <v>NJOMBE</v>
          </cell>
          <cell r="E155" t="str">
            <v>M</v>
          </cell>
          <cell r="F155" t="str">
            <v>Cycle2</v>
          </cell>
          <cell r="G155" t="str">
            <v>2nde C</v>
          </cell>
        </row>
        <row r="156">
          <cell r="A156" t="str">
            <v>00362/CC</v>
          </cell>
          <cell r="B156" t="str">
            <v>FOKAM FOTSO Kelly Loïc</v>
          </cell>
          <cell r="C156">
            <v>37833</v>
          </cell>
          <cell r="D156" t="str">
            <v>DOUALA</v>
          </cell>
          <cell r="E156" t="str">
            <v>M</v>
          </cell>
          <cell r="F156" t="str">
            <v>Cycle2</v>
          </cell>
          <cell r="G156" t="str">
            <v>2nde C</v>
          </cell>
        </row>
        <row r="157">
          <cell r="A157" t="str">
            <v>00363/CC</v>
          </cell>
          <cell r="B157" t="str">
            <v>FOUAMENE DIFFO Marius Florent</v>
          </cell>
          <cell r="C157">
            <v>37882</v>
          </cell>
          <cell r="D157" t="str">
            <v>NJOMBE</v>
          </cell>
          <cell r="E157" t="str">
            <v>M</v>
          </cell>
          <cell r="F157" t="str">
            <v>Cycle2</v>
          </cell>
          <cell r="G157" t="str">
            <v>2nde C</v>
          </cell>
        </row>
        <row r="158">
          <cell r="A158" t="str">
            <v>00298/CC</v>
          </cell>
          <cell r="B158" t="str">
            <v>GAKAM Suzanne Pelagie</v>
          </cell>
          <cell r="C158">
            <v>37366</v>
          </cell>
          <cell r="D158" t="str">
            <v>LOUM</v>
          </cell>
          <cell r="E158" t="str">
            <v>F</v>
          </cell>
          <cell r="F158" t="str">
            <v>Cycle2</v>
          </cell>
          <cell r="G158" t="str">
            <v>2nde C</v>
          </cell>
        </row>
        <row r="159">
          <cell r="A159" t="str">
            <v>00364/CC</v>
          </cell>
          <cell r="B159" t="str">
            <v>GUINTANG MBAPPE Paul Junior</v>
          </cell>
          <cell r="C159">
            <v>37367</v>
          </cell>
          <cell r="D159" t="str">
            <v>NJOMBE</v>
          </cell>
          <cell r="E159" t="str">
            <v>M</v>
          </cell>
          <cell r="F159" t="str">
            <v>Cycle2</v>
          </cell>
          <cell r="G159" t="str">
            <v>2nde C</v>
          </cell>
        </row>
        <row r="160">
          <cell r="A160" t="str">
            <v>00339/CC</v>
          </cell>
          <cell r="B160" t="str">
            <v>HETCHO Josée Salomine</v>
          </cell>
          <cell r="C160">
            <v>36935</v>
          </cell>
          <cell r="D160" t="str">
            <v>NJOMBE</v>
          </cell>
          <cell r="E160" t="str">
            <v>F</v>
          </cell>
          <cell r="F160" t="str">
            <v>Cycle2</v>
          </cell>
          <cell r="G160" t="str">
            <v>2nde C</v>
          </cell>
        </row>
        <row r="161">
          <cell r="A161" t="str">
            <v>00342/CC</v>
          </cell>
          <cell r="B161" t="str">
            <v>LIBAM Régine Martina</v>
          </cell>
          <cell r="C161">
            <v>37128</v>
          </cell>
          <cell r="D161" t="str">
            <v>DOUALA</v>
          </cell>
          <cell r="E161" t="str">
            <v>F</v>
          </cell>
          <cell r="F161" t="str">
            <v>Cycle2</v>
          </cell>
          <cell r="G161" t="str">
            <v>2nde C</v>
          </cell>
        </row>
        <row r="162">
          <cell r="A162" t="str">
            <v>00367/CC</v>
          </cell>
          <cell r="B162" t="str">
            <v>LOUBANA YOYAUT Michelle</v>
          </cell>
          <cell r="C162">
            <v>37577</v>
          </cell>
          <cell r="D162" t="str">
            <v>PTE-NOIRE</v>
          </cell>
          <cell r="E162" t="str">
            <v>F</v>
          </cell>
          <cell r="F162" t="str">
            <v>Cycle2</v>
          </cell>
          <cell r="G162" t="str">
            <v>2nde C</v>
          </cell>
        </row>
        <row r="163">
          <cell r="A163" t="str">
            <v>00368/CC</v>
          </cell>
          <cell r="B163" t="str">
            <v>MANGA NGOUMOU Yvan Christian</v>
          </cell>
          <cell r="C163">
            <v>37195</v>
          </cell>
          <cell r="D163" t="str">
            <v>NJOMBE</v>
          </cell>
          <cell r="E163" t="str">
            <v>M</v>
          </cell>
          <cell r="F163" t="str">
            <v>Cycle2</v>
          </cell>
          <cell r="G163" t="str">
            <v>2nde C</v>
          </cell>
        </row>
        <row r="164">
          <cell r="A164" t="str">
            <v>00622/CC</v>
          </cell>
          <cell r="B164" t="str">
            <v>NYAMESSI Marie Paule Zuzanne</v>
          </cell>
          <cell r="C164">
            <v>37993</v>
          </cell>
          <cell r="D164" t="str">
            <v>NJOMBE</v>
          </cell>
          <cell r="E164" t="str">
            <v>F</v>
          </cell>
          <cell r="F164" t="str">
            <v>Cycle2</v>
          </cell>
          <cell r="G164" t="str">
            <v>2nde C</v>
          </cell>
        </row>
        <row r="165">
          <cell r="A165" t="str">
            <v>00485/CC</v>
          </cell>
          <cell r="B165" t="str">
            <v>MEGNE TOTOUOM Solange Rachelle</v>
          </cell>
          <cell r="C165">
            <v>36311</v>
          </cell>
          <cell r="D165" t="str">
            <v>DOUALA</v>
          </cell>
          <cell r="E165" t="str">
            <v>F</v>
          </cell>
          <cell r="F165" t="str">
            <v>Cycle2</v>
          </cell>
          <cell r="G165" t="str">
            <v>2nde C</v>
          </cell>
        </row>
        <row r="166">
          <cell r="A166" t="str">
            <v>00371/CC</v>
          </cell>
          <cell r="B166" t="str">
            <v>MIENGUEU YAMNOU Krystel kelly</v>
          </cell>
          <cell r="C166">
            <v>37772</v>
          </cell>
          <cell r="D166" t="str">
            <v>NJOMBE</v>
          </cell>
          <cell r="E166" t="str">
            <v>F</v>
          </cell>
          <cell r="F166" t="str">
            <v>Cycle2</v>
          </cell>
          <cell r="G166" t="str">
            <v>2nde C</v>
          </cell>
        </row>
        <row r="167">
          <cell r="A167" t="str">
            <v>00539/CC</v>
          </cell>
          <cell r="B167" t="str">
            <v>NDOUNGOUA NGUIEMBANG</v>
          </cell>
          <cell r="C167">
            <v>37837</v>
          </cell>
          <cell r="D167" t="str">
            <v>NDOUNGUE</v>
          </cell>
          <cell r="E167" t="str">
            <v>M</v>
          </cell>
          <cell r="F167" t="str">
            <v>Cycle2</v>
          </cell>
          <cell r="G167" t="str">
            <v>2nde C</v>
          </cell>
        </row>
        <row r="168">
          <cell r="A168" t="str">
            <v>00373/CC</v>
          </cell>
          <cell r="B168" t="str">
            <v>NGOH ASTA Boubakari</v>
          </cell>
          <cell r="C168">
            <v>37420</v>
          </cell>
          <cell r="D168" t="str">
            <v>DOUALA</v>
          </cell>
          <cell r="E168" t="str">
            <v>F</v>
          </cell>
          <cell r="F168" t="str">
            <v>Cycle2</v>
          </cell>
          <cell r="G168" t="str">
            <v>2nde C</v>
          </cell>
        </row>
        <row r="169">
          <cell r="A169" t="str">
            <v>00441/CC</v>
          </cell>
          <cell r="B169" t="str">
            <v>NGOME EBOULE Oscar Wild</v>
          </cell>
          <cell r="C169">
            <v>37650</v>
          </cell>
          <cell r="D169" t="str">
            <v>NJOMBE</v>
          </cell>
          <cell r="E169" t="str">
            <v>M</v>
          </cell>
          <cell r="F169" t="str">
            <v>Cycle2</v>
          </cell>
          <cell r="G169" t="str">
            <v>2nde C</v>
          </cell>
        </row>
        <row r="170">
          <cell r="A170" t="str">
            <v>00348/CC</v>
          </cell>
          <cell r="B170" t="str">
            <v>NKAMENY MFONKAM Franciska</v>
          </cell>
          <cell r="C170">
            <v>36830</v>
          </cell>
          <cell r="D170" t="str">
            <v>NJOMBE</v>
          </cell>
          <cell r="E170" t="str">
            <v>M</v>
          </cell>
          <cell r="F170" t="str">
            <v>Cycle2</v>
          </cell>
          <cell r="G170" t="str">
            <v>2nde C</v>
          </cell>
        </row>
        <row r="171">
          <cell r="A171" t="str">
            <v>00377/CC</v>
          </cell>
          <cell r="B171" t="str">
            <v>NKONG MINTYA Wilfied</v>
          </cell>
          <cell r="C171">
            <v>37541</v>
          </cell>
          <cell r="D171" t="str">
            <v>MBALMAYO</v>
          </cell>
          <cell r="E171" t="str">
            <v>F</v>
          </cell>
          <cell r="F171" t="str">
            <v>Cycle2</v>
          </cell>
          <cell r="G171" t="str">
            <v>2nde C</v>
          </cell>
        </row>
        <row r="172">
          <cell r="A172" t="str">
            <v>00332/CC</v>
          </cell>
          <cell r="B172" t="str">
            <v>NKOUE MANGUEMI Stéphanie</v>
          </cell>
          <cell r="C172">
            <v>36057</v>
          </cell>
          <cell r="D172" t="str">
            <v>NJOMBE</v>
          </cell>
          <cell r="E172" t="str">
            <v>F</v>
          </cell>
          <cell r="F172" t="str">
            <v>Cycle2</v>
          </cell>
          <cell r="G172" t="str">
            <v>2nde C</v>
          </cell>
        </row>
        <row r="173">
          <cell r="A173" t="str">
            <v>00488/CC</v>
          </cell>
          <cell r="B173" t="str">
            <v>NSEKE BELLE Aurore</v>
          </cell>
          <cell r="C173">
            <v>36918</v>
          </cell>
          <cell r="D173" t="str">
            <v>NJOMBE</v>
          </cell>
          <cell r="E173" t="str">
            <v>F</v>
          </cell>
          <cell r="F173" t="str">
            <v>Cycle2</v>
          </cell>
          <cell r="G173" t="str">
            <v>2nde C</v>
          </cell>
        </row>
        <row r="174">
          <cell r="A174" t="str">
            <v>00623/CC</v>
          </cell>
          <cell r="B174" t="str">
            <v>NTOUBA MASSANGO Fabiola Monique</v>
          </cell>
          <cell r="C174">
            <v>37715</v>
          </cell>
          <cell r="D174" t="str">
            <v>NJOMBE</v>
          </cell>
          <cell r="E174" t="str">
            <v>M</v>
          </cell>
          <cell r="F174" t="str">
            <v>Cycle2</v>
          </cell>
          <cell r="G174" t="str">
            <v>2nde C</v>
          </cell>
        </row>
        <row r="175">
          <cell r="A175" t="str">
            <v>00624/CC</v>
          </cell>
          <cell r="B175" t="str">
            <v>NYETAM Bob Cedric</v>
          </cell>
          <cell r="C175">
            <v>36836</v>
          </cell>
          <cell r="D175" t="str">
            <v>DOUALA</v>
          </cell>
          <cell r="E175" t="str">
            <v>M</v>
          </cell>
          <cell r="F175" t="str">
            <v>Cycle2</v>
          </cell>
          <cell r="G175" t="str">
            <v>2nde C</v>
          </cell>
        </row>
        <row r="176">
          <cell r="A176" t="str">
            <v>00545/CC</v>
          </cell>
          <cell r="B176" t="str">
            <v>OBHOCK PODOP Antoinette</v>
          </cell>
          <cell r="C176">
            <v>36048</v>
          </cell>
          <cell r="D176" t="str">
            <v>BABONG</v>
          </cell>
          <cell r="E176" t="str">
            <v>F</v>
          </cell>
          <cell r="F176" t="str">
            <v>Cycle2</v>
          </cell>
          <cell r="G176" t="str">
            <v>2nde C</v>
          </cell>
        </row>
        <row r="177">
          <cell r="A177" t="str">
            <v>00380/CC</v>
          </cell>
          <cell r="B177" t="str">
            <v>PATIO NGOUANA Ange Daina</v>
          </cell>
          <cell r="C177">
            <v>37464</v>
          </cell>
          <cell r="D177" t="str">
            <v>LOUM</v>
          </cell>
          <cell r="E177" t="str">
            <v>F</v>
          </cell>
          <cell r="F177" t="str">
            <v>Cycle2</v>
          </cell>
          <cell r="G177" t="str">
            <v>2nde C</v>
          </cell>
        </row>
        <row r="178">
          <cell r="A178" t="str">
            <v>00625/CC</v>
          </cell>
          <cell r="B178" t="str">
            <v>TANKEU FOYET Grâce Yvana</v>
          </cell>
          <cell r="C178">
            <v>37987</v>
          </cell>
          <cell r="D178" t="str">
            <v>N'SAMBA</v>
          </cell>
          <cell r="E178" t="str">
            <v>F</v>
          </cell>
          <cell r="F178" t="str">
            <v>Cycle2</v>
          </cell>
          <cell r="G178" t="str">
            <v>2nde C</v>
          </cell>
        </row>
        <row r="179">
          <cell r="A179" t="str">
            <v>00382/CC</v>
          </cell>
          <cell r="B179" t="str">
            <v>TCHAKOUNTE DJIYEP Harry Fritz</v>
          </cell>
          <cell r="C179">
            <v>37810</v>
          </cell>
          <cell r="D179" t="str">
            <v>DOUALA</v>
          </cell>
          <cell r="E179" t="str">
            <v>M</v>
          </cell>
          <cell r="F179" t="str">
            <v>Cycle2</v>
          </cell>
          <cell r="G179" t="str">
            <v>2nde C</v>
          </cell>
        </row>
        <row r="180">
          <cell r="A180" t="str">
            <v>00384/CC</v>
          </cell>
          <cell r="B180" t="str">
            <v>TCHUITCHEU Frank Wilfried</v>
          </cell>
          <cell r="C180">
            <v>37316</v>
          </cell>
          <cell r="D180" t="str">
            <v>NJOMBE</v>
          </cell>
          <cell r="E180" t="str">
            <v>M</v>
          </cell>
          <cell r="F180" t="str">
            <v>Cycle2</v>
          </cell>
          <cell r="G180" t="str">
            <v>2nde C</v>
          </cell>
        </row>
        <row r="181">
          <cell r="A181" t="str">
            <v>00626/CC</v>
          </cell>
          <cell r="B181" t="str">
            <v>TENKOUE Juliette Diana</v>
          </cell>
          <cell r="C181">
            <v>37157</v>
          </cell>
          <cell r="D181" t="str">
            <v>NJOMBE</v>
          </cell>
          <cell r="E181" t="str">
            <v>F</v>
          </cell>
          <cell r="F181" t="str">
            <v>Cycle2</v>
          </cell>
          <cell r="G181" t="str">
            <v>2nde C</v>
          </cell>
        </row>
        <row r="182">
          <cell r="A182" t="str">
            <v>00484/CC</v>
          </cell>
          <cell r="B182" t="str">
            <v>TOLEN Benjamin Pascal</v>
          </cell>
          <cell r="C182">
            <v>37701</v>
          </cell>
          <cell r="D182" t="str">
            <v>NJOMBE</v>
          </cell>
          <cell r="E182" t="str">
            <v>M</v>
          </cell>
          <cell r="F182" t="str">
            <v>Cycle2</v>
          </cell>
          <cell r="G182" t="str">
            <v>2nde C</v>
          </cell>
        </row>
        <row r="183">
          <cell r="A183" t="str">
            <v>00627/CC</v>
          </cell>
          <cell r="B183" t="str">
            <v>YTEMBE Mathias</v>
          </cell>
          <cell r="C183">
            <v>35848</v>
          </cell>
          <cell r="D183" t="str">
            <v>NJOMBE</v>
          </cell>
          <cell r="E183" t="str">
            <v>M</v>
          </cell>
          <cell r="F183" t="str">
            <v>Cycle2</v>
          </cell>
          <cell r="G183" t="str">
            <v>2nde C</v>
          </cell>
        </row>
        <row r="184">
          <cell r="A184" t="str">
            <v>00340/CC</v>
          </cell>
          <cell r="B184" t="str">
            <v>KAMENI TONGA Gabriel</v>
          </cell>
          <cell r="C184">
            <v>37874</v>
          </cell>
          <cell r="D184" t="str">
            <v>NJOMBE</v>
          </cell>
          <cell r="E184" t="str">
            <v>M</v>
          </cell>
          <cell r="F184" t="str">
            <v>Cycle2</v>
          </cell>
          <cell r="G184" t="str">
            <v>Première C</v>
          </cell>
        </row>
        <row r="185">
          <cell r="A185" t="str">
            <v>00341/CC</v>
          </cell>
          <cell r="B185" t="str">
            <v>KOUM NKEN Purifien Claude</v>
          </cell>
          <cell r="C185">
            <v>37337</v>
          </cell>
          <cell r="D185" t="str">
            <v>NJOMBE</v>
          </cell>
          <cell r="E185" t="str">
            <v>M</v>
          </cell>
          <cell r="F185" t="str">
            <v>Cycle2</v>
          </cell>
          <cell r="G185" t="str">
            <v>Première C</v>
          </cell>
        </row>
        <row r="186">
          <cell r="A186" t="str">
            <v>00343/CC</v>
          </cell>
          <cell r="B186" t="str">
            <v>MBIANDJEU BENYME Neil Killiam</v>
          </cell>
          <cell r="C186">
            <v>37706</v>
          </cell>
          <cell r="D186" t="str">
            <v>NJOMBE</v>
          </cell>
          <cell r="E186" t="str">
            <v>M</v>
          </cell>
          <cell r="F186" t="str">
            <v>Cycle2</v>
          </cell>
          <cell r="G186" t="str">
            <v>Première C</v>
          </cell>
        </row>
        <row r="187">
          <cell r="A187" t="str">
            <v>00295/CC</v>
          </cell>
          <cell r="B187" t="str">
            <v>NDAM POUYOUNA AMAD Jamil</v>
          </cell>
          <cell r="C187">
            <v>37666</v>
          </cell>
          <cell r="D187" t="str">
            <v>DOUALA</v>
          </cell>
          <cell r="E187" t="str">
            <v>M</v>
          </cell>
          <cell r="F187" t="str">
            <v>Cycle2</v>
          </cell>
          <cell r="G187" t="str">
            <v>Première C</v>
          </cell>
        </row>
        <row r="188">
          <cell r="A188" t="str">
            <v>00268/CC</v>
          </cell>
          <cell r="B188" t="str">
            <v>NYASSA NKOUNDOU LEKOA Julia</v>
          </cell>
          <cell r="C188">
            <v>37093</v>
          </cell>
          <cell r="D188" t="str">
            <v>YAOUNDE</v>
          </cell>
          <cell r="E188" t="str">
            <v>F</v>
          </cell>
          <cell r="F188" t="str">
            <v>Cycle2</v>
          </cell>
          <cell r="G188" t="str">
            <v>Première C</v>
          </cell>
        </row>
        <row r="189">
          <cell r="A189" t="str">
            <v>00351/CC</v>
          </cell>
          <cell r="B189" t="str">
            <v>SIKAM YAMNOU DOLE Loïc</v>
          </cell>
          <cell r="C189">
            <v>36971</v>
          </cell>
          <cell r="D189" t="str">
            <v>NJOMBE</v>
          </cell>
          <cell r="E189" t="str">
            <v>M</v>
          </cell>
          <cell r="F189" t="str">
            <v>Cycle2</v>
          </cell>
          <cell r="G189" t="str">
            <v>Première C</v>
          </cell>
        </row>
        <row r="190">
          <cell r="A190" t="str">
            <v>00353/CC</v>
          </cell>
          <cell r="B190" t="str">
            <v>TCHAMBOUE DJANI Claudette Elvira</v>
          </cell>
          <cell r="C190">
            <v>36906</v>
          </cell>
          <cell r="D190" t="str">
            <v>LOUM</v>
          </cell>
          <cell r="E190" t="str">
            <v>F</v>
          </cell>
          <cell r="F190" t="str">
            <v>Cycle2</v>
          </cell>
          <cell r="G190" t="str">
            <v>Première C</v>
          </cell>
        </row>
        <row r="191">
          <cell r="A191" t="str">
            <v>00541/CC</v>
          </cell>
          <cell r="B191" t="str">
            <v>ASSEN ISSOUCK Dolie</v>
          </cell>
          <cell r="C191">
            <v>36448</v>
          </cell>
          <cell r="D191" t="str">
            <v>KON-EDOP</v>
          </cell>
          <cell r="E191" t="str">
            <v>F</v>
          </cell>
          <cell r="F191" t="str">
            <v>Cycle2</v>
          </cell>
          <cell r="G191" t="str">
            <v>Première D</v>
          </cell>
        </row>
        <row r="192">
          <cell r="A192" t="str">
            <v>00336/CC</v>
          </cell>
          <cell r="B192" t="str">
            <v>BATOMEN Wilfried Ronald</v>
          </cell>
          <cell r="C192">
            <v>36889</v>
          </cell>
          <cell r="D192" t="str">
            <v>NDOUNGUE</v>
          </cell>
          <cell r="E192" t="str">
            <v>F</v>
          </cell>
          <cell r="F192" t="str">
            <v>Cycle2</v>
          </cell>
          <cell r="G192" t="str">
            <v>Première D</v>
          </cell>
        </row>
        <row r="193">
          <cell r="A193" t="str">
            <v>00491/CC</v>
          </cell>
          <cell r="B193" t="str">
            <v>DJEMENI TCHOKOSSA Maurice</v>
          </cell>
          <cell r="C193">
            <v>36870</v>
          </cell>
          <cell r="D193" t="str">
            <v>NJOMBE</v>
          </cell>
          <cell r="E193" t="str">
            <v>M</v>
          </cell>
          <cell r="F193" t="str">
            <v>Cycle2</v>
          </cell>
          <cell r="G193" t="str">
            <v>Première D</v>
          </cell>
        </row>
        <row r="194">
          <cell r="A194" t="str">
            <v>00648/CC</v>
          </cell>
          <cell r="B194" t="str">
            <v>EKEN TCHAKOUNTE Megane Vanelle</v>
          </cell>
          <cell r="C194">
            <v>36730</v>
          </cell>
          <cell r="D194" t="str">
            <v>LOUM</v>
          </cell>
          <cell r="E194" t="str">
            <v>F</v>
          </cell>
          <cell r="F194" t="str">
            <v>Cycle2</v>
          </cell>
          <cell r="G194" t="str">
            <v>Première D</v>
          </cell>
        </row>
        <row r="195">
          <cell r="A195" t="str">
            <v>00334/CC</v>
          </cell>
          <cell r="B195" t="str">
            <v>ENDALLE MILLO BEBE Shana C.</v>
          </cell>
          <cell r="C195">
            <v>36936</v>
          </cell>
          <cell r="D195" t="str">
            <v>NJOMBE</v>
          </cell>
          <cell r="E195" t="str">
            <v>F</v>
          </cell>
          <cell r="F195" t="str">
            <v>Cycle2</v>
          </cell>
          <cell r="G195" t="str">
            <v>Première D</v>
          </cell>
        </row>
        <row r="196">
          <cell r="A196" t="str">
            <v>00650/CC</v>
          </cell>
          <cell r="B196" t="str">
            <v>KOUEKAM WELAKO Ange</v>
          </cell>
          <cell r="C196">
            <v>35088</v>
          </cell>
          <cell r="D196" t="str">
            <v>PENJA</v>
          </cell>
          <cell r="E196" t="str">
            <v>M</v>
          </cell>
          <cell r="F196" t="str">
            <v>Cycle2</v>
          </cell>
          <cell r="G196" t="str">
            <v>Première D</v>
          </cell>
        </row>
        <row r="197">
          <cell r="A197" t="str">
            <v>00264/CC</v>
          </cell>
          <cell r="B197" t="str">
            <v>LITCHAOSOU Telesphore</v>
          </cell>
          <cell r="C197">
            <v>36590</v>
          </cell>
          <cell r="D197" t="str">
            <v>NJOMBE</v>
          </cell>
          <cell r="E197" t="str">
            <v>M</v>
          </cell>
          <cell r="F197" t="str">
            <v>Cycle2</v>
          </cell>
          <cell r="G197" t="str">
            <v>Première D</v>
          </cell>
        </row>
        <row r="198">
          <cell r="A198" t="str">
            <v>00492/CC</v>
          </cell>
          <cell r="B198" t="str">
            <v>LOWE TEBOU Doleresse Raïssa</v>
          </cell>
          <cell r="C198">
            <v>36710</v>
          </cell>
          <cell r="D198" t="str">
            <v>BANJOUN</v>
          </cell>
          <cell r="E198" t="str">
            <v>F</v>
          </cell>
          <cell r="F198" t="str">
            <v>Cycle2</v>
          </cell>
          <cell r="G198" t="str">
            <v>Première D</v>
          </cell>
        </row>
        <row r="199">
          <cell r="A199" t="str">
            <v>00634/CC</v>
          </cell>
          <cell r="B199" t="str">
            <v>MANIAKA Franck Louisiano</v>
          </cell>
          <cell r="C199">
            <v>36007</v>
          </cell>
          <cell r="D199" t="str">
            <v>NJOMBE</v>
          </cell>
          <cell r="E199" t="str">
            <v>M</v>
          </cell>
          <cell r="F199" t="str">
            <v>Cycle2</v>
          </cell>
          <cell r="G199" t="str">
            <v>Première D</v>
          </cell>
        </row>
        <row r="200">
          <cell r="A200" t="str">
            <v>00629/CC</v>
          </cell>
          <cell r="B200" t="str">
            <v>MBONG NKAKE Ivann</v>
          </cell>
          <cell r="C200">
            <v>37539</v>
          </cell>
          <cell r="D200" t="str">
            <v>BABONG</v>
          </cell>
          <cell r="E200" t="str">
            <v>M</v>
          </cell>
          <cell r="F200" t="str">
            <v>Cycle2</v>
          </cell>
          <cell r="G200" t="str">
            <v>Première D</v>
          </cell>
        </row>
        <row r="201">
          <cell r="A201" t="str">
            <v>00300/CC</v>
          </cell>
          <cell r="B201" t="str">
            <v>MOUKAM YAMGEU Kevine Manuella</v>
          </cell>
          <cell r="C201">
            <v>37278</v>
          </cell>
          <cell r="D201" t="str">
            <v>TOMBEL</v>
          </cell>
          <cell r="E201" t="str">
            <v>F</v>
          </cell>
          <cell r="F201" t="str">
            <v>Cycle2</v>
          </cell>
          <cell r="G201" t="str">
            <v>Première D</v>
          </cell>
        </row>
        <row r="202">
          <cell r="A202" t="str">
            <v>00630/CC</v>
          </cell>
          <cell r="B202" t="str">
            <v>MOUSSIMA BA'ANA Christiane</v>
          </cell>
          <cell r="C202">
            <v>37000</v>
          </cell>
          <cell r="D202" t="str">
            <v>NGAOUNDERE</v>
          </cell>
          <cell r="E202" t="str">
            <v>F</v>
          </cell>
          <cell r="F202" t="str">
            <v>Cycle2</v>
          </cell>
          <cell r="G202" t="str">
            <v>Première D</v>
          </cell>
        </row>
        <row r="203">
          <cell r="A203" t="str">
            <v>00308/CC</v>
          </cell>
          <cell r="B203" t="str">
            <v>NDOME FOKA</v>
          </cell>
          <cell r="C203">
            <v>36363</v>
          </cell>
          <cell r="D203" t="str">
            <v>PENJA</v>
          </cell>
          <cell r="E203" t="str">
            <v>M</v>
          </cell>
          <cell r="F203" t="str">
            <v>Cycle2</v>
          </cell>
          <cell r="G203" t="str">
            <v>Première D</v>
          </cell>
        </row>
        <row r="204">
          <cell r="A204" t="str">
            <v>00631/CC</v>
          </cell>
          <cell r="B204" t="str">
            <v>NGAHAKEU NOUBISSIE Miguele</v>
          </cell>
          <cell r="C204">
            <v>36958</v>
          </cell>
          <cell r="D204" t="str">
            <v>NJOMBE</v>
          </cell>
          <cell r="E204" t="str">
            <v>M</v>
          </cell>
          <cell r="F204" t="str">
            <v>Cycle2</v>
          </cell>
          <cell r="G204" t="str">
            <v>Première D</v>
          </cell>
        </row>
        <row r="205">
          <cell r="A205" t="str">
            <v>00347/CC</v>
          </cell>
          <cell r="B205" t="str">
            <v>NGONO ESSAME Cécile Mervine</v>
          </cell>
          <cell r="C205">
            <v>37159</v>
          </cell>
          <cell r="D205" t="str">
            <v>NJOMBE</v>
          </cell>
          <cell r="E205" t="str">
            <v>F</v>
          </cell>
          <cell r="F205" t="str">
            <v>Cycle2</v>
          </cell>
          <cell r="G205" t="str">
            <v>Première D</v>
          </cell>
        </row>
        <row r="206">
          <cell r="A206" t="str">
            <v>00632/CC</v>
          </cell>
          <cell r="B206" t="str">
            <v>NGUEPNANG TCHIMI Elodie, Magloire</v>
          </cell>
          <cell r="C206">
            <v>36900</v>
          </cell>
          <cell r="D206" t="str">
            <v>NJOMBE</v>
          </cell>
          <cell r="E206" t="str">
            <v>F</v>
          </cell>
          <cell r="F206" t="str">
            <v>Cycle2</v>
          </cell>
          <cell r="G206" t="str">
            <v>Première D</v>
          </cell>
        </row>
        <row r="207">
          <cell r="A207" t="str">
            <v>00633/CC</v>
          </cell>
          <cell r="B207" t="str">
            <v>PASSO NGUEDIA Derique Junior</v>
          </cell>
          <cell r="C207">
            <v>35898</v>
          </cell>
          <cell r="D207" t="str">
            <v>BAMENDA</v>
          </cell>
          <cell r="E207" t="str">
            <v>M</v>
          </cell>
          <cell r="F207" t="str">
            <v>Cycle2</v>
          </cell>
          <cell r="G207" t="str">
            <v>Première D</v>
          </cell>
        </row>
        <row r="208">
          <cell r="A208" t="str">
            <v>00635/CC</v>
          </cell>
          <cell r="B208" t="str">
            <v>REKIATOU Adamou</v>
          </cell>
          <cell r="C208">
            <v>35628</v>
          </cell>
          <cell r="D208" t="str">
            <v>NJOMBE</v>
          </cell>
          <cell r="E208" t="str">
            <v>F</v>
          </cell>
          <cell r="F208" t="str">
            <v>Cycle2</v>
          </cell>
          <cell r="G208" t="str">
            <v>Première D</v>
          </cell>
        </row>
        <row r="209">
          <cell r="A209" t="str">
            <v>00636/CC</v>
          </cell>
          <cell r="B209" t="str">
            <v xml:space="preserve">SANGOUAN Auguste Hillary </v>
          </cell>
          <cell r="C209">
            <v>36380</v>
          </cell>
          <cell r="D209" t="str">
            <v>KEINKE</v>
          </cell>
          <cell r="E209" t="str">
            <v>F</v>
          </cell>
          <cell r="F209" t="str">
            <v>Cycle2</v>
          </cell>
          <cell r="G209" t="str">
            <v>Première D</v>
          </cell>
        </row>
        <row r="210">
          <cell r="A210" t="str">
            <v>00637/CC</v>
          </cell>
          <cell r="B210" t="str">
            <v>TCHAMENI Joëlle Lionelle</v>
          </cell>
          <cell r="C210">
            <v>36348</v>
          </cell>
          <cell r="D210" t="str">
            <v>DOUALA</v>
          </cell>
          <cell r="E210" t="str">
            <v>F</v>
          </cell>
          <cell r="F210" t="str">
            <v>Cycle2</v>
          </cell>
          <cell r="G210" t="str">
            <v>Première D</v>
          </cell>
        </row>
        <row r="211">
          <cell r="A211" t="str">
            <v>00302/CC</v>
          </cell>
          <cell r="B211" t="str">
            <v>TCHUIDJANG DJOUMBI Wilfried</v>
          </cell>
          <cell r="C211">
            <v>37260</v>
          </cell>
          <cell r="D211" t="str">
            <v>LOUM</v>
          </cell>
          <cell r="E211" t="str">
            <v>M</v>
          </cell>
          <cell r="F211" t="str">
            <v>Cycle2</v>
          </cell>
          <cell r="G211" t="str">
            <v>Première D</v>
          </cell>
        </row>
        <row r="212">
          <cell r="A212" t="str">
            <v>00354/CC</v>
          </cell>
          <cell r="B212" t="str">
            <v>TSIMI ZOA Christian Mathieu</v>
          </cell>
          <cell r="C212">
            <v>37889</v>
          </cell>
          <cell r="D212" t="str">
            <v>DOUALA</v>
          </cell>
          <cell r="E212" t="str">
            <v>M</v>
          </cell>
          <cell r="F212" t="str">
            <v>Cycle2</v>
          </cell>
          <cell r="G212" t="str">
            <v>Première D</v>
          </cell>
        </row>
        <row r="213">
          <cell r="A213" t="str">
            <v>00638/CC</v>
          </cell>
          <cell r="B213" t="str">
            <v>YES KOM Fride Preference</v>
          </cell>
          <cell r="C213">
            <v>36681</v>
          </cell>
          <cell r="D213" t="str">
            <v>LOUM</v>
          </cell>
          <cell r="E213" t="str">
            <v>F</v>
          </cell>
          <cell r="F213" t="str">
            <v>Cycle2</v>
          </cell>
          <cell r="G213" t="str">
            <v>Première D</v>
          </cell>
        </row>
        <row r="214">
          <cell r="A214" t="str">
            <v>00546/CC</v>
          </cell>
          <cell r="B214" t="str">
            <v>AMVELLA Albert Simeon</v>
          </cell>
          <cell r="C214">
            <v>36003</v>
          </cell>
          <cell r="D214" t="str">
            <v>ENONGAL</v>
          </cell>
          <cell r="E214" t="str">
            <v>M</v>
          </cell>
          <cell r="F214" t="str">
            <v>Cycle2</v>
          </cell>
          <cell r="G214" t="str">
            <v>Terminale C</v>
          </cell>
        </row>
        <row r="215">
          <cell r="A215" t="str">
            <v>00255/CC</v>
          </cell>
          <cell r="B215" t="str">
            <v>BOUANGA DALEU C.Lafortune</v>
          </cell>
          <cell r="C215">
            <v>36719</v>
          </cell>
          <cell r="D215" t="str">
            <v>NJOMBE</v>
          </cell>
          <cell r="E215" t="str">
            <v>F</v>
          </cell>
          <cell r="F215" t="str">
            <v>Cycle2</v>
          </cell>
          <cell r="G215" t="str">
            <v>Terminale C</v>
          </cell>
        </row>
        <row r="216">
          <cell r="A216" t="str">
            <v>00639/CC</v>
          </cell>
          <cell r="B216" t="str">
            <v>DEMANOU DONGMO Lietissia Victoire</v>
          </cell>
          <cell r="C216">
            <v>37132</v>
          </cell>
          <cell r="D216" t="str">
            <v>LOUM</v>
          </cell>
          <cell r="E216" t="str">
            <v>F</v>
          </cell>
          <cell r="F216" t="str">
            <v>Cycle2</v>
          </cell>
          <cell r="G216" t="str">
            <v>Terminale C</v>
          </cell>
        </row>
        <row r="217">
          <cell r="A217" t="str">
            <v>00547/CC</v>
          </cell>
          <cell r="B217" t="str">
            <v>KWANGO Jean Luc</v>
          </cell>
          <cell r="C217">
            <v>36314</v>
          </cell>
          <cell r="D217" t="str">
            <v>PENJA</v>
          </cell>
          <cell r="E217" t="str">
            <v>M</v>
          </cell>
          <cell r="F217" t="str">
            <v>Cycle2</v>
          </cell>
          <cell r="G217" t="str">
            <v>Terminale C</v>
          </cell>
        </row>
        <row r="218">
          <cell r="A218" t="str">
            <v>00222/CC</v>
          </cell>
          <cell r="B218" t="str">
            <v>TCHOUATEU BIENYME Laurick</v>
          </cell>
          <cell r="C218">
            <v>36670</v>
          </cell>
          <cell r="D218" t="str">
            <v>DOUALA</v>
          </cell>
          <cell r="E218" t="str">
            <v>M</v>
          </cell>
          <cell r="F218" t="str">
            <v>Cycle2</v>
          </cell>
          <cell r="G218" t="str">
            <v>Terminale C</v>
          </cell>
        </row>
        <row r="219">
          <cell r="A219" t="str">
            <v>00270/CC</v>
          </cell>
          <cell r="B219" t="str">
            <v>TCHUANTE PANTA Sylvie M.</v>
          </cell>
          <cell r="C219">
            <v>37138</v>
          </cell>
          <cell r="D219" t="str">
            <v>NDOUNGUE</v>
          </cell>
          <cell r="E219" t="str">
            <v>F</v>
          </cell>
          <cell r="F219" t="str">
            <v>Cycle2</v>
          </cell>
          <cell r="G219" t="str">
            <v>Terminale C</v>
          </cell>
        </row>
        <row r="220">
          <cell r="A220" t="str">
            <v>00271/CC</v>
          </cell>
          <cell r="B220" t="str">
            <v>TCHUANTE SIMOU Patrick Magloire</v>
          </cell>
          <cell r="C220">
            <v>37138</v>
          </cell>
          <cell r="D220" t="str">
            <v>NDOUNGUE</v>
          </cell>
          <cell r="E220" t="str">
            <v>M</v>
          </cell>
          <cell r="F220" t="str">
            <v>Cycle2</v>
          </cell>
          <cell r="G220" t="str">
            <v>Terminale C</v>
          </cell>
        </row>
        <row r="221">
          <cell r="A221" t="str">
            <v>00303/CC</v>
          </cell>
          <cell r="B221" t="str">
            <v>YODI BESSE M. Jacqeus</v>
          </cell>
          <cell r="C221">
            <v>37259</v>
          </cell>
          <cell r="D221" t="str">
            <v>PENJA</v>
          </cell>
          <cell r="E221" t="str">
            <v>M</v>
          </cell>
          <cell r="F221" t="str">
            <v>Cycle2</v>
          </cell>
          <cell r="G221" t="str">
            <v>Terminale C</v>
          </cell>
        </row>
        <row r="222">
          <cell r="A222" t="str">
            <v>00297/CC</v>
          </cell>
          <cell r="B222" t="str">
            <v>BIKA Christian Brice</v>
          </cell>
          <cell r="C222">
            <v>36608</v>
          </cell>
          <cell r="D222" t="str">
            <v>NJOMBE</v>
          </cell>
          <cell r="E222" t="str">
            <v>M</v>
          </cell>
          <cell r="F222" t="str">
            <v>Cycle2</v>
          </cell>
          <cell r="G222" t="str">
            <v>Terminale D</v>
          </cell>
        </row>
        <row r="223">
          <cell r="A223" t="str">
            <v>00640/CC</v>
          </cell>
          <cell r="B223" t="str">
            <v>BINZOULI DIBOA Samuel</v>
          </cell>
          <cell r="C223">
            <v>35723</v>
          </cell>
          <cell r="D223" t="str">
            <v>DOUALA</v>
          </cell>
          <cell r="E223" t="str">
            <v>M</v>
          </cell>
          <cell r="F223" t="str">
            <v>Cycle2</v>
          </cell>
          <cell r="G223" t="str">
            <v>Terminale D</v>
          </cell>
        </row>
        <row r="224">
          <cell r="A224" t="str">
            <v>00257/CC</v>
          </cell>
          <cell r="B224" t="str">
            <v>ESSENDJE MBELLA Sariette</v>
          </cell>
          <cell r="C224">
            <v>36991</v>
          </cell>
          <cell r="D224" t="str">
            <v>NJOMBE</v>
          </cell>
          <cell r="E224" t="str">
            <v>F</v>
          </cell>
          <cell r="F224" t="str">
            <v>Cycle2</v>
          </cell>
          <cell r="G224" t="str">
            <v>Terminale D</v>
          </cell>
        </row>
        <row r="225">
          <cell r="A225" t="str">
            <v>00641/CC</v>
          </cell>
          <cell r="B225" t="str">
            <v>ESSOME LELE Christian</v>
          </cell>
          <cell r="C225">
            <v>36436</v>
          </cell>
          <cell r="D225" t="str">
            <v>MBANGA</v>
          </cell>
          <cell r="E225" t="str">
            <v>M</v>
          </cell>
          <cell r="F225" t="str">
            <v>Cycle2</v>
          </cell>
          <cell r="G225" t="str">
            <v>Terminale D</v>
          </cell>
        </row>
        <row r="226">
          <cell r="A226" t="str">
            <v>00642/CC</v>
          </cell>
          <cell r="B226" t="str">
            <v>EWANDE MPAKO Marie Laure</v>
          </cell>
          <cell r="C226">
            <v>36316</v>
          </cell>
          <cell r="D226" t="str">
            <v>NJOMBE</v>
          </cell>
          <cell r="E226" t="str">
            <v>F</v>
          </cell>
          <cell r="F226" t="str">
            <v>Cycle2</v>
          </cell>
          <cell r="G226" t="str">
            <v>Terminale D</v>
          </cell>
        </row>
        <row r="227">
          <cell r="A227" t="str">
            <v>00260/CC</v>
          </cell>
          <cell r="B227" t="str">
            <v>FOSSI Camille Laeticia</v>
          </cell>
          <cell r="C227">
            <v>36896</v>
          </cell>
          <cell r="D227" t="str">
            <v>NJOMBE</v>
          </cell>
          <cell r="E227" t="str">
            <v>F</v>
          </cell>
          <cell r="F227" t="str">
            <v>Cycle2</v>
          </cell>
          <cell r="G227" t="str">
            <v>Terminale D</v>
          </cell>
        </row>
        <row r="228">
          <cell r="A228" t="str">
            <v>00643/CC</v>
          </cell>
          <cell r="B228" t="str">
            <v>JOB NOLBA Igor Perets</v>
          </cell>
          <cell r="C228">
            <v>36345</v>
          </cell>
          <cell r="D228" t="str">
            <v>DOUALA</v>
          </cell>
          <cell r="E228" t="str">
            <v>M</v>
          </cell>
          <cell r="F228" t="str">
            <v>Cycle2</v>
          </cell>
          <cell r="G228" t="str">
            <v>Terminale D</v>
          </cell>
        </row>
        <row r="229">
          <cell r="A229" t="str">
            <v>00644/CC</v>
          </cell>
          <cell r="B229" t="str">
            <v>KWANACK NNANGA Boris F.</v>
          </cell>
          <cell r="C229">
            <v>34831</v>
          </cell>
          <cell r="D229" t="str">
            <v>NJOMBE</v>
          </cell>
          <cell r="E229" t="str">
            <v>M</v>
          </cell>
          <cell r="F229" t="str">
            <v>Cycle2</v>
          </cell>
          <cell r="G229" t="str">
            <v>Terminale D</v>
          </cell>
        </row>
        <row r="230">
          <cell r="A230" t="str">
            <v>00645/CC</v>
          </cell>
          <cell r="B230" t="str">
            <v xml:space="preserve">KWEYCHEU SIEYADJI Catherine </v>
          </cell>
          <cell r="C230">
            <v>34752</v>
          </cell>
          <cell r="D230" t="str">
            <v>NJOMBE</v>
          </cell>
          <cell r="E230" t="str">
            <v>F</v>
          </cell>
          <cell r="F230" t="str">
            <v>Cycle2</v>
          </cell>
          <cell r="G230" t="str">
            <v>Terminale D</v>
          </cell>
        </row>
        <row r="231">
          <cell r="A231" t="str">
            <v>00262/CC</v>
          </cell>
          <cell r="B231" t="str">
            <v>KWIN YAMDEU Ange Charlotte</v>
          </cell>
          <cell r="C231">
            <v>36840</v>
          </cell>
          <cell r="D231" t="str">
            <v>DOUALA</v>
          </cell>
          <cell r="E231" t="str">
            <v>F</v>
          </cell>
          <cell r="F231" t="str">
            <v>Cycle2</v>
          </cell>
          <cell r="G231" t="str">
            <v>Terminale D</v>
          </cell>
        </row>
        <row r="232">
          <cell r="A232" t="str">
            <v>00263/CC</v>
          </cell>
          <cell r="B232" t="str">
            <v>LANSSANA HAWAH Saint Joseph</v>
          </cell>
          <cell r="C232">
            <v>36193</v>
          </cell>
          <cell r="D232" t="str">
            <v>PENJA</v>
          </cell>
          <cell r="E232" t="str">
            <v>M</v>
          </cell>
          <cell r="F232" t="str">
            <v>Cycle2</v>
          </cell>
          <cell r="G232" t="str">
            <v>Terminale D</v>
          </cell>
        </row>
        <row r="233">
          <cell r="A233" t="str">
            <v>00550/CC</v>
          </cell>
          <cell r="B233" t="str">
            <v>MAYEMI BAYOMOCK Rolf Levi</v>
          </cell>
          <cell r="C233">
            <v>36788</v>
          </cell>
          <cell r="D233" t="str">
            <v>MAKAK</v>
          </cell>
          <cell r="E233" t="str">
            <v>M</v>
          </cell>
          <cell r="F233" t="str">
            <v>Cycle2</v>
          </cell>
          <cell r="G233" t="str">
            <v>Terminale D</v>
          </cell>
        </row>
        <row r="234">
          <cell r="A234" t="str">
            <v>00392/CC</v>
          </cell>
          <cell r="B234" t="str">
            <v>MBOUOMOUO NJOYA Ibrahim</v>
          </cell>
          <cell r="C234">
            <v>36654</v>
          </cell>
          <cell r="D234" t="str">
            <v>NJOMBE</v>
          </cell>
          <cell r="E234" t="str">
            <v>M</v>
          </cell>
          <cell r="F234" t="str">
            <v>Cycle2</v>
          </cell>
          <cell r="G234" t="str">
            <v>Terminale D</v>
          </cell>
        </row>
        <row r="235">
          <cell r="A235" t="str">
            <v>00646/CC</v>
          </cell>
          <cell r="B235" t="str">
            <v>NDOBO SAH Therese</v>
          </cell>
          <cell r="C235">
            <v>35737</v>
          </cell>
          <cell r="D235" t="str">
            <v>LOUM</v>
          </cell>
          <cell r="E235" t="str">
            <v>F</v>
          </cell>
          <cell r="F235" t="str">
            <v>Cycle2</v>
          </cell>
          <cell r="G235" t="str">
            <v>Terminale D</v>
          </cell>
        </row>
        <row r="236">
          <cell r="A236" t="str">
            <v>00551/CC</v>
          </cell>
          <cell r="B236" t="str">
            <v>NDOKOU ELAT Vanessa</v>
          </cell>
          <cell r="C236">
            <v>36735</v>
          </cell>
          <cell r="D236" t="str">
            <v>NJOMBE</v>
          </cell>
          <cell r="E236" t="str">
            <v>F</v>
          </cell>
          <cell r="F236" t="str">
            <v>Cycle2</v>
          </cell>
          <cell r="G236" t="str">
            <v>Terminale D</v>
          </cell>
        </row>
        <row r="237">
          <cell r="A237" t="str">
            <v>00267/CC</v>
          </cell>
          <cell r="B237" t="str">
            <v>SEUYEP Jovani</v>
          </cell>
          <cell r="C237">
            <v>36700</v>
          </cell>
          <cell r="D237" t="str">
            <v>NJOMBE</v>
          </cell>
          <cell r="E237" t="str">
            <v>F</v>
          </cell>
          <cell r="F237" t="str">
            <v>Cycle2</v>
          </cell>
          <cell r="G237" t="str">
            <v>Terminale D</v>
          </cell>
        </row>
        <row r="238">
          <cell r="A238" t="str">
            <v>00552/CC</v>
          </cell>
          <cell r="B238" t="str">
            <v xml:space="preserve">SIGNE SUSIE Marimar  </v>
          </cell>
          <cell r="C238">
            <v>36837</v>
          </cell>
          <cell r="D238" t="str">
            <v>BAMENDA</v>
          </cell>
          <cell r="E238" t="str">
            <v>F</v>
          </cell>
          <cell r="F238" t="str">
            <v>Cycle2</v>
          </cell>
          <cell r="G238" t="str">
            <v>Terminale D</v>
          </cell>
        </row>
        <row r="239">
          <cell r="A239" t="str">
            <v>00269/CC</v>
          </cell>
          <cell r="B239" t="str">
            <v>TCHAKOUNTE T. Edwin .N</v>
          </cell>
          <cell r="C239">
            <v>37062</v>
          </cell>
          <cell r="D239" t="str">
            <v>DOUALA</v>
          </cell>
          <cell r="E239" t="str">
            <v>M</v>
          </cell>
          <cell r="F239" t="str">
            <v>Cycle2</v>
          </cell>
          <cell r="G239" t="str">
            <v>Terminale D</v>
          </cell>
        </row>
        <row r="240">
          <cell r="A240" t="str">
            <v>00647/CC</v>
          </cell>
          <cell r="B240" t="str">
            <v>TJECK BIYAGA Teddy Yvan</v>
          </cell>
          <cell r="C240">
            <v>35264</v>
          </cell>
          <cell r="D240" t="str">
            <v>YAOUNDE</v>
          </cell>
          <cell r="E240" t="str">
            <v>M</v>
          </cell>
          <cell r="F240" t="str">
            <v>Cycle2</v>
          </cell>
          <cell r="G240" t="str">
            <v>Terminale D</v>
          </cell>
        </row>
        <row r="241">
          <cell r="A241" t="str">
            <v>00224/CC</v>
          </cell>
          <cell r="B241" t="str">
            <v>WETE ZESSEU Patricia</v>
          </cell>
          <cell r="C241">
            <v>36444</v>
          </cell>
          <cell r="D241" t="str">
            <v>NJOMBE</v>
          </cell>
          <cell r="E241" t="str">
            <v>F</v>
          </cell>
          <cell r="F241" t="str">
            <v>Cycle2</v>
          </cell>
          <cell r="G241" t="str">
            <v>Terminale D</v>
          </cell>
        </row>
        <row r="242">
          <cell r="A242" t="str">
            <v>00311/CC</v>
          </cell>
          <cell r="B242" t="str">
            <v>YAMDJIEU Kevine Julienne</v>
          </cell>
          <cell r="C242">
            <v>35487</v>
          </cell>
          <cell r="D242" t="str">
            <v>NJOMBE</v>
          </cell>
          <cell r="E242" t="str">
            <v>F</v>
          </cell>
          <cell r="F242" t="str">
            <v>Cycle2</v>
          </cell>
          <cell r="G242" t="str">
            <v>Terminale D</v>
          </cell>
        </row>
        <row r="243">
          <cell r="A243" t="str">
            <v>00553/CC</v>
          </cell>
          <cell r="B243" t="str">
            <v>YANGOUE Arnaud</v>
          </cell>
          <cell r="C243">
            <v>36099</v>
          </cell>
          <cell r="D243" t="str">
            <v>BANPOUNGUE</v>
          </cell>
          <cell r="E243" t="str">
            <v>M</v>
          </cell>
          <cell r="F243" t="str">
            <v>Cycle2</v>
          </cell>
          <cell r="G243" t="str">
            <v>Terminale D</v>
          </cell>
        </row>
        <row r="244">
          <cell r="A244" t="str">
            <v>00554/CC</v>
          </cell>
          <cell r="B244" t="str">
            <v>YOBA ATANGANA Narcisse</v>
          </cell>
          <cell r="C244">
            <v>36379</v>
          </cell>
          <cell r="D244" t="str">
            <v>BANGOULAP</v>
          </cell>
          <cell r="E244" t="str">
            <v>M</v>
          </cell>
          <cell r="F244" t="str">
            <v>Cycle2</v>
          </cell>
          <cell r="G244" t="str">
            <v>Terminale D</v>
          </cell>
        </row>
        <row r="245">
          <cell r="A245" t="str">
            <v>00500/CC</v>
          </cell>
          <cell r="B245" t="str">
            <v>ZEH ATYAMENLAME Paolo Jessira</v>
          </cell>
          <cell r="C245">
            <v>36275</v>
          </cell>
          <cell r="D245" t="str">
            <v>MELEN</v>
          </cell>
          <cell r="E245" t="str">
            <v>F</v>
          </cell>
          <cell r="F245" t="str">
            <v>Cycle2</v>
          </cell>
          <cell r="G245" t="str">
            <v>Terminale D</v>
          </cell>
        </row>
      </sheetData>
      <sheetData sheetId="1">
        <row r="1">
          <cell r="A1" t="str">
            <v>Classe</v>
          </cell>
          <cell r="B1" t="str">
            <v>Nombre d'élèves</v>
          </cell>
          <cell r="C1" t="str">
            <v>Cycle1</v>
          </cell>
          <cell r="D1" t="str">
            <v>Cycle2</v>
          </cell>
        </row>
        <row r="2">
          <cell r="A2" t="str">
            <v>Terminale C</v>
          </cell>
          <cell r="B2">
            <v>8</v>
          </cell>
          <cell r="C2" t="str">
            <v>6e</v>
          </cell>
          <cell r="D2" t="str">
            <v>Terminale C</v>
          </cell>
        </row>
        <row r="3">
          <cell r="A3" t="str">
            <v>Terminale D</v>
          </cell>
          <cell r="B3">
            <v>24</v>
          </cell>
          <cell r="C3" t="str">
            <v>5e</v>
          </cell>
          <cell r="D3" t="str">
            <v>Terminale D</v>
          </cell>
        </row>
        <row r="4">
          <cell r="A4" t="str">
            <v>Première C</v>
          </cell>
          <cell r="B4">
            <v>7</v>
          </cell>
          <cell r="C4" t="str">
            <v>4e</v>
          </cell>
          <cell r="D4" t="str">
            <v>Première C</v>
          </cell>
        </row>
        <row r="5">
          <cell r="A5" t="str">
            <v>Première D</v>
          </cell>
          <cell r="B5">
            <v>23</v>
          </cell>
          <cell r="C5" t="str">
            <v>3e</v>
          </cell>
          <cell r="D5" t="str">
            <v>Première D</v>
          </cell>
        </row>
        <row r="6">
          <cell r="A6" t="str">
            <v>6e</v>
          </cell>
          <cell r="B6">
            <v>34</v>
          </cell>
          <cell r="D6" t="str">
            <v>2nde C</v>
          </cell>
        </row>
        <row r="7">
          <cell r="A7" t="str">
            <v>5e</v>
          </cell>
          <cell r="B7">
            <v>29</v>
          </cell>
        </row>
        <row r="8">
          <cell r="A8" t="str">
            <v>4e</v>
          </cell>
          <cell r="B8">
            <v>38</v>
          </cell>
        </row>
        <row r="9">
          <cell r="A9" t="str">
            <v>3e</v>
          </cell>
          <cell r="B9">
            <v>40</v>
          </cell>
        </row>
        <row r="10">
          <cell r="A10" t="str">
            <v>2nde C</v>
          </cell>
          <cell r="B10">
            <v>39</v>
          </cell>
        </row>
      </sheetData>
      <sheetData sheetId="2">
        <row r="7">
          <cell r="C7">
            <v>10</v>
          </cell>
        </row>
        <row r="8">
          <cell r="C8">
            <v>12</v>
          </cell>
        </row>
        <row r="9">
          <cell r="C9">
            <v>8</v>
          </cell>
        </row>
      </sheetData>
      <sheetData sheetId="3"/>
      <sheetData sheetId="4" refreshError="1"/>
      <sheetData sheetId="5"/>
      <sheetData sheetId="6" refreshError="1"/>
      <sheetData sheetId="7" refreshError="1"/>
      <sheetData sheetId="8" refreshError="1"/>
      <sheetData sheetId="9">
        <row r="9">
          <cell r="A9" t="str">
            <v>MATHEMATIQUES</v>
          </cell>
        </row>
        <row r="10">
          <cell r="A10" t="str">
            <v>PHYSIQUE</v>
          </cell>
        </row>
        <row r="11">
          <cell r="A11" t="str">
            <v>SVT</v>
          </cell>
        </row>
        <row r="12">
          <cell r="A12" t="str">
            <v>INFORMATIQUE</v>
          </cell>
        </row>
        <row r="13">
          <cell r="A13" t="str">
            <v>CHIMIE</v>
          </cell>
        </row>
        <row r="15">
          <cell r="A15" t="str">
            <v>ANGLAIS</v>
          </cell>
        </row>
        <row r="16">
          <cell r="A16" t="str">
            <v>LANGUE</v>
          </cell>
        </row>
        <row r="17">
          <cell r="A17" t="str">
            <v>LITTÉRATURE</v>
          </cell>
        </row>
        <row r="18">
          <cell r="A18" t="str">
            <v>PHILOSOPHIE</v>
          </cell>
        </row>
        <row r="19">
          <cell r="A19" t="str">
            <v>ECM</v>
          </cell>
        </row>
        <row r="20">
          <cell r="A20" t="str">
            <v>HIST/GEO</v>
          </cell>
        </row>
        <row r="21">
          <cell r="A21" t="str">
            <v>ESPAGNOL</v>
          </cell>
        </row>
        <row r="23">
          <cell r="A23" t="str">
            <v>EPS</v>
          </cell>
        </row>
        <row r="24">
          <cell r="A24" t="str">
            <v>TM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6"/>
  <sheetViews>
    <sheetView topLeftCell="A3" workbookViewId="0">
      <selection activeCell="B7" sqref="B7:B11"/>
    </sheetView>
  </sheetViews>
  <sheetFormatPr baseColWidth="10" defaultRowHeight="21" x14ac:dyDescent="0.35"/>
  <cols>
    <col min="2" max="2" width="23.36328125" customWidth="1"/>
    <col min="3" max="4" width="3.1796875" style="1" customWidth="1"/>
    <col min="5" max="5" width="3" style="1" customWidth="1"/>
    <col min="6" max="44" width="3.1796875" style="1" customWidth="1"/>
    <col min="45" max="46" width="10.90625" style="1"/>
  </cols>
  <sheetData>
    <row r="1" spans="1:43" ht="19.5" hidden="1" customHeight="1" x14ac:dyDescent="0.35">
      <c r="B1" t="str">
        <f ca="1">CELL("nomfichier")</f>
        <v>C:\Users\ALAIN\Desktop\[test1.xlsx]Cycle 2</v>
      </c>
    </row>
    <row r="2" spans="1:43" ht="21.75" hidden="1" customHeight="1" x14ac:dyDescent="0.35"/>
    <row r="3" spans="1:43" x14ac:dyDescent="0.35">
      <c r="B3" s="2" t="s">
        <v>0</v>
      </c>
    </row>
    <row r="4" spans="1:43" x14ac:dyDescent="0.35">
      <c r="B4" s="3" t="s">
        <v>1</v>
      </c>
    </row>
    <row r="5" spans="1:43" x14ac:dyDescent="0.35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</row>
    <row r="6" spans="1:43" ht="18.95" customHeight="1" x14ac:dyDescent="0.35">
      <c r="A6" s="5" t="s">
        <v>2</v>
      </c>
      <c r="B6" s="2" t="s">
        <v>3</v>
      </c>
      <c r="C6" s="6" t="s">
        <v>4</v>
      </c>
      <c r="D6" s="1" t="s">
        <v>5</v>
      </c>
      <c r="E6" s="1" t="s">
        <v>6</v>
      </c>
      <c r="F6" s="7" t="str">
        <f>'Cycle 1'!A10</f>
        <v>REDACTION</v>
      </c>
      <c r="G6" s="1" t="s">
        <v>5</v>
      </c>
      <c r="H6" s="1" t="s">
        <v>6</v>
      </c>
      <c r="I6" s="7" t="str">
        <f>'Cycle 1'!A11</f>
        <v>ETUDE DE TEXTE</v>
      </c>
      <c r="J6" s="1" t="s">
        <v>5</v>
      </c>
      <c r="K6" s="1" t="s">
        <v>6</v>
      </c>
      <c r="L6" s="7" t="str">
        <f>'Cycle 1'!A18</f>
        <v>ST/SPT</v>
      </c>
      <c r="M6" s="1" t="s">
        <v>5</v>
      </c>
      <c r="N6" s="1" t="s">
        <v>6</v>
      </c>
      <c r="O6" s="7" t="str">
        <f>'Cycle 1'!A19</f>
        <v>MATHEMATIQUES</v>
      </c>
      <c r="P6" s="1" t="s">
        <v>5</v>
      </c>
      <c r="Q6" s="1" t="s">
        <v>6</v>
      </c>
      <c r="R6" s="7" t="str">
        <f>'Cycle 1'!A20</f>
        <v>ANGLAIS</v>
      </c>
      <c r="S6" s="1" t="s">
        <v>5</v>
      </c>
      <c r="T6" s="1" t="s">
        <v>6</v>
      </c>
      <c r="U6" s="7" t="str">
        <f>'Cycle 1'!A21</f>
        <v>INFORMATIQUE</v>
      </c>
      <c r="V6" s="1" t="s">
        <v>5</v>
      </c>
      <c r="W6" s="1" t="s">
        <v>6</v>
      </c>
      <c r="X6" s="7" t="str">
        <f>'Cycle 1'!A23</f>
        <v>EPS</v>
      </c>
      <c r="Y6" s="1" t="s">
        <v>5</v>
      </c>
      <c r="Z6" s="1" t="s">
        <v>6</v>
      </c>
      <c r="AA6" s="8" t="str">
        <f>'Cycle 1'!A24</f>
        <v>TM</v>
      </c>
      <c r="AB6" s="1" t="s">
        <v>5</v>
      </c>
      <c r="AC6" s="1" t="s">
        <v>6</v>
      </c>
      <c r="AD6" s="7" t="str">
        <f>'Cycle 1'!A13</f>
        <v>ESPAGNOL</v>
      </c>
      <c r="AE6" s="1" t="s">
        <v>5</v>
      </c>
      <c r="AF6" s="1" t="s">
        <v>6</v>
      </c>
      <c r="AG6" s="8" t="str">
        <f>'Cycle 1'!A14</f>
        <v>ECM</v>
      </c>
      <c r="AH6" s="1" t="s">
        <v>5</v>
      </c>
      <c r="AI6" s="1" t="s">
        <v>6</v>
      </c>
      <c r="AJ6" s="8" t="str">
        <f>'Cycle 1'!A15</f>
        <v>HISTOIRE</v>
      </c>
      <c r="AK6" s="1" t="s">
        <v>5</v>
      </c>
      <c r="AL6" s="1" t="s">
        <v>6</v>
      </c>
      <c r="AM6" s="7" t="str">
        <f>'Cycle 1'!A16</f>
        <v>GEOGRAPHIE</v>
      </c>
      <c r="AN6" s="1" t="s">
        <v>5</v>
      </c>
      <c r="AO6" s="1" t="s">
        <v>6</v>
      </c>
    </row>
    <row r="7" spans="1:43" ht="18.95" customHeight="1" x14ac:dyDescent="0.35">
      <c r="A7" s="9" t="s">
        <v>7</v>
      </c>
      <c r="B7" s="10"/>
      <c r="C7" s="11">
        <v>10</v>
      </c>
      <c r="D7" s="11"/>
      <c r="E7" s="11">
        <f t="shared" ref="E7:E49" si="0">IFERROR(RANK(C7,Note_Ortho),"")</f>
        <v>2</v>
      </c>
      <c r="F7" s="11"/>
      <c r="G7" s="11"/>
      <c r="H7" s="11" t="str">
        <f t="shared" ref="H7:H49" si="1">IFERROR(RANK(F7,Note_Redac),"")</f>
        <v/>
      </c>
      <c r="I7" s="11"/>
      <c r="J7" s="11"/>
      <c r="K7" s="11" t="str">
        <f t="shared" ref="K7:K40" si="2">IFERROR(RANK(I7,Note_texte),"")</f>
        <v/>
      </c>
      <c r="L7" s="11"/>
      <c r="M7" s="11"/>
      <c r="N7" s="11" t="str">
        <f t="shared" ref="N7:N38" si="3">IFERROR(RANK(L7,Note_st),"")</f>
        <v/>
      </c>
      <c r="O7" s="11"/>
      <c r="P7" s="11"/>
      <c r="Q7" s="11" t="str">
        <f t="shared" ref="Q7:Q38" si="4">IFERROR(RANK(O7,Note_Maths1),"")</f>
        <v/>
      </c>
      <c r="R7" s="11"/>
      <c r="S7" s="11"/>
      <c r="T7" s="11" t="str">
        <f t="shared" ref="T7:T38" si="5">IFERROR(RANK(R7,Note_Anglais1),"")</f>
        <v/>
      </c>
      <c r="U7" s="11"/>
      <c r="V7" s="11"/>
      <c r="W7" s="11" t="str">
        <f t="shared" ref="W7:W38" si="6">IFERROR(RANK(U7,Note_info1),"")</f>
        <v/>
      </c>
      <c r="X7" s="11"/>
      <c r="Y7" s="11"/>
      <c r="Z7" s="11" t="str">
        <f t="shared" ref="Z7:Z38" si="7">IFERROR(RANK(X7,Note_Eps1),"")</f>
        <v/>
      </c>
      <c r="AA7" s="11"/>
      <c r="AB7" s="11"/>
      <c r="AC7" s="11" t="str">
        <f t="shared" ref="AC7:AC38" si="8">IFERROR(RANK(AA7,Note_Tm1),"")</f>
        <v/>
      </c>
      <c r="AD7" s="11"/>
      <c r="AE7" s="11"/>
      <c r="AF7" s="11" t="str">
        <f t="shared" ref="AF7:AF38" si="9">IFERROR(RANK(AD7,Note_Espa1),"")</f>
        <v/>
      </c>
      <c r="AG7" s="11"/>
      <c r="AH7" s="11"/>
      <c r="AI7" s="11" t="str">
        <f t="shared" ref="AI7:AI38" si="10">IFERROR(RANK(AG7,Note_Ecm1),"")</f>
        <v/>
      </c>
      <c r="AJ7" s="11"/>
      <c r="AK7" s="11"/>
      <c r="AL7" s="11" t="str">
        <f t="shared" ref="AL7:AL38" si="11">IFERROR(RANK(AJ7,Note_Maths1),"")</f>
        <v/>
      </c>
      <c r="AM7" s="12"/>
      <c r="AN7" s="11"/>
      <c r="AO7" s="11" t="str">
        <f t="shared" ref="AO7:AO38" si="12">IFERROR(RANK(AM7,Note_Geo1),"")</f>
        <v/>
      </c>
      <c r="AP7" s="11"/>
      <c r="AQ7" s="11"/>
    </row>
    <row r="8" spans="1:43" ht="18.95" customHeight="1" x14ac:dyDescent="0.35">
      <c r="A8" s="9"/>
      <c r="B8" s="10"/>
      <c r="C8" s="11">
        <v>12</v>
      </c>
      <c r="D8" s="11"/>
      <c r="E8" s="11">
        <f t="shared" si="0"/>
        <v>1</v>
      </c>
      <c r="F8" s="11"/>
      <c r="G8" s="11"/>
      <c r="H8" s="11" t="str">
        <f t="shared" si="1"/>
        <v/>
      </c>
      <c r="I8" s="11"/>
      <c r="J8" s="11"/>
      <c r="K8" s="11" t="str">
        <f t="shared" si="2"/>
        <v/>
      </c>
      <c r="L8" s="11"/>
      <c r="M8" s="11"/>
      <c r="N8" s="11" t="str">
        <f t="shared" si="3"/>
        <v/>
      </c>
      <c r="O8" s="11"/>
      <c r="P8" s="11"/>
      <c r="Q8" s="11" t="str">
        <f t="shared" si="4"/>
        <v/>
      </c>
      <c r="R8" s="11"/>
      <c r="S8" s="11"/>
      <c r="T8" s="11" t="str">
        <f t="shared" si="5"/>
        <v/>
      </c>
      <c r="U8" s="11"/>
      <c r="V8" s="11"/>
      <c r="W8" s="11" t="str">
        <f t="shared" si="6"/>
        <v/>
      </c>
      <c r="X8" s="11"/>
      <c r="Y8" s="11"/>
      <c r="Z8" s="11" t="str">
        <f t="shared" si="7"/>
        <v/>
      </c>
      <c r="AA8" s="11"/>
      <c r="AB8" s="11"/>
      <c r="AC8" s="11" t="str">
        <f t="shared" si="8"/>
        <v/>
      </c>
      <c r="AD8" s="11"/>
      <c r="AE8" s="11"/>
      <c r="AF8" s="11" t="str">
        <f t="shared" si="9"/>
        <v/>
      </c>
      <c r="AG8" s="11"/>
      <c r="AH8" s="11"/>
      <c r="AI8" s="11" t="str">
        <f t="shared" si="10"/>
        <v/>
      </c>
      <c r="AJ8" s="11"/>
      <c r="AK8" s="11"/>
      <c r="AL8" s="11" t="str">
        <f t="shared" si="11"/>
        <v/>
      </c>
      <c r="AM8" s="11"/>
      <c r="AN8" s="11"/>
      <c r="AO8" s="11" t="str">
        <f t="shared" si="12"/>
        <v/>
      </c>
      <c r="AP8" s="11"/>
      <c r="AQ8" s="11"/>
    </row>
    <row r="9" spans="1:43" ht="18.95" customHeight="1" x14ac:dyDescent="0.35">
      <c r="A9" s="9"/>
      <c r="B9" s="10"/>
      <c r="C9" s="11">
        <v>8</v>
      </c>
      <c r="D9" s="11"/>
      <c r="E9" s="11">
        <f t="shared" si="0"/>
        <v>3</v>
      </c>
      <c r="F9" s="11"/>
      <c r="G9" s="11"/>
      <c r="H9" s="11" t="str">
        <f t="shared" si="1"/>
        <v/>
      </c>
      <c r="I9" s="11"/>
      <c r="J9" s="11"/>
      <c r="K9" s="11" t="str">
        <f t="shared" si="2"/>
        <v/>
      </c>
      <c r="L9" s="11"/>
      <c r="M9" s="11"/>
      <c r="N9" s="11" t="str">
        <f t="shared" si="3"/>
        <v/>
      </c>
      <c r="O9" s="11"/>
      <c r="P9" s="11"/>
      <c r="Q9" s="11" t="str">
        <f t="shared" si="4"/>
        <v/>
      </c>
      <c r="R9" s="11"/>
      <c r="S9" s="11"/>
      <c r="T9" s="11" t="str">
        <f t="shared" si="5"/>
        <v/>
      </c>
      <c r="U9" s="11"/>
      <c r="V9" s="11"/>
      <c r="W9" s="11" t="str">
        <f t="shared" si="6"/>
        <v/>
      </c>
      <c r="X9" s="11"/>
      <c r="Y9" s="11"/>
      <c r="Z9" s="11" t="str">
        <f t="shared" si="7"/>
        <v/>
      </c>
      <c r="AA9" s="11"/>
      <c r="AB9" s="11"/>
      <c r="AC9" s="11" t="str">
        <f t="shared" si="8"/>
        <v/>
      </c>
      <c r="AD9" s="11"/>
      <c r="AE9" s="11"/>
      <c r="AF9" s="11" t="str">
        <f t="shared" si="9"/>
        <v/>
      </c>
      <c r="AG9" s="11"/>
      <c r="AH9" s="11"/>
      <c r="AI9" s="11" t="str">
        <f t="shared" si="10"/>
        <v/>
      </c>
      <c r="AJ9" s="11"/>
      <c r="AK9" s="11"/>
      <c r="AL9" s="11" t="str">
        <f t="shared" si="11"/>
        <v/>
      </c>
      <c r="AM9" s="11"/>
      <c r="AN9" s="11"/>
      <c r="AO9" s="11" t="str">
        <f t="shared" si="12"/>
        <v/>
      </c>
      <c r="AP9" s="11"/>
      <c r="AQ9" s="11"/>
    </row>
    <row r="10" spans="1:43" ht="18.95" customHeight="1" x14ac:dyDescent="0.35">
      <c r="A10" s="9"/>
      <c r="B10" s="10"/>
      <c r="C10" s="11"/>
      <c r="D10" s="11"/>
      <c r="E10" s="11" t="str">
        <f t="shared" si="0"/>
        <v/>
      </c>
      <c r="F10" s="11"/>
      <c r="G10" s="11"/>
      <c r="H10" s="11" t="str">
        <f t="shared" si="1"/>
        <v/>
      </c>
      <c r="I10" s="11"/>
      <c r="J10" s="11"/>
      <c r="K10" s="11" t="str">
        <f t="shared" si="2"/>
        <v/>
      </c>
      <c r="L10" s="11"/>
      <c r="M10" s="11"/>
      <c r="N10" s="11" t="str">
        <f t="shared" si="3"/>
        <v/>
      </c>
      <c r="O10" s="11"/>
      <c r="P10" s="11"/>
      <c r="Q10" s="11" t="str">
        <f t="shared" si="4"/>
        <v/>
      </c>
      <c r="R10" s="11"/>
      <c r="S10" s="11"/>
      <c r="T10" s="11" t="str">
        <f t="shared" si="5"/>
        <v/>
      </c>
      <c r="U10" s="11"/>
      <c r="V10" s="11"/>
      <c r="W10" s="11" t="str">
        <f t="shared" si="6"/>
        <v/>
      </c>
      <c r="X10" s="11"/>
      <c r="Y10" s="11"/>
      <c r="Z10" s="11" t="str">
        <f t="shared" si="7"/>
        <v/>
      </c>
      <c r="AA10" s="11"/>
      <c r="AB10" s="11"/>
      <c r="AC10" s="11" t="str">
        <f t="shared" si="8"/>
        <v/>
      </c>
      <c r="AD10" s="11"/>
      <c r="AE10" s="11"/>
      <c r="AF10" s="11" t="str">
        <f t="shared" si="9"/>
        <v/>
      </c>
      <c r="AG10" s="11"/>
      <c r="AH10" s="11"/>
      <c r="AI10" s="11" t="str">
        <f t="shared" si="10"/>
        <v/>
      </c>
      <c r="AJ10" s="11"/>
      <c r="AK10" s="11"/>
      <c r="AL10" s="11" t="str">
        <f t="shared" si="11"/>
        <v/>
      </c>
      <c r="AM10" s="11"/>
      <c r="AN10" s="11"/>
      <c r="AO10" s="11" t="str">
        <f t="shared" si="12"/>
        <v/>
      </c>
      <c r="AP10" s="11"/>
      <c r="AQ10" s="11"/>
    </row>
    <row r="11" spans="1:43" ht="18.95" customHeight="1" x14ac:dyDescent="0.35">
      <c r="A11" s="9"/>
      <c r="B11" s="10"/>
      <c r="C11" s="11"/>
      <c r="D11" s="11"/>
      <c r="E11" s="11" t="str">
        <f t="shared" si="0"/>
        <v/>
      </c>
      <c r="F11" s="11"/>
      <c r="G11" s="11"/>
      <c r="H11" s="11" t="str">
        <f t="shared" si="1"/>
        <v/>
      </c>
      <c r="I11" s="11"/>
      <c r="J11" s="11"/>
      <c r="K11" s="11" t="str">
        <f t="shared" si="2"/>
        <v/>
      </c>
      <c r="L11" s="11"/>
      <c r="M11" s="11"/>
      <c r="N11" s="11" t="str">
        <f t="shared" si="3"/>
        <v/>
      </c>
      <c r="O11" s="11"/>
      <c r="P11" s="11"/>
      <c r="Q11" s="11" t="str">
        <f t="shared" si="4"/>
        <v/>
      </c>
      <c r="R11" s="11"/>
      <c r="S11" s="11"/>
      <c r="T11" s="11" t="str">
        <f t="shared" si="5"/>
        <v/>
      </c>
      <c r="U11" s="11"/>
      <c r="V11" s="11"/>
      <c r="W11" s="11" t="str">
        <f t="shared" si="6"/>
        <v/>
      </c>
      <c r="X11" s="11"/>
      <c r="Y11" s="11"/>
      <c r="Z11" s="11" t="str">
        <f t="shared" si="7"/>
        <v/>
      </c>
      <c r="AA11" s="11"/>
      <c r="AB11" s="11"/>
      <c r="AC11" s="11" t="str">
        <f t="shared" si="8"/>
        <v/>
      </c>
      <c r="AD11" s="11"/>
      <c r="AE11" s="11"/>
      <c r="AF11" s="11" t="str">
        <f t="shared" si="9"/>
        <v/>
      </c>
      <c r="AG11" s="11"/>
      <c r="AH11" s="11"/>
      <c r="AI11" s="11" t="str">
        <f t="shared" si="10"/>
        <v/>
      </c>
      <c r="AJ11" s="11"/>
      <c r="AK11" s="11"/>
      <c r="AL11" s="11" t="str">
        <f t="shared" si="11"/>
        <v/>
      </c>
      <c r="AM11" s="11"/>
      <c r="AN11" s="11"/>
      <c r="AO11" s="11" t="str">
        <f t="shared" si="12"/>
        <v/>
      </c>
      <c r="AP11" s="11"/>
      <c r="AQ11" s="11"/>
    </row>
    <row r="12" spans="1:43" ht="18.95" customHeight="1" x14ac:dyDescent="0.35">
      <c r="A12" s="9"/>
      <c r="B12" s="10" t="str">
        <f>IFERROR(VLOOKUP(A12,[1]!Tableau1[#Data],2,FALSE),"")</f>
        <v/>
      </c>
      <c r="C12" s="11"/>
      <c r="D12" s="11"/>
      <c r="E12" s="11" t="str">
        <f t="shared" si="0"/>
        <v/>
      </c>
      <c r="F12" s="11"/>
      <c r="G12" s="11"/>
      <c r="H12" s="11" t="str">
        <f t="shared" si="1"/>
        <v/>
      </c>
      <c r="I12" s="11"/>
      <c r="J12" s="11"/>
      <c r="K12" s="11" t="str">
        <f t="shared" si="2"/>
        <v/>
      </c>
      <c r="L12" s="11"/>
      <c r="M12" s="11"/>
      <c r="N12" s="11" t="str">
        <f t="shared" si="3"/>
        <v/>
      </c>
      <c r="O12" s="11"/>
      <c r="P12" s="11"/>
      <c r="Q12" s="11" t="str">
        <f t="shared" si="4"/>
        <v/>
      </c>
      <c r="R12" s="11"/>
      <c r="S12" s="11"/>
      <c r="T12" s="11" t="str">
        <f t="shared" si="5"/>
        <v/>
      </c>
      <c r="U12" s="11"/>
      <c r="V12" s="11"/>
      <c r="W12" s="11" t="str">
        <f t="shared" si="6"/>
        <v/>
      </c>
      <c r="X12" s="11"/>
      <c r="Y12" s="11"/>
      <c r="Z12" s="11" t="str">
        <f t="shared" si="7"/>
        <v/>
      </c>
      <c r="AA12" s="11"/>
      <c r="AB12" s="11"/>
      <c r="AC12" s="11" t="str">
        <f t="shared" si="8"/>
        <v/>
      </c>
      <c r="AD12" s="11"/>
      <c r="AE12" s="11"/>
      <c r="AF12" s="11" t="str">
        <f t="shared" si="9"/>
        <v/>
      </c>
      <c r="AG12" s="11"/>
      <c r="AH12" s="11"/>
      <c r="AI12" s="11" t="str">
        <f t="shared" si="10"/>
        <v/>
      </c>
      <c r="AJ12" s="11"/>
      <c r="AK12" s="11"/>
      <c r="AL12" s="11" t="str">
        <f t="shared" si="11"/>
        <v/>
      </c>
      <c r="AM12" s="11"/>
      <c r="AN12" s="11"/>
      <c r="AO12" s="11" t="str">
        <f t="shared" si="12"/>
        <v/>
      </c>
      <c r="AP12" s="11"/>
      <c r="AQ12" s="11"/>
    </row>
    <row r="13" spans="1:43" ht="18.95" customHeight="1" x14ac:dyDescent="0.35">
      <c r="A13" s="9"/>
      <c r="B13" s="10" t="str">
        <f>IFERROR(VLOOKUP(A13,[1]!Tableau1[#Data],2,FALSE),"")</f>
        <v/>
      </c>
      <c r="C13" s="11"/>
      <c r="D13" s="11"/>
      <c r="E13" s="11" t="str">
        <f t="shared" si="0"/>
        <v/>
      </c>
      <c r="F13" s="11"/>
      <c r="G13" s="11"/>
      <c r="H13" s="11" t="str">
        <f t="shared" si="1"/>
        <v/>
      </c>
      <c r="I13" s="11"/>
      <c r="J13" s="11"/>
      <c r="K13" s="11" t="str">
        <f t="shared" si="2"/>
        <v/>
      </c>
      <c r="L13" s="11"/>
      <c r="M13" s="11"/>
      <c r="N13" s="11" t="str">
        <f t="shared" si="3"/>
        <v/>
      </c>
      <c r="O13" s="11"/>
      <c r="P13" s="11"/>
      <c r="Q13" s="11" t="str">
        <f t="shared" si="4"/>
        <v/>
      </c>
      <c r="R13" s="11"/>
      <c r="S13" s="11"/>
      <c r="T13" s="11" t="str">
        <f t="shared" si="5"/>
        <v/>
      </c>
      <c r="U13" s="11"/>
      <c r="V13" s="11"/>
      <c r="W13" s="11" t="str">
        <f t="shared" si="6"/>
        <v/>
      </c>
      <c r="X13" s="11"/>
      <c r="Y13" s="11"/>
      <c r="Z13" s="11" t="str">
        <f t="shared" si="7"/>
        <v/>
      </c>
      <c r="AA13" s="11"/>
      <c r="AB13" s="11"/>
      <c r="AC13" s="11" t="str">
        <f t="shared" si="8"/>
        <v/>
      </c>
      <c r="AD13" s="11"/>
      <c r="AE13" s="11"/>
      <c r="AF13" s="11" t="str">
        <f t="shared" si="9"/>
        <v/>
      </c>
      <c r="AG13" s="11"/>
      <c r="AH13" s="11"/>
      <c r="AI13" s="11" t="str">
        <f t="shared" si="10"/>
        <v/>
      </c>
      <c r="AJ13" s="11"/>
      <c r="AK13" s="11"/>
      <c r="AL13" s="11" t="str">
        <f t="shared" si="11"/>
        <v/>
      </c>
      <c r="AM13" s="11"/>
      <c r="AN13" s="11"/>
      <c r="AO13" s="11" t="str">
        <f t="shared" si="12"/>
        <v/>
      </c>
      <c r="AP13" s="11"/>
      <c r="AQ13" s="11"/>
    </row>
    <row r="14" spans="1:43" ht="18.95" customHeight="1" x14ac:dyDescent="0.35">
      <c r="A14" s="9"/>
      <c r="B14" s="10" t="str">
        <f>IFERROR(VLOOKUP(A14,[1]!Tableau1[#Data],2,FALSE),"")</f>
        <v/>
      </c>
      <c r="C14" s="11"/>
      <c r="D14" s="11"/>
      <c r="E14" s="11" t="str">
        <f t="shared" si="0"/>
        <v/>
      </c>
      <c r="F14" s="11"/>
      <c r="G14" s="11"/>
      <c r="H14" s="11" t="str">
        <f t="shared" si="1"/>
        <v/>
      </c>
      <c r="I14" s="11"/>
      <c r="J14" s="11"/>
      <c r="K14" s="11" t="str">
        <f t="shared" si="2"/>
        <v/>
      </c>
      <c r="L14" s="11"/>
      <c r="M14" s="11"/>
      <c r="N14" s="11" t="str">
        <f t="shared" si="3"/>
        <v/>
      </c>
      <c r="O14" s="11"/>
      <c r="P14" s="11"/>
      <c r="Q14" s="11" t="str">
        <f t="shared" si="4"/>
        <v/>
      </c>
      <c r="R14" s="11"/>
      <c r="S14" s="11"/>
      <c r="T14" s="11" t="str">
        <f t="shared" si="5"/>
        <v/>
      </c>
      <c r="U14" s="11"/>
      <c r="V14" s="11"/>
      <c r="W14" s="11" t="str">
        <f t="shared" si="6"/>
        <v/>
      </c>
      <c r="X14" s="11"/>
      <c r="Y14" s="11"/>
      <c r="Z14" s="11" t="str">
        <f t="shared" si="7"/>
        <v/>
      </c>
      <c r="AA14" s="11"/>
      <c r="AB14" s="11"/>
      <c r="AC14" s="11" t="str">
        <f t="shared" si="8"/>
        <v/>
      </c>
      <c r="AD14" s="11"/>
      <c r="AE14" s="11"/>
      <c r="AF14" s="11" t="str">
        <f t="shared" si="9"/>
        <v/>
      </c>
      <c r="AG14" s="11"/>
      <c r="AH14" s="11"/>
      <c r="AI14" s="11" t="str">
        <f t="shared" si="10"/>
        <v/>
      </c>
      <c r="AJ14" s="11"/>
      <c r="AK14" s="11"/>
      <c r="AL14" s="11" t="str">
        <f t="shared" si="11"/>
        <v/>
      </c>
      <c r="AM14" s="11"/>
      <c r="AN14" s="11"/>
      <c r="AO14" s="11" t="str">
        <f t="shared" si="12"/>
        <v/>
      </c>
      <c r="AP14" s="11"/>
      <c r="AQ14" s="11"/>
    </row>
    <row r="15" spans="1:43" ht="18.95" customHeight="1" x14ac:dyDescent="0.35">
      <c r="A15" s="9"/>
      <c r="B15" s="10" t="str">
        <f>IFERROR(VLOOKUP(A15,[1]!Tableau1[#Data],2,FALSE),"")</f>
        <v/>
      </c>
      <c r="C15" s="11"/>
      <c r="D15" s="11"/>
      <c r="E15" s="11" t="str">
        <f t="shared" si="0"/>
        <v/>
      </c>
      <c r="F15" s="11"/>
      <c r="G15" s="11"/>
      <c r="H15" s="11" t="str">
        <f t="shared" si="1"/>
        <v/>
      </c>
      <c r="I15" s="11"/>
      <c r="J15" s="11"/>
      <c r="K15" s="11" t="str">
        <f t="shared" si="2"/>
        <v/>
      </c>
      <c r="L15" s="11"/>
      <c r="M15" s="11"/>
      <c r="N15" s="11" t="str">
        <f t="shared" si="3"/>
        <v/>
      </c>
      <c r="O15" s="11"/>
      <c r="P15" s="11"/>
      <c r="Q15" s="11" t="str">
        <f t="shared" si="4"/>
        <v/>
      </c>
      <c r="R15" s="11"/>
      <c r="S15" s="11"/>
      <c r="T15" s="11" t="str">
        <f t="shared" si="5"/>
        <v/>
      </c>
      <c r="U15" s="11"/>
      <c r="V15" s="11"/>
      <c r="W15" s="11" t="str">
        <f t="shared" si="6"/>
        <v/>
      </c>
      <c r="X15" s="11"/>
      <c r="Y15" s="11"/>
      <c r="Z15" s="11" t="str">
        <f t="shared" si="7"/>
        <v/>
      </c>
      <c r="AA15" s="11"/>
      <c r="AB15" s="11"/>
      <c r="AC15" s="11" t="str">
        <f t="shared" si="8"/>
        <v/>
      </c>
      <c r="AD15" s="11"/>
      <c r="AE15" s="11"/>
      <c r="AF15" s="11" t="str">
        <f t="shared" si="9"/>
        <v/>
      </c>
      <c r="AG15" s="11"/>
      <c r="AH15" s="11"/>
      <c r="AI15" s="11" t="str">
        <f t="shared" si="10"/>
        <v/>
      </c>
      <c r="AJ15" s="11"/>
      <c r="AK15" s="11"/>
      <c r="AL15" s="11" t="str">
        <f t="shared" si="11"/>
        <v/>
      </c>
      <c r="AM15" s="11"/>
      <c r="AN15" s="11"/>
      <c r="AO15" s="11" t="str">
        <f t="shared" si="12"/>
        <v/>
      </c>
      <c r="AP15" s="11"/>
      <c r="AQ15" s="11"/>
    </row>
    <row r="16" spans="1:43" ht="18.95" customHeight="1" x14ac:dyDescent="0.35">
      <c r="A16" s="9"/>
      <c r="B16" s="10" t="str">
        <f>IFERROR(VLOOKUP(A16,[1]!Tableau1[#Data],2,FALSE),"")</f>
        <v/>
      </c>
      <c r="C16" s="11"/>
      <c r="D16" s="11"/>
      <c r="E16" s="11" t="str">
        <f t="shared" si="0"/>
        <v/>
      </c>
      <c r="F16" s="11"/>
      <c r="G16" s="11"/>
      <c r="H16" s="11" t="str">
        <f t="shared" si="1"/>
        <v/>
      </c>
      <c r="I16" s="11"/>
      <c r="J16" s="11"/>
      <c r="K16" s="11" t="str">
        <f t="shared" si="2"/>
        <v/>
      </c>
      <c r="L16" s="11"/>
      <c r="M16" s="11"/>
      <c r="N16" s="11" t="str">
        <f t="shared" si="3"/>
        <v/>
      </c>
      <c r="O16" s="11"/>
      <c r="P16" s="11"/>
      <c r="Q16" s="11" t="str">
        <f t="shared" si="4"/>
        <v/>
      </c>
      <c r="R16" s="11"/>
      <c r="S16" s="11"/>
      <c r="T16" s="11" t="str">
        <f t="shared" si="5"/>
        <v/>
      </c>
      <c r="U16" s="11"/>
      <c r="V16" s="11"/>
      <c r="W16" s="11" t="str">
        <f t="shared" si="6"/>
        <v/>
      </c>
      <c r="X16" s="11"/>
      <c r="Y16" s="11"/>
      <c r="Z16" s="11" t="str">
        <f t="shared" si="7"/>
        <v/>
      </c>
      <c r="AA16" s="11"/>
      <c r="AB16" s="11"/>
      <c r="AC16" s="11" t="str">
        <f t="shared" si="8"/>
        <v/>
      </c>
      <c r="AD16" s="11"/>
      <c r="AE16" s="11"/>
      <c r="AF16" s="11" t="str">
        <f t="shared" si="9"/>
        <v/>
      </c>
      <c r="AG16" s="11"/>
      <c r="AH16" s="11"/>
      <c r="AI16" s="11" t="str">
        <f t="shared" si="10"/>
        <v/>
      </c>
      <c r="AJ16" s="11"/>
      <c r="AK16" s="11"/>
      <c r="AL16" s="11" t="str">
        <f t="shared" si="11"/>
        <v/>
      </c>
      <c r="AM16" s="11"/>
      <c r="AN16" s="11"/>
      <c r="AO16" s="11" t="str">
        <f t="shared" si="12"/>
        <v/>
      </c>
      <c r="AP16" s="11"/>
      <c r="AQ16" s="11"/>
    </row>
    <row r="17" spans="1:43" s="1" customFormat="1" ht="18.95" customHeight="1" x14ac:dyDescent="0.35">
      <c r="A17" s="9"/>
      <c r="B17" s="10" t="str">
        <f>IFERROR(VLOOKUP(A17,[1]!Tableau1[#Data],2,FALSE),"")</f>
        <v/>
      </c>
      <c r="C17" s="11"/>
      <c r="D17" s="11"/>
      <c r="E17" s="11" t="str">
        <f t="shared" si="0"/>
        <v/>
      </c>
      <c r="F17" s="11"/>
      <c r="G17" s="11"/>
      <c r="H17" s="11" t="str">
        <f t="shared" si="1"/>
        <v/>
      </c>
      <c r="I17" s="11"/>
      <c r="J17" s="11"/>
      <c r="K17" s="11" t="str">
        <f t="shared" si="2"/>
        <v/>
      </c>
      <c r="L17" s="11"/>
      <c r="M17" s="11"/>
      <c r="N17" s="11" t="str">
        <f t="shared" si="3"/>
        <v/>
      </c>
      <c r="O17" s="11"/>
      <c r="P17" s="11"/>
      <c r="Q17" s="11" t="str">
        <f t="shared" si="4"/>
        <v/>
      </c>
      <c r="R17" s="11"/>
      <c r="S17" s="11"/>
      <c r="T17" s="11" t="str">
        <f t="shared" si="5"/>
        <v/>
      </c>
      <c r="U17" s="11"/>
      <c r="V17" s="11"/>
      <c r="W17" s="11" t="str">
        <f t="shared" si="6"/>
        <v/>
      </c>
      <c r="X17" s="11"/>
      <c r="Y17" s="11"/>
      <c r="Z17" s="11" t="str">
        <f t="shared" si="7"/>
        <v/>
      </c>
      <c r="AA17" s="11"/>
      <c r="AB17" s="11"/>
      <c r="AC17" s="11" t="str">
        <f t="shared" si="8"/>
        <v/>
      </c>
      <c r="AD17" s="11"/>
      <c r="AE17" s="11"/>
      <c r="AF17" s="11" t="str">
        <f t="shared" si="9"/>
        <v/>
      </c>
      <c r="AG17" s="11"/>
      <c r="AH17" s="11"/>
      <c r="AI17" s="11" t="str">
        <f t="shared" si="10"/>
        <v/>
      </c>
      <c r="AJ17" s="11"/>
      <c r="AK17" s="11"/>
      <c r="AL17" s="11" t="str">
        <f t="shared" si="11"/>
        <v/>
      </c>
      <c r="AM17" s="11"/>
      <c r="AN17" s="11"/>
      <c r="AO17" s="11" t="str">
        <f t="shared" si="12"/>
        <v/>
      </c>
      <c r="AP17" s="11"/>
      <c r="AQ17" s="11"/>
    </row>
    <row r="18" spans="1:43" s="1" customFormat="1" ht="18.95" customHeight="1" x14ac:dyDescent="0.35">
      <c r="A18" s="9"/>
      <c r="B18" s="10" t="str">
        <f>IFERROR(VLOOKUP(A18,[1]!Tableau1[#Data],2,FALSE),"")</f>
        <v/>
      </c>
      <c r="C18" s="11"/>
      <c r="D18" s="11"/>
      <c r="E18" s="11" t="str">
        <f t="shared" si="0"/>
        <v/>
      </c>
      <c r="F18" s="11"/>
      <c r="G18" s="11"/>
      <c r="H18" s="11" t="str">
        <f t="shared" si="1"/>
        <v/>
      </c>
      <c r="I18" s="11"/>
      <c r="J18" s="11"/>
      <c r="K18" s="11" t="str">
        <f t="shared" si="2"/>
        <v/>
      </c>
      <c r="L18" s="11"/>
      <c r="M18" s="11"/>
      <c r="N18" s="11" t="str">
        <f t="shared" si="3"/>
        <v/>
      </c>
      <c r="O18" s="11"/>
      <c r="P18" s="11"/>
      <c r="Q18" s="11" t="str">
        <f t="shared" si="4"/>
        <v/>
      </c>
      <c r="R18" s="11"/>
      <c r="S18" s="11"/>
      <c r="T18" s="11" t="str">
        <f t="shared" si="5"/>
        <v/>
      </c>
      <c r="U18" s="11"/>
      <c r="V18" s="11"/>
      <c r="W18" s="11" t="str">
        <f t="shared" si="6"/>
        <v/>
      </c>
      <c r="X18" s="11"/>
      <c r="Y18" s="11"/>
      <c r="Z18" s="11" t="str">
        <f t="shared" si="7"/>
        <v/>
      </c>
      <c r="AA18" s="11"/>
      <c r="AB18" s="11"/>
      <c r="AC18" s="11" t="str">
        <f t="shared" si="8"/>
        <v/>
      </c>
      <c r="AD18" s="11"/>
      <c r="AE18" s="11"/>
      <c r="AF18" s="11" t="str">
        <f t="shared" si="9"/>
        <v/>
      </c>
      <c r="AG18" s="11"/>
      <c r="AH18" s="11"/>
      <c r="AI18" s="11" t="str">
        <f t="shared" si="10"/>
        <v/>
      </c>
      <c r="AJ18" s="11"/>
      <c r="AK18" s="11"/>
      <c r="AL18" s="11" t="str">
        <f t="shared" si="11"/>
        <v/>
      </c>
      <c r="AM18" s="11"/>
      <c r="AN18" s="11"/>
      <c r="AO18" s="11" t="str">
        <f t="shared" si="12"/>
        <v/>
      </c>
      <c r="AP18" s="11"/>
      <c r="AQ18" s="11"/>
    </row>
    <row r="19" spans="1:43" s="1" customFormat="1" ht="18.95" customHeight="1" x14ac:dyDescent="0.35">
      <c r="A19" s="9"/>
      <c r="B19" s="10" t="str">
        <f>IFERROR(VLOOKUP(A19,[1]!Tableau1[#Data],2,FALSE),"")</f>
        <v/>
      </c>
      <c r="C19" s="11"/>
      <c r="D19" s="11"/>
      <c r="E19" s="11" t="str">
        <f t="shared" si="0"/>
        <v/>
      </c>
      <c r="F19" s="11"/>
      <c r="G19" s="11"/>
      <c r="H19" s="11" t="str">
        <f t="shared" si="1"/>
        <v/>
      </c>
      <c r="I19" s="11"/>
      <c r="J19" s="11"/>
      <c r="K19" s="11" t="str">
        <f t="shared" si="2"/>
        <v/>
      </c>
      <c r="L19" s="11"/>
      <c r="M19" s="11"/>
      <c r="N19" s="11" t="str">
        <f t="shared" si="3"/>
        <v/>
      </c>
      <c r="O19" s="11"/>
      <c r="P19" s="11"/>
      <c r="Q19" s="11" t="str">
        <f t="shared" si="4"/>
        <v/>
      </c>
      <c r="R19" s="11"/>
      <c r="S19" s="11"/>
      <c r="T19" s="11" t="str">
        <f t="shared" si="5"/>
        <v/>
      </c>
      <c r="U19" s="11"/>
      <c r="V19" s="11"/>
      <c r="W19" s="11" t="str">
        <f t="shared" si="6"/>
        <v/>
      </c>
      <c r="X19" s="11"/>
      <c r="Y19" s="11"/>
      <c r="Z19" s="11" t="str">
        <f t="shared" si="7"/>
        <v/>
      </c>
      <c r="AA19" s="11"/>
      <c r="AB19" s="11"/>
      <c r="AC19" s="11" t="str">
        <f t="shared" si="8"/>
        <v/>
      </c>
      <c r="AD19" s="11"/>
      <c r="AE19" s="11"/>
      <c r="AF19" s="11" t="str">
        <f t="shared" si="9"/>
        <v/>
      </c>
      <c r="AG19" s="11"/>
      <c r="AH19" s="11"/>
      <c r="AI19" s="11" t="str">
        <f t="shared" si="10"/>
        <v/>
      </c>
      <c r="AJ19" s="11"/>
      <c r="AK19" s="11"/>
      <c r="AL19" s="11" t="str">
        <f t="shared" si="11"/>
        <v/>
      </c>
      <c r="AM19" s="11"/>
      <c r="AN19" s="11"/>
      <c r="AO19" s="11" t="str">
        <f t="shared" si="12"/>
        <v/>
      </c>
      <c r="AP19" s="11"/>
      <c r="AQ19" s="11"/>
    </row>
    <row r="20" spans="1:43" s="1" customFormat="1" ht="18.95" customHeight="1" x14ac:dyDescent="0.35">
      <c r="A20" s="9"/>
      <c r="B20" s="10" t="str">
        <f>IFERROR(VLOOKUP(A20,[1]!Tableau1[#Data],2,FALSE),"")</f>
        <v/>
      </c>
      <c r="C20" s="11"/>
      <c r="D20" s="11"/>
      <c r="E20" s="11" t="str">
        <f t="shared" si="0"/>
        <v/>
      </c>
      <c r="F20" s="11"/>
      <c r="G20" s="11"/>
      <c r="H20" s="11" t="str">
        <f t="shared" si="1"/>
        <v/>
      </c>
      <c r="I20" s="11"/>
      <c r="J20" s="11"/>
      <c r="K20" s="11" t="str">
        <f t="shared" si="2"/>
        <v/>
      </c>
      <c r="L20" s="11"/>
      <c r="M20" s="11"/>
      <c r="N20" s="11" t="str">
        <f t="shared" si="3"/>
        <v/>
      </c>
      <c r="O20" s="11"/>
      <c r="P20" s="11"/>
      <c r="Q20" s="11" t="str">
        <f t="shared" si="4"/>
        <v/>
      </c>
      <c r="R20" s="11"/>
      <c r="S20" s="11"/>
      <c r="T20" s="11" t="str">
        <f t="shared" si="5"/>
        <v/>
      </c>
      <c r="U20" s="11"/>
      <c r="V20" s="11"/>
      <c r="W20" s="11" t="str">
        <f t="shared" si="6"/>
        <v/>
      </c>
      <c r="X20" s="11"/>
      <c r="Y20" s="11"/>
      <c r="Z20" s="11" t="str">
        <f t="shared" si="7"/>
        <v/>
      </c>
      <c r="AA20" s="11"/>
      <c r="AB20" s="11"/>
      <c r="AC20" s="11" t="str">
        <f t="shared" si="8"/>
        <v/>
      </c>
      <c r="AD20" s="11"/>
      <c r="AE20" s="11"/>
      <c r="AF20" s="11" t="str">
        <f t="shared" si="9"/>
        <v/>
      </c>
      <c r="AG20" s="11"/>
      <c r="AH20" s="11"/>
      <c r="AI20" s="11" t="str">
        <f t="shared" si="10"/>
        <v/>
      </c>
      <c r="AJ20" s="11"/>
      <c r="AK20" s="11"/>
      <c r="AL20" s="11" t="str">
        <f t="shared" si="11"/>
        <v/>
      </c>
      <c r="AM20" s="11"/>
      <c r="AN20" s="11"/>
      <c r="AO20" s="11" t="str">
        <f t="shared" si="12"/>
        <v/>
      </c>
      <c r="AP20" s="11"/>
      <c r="AQ20" s="11"/>
    </row>
    <row r="21" spans="1:43" s="1" customFormat="1" ht="18.95" customHeight="1" x14ac:dyDescent="0.35">
      <c r="A21" s="9"/>
      <c r="B21" s="10" t="str">
        <f>IFERROR(VLOOKUP(A21,[1]!Tableau1[#Data],2,FALSE),"")</f>
        <v/>
      </c>
      <c r="C21" s="11"/>
      <c r="D21" s="11"/>
      <c r="E21" s="11" t="str">
        <f t="shared" si="0"/>
        <v/>
      </c>
      <c r="F21" s="11"/>
      <c r="G21" s="11"/>
      <c r="H21" s="11" t="str">
        <f t="shared" si="1"/>
        <v/>
      </c>
      <c r="I21" s="11"/>
      <c r="J21" s="11"/>
      <c r="K21" s="11" t="str">
        <f t="shared" si="2"/>
        <v/>
      </c>
      <c r="L21" s="11"/>
      <c r="M21" s="11"/>
      <c r="N21" s="11" t="str">
        <f t="shared" si="3"/>
        <v/>
      </c>
      <c r="O21" s="11"/>
      <c r="P21" s="11"/>
      <c r="Q21" s="11" t="str">
        <f t="shared" si="4"/>
        <v/>
      </c>
      <c r="R21" s="11"/>
      <c r="S21" s="11"/>
      <c r="T21" s="11" t="str">
        <f t="shared" si="5"/>
        <v/>
      </c>
      <c r="U21" s="11"/>
      <c r="V21" s="11"/>
      <c r="W21" s="11" t="str">
        <f t="shared" si="6"/>
        <v/>
      </c>
      <c r="X21" s="11"/>
      <c r="Y21" s="11"/>
      <c r="Z21" s="11" t="str">
        <f t="shared" si="7"/>
        <v/>
      </c>
      <c r="AA21" s="11"/>
      <c r="AB21" s="11"/>
      <c r="AC21" s="11" t="str">
        <f t="shared" si="8"/>
        <v/>
      </c>
      <c r="AD21" s="11"/>
      <c r="AE21" s="11"/>
      <c r="AF21" s="11" t="str">
        <f t="shared" si="9"/>
        <v/>
      </c>
      <c r="AG21" s="11"/>
      <c r="AH21" s="11"/>
      <c r="AI21" s="11" t="str">
        <f t="shared" si="10"/>
        <v/>
      </c>
      <c r="AJ21" s="11"/>
      <c r="AK21" s="11"/>
      <c r="AL21" s="11" t="str">
        <f t="shared" si="11"/>
        <v/>
      </c>
      <c r="AM21" s="11"/>
      <c r="AN21" s="11"/>
      <c r="AO21" s="11" t="str">
        <f t="shared" si="12"/>
        <v/>
      </c>
      <c r="AP21" s="11"/>
      <c r="AQ21" s="11"/>
    </row>
    <row r="22" spans="1:43" s="1" customFormat="1" ht="18.95" customHeight="1" x14ac:dyDescent="0.35">
      <c r="A22" s="9"/>
      <c r="B22" s="10" t="str">
        <f>IFERROR(VLOOKUP(A22,[1]!Tableau1[#Data],2,FALSE),"")</f>
        <v/>
      </c>
      <c r="C22" s="11"/>
      <c r="D22" s="11"/>
      <c r="E22" s="11" t="str">
        <f t="shared" si="0"/>
        <v/>
      </c>
      <c r="F22" s="11"/>
      <c r="G22" s="11"/>
      <c r="H22" s="11" t="str">
        <f t="shared" si="1"/>
        <v/>
      </c>
      <c r="I22" s="11"/>
      <c r="J22" s="11"/>
      <c r="K22" s="11" t="str">
        <f t="shared" si="2"/>
        <v/>
      </c>
      <c r="L22" s="11"/>
      <c r="M22" s="11"/>
      <c r="N22" s="11" t="str">
        <f t="shared" si="3"/>
        <v/>
      </c>
      <c r="O22" s="11"/>
      <c r="P22" s="11"/>
      <c r="Q22" s="11" t="str">
        <f t="shared" si="4"/>
        <v/>
      </c>
      <c r="R22" s="11"/>
      <c r="S22" s="11"/>
      <c r="T22" s="11" t="str">
        <f t="shared" si="5"/>
        <v/>
      </c>
      <c r="U22" s="11"/>
      <c r="V22" s="11"/>
      <c r="W22" s="11" t="str">
        <f t="shared" si="6"/>
        <v/>
      </c>
      <c r="X22" s="11"/>
      <c r="Y22" s="11"/>
      <c r="Z22" s="11" t="str">
        <f t="shared" si="7"/>
        <v/>
      </c>
      <c r="AA22" s="11"/>
      <c r="AB22" s="11"/>
      <c r="AC22" s="11" t="str">
        <f t="shared" si="8"/>
        <v/>
      </c>
      <c r="AD22" s="11"/>
      <c r="AE22" s="11"/>
      <c r="AF22" s="11" t="str">
        <f t="shared" si="9"/>
        <v/>
      </c>
      <c r="AG22" s="11"/>
      <c r="AH22" s="11"/>
      <c r="AI22" s="11" t="str">
        <f t="shared" si="10"/>
        <v/>
      </c>
      <c r="AJ22" s="11"/>
      <c r="AK22" s="11"/>
      <c r="AL22" s="11" t="str">
        <f t="shared" si="11"/>
        <v/>
      </c>
      <c r="AM22" s="11"/>
      <c r="AN22" s="11"/>
      <c r="AO22" s="11" t="str">
        <f t="shared" si="12"/>
        <v/>
      </c>
      <c r="AP22" s="11"/>
      <c r="AQ22" s="11"/>
    </row>
    <row r="23" spans="1:43" s="1" customFormat="1" ht="18.95" customHeight="1" x14ac:dyDescent="0.35">
      <c r="A23" s="9"/>
      <c r="B23" s="10" t="str">
        <f>IFERROR(VLOOKUP(A23,[1]!Tableau1[#Data],2,FALSE),"")</f>
        <v/>
      </c>
      <c r="C23" s="11"/>
      <c r="D23" s="11"/>
      <c r="E23" s="11" t="str">
        <f t="shared" si="0"/>
        <v/>
      </c>
      <c r="F23" s="11"/>
      <c r="G23" s="11"/>
      <c r="H23" s="11" t="str">
        <f t="shared" si="1"/>
        <v/>
      </c>
      <c r="I23" s="11"/>
      <c r="J23" s="11"/>
      <c r="K23" s="11" t="str">
        <f t="shared" si="2"/>
        <v/>
      </c>
      <c r="L23" s="11"/>
      <c r="M23" s="11"/>
      <c r="N23" s="11" t="str">
        <f t="shared" si="3"/>
        <v/>
      </c>
      <c r="O23" s="11"/>
      <c r="P23" s="11"/>
      <c r="Q23" s="11" t="str">
        <f t="shared" si="4"/>
        <v/>
      </c>
      <c r="R23" s="11"/>
      <c r="S23" s="11"/>
      <c r="T23" s="11" t="str">
        <f t="shared" si="5"/>
        <v/>
      </c>
      <c r="U23" s="11"/>
      <c r="V23" s="11"/>
      <c r="W23" s="11" t="str">
        <f t="shared" si="6"/>
        <v/>
      </c>
      <c r="X23" s="11"/>
      <c r="Y23" s="11"/>
      <c r="Z23" s="11" t="str">
        <f t="shared" si="7"/>
        <v/>
      </c>
      <c r="AA23" s="11"/>
      <c r="AB23" s="11"/>
      <c r="AC23" s="11" t="str">
        <f t="shared" si="8"/>
        <v/>
      </c>
      <c r="AD23" s="11"/>
      <c r="AE23" s="11"/>
      <c r="AF23" s="11" t="str">
        <f t="shared" si="9"/>
        <v/>
      </c>
      <c r="AG23" s="11"/>
      <c r="AH23" s="11"/>
      <c r="AI23" s="11" t="str">
        <f t="shared" si="10"/>
        <v/>
      </c>
      <c r="AJ23" s="11"/>
      <c r="AK23" s="11"/>
      <c r="AL23" s="11" t="str">
        <f t="shared" si="11"/>
        <v/>
      </c>
      <c r="AM23" s="11"/>
      <c r="AN23" s="11"/>
      <c r="AO23" s="11" t="str">
        <f t="shared" si="12"/>
        <v/>
      </c>
      <c r="AP23" s="11"/>
      <c r="AQ23" s="11"/>
    </row>
    <row r="24" spans="1:43" s="1" customFormat="1" ht="18.95" customHeight="1" x14ac:dyDescent="0.35">
      <c r="A24" s="9"/>
      <c r="B24" s="10" t="str">
        <f>IFERROR(VLOOKUP(A24,[1]!Tableau1[#Data],2,FALSE),"")</f>
        <v/>
      </c>
      <c r="C24" s="11"/>
      <c r="D24" s="11"/>
      <c r="E24" s="11" t="str">
        <f t="shared" si="0"/>
        <v/>
      </c>
      <c r="F24" s="11"/>
      <c r="G24" s="11"/>
      <c r="H24" s="11" t="str">
        <f t="shared" si="1"/>
        <v/>
      </c>
      <c r="I24" s="11"/>
      <c r="J24" s="11"/>
      <c r="K24" s="11" t="str">
        <f t="shared" si="2"/>
        <v/>
      </c>
      <c r="L24" s="11"/>
      <c r="M24" s="11"/>
      <c r="N24" s="11" t="str">
        <f t="shared" si="3"/>
        <v/>
      </c>
      <c r="O24" s="11"/>
      <c r="P24" s="11"/>
      <c r="Q24" s="11" t="str">
        <f t="shared" si="4"/>
        <v/>
      </c>
      <c r="R24" s="11"/>
      <c r="S24" s="11"/>
      <c r="T24" s="11" t="str">
        <f t="shared" si="5"/>
        <v/>
      </c>
      <c r="U24" s="11"/>
      <c r="V24" s="11"/>
      <c r="W24" s="11" t="str">
        <f t="shared" si="6"/>
        <v/>
      </c>
      <c r="X24" s="11"/>
      <c r="Y24" s="11"/>
      <c r="Z24" s="11" t="str">
        <f t="shared" si="7"/>
        <v/>
      </c>
      <c r="AA24" s="11"/>
      <c r="AB24" s="11"/>
      <c r="AC24" s="11" t="str">
        <f t="shared" si="8"/>
        <v/>
      </c>
      <c r="AD24" s="11"/>
      <c r="AE24" s="11"/>
      <c r="AF24" s="11" t="str">
        <f t="shared" si="9"/>
        <v/>
      </c>
      <c r="AG24" s="11"/>
      <c r="AH24" s="11"/>
      <c r="AI24" s="11" t="str">
        <f t="shared" si="10"/>
        <v/>
      </c>
      <c r="AJ24" s="11"/>
      <c r="AK24" s="11"/>
      <c r="AL24" s="11" t="str">
        <f t="shared" si="11"/>
        <v/>
      </c>
      <c r="AM24" s="11"/>
      <c r="AN24" s="11"/>
      <c r="AO24" s="11" t="str">
        <f t="shared" si="12"/>
        <v/>
      </c>
      <c r="AP24" s="11"/>
      <c r="AQ24" s="11"/>
    </row>
    <row r="25" spans="1:43" s="1" customFormat="1" ht="18.95" customHeight="1" x14ac:dyDescent="0.35">
      <c r="A25" s="9"/>
      <c r="B25" s="10" t="str">
        <f>IFERROR(VLOOKUP(A25,[1]!Tableau1[#Data],2,FALSE),"")</f>
        <v/>
      </c>
      <c r="C25" s="11"/>
      <c r="D25" s="11"/>
      <c r="E25" s="11" t="str">
        <f t="shared" si="0"/>
        <v/>
      </c>
      <c r="F25" s="11"/>
      <c r="G25" s="11"/>
      <c r="H25" s="11" t="str">
        <f t="shared" si="1"/>
        <v/>
      </c>
      <c r="I25" s="11"/>
      <c r="J25" s="11"/>
      <c r="K25" s="11" t="str">
        <f t="shared" si="2"/>
        <v/>
      </c>
      <c r="L25" s="11"/>
      <c r="M25" s="11"/>
      <c r="N25" s="11" t="str">
        <f t="shared" si="3"/>
        <v/>
      </c>
      <c r="O25" s="11"/>
      <c r="P25" s="11"/>
      <c r="Q25" s="11" t="str">
        <f t="shared" si="4"/>
        <v/>
      </c>
      <c r="R25" s="11"/>
      <c r="S25" s="11"/>
      <c r="T25" s="11" t="str">
        <f t="shared" si="5"/>
        <v/>
      </c>
      <c r="U25" s="11"/>
      <c r="V25" s="11"/>
      <c r="W25" s="11" t="str">
        <f t="shared" si="6"/>
        <v/>
      </c>
      <c r="X25" s="11"/>
      <c r="Y25" s="11"/>
      <c r="Z25" s="11" t="str">
        <f t="shared" si="7"/>
        <v/>
      </c>
      <c r="AA25" s="11"/>
      <c r="AB25" s="11"/>
      <c r="AC25" s="11" t="str">
        <f t="shared" si="8"/>
        <v/>
      </c>
      <c r="AD25" s="11"/>
      <c r="AE25" s="11"/>
      <c r="AF25" s="11" t="str">
        <f t="shared" si="9"/>
        <v/>
      </c>
      <c r="AG25" s="11"/>
      <c r="AH25" s="11"/>
      <c r="AI25" s="11" t="str">
        <f t="shared" si="10"/>
        <v/>
      </c>
      <c r="AJ25" s="11"/>
      <c r="AK25" s="11"/>
      <c r="AL25" s="11" t="str">
        <f t="shared" si="11"/>
        <v/>
      </c>
      <c r="AM25" s="11"/>
      <c r="AN25" s="11"/>
      <c r="AO25" s="11" t="str">
        <f t="shared" si="12"/>
        <v/>
      </c>
      <c r="AP25" s="11"/>
      <c r="AQ25" s="11"/>
    </row>
    <row r="26" spans="1:43" s="1" customFormat="1" ht="18.95" customHeight="1" x14ac:dyDescent="0.35">
      <c r="A26" s="9"/>
      <c r="B26" s="10" t="str">
        <f>IFERROR(VLOOKUP(A26,[1]!Tableau1[#Data],2,FALSE),"")</f>
        <v/>
      </c>
      <c r="C26" s="11"/>
      <c r="D26" s="11"/>
      <c r="E26" s="11" t="str">
        <f t="shared" si="0"/>
        <v/>
      </c>
      <c r="F26" s="11"/>
      <c r="G26" s="11"/>
      <c r="H26" s="11" t="str">
        <f t="shared" si="1"/>
        <v/>
      </c>
      <c r="I26" s="11"/>
      <c r="J26" s="11"/>
      <c r="K26" s="11" t="str">
        <f t="shared" si="2"/>
        <v/>
      </c>
      <c r="L26" s="11"/>
      <c r="M26" s="11"/>
      <c r="N26" s="11" t="str">
        <f t="shared" si="3"/>
        <v/>
      </c>
      <c r="O26" s="11"/>
      <c r="P26" s="11"/>
      <c r="Q26" s="11" t="str">
        <f t="shared" si="4"/>
        <v/>
      </c>
      <c r="R26" s="11"/>
      <c r="S26" s="11"/>
      <c r="T26" s="11" t="str">
        <f t="shared" si="5"/>
        <v/>
      </c>
      <c r="U26" s="11"/>
      <c r="V26" s="11"/>
      <c r="W26" s="11" t="str">
        <f t="shared" si="6"/>
        <v/>
      </c>
      <c r="X26" s="11"/>
      <c r="Y26" s="11"/>
      <c r="Z26" s="11" t="str">
        <f t="shared" si="7"/>
        <v/>
      </c>
      <c r="AA26" s="11"/>
      <c r="AB26" s="11"/>
      <c r="AC26" s="11" t="str">
        <f t="shared" si="8"/>
        <v/>
      </c>
      <c r="AD26" s="11"/>
      <c r="AE26" s="11"/>
      <c r="AF26" s="11" t="str">
        <f t="shared" si="9"/>
        <v/>
      </c>
      <c r="AG26" s="11"/>
      <c r="AH26" s="11"/>
      <c r="AI26" s="11" t="str">
        <f t="shared" si="10"/>
        <v/>
      </c>
      <c r="AJ26" s="11"/>
      <c r="AK26" s="11"/>
      <c r="AL26" s="11" t="str">
        <f t="shared" si="11"/>
        <v/>
      </c>
      <c r="AM26" s="11"/>
      <c r="AN26" s="11"/>
      <c r="AO26" s="11" t="str">
        <f t="shared" si="12"/>
        <v/>
      </c>
      <c r="AP26" s="11"/>
      <c r="AQ26" s="11"/>
    </row>
    <row r="27" spans="1:43" s="1" customFormat="1" ht="18.95" customHeight="1" x14ac:dyDescent="0.35">
      <c r="A27" s="9"/>
      <c r="B27" s="10" t="str">
        <f>IFERROR(VLOOKUP(A27,[1]!Tableau1[#Data],2,FALSE),"")</f>
        <v/>
      </c>
      <c r="C27" s="11"/>
      <c r="D27" s="11"/>
      <c r="E27" s="11" t="str">
        <f t="shared" si="0"/>
        <v/>
      </c>
      <c r="F27" s="11"/>
      <c r="G27" s="11"/>
      <c r="H27" s="11" t="str">
        <f t="shared" si="1"/>
        <v/>
      </c>
      <c r="I27" s="11"/>
      <c r="J27" s="11"/>
      <c r="K27" s="11" t="str">
        <f t="shared" si="2"/>
        <v/>
      </c>
      <c r="L27" s="11"/>
      <c r="M27" s="11"/>
      <c r="N27" s="11" t="str">
        <f t="shared" si="3"/>
        <v/>
      </c>
      <c r="O27" s="11"/>
      <c r="P27" s="11"/>
      <c r="Q27" s="11" t="str">
        <f t="shared" si="4"/>
        <v/>
      </c>
      <c r="R27" s="11"/>
      <c r="S27" s="11"/>
      <c r="T27" s="11" t="str">
        <f t="shared" si="5"/>
        <v/>
      </c>
      <c r="U27" s="11"/>
      <c r="V27" s="11"/>
      <c r="W27" s="11" t="str">
        <f t="shared" si="6"/>
        <v/>
      </c>
      <c r="X27" s="11"/>
      <c r="Y27" s="11"/>
      <c r="Z27" s="11" t="str">
        <f t="shared" si="7"/>
        <v/>
      </c>
      <c r="AA27" s="11"/>
      <c r="AB27" s="11"/>
      <c r="AC27" s="11" t="str">
        <f t="shared" si="8"/>
        <v/>
      </c>
      <c r="AD27" s="11"/>
      <c r="AE27" s="11"/>
      <c r="AF27" s="11" t="str">
        <f t="shared" si="9"/>
        <v/>
      </c>
      <c r="AG27" s="11"/>
      <c r="AH27" s="11"/>
      <c r="AI27" s="11" t="str">
        <f t="shared" si="10"/>
        <v/>
      </c>
      <c r="AJ27" s="11"/>
      <c r="AK27" s="11"/>
      <c r="AL27" s="11" t="str">
        <f t="shared" si="11"/>
        <v/>
      </c>
      <c r="AM27" s="11"/>
      <c r="AN27" s="11"/>
      <c r="AO27" s="11" t="str">
        <f t="shared" si="12"/>
        <v/>
      </c>
      <c r="AP27" s="11"/>
      <c r="AQ27" s="11"/>
    </row>
    <row r="28" spans="1:43" s="1" customFormat="1" ht="18.95" customHeight="1" x14ac:dyDescent="0.35">
      <c r="A28" s="9"/>
      <c r="B28" s="10" t="str">
        <f>IFERROR(VLOOKUP(A28,[1]!Tableau1[#Data],2,FALSE),"")</f>
        <v/>
      </c>
      <c r="C28" s="11"/>
      <c r="D28" s="11"/>
      <c r="E28" s="11" t="str">
        <f t="shared" si="0"/>
        <v/>
      </c>
      <c r="F28" s="11"/>
      <c r="G28" s="11"/>
      <c r="H28" s="11" t="str">
        <f t="shared" si="1"/>
        <v/>
      </c>
      <c r="I28" s="11"/>
      <c r="J28" s="11"/>
      <c r="K28" s="11" t="str">
        <f t="shared" si="2"/>
        <v/>
      </c>
      <c r="L28" s="11"/>
      <c r="M28" s="11"/>
      <c r="N28" s="11" t="str">
        <f t="shared" si="3"/>
        <v/>
      </c>
      <c r="O28" s="11"/>
      <c r="P28" s="11"/>
      <c r="Q28" s="11" t="str">
        <f t="shared" si="4"/>
        <v/>
      </c>
      <c r="R28" s="11"/>
      <c r="S28" s="11"/>
      <c r="T28" s="11" t="str">
        <f t="shared" si="5"/>
        <v/>
      </c>
      <c r="U28" s="11"/>
      <c r="V28" s="11"/>
      <c r="W28" s="11" t="str">
        <f t="shared" si="6"/>
        <v/>
      </c>
      <c r="X28" s="11"/>
      <c r="Y28" s="11"/>
      <c r="Z28" s="11" t="str">
        <f t="shared" si="7"/>
        <v/>
      </c>
      <c r="AA28" s="11"/>
      <c r="AB28" s="11"/>
      <c r="AC28" s="11" t="str">
        <f t="shared" si="8"/>
        <v/>
      </c>
      <c r="AD28" s="11"/>
      <c r="AE28" s="11"/>
      <c r="AF28" s="11" t="str">
        <f t="shared" si="9"/>
        <v/>
      </c>
      <c r="AG28" s="11"/>
      <c r="AH28" s="11"/>
      <c r="AI28" s="11" t="str">
        <f t="shared" si="10"/>
        <v/>
      </c>
      <c r="AJ28" s="11"/>
      <c r="AK28" s="11"/>
      <c r="AL28" s="11" t="str">
        <f t="shared" si="11"/>
        <v/>
      </c>
      <c r="AM28" s="11"/>
      <c r="AN28" s="11"/>
      <c r="AO28" s="11" t="str">
        <f t="shared" si="12"/>
        <v/>
      </c>
      <c r="AP28" s="11"/>
      <c r="AQ28" s="11"/>
    </row>
    <row r="29" spans="1:43" s="1" customFormat="1" ht="18.95" customHeight="1" x14ac:dyDescent="0.35">
      <c r="A29" s="9"/>
      <c r="B29" s="10" t="str">
        <f>IFERROR(VLOOKUP(A29,[1]!Tableau1[#Data],2,FALSE),"")</f>
        <v/>
      </c>
      <c r="C29" s="11"/>
      <c r="D29" s="11"/>
      <c r="E29" s="11" t="str">
        <f t="shared" si="0"/>
        <v/>
      </c>
      <c r="F29" s="11"/>
      <c r="G29" s="11"/>
      <c r="H29" s="11" t="str">
        <f t="shared" si="1"/>
        <v/>
      </c>
      <c r="I29" s="11"/>
      <c r="J29" s="11"/>
      <c r="K29" s="11" t="str">
        <f t="shared" si="2"/>
        <v/>
      </c>
      <c r="L29" s="11"/>
      <c r="M29" s="11"/>
      <c r="N29" s="11" t="str">
        <f t="shared" si="3"/>
        <v/>
      </c>
      <c r="O29" s="11"/>
      <c r="P29" s="11"/>
      <c r="Q29" s="11" t="str">
        <f t="shared" si="4"/>
        <v/>
      </c>
      <c r="R29" s="11"/>
      <c r="S29" s="11"/>
      <c r="T29" s="11" t="str">
        <f t="shared" si="5"/>
        <v/>
      </c>
      <c r="U29" s="11"/>
      <c r="V29" s="11"/>
      <c r="W29" s="11" t="str">
        <f t="shared" si="6"/>
        <v/>
      </c>
      <c r="X29" s="11"/>
      <c r="Y29" s="11"/>
      <c r="Z29" s="11" t="str">
        <f t="shared" si="7"/>
        <v/>
      </c>
      <c r="AA29" s="11"/>
      <c r="AB29" s="11"/>
      <c r="AC29" s="11" t="str">
        <f t="shared" si="8"/>
        <v/>
      </c>
      <c r="AD29" s="11"/>
      <c r="AE29" s="11"/>
      <c r="AF29" s="11" t="str">
        <f t="shared" si="9"/>
        <v/>
      </c>
      <c r="AG29" s="11"/>
      <c r="AH29" s="11"/>
      <c r="AI29" s="11" t="str">
        <f t="shared" si="10"/>
        <v/>
      </c>
      <c r="AJ29" s="11"/>
      <c r="AK29" s="11"/>
      <c r="AL29" s="11" t="str">
        <f t="shared" si="11"/>
        <v/>
      </c>
      <c r="AM29" s="11"/>
      <c r="AN29" s="11"/>
      <c r="AO29" s="11" t="str">
        <f t="shared" si="12"/>
        <v/>
      </c>
      <c r="AP29" s="11"/>
      <c r="AQ29" s="11"/>
    </row>
    <row r="30" spans="1:43" s="1" customFormat="1" ht="18.95" customHeight="1" x14ac:dyDescent="0.35">
      <c r="A30" s="9"/>
      <c r="B30" s="10" t="str">
        <f>IFERROR(VLOOKUP(A30,[1]!Tableau1[#Data],2,FALSE),"")</f>
        <v/>
      </c>
      <c r="C30" s="11"/>
      <c r="D30" s="11"/>
      <c r="E30" s="11" t="str">
        <f t="shared" si="0"/>
        <v/>
      </c>
      <c r="F30" s="11"/>
      <c r="G30" s="11"/>
      <c r="H30" s="11" t="str">
        <f t="shared" si="1"/>
        <v/>
      </c>
      <c r="I30" s="11"/>
      <c r="J30" s="11"/>
      <c r="K30" s="11" t="str">
        <f t="shared" si="2"/>
        <v/>
      </c>
      <c r="L30" s="11"/>
      <c r="M30" s="11"/>
      <c r="N30" s="11" t="str">
        <f t="shared" si="3"/>
        <v/>
      </c>
      <c r="O30" s="11"/>
      <c r="P30" s="11"/>
      <c r="Q30" s="11" t="str">
        <f t="shared" si="4"/>
        <v/>
      </c>
      <c r="R30" s="11"/>
      <c r="S30" s="11"/>
      <c r="T30" s="11" t="str">
        <f t="shared" si="5"/>
        <v/>
      </c>
      <c r="U30" s="11"/>
      <c r="V30" s="11"/>
      <c r="W30" s="11" t="str">
        <f t="shared" si="6"/>
        <v/>
      </c>
      <c r="X30" s="11"/>
      <c r="Y30" s="11"/>
      <c r="Z30" s="11" t="str">
        <f t="shared" si="7"/>
        <v/>
      </c>
      <c r="AA30" s="11"/>
      <c r="AB30" s="11"/>
      <c r="AC30" s="11" t="str">
        <f t="shared" si="8"/>
        <v/>
      </c>
      <c r="AD30" s="11"/>
      <c r="AE30" s="11"/>
      <c r="AF30" s="11" t="str">
        <f t="shared" si="9"/>
        <v/>
      </c>
      <c r="AG30" s="11"/>
      <c r="AH30" s="11"/>
      <c r="AI30" s="11" t="str">
        <f t="shared" si="10"/>
        <v/>
      </c>
      <c r="AJ30" s="11"/>
      <c r="AK30" s="11"/>
      <c r="AL30" s="11" t="str">
        <f t="shared" si="11"/>
        <v/>
      </c>
      <c r="AM30" s="11"/>
      <c r="AN30" s="11"/>
      <c r="AO30" s="11" t="str">
        <f t="shared" si="12"/>
        <v/>
      </c>
      <c r="AP30" s="11"/>
      <c r="AQ30" s="11"/>
    </row>
    <row r="31" spans="1:43" s="1" customFormat="1" ht="18.95" customHeight="1" x14ac:dyDescent="0.35">
      <c r="A31" s="9"/>
      <c r="B31" s="10" t="str">
        <f>IFERROR(VLOOKUP(A31,[1]!Tableau1[#Data],2,FALSE),"")</f>
        <v/>
      </c>
      <c r="C31" s="11"/>
      <c r="D31" s="11"/>
      <c r="E31" s="11" t="str">
        <f t="shared" si="0"/>
        <v/>
      </c>
      <c r="F31" s="11"/>
      <c r="G31" s="11"/>
      <c r="H31" s="11" t="str">
        <f t="shared" si="1"/>
        <v/>
      </c>
      <c r="I31" s="11"/>
      <c r="J31" s="11"/>
      <c r="K31" s="11" t="str">
        <f t="shared" si="2"/>
        <v/>
      </c>
      <c r="L31" s="11"/>
      <c r="M31" s="11"/>
      <c r="N31" s="11" t="str">
        <f t="shared" si="3"/>
        <v/>
      </c>
      <c r="O31" s="11"/>
      <c r="P31" s="11"/>
      <c r="Q31" s="11" t="str">
        <f t="shared" si="4"/>
        <v/>
      </c>
      <c r="R31" s="11"/>
      <c r="S31" s="11"/>
      <c r="T31" s="11" t="str">
        <f t="shared" si="5"/>
        <v/>
      </c>
      <c r="U31" s="11"/>
      <c r="V31" s="11"/>
      <c r="W31" s="11" t="str">
        <f t="shared" si="6"/>
        <v/>
      </c>
      <c r="X31" s="11"/>
      <c r="Y31" s="11"/>
      <c r="Z31" s="11" t="str">
        <f t="shared" si="7"/>
        <v/>
      </c>
      <c r="AA31" s="11"/>
      <c r="AB31" s="11"/>
      <c r="AC31" s="11" t="str">
        <f t="shared" si="8"/>
        <v/>
      </c>
      <c r="AD31" s="11"/>
      <c r="AE31" s="11"/>
      <c r="AF31" s="11" t="str">
        <f t="shared" si="9"/>
        <v/>
      </c>
      <c r="AG31" s="11"/>
      <c r="AH31" s="11"/>
      <c r="AI31" s="11" t="str">
        <f t="shared" si="10"/>
        <v/>
      </c>
      <c r="AJ31" s="11"/>
      <c r="AK31" s="11"/>
      <c r="AL31" s="11" t="str">
        <f t="shared" si="11"/>
        <v/>
      </c>
      <c r="AM31" s="11"/>
      <c r="AN31" s="11"/>
      <c r="AO31" s="11" t="str">
        <f t="shared" si="12"/>
        <v/>
      </c>
      <c r="AP31" s="11"/>
      <c r="AQ31" s="11"/>
    </row>
    <row r="32" spans="1:43" s="1" customFormat="1" ht="18.95" customHeight="1" x14ac:dyDescent="0.35">
      <c r="A32" s="9"/>
      <c r="B32" s="10" t="str">
        <f>IFERROR(VLOOKUP(A32,[1]!Tableau1[#Data],2,FALSE),"")</f>
        <v/>
      </c>
      <c r="C32" s="11"/>
      <c r="D32" s="11"/>
      <c r="E32" s="11" t="str">
        <f t="shared" si="0"/>
        <v/>
      </c>
      <c r="F32" s="11"/>
      <c r="G32" s="11"/>
      <c r="H32" s="11" t="str">
        <f t="shared" si="1"/>
        <v/>
      </c>
      <c r="I32" s="11"/>
      <c r="J32" s="11"/>
      <c r="K32" s="11" t="str">
        <f t="shared" si="2"/>
        <v/>
      </c>
      <c r="L32" s="11"/>
      <c r="M32" s="11"/>
      <c r="N32" s="11" t="str">
        <f t="shared" si="3"/>
        <v/>
      </c>
      <c r="O32" s="11"/>
      <c r="P32" s="11"/>
      <c r="Q32" s="11" t="str">
        <f t="shared" si="4"/>
        <v/>
      </c>
      <c r="R32" s="11"/>
      <c r="S32" s="11"/>
      <c r="T32" s="11" t="str">
        <f t="shared" si="5"/>
        <v/>
      </c>
      <c r="U32" s="11"/>
      <c r="V32" s="11"/>
      <c r="W32" s="11" t="str">
        <f t="shared" si="6"/>
        <v/>
      </c>
      <c r="X32" s="11"/>
      <c r="Y32" s="11"/>
      <c r="Z32" s="11" t="str">
        <f t="shared" si="7"/>
        <v/>
      </c>
      <c r="AA32" s="11"/>
      <c r="AB32" s="11"/>
      <c r="AC32" s="11" t="str">
        <f t="shared" si="8"/>
        <v/>
      </c>
      <c r="AD32" s="11"/>
      <c r="AE32" s="11"/>
      <c r="AF32" s="11" t="str">
        <f t="shared" si="9"/>
        <v/>
      </c>
      <c r="AG32" s="11"/>
      <c r="AH32" s="11"/>
      <c r="AI32" s="11" t="str">
        <f t="shared" si="10"/>
        <v/>
      </c>
      <c r="AJ32" s="11"/>
      <c r="AK32" s="11"/>
      <c r="AL32" s="11" t="str">
        <f t="shared" si="11"/>
        <v/>
      </c>
      <c r="AM32" s="11"/>
      <c r="AN32" s="11"/>
      <c r="AO32" s="11" t="str">
        <f t="shared" si="12"/>
        <v/>
      </c>
      <c r="AP32" s="11"/>
      <c r="AQ32" s="11"/>
    </row>
    <row r="33" spans="1:43" s="1" customFormat="1" ht="18.95" customHeight="1" x14ac:dyDescent="0.35">
      <c r="A33" s="9"/>
      <c r="B33" s="10" t="str">
        <f>IFERROR(VLOOKUP(A33,[1]!Tableau1[#Data],2,FALSE),"")</f>
        <v/>
      </c>
      <c r="C33" s="11"/>
      <c r="D33" s="11"/>
      <c r="E33" s="11" t="str">
        <f t="shared" si="0"/>
        <v/>
      </c>
      <c r="F33" s="11"/>
      <c r="G33" s="11"/>
      <c r="H33" s="11" t="str">
        <f t="shared" si="1"/>
        <v/>
      </c>
      <c r="I33" s="11"/>
      <c r="J33" s="11"/>
      <c r="K33" s="11" t="str">
        <f t="shared" si="2"/>
        <v/>
      </c>
      <c r="L33" s="11"/>
      <c r="M33" s="11"/>
      <c r="N33" s="11" t="str">
        <f t="shared" si="3"/>
        <v/>
      </c>
      <c r="O33" s="11"/>
      <c r="P33" s="11"/>
      <c r="Q33" s="11" t="str">
        <f t="shared" si="4"/>
        <v/>
      </c>
      <c r="R33" s="11"/>
      <c r="S33" s="11"/>
      <c r="T33" s="11" t="str">
        <f t="shared" si="5"/>
        <v/>
      </c>
      <c r="U33" s="11"/>
      <c r="V33" s="11"/>
      <c r="W33" s="11" t="str">
        <f t="shared" si="6"/>
        <v/>
      </c>
      <c r="X33" s="11"/>
      <c r="Y33" s="11"/>
      <c r="Z33" s="11" t="str">
        <f t="shared" si="7"/>
        <v/>
      </c>
      <c r="AA33" s="11"/>
      <c r="AB33" s="11"/>
      <c r="AC33" s="11" t="str">
        <f t="shared" si="8"/>
        <v/>
      </c>
      <c r="AD33" s="11"/>
      <c r="AE33" s="11"/>
      <c r="AF33" s="11" t="str">
        <f t="shared" si="9"/>
        <v/>
      </c>
      <c r="AG33" s="11"/>
      <c r="AH33" s="11"/>
      <c r="AI33" s="11" t="str">
        <f t="shared" si="10"/>
        <v/>
      </c>
      <c r="AJ33" s="11"/>
      <c r="AK33" s="11"/>
      <c r="AL33" s="11" t="str">
        <f t="shared" si="11"/>
        <v/>
      </c>
      <c r="AM33" s="11"/>
      <c r="AN33" s="11"/>
      <c r="AO33" s="11" t="str">
        <f t="shared" si="12"/>
        <v/>
      </c>
      <c r="AP33" s="11"/>
      <c r="AQ33" s="11"/>
    </row>
    <row r="34" spans="1:43" s="1" customFormat="1" ht="18.95" customHeight="1" x14ac:dyDescent="0.35">
      <c r="A34" s="9"/>
      <c r="B34" s="10" t="str">
        <f>IFERROR(VLOOKUP(A34,[1]!Tableau1[#Data],2,FALSE),"")</f>
        <v/>
      </c>
      <c r="C34" s="11"/>
      <c r="D34" s="11"/>
      <c r="E34" s="11" t="str">
        <f t="shared" si="0"/>
        <v/>
      </c>
      <c r="F34" s="11"/>
      <c r="G34" s="11"/>
      <c r="H34" s="11" t="str">
        <f t="shared" si="1"/>
        <v/>
      </c>
      <c r="I34" s="11"/>
      <c r="J34" s="11"/>
      <c r="K34" s="11" t="str">
        <f t="shared" si="2"/>
        <v/>
      </c>
      <c r="L34" s="11"/>
      <c r="M34" s="11"/>
      <c r="N34" s="11" t="str">
        <f t="shared" si="3"/>
        <v/>
      </c>
      <c r="O34" s="11"/>
      <c r="P34" s="11"/>
      <c r="Q34" s="11" t="str">
        <f t="shared" si="4"/>
        <v/>
      </c>
      <c r="R34" s="11"/>
      <c r="S34" s="11"/>
      <c r="T34" s="11" t="str">
        <f t="shared" si="5"/>
        <v/>
      </c>
      <c r="U34" s="11"/>
      <c r="V34" s="11"/>
      <c r="W34" s="11" t="str">
        <f t="shared" si="6"/>
        <v/>
      </c>
      <c r="X34" s="11"/>
      <c r="Y34" s="11"/>
      <c r="Z34" s="11" t="str">
        <f t="shared" si="7"/>
        <v/>
      </c>
      <c r="AA34" s="11"/>
      <c r="AB34" s="11"/>
      <c r="AC34" s="11" t="str">
        <f t="shared" si="8"/>
        <v/>
      </c>
      <c r="AD34" s="11"/>
      <c r="AE34" s="11"/>
      <c r="AF34" s="11" t="str">
        <f t="shared" si="9"/>
        <v/>
      </c>
      <c r="AG34" s="11"/>
      <c r="AH34" s="11"/>
      <c r="AI34" s="11" t="str">
        <f t="shared" si="10"/>
        <v/>
      </c>
      <c r="AJ34" s="11"/>
      <c r="AK34" s="11"/>
      <c r="AL34" s="11" t="str">
        <f t="shared" si="11"/>
        <v/>
      </c>
      <c r="AM34" s="11"/>
      <c r="AN34" s="11"/>
      <c r="AO34" s="11" t="str">
        <f t="shared" si="12"/>
        <v/>
      </c>
      <c r="AP34" s="11"/>
      <c r="AQ34" s="11"/>
    </row>
    <row r="35" spans="1:43" s="1" customFormat="1" ht="18.95" customHeight="1" x14ac:dyDescent="0.35">
      <c r="A35" s="9"/>
      <c r="B35" s="10" t="str">
        <f>IFERROR(VLOOKUP(A35,[1]!Tableau1[#Data],2,FALSE),"")</f>
        <v/>
      </c>
      <c r="C35" s="11"/>
      <c r="D35" s="11"/>
      <c r="E35" s="11" t="str">
        <f t="shared" si="0"/>
        <v/>
      </c>
      <c r="F35" s="11"/>
      <c r="G35" s="11"/>
      <c r="H35" s="11" t="str">
        <f t="shared" si="1"/>
        <v/>
      </c>
      <c r="I35" s="11"/>
      <c r="J35" s="11"/>
      <c r="K35" s="11" t="str">
        <f t="shared" si="2"/>
        <v/>
      </c>
      <c r="L35" s="11"/>
      <c r="M35" s="11"/>
      <c r="N35" s="11" t="str">
        <f t="shared" si="3"/>
        <v/>
      </c>
      <c r="O35" s="11"/>
      <c r="P35" s="11"/>
      <c r="Q35" s="11" t="str">
        <f t="shared" si="4"/>
        <v/>
      </c>
      <c r="R35" s="11"/>
      <c r="S35" s="11"/>
      <c r="T35" s="11" t="str">
        <f t="shared" si="5"/>
        <v/>
      </c>
      <c r="U35" s="11"/>
      <c r="V35" s="11"/>
      <c r="W35" s="11" t="str">
        <f t="shared" si="6"/>
        <v/>
      </c>
      <c r="X35" s="11"/>
      <c r="Y35" s="11"/>
      <c r="Z35" s="11" t="str">
        <f t="shared" si="7"/>
        <v/>
      </c>
      <c r="AA35" s="11"/>
      <c r="AB35" s="11"/>
      <c r="AC35" s="11" t="str">
        <f t="shared" si="8"/>
        <v/>
      </c>
      <c r="AD35" s="11"/>
      <c r="AE35" s="11"/>
      <c r="AF35" s="11" t="str">
        <f t="shared" si="9"/>
        <v/>
      </c>
      <c r="AG35" s="11"/>
      <c r="AH35" s="11"/>
      <c r="AI35" s="11" t="str">
        <f t="shared" si="10"/>
        <v/>
      </c>
      <c r="AJ35" s="11"/>
      <c r="AK35" s="11"/>
      <c r="AL35" s="11" t="str">
        <f t="shared" si="11"/>
        <v/>
      </c>
      <c r="AM35" s="11"/>
      <c r="AN35" s="11"/>
      <c r="AO35" s="11" t="str">
        <f t="shared" si="12"/>
        <v/>
      </c>
      <c r="AP35" s="11"/>
      <c r="AQ35" s="11"/>
    </row>
    <row r="36" spans="1:43" s="1" customFormat="1" ht="18.95" customHeight="1" x14ac:dyDescent="0.35">
      <c r="A36" s="9"/>
      <c r="B36" s="10" t="str">
        <f>IFERROR(VLOOKUP(A36,[1]!Tableau1[#Data],2,FALSE),"")</f>
        <v/>
      </c>
      <c r="C36" s="11"/>
      <c r="D36" s="11"/>
      <c r="E36" s="11" t="str">
        <f t="shared" si="0"/>
        <v/>
      </c>
      <c r="F36" s="11"/>
      <c r="G36" s="11"/>
      <c r="H36" s="11" t="str">
        <f t="shared" si="1"/>
        <v/>
      </c>
      <c r="I36" s="11"/>
      <c r="J36" s="11"/>
      <c r="K36" s="11" t="str">
        <f t="shared" si="2"/>
        <v/>
      </c>
      <c r="L36" s="11"/>
      <c r="M36" s="11"/>
      <c r="N36" s="11" t="str">
        <f t="shared" si="3"/>
        <v/>
      </c>
      <c r="O36" s="11"/>
      <c r="P36" s="11"/>
      <c r="Q36" s="11" t="str">
        <f t="shared" si="4"/>
        <v/>
      </c>
      <c r="R36" s="11"/>
      <c r="S36" s="11"/>
      <c r="T36" s="11" t="str">
        <f t="shared" si="5"/>
        <v/>
      </c>
      <c r="U36" s="11"/>
      <c r="V36" s="11"/>
      <c r="W36" s="11" t="str">
        <f t="shared" si="6"/>
        <v/>
      </c>
      <c r="X36" s="11"/>
      <c r="Y36" s="11"/>
      <c r="Z36" s="11" t="str">
        <f t="shared" si="7"/>
        <v/>
      </c>
      <c r="AA36" s="11"/>
      <c r="AB36" s="11"/>
      <c r="AC36" s="11" t="str">
        <f t="shared" si="8"/>
        <v/>
      </c>
      <c r="AD36" s="11"/>
      <c r="AE36" s="11"/>
      <c r="AF36" s="11" t="str">
        <f t="shared" si="9"/>
        <v/>
      </c>
      <c r="AG36" s="11"/>
      <c r="AH36" s="11"/>
      <c r="AI36" s="11" t="str">
        <f t="shared" si="10"/>
        <v/>
      </c>
      <c r="AJ36" s="11"/>
      <c r="AK36" s="11"/>
      <c r="AL36" s="11" t="str">
        <f t="shared" si="11"/>
        <v/>
      </c>
      <c r="AM36" s="11"/>
      <c r="AN36" s="11"/>
      <c r="AO36" s="11" t="str">
        <f t="shared" si="12"/>
        <v/>
      </c>
      <c r="AP36" s="11"/>
      <c r="AQ36" s="11"/>
    </row>
    <row r="37" spans="1:43" s="1" customFormat="1" ht="18.95" customHeight="1" x14ac:dyDescent="0.35">
      <c r="A37" s="9"/>
      <c r="B37" s="10" t="str">
        <f>IFERROR(VLOOKUP(A37,[1]!Tableau1[#Data],2,FALSE),"")</f>
        <v/>
      </c>
      <c r="C37" s="11"/>
      <c r="D37" s="11"/>
      <c r="E37" s="11" t="str">
        <f t="shared" si="0"/>
        <v/>
      </c>
      <c r="F37" s="11"/>
      <c r="G37" s="11"/>
      <c r="H37" s="11" t="str">
        <f t="shared" si="1"/>
        <v/>
      </c>
      <c r="I37" s="11"/>
      <c r="J37" s="11"/>
      <c r="K37" s="11" t="str">
        <f t="shared" si="2"/>
        <v/>
      </c>
      <c r="L37" s="11"/>
      <c r="M37" s="11"/>
      <c r="N37" s="11" t="str">
        <f t="shared" si="3"/>
        <v/>
      </c>
      <c r="O37" s="11"/>
      <c r="P37" s="11"/>
      <c r="Q37" s="11" t="str">
        <f t="shared" si="4"/>
        <v/>
      </c>
      <c r="R37" s="11"/>
      <c r="S37" s="11"/>
      <c r="T37" s="11" t="str">
        <f t="shared" si="5"/>
        <v/>
      </c>
      <c r="U37" s="11"/>
      <c r="V37" s="11"/>
      <c r="W37" s="11" t="str">
        <f t="shared" si="6"/>
        <v/>
      </c>
      <c r="X37" s="11"/>
      <c r="Y37" s="11"/>
      <c r="Z37" s="11" t="str">
        <f t="shared" si="7"/>
        <v/>
      </c>
      <c r="AA37" s="11"/>
      <c r="AB37" s="11"/>
      <c r="AC37" s="11" t="str">
        <f t="shared" si="8"/>
        <v/>
      </c>
      <c r="AD37" s="11"/>
      <c r="AE37" s="11"/>
      <c r="AF37" s="11" t="str">
        <f t="shared" si="9"/>
        <v/>
      </c>
      <c r="AG37" s="11"/>
      <c r="AH37" s="11"/>
      <c r="AI37" s="11" t="str">
        <f t="shared" si="10"/>
        <v/>
      </c>
      <c r="AJ37" s="11"/>
      <c r="AK37" s="11"/>
      <c r="AL37" s="11" t="str">
        <f t="shared" si="11"/>
        <v/>
      </c>
      <c r="AM37" s="11"/>
      <c r="AN37" s="11"/>
      <c r="AO37" s="11" t="str">
        <f t="shared" si="12"/>
        <v/>
      </c>
      <c r="AP37" s="11"/>
      <c r="AQ37" s="11"/>
    </row>
    <row r="38" spans="1:43" s="1" customFormat="1" ht="18.95" customHeight="1" x14ac:dyDescent="0.35">
      <c r="A38" s="9"/>
      <c r="B38" s="10" t="str">
        <f>IFERROR(VLOOKUP(A38,[1]!Tableau1[#Data],2,FALSE),"")</f>
        <v/>
      </c>
      <c r="C38" s="11"/>
      <c r="D38" s="11"/>
      <c r="E38" s="11" t="str">
        <f t="shared" si="0"/>
        <v/>
      </c>
      <c r="F38" s="11"/>
      <c r="G38" s="11"/>
      <c r="H38" s="11" t="str">
        <f t="shared" si="1"/>
        <v/>
      </c>
      <c r="I38" s="11"/>
      <c r="J38" s="11"/>
      <c r="K38" s="11" t="str">
        <f t="shared" si="2"/>
        <v/>
      </c>
      <c r="L38" s="11"/>
      <c r="M38" s="11"/>
      <c r="N38" s="11" t="str">
        <f t="shared" si="3"/>
        <v/>
      </c>
      <c r="O38" s="11"/>
      <c r="P38" s="11"/>
      <c r="Q38" s="11" t="str">
        <f t="shared" si="4"/>
        <v/>
      </c>
      <c r="R38" s="11"/>
      <c r="S38" s="11"/>
      <c r="T38" s="11" t="str">
        <f t="shared" si="5"/>
        <v/>
      </c>
      <c r="U38" s="11"/>
      <c r="V38" s="11"/>
      <c r="W38" s="11" t="str">
        <f t="shared" si="6"/>
        <v/>
      </c>
      <c r="X38" s="11"/>
      <c r="Y38" s="11"/>
      <c r="Z38" s="11" t="str">
        <f t="shared" si="7"/>
        <v/>
      </c>
      <c r="AA38" s="11"/>
      <c r="AB38" s="11"/>
      <c r="AC38" s="11" t="str">
        <f t="shared" si="8"/>
        <v/>
      </c>
      <c r="AD38" s="11"/>
      <c r="AE38" s="11"/>
      <c r="AF38" s="11" t="str">
        <f t="shared" si="9"/>
        <v/>
      </c>
      <c r="AG38" s="11"/>
      <c r="AH38" s="11"/>
      <c r="AI38" s="11" t="str">
        <f t="shared" si="10"/>
        <v/>
      </c>
      <c r="AJ38" s="11"/>
      <c r="AK38" s="11"/>
      <c r="AL38" s="11" t="str">
        <f t="shared" si="11"/>
        <v/>
      </c>
      <c r="AM38" s="11"/>
      <c r="AN38" s="11"/>
      <c r="AO38" s="11" t="str">
        <f t="shared" si="12"/>
        <v/>
      </c>
      <c r="AP38" s="11"/>
      <c r="AQ38" s="11"/>
    </row>
    <row r="39" spans="1:43" s="1" customFormat="1" ht="18.95" customHeight="1" x14ac:dyDescent="0.35">
      <c r="A39" s="9"/>
      <c r="B39" s="10" t="str">
        <f>IFERROR(VLOOKUP(A39,[1]!Tableau1[#Data],2,FALSE),"")</f>
        <v/>
      </c>
      <c r="C39" s="11"/>
      <c r="D39" s="11"/>
      <c r="E39" s="11" t="str">
        <f t="shared" si="0"/>
        <v/>
      </c>
      <c r="F39" s="11"/>
      <c r="G39" s="11"/>
      <c r="H39" s="11" t="str">
        <f t="shared" si="1"/>
        <v/>
      </c>
      <c r="I39" s="11"/>
      <c r="J39" s="11"/>
      <c r="K39" s="11" t="str">
        <f t="shared" si="2"/>
        <v/>
      </c>
      <c r="L39" s="11"/>
      <c r="M39" s="11"/>
      <c r="N39" s="11" t="str">
        <f t="shared" ref="N39:N58" si="13">IFERROR(RANK(L39,Note_st),"")</f>
        <v/>
      </c>
      <c r="O39" s="11"/>
      <c r="P39" s="11"/>
      <c r="Q39" s="11" t="str">
        <f t="shared" ref="Q39:Q58" si="14">IFERROR(RANK(O39,Note_Maths1),"")</f>
        <v/>
      </c>
      <c r="R39" s="11"/>
      <c r="S39" s="11"/>
      <c r="T39" s="11" t="str">
        <f t="shared" ref="T39:T58" si="15">IFERROR(RANK(R39,Note_Anglais1),"")</f>
        <v/>
      </c>
      <c r="U39" s="11"/>
      <c r="V39" s="11"/>
      <c r="W39" s="11" t="str">
        <f t="shared" ref="W39:W58" si="16">IFERROR(RANK(U39,Note_info1),"")</f>
        <v/>
      </c>
      <c r="X39" s="11"/>
      <c r="Y39" s="11"/>
      <c r="Z39" s="11" t="str">
        <f t="shared" ref="Z39:Z58" si="17">IFERROR(RANK(X39,Note_Eps1),"")</f>
        <v/>
      </c>
      <c r="AA39" s="11"/>
      <c r="AB39" s="11"/>
      <c r="AC39" s="11" t="str">
        <f t="shared" ref="AC39:AC58" si="18">IFERROR(RANK(AA39,Note_Tm1),"")</f>
        <v/>
      </c>
      <c r="AD39" s="11"/>
      <c r="AE39" s="11"/>
      <c r="AF39" s="11" t="str">
        <f t="shared" ref="AF39:AF58" si="19">IFERROR(RANK(AD39,Note_Espa1),"")</f>
        <v/>
      </c>
      <c r="AG39" s="11"/>
      <c r="AH39" s="11"/>
      <c r="AI39" s="11" t="str">
        <f t="shared" ref="AI39:AI58" si="20">IFERROR(RANK(AG39,Note_Ecm1),"")</f>
        <v/>
      </c>
      <c r="AJ39" s="11"/>
      <c r="AK39" s="11"/>
      <c r="AL39" s="11" t="str">
        <f t="shared" ref="AL39:AL58" si="21">IFERROR(RANK(AJ39,Note_Maths1),"")</f>
        <v/>
      </c>
      <c r="AM39" s="11"/>
      <c r="AN39" s="11"/>
      <c r="AO39" s="11" t="str">
        <f t="shared" ref="AO39:AO58" si="22">IFERROR(RANK(AM39,Note_Geo1),"")</f>
        <v/>
      </c>
      <c r="AP39" s="11"/>
      <c r="AQ39" s="11"/>
    </row>
    <row r="40" spans="1:43" s="1" customFormat="1" ht="18.95" customHeight="1" x14ac:dyDescent="0.35">
      <c r="A40" s="9"/>
      <c r="B40" s="10" t="str">
        <f>IFERROR(VLOOKUP(A40,[1]!Tableau1[#Data],2,FALSE),"")</f>
        <v/>
      </c>
      <c r="C40" s="11"/>
      <c r="D40" s="11"/>
      <c r="E40" s="11" t="str">
        <f t="shared" si="0"/>
        <v/>
      </c>
      <c r="F40" s="11"/>
      <c r="G40" s="11"/>
      <c r="H40" s="11" t="str">
        <f t="shared" si="1"/>
        <v/>
      </c>
      <c r="I40" s="11"/>
      <c r="J40" s="11"/>
      <c r="K40" s="11" t="str">
        <f t="shared" si="2"/>
        <v/>
      </c>
      <c r="L40" s="11"/>
      <c r="M40" s="11"/>
      <c r="N40" s="11" t="str">
        <f t="shared" si="13"/>
        <v/>
      </c>
      <c r="O40" s="11"/>
      <c r="P40" s="11"/>
      <c r="Q40" s="11" t="str">
        <f t="shared" si="14"/>
        <v/>
      </c>
      <c r="R40" s="11"/>
      <c r="S40" s="11"/>
      <c r="T40" s="11" t="str">
        <f t="shared" si="15"/>
        <v/>
      </c>
      <c r="U40" s="11"/>
      <c r="V40" s="11"/>
      <c r="W40" s="11" t="str">
        <f t="shared" si="16"/>
        <v/>
      </c>
      <c r="X40" s="11"/>
      <c r="Y40" s="11"/>
      <c r="Z40" s="11" t="str">
        <f t="shared" si="17"/>
        <v/>
      </c>
      <c r="AA40" s="11"/>
      <c r="AB40" s="11"/>
      <c r="AC40" s="11" t="str">
        <f t="shared" si="18"/>
        <v/>
      </c>
      <c r="AD40" s="11"/>
      <c r="AE40" s="11"/>
      <c r="AF40" s="11" t="str">
        <f t="shared" si="19"/>
        <v/>
      </c>
      <c r="AG40" s="11"/>
      <c r="AH40" s="11"/>
      <c r="AI40" s="11" t="str">
        <f t="shared" si="20"/>
        <v/>
      </c>
      <c r="AJ40" s="11"/>
      <c r="AK40" s="11"/>
      <c r="AL40" s="11" t="str">
        <f t="shared" si="21"/>
        <v/>
      </c>
      <c r="AM40" s="11"/>
      <c r="AN40" s="11"/>
      <c r="AO40" s="11" t="str">
        <f t="shared" si="22"/>
        <v/>
      </c>
      <c r="AP40" s="11"/>
      <c r="AQ40" s="11"/>
    </row>
    <row r="41" spans="1:43" s="1" customFormat="1" ht="18.95" customHeight="1" x14ac:dyDescent="0.35">
      <c r="A41"/>
      <c r="B41" s="10" t="str">
        <f>IFERROR(VLOOKUP(A41,[1]!Tableau1[#Data],2,FALSE),"")</f>
        <v/>
      </c>
      <c r="C41" s="11"/>
      <c r="D41" s="11"/>
      <c r="E41" s="11" t="str">
        <f t="shared" si="0"/>
        <v/>
      </c>
      <c r="F41" s="11"/>
      <c r="G41" s="11"/>
      <c r="H41" s="11" t="str">
        <f t="shared" si="1"/>
        <v/>
      </c>
      <c r="I41" s="11"/>
      <c r="J41" s="11"/>
      <c r="K41" s="11"/>
      <c r="L41" s="11"/>
      <c r="M41" s="11"/>
      <c r="N41" s="11" t="str">
        <f t="shared" si="13"/>
        <v/>
      </c>
      <c r="O41" s="11"/>
      <c r="P41" s="11"/>
      <c r="Q41" s="11" t="str">
        <f t="shared" si="14"/>
        <v/>
      </c>
      <c r="R41" s="11"/>
      <c r="S41" s="11"/>
      <c r="T41" s="11" t="str">
        <f t="shared" si="15"/>
        <v/>
      </c>
      <c r="U41" s="11"/>
      <c r="V41" s="11"/>
      <c r="W41" s="11" t="str">
        <f t="shared" si="16"/>
        <v/>
      </c>
      <c r="X41" s="11"/>
      <c r="Y41" s="11"/>
      <c r="Z41" s="11" t="str">
        <f t="shared" si="17"/>
        <v/>
      </c>
      <c r="AA41" s="11"/>
      <c r="AB41" s="11"/>
      <c r="AC41" s="11" t="str">
        <f t="shared" si="18"/>
        <v/>
      </c>
      <c r="AD41" s="11"/>
      <c r="AE41" s="11"/>
      <c r="AF41" s="11" t="str">
        <f t="shared" si="19"/>
        <v/>
      </c>
      <c r="AG41" s="11"/>
      <c r="AH41" s="11"/>
      <c r="AI41" s="11" t="str">
        <f t="shared" si="20"/>
        <v/>
      </c>
      <c r="AJ41" s="11"/>
      <c r="AK41" s="11"/>
      <c r="AL41" s="11" t="str">
        <f t="shared" si="21"/>
        <v/>
      </c>
      <c r="AM41" s="11"/>
      <c r="AN41" s="11"/>
      <c r="AO41" s="11" t="str">
        <f t="shared" si="22"/>
        <v/>
      </c>
      <c r="AP41" s="11"/>
      <c r="AQ41" s="11"/>
    </row>
    <row r="42" spans="1:43" s="1" customFormat="1" ht="18.95" customHeight="1" x14ac:dyDescent="0.35">
      <c r="A42"/>
      <c r="B42" s="10" t="str">
        <f>IFERROR(VLOOKUP(A42,[1]!Tableau1[#Data],2,FALSE),"")</f>
        <v/>
      </c>
      <c r="C42" s="11"/>
      <c r="D42" s="11"/>
      <c r="E42" s="11" t="str">
        <f t="shared" si="0"/>
        <v/>
      </c>
      <c r="F42" s="11"/>
      <c r="G42" s="11"/>
      <c r="H42" s="11" t="str">
        <f t="shared" si="1"/>
        <v/>
      </c>
      <c r="I42" s="11"/>
      <c r="J42" s="11"/>
      <c r="K42" s="11"/>
      <c r="L42" s="11"/>
      <c r="M42" s="11"/>
      <c r="N42" s="11" t="str">
        <f t="shared" si="13"/>
        <v/>
      </c>
      <c r="O42" s="11"/>
      <c r="P42" s="11"/>
      <c r="Q42" s="11" t="str">
        <f t="shared" si="14"/>
        <v/>
      </c>
      <c r="R42" s="11"/>
      <c r="S42" s="11"/>
      <c r="T42" s="11" t="str">
        <f t="shared" si="15"/>
        <v/>
      </c>
      <c r="U42" s="11"/>
      <c r="V42" s="11"/>
      <c r="W42" s="11" t="str">
        <f t="shared" si="16"/>
        <v/>
      </c>
      <c r="X42" s="11"/>
      <c r="Y42" s="11"/>
      <c r="Z42" s="11" t="str">
        <f t="shared" si="17"/>
        <v/>
      </c>
      <c r="AA42" s="11"/>
      <c r="AB42" s="11"/>
      <c r="AC42" s="11" t="str">
        <f t="shared" si="18"/>
        <v/>
      </c>
      <c r="AD42" s="11"/>
      <c r="AE42" s="11"/>
      <c r="AF42" s="11" t="str">
        <f t="shared" si="19"/>
        <v/>
      </c>
      <c r="AG42" s="11"/>
      <c r="AH42" s="11"/>
      <c r="AI42" s="11" t="str">
        <f t="shared" si="20"/>
        <v/>
      </c>
      <c r="AJ42" s="11"/>
      <c r="AK42" s="11"/>
      <c r="AL42" s="11" t="str">
        <f t="shared" si="21"/>
        <v/>
      </c>
      <c r="AM42" s="11"/>
      <c r="AN42" s="11"/>
      <c r="AO42" s="11" t="str">
        <f t="shared" si="22"/>
        <v/>
      </c>
      <c r="AP42" s="11"/>
      <c r="AQ42" s="11"/>
    </row>
    <row r="43" spans="1:43" s="1" customFormat="1" ht="18.95" customHeight="1" x14ac:dyDescent="0.35">
      <c r="A43"/>
      <c r="B43" s="10" t="str">
        <f>IFERROR(VLOOKUP(A43,[1]!Tableau1[#Data],2,FALSE),"")</f>
        <v/>
      </c>
      <c r="C43" s="11"/>
      <c r="D43" s="11"/>
      <c r="E43" s="11" t="str">
        <f t="shared" si="0"/>
        <v/>
      </c>
      <c r="F43" s="11"/>
      <c r="G43" s="11"/>
      <c r="H43" s="11" t="str">
        <f t="shared" si="1"/>
        <v/>
      </c>
      <c r="I43" s="11"/>
      <c r="J43" s="11"/>
      <c r="K43" s="11"/>
      <c r="L43" s="11"/>
      <c r="M43" s="11"/>
      <c r="N43" s="11" t="str">
        <f t="shared" si="13"/>
        <v/>
      </c>
      <c r="O43" s="11"/>
      <c r="P43" s="11"/>
      <c r="Q43" s="11" t="str">
        <f t="shared" si="14"/>
        <v/>
      </c>
      <c r="R43" s="11"/>
      <c r="S43" s="11"/>
      <c r="T43" s="11" t="str">
        <f t="shared" si="15"/>
        <v/>
      </c>
      <c r="U43" s="11"/>
      <c r="V43" s="11"/>
      <c r="W43" s="11" t="str">
        <f t="shared" si="16"/>
        <v/>
      </c>
      <c r="X43" s="11"/>
      <c r="Y43" s="11"/>
      <c r="Z43" s="11" t="str">
        <f t="shared" si="17"/>
        <v/>
      </c>
      <c r="AA43" s="11"/>
      <c r="AB43" s="11"/>
      <c r="AC43" s="11" t="str">
        <f t="shared" si="18"/>
        <v/>
      </c>
      <c r="AD43" s="11"/>
      <c r="AE43" s="11"/>
      <c r="AF43" s="11" t="str">
        <f t="shared" si="19"/>
        <v/>
      </c>
      <c r="AG43" s="11"/>
      <c r="AH43" s="11"/>
      <c r="AI43" s="11" t="str">
        <f t="shared" si="20"/>
        <v/>
      </c>
      <c r="AJ43" s="11"/>
      <c r="AK43" s="11"/>
      <c r="AL43" s="11" t="str">
        <f t="shared" si="21"/>
        <v/>
      </c>
      <c r="AM43" s="11"/>
      <c r="AN43" s="11"/>
      <c r="AO43" s="11" t="str">
        <f t="shared" si="22"/>
        <v/>
      </c>
      <c r="AP43" s="11"/>
      <c r="AQ43" s="11"/>
    </row>
    <row r="44" spans="1:43" s="1" customFormat="1" ht="18.95" customHeight="1" x14ac:dyDescent="0.35">
      <c r="A44"/>
      <c r="B44" s="10" t="str">
        <f>IFERROR(VLOOKUP(A44,[1]!Tableau1[#Data],2,FALSE),"")</f>
        <v/>
      </c>
      <c r="C44" s="11"/>
      <c r="D44" s="11"/>
      <c r="E44" s="11" t="str">
        <f t="shared" si="0"/>
        <v/>
      </c>
      <c r="F44" s="11"/>
      <c r="G44" s="11"/>
      <c r="H44" s="11" t="str">
        <f t="shared" si="1"/>
        <v/>
      </c>
      <c r="I44" s="11"/>
      <c r="J44" s="11"/>
      <c r="K44" s="11"/>
      <c r="L44" s="11"/>
      <c r="M44" s="11"/>
      <c r="N44" s="11" t="str">
        <f t="shared" si="13"/>
        <v/>
      </c>
      <c r="O44" s="11"/>
      <c r="P44" s="11"/>
      <c r="Q44" s="11" t="str">
        <f t="shared" si="14"/>
        <v/>
      </c>
      <c r="R44" s="11"/>
      <c r="S44" s="11"/>
      <c r="T44" s="11" t="str">
        <f t="shared" si="15"/>
        <v/>
      </c>
      <c r="U44" s="11"/>
      <c r="V44" s="11"/>
      <c r="W44" s="11" t="str">
        <f t="shared" si="16"/>
        <v/>
      </c>
      <c r="X44" s="11"/>
      <c r="Y44" s="11"/>
      <c r="Z44" s="11" t="str">
        <f t="shared" si="17"/>
        <v/>
      </c>
      <c r="AA44" s="11"/>
      <c r="AB44" s="11"/>
      <c r="AC44" s="11" t="str">
        <f t="shared" si="18"/>
        <v/>
      </c>
      <c r="AD44" s="11"/>
      <c r="AE44" s="11"/>
      <c r="AF44" s="11" t="str">
        <f t="shared" si="19"/>
        <v/>
      </c>
      <c r="AG44" s="11"/>
      <c r="AH44" s="11"/>
      <c r="AI44" s="11" t="str">
        <f t="shared" si="20"/>
        <v/>
      </c>
      <c r="AJ44" s="11"/>
      <c r="AK44" s="11"/>
      <c r="AL44" s="11" t="str">
        <f t="shared" si="21"/>
        <v/>
      </c>
      <c r="AM44" s="11"/>
      <c r="AN44" s="11"/>
      <c r="AO44" s="11" t="str">
        <f t="shared" si="22"/>
        <v/>
      </c>
      <c r="AP44" s="11"/>
      <c r="AQ44" s="11"/>
    </row>
    <row r="45" spans="1:43" s="1" customFormat="1" ht="18.95" customHeight="1" x14ac:dyDescent="0.35">
      <c r="A45"/>
      <c r="B45" s="10" t="str">
        <f>IFERROR(VLOOKUP(A45,[1]!Tableau1[#Data],2,FALSE),"")</f>
        <v/>
      </c>
      <c r="C45" s="11"/>
      <c r="D45" s="11"/>
      <c r="E45" s="11" t="str">
        <f t="shared" si="0"/>
        <v/>
      </c>
      <c r="F45" s="11"/>
      <c r="G45" s="11"/>
      <c r="H45" s="11" t="str">
        <f t="shared" si="1"/>
        <v/>
      </c>
      <c r="I45" s="11"/>
      <c r="J45" s="11"/>
      <c r="K45" s="11"/>
      <c r="L45" s="11"/>
      <c r="M45" s="11"/>
      <c r="N45" s="11" t="str">
        <f t="shared" si="13"/>
        <v/>
      </c>
      <c r="O45" s="11"/>
      <c r="P45" s="11"/>
      <c r="Q45" s="11" t="str">
        <f t="shared" si="14"/>
        <v/>
      </c>
      <c r="R45" s="11"/>
      <c r="S45" s="11"/>
      <c r="T45" s="11" t="str">
        <f t="shared" si="15"/>
        <v/>
      </c>
      <c r="U45" s="11"/>
      <c r="V45" s="11"/>
      <c r="W45" s="11" t="str">
        <f t="shared" si="16"/>
        <v/>
      </c>
      <c r="X45" s="11"/>
      <c r="Y45" s="11"/>
      <c r="Z45" s="11" t="str">
        <f t="shared" si="17"/>
        <v/>
      </c>
      <c r="AA45" s="11"/>
      <c r="AB45" s="11"/>
      <c r="AC45" s="11" t="str">
        <f t="shared" si="18"/>
        <v/>
      </c>
      <c r="AD45" s="11"/>
      <c r="AE45" s="11"/>
      <c r="AF45" s="11" t="str">
        <f t="shared" si="19"/>
        <v/>
      </c>
      <c r="AG45" s="11"/>
      <c r="AH45" s="11"/>
      <c r="AI45" s="11" t="str">
        <f t="shared" si="20"/>
        <v/>
      </c>
      <c r="AJ45" s="11"/>
      <c r="AK45" s="11"/>
      <c r="AL45" s="11" t="str">
        <f t="shared" si="21"/>
        <v/>
      </c>
      <c r="AM45" s="11"/>
      <c r="AN45" s="11"/>
      <c r="AO45" s="11" t="str">
        <f t="shared" si="22"/>
        <v/>
      </c>
      <c r="AP45" s="11"/>
      <c r="AQ45" s="11"/>
    </row>
    <row r="46" spans="1:43" s="1" customFormat="1" ht="18.95" customHeight="1" x14ac:dyDescent="0.35">
      <c r="A46"/>
      <c r="B46" s="10" t="str">
        <f>IFERROR(VLOOKUP(A46,[1]!Tableau1[#Data],2,FALSE),"")</f>
        <v/>
      </c>
      <c r="C46" s="11"/>
      <c r="D46" s="11"/>
      <c r="E46" s="11" t="str">
        <f t="shared" si="0"/>
        <v/>
      </c>
      <c r="F46" s="11"/>
      <c r="G46" s="11"/>
      <c r="H46" s="11" t="str">
        <f t="shared" si="1"/>
        <v/>
      </c>
      <c r="I46" s="11"/>
      <c r="J46" s="11"/>
      <c r="K46" s="11"/>
      <c r="L46" s="11"/>
      <c r="M46" s="11"/>
      <c r="N46" s="11" t="str">
        <f t="shared" si="13"/>
        <v/>
      </c>
      <c r="O46" s="11"/>
      <c r="P46" s="11"/>
      <c r="Q46" s="11" t="str">
        <f t="shared" si="14"/>
        <v/>
      </c>
      <c r="R46" s="11"/>
      <c r="S46" s="11"/>
      <c r="T46" s="11" t="str">
        <f t="shared" si="15"/>
        <v/>
      </c>
      <c r="U46" s="11"/>
      <c r="V46" s="11"/>
      <c r="W46" s="11" t="str">
        <f t="shared" si="16"/>
        <v/>
      </c>
      <c r="X46" s="11"/>
      <c r="Y46" s="11"/>
      <c r="Z46" s="11" t="str">
        <f t="shared" si="17"/>
        <v/>
      </c>
      <c r="AA46" s="11"/>
      <c r="AB46" s="11"/>
      <c r="AC46" s="11" t="str">
        <f t="shared" si="18"/>
        <v/>
      </c>
      <c r="AD46" s="11"/>
      <c r="AE46" s="11"/>
      <c r="AF46" s="11" t="str">
        <f t="shared" si="19"/>
        <v/>
      </c>
      <c r="AG46" s="11"/>
      <c r="AH46" s="11"/>
      <c r="AI46" s="11" t="str">
        <f t="shared" si="20"/>
        <v/>
      </c>
      <c r="AJ46" s="11"/>
      <c r="AK46" s="11"/>
      <c r="AL46" s="11" t="str">
        <f t="shared" si="21"/>
        <v/>
      </c>
      <c r="AM46" s="11"/>
      <c r="AN46" s="11"/>
      <c r="AO46" s="11" t="str">
        <f t="shared" si="22"/>
        <v/>
      </c>
      <c r="AP46" s="11"/>
      <c r="AQ46" s="11"/>
    </row>
    <row r="47" spans="1:43" s="1" customFormat="1" ht="18.95" customHeight="1" x14ac:dyDescent="0.35">
      <c r="A47"/>
      <c r="B47" s="10" t="str">
        <f>IFERROR(VLOOKUP(A47,[1]!Tableau1[#Data],2,FALSE),"")</f>
        <v/>
      </c>
      <c r="C47" s="11"/>
      <c r="D47" s="11"/>
      <c r="E47" s="11" t="str">
        <f t="shared" si="0"/>
        <v/>
      </c>
      <c r="F47" s="11"/>
      <c r="G47" s="11"/>
      <c r="H47" s="11" t="str">
        <f t="shared" si="1"/>
        <v/>
      </c>
      <c r="I47" s="11"/>
      <c r="J47" s="11"/>
      <c r="K47" s="11"/>
      <c r="L47" s="11"/>
      <c r="M47" s="11"/>
      <c r="N47" s="11" t="str">
        <f t="shared" si="13"/>
        <v/>
      </c>
      <c r="O47" s="11"/>
      <c r="P47" s="11"/>
      <c r="Q47" s="11" t="str">
        <f t="shared" si="14"/>
        <v/>
      </c>
      <c r="R47" s="11"/>
      <c r="S47" s="11"/>
      <c r="T47" s="11" t="str">
        <f t="shared" si="15"/>
        <v/>
      </c>
      <c r="U47" s="11"/>
      <c r="V47" s="11"/>
      <c r="W47" s="11" t="str">
        <f t="shared" si="16"/>
        <v/>
      </c>
      <c r="X47" s="11"/>
      <c r="Y47" s="11"/>
      <c r="Z47" s="11" t="str">
        <f t="shared" si="17"/>
        <v/>
      </c>
      <c r="AA47" s="11"/>
      <c r="AB47" s="11"/>
      <c r="AC47" s="11" t="str">
        <f t="shared" si="18"/>
        <v/>
      </c>
      <c r="AD47" s="11"/>
      <c r="AE47" s="11"/>
      <c r="AF47" s="11" t="str">
        <f t="shared" si="19"/>
        <v/>
      </c>
      <c r="AG47" s="11"/>
      <c r="AH47" s="11"/>
      <c r="AI47" s="11" t="str">
        <f t="shared" si="20"/>
        <v/>
      </c>
      <c r="AJ47" s="11"/>
      <c r="AK47" s="11"/>
      <c r="AL47" s="11" t="str">
        <f t="shared" si="21"/>
        <v/>
      </c>
      <c r="AM47" s="11"/>
      <c r="AN47" s="11"/>
      <c r="AO47" s="11" t="str">
        <f t="shared" si="22"/>
        <v/>
      </c>
      <c r="AP47" s="11"/>
      <c r="AQ47" s="11"/>
    </row>
    <row r="48" spans="1:43" s="1" customFormat="1" ht="18.95" customHeight="1" x14ac:dyDescent="0.35">
      <c r="A48"/>
      <c r="B48" s="10" t="str">
        <f>IFERROR(VLOOKUP(A48,[1]!Tableau1[#Data],2,FALSE),"")</f>
        <v/>
      </c>
      <c r="C48" s="11"/>
      <c r="D48" s="11"/>
      <c r="E48" s="11" t="str">
        <f t="shared" si="0"/>
        <v/>
      </c>
      <c r="F48" s="11"/>
      <c r="G48" s="11"/>
      <c r="H48" s="11" t="str">
        <f t="shared" si="1"/>
        <v/>
      </c>
      <c r="I48" s="11"/>
      <c r="J48" s="11"/>
      <c r="K48" s="11"/>
      <c r="L48" s="11"/>
      <c r="M48" s="11"/>
      <c r="N48" s="11" t="str">
        <f t="shared" si="13"/>
        <v/>
      </c>
      <c r="O48" s="11"/>
      <c r="P48" s="11"/>
      <c r="Q48" s="11" t="str">
        <f t="shared" si="14"/>
        <v/>
      </c>
      <c r="R48" s="11"/>
      <c r="S48" s="11"/>
      <c r="T48" s="11" t="str">
        <f t="shared" si="15"/>
        <v/>
      </c>
      <c r="U48" s="11"/>
      <c r="V48" s="11"/>
      <c r="W48" s="11" t="str">
        <f t="shared" si="16"/>
        <v/>
      </c>
      <c r="X48" s="11"/>
      <c r="Y48" s="11"/>
      <c r="Z48" s="11" t="str">
        <f t="shared" si="17"/>
        <v/>
      </c>
      <c r="AA48" s="11"/>
      <c r="AB48" s="11"/>
      <c r="AC48" s="11" t="str">
        <f t="shared" si="18"/>
        <v/>
      </c>
      <c r="AD48" s="11"/>
      <c r="AE48" s="11"/>
      <c r="AF48" s="11" t="str">
        <f t="shared" si="19"/>
        <v/>
      </c>
      <c r="AG48" s="11"/>
      <c r="AH48" s="11"/>
      <c r="AI48" s="11" t="str">
        <f t="shared" si="20"/>
        <v/>
      </c>
      <c r="AJ48" s="11"/>
      <c r="AK48" s="11"/>
      <c r="AL48" s="11" t="str">
        <f t="shared" si="21"/>
        <v/>
      </c>
      <c r="AM48" s="11"/>
      <c r="AN48" s="11"/>
      <c r="AO48" s="11" t="str">
        <f t="shared" si="22"/>
        <v/>
      </c>
      <c r="AP48" s="11"/>
      <c r="AQ48" s="11"/>
    </row>
    <row r="49" spans="2:43" s="1" customFormat="1" ht="18.95" customHeight="1" x14ac:dyDescent="0.35">
      <c r="B49" s="10" t="str">
        <f>IFERROR(VLOOKUP(A49,[1]!Tableau1[#Data],2,FALSE),"")</f>
        <v/>
      </c>
      <c r="C49" s="11"/>
      <c r="D49" s="11"/>
      <c r="E49" s="11" t="str">
        <f t="shared" si="0"/>
        <v/>
      </c>
      <c r="F49" s="11"/>
      <c r="G49" s="11"/>
      <c r="H49" s="11" t="str">
        <f t="shared" si="1"/>
        <v/>
      </c>
      <c r="I49" s="11"/>
      <c r="J49" s="11"/>
      <c r="K49" s="11"/>
      <c r="L49" s="11"/>
      <c r="M49" s="11"/>
      <c r="N49" s="11" t="str">
        <f t="shared" si="13"/>
        <v/>
      </c>
      <c r="O49" s="11"/>
      <c r="P49" s="11"/>
      <c r="Q49" s="11" t="str">
        <f t="shared" si="14"/>
        <v/>
      </c>
      <c r="R49" s="11"/>
      <c r="S49" s="11"/>
      <c r="T49" s="11" t="str">
        <f t="shared" si="15"/>
        <v/>
      </c>
      <c r="U49" s="11"/>
      <c r="V49" s="11"/>
      <c r="W49" s="11" t="str">
        <f t="shared" si="16"/>
        <v/>
      </c>
      <c r="X49" s="11"/>
      <c r="Y49" s="11"/>
      <c r="Z49" s="11" t="str">
        <f t="shared" si="17"/>
        <v/>
      </c>
      <c r="AA49" s="11"/>
      <c r="AB49" s="11"/>
      <c r="AC49" s="11" t="str">
        <f t="shared" si="18"/>
        <v/>
      </c>
      <c r="AD49" s="11"/>
      <c r="AE49" s="11"/>
      <c r="AF49" s="11" t="str">
        <f t="shared" si="19"/>
        <v/>
      </c>
      <c r="AG49" s="11"/>
      <c r="AH49" s="11"/>
      <c r="AI49" s="11" t="str">
        <f t="shared" si="20"/>
        <v/>
      </c>
      <c r="AJ49" s="11"/>
      <c r="AK49" s="11"/>
      <c r="AL49" s="11" t="str">
        <f t="shared" si="21"/>
        <v/>
      </c>
      <c r="AM49" s="11"/>
      <c r="AN49" s="11"/>
      <c r="AO49" s="11" t="str">
        <f t="shared" si="22"/>
        <v/>
      </c>
      <c r="AP49" s="11"/>
      <c r="AQ49" s="11"/>
    </row>
    <row r="50" spans="2:43" s="1" customFormat="1" ht="18.95" customHeight="1" x14ac:dyDescent="0.35">
      <c r="B50" s="10" t="str">
        <f>IFERROR(VLOOKUP(A50,[1]!Tableau1[#Data],2,FALSE),"")</f>
        <v/>
      </c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 t="str">
        <f t="shared" si="13"/>
        <v/>
      </c>
      <c r="O50" s="11"/>
      <c r="P50" s="11"/>
      <c r="Q50" s="11" t="str">
        <f t="shared" si="14"/>
        <v/>
      </c>
      <c r="R50" s="11"/>
      <c r="S50" s="11"/>
      <c r="T50" s="11" t="str">
        <f t="shared" si="15"/>
        <v/>
      </c>
      <c r="U50" s="11"/>
      <c r="V50" s="11"/>
      <c r="W50" s="11" t="str">
        <f t="shared" si="16"/>
        <v/>
      </c>
      <c r="X50" s="11"/>
      <c r="Y50" s="11"/>
      <c r="Z50" s="11" t="str">
        <f t="shared" si="17"/>
        <v/>
      </c>
      <c r="AA50" s="11"/>
      <c r="AB50" s="11"/>
      <c r="AC50" s="11" t="str">
        <f t="shared" si="18"/>
        <v/>
      </c>
      <c r="AD50" s="11"/>
      <c r="AE50" s="11"/>
      <c r="AF50" s="11" t="str">
        <f t="shared" si="19"/>
        <v/>
      </c>
      <c r="AG50" s="11"/>
      <c r="AH50" s="11"/>
      <c r="AI50" s="11" t="str">
        <f t="shared" si="20"/>
        <v/>
      </c>
      <c r="AJ50" s="11"/>
      <c r="AK50" s="11"/>
      <c r="AL50" s="11" t="str">
        <f t="shared" si="21"/>
        <v/>
      </c>
      <c r="AM50" s="11"/>
      <c r="AN50" s="11"/>
      <c r="AO50" s="11" t="str">
        <f t="shared" si="22"/>
        <v/>
      </c>
      <c r="AP50" s="11"/>
      <c r="AQ50" s="11"/>
    </row>
    <row r="51" spans="2:43" s="1" customFormat="1" ht="18.95" customHeight="1" x14ac:dyDescent="0.35">
      <c r="B51" s="10" t="str">
        <f>IFERROR(VLOOKUP(A51,[1]!Tableau1[#Data],2,FALSE),"")</f>
        <v/>
      </c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 t="str">
        <f t="shared" si="13"/>
        <v/>
      </c>
      <c r="O51" s="11"/>
      <c r="P51" s="11"/>
      <c r="Q51" s="11" t="str">
        <f t="shared" si="14"/>
        <v/>
      </c>
      <c r="R51" s="11"/>
      <c r="S51" s="11"/>
      <c r="T51" s="11" t="str">
        <f t="shared" si="15"/>
        <v/>
      </c>
      <c r="U51" s="11"/>
      <c r="V51" s="11"/>
      <c r="W51" s="11" t="str">
        <f t="shared" si="16"/>
        <v/>
      </c>
      <c r="X51" s="11"/>
      <c r="Y51" s="11"/>
      <c r="Z51" s="11" t="str">
        <f t="shared" si="17"/>
        <v/>
      </c>
      <c r="AA51" s="11"/>
      <c r="AB51" s="11"/>
      <c r="AC51" s="11" t="str">
        <f t="shared" si="18"/>
        <v/>
      </c>
      <c r="AD51" s="11"/>
      <c r="AE51" s="11"/>
      <c r="AF51" s="11" t="str">
        <f t="shared" si="19"/>
        <v/>
      </c>
      <c r="AG51" s="11"/>
      <c r="AH51" s="11"/>
      <c r="AI51" s="11" t="str">
        <f t="shared" si="20"/>
        <v/>
      </c>
      <c r="AJ51" s="11"/>
      <c r="AK51" s="11"/>
      <c r="AL51" s="11" t="str">
        <f t="shared" si="21"/>
        <v/>
      </c>
      <c r="AM51" s="11"/>
      <c r="AN51" s="11"/>
      <c r="AO51" s="11" t="str">
        <f t="shared" si="22"/>
        <v/>
      </c>
      <c r="AP51" s="11"/>
      <c r="AQ51" s="11"/>
    </row>
    <row r="52" spans="2:43" s="1" customFormat="1" ht="18.95" customHeight="1" x14ac:dyDescent="0.35">
      <c r="B52" s="10" t="str">
        <f>IFERROR(VLOOKUP(A52,[1]!Tableau1[#Data],2,FALSE),"")</f>
        <v/>
      </c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 t="str">
        <f t="shared" si="13"/>
        <v/>
      </c>
      <c r="O52" s="11"/>
      <c r="P52" s="11"/>
      <c r="Q52" s="11" t="str">
        <f t="shared" si="14"/>
        <v/>
      </c>
      <c r="R52" s="11"/>
      <c r="S52" s="11"/>
      <c r="T52" s="11" t="str">
        <f t="shared" si="15"/>
        <v/>
      </c>
      <c r="U52" s="11"/>
      <c r="V52" s="11"/>
      <c r="W52" s="11" t="str">
        <f t="shared" si="16"/>
        <v/>
      </c>
      <c r="X52" s="11"/>
      <c r="Y52" s="11"/>
      <c r="Z52" s="11" t="str">
        <f t="shared" si="17"/>
        <v/>
      </c>
      <c r="AA52" s="11"/>
      <c r="AB52" s="11"/>
      <c r="AC52" s="11" t="str">
        <f t="shared" si="18"/>
        <v/>
      </c>
      <c r="AD52" s="11"/>
      <c r="AE52" s="11"/>
      <c r="AF52" s="11" t="str">
        <f t="shared" si="19"/>
        <v/>
      </c>
      <c r="AG52" s="11"/>
      <c r="AH52" s="11"/>
      <c r="AI52" s="11" t="str">
        <f t="shared" si="20"/>
        <v/>
      </c>
      <c r="AJ52" s="11"/>
      <c r="AK52" s="11"/>
      <c r="AL52" s="11" t="str">
        <f t="shared" si="21"/>
        <v/>
      </c>
      <c r="AM52" s="11"/>
      <c r="AN52" s="11"/>
      <c r="AO52" s="11" t="str">
        <f t="shared" si="22"/>
        <v/>
      </c>
      <c r="AP52" s="11"/>
      <c r="AQ52" s="11"/>
    </row>
    <row r="53" spans="2:43" s="1" customFormat="1" ht="18.95" customHeight="1" x14ac:dyDescent="0.35">
      <c r="B53" s="10" t="str">
        <f>IFERROR(VLOOKUP(A53,[1]!Tableau1[#Data],2,FALSE),"")</f>
        <v/>
      </c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 t="str">
        <f t="shared" si="13"/>
        <v/>
      </c>
      <c r="O53" s="11"/>
      <c r="P53" s="11"/>
      <c r="Q53" s="11" t="str">
        <f t="shared" si="14"/>
        <v/>
      </c>
      <c r="R53" s="11"/>
      <c r="S53" s="11"/>
      <c r="T53" s="11" t="str">
        <f t="shared" si="15"/>
        <v/>
      </c>
      <c r="U53" s="11"/>
      <c r="V53" s="11"/>
      <c r="W53" s="11" t="str">
        <f t="shared" si="16"/>
        <v/>
      </c>
      <c r="X53" s="11"/>
      <c r="Y53" s="11"/>
      <c r="Z53" s="11" t="str">
        <f t="shared" si="17"/>
        <v/>
      </c>
      <c r="AA53" s="11"/>
      <c r="AB53" s="11"/>
      <c r="AC53" s="11" t="str">
        <f t="shared" si="18"/>
        <v/>
      </c>
      <c r="AD53" s="11"/>
      <c r="AE53" s="11"/>
      <c r="AF53" s="11" t="str">
        <f t="shared" si="19"/>
        <v/>
      </c>
      <c r="AG53" s="11"/>
      <c r="AH53" s="11"/>
      <c r="AI53" s="11" t="str">
        <f t="shared" si="20"/>
        <v/>
      </c>
      <c r="AJ53" s="11"/>
      <c r="AK53" s="11"/>
      <c r="AL53" s="11" t="str">
        <f t="shared" si="21"/>
        <v/>
      </c>
      <c r="AM53" s="11"/>
      <c r="AN53" s="11"/>
      <c r="AO53" s="11" t="str">
        <f t="shared" si="22"/>
        <v/>
      </c>
      <c r="AP53" s="11"/>
      <c r="AQ53" s="11"/>
    </row>
    <row r="54" spans="2:43" s="1" customFormat="1" ht="18.95" customHeight="1" x14ac:dyDescent="0.35">
      <c r="B54" s="10" t="str">
        <f>IFERROR(VLOOKUP(A54,[1]!Tableau1[#Data],2,FALSE),"")</f>
        <v/>
      </c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 t="str">
        <f t="shared" si="13"/>
        <v/>
      </c>
      <c r="O54" s="11"/>
      <c r="P54" s="11"/>
      <c r="Q54" s="11" t="str">
        <f t="shared" si="14"/>
        <v/>
      </c>
      <c r="R54" s="11"/>
      <c r="S54" s="11"/>
      <c r="T54" s="11" t="str">
        <f t="shared" si="15"/>
        <v/>
      </c>
      <c r="U54" s="11"/>
      <c r="V54" s="11"/>
      <c r="W54" s="11" t="str">
        <f t="shared" si="16"/>
        <v/>
      </c>
      <c r="X54" s="11"/>
      <c r="Y54" s="11"/>
      <c r="Z54" s="11" t="str">
        <f t="shared" si="17"/>
        <v/>
      </c>
      <c r="AA54" s="11"/>
      <c r="AB54" s="11"/>
      <c r="AC54" s="11" t="str">
        <f t="shared" si="18"/>
        <v/>
      </c>
      <c r="AD54" s="11"/>
      <c r="AE54" s="11"/>
      <c r="AF54" s="11" t="str">
        <f t="shared" si="19"/>
        <v/>
      </c>
      <c r="AG54" s="11"/>
      <c r="AH54" s="11"/>
      <c r="AI54" s="11" t="str">
        <f t="shared" si="20"/>
        <v/>
      </c>
      <c r="AJ54" s="11"/>
      <c r="AK54" s="11"/>
      <c r="AL54" s="11" t="str">
        <f t="shared" si="21"/>
        <v/>
      </c>
      <c r="AM54" s="11"/>
      <c r="AN54" s="11"/>
      <c r="AO54" s="11" t="str">
        <f t="shared" si="22"/>
        <v/>
      </c>
      <c r="AP54" s="11"/>
      <c r="AQ54" s="11"/>
    </row>
    <row r="55" spans="2:43" s="1" customFormat="1" ht="18.95" customHeight="1" x14ac:dyDescent="0.35">
      <c r="B55" s="10" t="str">
        <f>IFERROR(VLOOKUP(A55,[1]!Tableau1[#Data],2,FALSE),"")</f>
        <v/>
      </c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 t="str">
        <f t="shared" si="13"/>
        <v/>
      </c>
      <c r="O55" s="11"/>
      <c r="P55" s="11"/>
      <c r="Q55" s="11" t="str">
        <f t="shared" si="14"/>
        <v/>
      </c>
      <c r="R55" s="11"/>
      <c r="S55" s="11"/>
      <c r="T55" s="11" t="str">
        <f t="shared" si="15"/>
        <v/>
      </c>
      <c r="U55" s="11"/>
      <c r="V55" s="11"/>
      <c r="W55" s="11" t="str">
        <f t="shared" si="16"/>
        <v/>
      </c>
      <c r="X55" s="11"/>
      <c r="Y55" s="11"/>
      <c r="Z55" s="11" t="str">
        <f t="shared" si="17"/>
        <v/>
      </c>
      <c r="AA55" s="11"/>
      <c r="AB55" s="11"/>
      <c r="AC55" s="11" t="str">
        <f t="shared" si="18"/>
        <v/>
      </c>
      <c r="AD55" s="11"/>
      <c r="AE55" s="11"/>
      <c r="AF55" s="11" t="str">
        <f t="shared" si="19"/>
        <v/>
      </c>
      <c r="AG55" s="11"/>
      <c r="AH55" s="11"/>
      <c r="AI55" s="11" t="str">
        <f t="shared" si="20"/>
        <v/>
      </c>
      <c r="AJ55" s="11"/>
      <c r="AK55" s="11"/>
      <c r="AL55" s="11" t="str">
        <f t="shared" si="21"/>
        <v/>
      </c>
      <c r="AM55" s="11"/>
      <c r="AN55" s="11"/>
      <c r="AO55" s="11" t="str">
        <f t="shared" si="22"/>
        <v/>
      </c>
      <c r="AP55" s="11"/>
      <c r="AQ55" s="11"/>
    </row>
    <row r="56" spans="2:43" s="1" customFormat="1" ht="18.95" customHeight="1" x14ac:dyDescent="0.35">
      <c r="B56" s="10" t="str">
        <f>IFERROR(VLOOKUP(A56,[1]!Tableau1[#Data],2,FALSE),"")</f>
        <v/>
      </c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 t="str">
        <f t="shared" si="13"/>
        <v/>
      </c>
      <c r="O56" s="11"/>
      <c r="P56" s="11"/>
      <c r="Q56" s="11" t="str">
        <f t="shared" si="14"/>
        <v/>
      </c>
      <c r="R56" s="11"/>
      <c r="S56" s="11"/>
      <c r="T56" s="11" t="str">
        <f t="shared" si="15"/>
        <v/>
      </c>
      <c r="U56" s="11"/>
      <c r="V56" s="11"/>
      <c r="W56" s="11" t="str">
        <f t="shared" si="16"/>
        <v/>
      </c>
      <c r="X56" s="11"/>
      <c r="Y56" s="11"/>
      <c r="Z56" s="11" t="str">
        <f t="shared" si="17"/>
        <v/>
      </c>
      <c r="AA56" s="11"/>
      <c r="AB56" s="11"/>
      <c r="AC56" s="11" t="str">
        <f t="shared" si="18"/>
        <v/>
      </c>
      <c r="AD56" s="11"/>
      <c r="AE56" s="11"/>
      <c r="AF56" s="11" t="str">
        <f t="shared" si="19"/>
        <v/>
      </c>
      <c r="AG56" s="11"/>
      <c r="AH56" s="11"/>
      <c r="AI56" s="11" t="str">
        <f t="shared" si="20"/>
        <v/>
      </c>
      <c r="AJ56" s="11"/>
      <c r="AK56" s="11"/>
      <c r="AL56" s="11" t="str">
        <f t="shared" si="21"/>
        <v/>
      </c>
      <c r="AM56" s="11"/>
      <c r="AN56" s="11"/>
      <c r="AO56" s="11" t="str">
        <f t="shared" si="22"/>
        <v/>
      </c>
      <c r="AP56" s="11"/>
      <c r="AQ56" s="11"/>
    </row>
    <row r="57" spans="2:43" s="1" customFormat="1" ht="18.95" customHeight="1" x14ac:dyDescent="0.35">
      <c r="B57" s="10" t="str">
        <f>IFERROR(VLOOKUP(A57,[1]!Tableau1[#Data],2,FALSE),"")</f>
        <v/>
      </c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 t="str">
        <f t="shared" si="13"/>
        <v/>
      </c>
      <c r="O57" s="11"/>
      <c r="P57" s="11"/>
      <c r="Q57" s="11" t="str">
        <f t="shared" si="14"/>
        <v/>
      </c>
      <c r="R57" s="11"/>
      <c r="S57" s="11"/>
      <c r="T57" s="11" t="str">
        <f t="shared" si="15"/>
        <v/>
      </c>
      <c r="U57" s="11"/>
      <c r="V57" s="11"/>
      <c r="W57" s="11" t="str">
        <f t="shared" si="16"/>
        <v/>
      </c>
      <c r="X57" s="11"/>
      <c r="Y57" s="11"/>
      <c r="Z57" s="11" t="str">
        <f t="shared" si="17"/>
        <v/>
      </c>
      <c r="AA57" s="11"/>
      <c r="AB57" s="11"/>
      <c r="AC57" s="11" t="str">
        <f t="shared" si="18"/>
        <v/>
      </c>
      <c r="AD57" s="11"/>
      <c r="AE57" s="11"/>
      <c r="AF57" s="11" t="str">
        <f t="shared" si="19"/>
        <v/>
      </c>
      <c r="AG57" s="11"/>
      <c r="AH57" s="11"/>
      <c r="AI57" s="11" t="str">
        <f t="shared" si="20"/>
        <v/>
      </c>
      <c r="AJ57" s="11"/>
      <c r="AK57" s="11"/>
      <c r="AL57" s="11" t="str">
        <f t="shared" si="21"/>
        <v/>
      </c>
      <c r="AM57" s="11"/>
      <c r="AN57" s="11"/>
      <c r="AO57" s="11" t="str">
        <f t="shared" si="22"/>
        <v/>
      </c>
      <c r="AP57" s="11"/>
      <c r="AQ57" s="11"/>
    </row>
    <row r="58" spans="2:43" s="1" customFormat="1" ht="18.95" customHeight="1" x14ac:dyDescent="0.35">
      <c r="B58" s="10" t="str">
        <f>IFERROR(VLOOKUP(A58,[1]!Tableau1[#Data],2,FALSE),"")</f>
        <v/>
      </c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 t="str">
        <f t="shared" si="13"/>
        <v/>
      </c>
      <c r="O58" s="11"/>
      <c r="P58" s="11"/>
      <c r="Q58" s="11" t="str">
        <f t="shared" si="14"/>
        <v/>
      </c>
      <c r="R58" s="11"/>
      <c r="S58" s="11"/>
      <c r="T58" s="11" t="str">
        <f t="shared" si="15"/>
        <v/>
      </c>
      <c r="U58" s="11"/>
      <c r="V58" s="11"/>
      <c r="W58" s="11" t="str">
        <f t="shared" si="16"/>
        <v/>
      </c>
      <c r="X58" s="11"/>
      <c r="Y58" s="11"/>
      <c r="Z58" s="11" t="str">
        <f t="shared" si="17"/>
        <v/>
      </c>
      <c r="AA58" s="11"/>
      <c r="AB58" s="11"/>
      <c r="AC58" s="11" t="str">
        <f t="shared" si="18"/>
        <v/>
      </c>
      <c r="AD58" s="11"/>
      <c r="AE58" s="11"/>
      <c r="AF58" s="11" t="str">
        <f t="shared" si="19"/>
        <v/>
      </c>
      <c r="AG58" s="11"/>
      <c r="AH58" s="11"/>
      <c r="AI58" s="11" t="str">
        <f t="shared" si="20"/>
        <v/>
      </c>
      <c r="AJ58" s="11"/>
      <c r="AK58" s="11"/>
      <c r="AL58" s="11" t="str">
        <f t="shared" si="21"/>
        <v/>
      </c>
      <c r="AM58" s="11"/>
      <c r="AN58" s="11"/>
      <c r="AO58" s="11" t="str">
        <f t="shared" si="22"/>
        <v/>
      </c>
      <c r="AP58" s="11"/>
      <c r="AQ58" s="11"/>
    </row>
    <row r="59" spans="2:43" s="1" customFormat="1" ht="18.95" customHeight="1" x14ac:dyDescent="0.35">
      <c r="B59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</row>
    <row r="60" spans="2:43" s="1" customFormat="1" ht="18.95" customHeight="1" x14ac:dyDescent="0.35">
      <c r="B60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</row>
    <row r="61" spans="2:43" s="1" customFormat="1" ht="18.95" customHeight="1" x14ac:dyDescent="0.35">
      <c r="B6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</row>
    <row r="62" spans="2:43" s="1" customFormat="1" ht="18.95" customHeight="1" x14ac:dyDescent="0.35">
      <c r="B62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</row>
    <row r="63" spans="2:43" s="1" customFormat="1" ht="18.95" customHeight="1" x14ac:dyDescent="0.35">
      <c r="B63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</row>
    <row r="64" spans="2:43" s="1" customFormat="1" ht="18.95" customHeight="1" x14ac:dyDescent="0.35">
      <c r="B64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</row>
    <row r="65" spans="3:43" s="1" customFormat="1" ht="18.95" customHeight="1" x14ac:dyDescent="0.35"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</row>
    <row r="66" spans="3:43" s="1" customFormat="1" ht="18.95" customHeight="1" x14ac:dyDescent="0.35"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</row>
    <row r="67" spans="3:43" s="1" customFormat="1" ht="18.95" customHeight="1" x14ac:dyDescent="0.35"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</row>
    <row r="68" spans="3:43" s="1" customFormat="1" ht="18.95" customHeight="1" x14ac:dyDescent="0.35"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</row>
    <row r="69" spans="3:43" s="1" customFormat="1" ht="18.95" customHeight="1" x14ac:dyDescent="0.35"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</row>
    <row r="70" spans="3:43" s="1" customFormat="1" ht="18.95" customHeight="1" x14ac:dyDescent="0.35"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</row>
    <row r="71" spans="3:43" s="1" customFormat="1" ht="18.95" customHeight="1" x14ac:dyDescent="0.35"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</row>
    <row r="72" spans="3:43" s="1" customFormat="1" ht="18.95" customHeight="1" x14ac:dyDescent="0.35"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</row>
    <row r="73" spans="3:43" s="1" customFormat="1" x14ac:dyDescent="0.35"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</row>
    <row r="74" spans="3:43" s="1" customFormat="1" x14ac:dyDescent="0.35"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</row>
    <row r="75" spans="3:43" s="1" customFormat="1" x14ac:dyDescent="0.35"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</row>
    <row r="76" spans="3:43" s="1" customFormat="1" x14ac:dyDescent="0.35"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</row>
    <row r="77" spans="3:43" s="1" customFormat="1" x14ac:dyDescent="0.35"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</row>
    <row r="78" spans="3:43" s="1" customFormat="1" x14ac:dyDescent="0.35"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</row>
    <row r="79" spans="3:43" s="1" customFormat="1" x14ac:dyDescent="0.35"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</row>
    <row r="80" spans="3:43" s="1" customFormat="1" x14ac:dyDescent="0.35"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</row>
    <row r="81" spans="3:43" s="1" customFormat="1" x14ac:dyDescent="0.35"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</row>
    <row r="82" spans="3:43" s="1" customFormat="1" x14ac:dyDescent="0.35"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</row>
    <row r="83" spans="3:43" s="1" customFormat="1" x14ac:dyDescent="0.35"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</row>
    <row r="84" spans="3:43" s="1" customFormat="1" x14ac:dyDescent="0.35"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</row>
    <row r="85" spans="3:43" s="1" customFormat="1" x14ac:dyDescent="0.35"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</row>
    <row r="86" spans="3:43" s="1" customFormat="1" x14ac:dyDescent="0.35"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</row>
    <row r="87" spans="3:43" s="1" customFormat="1" x14ac:dyDescent="0.35"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</row>
    <row r="88" spans="3:43" s="1" customFormat="1" x14ac:dyDescent="0.35"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</row>
    <row r="89" spans="3:43" s="1" customFormat="1" x14ac:dyDescent="0.35"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</row>
    <row r="90" spans="3:43" s="1" customFormat="1" x14ac:dyDescent="0.35"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</row>
    <row r="91" spans="3:43" s="1" customFormat="1" x14ac:dyDescent="0.35"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</row>
    <row r="92" spans="3:43" s="1" customFormat="1" x14ac:dyDescent="0.35"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</row>
    <row r="93" spans="3:43" s="1" customFormat="1" x14ac:dyDescent="0.35"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</row>
    <row r="94" spans="3:43" s="1" customFormat="1" x14ac:dyDescent="0.35"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</row>
    <row r="95" spans="3:43" s="1" customFormat="1" x14ac:dyDescent="0.35"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</row>
    <row r="96" spans="3:43" s="1" customFormat="1" x14ac:dyDescent="0.35"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</row>
    <row r="97" spans="3:43" s="1" customFormat="1" x14ac:dyDescent="0.35"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</row>
    <row r="98" spans="3:43" s="1" customFormat="1" x14ac:dyDescent="0.35"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</row>
    <row r="99" spans="3:43" s="1" customFormat="1" x14ac:dyDescent="0.35"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</row>
    <row r="100" spans="3:43" s="1" customFormat="1" x14ac:dyDescent="0.35"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</row>
    <row r="101" spans="3:43" s="1" customFormat="1" x14ac:dyDescent="0.35"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</row>
    <row r="102" spans="3:43" s="1" customFormat="1" x14ac:dyDescent="0.35"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</row>
    <row r="103" spans="3:43" s="1" customFormat="1" x14ac:dyDescent="0.35"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</row>
    <row r="104" spans="3:43" s="1" customFormat="1" x14ac:dyDescent="0.35"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</row>
    <row r="105" spans="3:43" s="1" customFormat="1" x14ac:dyDescent="0.35"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</row>
    <row r="106" spans="3:43" s="1" customFormat="1" x14ac:dyDescent="0.35"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</row>
    <row r="107" spans="3:43" s="1" customFormat="1" x14ac:dyDescent="0.35"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</row>
    <row r="108" spans="3:43" s="1" customFormat="1" x14ac:dyDescent="0.35"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</row>
    <row r="109" spans="3:43" s="1" customFormat="1" x14ac:dyDescent="0.35"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</row>
    <row r="110" spans="3:43" s="1" customFormat="1" x14ac:dyDescent="0.35"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</row>
    <row r="111" spans="3:43" s="1" customFormat="1" x14ac:dyDescent="0.35"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</row>
    <row r="112" spans="3:43" s="1" customFormat="1" x14ac:dyDescent="0.35"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</row>
    <row r="113" spans="3:43" s="1" customFormat="1" x14ac:dyDescent="0.35"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</row>
    <row r="114" spans="3:43" s="1" customFormat="1" x14ac:dyDescent="0.35"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</row>
    <row r="115" spans="3:43" s="1" customFormat="1" x14ac:dyDescent="0.35"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</row>
    <row r="116" spans="3:43" s="1" customFormat="1" x14ac:dyDescent="0.35"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</row>
    <row r="117" spans="3:43" s="1" customFormat="1" x14ac:dyDescent="0.35"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</row>
    <row r="118" spans="3:43" s="1" customFormat="1" x14ac:dyDescent="0.35"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</row>
    <row r="119" spans="3:43" s="1" customFormat="1" x14ac:dyDescent="0.35"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</row>
    <row r="120" spans="3:43" s="1" customFormat="1" x14ac:dyDescent="0.35"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</row>
    <row r="121" spans="3:43" s="1" customFormat="1" x14ac:dyDescent="0.35"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</row>
    <row r="122" spans="3:43" s="1" customFormat="1" x14ac:dyDescent="0.35"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</row>
    <row r="123" spans="3:43" s="1" customFormat="1" x14ac:dyDescent="0.35"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</row>
    <row r="124" spans="3:43" s="1" customFormat="1" x14ac:dyDescent="0.35"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</row>
    <row r="125" spans="3:43" s="1" customFormat="1" x14ac:dyDescent="0.35"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</row>
    <row r="126" spans="3:43" s="1" customFormat="1" x14ac:dyDescent="0.35"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</row>
    <row r="127" spans="3:43" s="1" customFormat="1" x14ac:dyDescent="0.35"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</row>
    <row r="128" spans="3:43" s="1" customFormat="1" x14ac:dyDescent="0.35"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</row>
    <row r="129" spans="3:43" s="1" customFormat="1" x14ac:dyDescent="0.35"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</row>
    <row r="130" spans="3:43" s="1" customFormat="1" x14ac:dyDescent="0.35"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</row>
    <row r="131" spans="3:43" s="1" customFormat="1" x14ac:dyDescent="0.35"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</row>
    <row r="132" spans="3:43" s="1" customFormat="1" x14ac:dyDescent="0.35"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</row>
    <row r="133" spans="3:43" s="1" customFormat="1" x14ac:dyDescent="0.35"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</row>
    <row r="134" spans="3:43" s="1" customFormat="1" x14ac:dyDescent="0.35"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</row>
    <row r="135" spans="3:43" s="1" customFormat="1" x14ac:dyDescent="0.35"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</row>
    <row r="136" spans="3:43" s="1" customFormat="1" x14ac:dyDescent="0.35"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</row>
    <row r="137" spans="3:43" s="1" customFormat="1" x14ac:dyDescent="0.35"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</row>
    <row r="138" spans="3:43" s="1" customFormat="1" x14ac:dyDescent="0.35"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</row>
    <row r="139" spans="3:43" s="1" customFormat="1" x14ac:dyDescent="0.35"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</row>
    <row r="140" spans="3:43" s="1" customFormat="1" x14ac:dyDescent="0.35"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</row>
    <row r="141" spans="3:43" s="1" customFormat="1" x14ac:dyDescent="0.35"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</row>
    <row r="142" spans="3:43" s="1" customFormat="1" x14ac:dyDescent="0.35"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</row>
    <row r="143" spans="3:43" s="1" customFormat="1" x14ac:dyDescent="0.35"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</row>
    <row r="144" spans="3:43" s="1" customFormat="1" x14ac:dyDescent="0.35"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</row>
    <row r="145" spans="3:43" s="1" customFormat="1" x14ac:dyDescent="0.35"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</row>
    <row r="146" spans="3:43" s="1" customFormat="1" x14ac:dyDescent="0.35"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</row>
    <row r="147" spans="3:43" s="1" customFormat="1" x14ac:dyDescent="0.35"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</row>
    <row r="148" spans="3:43" s="1" customFormat="1" x14ac:dyDescent="0.35"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</row>
    <row r="149" spans="3:43" s="1" customFormat="1" x14ac:dyDescent="0.35"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</row>
    <row r="150" spans="3:43" s="1" customFormat="1" x14ac:dyDescent="0.35"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</row>
    <row r="151" spans="3:43" s="1" customFormat="1" x14ac:dyDescent="0.35"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</row>
    <row r="152" spans="3:43" s="1" customFormat="1" x14ac:dyDescent="0.35"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</row>
    <row r="153" spans="3:43" s="1" customFormat="1" x14ac:dyDescent="0.35"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</row>
    <row r="154" spans="3:43" s="1" customFormat="1" x14ac:dyDescent="0.35"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</row>
    <row r="155" spans="3:43" s="1" customFormat="1" x14ac:dyDescent="0.35"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</row>
    <row r="156" spans="3:43" s="1" customFormat="1" x14ac:dyDescent="0.35"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</row>
    <row r="157" spans="3:43" s="1" customFormat="1" x14ac:dyDescent="0.35"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</row>
    <row r="158" spans="3:43" s="1" customFormat="1" x14ac:dyDescent="0.35"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</row>
    <row r="159" spans="3:43" s="1" customFormat="1" x14ac:dyDescent="0.35"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</row>
    <row r="160" spans="3:43" s="1" customFormat="1" x14ac:dyDescent="0.35"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</row>
    <row r="161" spans="3:43" s="1" customFormat="1" x14ac:dyDescent="0.35"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</row>
    <row r="162" spans="3:43" s="1" customFormat="1" x14ac:dyDescent="0.35"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</row>
    <row r="163" spans="3:43" s="1" customFormat="1" x14ac:dyDescent="0.35"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  <c r="AO163" s="11"/>
      <c r="AP163" s="11"/>
      <c r="AQ163" s="11"/>
    </row>
    <row r="164" spans="3:43" s="1" customFormat="1" x14ac:dyDescent="0.35"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  <c r="AO164" s="11"/>
      <c r="AP164" s="11"/>
      <c r="AQ164" s="11"/>
    </row>
    <row r="165" spans="3:43" s="1" customFormat="1" x14ac:dyDescent="0.35"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  <c r="AO165" s="11"/>
      <c r="AP165" s="11"/>
      <c r="AQ165" s="11"/>
    </row>
    <row r="166" spans="3:43" s="1" customFormat="1" x14ac:dyDescent="0.35"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  <c r="AO166" s="11"/>
      <c r="AP166" s="11"/>
      <c r="AQ166" s="11"/>
    </row>
    <row r="167" spans="3:43" s="1" customFormat="1" x14ac:dyDescent="0.35"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</row>
    <row r="168" spans="3:43" s="1" customFormat="1" x14ac:dyDescent="0.35"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  <c r="AO168" s="11"/>
      <c r="AP168" s="11"/>
      <c r="AQ168" s="11"/>
    </row>
    <row r="169" spans="3:43" s="1" customFormat="1" x14ac:dyDescent="0.35"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  <c r="AO169" s="11"/>
      <c r="AP169" s="11"/>
      <c r="AQ169" s="11"/>
    </row>
    <row r="170" spans="3:43" s="1" customFormat="1" x14ac:dyDescent="0.35"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  <c r="AO170" s="11"/>
      <c r="AP170" s="11"/>
      <c r="AQ170" s="11"/>
    </row>
    <row r="171" spans="3:43" s="1" customFormat="1" x14ac:dyDescent="0.35"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  <c r="AO171" s="11"/>
      <c r="AP171" s="11"/>
      <c r="AQ171" s="11"/>
    </row>
    <row r="172" spans="3:43" s="1" customFormat="1" x14ac:dyDescent="0.35"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  <c r="AO172" s="11"/>
      <c r="AP172" s="11"/>
      <c r="AQ172" s="11"/>
    </row>
    <row r="173" spans="3:43" s="1" customFormat="1" x14ac:dyDescent="0.35"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  <c r="AO173" s="11"/>
      <c r="AP173" s="11"/>
      <c r="AQ173" s="11"/>
    </row>
    <row r="174" spans="3:43" s="1" customFormat="1" x14ac:dyDescent="0.35"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  <c r="AO174" s="11"/>
      <c r="AP174" s="11"/>
      <c r="AQ174" s="11"/>
    </row>
    <row r="175" spans="3:43" s="1" customFormat="1" x14ac:dyDescent="0.35"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  <c r="AO175" s="11"/>
      <c r="AP175" s="11"/>
      <c r="AQ175" s="11"/>
    </row>
    <row r="176" spans="3:43" s="1" customFormat="1" x14ac:dyDescent="0.35"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  <c r="AO176" s="11"/>
      <c r="AP176" s="11"/>
      <c r="AQ176" s="11"/>
    </row>
    <row r="177" spans="3:43" s="1" customFormat="1" x14ac:dyDescent="0.35"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  <c r="AO177" s="11"/>
      <c r="AP177" s="11"/>
      <c r="AQ177" s="11"/>
    </row>
    <row r="178" spans="3:43" s="1" customFormat="1" x14ac:dyDescent="0.35"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  <c r="AO178" s="11"/>
      <c r="AP178" s="11"/>
      <c r="AQ178" s="11"/>
    </row>
    <row r="179" spans="3:43" s="1" customFormat="1" x14ac:dyDescent="0.35"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  <c r="AO179" s="11"/>
      <c r="AP179" s="11"/>
      <c r="AQ179" s="11"/>
    </row>
    <row r="180" spans="3:43" s="1" customFormat="1" x14ac:dyDescent="0.35"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  <c r="AO180" s="11"/>
      <c r="AP180" s="11"/>
      <c r="AQ180" s="11"/>
    </row>
    <row r="181" spans="3:43" s="1" customFormat="1" x14ac:dyDescent="0.35"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  <c r="AO181" s="11"/>
      <c r="AP181" s="11"/>
      <c r="AQ181" s="11"/>
    </row>
    <row r="182" spans="3:43" s="1" customFormat="1" x14ac:dyDescent="0.35"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  <c r="AO182" s="11"/>
      <c r="AP182" s="11"/>
      <c r="AQ182" s="11"/>
    </row>
    <row r="183" spans="3:43" s="1" customFormat="1" x14ac:dyDescent="0.35"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  <c r="AO183" s="11"/>
      <c r="AP183" s="11"/>
      <c r="AQ183" s="11"/>
    </row>
    <row r="184" spans="3:43" s="1" customFormat="1" x14ac:dyDescent="0.35"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  <c r="AO184" s="11"/>
      <c r="AP184" s="11"/>
      <c r="AQ184" s="11"/>
    </row>
    <row r="185" spans="3:43" s="1" customFormat="1" x14ac:dyDescent="0.35"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  <c r="AO185" s="11"/>
      <c r="AP185" s="11"/>
      <c r="AQ185" s="11"/>
    </row>
    <row r="186" spans="3:43" s="1" customFormat="1" x14ac:dyDescent="0.35"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</row>
    <row r="187" spans="3:43" s="1" customFormat="1" x14ac:dyDescent="0.35"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  <c r="AO187" s="11"/>
      <c r="AP187" s="11"/>
      <c r="AQ187" s="11"/>
    </row>
    <row r="188" spans="3:43" s="1" customFormat="1" x14ac:dyDescent="0.35"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</row>
    <row r="189" spans="3:43" s="1" customFormat="1" x14ac:dyDescent="0.35"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  <c r="AO189" s="11"/>
      <c r="AP189" s="11"/>
      <c r="AQ189" s="11"/>
    </row>
    <row r="190" spans="3:43" s="1" customFormat="1" x14ac:dyDescent="0.35"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  <c r="AO190" s="11"/>
      <c r="AP190" s="11"/>
      <c r="AQ190" s="11"/>
    </row>
    <row r="191" spans="3:43" s="1" customFormat="1" x14ac:dyDescent="0.35"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  <c r="AO191" s="11"/>
      <c r="AP191" s="11"/>
      <c r="AQ191" s="11"/>
    </row>
    <row r="192" spans="3:43" s="1" customFormat="1" x14ac:dyDescent="0.35"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</row>
    <row r="193" spans="3:43" s="1" customFormat="1" x14ac:dyDescent="0.35"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  <c r="AO193" s="11"/>
      <c r="AP193" s="11"/>
      <c r="AQ193" s="11"/>
    </row>
    <row r="194" spans="3:43" s="1" customFormat="1" x14ac:dyDescent="0.35"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</row>
    <row r="195" spans="3:43" s="1" customFormat="1" x14ac:dyDescent="0.35"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  <c r="AO195" s="11"/>
      <c r="AP195" s="11"/>
      <c r="AQ195" s="11"/>
    </row>
    <row r="196" spans="3:43" s="1" customFormat="1" x14ac:dyDescent="0.35"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</row>
    <row r="197" spans="3:43" s="1" customFormat="1" x14ac:dyDescent="0.35"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  <c r="AO197" s="11"/>
      <c r="AP197" s="11"/>
      <c r="AQ197" s="11"/>
    </row>
    <row r="198" spans="3:43" s="1" customFormat="1" x14ac:dyDescent="0.35"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  <c r="AO198" s="11"/>
      <c r="AP198" s="11"/>
      <c r="AQ198" s="11"/>
    </row>
    <row r="199" spans="3:43" s="1" customFormat="1" x14ac:dyDescent="0.35"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  <c r="AO199" s="11"/>
      <c r="AP199" s="11"/>
      <c r="AQ199" s="11"/>
    </row>
    <row r="200" spans="3:43" s="1" customFormat="1" x14ac:dyDescent="0.35"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</row>
    <row r="201" spans="3:43" s="1" customFormat="1" x14ac:dyDescent="0.35"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AI201" s="11"/>
      <c r="AJ201" s="11"/>
      <c r="AK201" s="11"/>
      <c r="AL201" s="11"/>
      <c r="AM201" s="11"/>
      <c r="AN201" s="11"/>
      <c r="AO201" s="11"/>
      <c r="AP201" s="11"/>
      <c r="AQ201" s="11"/>
    </row>
    <row r="202" spans="3:43" s="1" customFormat="1" x14ac:dyDescent="0.35"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  <c r="AK202" s="11"/>
      <c r="AL202" s="11"/>
      <c r="AM202" s="11"/>
      <c r="AN202" s="11"/>
      <c r="AO202" s="11"/>
      <c r="AP202" s="11"/>
      <c r="AQ202" s="11"/>
    </row>
    <row r="203" spans="3:43" s="1" customFormat="1" x14ac:dyDescent="0.35"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AI203" s="11"/>
      <c r="AJ203" s="11"/>
      <c r="AK203" s="11"/>
      <c r="AL203" s="11"/>
      <c r="AM203" s="11"/>
      <c r="AN203" s="11"/>
      <c r="AO203" s="11"/>
      <c r="AP203" s="11"/>
      <c r="AQ203" s="11"/>
    </row>
    <row r="204" spans="3:43" s="1" customFormat="1" x14ac:dyDescent="0.35"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  <c r="AK204" s="11"/>
      <c r="AL204" s="11"/>
      <c r="AM204" s="11"/>
      <c r="AN204" s="11"/>
      <c r="AO204" s="11"/>
      <c r="AP204" s="11"/>
      <c r="AQ204" s="11"/>
    </row>
    <row r="205" spans="3:43" s="1" customFormat="1" x14ac:dyDescent="0.35"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AI205" s="11"/>
      <c r="AJ205" s="11"/>
      <c r="AK205" s="11"/>
      <c r="AL205" s="11"/>
      <c r="AM205" s="11"/>
      <c r="AN205" s="11"/>
      <c r="AO205" s="11"/>
      <c r="AP205" s="11"/>
      <c r="AQ205" s="11"/>
    </row>
    <row r="206" spans="3:43" s="1" customFormat="1" x14ac:dyDescent="0.35"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AI206" s="11"/>
      <c r="AJ206" s="11"/>
      <c r="AK206" s="11"/>
      <c r="AL206" s="11"/>
      <c r="AM206" s="11"/>
      <c r="AN206" s="11"/>
      <c r="AO206" s="11"/>
      <c r="AP206" s="11"/>
      <c r="AQ206" s="11"/>
    </row>
    <row r="207" spans="3:43" s="1" customFormat="1" x14ac:dyDescent="0.35"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  <c r="AG207" s="11"/>
      <c r="AH207" s="11"/>
      <c r="AI207" s="11"/>
      <c r="AJ207" s="11"/>
      <c r="AK207" s="11"/>
      <c r="AL207" s="11"/>
      <c r="AM207" s="11"/>
      <c r="AN207" s="11"/>
      <c r="AO207" s="11"/>
      <c r="AP207" s="11"/>
      <c r="AQ207" s="11"/>
    </row>
    <row r="208" spans="3:43" s="1" customFormat="1" x14ac:dyDescent="0.35"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AI208" s="11"/>
      <c r="AJ208" s="11"/>
      <c r="AK208" s="11"/>
      <c r="AL208" s="11"/>
      <c r="AM208" s="11"/>
      <c r="AN208" s="11"/>
      <c r="AO208" s="11"/>
      <c r="AP208" s="11"/>
      <c r="AQ208" s="11"/>
    </row>
    <row r="209" spans="3:43" s="1" customFormat="1" x14ac:dyDescent="0.35"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AI209" s="11"/>
      <c r="AJ209" s="11"/>
      <c r="AK209" s="11"/>
      <c r="AL209" s="11"/>
      <c r="AM209" s="11"/>
      <c r="AN209" s="11"/>
      <c r="AO209" s="11"/>
      <c r="AP209" s="11"/>
      <c r="AQ209" s="11"/>
    </row>
    <row r="210" spans="3:43" s="1" customFormat="1" x14ac:dyDescent="0.35"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AI210" s="11"/>
      <c r="AJ210" s="11"/>
      <c r="AK210" s="11"/>
      <c r="AL210" s="11"/>
      <c r="AM210" s="11"/>
      <c r="AN210" s="11"/>
      <c r="AO210" s="11"/>
      <c r="AP210" s="11"/>
      <c r="AQ210" s="11"/>
    </row>
    <row r="211" spans="3:43" s="1" customFormat="1" x14ac:dyDescent="0.35"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AI211" s="11"/>
      <c r="AJ211" s="11"/>
      <c r="AK211" s="11"/>
      <c r="AL211" s="11"/>
      <c r="AM211" s="11"/>
      <c r="AN211" s="11"/>
      <c r="AO211" s="11"/>
      <c r="AP211" s="11"/>
      <c r="AQ211" s="11"/>
    </row>
    <row r="212" spans="3:43" s="1" customFormat="1" x14ac:dyDescent="0.35"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AI212" s="11"/>
      <c r="AJ212" s="11"/>
      <c r="AK212" s="11"/>
      <c r="AL212" s="11"/>
      <c r="AM212" s="11"/>
      <c r="AN212" s="11"/>
      <c r="AO212" s="11"/>
      <c r="AP212" s="11"/>
      <c r="AQ212" s="11"/>
    </row>
    <row r="213" spans="3:43" s="1" customFormat="1" x14ac:dyDescent="0.35"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AI213" s="11"/>
      <c r="AJ213" s="11"/>
      <c r="AK213" s="11"/>
      <c r="AL213" s="11"/>
      <c r="AM213" s="11"/>
      <c r="AN213" s="11"/>
      <c r="AO213" s="11"/>
      <c r="AP213" s="11"/>
      <c r="AQ213" s="11"/>
    </row>
    <row r="214" spans="3:43" s="1" customFormat="1" x14ac:dyDescent="0.35"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  <c r="AK214" s="11"/>
      <c r="AL214" s="11"/>
      <c r="AM214" s="11"/>
      <c r="AN214" s="11"/>
      <c r="AO214" s="11"/>
      <c r="AP214" s="11"/>
      <c r="AQ214" s="11"/>
    </row>
    <row r="215" spans="3:43" s="1" customFormat="1" x14ac:dyDescent="0.35"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1"/>
      <c r="AK215" s="11"/>
      <c r="AL215" s="11"/>
      <c r="AM215" s="11"/>
      <c r="AN215" s="11"/>
      <c r="AO215" s="11"/>
      <c r="AP215" s="11"/>
      <c r="AQ215" s="11"/>
    </row>
    <row r="216" spans="3:43" s="1" customFormat="1" x14ac:dyDescent="0.35"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  <c r="AK216" s="11"/>
      <c r="AL216" s="11"/>
      <c r="AM216" s="11"/>
      <c r="AN216" s="11"/>
      <c r="AO216" s="11"/>
      <c r="AP216" s="11"/>
      <c r="AQ216" s="11"/>
    </row>
    <row r="217" spans="3:43" s="1" customFormat="1" x14ac:dyDescent="0.35"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  <c r="AG217" s="11"/>
      <c r="AH217" s="11"/>
      <c r="AI217" s="11"/>
      <c r="AJ217" s="11"/>
      <c r="AK217" s="11"/>
      <c r="AL217" s="11"/>
      <c r="AM217" s="11"/>
      <c r="AN217" s="11"/>
      <c r="AO217" s="11"/>
      <c r="AP217" s="11"/>
      <c r="AQ217" s="11"/>
    </row>
    <row r="218" spans="3:43" s="1" customFormat="1" x14ac:dyDescent="0.35"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AI218" s="11"/>
      <c r="AJ218" s="11"/>
      <c r="AK218" s="11"/>
      <c r="AL218" s="11"/>
      <c r="AM218" s="11"/>
      <c r="AN218" s="11"/>
      <c r="AO218" s="11"/>
      <c r="AP218" s="11"/>
      <c r="AQ218" s="11"/>
    </row>
    <row r="219" spans="3:43" s="1" customFormat="1" x14ac:dyDescent="0.35"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  <c r="AG219" s="11"/>
      <c r="AH219" s="11"/>
      <c r="AI219" s="11"/>
      <c r="AJ219" s="11"/>
      <c r="AK219" s="11"/>
      <c r="AL219" s="11"/>
      <c r="AM219" s="11"/>
      <c r="AN219" s="11"/>
      <c r="AO219" s="11"/>
      <c r="AP219" s="11"/>
      <c r="AQ219" s="11"/>
    </row>
    <row r="220" spans="3:43" s="1" customFormat="1" x14ac:dyDescent="0.35"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  <c r="AK220" s="11"/>
      <c r="AL220" s="11"/>
      <c r="AM220" s="11"/>
      <c r="AN220" s="11"/>
      <c r="AO220" s="11"/>
      <c r="AP220" s="11"/>
      <c r="AQ220" s="11"/>
    </row>
    <row r="221" spans="3:43" s="1" customFormat="1" x14ac:dyDescent="0.35"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  <c r="AG221" s="11"/>
      <c r="AH221" s="11"/>
      <c r="AI221" s="11"/>
      <c r="AJ221" s="11"/>
      <c r="AK221" s="11"/>
      <c r="AL221" s="11"/>
      <c r="AM221" s="11"/>
      <c r="AN221" s="11"/>
      <c r="AO221" s="11"/>
      <c r="AP221" s="11"/>
      <c r="AQ221" s="11"/>
    </row>
    <row r="222" spans="3:43" s="1" customFormat="1" x14ac:dyDescent="0.35"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AI222" s="11"/>
      <c r="AJ222" s="11"/>
      <c r="AK222" s="11"/>
      <c r="AL222" s="11"/>
      <c r="AM222" s="11"/>
      <c r="AN222" s="11"/>
      <c r="AO222" s="11"/>
      <c r="AP222" s="11"/>
      <c r="AQ222" s="11"/>
    </row>
    <row r="223" spans="3:43" s="1" customFormat="1" x14ac:dyDescent="0.35"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  <c r="AG223" s="11"/>
      <c r="AH223" s="11"/>
      <c r="AI223" s="11"/>
      <c r="AJ223" s="11"/>
      <c r="AK223" s="11"/>
      <c r="AL223" s="11"/>
      <c r="AM223" s="11"/>
      <c r="AN223" s="11"/>
      <c r="AO223" s="11"/>
      <c r="AP223" s="11"/>
      <c r="AQ223" s="11"/>
    </row>
    <row r="224" spans="3:43" s="1" customFormat="1" x14ac:dyDescent="0.35"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  <c r="AK224" s="11"/>
      <c r="AL224" s="11"/>
      <c r="AM224" s="11"/>
      <c r="AN224" s="11"/>
      <c r="AO224" s="11"/>
      <c r="AP224" s="11"/>
      <c r="AQ224" s="11"/>
    </row>
    <row r="225" spans="3:43" s="1" customFormat="1" x14ac:dyDescent="0.35"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AI225" s="11"/>
      <c r="AJ225" s="11"/>
      <c r="AK225" s="11"/>
      <c r="AL225" s="11"/>
      <c r="AM225" s="11"/>
      <c r="AN225" s="11"/>
      <c r="AO225" s="11"/>
      <c r="AP225" s="11"/>
      <c r="AQ225" s="11"/>
    </row>
    <row r="226" spans="3:43" s="1" customFormat="1" x14ac:dyDescent="0.35"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  <c r="AK226" s="11"/>
      <c r="AL226" s="11"/>
      <c r="AM226" s="11"/>
      <c r="AN226" s="11"/>
      <c r="AO226" s="11"/>
      <c r="AP226" s="11"/>
      <c r="AQ226" s="11"/>
    </row>
    <row r="227" spans="3:43" s="1" customFormat="1" x14ac:dyDescent="0.35"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1"/>
      <c r="AK227" s="11"/>
      <c r="AL227" s="11"/>
      <c r="AM227" s="11"/>
      <c r="AN227" s="11"/>
      <c r="AO227" s="11"/>
      <c r="AP227" s="11"/>
      <c r="AQ227" s="11"/>
    </row>
    <row r="228" spans="3:43" s="1" customFormat="1" x14ac:dyDescent="0.35"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AI228" s="11"/>
      <c r="AJ228" s="11"/>
      <c r="AK228" s="11"/>
      <c r="AL228" s="11"/>
      <c r="AM228" s="11"/>
      <c r="AN228" s="11"/>
      <c r="AO228" s="11"/>
      <c r="AP228" s="11"/>
      <c r="AQ228" s="11"/>
    </row>
    <row r="229" spans="3:43" s="1" customFormat="1" x14ac:dyDescent="0.35"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  <c r="AG229" s="11"/>
      <c r="AH229" s="11"/>
      <c r="AI229" s="11"/>
      <c r="AJ229" s="11"/>
      <c r="AK229" s="11"/>
      <c r="AL229" s="11"/>
      <c r="AM229" s="11"/>
      <c r="AN229" s="11"/>
      <c r="AO229" s="11"/>
      <c r="AP229" s="11"/>
      <c r="AQ229" s="11"/>
    </row>
    <row r="230" spans="3:43" s="1" customFormat="1" x14ac:dyDescent="0.35"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AI230" s="11"/>
      <c r="AJ230" s="11"/>
      <c r="AK230" s="11"/>
      <c r="AL230" s="11"/>
      <c r="AM230" s="11"/>
      <c r="AN230" s="11"/>
      <c r="AO230" s="11"/>
      <c r="AP230" s="11"/>
      <c r="AQ230" s="11"/>
    </row>
    <row r="231" spans="3:43" s="1" customFormat="1" x14ac:dyDescent="0.35"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AI231" s="11"/>
      <c r="AJ231" s="11"/>
      <c r="AK231" s="11"/>
      <c r="AL231" s="11"/>
      <c r="AM231" s="11"/>
      <c r="AN231" s="11"/>
      <c r="AO231" s="11"/>
      <c r="AP231" s="11"/>
      <c r="AQ231" s="11"/>
    </row>
    <row r="232" spans="3:43" s="1" customFormat="1" x14ac:dyDescent="0.35"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  <c r="AG232" s="11"/>
      <c r="AH232" s="11"/>
      <c r="AI232" s="11"/>
      <c r="AJ232" s="11"/>
      <c r="AK232" s="11"/>
      <c r="AL232" s="11"/>
      <c r="AM232" s="11"/>
      <c r="AN232" s="11"/>
      <c r="AO232" s="11"/>
      <c r="AP232" s="11"/>
      <c r="AQ232" s="11"/>
    </row>
    <row r="233" spans="3:43" s="1" customFormat="1" x14ac:dyDescent="0.35"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  <c r="AC233" s="11"/>
      <c r="AD233" s="11"/>
      <c r="AE233" s="11"/>
      <c r="AF233" s="11"/>
      <c r="AG233" s="11"/>
      <c r="AH233" s="11"/>
      <c r="AI233" s="11"/>
      <c r="AJ233" s="11"/>
      <c r="AK233" s="11"/>
      <c r="AL233" s="11"/>
      <c r="AM233" s="11"/>
      <c r="AN233" s="11"/>
      <c r="AO233" s="11"/>
      <c r="AP233" s="11"/>
      <c r="AQ233" s="11"/>
    </row>
    <row r="234" spans="3:43" s="1" customFormat="1" x14ac:dyDescent="0.35"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  <c r="AG234" s="11"/>
      <c r="AH234" s="11"/>
      <c r="AI234" s="11"/>
      <c r="AJ234" s="11"/>
      <c r="AK234" s="11"/>
      <c r="AL234" s="11"/>
      <c r="AM234" s="11"/>
      <c r="AN234" s="11"/>
      <c r="AO234" s="11"/>
      <c r="AP234" s="11"/>
      <c r="AQ234" s="11"/>
    </row>
    <row r="235" spans="3:43" s="1" customFormat="1" x14ac:dyDescent="0.35"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  <c r="AG235" s="11"/>
      <c r="AH235" s="11"/>
      <c r="AI235" s="11"/>
      <c r="AJ235" s="11"/>
      <c r="AK235" s="11"/>
      <c r="AL235" s="11"/>
      <c r="AM235" s="11"/>
      <c r="AN235" s="11"/>
      <c r="AO235" s="11"/>
      <c r="AP235" s="11"/>
      <c r="AQ235" s="11"/>
    </row>
    <row r="236" spans="3:43" s="1" customFormat="1" x14ac:dyDescent="0.35"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11"/>
      <c r="AK236" s="11"/>
      <c r="AL236" s="11"/>
      <c r="AM236" s="11"/>
      <c r="AN236" s="11"/>
      <c r="AO236" s="11"/>
      <c r="AP236" s="11"/>
      <c r="AQ236" s="11"/>
    </row>
  </sheetData>
  <mergeCells count="13">
    <mergeCell ref="AM5:AO5"/>
    <mergeCell ref="U5:W5"/>
    <mergeCell ref="X5:Z5"/>
    <mergeCell ref="AA5:AC5"/>
    <mergeCell ref="AD5:AF5"/>
    <mergeCell ref="AG5:AI5"/>
    <mergeCell ref="AJ5:AL5"/>
    <mergeCell ref="C5:E5"/>
    <mergeCell ref="F5:H5"/>
    <mergeCell ref="I5:K5"/>
    <mergeCell ref="L5:N5"/>
    <mergeCell ref="O5:Q5"/>
    <mergeCell ref="R5:T5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6"/>
  <sheetViews>
    <sheetView topLeftCell="A3" workbookViewId="0">
      <selection activeCell="B7" sqref="B7:B12"/>
    </sheetView>
  </sheetViews>
  <sheetFormatPr baseColWidth="10" defaultRowHeight="21" x14ac:dyDescent="0.35"/>
  <cols>
    <col min="2" max="2" width="23.36328125" customWidth="1"/>
    <col min="3" max="4" width="3.1796875" style="1" customWidth="1"/>
    <col min="5" max="5" width="3" style="1" customWidth="1"/>
    <col min="6" max="44" width="3.1796875" style="1" customWidth="1"/>
    <col min="45" max="46" width="10.90625" style="1"/>
  </cols>
  <sheetData>
    <row r="1" spans="1:43" ht="19.5" hidden="1" customHeight="1" x14ac:dyDescent="0.35">
      <c r="B1" t="str">
        <f ca="1">CELL("nomfichier")</f>
        <v>C:\Users\ALAIN\Desktop\[test1.xlsx]Cycle 2</v>
      </c>
    </row>
    <row r="2" spans="1:43" ht="21.75" hidden="1" customHeight="1" x14ac:dyDescent="0.35"/>
    <row r="3" spans="1:43" x14ac:dyDescent="0.35">
      <c r="B3" s="2" t="s">
        <v>0</v>
      </c>
    </row>
    <row r="4" spans="1:43" x14ac:dyDescent="0.35">
      <c r="B4" s="3" t="s">
        <v>95</v>
      </c>
    </row>
    <row r="5" spans="1:43" x14ac:dyDescent="0.35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</row>
    <row r="6" spans="1:43" ht="18.95" customHeight="1" x14ac:dyDescent="0.35">
      <c r="A6" s="5" t="s">
        <v>2</v>
      </c>
      <c r="B6" s="2" t="s">
        <v>3</v>
      </c>
      <c r="C6" s="6" t="s">
        <v>4</v>
      </c>
      <c r="D6" s="1" t="s">
        <v>5</v>
      </c>
      <c r="E6" s="1" t="s">
        <v>6</v>
      </c>
      <c r="F6" s="7" t="str">
        <f>'Cycle 1'!A10</f>
        <v>REDACTION</v>
      </c>
      <c r="G6" s="1" t="s">
        <v>5</v>
      </c>
      <c r="H6" s="1" t="s">
        <v>6</v>
      </c>
      <c r="I6" s="7" t="str">
        <f>'Cycle 1'!A11</f>
        <v>ETUDE DE TEXTE</v>
      </c>
      <c r="J6" s="1" t="s">
        <v>5</v>
      </c>
      <c r="K6" s="1" t="s">
        <v>6</v>
      </c>
      <c r="L6" s="7" t="str">
        <f>'Cycle 1'!A18</f>
        <v>ST/SPT</v>
      </c>
      <c r="M6" s="1" t="s">
        <v>5</v>
      </c>
      <c r="N6" s="1" t="s">
        <v>6</v>
      </c>
      <c r="O6" s="7" t="str">
        <f>'Cycle 1'!A19</f>
        <v>MATHEMATIQUES</v>
      </c>
      <c r="P6" s="1" t="s">
        <v>5</v>
      </c>
      <c r="Q6" s="1" t="s">
        <v>6</v>
      </c>
      <c r="R6" s="7" t="str">
        <f>'Cycle 1'!A20</f>
        <v>ANGLAIS</v>
      </c>
      <c r="S6" s="1" t="s">
        <v>5</v>
      </c>
      <c r="T6" s="1" t="s">
        <v>6</v>
      </c>
      <c r="U6" s="7" t="str">
        <f>'Cycle 1'!A21</f>
        <v>INFORMATIQUE</v>
      </c>
      <c r="V6" s="1" t="s">
        <v>5</v>
      </c>
      <c r="W6" s="1" t="s">
        <v>6</v>
      </c>
      <c r="X6" s="7" t="str">
        <f>'Cycle 1'!A23</f>
        <v>EPS</v>
      </c>
      <c r="Y6" s="1" t="s">
        <v>5</v>
      </c>
      <c r="Z6" s="1" t="s">
        <v>6</v>
      </c>
      <c r="AA6" s="8" t="str">
        <f>'Cycle 1'!A24</f>
        <v>TM</v>
      </c>
      <c r="AB6" s="1" t="s">
        <v>5</v>
      </c>
      <c r="AC6" s="1" t="s">
        <v>6</v>
      </c>
      <c r="AD6" s="7" t="str">
        <f>'Cycle 1'!A13</f>
        <v>ESPAGNOL</v>
      </c>
      <c r="AE6" s="1" t="s">
        <v>5</v>
      </c>
      <c r="AF6" s="1" t="s">
        <v>6</v>
      </c>
      <c r="AG6" s="8" t="str">
        <f>'Cycle 1'!A14</f>
        <v>ECM</v>
      </c>
      <c r="AH6" s="1" t="s">
        <v>5</v>
      </c>
      <c r="AI6" s="1" t="s">
        <v>6</v>
      </c>
      <c r="AJ6" s="8" t="str">
        <f>'Cycle 1'!A15</f>
        <v>HISTOIRE</v>
      </c>
      <c r="AK6" s="1" t="s">
        <v>5</v>
      </c>
      <c r="AL6" s="1" t="s">
        <v>6</v>
      </c>
      <c r="AM6" s="7" t="str">
        <f>'Cycle 1'!A16</f>
        <v>GEOGRAPHIE</v>
      </c>
      <c r="AN6" s="1" t="s">
        <v>5</v>
      </c>
      <c r="AO6" s="1" t="s">
        <v>6</v>
      </c>
    </row>
    <row r="7" spans="1:43" ht="18.95" customHeight="1" x14ac:dyDescent="0.35">
      <c r="A7" s="9" t="s">
        <v>7</v>
      </c>
      <c r="B7" s="10"/>
      <c r="C7" s="11">
        <v>10</v>
      </c>
      <c r="D7" s="11"/>
      <c r="E7" s="11">
        <f t="shared" ref="E7:E49" si="0">IFERROR(RANK(C7,Note_Ortho),"")</f>
        <v>2</v>
      </c>
      <c r="F7" s="11"/>
      <c r="G7" s="11"/>
      <c r="H7" s="11" t="str">
        <f t="shared" ref="H7:H49" si="1">IFERROR(RANK(F7,Note_Redac),"")</f>
        <v/>
      </c>
      <c r="I7" s="11"/>
      <c r="J7" s="11"/>
      <c r="K7" s="11" t="str">
        <f t="shared" ref="K7:K40" si="2">IFERROR(RANK(I7,Note_texte),"")</f>
        <v/>
      </c>
      <c r="L7" s="11"/>
      <c r="M7" s="11"/>
      <c r="N7" s="11" t="str">
        <f t="shared" ref="N7:N58" si="3">IFERROR(RANK(L7,Note_st),"")</f>
        <v/>
      </c>
      <c r="O7" s="11"/>
      <c r="P7" s="11"/>
      <c r="Q7" s="11" t="str">
        <f t="shared" ref="Q7:Q58" si="4">IFERROR(RANK(O7,Note_Maths1),"")</f>
        <v/>
      </c>
      <c r="R7" s="11"/>
      <c r="S7" s="11"/>
      <c r="T7" s="11" t="str">
        <f t="shared" ref="T7:T58" si="5">IFERROR(RANK(R7,Note_Anglais1),"")</f>
        <v/>
      </c>
      <c r="U7" s="11"/>
      <c r="V7" s="11"/>
      <c r="W7" s="11" t="str">
        <f t="shared" ref="W7:W58" si="6">IFERROR(RANK(U7,Note_info1),"")</f>
        <v/>
      </c>
      <c r="X7" s="11"/>
      <c r="Y7" s="11"/>
      <c r="Z7" s="11" t="str">
        <f t="shared" ref="Z7:Z58" si="7">IFERROR(RANK(X7,Note_Eps1),"")</f>
        <v/>
      </c>
      <c r="AA7" s="11"/>
      <c r="AB7" s="11"/>
      <c r="AC7" s="11" t="str">
        <f t="shared" ref="AC7:AC58" si="8">IFERROR(RANK(AA7,Note_Tm1),"")</f>
        <v/>
      </c>
      <c r="AD7" s="11"/>
      <c r="AE7" s="11"/>
      <c r="AF7" s="11" t="str">
        <f t="shared" ref="AF7:AF58" si="9">IFERROR(RANK(AD7,Note_Espa1),"")</f>
        <v/>
      </c>
      <c r="AG7" s="11"/>
      <c r="AH7" s="11"/>
      <c r="AI7" s="11" t="str">
        <f t="shared" ref="AI7:AI58" si="10">IFERROR(RANK(AG7,Note_Ecm1),"")</f>
        <v/>
      </c>
      <c r="AJ7" s="11"/>
      <c r="AK7" s="11"/>
      <c r="AL7" s="11" t="str">
        <f t="shared" ref="AL7:AL58" si="11">IFERROR(RANK(AJ7,Note_Maths1),"")</f>
        <v/>
      </c>
      <c r="AM7" s="12"/>
      <c r="AN7" s="11"/>
      <c r="AO7" s="11" t="str">
        <f t="shared" ref="AO7:AO58" si="12">IFERROR(RANK(AM7,Note_Geo1),"")</f>
        <v/>
      </c>
      <c r="AP7" s="11"/>
      <c r="AQ7" s="11"/>
    </row>
    <row r="8" spans="1:43" ht="18.95" customHeight="1" x14ac:dyDescent="0.35">
      <c r="A8" s="9"/>
      <c r="B8" s="10"/>
      <c r="C8" s="11">
        <v>12</v>
      </c>
      <c r="D8" s="11"/>
      <c r="E8" s="11">
        <f t="shared" si="0"/>
        <v>1</v>
      </c>
      <c r="F8" s="11"/>
      <c r="G8" s="11"/>
      <c r="H8" s="11" t="str">
        <f t="shared" si="1"/>
        <v/>
      </c>
      <c r="I8" s="11"/>
      <c r="J8" s="11"/>
      <c r="K8" s="11" t="str">
        <f t="shared" si="2"/>
        <v/>
      </c>
      <c r="L8" s="11"/>
      <c r="M8" s="11"/>
      <c r="N8" s="11" t="str">
        <f t="shared" si="3"/>
        <v/>
      </c>
      <c r="O8" s="11"/>
      <c r="P8" s="11"/>
      <c r="Q8" s="11" t="str">
        <f t="shared" si="4"/>
        <v/>
      </c>
      <c r="R8" s="11"/>
      <c r="S8" s="11"/>
      <c r="T8" s="11" t="str">
        <f t="shared" si="5"/>
        <v/>
      </c>
      <c r="U8" s="11"/>
      <c r="V8" s="11"/>
      <c r="W8" s="11" t="str">
        <f t="shared" si="6"/>
        <v/>
      </c>
      <c r="X8" s="11"/>
      <c r="Y8" s="11"/>
      <c r="Z8" s="11" t="str">
        <f t="shared" si="7"/>
        <v/>
      </c>
      <c r="AA8" s="11"/>
      <c r="AB8" s="11"/>
      <c r="AC8" s="11" t="str">
        <f t="shared" si="8"/>
        <v/>
      </c>
      <c r="AD8" s="11"/>
      <c r="AE8" s="11"/>
      <c r="AF8" s="11" t="str">
        <f t="shared" si="9"/>
        <v/>
      </c>
      <c r="AG8" s="11"/>
      <c r="AH8" s="11"/>
      <c r="AI8" s="11" t="str">
        <f t="shared" si="10"/>
        <v/>
      </c>
      <c r="AJ8" s="11"/>
      <c r="AK8" s="11"/>
      <c r="AL8" s="11" t="str">
        <f t="shared" si="11"/>
        <v/>
      </c>
      <c r="AM8" s="11"/>
      <c r="AN8" s="11"/>
      <c r="AO8" s="11" t="str">
        <f t="shared" si="12"/>
        <v/>
      </c>
      <c r="AP8" s="11"/>
      <c r="AQ8" s="11"/>
    </row>
    <row r="9" spans="1:43" ht="18.95" customHeight="1" x14ac:dyDescent="0.35">
      <c r="A9" s="9"/>
      <c r="B9" s="10"/>
      <c r="C9" s="11">
        <v>8</v>
      </c>
      <c r="D9" s="11"/>
      <c r="E9" s="11">
        <f t="shared" si="0"/>
        <v>3</v>
      </c>
      <c r="F9" s="11"/>
      <c r="G9" s="11"/>
      <c r="H9" s="11" t="str">
        <f t="shared" si="1"/>
        <v/>
      </c>
      <c r="I9" s="11"/>
      <c r="J9" s="11"/>
      <c r="K9" s="11" t="str">
        <f t="shared" si="2"/>
        <v/>
      </c>
      <c r="L9" s="11"/>
      <c r="M9" s="11"/>
      <c r="N9" s="11" t="str">
        <f t="shared" si="3"/>
        <v/>
      </c>
      <c r="O9" s="11"/>
      <c r="P9" s="11"/>
      <c r="Q9" s="11" t="str">
        <f t="shared" si="4"/>
        <v/>
      </c>
      <c r="R9" s="11"/>
      <c r="S9" s="11"/>
      <c r="T9" s="11" t="str">
        <f t="shared" si="5"/>
        <v/>
      </c>
      <c r="U9" s="11"/>
      <c r="V9" s="11"/>
      <c r="W9" s="11" t="str">
        <f t="shared" si="6"/>
        <v/>
      </c>
      <c r="X9" s="11"/>
      <c r="Y9" s="11"/>
      <c r="Z9" s="11" t="str">
        <f t="shared" si="7"/>
        <v/>
      </c>
      <c r="AA9" s="11"/>
      <c r="AB9" s="11"/>
      <c r="AC9" s="11" t="str">
        <f t="shared" si="8"/>
        <v/>
      </c>
      <c r="AD9" s="11"/>
      <c r="AE9" s="11"/>
      <c r="AF9" s="11" t="str">
        <f t="shared" si="9"/>
        <v/>
      </c>
      <c r="AG9" s="11"/>
      <c r="AH9" s="11"/>
      <c r="AI9" s="11" t="str">
        <f t="shared" si="10"/>
        <v/>
      </c>
      <c r="AJ9" s="11"/>
      <c r="AK9" s="11"/>
      <c r="AL9" s="11" t="str">
        <f t="shared" si="11"/>
        <v/>
      </c>
      <c r="AM9" s="11"/>
      <c r="AN9" s="11"/>
      <c r="AO9" s="11" t="str">
        <f t="shared" si="12"/>
        <v/>
      </c>
      <c r="AP9" s="11"/>
      <c r="AQ9" s="11"/>
    </row>
    <row r="10" spans="1:43" ht="18.95" customHeight="1" x14ac:dyDescent="0.35">
      <c r="A10" s="9"/>
      <c r="B10" s="10"/>
      <c r="C10" s="11"/>
      <c r="D10" s="11"/>
      <c r="E10" s="11" t="str">
        <f t="shared" si="0"/>
        <v/>
      </c>
      <c r="F10" s="11"/>
      <c r="G10" s="11"/>
      <c r="H10" s="11" t="str">
        <f t="shared" si="1"/>
        <v/>
      </c>
      <c r="I10" s="11"/>
      <c r="J10" s="11"/>
      <c r="K10" s="11" t="str">
        <f t="shared" si="2"/>
        <v/>
      </c>
      <c r="L10" s="11"/>
      <c r="M10" s="11"/>
      <c r="N10" s="11" t="str">
        <f t="shared" si="3"/>
        <v/>
      </c>
      <c r="O10" s="11"/>
      <c r="P10" s="11"/>
      <c r="Q10" s="11" t="str">
        <f t="shared" si="4"/>
        <v/>
      </c>
      <c r="R10" s="11"/>
      <c r="S10" s="11"/>
      <c r="T10" s="11" t="str">
        <f t="shared" si="5"/>
        <v/>
      </c>
      <c r="U10" s="11"/>
      <c r="V10" s="11"/>
      <c r="W10" s="11" t="str">
        <f t="shared" si="6"/>
        <v/>
      </c>
      <c r="X10" s="11"/>
      <c r="Y10" s="11"/>
      <c r="Z10" s="11" t="str">
        <f t="shared" si="7"/>
        <v/>
      </c>
      <c r="AA10" s="11"/>
      <c r="AB10" s="11"/>
      <c r="AC10" s="11" t="str">
        <f t="shared" si="8"/>
        <v/>
      </c>
      <c r="AD10" s="11"/>
      <c r="AE10" s="11"/>
      <c r="AF10" s="11" t="str">
        <f t="shared" si="9"/>
        <v/>
      </c>
      <c r="AG10" s="11"/>
      <c r="AH10" s="11"/>
      <c r="AI10" s="11" t="str">
        <f t="shared" si="10"/>
        <v/>
      </c>
      <c r="AJ10" s="11"/>
      <c r="AK10" s="11"/>
      <c r="AL10" s="11" t="str">
        <f t="shared" si="11"/>
        <v/>
      </c>
      <c r="AM10" s="11"/>
      <c r="AN10" s="11"/>
      <c r="AO10" s="11" t="str">
        <f t="shared" si="12"/>
        <v/>
      </c>
      <c r="AP10" s="11"/>
      <c r="AQ10" s="11"/>
    </row>
    <row r="11" spans="1:43" ht="18.95" customHeight="1" x14ac:dyDescent="0.35">
      <c r="A11" s="9"/>
      <c r="B11" s="10"/>
      <c r="C11" s="11"/>
      <c r="D11" s="11"/>
      <c r="E11" s="11" t="str">
        <f t="shared" si="0"/>
        <v/>
      </c>
      <c r="F11" s="11"/>
      <c r="G11" s="11"/>
      <c r="H11" s="11" t="str">
        <f t="shared" si="1"/>
        <v/>
      </c>
      <c r="I11" s="11"/>
      <c r="J11" s="11"/>
      <c r="K11" s="11" t="str">
        <f t="shared" si="2"/>
        <v/>
      </c>
      <c r="L11" s="11"/>
      <c r="M11" s="11"/>
      <c r="N11" s="11" t="str">
        <f t="shared" si="3"/>
        <v/>
      </c>
      <c r="O11" s="11"/>
      <c r="P11" s="11"/>
      <c r="Q11" s="11" t="str">
        <f t="shared" si="4"/>
        <v/>
      </c>
      <c r="R11" s="11"/>
      <c r="S11" s="11"/>
      <c r="T11" s="11" t="str">
        <f t="shared" si="5"/>
        <v/>
      </c>
      <c r="U11" s="11"/>
      <c r="V11" s="11"/>
      <c r="W11" s="11" t="str">
        <f t="shared" si="6"/>
        <v/>
      </c>
      <c r="X11" s="11"/>
      <c r="Y11" s="11"/>
      <c r="Z11" s="11" t="str">
        <f t="shared" si="7"/>
        <v/>
      </c>
      <c r="AA11" s="11"/>
      <c r="AB11" s="11"/>
      <c r="AC11" s="11" t="str">
        <f t="shared" si="8"/>
        <v/>
      </c>
      <c r="AD11" s="11"/>
      <c r="AE11" s="11"/>
      <c r="AF11" s="11" t="str">
        <f t="shared" si="9"/>
        <v/>
      </c>
      <c r="AG11" s="11"/>
      <c r="AH11" s="11"/>
      <c r="AI11" s="11" t="str">
        <f t="shared" si="10"/>
        <v/>
      </c>
      <c r="AJ11" s="11"/>
      <c r="AK11" s="11"/>
      <c r="AL11" s="11" t="str">
        <f t="shared" si="11"/>
        <v/>
      </c>
      <c r="AM11" s="11"/>
      <c r="AN11" s="11"/>
      <c r="AO11" s="11" t="str">
        <f t="shared" si="12"/>
        <v/>
      </c>
      <c r="AP11" s="11"/>
      <c r="AQ11" s="11"/>
    </row>
    <row r="12" spans="1:43" ht="18.95" customHeight="1" x14ac:dyDescent="0.35">
      <c r="A12" s="9"/>
      <c r="B12" s="10"/>
      <c r="C12" s="11"/>
      <c r="D12" s="11"/>
      <c r="E12" s="11" t="str">
        <f t="shared" si="0"/>
        <v/>
      </c>
      <c r="F12" s="11"/>
      <c r="G12" s="11"/>
      <c r="H12" s="11" t="str">
        <f t="shared" si="1"/>
        <v/>
      </c>
      <c r="I12" s="11"/>
      <c r="J12" s="11"/>
      <c r="K12" s="11" t="str">
        <f t="shared" si="2"/>
        <v/>
      </c>
      <c r="L12" s="11"/>
      <c r="M12" s="11"/>
      <c r="N12" s="11" t="str">
        <f t="shared" si="3"/>
        <v/>
      </c>
      <c r="O12" s="11"/>
      <c r="P12" s="11"/>
      <c r="Q12" s="11" t="str">
        <f t="shared" si="4"/>
        <v/>
      </c>
      <c r="R12" s="11"/>
      <c r="S12" s="11"/>
      <c r="T12" s="11" t="str">
        <f t="shared" si="5"/>
        <v/>
      </c>
      <c r="U12" s="11"/>
      <c r="V12" s="11"/>
      <c r="W12" s="11" t="str">
        <f t="shared" si="6"/>
        <v/>
      </c>
      <c r="X12" s="11"/>
      <c r="Y12" s="11"/>
      <c r="Z12" s="11" t="str">
        <f t="shared" si="7"/>
        <v/>
      </c>
      <c r="AA12" s="11"/>
      <c r="AB12" s="11"/>
      <c r="AC12" s="11" t="str">
        <f t="shared" si="8"/>
        <v/>
      </c>
      <c r="AD12" s="11"/>
      <c r="AE12" s="11"/>
      <c r="AF12" s="11" t="str">
        <f t="shared" si="9"/>
        <v/>
      </c>
      <c r="AG12" s="11"/>
      <c r="AH12" s="11"/>
      <c r="AI12" s="11" t="str">
        <f t="shared" si="10"/>
        <v/>
      </c>
      <c r="AJ12" s="11"/>
      <c r="AK12" s="11"/>
      <c r="AL12" s="11" t="str">
        <f t="shared" si="11"/>
        <v/>
      </c>
      <c r="AM12" s="11"/>
      <c r="AN12" s="11"/>
      <c r="AO12" s="11" t="str">
        <f t="shared" si="12"/>
        <v/>
      </c>
      <c r="AP12" s="11"/>
      <c r="AQ12" s="11"/>
    </row>
    <row r="13" spans="1:43" ht="18.95" customHeight="1" x14ac:dyDescent="0.35">
      <c r="A13" s="9"/>
      <c r="B13" s="10" t="str">
        <f>IFERROR(VLOOKUP(A13,[1]!Tableau1[#Data],2,FALSE),"")</f>
        <v/>
      </c>
      <c r="C13" s="11"/>
      <c r="D13" s="11"/>
      <c r="E13" s="11" t="str">
        <f t="shared" si="0"/>
        <v/>
      </c>
      <c r="F13" s="11"/>
      <c r="G13" s="11"/>
      <c r="H13" s="11" t="str">
        <f t="shared" si="1"/>
        <v/>
      </c>
      <c r="I13" s="11"/>
      <c r="J13" s="11"/>
      <c r="K13" s="11" t="str">
        <f t="shared" si="2"/>
        <v/>
      </c>
      <c r="L13" s="11"/>
      <c r="M13" s="11"/>
      <c r="N13" s="11" t="str">
        <f t="shared" si="3"/>
        <v/>
      </c>
      <c r="O13" s="11"/>
      <c r="P13" s="11"/>
      <c r="Q13" s="11" t="str">
        <f t="shared" si="4"/>
        <v/>
      </c>
      <c r="R13" s="11"/>
      <c r="S13" s="11"/>
      <c r="T13" s="11" t="str">
        <f t="shared" si="5"/>
        <v/>
      </c>
      <c r="U13" s="11"/>
      <c r="V13" s="11"/>
      <c r="W13" s="11" t="str">
        <f t="shared" si="6"/>
        <v/>
      </c>
      <c r="X13" s="11"/>
      <c r="Y13" s="11"/>
      <c r="Z13" s="11" t="str">
        <f t="shared" si="7"/>
        <v/>
      </c>
      <c r="AA13" s="11"/>
      <c r="AB13" s="11"/>
      <c r="AC13" s="11" t="str">
        <f t="shared" si="8"/>
        <v/>
      </c>
      <c r="AD13" s="11"/>
      <c r="AE13" s="11"/>
      <c r="AF13" s="11" t="str">
        <f t="shared" si="9"/>
        <v/>
      </c>
      <c r="AG13" s="11"/>
      <c r="AH13" s="11"/>
      <c r="AI13" s="11" t="str">
        <f t="shared" si="10"/>
        <v/>
      </c>
      <c r="AJ13" s="11"/>
      <c r="AK13" s="11"/>
      <c r="AL13" s="11" t="str">
        <f t="shared" si="11"/>
        <v/>
      </c>
      <c r="AM13" s="11"/>
      <c r="AN13" s="11"/>
      <c r="AO13" s="11" t="str">
        <f t="shared" si="12"/>
        <v/>
      </c>
      <c r="AP13" s="11"/>
      <c r="AQ13" s="11"/>
    </row>
    <row r="14" spans="1:43" ht="18.95" customHeight="1" x14ac:dyDescent="0.35">
      <c r="A14" s="9"/>
      <c r="B14" s="10" t="str">
        <f>IFERROR(VLOOKUP(A14,[1]!Tableau1[#Data],2,FALSE),"")</f>
        <v/>
      </c>
      <c r="C14" s="11"/>
      <c r="D14" s="11"/>
      <c r="E14" s="11" t="str">
        <f t="shared" si="0"/>
        <v/>
      </c>
      <c r="F14" s="11"/>
      <c r="G14" s="11"/>
      <c r="H14" s="11" t="str">
        <f t="shared" si="1"/>
        <v/>
      </c>
      <c r="I14" s="11"/>
      <c r="J14" s="11"/>
      <c r="K14" s="11" t="str">
        <f t="shared" si="2"/>
        <v/>
      </c>
      <c r="L14" s="11"/>
      <c r="M14" s="11"/>
      <c r="N14" s="11" t="str">
        <f t="shared" si="3"/>
        <v/>
      </c>
      <c r="O14" s="11"/>
      <c r="P14" s="11"/>
      <c r="Q14" s="11" t="str">
        <f t="shared" si="4"/>
        <v/>
      </c>
      <c r="R14" s="11"/>
      <c r="S14" s="11"/>
      <c r="T14" s="11" t="str">
        <f t="shared" si="5"/>
        <v/>
      </c>
      <c r="U14" s="11"/>
      <c r="V14" s="11"/>
      <c r="W14" s="11" t="str">
        <f t="shared" si="6"/>
        <v/>
      </c>
      <c r="X14" s="11"/>
      <c r="Y14" s="11"/>
      <c r="Z14" s="11" t="str">
        <f t="shared" si="7"/>
        <v/>
      </c>
      <c r="AA14" s="11"/>
      <c r="AB14" s="11"/>
      <c r="AC14" s="11" t="str">
        <f t="shared" si="8"/>
        <v/>
      </c>
      <c r="AD14" s="11"/>
      <c r="AE14" s="11"/>
      <c r="AF14" s="11" t="str">
        <f t="shared" si="9"/>
        <v/>
      </c>
      <c r="AG14" s="11"/>
      <c r="AH14" s="11"/>
      <c r="AI14" s="11" t="str">
        <f t="shared" si="10"/>
        <v/>
      </c>
      <c r="AJ14" s="11"/>
      <c r="AK14" s="11"/>
      <c r="AL14" s="11" t="str">
        <f t="shared" si="11"/>
        <v/>
      </c>
      <c r="AM14" s="11"/>
      <c r="AN14" s="11"/>
      <c r="AO14" s="11" t="str">
        <f t="shared" si="12"/>
        <v/>
      </c>
      <c r="AP14" s="11"/>
      <c r="AQ14" s="11"/>
    </row>
    <row r="15" spans="1:43" ht="18.95" customHeight="1" x14ac:dyDescent="0.35">
      <c r="A15" s="9"/>
      <c r="B15" s="10" t="str">
        <f>IFERROR(VLOOKUP(A15,[1]!Tableau1[#Data],2,FALSE),"")</f>
        <v/>
      </c>
      <c r="C15" s="11"/>
      <c r="D15" s="11"/>
      <c r="E15" s="11" t="str">
        <f t="shared" si="0"/>
        <v/>
      </c>
      <c r="F15" s="11"/>
      <c r="G15" s="11"/>
      <c r="H15" s="11" t="str">
        <f t="shared" si="1"/>
        <v/>
      </c>
      <c r="I15" s="11"/>
      <c r="J15" s="11"/>
      <c r="K15" s="11" t="str">
        <f t="shared" si="2"/>
        <v/>
      </c>
      <c r="L15" s="11"/>
      <c r="M15" s="11"/>
      <c r="N15" s="11" t="str">
        <f t="shared" si="3"/>
        <v/>
      </c>
      <c r="O15" s="11"/>
      <c r="P15" s="11"/>
      <c r="Q15" s="11" t="str">
        <f t="shared" si="4"/>
        <v/>
      </c>
      <c r="R15" s="11"/>
      <c r="S15" s="11"/>
      <c r="T15" s="11" t="str">
        <f t="shared" si="5"/>
        <v/>
      </c>
      <c r="U15" s="11"/>
      <c r="V15" s="11"/>
      <c r="W15" s="11" t="str">
        <f t="shared" si="6"/>
        <v/>
      </c>
      <c r="X15" s="11"/>
      <c r="Y15" s="11"/>
      <c r="Z15" s="11" t="str">
        <f t="shared" si="7"/>
        <v/>
      </c>
      <c r="AA15" s="11"/>
      <c r="AB15" s="11"/>
      <c r="AC15" s="11" t="str">
        <f t="shared" si="8"/>
        <v/>
      </c>
      <c r="AD15" s="11"/>
      <c r="AE15" s="11"/>
      <c r="AF15" s="11" t="str">
        <f t="shared" si="9"/>
        <v/>
      </c>
      <c r="AG15" s="11"/>
      <c r="AH15" s="11"/>
      <c r="AI15" s="11" t="str">
        <f t="shared" si="10"/>
        <v/>
      </c>
      <c r="AJ15" s="11"/>
      <c r="AK15" s="11"/>
      <c r="AL15" s="11" t="str">
        <f t="shared" si="11"/>
        <v/>
      </c>
      <c r="AM15" s="11"/>
      <c r="AN15" s="11"/>
      <c r="AO15" s="11" t="str">
        <f t="shared" si="12"/>
        <v/>
      </c>
      <c r="AP15" s="11"/>
      <c r="AQ15" s="11"/>
    </row>
    <row r="16" spans="1:43" ht="18.95" customHeight="1" x14ac:dyDescent="0.35">
      <c r="A16" s="9"/>
      <c r="B16" s="10" t="str">
        <f>IFERROR(VLOOKUP(A16,[1]!Tableau1[#Data],2,FALSE),"")</f>
        <v/>
      </c>
      <c r="C16" s="11"/>
      <c r="D16" s="11"/>
      <c r="E16" s="11" t="str">
        <f t="shared" si="0"/>
        <v/>
      </c>
      <c r="F16" s="11"/>
      <c r="G16" s="11"/>
      <c r="H16" s="11" t="str">
        <f t="shared" si="1"/>
        <v/>
      </c>
      <c r="I16" s="11"/>
      <c r="J16" s="11"/>
      <c r="K16" s="11" t="str">
        <f t="shared" si="2"/>
        <v/>
      </c>
      <c r="L16" s="11"/>
      <c r="M16" s="11"/>
      <c r="N16" s="11" t="str">
        <f t="shared" si="3"/>
        <v/>
      </c>
      <c r="O16" s="11"/>
      <c r="P16" s="11"/>
      <c r="Q16" s="11" t="str">
        <f t="shared" si="4"/>
        <v/>
      </c>
      <c r="R16" s="11"/>
      <c r="S16" s="11"/>
      <c r="T16" s="11" t="str">
        <f t="shared" si="5"/>
        <v/>
      </c>
      <c r="U16" s="11"/>
      <c r="V16" s="11"/>
      <c r="W16" s="11" t="str">
        <f t="shared" si="6"/>
        <v/>
      </c>
      <c r="X16" s="11"/>
      <c r="Y16" s="11"/>
      <c r="Z16" s="11" t="str">
        <f t="shared" si="7"/>
        <v/>
      </c>
      <c r="AA16" s="11"/>
      <c r="AB16" s="11"/>
      <c r="AC16" s="11" t="str">
        <f t="shared" si="8"/>
        <v/>
      </c>
      <c r="AD16" s="11"/>
      <c r="AE16" s="11"/>
      <c r="AF16" s="11" t="str">
        <f t="shared" si="9"/>
        <v/>
      </c>
      <c r="AG16" s="11"/>
      <c r="AH16" s="11"/>
      <c r="AI16" s="11" t="str">
        <f t="shared" si="10"/>
        <v/>
      </c>
      <c r="AJ16" s="11"/>
      <c r="AK16" s="11"/>
      <c r="AL16" s="11" t="str">
        <f t="shared" si="11"/>
        <v/>
      </c>
      <c r="AM16" s="11"/>
      <c r="AN16" s="11"/>
      <c r="AO16" s="11" t="str">
        <f t="shared" si="12"/>
        <v/>
      </c>
      <c r="AP16" s="11"/>
      <c r="AQ16" s="11"/>
    </row>
    <row r="17" spans="1:43" s="1" customFormat="1" ht="18.95" customHeight="1" x14ac:dyDescent="0.25">
      <c r="A17" s="9"/>
      <c r="B17" s="10" t="str">
        <f>IFERROR(VLOOKUP(A17,[1]!Tableau1[#Data],2,FALSE),"")</f>
        <v/>
      </c>
      <c r="C17" s="11"/>
      <c r="D17" s="11"/>
      <c r="E17" s="11" t="str">
        <f t="shared" si="0"/>
        <v/>
      </c>
      <c r="F17" s="11"/>
      <c r="G17" s="11"/>
      <c r="H17" s="11" t="str">
        <f t="shared" si="1"/>
        <v/>
      </c>
      <c r="I17" s="11"/>
      <c r="J17" s="11"/>
      <c r="K17" s="11" t="str">
        <f t="shared" si="2"/>
        <v/>
      </c>
      <c r="L17" s="11"/>
      <c r="M17" s="11"/>
      <c r="N17" s="11" t="str">
        <f t="shared" si="3"/>
        <v/>
      </c>
      <c r="O17" s="11"/>
      <c r="P17" s="11"/>
      <c r="Q17" s="11" t="str">
        <f t="shared" si="4"/>
        <v/>
      </c>
      <c r="R17" s="11"/>
      <c r="S17" s="11"/>
      <c r="T17" s="11" t="str">
        <f t="shared" si="5"/>
        <v/>
      </c>
      <c r="U17" s="11"/>
      <c r="V17" s="11"/>
      <c r="W17" s="11" t="str">
        <f t="shared" si="6"/>
        <v/>
      </c>
      <c r="X17" s="11"/>
      <c r="Y17" s="11"/>
      <c r="Z17" s="11" t="str">
        <f t="shared" si="7"/>
        <v/>
      </c>
      <c r="AA17" s="11"/>
      <c r="AB17" s="11"/>
      <c r="AC17" s="11" t="str">
        <f t="shared" si="8"/>
        <v/>
      </c>
      <c r="AD17" s="11"/>
      <c r="AE17" s="11"/>
      <c r="AF17" s="11" t="str">
        <f t="shared" si="9"/>
        <v/>
      </c>
      <c r="AG17" s="11"/>
      <c r="AH17" s="11"/>
      <c r="AI17" s="11" t="str">
        <f t="shared" si="10"/>
        <v/>
      </c>
      <c r="AJ17" s="11"/>
      <c r="AK17" s="11"/>
      <c r="AL17" s="11" t="str">
        <f t="shared" si="11"/>
        <v/>
      </c>
      <c r="AM17" s="11"/>
      <c r="AN17" s="11"/>
      <c r="AO17" s="11" t="str">
        <f t="shared" si="12"/>
        <v/>
      </c>
      <c r="AP17" s="11"/>
      <c r="AQ17" s="11"/>
    </row>
    <row r="18" spans="1:43" s="1" customFormat="1" ht="18.95" customHeight="1" x14ac:dyDescent="0.25">
      <c r="A18" s="9"/>
      <c r="B18" s="10" t="str">
        <f>IFERROR(VLOOKUP(A18,[1]!Tableau1[#Data],2,FALSE),"")</f>
        <v/>
      </c>
      <c r="C18" s="11"/>
      <c r="D18" s="11"/>
      <c r="E18" s="11" t="str">
        <f t="shared" si="0"/>
        <v/>
      </c>
      <c r="F18" s="11"/>
      <c r="G18" s="11"/>
      <c r="H18" s="11" t="str">
        <f t="shared" si="1"/>
        <v/>
      </c>
      <c r="I18" s="11"/>
      <c r="J18" s="11"/>
      <c r="K18" s="11" t="str">
        <f t="shared" si="2"/>
        <v/>
      </c>
      <c r="L18" s="11"/>
      <c r="M18" s="11"/>
      <c r="N18" s="11" t="str">
        <f t="shared" si="3"/>
        <v/>
      </c>
      <c r="O18" s="11"/>
      <c r="P18" s="11"/>
      <c r="Q18" s="11" t="str">
        <f t="shared" si="4"/>
        <v/>
      </c>
      <c r="R18" s="11"/>
      <c r="S18" s="11"/>
      <c r="T18" s="11" t="str">
        <f t="shared" si="5"/>
        <v/>
      </c>
      <c r="U18" s="11"/>
      <c r="V18" s="11"/>
      <c r="W18" s="11" t="str">
        <f t="shared" si="6"/>
        <v/>
      </c>
      <c r="X18" s="11"/>
      <c r="Y18" s="11"/>
      <c r="Z18" s="11" t="str">
        <f t="shared" si="7"/>
        <v/>
      </c>
      <c r="AA18" s="11"/>
      <c r="AB18" s="11"/>
      <c r="AC18" s="11" t="str">
        <f t="shared" si="8"/>
        <v/>
      </c>
      <c r="AD18" s="11"/>
      <c r="AE18" s="11"/>
      <c r="AF18" s="11" t="str">
        <f t="shared" si="9"/>
        <v/>
      </c>
      <c r="AG18" s="11"/>
      <c r="AH18" s="11"/>
      <c r="AI18" s="11" t="str">
        <f t="shared" si="10"/>
        <v/>
      </c>
      <c r="AJ18" s="11"/>
      <c r="AK18" s="11"/>
      <c r="AL18" s="11" t="str">
        <f t="shared" si="11"/>
        <v/>
      </c>
      <c r="AM18" s="11"/>
      <c r="AN18" s="11"/>
      <c r="AO18" s="11" t="str">
        <f t="shared" si="12"/>
        <v/>
      </c>
      <c r="AP18" s="11"/>
      <c r="AQ18" s="11"/>
    </row>
    <row r="19" spans="1:43" s="1" customFormat="1" ht="18.95" customHeight="1" x14ac:dyDescent="0.25">
      <c r="A19" s="9"/>
      <c r="B19" s="10" t="str">
        <f>IFERROR(VLOOKUP(A19,[1]!Tableau1[#Data],2,FALSE),"")</f>
        <v/>
      </c>
      <c r="C19" s="11"/>
      <c r="D19" s="11"/>
      <c r="E19" s="11" t="str">
        <f t="shared" si="0"/>
        <v/>
      </c>
      <c r="F19" s="11"/>
      <c r="G19" s="11"/>
      <c r="H19" s="11" t="str">
        <f t="shared" si="1"/>
        <v/>
      </c>
      <c r="I19" s="11"/>
      <c r="J19" s="11"/>
      <c r="K19" s="11" t="str">
        <f t="shared" si="2"/>
        <v/>
      </c>
      <c r="L19" s="11"/>
      <c r="M19" s="11"/>
      <c r="N19" s="11" t="str">
        <f t="shared" si="3"/>
        <v/>
      </c>
      <c r="O19" s="11"/>
      <c r="P19" s="11"/>
      <c r="Q19" s="11" t="str">
        <f t="shared" si="4"/>
        <v/>
      </c>
      <c r="R19" s="11"/>
      <c r="S19" s="11"/>
      <c r="T19" s="11" t="str">
        <f t="shared" si="5"/>
        <v/>
      </c>
      <c r="U19" s="11"/>
      <c r="V19" s="11"/>
      <c r="W19" s="11" t="str">
        <f t="shared" si="6"/>
        <v/>
      </c>
      <c r="X19" s="11"/>
      <c r="Y19" s="11"/>
      <c r="Z19" s="11" t="str">
        <f t="shared" si="7"/>
        <v/>
      </c>
      <c r="AA19" s="11"/>
      <c r="AB19" s="11"/>
      <c r="AC19" s="11" t="str">
        <f t="shared" si="8"/>
        <v/>
      </c>
      <c r="AD19" s="11"/>
      <c r="AE19" s="11"/>
      <c r="AF19" s="11" t="str">
        <f t="shared" si="9"/>
        <v/>
      </c>
      <c r="AG19" s="11"/>
      <c r="AH19" s="11"/>
      <c r="AI19" s="11" t="str">
        <f t="shared" si="10"/>
        <v/>
      </c>
      <c r="AJ19" s="11"/>
      <c r="AK19" s="11"/>
      <c r="AL19" s="11" t="str">
        <f t="shared" si="11"/>
        <v/>
      </c>
      <c r="AM19" s="11"/>
      <c r="AN19" s="11"/>
      <c r="AO19" s="11" t="str">
        <f t="shared" si="12"/>
        <v/>
      </c>
      <c r="AP19" s="11"/>
      <c r="AQ19" s="11"/>
    </row>
    <row r="20" spans="1:43" s="1" customFormat="1" ht="18.95" customHeight="1" x14ac:dyDescent="0.25">
      <c r="A20" s="9"/>
      <c r="B20" s="10" t="str">
        <f>IFERROR(VLOOKUP(A20,[1]!Tableau1[#Data],2,FALSE),"")</f>
        <v/>
      </c>
      <c r="C20" s="11"/>
      <c r="D20" s="11"/>
      <c r="E20" s="11" t="str">
        <f t="shared" si="0"/>
        <v/>
      </c>
      <c r="F20" s="11"/>
      <c r="G20" s="11"/>
      <c r="H20" s="11" t="str">
        <f t="shared" si="1"/>
        <v/>
      </c>
      <c r="I20" s="11"/>
      <c r="J20" s="11"/>
      <c r="K20" s="11" t="str">
        <f t="shared" si="2"/>
        <v/>
      </c>
      <c r="L20" s="11"/>
      <c r="M20" s="11"/>
      <c r="N20" s="11" t="str">
        <f t="shared" si="3"/>
        <v/>
      </c>
      <c r="O20" s="11"/>
      <c r="P20" s="11"/>
      <c r="Q20" s="11" t="str">
        <f t="shared" si="4"/>
        <v/>
      </c>
      <c r="R20" s="11"/>
      <c r="S20" s="11"/>
      <c r="T20" s="11" t="str">
        <f t="shared" si="5"/>
        <v/>
      </c>
      <c r="U20" s="11"/>
      <c r="V20" s="11"/>
      <c r="W20" s="11" t="str">
        <f t="shared" si="6"/>
        <v/>
      </c>
      <c r="X20" s="11"/>
      <c r="Y20" s="11"/>
      <c r="Z20" s="11" t="str">
        <f t="shared" si="7"/>
        <v/>
      </c>
      <c r="AA20" s="11"/>
      <c r="AB20" s="11"/>
      <c r="AC20" s="11" t="str">
        <f t="shared" si="8"/>
        <v/>
      </c>
      <c r="AD20" s="11"/>
      <c r="AE20" s="11"/>
      <c r="AF20" s="11" t="str">
        <f t="shared" si="9"/>
        <v/>
      </c>
      <c r="AG20" s="11"/>
      <c r="AH20" s="11"/>
      <c r="AI20" s="11" t="str">
        <f t="shared" si="10"/>
        <v/>
      </c>
      <c r="AJ20" s="11"/>
      <c r="AK20" s="11"/>
      <c r="AL20" s="11" t="str">
        <f t="shared" si="11"/>
        <v/>
      </c>
      <c r="AM20" s="11"/>
      <c r="AN20" s="11"/>
      <c r="AO20" s="11" t="str">
        <f t="shared" si="12"/>
        <v/>
      </c>
      <c r="AP20" s="11"/>
      <c r="AQ20" s="11"/>
    </row>
    <row r="21" spans="1:43" s="1" customFormat="1" ht="18.95" customHeight="1" x14ac:dyDescent="0.25">
      <c r="A21" s="9"/>
      <c r="B21" s="10" t="str">
        <f>IFERROR(VLOOKUP(A21,[1]!Tableau1[#Data],2,FALSE),"")</f>
        <v/>
      </c>
      <c r="C21" s="11"/>
      <c r="D21" s="11"/>
      <c r="E21" s="11" t="str">
        <f t="shared" si="0"/>
        <v/>
      </c>
      <c r="F21" s="11"/>
      <c r="G21" s="11"/>
      <c r="H21" s="11" t="str">
        <f t="shared" si="1"/>
        <v/>
      </c>
      <c r="I21" s="11"/>
      <c r="J21" s="11"/>
      <c r="K21" s="11" t="str">
        <f t="shared" si="2"/>
        <v/>
      </c>
      <c r="L21" s="11"/>
      <c r="M21" s="11"/>
      <c r="N21" s="11" t="str">
        <f t="shared" si="3"/>
        <v/>
      </c>
      <c r="O21" s="11"/>
      <c r="P21" s="11"/>
      <c r="Q21" s="11" t="str">
        <f t="shared" si="4"/>
        <v/>
      </c>
      <c r="R21" s="11"/>
      <c r="S21" s="11"/>
      <c r="T21" s="11" t="str">
        <f t="shared" si="5"/>
        <v/>
      </c>
      <c r="U21" s="11"/>
      <c r="V21" s="11"/>
      <c r="W21" s="11" t="str">
        <f t="shared" si="6"/>
        <v/>
      </c>
      <c r="X21" s="11"/>
      <c r="Y21" s="11"/>
      <c r="Z21" s="11" t="str">
        <f t="shared" si="7"/>
        <v/>
      </c>
      <c r="AA21" s="11"/>
      <c r="AB21" s="11"/>
      <c r="AC21" s="11" t="str">
        <f t="shared" si="8"/>
        <v/>
      </c>
      <c r="AD21" s="11"/>
      <c r="AE21" s="11"/>
      <c r="AF21" s="11" t="str">
        <f t="shared" si="9"/>
        <v/>
      </c>
      <c r="AG21" s="11"/>
      <c r="AH21" s="11"/>
      <c r="AI21" s="11" t="str">
        <f t="shared" si="10"/>
        <v/>
      </c>
      <c r="AJ21" s="11"/>
      <c r="AK21" s="11"/>
      <c r="AL21" s="11" t="str">
        <f t="shared" si="11"/>
        <v/>
      </c>
      <c r="AM21" s="11"/>
      <c r="AN21" s="11"/>
      <c r="AO21" s="11" t="str">
        <f t="shared" si="12"/>
        <v/>
      </c>
      <c r="AP21" s="11"/>
      <c r="AQ21" s="11"/>
    </row>
    <row r="22" spans="1:43" s="1" customFormat="1" ht="18.95" customHeight="1" x14ac:dyDescent="0.25">
      <c r="A22" s="9"/>
      <c r="B22" s="10" t="str">
        <f>IFERROR(VLOOKUP(A22,[1]!Tableau1[#Data],2,FALSE),"")</f>
        <v/>
      </c>
      <c r="C22" s="11"/>
      <c r="D22" s="11"/>
      <c r="E22" s="11" t="str">
        <f t="shared" si="0"/>
        <v/>
      </c>
      <c r="F22" s="11"/>
      <c r="G22" s="11"/>
      <c r="H22" s="11" t="str">
        <f t="shared" si="1"/>
        <v/>
      </c>
      <c r="I22" s="11"/>
      <c r="J22" s="11"/>
      <c r="K22" s="11" t="str">
        <f t="shared" si="2"/>
        <v/>
      </c>
      <c r="L22" s="11"/>
      <c r="M22" s="11"/>
      <c r="N22" s="11" t="str">
        <f t="shared" si="3"/>
        <v/>
      </c>
      <c r="O22" s="11"/>
      <c r="P22" s="11"/>
      <c r="Q22" s="11" t="str">
        <f t="shared" si="4"/>
        <v/>
      </c>
      <c r="R22" s="11"/>
      <c r="S22" s="11"/>
      <c r="T22" s="11" t="str">
        <f t="shared" si="5"/>
        <v/>
      </c>
      <c r="U22" s="11"/>
      <c r="V22" s="11"/>
      <c r="W22" s="11" t="str">
        <f t="shared" si="6"/>
        <v/>
      </c>
      <c r="X22" s="11"/>
      <c r="Y22" s="11"/>
      <c r="Z22" s="11" t="str">
        <f t="shared" si="7"/>
        <v/>
      </c>
      <c r="AA22" s="11"/>
      <c r="AB22" s="11"/>
      <c r="AC22" s="11" t="str">
        <f t="shared" si="8"/>
        <v/>
      </c>
      <c r="AD22" s="11"/>
      <c r="AE22" s="11"/>
      <c r="AF22" s="11" t="str">
        <f t="shared" si="9"/>
        <v/>
      </c>
      <c r="AG22" s="11"/>
      <c r="AH22" s="11"/>
      <c r="AI22" s="11" t="str">
        <f t="shared" si="10"/>
        <v/>
      </c>
      <c r="AJ22" s="11"/>
      <c r="AK22" s="11"/>
      <c r="AL22" s="11" t="str">
        <f t="shared" si="11"/>
        <v/>
      </c>
      <c r="AM22" s="11"/>
      <c r="AN22" s="11"/>
      <c r="AO22" s="11" t="str">
        <f t="shared" si="12"/>
        <v/>
      </c>
      <c r="AP22" s="11"/>
      <c r="AQ22" s="11"/>
    </row>
    <row r="23" spans="1:43" s="1" customFormat="1" ht="18.95" customHeight="1" x14ac:dyDescent="0.25">
      <c r="A23" s="9"/>
      <c r="B23" s="10" t="str">
        <f>IFERROR(VLOOKUP(A23,[1]!Tableau1[#Data],2,FALSE),"")</f>
        <v/>
      </c>
      <c r="C23" s="11"/>
      <c r="D23" s="11"/>
      <c r="E23" s="11" t="str">
        <f t="shared" si="0"/>
        <v/>
      </c>
      <c r="F23" s="11"/>
      <c r="G23" s="11"/>
      <c r="H23" s="11" t="str">
        <f t="shared" si="1"/>
        <v/>
      </c>
      <c r="I23" s="11"/>
      <c r="J23" s="11"/>
      <c r="K23" s="11" t="str">
        <f t="shared" si="2"/>
        <v/>
      </c>
      <c r="L23" s="11"/>
      <c r="M23" s="11"/>
      <c r="N23" s="11" t="str">
        <f t="shared" si="3"/>
        <v/>
      </c>
      <c r="O23" s="11"/>
      <c r="P23" s="11"/>
      <c r="Q23" s="11" t="str">
        <f t="shared" si="4"/>
        <v/>
      </c>
      <c r="R23" s="11"/>
      <c r="S23" s="11"/>
      <c r="T23" s="11" t="str">
        <f t="shared" si="5"/>
        <v/>
      </c>
      <c r="U23" s="11"/>
      <c r="V23" s="11"/>
      <c r="W23" s="11" t="str">
        <f t="shared" si="6"/>
        <v/>
      </c>
      <c r="X23" s="11"/>
      <c r="Y23" s="11"/>
      <c r="Z23" s="11" t="str">
        <f t="shared" si="7"/>
        <v/>
      </c>
      <c r="AA23" s="11"/>
      <c r="AB23" s="11"/>
      <c r="AC23" s="11" t="str">
        <f t="shared" si="8"/>
        <v/>
      </c>
      <c r="AD23" s="11"/>
      <c r="AE23" s="11"/>
      <c r="AF23" s="11" t="str">
        <f t="shared" si="9"/>
        <v/>
      </c>
      <c r="AG23" s="11"/>
      <c r="AH23" s="11"/>
      <c r="AI23" s="11" t="str">
        <f t="shared" si="10"/>
        <v/>
      </c>
      <c r="AJ23" s="11"/>
      <c r="AK23" s="11"/>
      <c r="AL23" s="11" t="str">
        <f t="shared" si="11"/>
        <v/>
      </c>
      <c r="AM23" s="11"/>
      <c r="AN23" s="11"/>
      <c r="AO23" s="11" t="str">
        <f t="shared" si="12"/>
        <v/>
      </c>
      <c r="AP23" s="11"/>
      <c r="AQ23" s="11"/>
    </row>
    <row r="24" spans="1:43" s="1" customFormat="1" ht="18.95" customHeight="1" x14ac:dyDescent="0.25">
      <c r="A24" s="9"/>
      <c r="B24" s="10" t="str">
        <f>IFERROR(VLOOKUP(A24,[1]!Tableau1[#Data],2,FALSE),"")</f>
        <v/>
      </c>
      <c r="C24" s="11"/>
      <c r="D24" s="11"/>
      <c r="E24" s="11" t="str">
        <f t="shared" si="0"/>
        <v/>
      </c>
      <c r="F24" s="11"/>
      <c r="G24" s="11"/>
      <c r="H24" s="11" t="str">
        <f t="shared" si="1"/>
        <v/>
      </c>
      <c r="I24" s="11"/>
      <c r="J24" s="11"/>
      <c r="K24" s="11" t="str">
        <f t="shared" si="2"/>
        <v/>
      </c>
      <c r="L24" s="11"/>
      <c r="M24" s="11"/>
      <c r="N24" s="11" t="str">
        <f t="shared" si="3"/>
        <v/>
      </c>
      <c r="O24" s="11"/>
      <c r="P24" s="11"/>
      <c r="Q24" s="11" t="str">
        <f t="shared" si="4"/>
        <v/>
      </c>
      <c r="R24" s="11"/>
      <c r="S24" s="11"/>
      <c r="T24" s="11" t="str">
        <f t="shared" si="5"/>
        <v/>
      </c>
      <c r="U24" s="11"/>
      <c r="V24" s="11"/>
      <c r="W24" s="11" t="str">
        <f t="shared" si="6"/>
        <v/>
      </c>
      <c r="X24" s="11"/>
      <c r="Y24" s="11"/>
      <c r="Z24" s="11" t="str">
        <f t="shared" si="7"/>
        <v/>
      </c>
      <c r="AA24" s="11"/>
      <c r="AB24" s="11"/>
      <c r="AC24" s="11" t="str">
        <f t="shared" si="8"/>
        <v/>
      </c>
      <c r="AD24" s="11"/>
      <c r="AE24" s="11"/>
      <c r="AF24" s="11" t="str">
        <f t="shared" si="9"/>
        <v/>
      </c>
      <c r="AG24" s="11"/>
      <c r="AH24" s="11"/>
      <c r="AI24" s="11" t="str">
        <f t="shared" si="10"/>
        <v/>
      </c>
      <c r="AJ24" s="11"/>
      <c r="AK24" s="11"/>
      <c r="AL24" s="11" t="str">
        <f t="shared" si="11"/>
        <v/>
      </c>
      <c r="AM24" s="11"/>
      <c r="AN24" s="11"/>
      <c r="AO24" s="11" t="str">
        <f t="shared" si="12"/>
        <v/>
      </c>
      <c r="AP24" s="11"/>
      <c r="AQ24" s="11"/>
    </row>
    <row r="25" spans="1:43" s="1" customFormat="1" ht="18.95" customHeight="1" x14ac:dyDescent="0.25">
      <c r="A25" s="9"/>
      <c r="B25" s="10" t="str">
        <f>IFERROR(VLOOKUP(A25,[1]!Tableau1[#Data],2,FALSE),"")</f>
        <v/>
      </c>
      <c r="C25" s="11"/>
      <c r="D25" s="11"/>
      <c r="E25" s="11" t="str">
        <f t="shared" si="0"/>
        <v/>
      </c>
      <c r="F25" s="11"/>
      <c r="G25" s="11"/>
      <c r="H25" s="11" t="str">
        <f t="shared" si="1"/>
        <v/>
      </c>
      <c r="I25" s="11"/>
      <c r="J25" s="11"/>
      <c r="K25" s="11" t="str">
        <f t="shared" si="2"/>
        <v/>
      </c>
      <c r="L25" s="11"/>
      <c r="M25" s="11"/>
      <c r="N25" s="11" t="str">
        <f t="shared" si="3"/>
        <v/>
      </c>
      <c r="O25" s="11"/>
      <c r="P25" s="11"/>
      <c r="Q25" s="11" t="str">
        <f t="shared" si="4"/>
        <v/>
      </c>
      <c r="R25" s="11"/>
      <c r="S25" s="11"/>
      <c r="T25" s="11" t="str">
        <f t="shared" si="5"/>
        <v/>
      </c>
      <c r="U25" s="11"/>
      <c r="V25" s="11"/>
      <c r="W25" s="11" t="str">
        <f t="shared" si="6"/>
        <v/>
      </c>
      <c r="X25" s="11"/>
      <c r="Y25" s="11"/>
      <c r="Z25" s="11" t="str">
        <f t="shared" si="7"/>
        <v/>
      </c>
      <c r="AA25" s="11"/>
      <c r="AB25" s="11"/>
      <c r="AC25" s="11" t="str">
        <f t="shared" si="8"/>
        <v/>
      </c>
      <c r="AD25" s="11"/>
      <c r="AE25" s="11"/>
      <c r="AF25" s="11" t="str">
        <f t="shared" si="9"/>
        <v/>
      </c>
      <c r="AG25" s="11"/>
      <c r="AH25" s="11"/>
      <c r="AI25" s="11" t="str">
        <f t="shared" si="10"/>
        <v/>
      </c>
      <c r="AJ25" s="11"/>
      <c r="AK25" s="11"/>
      <c r="AL25" s="11" t="str">
        <f t="shared" si="11"/>
        <v/>
      </c>
      <c r="AM25" s="11"/>
      <c r="AN25" s="11"/>
      <c r="AO25" s="11" t="str">
        <f t="shared" si="12"/>
        <v/>
      </c>
      <c r="AP25" s="11"/>
      <c r="AQ25" s="11"/>
    </row>
    <row r="26" spans="1:43" s="1" customFormat="1" ht="18.95" customHeight="1" x14ac:dyDescent="0.25">
      <c r="A26" s="9"/>
      <c r="B26" s="10" t="str">
        <f>IFERROR(VLOOKUP(A26,[1]!Tableau1[#Data],2,FALSE),"")</f>
        <v/>
      </c>
      <c r="C26" s="11"/>
      <c r="D26" s="11"/>
      <c r="E26" s="11" t="str">
        <f t="shared" si="0"/>
        <v/>
      </c>
      <c r="F26" s="11"/>
      <c r="G26" s="11"/>
      <c r="H26" s="11" t="str">
        <f t="shared" si="1"/>
        <v/>
      </c>
      <c r="I26" s="11"/>
      <c r="J26" s="11"/>
      <c r="K26" s="11" t="str">
        <f t="shared" si="2"/>
        <v/>
      </c>
      <c r="L26" s="11"/>
      <c r="M26" s="11"/>
      <c r="N26" s="11" t="str">
        <f t="shared" si="3"/>
        <v/>
      </c>
      <c r="O26" s="11"/>
      <c r="P26" s="11"/>
      <c r="Q26" s="11" t="str">
        <f t="shared" si="4"/>
        <v/>
      </c>
      <c r="R26" s="11"/>
      <c r="S26" s="11"/>
      <c r="T26" s="11" t="str">
        <f t="shared" si="5"/>
        <v/>
      </c>
      <c r="U26" s="11"/>
      <c r="V26" s="11"/>
      <c r="W26" s="11" t="str">
        <f t="shared" si="6"/>
        <v/>
      </c>
      <c r="X26" s="11"/>
      <c r="Y26" s="11"/>
      <c r="Z26" s="11" t="str">
        <f t="shared" si="7"/>
        <v/>
      </c>
      <c r="AA26" s="11"/>
      <c r="AB26" s="11"/>
      <c r="AC26" s="11" t="str">
        <f t="shared" si="8"/>
        <v/>
      </c>
      <c r="AD26" s="11"/>
      <c r="AE26" s="11"/>
      <c r="AF26" s="11" t="str">
        <f t="shared" si="9"/>
        <v/>
      </c>
      <c r="AG26" s="11"/>
      <c r="AH26" s="11"/>
      <c r="AI26" s="11" t="str">
        <f t="shared" si="10"/>
        <v/>
      </c>
      <c r="AJ26" s="11"/>
      <c r="AK26" s="11"/>
      <c r="AL26" s="11" t="str">
        <f t="shared" si="11"/>
        <v/>
      </c>
      <c r="AM26" s="11"/>
      <c r="AN26" s="11"/>
      <c r="AO26" s="11" t="str">
        <f t="shared" si="12"/>
        <v/>
      </c>
      <c r="AP26" s="11"/>
      <c r="AQ26" s="11"/>
    </row>
    <row r="27" spans="1:43" s="1" customFormat="1" ht="18.95" customHeight="1" x14ac:dyDescent="0.25">
      <c r="A27" s="9"/>
      <c r="B27" s="10" t="str">
        <f>IFERROR(VLOOKUP(A27,[1]!Tableau1[#Data],2,FALSE),"")</f>
        <v/>
      </c>
      <c r="C27" s="11"/>
      <c r="D27" s="11"/>
      <c r="E27" s="11" t="str">
        <f t="shared" si="0"/>
        <v/>
      </c>
      <c r="F27" s="11"/>
      <c r="G27" s="11"/>
      <c r="H27" s="11" t="str">
        <f t="shared" si="1"/>
        <v/>
      </c>
      <c r="I27" s="11"/>
      <c r="J27" s="11"/>
      <c r="K27" s="11" t="str">
        <f t="shared" si="2"/>
        <v/>
      </c>
      <c r="L27" s="11"/>
      <c r="M27" s="11"/>
      <c r="N27" s="11" t="str">
        <f t="shared" si="3"/>
        <v/>
      </c>
      <c r="O27" s="11"/>
      <c r="P27" s="11"/>
      <c r="Q27" s="11" t="str">
        <f t="shared" si="4"/>
        <v/>
      </c>
      <c r="R27" s="11"/>
      <c r="S27" s="11"/>
      <c r="T27" s="11" t="str">
        <f t="shared" si="5"/>
        <v/>
      </c>
      <c r="U27" s="11"/>
      <c r="V27" s="11"/>
      <c r="W27" s="11" t="str">
        <f t="shared" si="6"/>
        <v/>
      </c>
      <c r="X27" s="11"/>
      <c r="Y27" s="11"/>
      <c r="Z27" s="11" t="str">
        <f t="shared" si="7"/>
        <v/>
      </c>
      <c r="AA27" s="11"/>
      <c r="AB27" s="11"/>
      <c r="AC27" s="11" t="str">
        <f t="shared" si="8"/>
        <v/>
      </c>
      <c r="AD27" s="11"/>
      <c r="AE27" s="11"/>
      <c r="AF27" s="11" t="str">
        <f t="shared" si="9"/>
        <v/>
      </c>
      <c r="AG27" s="11"/>
      <c r="AH27" s="11"/>
      <c r="AI27" s="11" t="str">
        <f t="shared" si="10"/>
        <v/>
      </c>
      <c r="AJ27" s="11"/>
      <c r="AK27" s="11"/>
      <c r="AL27" s="11" t="str">
        <f t="shared" si="11"/>
        <v/>
      </c>
      <c r="AM27" s="11"/>
      <c r="AN27" s="11"/>
      <c r="AO27" s="11" t="str">
        <f t="shared" si="12"/>
        <v/>
      </c>
      <c r="AP27" s="11"/>
      <c r="AQ27" s="11"/>
    </row>
    <row r="28" spans="1:43" s="1" customFormat="1" ht="18.95" customHeight="1" x14ac:dyDescent="0.25">
      <c r="A28" s="9"/>
      <c r="B28" s="10" t="str">
        <f>IFERROR(VLOOKUP(A28,[1]!Tableau1[#Data],2,FALSE),"")</f>
        <v/>
      </c>
      <c r="C28" s="11"/>
      <c r="D28" s="11"/>
      <c r="E28" s="11" t="str">
        <f t="shared" si="0"/>
        <v/>
      </c>
      <c r="F28" s="11"/>
      <c r="G28" s="11"/>
      <c r="H28" s="11" t="str">
        <f t="shared" si="1"/>
        <v/>
      </c>
      <c r="I28" s="11"/>
      <c r="J28" s="11"/>
      <c r="K28" s="11" t="str">
        <f t="shared" si="2"/>
        <v/>
      </c>
      <c r="L28" s="11"/>
      <c r="M28" s="11"/>
      <c r="N28" s="11" t="str">
        <f t="shared" si="3"/>
        <v/>
      </c>
      <c r="O28" s="11"/>
      <c r="P28" s="11"/>
      <c r="Q28" s="11" t="str">
        <f t="shared" si="4"/>
        <v/>
      </c>
      <c r="R28" s="11"/>
      <c r="S28" s="11"/>
      <c r="T28" s="11" t="str">
        <f t="shared" si="5"/>
        <v/>
      </c>
      <c r="U28" s="11"/>
      <c r="V28" s="11"/>
      <c r="W28" s="11" t="str">
        <f t="shared" si="6"/>
        <v/>
      </c>
      <c r="X28" s="11"/>
      <c r="Y28" s="11"/>
      <c r="Z28" s="11" t="str">
        <f t="shared" si="7"/>
        <v/>
      </c>
      <c r="AA28" s="11"/>
      <c r="AB28" s="11"/>
      <c r="AC28" s="11" t="str">
        <f t="shared" si="8"/>
        <v/>
      </c>
      <c r="AD28" s="11"/>
      <c r="AE28" s="11"/>
      <c r="AF28" s="11" t="str">
        <f t="shared" si="9"/>
        <v/>
      </c>
      <c r="AG28" s="11"/>
      <c r="AH28" s="11"/>
      <c r="AI28" s="11" t="str">
        <f t="shared" si="10"/>
        <v/>
      </c>
      <c r="AJ28" s="11"/>
      <c r="AK28" s="11"/>
      <c r="AL28" s="11" t="str">
        <f t="shared" si="11"/>
        <v/>
      </c>
      <c r="AM28" s="11"/>
      <c r="AN28" s="11"/>
      <c r="AO28" s="11" t="str">
        <f t="shared" si="12"/>
        <v/>
      </c>
      <c r="AP28" s="11"/>
      <c r="AQ28" s="11"/>
    </row>
    <row r="29" spans="1:43" s="1" customFormat="1" ht="18.95" customHeight="1" x14ac:dyDescent="0.25">
      <c r="A29" s="9"/>
      <c r="B29" s="10" t="str">
        <f>IFERROR(VLOOKUP(A29,[1]!Tableau1[#Data],2,FALSE),"")</f>
        <v/>
      </c>
      <c r="C29" s="11"/>
      <c r="D29" s="11"/>
      <c r="E29" s="11" t="str">
        <f t="shared" si="0"/>
        <v/>
      </c>
      <c r="F29" s="11"/>
      <c r="G29" s="11"/>
      <c r="H29" s="11" t="str">
        <f t="shared" si="1"/>
        <v/>
      </c>
      <c r="I29" s="11"/>
      <c r="J29" s="11"/>
      <c r="K29" s="11" t="str">
        <f t="shared" si="2"/>
        <v/>
      </c>
      <c r="L29" s="11"/>
      <c r="M29" s="11"/>
      <c r="N29" s="11" t="str">
        <f t="shared" si="3"/>
        <v/>
      </c>
      <c r="O29" s="11"/>
      <c r="P29" s="11"/>
      <c r="Q29" s="11" t="str">
        <f t="shared" si="4"/>
        <v/>
      </c>
      <c r="R29" s="11"/>
      <c r="S29" s="11"/>
      <c r="T29" s="11" t="str">
        <f t="shared" si="5"/>
        <v/>
      </c>
      <c r="U29" s="11"/>
      <c r="V29" s="11"/>
      <c r="W29" s="11" t="str">
        <f t="shared" si="6"/>
        <v/>
      </c>
      <c r="X29" s="11"/>
      <c r="Y29" s="11"/>
      <c r="Z29" s="11" t="str">
        <f t="shared" si="7"/>
        <v/>
      </c>
      <c r="AA29" s="11"/>
      <c r="AB29" s="11"/>
      <c r="AC29" s="11" t="str">
        <f t="shared" si="8"/>
        <v/>
      </c>
      <c r="AD29" s="11"/>
      <c r="AE29" s="11"/>
      <c r="AF29" s="11" t="str">
        <f t="shared" si="9"/>
        <v/>
      </c>
      <c r="AG29" s="11"/>
      <c r="AH29" s="11"/>
      <c r="AI29" s="11" t="str">
        <f t="shared" si="10"/>
        <v/>
      </c>
      <c r="AJ29" s="11"/>
      <c r="AK29" s="11"/>
      <c r="AL29" s="11" t="str">
        <f t="shared" si="11"/>
        <v/>
      </c>
      <c r="AM29" s="11"/>
      <c r="AN29" s="11"/>
      <c r="AO29" s="11" t="str">
        <f t="shared" si="12"/>
        <v/>
      </c>
      <c r="AP29" s="11"/>
      <c r="AQ29" s="11"/>
    </row>
    <row r="30" spans="1:43" s="1" customFormat="1" ht="18.95" customHeight="1" x14ac:dyDescent="0.25">
      <c r="A30" s="9"/>
      <c r="B30" s="10" t="str">
        <f>IFERROR(VLOOKUP(A30,[1]!Tableau1[#Data],2,FALSE),"")</f>
        <v/>
      </c>
      <c r="C30" s="11"/>
      <c r="D30" s="11"/>
      <c r="E30" s="11" t="str">
        <f t="shared" si="0"/>
        <v/>
      </c>
      <c r="F30" s="11"/>
      <c r="G30" s="11"/>
      <c r="H30" s="11" t="str">
        <f t="shared" si="1"/>
        <v/>
      </c>
      <c r="I30" s="11"/>
      <c r="J30" s="11"/>
      <c r="K30" s="11" t="str">
        <f t="shared" si="2"/>
        <v/>
      </c>
      <c r="L30" s="11"/>
      <c r="M30" s="11"/>
      <c r="N30" s="11" t="str">
        <f t="shared" si="3"/>
        <v/>
      </c>
      <c r="O30" s="11"/>
      <c r="P30" s="11"/>
      <c r="Q30" s="11" t="str">
        <f t="shared" si="4"/>
        <v/>
      </c>
      <c r="R30" s="11"/>
      <c r="S30" s="11"/>
      <c r="T30" s="11" t="str">
        <f t="shared" si="5"/>
        <v/>
      </c>
      <c r="U30" s="11"/>
      <c r="V30" s="11"/>
      <c r="W30" s="11" t="str">
        <f t="shared" si="6"/>
        <v/>
      </c>
      <c r="X30" s="11"/>
      <c r="Y30" s="11"/>
      <c r="Z30" s="11" t="str">
        <f t="shared" si="7"/>
        <v/>
      </c>
      <c r="AA30" s="11"/>
      <c r="AB30" s="11"/>
      <c r="AC30" s="11" t="str">
        <f t="shared" si="8"/>
        <v/>
      </c>
      <c r="AD30" s="11"/>
      <c r="AE30" s="11"/>
      <c r="AF30" s="11" t="str">
        <f t="shared" si="9"/>
        <v/>
      </c>
      <c r="AG30" s="11"/>
      <c r="AH30" s="11"/>
      <c r="AI30" s="11" t="str">
        <f t="shared" si="10"/>
        <v/>
      </c>
      <c r="AJ30" s="11"/>
      <c r="AK30" s="11"/>
      <c r="AL30" s="11" t="str">
        <f t="shared" si="11"/>
        <v/>
      </c>
      <c r="AM30" s="11"/>
      <c r="AN30" s="11"/>
      <c r="AO30" s="11" t="str">
        <f t="shared" si="12"/>
        <v/>
      </c>
      <c r="AP30" s="11"/>
      <c r="AQ30" s="11"/>
    </row>
    <row r="31" spans="1:43" s="1" customFormat="1" ht="18.95" customHeight="1" x14ac:dyDescent="0.25">
      <c r="A31" s="9"/>
      <c r="B31" s="10" t="str">
        <f>IFERROR(VLOOKUP(A31,[1]!Tableau1[#Data],2,FALSE),"")</f>
        <v/>
      </c>
      <c r="C31" s="11"/>
      <c r="D31" s="11"/>
      <c r="E31" s="11" t="str">
        <f t="shared" si="0"/>
        <v/>
      </c>
      <c r="F31" s="11"/>
      <c r="G31" s="11"/>
      <c r="H31" s="11" t="str">
        <f t="shared" si="1"/>
        <v/>
      </c>
      <c r="I31" s="11"/>
      <c r="J31" s="11"/>
      <c r="K31" s="11" t="str">
        <f t="shared" si="2"/>
        <v/>
      </c>
      <c r="L31" s="11"/>
      <c r="M31" s="11"/>
      <c r="N31" s="11" t="str">
        <f t="shared" si="3"/>
        <v/>
      </c>
      <c r="O31" s="11"/>
      <c r="P31" s="11"/>
      <c r="Q31" s="11" t="str">
        <f t="shared" si="4"/>
        <v/>
      </c>
      <c r="R31" s="11"/>
      <c r="S31" s="11"/>
      <c r="T31" s="11" t="str">
        <f t="shared" si="5"/>
        <v/>
      </c>
      <c r="U31" s="11"/>
      <c r="V31" s="11"/>
      <c r="W31" s="11" t="str">
        <f t="shared" si="6"/>
        <v/>
      </c>
      <c r="X31" s="11"/>
      <c r="Y31" s="11"/>
      <c r="Z31" s="11" t="str">
        <f t="shared" si="7"/>
        <v/>
      </c>
      <c r="AA31" s="11"/>
      <c r="AB31" s="11"/>
      <c r="AC31" s="11" t="str">
        <f t="shared" si="8"/>
        <v/>
      </c>
      <c r="AD31" s="11"/>
      <c r="AE31" s="11"/>
      <c r="AF31" s="11" t="str">
        <f t="shared" si="9"/>
        <v/>
      </c>
      <c r="AG31" s="11"/>
      <c r="AH31" s="11"/>
      <c r="AI31" s="11" t="str">
        <f t="shared" si="10"/>
        <v/>
      </c>
      <c r="AJ31" s="11"/>
      <c r="AK31" s="11"/>
      <c r="AL31" s="11" t="str">
        <f t="shared" si="11"/>
        <v/>
      </c>
      <c r="AM31" s="11"/>
      <c r="AN31" s="11"/>
      <c r="AO31" s="11" t="str">
        <f t="shared" si="12"/>
        <v/>
      </c>
      <c r="AP31" s="11"/>
      <c r="AQ31" s="11"/>
    </row>
    <row r="32" spans="1:43" s="1" customFormat="1" ht="18.95" customHeight="1" x14ac:dyDescent="0.25">
      <c r="A32" s="9"/>
      <c r="B32" s="10" t="str">
        <f>IFERROR(VLOOKUP(A32,[1]!Tableau1[#Data],2,FALSE),"")</f>
        <v/>
      </c>
      <c r="C32" s="11"/>
      <c r="D32" s="11"/>
      <c r="E32" s="11" t="str">
        <f t="shared" si="0"/>
        <v/>
      </c>
      <c r="F32" s="11"/>
      <c r="G32" s="11"/>
      <c r="H32" s="11" t="str">
        <f t="shared" si="1"/>
        <v/>
      </c>
      <c r="I32" s="11"/>
      <c r="J32" s="11"/>
      <c r="K32" s="11" t="str">
        <f t="shared" si="2"/>
        <v/>
      </c>
      <c r="L32" s="11"/>
      <c r="M32" s="11"/>
      <c r="N32" s="11" t="str">
        <f t="shared" si="3"/>
        <v/>
      </c>
      <c r="O32" s="11"/>
      <c r="P32" s="11"/>
      <c r="Q32" s="11" t="str">
        <f t="shared" si="4"/>
        <v/>
      </c>
      <c r="R32" s="11"/>
      <c r="S32" s="11"/>
      <c r="T32" s="11" t="str">
        <f t="shared" si="5"/>
        <v/>
      </c>
      <c r="U32" s="11"/>
      <c r="V32" s="11"/>
      <c r="W32" s="11" t="str">
        <f t="shared" si="6"/>
        <v/>
      </c>
      <c r="X32" s="11"/>
      <c r="Y32" s="11"/>
      <c r="Z32" s="11" t="str">
        <f t="shared" si="7"/>
        <v/>
      </c>
      <c r="AA32" s="11"/>
      <c r="AB32" s="11"/>
      <c r="AC32" s="11" t="str">
        <f t="shared" si="8"/>
        <v/>
      </c>
      <c r="AD32" s="11"/>
      <c r="AE32" s="11"/>
      <c r="AF32" s="11" t="str">
        <f t="shared" si="9"/>
        <v/>
      </c>
      <c r="AG32" s="11"/>
      <c r="AH32" s="11"/>
      <c r="AI32" s="11" t="str">
        <f t="shared" si="10"/>
        <v/>
      </c>
      <c r="AJ32" s="11"/>
      <c r="AK32" s="11"/>
      <c r="AL32" s="11" t="str">
        <f t="shared" si="11"/>
        <v/>
      </c>
      <c r="AM32" s="11"/>
      <c r="AN32" s="11"/>
      <c r="AO32" s="11" t="str">
        <f t="shared" si="12"/>
        <v/>
      </c>
      <c r="AP32" s="11"/>
      <c r="AQ32" s="11"/>
    </row>
    <row r="33" spans="1:43" s="1" customFormat="1" ht="18.95" customHeight="1" x14ac:dyDescent="0.25">
      <c r="A33" s="9"/>
      <c r="B33" s="10" t="str">
        <f>IFERROR(VLOOKUP(A33,[1]!Tableau1[#Data],2,FALSE),"")</f>
        <v/>
      </c>
      <c r="C33" s="11"/>
      <c r="D33" s="11"/>
      <c r="E33" s="11" t="str">
        <f t="shared" si="0"/>
        <v/>
      </c>
      <c r="F33" s="11"/>
      <c r="G33" s="11"/>
      <c r="H33" s="11" t="str">
        <f t="shared" si="1"/>
        <v/>
      </c>
      <c r="I33" s="11"/>
      <c r="J33" s="11"/>
      <c r="K33" s="11" t="str">
        <f t="shared" si="2"/>
        <v/>
      </c>
      <c r="L33" s="11"/>
      <c r="M33" s="11"/>
      <c r="N33" s="11" t="str">
        <f t="shared" si="3"/>
        <v/>
      </c>
      <c r="O33" s="11"/>
      <c r="P33" s="11"/>
      <c r="Q33" s="11" t="str">
        <f t="shared" si="4"/>
        <v/>
      </c>
      <c r="R33" s="11"/>
      <c r="S33" s="11"/>
      <c r="T33" s="11" t="str">
        <f t="shared" si="5"/>
        <v/>
      </c>
      <c r="U33" s="11"/>
      <c r="V33" s="11"/>
      <c r="W33" s="11" t="str">
        <f t="shared" si="6"/>
        <v/>
      </c>
      <c r="X33" s="11"/>
      <c r="Y33" s="11"/>
      <c r="Z33" s="11" t="str">
        <f t="shared" si="7"/>
        <v/>
      </c>
      <c r="AA33" s="11"/>
      <c r="AB33" s="11"/>
      <c r="AC33" s="11" t="str">
        <f t="shared" si="8"/>
        <v/>
      </c>
      <c r="AD33" s="11"/>
      <c r="AE33" s="11"/>
      <c r="AF33" s="11" t="str">
        <f t="shared" si="9"/>
        <v/>
      </c>
      <c r="AG33" s="11"/>
      <c r="AH33" s="11"/>
      <c r="AI33" s="11" t="str">
        <f t="shared" si="10"/>
        <v/>
      </c>
      <c r="AJ33" s="11"/>
      <c r="AK33" s="11"/>
      <c r="AL33" s="11" t="str">
        <f t="shared" si="11"/>
        <v/>
      </c>
      <c r="AM33" s="11"/>
      <c r="AN33" s="11"/>
      <c r="AO33" s="11" t="str">
        <f t="shared" si="12"/>
        <v/>
      </c>
      <c r="AP33" s="11"/>
      <c r="AQ33" s="11"/>
    </row>
    <row r="34" spans="1:43" s="1" customFormat="1" ht="18.95" customHeight="1" x14ac:dyDescent="0.25">
      <c r="A34" s="9"/>
      <c r="B34" s="10" t="str">
        <f>IFERROR(VLOOKUP(A34,[1]!Tableau1[#Data],2,FALSE),"")</f>
        <v/>
      </c>
      <c r="C34" s="11"/>
      <c r="D34" s="11"/>
      <c r="E34" s="11" t="str">
        <f t="shared" si="0"/>
        <v/>
      </c>
      <c r="F34" s="11"/>
      <c r="G34" s="11"/>
      <c r="H34" s="11" t="str">
        <f t="shared" si="1"/>
        <v/>
      </c>
      <c r="I34" s="11"/>
      <c r="J34" s="11"/>
      <c r="K34" s="11" t="str">
        <f t="shared" si="2"/>
        <v/>
      </c>
      <c r="L34" s="11"/>
      <c r="M34" s="11"/>
      <c r="N34" s="11" t="str">
        <f t="shared" si="3"/>
        <v/>
      </c>
      <c r="O34" s="11"/>
      <c r="P34" s="11"/>
      <c r="Q34" s="11" t="str">
        <f t="shared" si="4"/>
        <v/>
      </c>
      <c r="R34" s="11"/>
      <c r="S34" s="11"/>
      <c r="T34" s="11" t="str">
        <f t="shared" si="5"/>
        <v/>
      </c>
      <c r="U34" s="11"/>
      <c r="V34" s="11"/>
      <c r="W34" s="11" t="str">
        <f t="shared" si="6"/>
        <v/>
      </c>
      <c r="X34" s="11"/>
      <c r="Y34" s="11"/>
      <c r="Z34" s="11" t="str">
        <f t="shared" si="7"/>
        <v/>
      </c>
      <c r="AA34" s="11"/>
      <c r="AB34" s="11"/>
      <c r="AC34" s="11" t="str">
        <f t="shared" si="8"/>
        <v/>
      </c>
      <c r="AD34" s="11"/>
      <c r="AE34" s="11"/>
      <c r="AF34" s="11" t="str">
        <f t="shared" si="9"/>
        <v/>
      </c>
      <c r="AG34" s="11"/>
      <c r="AH34" s="11"/>
      <c r="AI34" s="11" t="str">
        <f t="shared" si="10"/>
        <v/>
      </c>
      <c r="AJ34" s="11"/>
      <c r="AK34" s="11"/>
      <c r="AL34" s="11" t="str">
        <f t="shared" si="11"/>
        <v/>
      </c>
      <c r="AM34" s="11"/>
      <c r="AN34" s="11"/>
      <c r="AO34" s="11" t="str">
        <f t="shared" si="12"/>
        <v/>
      </c>
      <c r="AP34" s="11"/>
      <c r="AQ34" s="11"/>
    </row>
    <row r="35" spans="1:43" s="1" customFormat="1" ht="18.95" customHeight="1" x14ac:dyDescent="0.25">
      <c r="A35" s="9"/>
      <c r="B35" s="10" t="str">
        <f>IFERROR(VLOOKUP(A35,[1]!Tableau1[#Data],2,FALSE),"")</f>
        <v/>
      </c>
      <c r="C35" s="11"/>
      <c r="D35" s="11"/>
      <c r="E35" s="11" t="str">
        <f t="shared" si="0"/>
        <v/>
      </c>
      <c r="F35" s="11"/>
      <c r="G35" s="11"/>
      <c r="H35" s="11" t="str">
        <f t="shared" si="1"/>
        <v/>
      </c>
      <c r="I35" s="11"/>
      <c r="J35" s="11"/>
      <c r="K35" s="11" t="str">
        <f t="shared" si="2"/>
        <v/>
      </c>
      <c r="L35" s="11"/>
      <c r="M35" s="11"/>
      <c r="N35" s="11" t="str">
        <f t="shared" si="3"/>
        <v/>
      </c>
      <c r="O35" s="11"/>
      <c r="P35" s="11"/>
      <c r="Q35" s="11" t="str">
        <f t="shared" si="4"/>
        <v/>
      </c>
      <c r="R35" s="11"/>
      <c r="S35" s="11"/>
      <c r="T35" s="11" t="str">
        <f t="shared" si="5"/>
        <v/>
      </c>
      <c r="U35" s="11"/>
      <c r="V35" s="11"/>
      <c r="W35" s="11" t="str">
        <f t="shared" si="6"/>
        <v/>
      </c>
      <c r="X35" s="11"/>
      <c r="Y35" s="11"/>
      <c r="Z35" s="11" t="str">
        <f t="shared" si="7"/>
        <v/>
      </c>
      <c r="AA35" s="11"/>
      <c r="AB35" s="11"/>
      <c r="AC35" s="11" t="str">
        <f t="shared" si="8"/>
        <v/>
      </c>
      <c r="AD35" s="11"/>
      <c r="AE35" s="11"/>
      <c r="AF35" s="11" t="str">
        <f t="shared" si="9"/>
        <v/>
      </c>
      <c r="AG35" s="11"/>
      <c r="AH35" s="11"/>
      <c r="AI35" s="11" t="str">
        <f t="shared" si="10"/>
        <v/>
      </c>
      <c r="AJ35" s="11"/>
      <c r="AK35" s="11"/>
      <c r="AL35" s="11" t="str">
        <f t="shared" si="11"/>
        <v/>
      </c>
      <c r="AM35" s="11"/>
      <c r="AN35" s="11"/>
      <c r="AO35" s="11" t="str">
        <f t="shared" si="12"/>
        <v/>
      </c>
      <c r="AP35" s="11"/>
      <c r="AQ35" s="11"/>
    </row>
    <row r="36" spans="1:43" s="1" customFormat="1" ht="18.95" customHeight="1" x14ac:dyDescent="0.25">
      <c r="A36" s="9"/>
      <c r="B36" s="10" t="str">
        <f>IFERROR(VLOOKUP(A36,[1]!Tableau1[#Data],2,FALSE),"")</f>
        <v/>
      </c>
      <c r="C36" s="11"/>
      <c r="D36" s="11"/>
      <c r="E36" s="11" t="str">
        <f t="shared" si="0"/>
        <v/>
      </c>
      <c r="F36" s="11"/>
      <c r="G36" s="11"/>
      <c r="H36" s="11" t="str">
        <f t="shared" si="1"/>
        <v/>
      </c>
      <c r="I36" s="11"/>
      <c r="J36" s="11"/>
      <c r="K36" s="11" t="str">
        <f t="shared" si="2"/>
        <v/>
      </c>
      <c r="L36" s="11"/>
      <c r="M36" s="11"/>
      <c r="N36" s="11" t="str">
        <f t="shared" si="3"/>
        <v/>
      </c>
      <c r="O36" s="11"/>
      <c r="P36" s="11"/>
      <c r="Q36" s="11" t="str">
        <f t="shared" si="4"/>
        <v/>
      </c>
      <c r="R36" s="11"/>
      <c r="S36" s="11"/>
      <c r="T36" s="11" t="str">
        <f t="shared" si="5"/>
        <v/>
      </c>
      <c r="U36" s="11"/>
      <c r="V36" s="11"/>
      <c r="W36" s="11" t="str">
        <f t="shared" si="6"/>
        <v/>
      </c>
      <c r="X36" s="11"/>
      <c r="Y36" s="11"/>
      <c r="Z36" s="11" t="str">
        <f t="shared" si="7"/>
        <v/>
      </c>
      <c r="AA36" s="11"/>
      <c r="AB36" s="11"/>
      <c r="AC36" s="11" t="str">
        <f t="shared" si="8"/>
        <v/>
      </c>
      <c r="AD36" s="11"/>
      <c r="AE36" s="11"/>
      <c r="AF36" s="11" t="str">
        <f t="shared" si="9"/>
        <v/>
      </c>
      <c r="AG36" s="11"/>
      <c r="AH36" s="11"/>
      <c r="AI36" s="11" t="str">
        <f t="shared" si="10"/>
        <v/>
      </c>
      <c r="AJ36" s="11"/>
      <c r="AK36" s="11"/>
      <c r="AL36" s="11" t="str">
        <f t="shared" si="11"/>
        <v/>
      </c>
      <c r="AM36" s="11"/>
      <c r="AN36" s="11"/>
      <c r="AO36" s="11" t="str">
        <f t="shared" si="12"/>
        <v/>
      </c>
      <c r="AP36" s="11"/>
      <c r="AQ36" s="11"/>
    </row>
    <row r="37" spans="1:43" s="1" customFormat="1" ht="18.95" customHeight="1" x14ac:dyDescent="0.25">
      <c r="A37" s="9"/>
      <c r="B37" s="10" t="str">
        <f>IFERROR(VLOOKUP(A37,[1]!Tableau1[#Data],2,FALSE),"")</f>
        <v/>
      </c>
      <c r="C37" s="11"/>
      <c r="D37" s="11"/>
      <c r="E37" s="11" t="str">
        <f t="shared" si="0"/>
        <v/>
      </c>
      <c r="F37" s="11"/>
      <c r="G37" s="11"/>
      <c r="H37" s="11" t="str">
        <f t="shared" si="1"/>
        <v/>
      </c>
      <c r="I37" s="11"/>
      <c r="J37" s="11"/>
      <c r="K37" s="11" t="str">
        <f t="shared" si="2"/>
        <v/>
      </c>
      <c r="L37" s="11"/>
      <c r="M37" s="11"/>
      <c r="N37" s="11" t="str">
        <f t="shared" si="3"/>
        <v/>
      </c>
      <c r="O37" s="11"/>
      <c r="P37" s="11"/>
      <c r="Q37" s="11" t="str">
        <f t="shared" si="4"/>
        <v/>
      </c>
      <c r="R37" s="11"/>
      <c r="S37" s="11"/>
      <c r="T37" s="11" t="str">
        <f t="shared" si="5"/>
        <v/>
      </c>
      <c r="U37" s="11"/>
      <c r="V37" s="11"/>
      <c r="W37" s="11" t="str">
        <f t="shared" si="6"/>
        <v/>
      </c>
      <c r="X37" s="11"/>
      <c r="Y37" s="11"/>
      <c r="Z37" s="11" t="str">
        <f t="shared" si="7"/>
        <v/>
      </c>
      <c r="AA37" s="11"/>
      <c r="AB37" s="11"/>
      <c r="AC37" s="11" t="str">
        <f t="shared" si="8"/>
        <v/>
      </c>
      <c r="AD37" s="11"/>
      <c r="AE37" s="11"/>
      <c r="AF37" s="11" t="str">
        <f t="shared" si="9"/>
        <v/>
      </c>
      <c r="AG37" s="11"/>
      <c r="AH37" s="11"/>
      <c r="AI37" s="11" t="str">
        <f t="shared" si="10"/>
        <v/>
      </c>
      <c r="AJ37" s="11"/>
      <c r="AK37" s="11"/>
      <c r="AL37" s="11" t="str">
        <f t="shared" si="11"/>
        <v/>
      </c>
      <c r="AM37" s="11"/>
      <c r="AN37" s="11"/>
      <c r="AO37" s="11" t="str">
        <f t="shared" si="12"/>
        <v/>
      </c>
      <c r="AP37" s="11"/>
      <c r="AQ37" s="11"/>
    </row>
    <row r="38" spans="1:43" s="1" customFormat="1" ht="18.95" customHeight="1" x14ac:dyDescent="0.25">
      <c r="A38" s="9"/>
      <c r="B38" s="10" t="str">
        <f>IFERROR(VLOOKUP(A38,[1]!Tableau1[#Data],2,FALSE),"")</f>
        <v/>
      </c>
      <c r="C38" s="11"/>
      <c r="D38" s="11"/>
      <c r="E38" s="11" t="str">
        <f t="shared" si="0"/>
        <v/>
      </c>
      <c r="F38" s="11"/>
      <c r="G38" s="11"/>
      <c r="H38" s="11" t="str">
        <f t="shared" si="1"/>
        <v/>
      </c>
      <c r="I38" s="11"/>
      <c r="J38" s="11"/>
      <c r="K38" s="11" t="str">
        <f t="shared" si="2"/>
        <v/>
      </c>
      <c r="L38" s="11"/>
      <c r="M38" s="11"/>
      <c r="N38" s="11" t="str">
        <f t="shared" si="3"/>
        <v/>
      </c>
      <c r="O38" s="11"/>
      <c r="P38" s="11"/>
      <c r="Q38" s="11" t="str">
        <f t="shared" si="4"/>
        <v/>
      </c>
      <c r="R38" s="11"/>
      <c r="S38" s="11"/>
      <c r="T38" s="11" t="str">
        <f t="shared" si="5"/>
        <v/>
      </c>
      <c r="U38" s="11"/>
      <c r="V38" s="11"/>
      <c r="W38" s="11" t="str">
        <f t="shared" si="6"/>
        <v/>
      </c>
      <c r="X38" s="11"/>
      <c r="Y38" s="11"/>
      <c r="Z38" s="11" t="str">
        <f t="shared" si="7"/>
        <v/>
      </c>
      <c r="AA38" s="11"/>
      <c r="AB38" s="11"/>
      <c r="AC38" s="11" t="str">
        <f t="shared" si="8"/>
        <v/>
      </c>
      <c r="AD38" s="11"/>
      <c r="AE38" s="11"/>
      <c r="AF38" s="11" t="str">
        <f t="shared" si="9"/>
        <v/>
      </c>
      <c r="AG38" s="11"/>
      <c r="AH38" s="11"/>
      <c r="AI38" s="11" t="str">
        <f t="shared" si="10"/>
        <v/>
      </c>
      <c r="AJ38" s="11"/>
      <c r="AK38" s="11"/>
      <c r="AL38" s="11" t="str">
        <f t="shared" si="11"/>
        <v/>
      </c>
      <c r="AM38" s="11"/>
      <c r="AN38" s="11"/>
      <c r="AO38" s="11" t="str">
        <f t="shared" si="12"/>
        <v/>
      </c>
      <c r="AP38" s="11"/>
      <c r="AQ38" s="11"/>
    </row>
    <row r="39" spans="1:43" s="1" customFormat="1" ht="18.95" customHeight="1" x14ac:dyDescent="0.25">
      <c r="A39" s="9"/>
      <c r="B39" s="10" t="str">
        <f>IFERROR(VLOOKUP(A39,[1]!Tableau1[#Data],2,FALSE),"")</f>
        <v/>
      </c>
      <c r="C39" s="11"/>
      <c r="D39" s="11"/>
      <c r="E39" s="11" t="str">
        <f t="shared" si="0"/>
        <v/>
      </c>
      <c r="F39" s="11"/>
      <c r="G39" s="11"/>
      <c r="H39" s="11" t="str">
        <f t="shared" si="1"/>
        <v/>
      </c>
      <c r="I39" s="11"/>
      <c r="J39" s="11"/>
      <c r="K39" s="11" t="str">
        <f t="shared" si="2"/>
        <v/>
      </c>
      <c r="L39" s="11"/>
      <c r="M39" s="11"/>
      <c r="N39" s="11" t="str">
        <f t="shared" si="3"/>
        <v/>
      </c>
      <c r="O39" s="11"/>
      <c r="P39" s="11"/>
      <c r="Q39" s="11" t="str">
        <f t="shared" si="4"/>
        <v/>
      </c>
      <c r="R39" s="11"/>
      <c r="S39" s="11"/>
      <c r="T39" s="11" t="str">
        <f t="shared" si="5"/>
        <v/>
      </c>
      <c r="U39" s="11"/>
      <c r="V39" s="11"/>
      <c r="W39" s="11" t="str">
        <f t="shared" si="6"/>
        <v/>
      </c>
      <c r="X39" s="11"/>
      <c r="Y39" s="11"/>
      <c r="Z39" s="11" t="str">
        <f t="shared" si="7"/>
        <v/>
      </c>
      <c r="AA39" s="11"/>
      <c r="AB39" s="11"/>
      <c r="AC39" s="11" t="str">
        <f t="shared" si="8"/>
        <v/>
      </c>
      <c r="AD39" s="11"/>
      <c r="AE39" s="11"/>
      <c r="AF39" s="11" t="str">
        <f t="shared" si="9"/>
        <v/>
      </c>
      <c r="AG39" s="11"/>
      <c r="AH39" s="11"/>
      <c r="AI39" s="11" t="str">
        <f t="shared" si="10"/>
        <v/>
      </c>
      <c r="AJ39" s="11"/>
      <c r="AK39" s="11"/>
      <c r="AL39" s="11" t="str">
        <f t="shared" si="11"/>
        <v/>
      </c>
      <c r="AM39" s="11"/>
      <c r="AN39" s="11"/>
      <c r="AO39" s="11" t="str">
        <f t="shared" si="12"/>
        <v/>
      </c>
      <c r="AP39" s="11"/>
      <c r="AQ39" s="11"/>
    </row>
    <row r="40" spans="1:43" s="1" customFormat="1" ht="18.95" customHeight="1" x14ac:dyDescent="0.25">
      <c r="A40" s="9"/>
      <c r="B40" s="10" t="str">
        <f>IFERROR(VLOOKUP(A40,[1]!Tableau1[#Data],2,FALSE),"")</f>
        <v/>
      </c>
      <c r="C40" s="11"/>
      <c r="D40" s="11"/>
      <c r="E40" s="11" t="str">
        <f t="shared" si="0"/>
        <v/>
      </c>
      <c r="F40" s="11"/>
      <c r="G40" s="11"/>
      <c r="H40" s="11" t="str">
        <f t="shared" si="1"/>
        <v/>
      </c>
      <c r="I40" s="11"/>
      <c r="J40" s="11"/>
      <c r="K40" s="11" t="str">
        <f t="shared" si="2"/>
        <v/>
      </c>
      <c r="L40" s="11"/>
      <c r="M40" s="11"/>
      <c r="N40" s="11" t="str">
        <f t="shared" si="3"/>
        <v/>
      </c>
      <c r="O40" s="11"/>
      <c r="P40" s="11"/>
      <c r="Q40" s="11" t="str">
        <f t="shared" si="4"/>
        <v/>
      </c>
      <c r="R40" s="11"/>
      <c r="S40" s="11"/>
      <c r="T40" s="11" t="str">
        <f t="shared" si="5"/>
        <v/>
      </c>
      <c r="U40" s="11"/>
      <c r="V40" s="11"/>
      <c r="W40" s="11" t="str">
        <f t="shared" si="6"/>
        <v/>
      </c>
      <c r="X40" s="11"/>
      <c r="Y40" s="11"/>
      <c r="Z40" s="11" t="str">
        <f t="shared" si="7"/>
        <v/>
      </c>
      <c r="AA40" s="11"/>
      <c r="AB40" s="11"/>
      <c r="AC40" s="11" t="str">
        <f t="shared" si="8"/>
        <v/>
      </c>
      <c r="AD40" s="11"/>
      <c r="AE40" s="11"/>
      <c r="AF40" s="11" t="str">
        <f t="shared" si="9"/>
        <v/>
      </c>
      <c r="AG40" s="11"/>
      <c r="AH40" s="11"/>
      <c r="AI40" s="11" t="str">
        <f t="shared" si="10"/>
        <v/>
      </c>
      <c r="AJ40" s="11"/>
      <c r="AK40" s="11"/>
      <c r="AL40" s="11" t="str">
        <f t="shared" si="11"/>
        <v/>
      </c>
      <c r="AM40" s="11"/>
      <c r="AN40" s="11"/>
      <c r="AO40" s="11" t="str">
        <f t="shared" si="12"/>
        <v/>
      </c>
      <c r="AP40" s="11"/>
      <c r="AQ40" s="11"/>
    </row>
    <row r="41" spans="1:43" s="1" customFormat="1" ht="18.95" customHeight="1" x14ac:dyDescent="0.35">
      <c r="A41"/>
      <c r="B41" s="10" t="str">
        <f>IFERROR(VLOOKUP(A41,[1]!Tableau1[#Data],2,FALSE),"")</f>
        <v/>
      </c>
      <c r="C41" s="11"/>
      <c r="D41" s="11"/>
      <c r="E41" s="11" t="str">
        <f t="shared" si="0"/>
        <v/>
      </c>
      <c r="F41" s="11"/>
      <c r="G41" s="11"/>
      <c r="H41" s="11" t="str">
        <f t="shared" si="1"/>
        <v/>
      </c>
      <c r="I41" s="11"/>
      <c r="J41" s="11"/>
      <c r="K41" s="11"/>
      <c r="L41" s="11"/>
      <c r="M41" s="11"/>
      <c r="N41" s="11" t="str">
        <f t="shared" si="3"/>
        <v/>
      </c>
      <c r="O41" s="11"/>
      <c r="P41" s="11"/>
      <c r="Q41" s="11" t="str">
        <f t="shared" si="4"/>
        <v/>
      </c>
      <c r="R41" s="11"/>
      <c r="S41" s="11"/>
      <c r="T41" s="11" t="str">
        <f t="shared" si="5"/>
        <v/>
      </c>
      <c r="U41" s="11"/>
      <c r="V41" s="11"/>
      <c r="W41" s="11" t="str">
        <f t="shared" si="6"/>
        <v/>
      </c>
      <c r="X41" s="11"/>
      <c r="Y41" s="11"/>
      <c r="Z41" s="11" t="str">
        <f t="shared" si="7"/>
        <v/>
      </c>
      <c r="AA41" s="11"/>
      <c r="AB41" s="11"/>
      <c r="AC41" s="11" t="str">
        <f t="shared" si="8"/>
        <v/>
      </c>
      <c r="AD41" s="11"/>
      <c r="AE41" s="11"/>
      <c r="AF41" s="11" t="str">
        <f t="shared" si="9"/>
        <v/>
      </c>
      <c r="AG41" s="11"/>
      <c r="AH41" s="11"/>
      <c r="AI41" s="11" t="str">
        <f t="shared" si="10"/>
        <v/>
      </c>
      <c r="AJ41" s="11"/>
      <c r="AK41" s="11"/>
      <c r="AL41" s="11" t="str">
        <f t="shared" si="11"/>
        <v/>
      </c>
      <c r="AM41" s="11"/>
      <c r="AN41" s="11"/>
      <c r="AO41" s="11" t="str">
        <f t="shared" si="12"/>
        <v/>
      </c>
      <c r="AP41" s="11"/>
      <c r="AQ41" s="11"/>
    </row>
    <row r="42" spans="1:43" s="1" customFormat="1" ht="18.95" customHeight="1" x14ac:dyDescent="0.35">
      <c r="A42"/>
      <c r="B42" s="10" t="str">
        <f>IFERROR(VLOOKUP(A42,[1]!Tableau1[#Data],2,FALSE),"")</f>
        <v/>
      </c>
      <c r="C42" s="11"/>
      <c r="D42" s="11"/>
      <c r="E42" s="11" t="str">
        <f t="shared" si="0"/>
        <v/>
      </c>
      <c r="F42" s="11"/>
      <c r="G42" s="11"/>
      <c r="H42" s="11" t="str">
        <f t="shared" si="1"/>
        <v/>
      </c>
      <c r="I42" s="11"/>
      <c r="J42" s="11"/>
      <c r="K42" s="11"/>
      <c r="L42" s="11"/>
      <c r="M42" s="11"/>
      <c r="N42" s="11" t="str">
        <f t="shared" si="3"/>
        <v/>
      </c>
      <c r="O42" s="11"/>
      <c r="P42" s="11"/>
      <c r="Q42" s="11" t="str">
        <f t="shared" si="4"/>
        <v/>
      </c>
      <c r="R42" s="11"/>
      <c r="S42" s="11"/>
      <c r="T42" s="11" t="str">
        <f t="shared" si="5"/>
        <v/>
      </c>
      <c r="U42" s="11"/>
      <c r="V42" s="11"/>
      <c r="W42" s="11" t="str">
        <f t="shared" si="6"/>
        <v/>
      </c>
      <c r="X42" s="11"/>
      <c r="Y42" s="11"/>
      <c r="Z42" s="11" t="str">
        <f t="shared" si="7"/>
        <v/>
      </c>
      <c r="AA42" s="11"/>
      <c r="AB42" s="11"/>
      <c r="AC42" s="11" t="str">
        <f t="shared" si="8"/>
        <v/>
      </c>
      <c r="AD42" s="11"/>
      <c r="AE42" s="11"/>
      <c r="AF42" s="11" t="str">
        <f t="shared" si="9"/>
        <v/>
      </c>
      <c r="AG42" s="11"/>
      <c r="AH42" s="11"/>
      <c r="AI42" s="11" t="str">
        <f t="shared" si="10"/>
        <v/>
      </c>
      <c r="AJ42" s="11"/>
      <c r="AK42" s="11"/>
      <c r="AL42" s="11" t="str">
        <f t="shared" si="11"/>
        <v/>
      </c>
      <c r="AM42" s="11"/>
      <c r="AN42" s="11"/>
      <c r="AO42" s="11" t="str">
        <f t="shared" si="12"/>
        <v/>
      </c>
      <c r="AP42" s="11"/>
      <c r="AQ42" s="11"/>
    </row>
    <row r="43" spans="1:43" s="1" customFormat="1" ht="18.95" customHeight="1" x14ac:dyDescent="0.35">
      <c r="A43"/>
      <c r="B43" s="10" t="str">
        <f>IFERROR(VLOOKUP(A43,[1]!Tableau1[#Data],2,FALSE),"")</f>
        <v/>
      </c>
      <c r="C43" s="11"/>
      <c r="D43" s="11"/>
      <c r="E43" s="11" t="str">
        <f t="shared" si="0"/>
        <v/>
      </c>
      <c r="F43" s="11"/>
      <c r="G43" s="11"/>
      <c r="H43" s="11" t="str">
        <f t="shared" si="1"/>
        <v/>
      </c>
      <c r="I43" s="11"/>
      <c r="J43" s="11"/>
      <c r="K43" s="11"/>
      <c r="L43" s="11"/>
      <c r="M43" s="11"/>
      <c r="N43" s="11" t="str">
        <f t="shared" si="3"/>
        <v/>
      </c>
      <c r="O43" s="11"/>
      <c r="P43" s="11"/>
      <c r="Q43" s="11" t="str">
        <f t="shared" si="4"/>
        <v/>
      </c>
      <c r="R43" s="11"/>
      <c r="S43" s="11"/>
      <c r="T43" s="11" t="str">
        <f t="shared" si="5"/>
        <v/>
      </c>
      <c r="U43" s="11"/>
      <c r="V43" s="11"/>
      <c r="W43" s="11" t="str">
        <f t="shared" si="6"/>
        <v/>
      </c>
      <c r="X43" s="11"/>
      <c r="Y43" s="11"/>
      <c r="Z43" s="11" t="str">
        <f t="shared" si="7"/>
        <v/>
      </c>
      <c r="AA43" s="11"/>
      <c r="AB43" s="11"/>
      <c r="AC43" s="11" t="str">
        <f t="shared" si="8"/>
        <v/>
      </c>
      <c r="AD43" s="11"/>
      <c r="AE43" s="11"/>
      <c r="AF43" s="11" t="str">
        <f t="shared" si="9"/>
        <v/>
      </c>
      <c r="AG43" s="11"/>
      <c r="AH43" s="11"/>
      <c r="AI43" s="11" t="str">
        <f t="shared" si="10"/>
        <v/>
      </c>
      <c r="AJ43" s="11"/>
      <c r="AK43" s="11"/>
      <c r="AL43" s="11" t="str">
        <f t="shared" si="11"/>
        <v/>
      </c>
      <c r="AM43" s="11"/>
      <c r="AN43" s="11"/>
      <c r="AO43" s="11" t="str">
        <f t="shared" si="12"/>
        <v/>
      </c>
      <c r="AP43" s="11"/>
      <c r="AQ43" s="11"/>
    </row>
    <row r="44" spans="1:43" s="1" customFormat="1" ht="18.95" customHeight="1" x14ac:dyDescent="0.35">
      <c r="A44"/>
      <c r="B44" s="10" t="str">
        <f>IFERROR(VLOOKUP(A44,[1]!Tableau1[#Data],2,FALSE),"")</f>
        <v/>
      </c>
      <c r="C44" s="11"/>
      <c r="D44" s="11"/>
      <c r="E44" s="11" t="str">
        <f t="shared" si="0"/>
        <v/>
      </c>
      <c r="F44" s="11"/>
      <c r="G44" s="11"/>
      <c r="H44" s="11" t="str">
        <f t="shared" si="1"/>
        <v/>
      </c>
      <c r="I44" s="11"/>
      <c r="J44" s="11"/>
      <c r="K44" s="11"/>
      <c r="L44" s="11"/>
      <c r="M44" s="11"/>
      <c r="N44" s="11" t="str">
        <f t="shared" si="3"/>
        <v/>
      </c>
      <c r="O44" s="11"/>
      <c r="P44" s="11"/>
      <c r="Q44" s="11" t="str">
        <f t="shared" si="4"/>
        <v/>
      </c>
      <c r="R44" s="11"/>
      <c r="S44" s="11"/>
      <c r="T44" s="11" t="str">
        <f t="shared" si="5"/>
        <v/>
      </c>
      <c r="U44" s="11"/>
      <c r="V44" s="11"/>
      <c r="W44" s="11" t="str">
        <f t="shared" si="6"/>
        <v/>
      </c>
      <c r="X44" s="11"/>
      <c r="Y44" s="11"/>
      <c r="Z44" s="11" t="str">
        <f t="shared" si="7"/>
        <v/>
      </c>
      <c r="AA44" s="11"/>
      <c r="AB44" s="11"/>
      <c r="AC44" s="11" t="str">
        <f t="shared" si="8"/>
        <v/>
      </c>
      <c r="AD44" s="11"/>
      <c r="AE44" s="11"/>
      <c r="AF44" s="11" t="str">
        <f t="shared" si="9"/>
        <v/>
      </c>
      <c r="AG44" s="11"/>
      <c r="AH44" s="11"/>
      <c r="AI44" s="11" t="str">
        <f t="shared" si="10"/>
        <v/>
      </c>
      <c r="AJ44" s="11"/>
      <c r="AK44" s="11"/>
      <c r="AL44" s="11" t="str">
        <f t="shared" si="11"/>
        <v/>
      </c>
      <c r="AM44" s="11"/>
      <c r="AN44" s="11"/>
      <c r="AO44" s="11" t="str">
        <f t="shared" si="12"/>
        <v/>
      </c>
      <c r="AP44" s="11"/>
      <c r="AQ44" s="11"/>
    </row>
    <row r="45" spans="1:43" s="1" customFormat="1" ht="18.95" customHeight="1" x14ac:dyDescent="0.35">
      <c r="A45"/>
      <c r="B45" s="10" t="str">
        <f>IFERROR(VLOOKUP(A45,[1]!Tableau1[#Data],2,FALSE),"")</f>
        <v/>
      </c>
      <c r="C45" s="11"/>
      <c r="D45" s="11"/>
      <c r="E45" s="11" t="str">
        <f t="shared" si="0"/>
        <v/>
      </c>
      <c r="F45" s="11"/>
      <c r="G45" s="11"/>
      <c r="H45" s="11" t="str">
        <f t="shared" si="1"/>
        <v/>
      </c>
      <c r="I45" s="11"/>
      <c r="J45" s="11"/>
      <c r="K45" s="11"/>
      <c r="L45" s="11"/>
      <c r="M45" s="11"/>
      <c r="N45" s="11" t="str">
        <f t="shared" si="3"/>
        <v/>
      </c>
      <c r="O45" s="11"/>
      <c r="P45" s="11"/>
      <c r="Q45" s="11" t="str">
        <f t="shared" si="4"/>
        <v/>
      </c>
      <c r="R45" s="11"/>
      <c r="S45" s="11"/>
      <c r="T45" s="11" t="str">
        <f t="shared" si="5"/>
        <v/>
      </c>
      <c r="U45" s="11"/>
      <c r="V45" s="11"/>
      <c r="W45" s="11" t="str">
        <f t="shared" si="6"/>
        <v/>
      </c>
      <c r="X45" s="11"/>
      <c r="Y45" s="11"/>
      <c r="Z45" s="11" t="str">
        <f t="shared" si="7"/>
        <v/>
      </c>
      <c r="AA45" s="11"/>
      <c r="AB45" s="11"/>
      <c r="AC45" s="11" t="str">
        <f t="shared" si="8"/>
        <v/>
      </c>
      <c r="AD45" s="11"/>
      <c r="AE45" s="11"/>
      <c r="AF45" s="11" t="str">
        <f t="shared" si="9"/>
        <v/>
      </c>
      <c r="AG45" s="11"/>
      <c r="AH45" s="11"/>
      <c r="AI45" s="11" t="str">
        <f t="shared" si="10"/>
        <v/>
      </c>
      <c r="AJ45" s="11"/>
      <c r="AK45" s="11"/>
      <c r="AL45" s="11" t="str">
        <f t="shared" si="11"/>
        <v/>
      </c>
      <c r="AM45" s="11"/>
      <c r="AN45" s="11"/>
      <c r="AO45" s="11" t="str">
        <f t="shared" si="12"/>
        <v/>
      </c>
      <c r="AP45" s="11"/>
      <c r="AQ45" s="11"/>
    </row>
    <row r="46" spans="1:43" s="1" customFormat="1" ht="18.95" customHeight="1" x14ac:dyDescent="0.35">
      <c r="A46"/>
      <c r="B46" s="10" t="str">
        <f>IFERROR(VLOOKUP(A46,[1]!Tableau1[#Data],2,FALSE),"")</f>
        <v/>
      </c>
      <c r="C46" s="11"/>
      <c r="D46" s="11"/>
      <c r="E46" s="11" t="str">
        <f t="shared" si="0"/>
        <v/>
      </c>
      <c r="F46" s="11"/>
      <c r="G46" s="11"/>
      <c r="H46" s="11" t="str">
        <f t="shared" si="1"/>
        <v/>
      </c>
      <c r="I46" s="11"/>
      <c r="J46" s="11"/>
      <c r="K46" s="11"/>
      <c r="L46" s="11"/>
      <c r="M46" s="11"/>
      <c r="N46" s="11" t="str">
        <f t="shared" si="3"/>
        <v/>
      </c>
      <c r="O46" s="11"/>
      <c r="P46" s="11"/>
      <c r="Q46" s="11" t="str">
        <f t="shared" si="4"/>
        <v/>
      </c>
      <c r="R46" s="11"/>
      <c r="S46" s="11"/>
      <c r="T46" s="11" t="str">
        <f t="shared" si="5"/>
        <v/>
      </c>
      <c r="U46" s="11"/>
      <c r="V46" s="11"/>
      <c r="W46" s="11" t="str">
        <f t="shared" si="6"/>
        <v/>
      </c>
      <c r="X46" s="11"/>
      <c r="Y46" s="11"/>
      <c r="Z46" s="11" t="str">
        <f t="shared" si="7"/>
        <v/>
      </c>
      <c r="AA46" s="11"/>
      <c r="AB46" s="11"/>
      <c r="AC46" s="11" t="str">
        <f t="shared" si="8"/>
        <v/>
      </c>
      <c r="AD46" s="11"/>
      <c r="AE46" s="11"/>
      <c r="AF46" s="11" t="str">
        <f t="shared" si="9"/>
        <v/>
      </c>
      <c r="AG46" s="11"/>
      <c r="AH46" s="11"/>
      <c r="AI46" s="11" t="str">
        <f t="shared" si="10"/>
        <v/>
      </c>
      <c r="AJ46" s="11"/>
      <c r="AK46" s="11"/>
      <c r="AL46" s="11" t="str">
        <f t="shared" si="11"/>
        <v/>
      </c>
      <c r="AM46" s="11"/>
      <c r="AN46" s="11"/>
      <c r="AO46" s="11" t="str">
        <f t="shared" si="12"/>
        <v/>
      </c>
      <c r="AP46" s="11"/>
      <c r="AQ46" s="11"/>
    </row>
    <row r="47" spans="1:43" s="1" customFormat="1" ht="18.95" customHeight="1" x14ac:dyDescent="0.35">
      <c r="A47"/>
      <c r="B47" s="10" t="str">
        <f>IFERROR(VLOOKUP(A47,[1]!Tableau1[#Data],2,FALSE),"")</f>
        <v/>
      </c>
      <c r="C47" s="11"/>
      <c r="D47" s="11"/>
      <c r="E47" s="11" t="str">
        <f t="shared" si="0"/>
        <v/>
      </c>
      <c r="F47" s="11"/>
      <c r="G47" s="11"/>
      <c r="H47" s="11" t="str">
        <f t="shared" si="1"/>
        <v/>
      </c>
      <c r="I47" s="11"/>
      <c r="J47" s="11"/>
      <c r="K47" s="11"/>
      <c r="L47" s="11"/>
      <c r="M47" s="11"/>
      <c r="N47" s="11" t="str">
        <f t="shared" si="3"/>
        <v/>
      </c>
      <c r="O47" s="11"/>
      <c r="P47" s="11"/>
      <c r="Q47" s="11" t="str">
        <f t="shared" si="4"/>
        <v/>
      </c>
      <c r="R47" s="11"/>
      <c r="S47" s="11"/>
      <c r="T47" s="11" t="str">
        <f t="shared" si="5"/>
        <v/>
      </c>
      <c r="U47" s="11"/>
      <c r="V47" s="11"/>
      <c r="W47" s="11" t="str">
        <f t="shared" si="6"/>
        <v/>
      </c>
      <c r="X47" s="11"/>
      <c r="Y47" s="11"/>
      <c r="Z47" s="11" t="str">
        <f t="shared" si="7"/>
        <v/>
      </c>
      <c r="AA47" s="11"/>
      <c r="AB47" s="11"/>
      <c r="AC47" s="11" t="str">
        <f t="shared" si="8"/>
        <v/>
      </c>
      <c r="AD47" s="11"/>
      <c r="AE47" s="11"/>
      <c r="AF47" s="11" t="str">
        <f t="shared" si="9"/>
        <v/>
      </c>
      <c r="AG47" s="11"/>
      <c r="AH47" s="11"/>
      <c r="AI47" s="11" t="str">
        <f t="shared" si="10"/>
        <v/>
      </c>
      <c r="AJ47" s="11"/>
      <c r="AK47" s="11"/>
      <c r="AL47" s="11" t="str">
        <f t="shared" si="11"/>
        <v/>
      </c>
      <c r="AM47" s="11"/>
      <c r="AN47" s="11"/>
      <c r="AO47" s="11" t="str">
        <f t="shared" si="12"/>
        <v/>
      </c>
      <c r="AP47" s="11"/>
      <c r="AQ47" s="11"/>
    </row>
    <row r="48" spans="1:43" s="1" customFormat="1" ht="18.95" customHeight="1" x14ac:dyDescent="0.35">
      <c r="A48"/>
      <c r="B48" s="10" t="str">
        <f>IFERROR(VLOOKUP(A48,[1]!Tableau1[#Data],2,FALSE),"")</f>
        <v/>
      </c>
      <c r="C48" s="11"/>
      <c r="D48" s="11"/>
      <c r="E48" s="11" t="str">
        <f t="shared" si="0"/>
        <v/>
      </c>
      <c r="F48" s="11"/>
      <c r="G48" s="11"/>
      <c r="H48" s="11" t="str">
        <f t="shared" si="1"/>
        <v/>
      </c>
      <c r="I48" s="11"/>
      <c r="J48" s="11"/>
      <c r="K48" s="11"/>
      <c r="L48" s="11"/>
      <c r="M48" s="11"/>
      <c r="N48" s="11" t="str">
        <f t="shared" si="3"/>
        <v/>
      </c>
      <c r="O48" s="11"/>
      <c r="P48" s="11"/>
      <c r="Q48" s="11" t="str">
        <f t="shared" si="4"/>
        <v/>
      </c>
      <c r="R48" s="11"/>
      <c r="S48" s="11"/>
      <c r="T48" s="11" t="str">
        <f t="shared" si="5"/>
        <v/>
      </c>
      <c r="U48" s="11"/>
      <c r="V48" s="11"/>
      <c r="W48" s="11" t="str">
        <f t="shared" si="6"/>
        <v/>
      </c>
      <c r="X48" s="11"/>
      <c r="Y48" s="11"/>
      <c r="Z48" s="11" t="str">
        <f t="shared" si="7"/>
        <v/>
      </c>
      <c r="AA48" s="11"/>
      <c r="AB48" s="11"/>
      <c r="AC48" s="11" t="str">
        <f t="shared" si="8"/>
        <v/>
      </c>
      <c r="AD48" s="11"/>
      <c r="AE48" s="11"/>
      <c r="AF48" s="11" t="str">
        <f t="shared" si="9"/>
        <v/>
      </c>
      <c r="AG48" s="11"/>
      <c r="AH48" s="11"/>
      <c r="AI48" s="11" t="str">
        <f t="shared" si="10"/>
        <v/>
      </c>
      <c r="AJ48" s="11"/>
      <c r="AK48" s="11"/>
      <c r="AL48" s="11" t="str">
        <f t="shared" si="11"/>
        <v/>
      </c>
      <c r="AM48" s="11"/>
      <c r="AN48" s="11"/>
      <c r="AO48" s="11" t="str">
        <f t="shared" si="12"/>
        <v/>
      </c>
      <c r="AP48" s="11"/>
      <c r="AQ48" s="11"/>
    </row>
    <row r="49" spans="2:43" s="1" customFormat="1" ht="18.95" customHeight="1" x14ac:dyDescent="0.25">
      <c r="B49" s="10" t="str">
        <f>IFERROR(VLOOKUP(A49,[1]!Tableau1[#Data],2,FALSE),"")</f>
        <v/>
      </c>
      <c r="C49" s="11"/>
      <c r="D49" s="11"/>
      <c r="E49" s="11" t="str">
        <f t="shared" si="0"/>
        <v/>
      </c>
      <c r="F49" s="11"/>
      <c r="G49" s="11"/>
      <c r="H49" s="11" t="str">
        <f t="shared" si="1"/>
        <v/>
      </c>
      <c r="I49" s="11"/>
      <c r="J49" s="11"/>
      <c r="K49" s="11"/>
      <c r="L49" s="11"/>
      <c r="M49" s="11"/>
      <c r="N49" s="11" t="str">
        <f t="shared" si="3"/>
        <v/>
      </c>
      <c r="O49" s="11"/>
      <c r="P49" s="11"/>
      <c r="Q49" s="11" t="str">
        <f t="shared" si="4"/>
        <v/>
      </c>
      <c r="R49" s="11"/>
      <c r="S49" s="11"/>
      <c r="T49" s="11" t="str">
        <f t="shared" si="5"/>
        <v/>
      </c>
      <c r="U49" s="11"/>
      <c r="V49" s="11"/>
      <c r="W49" s="11" t="str">
        <f t="shared" si="6"/>
        <v/>
      </c>
      <c r="X49" s="11"/>
      <c r="Y49" s="11"/>
      <c r="Z49" s="11" t="str">
        <f t="shared" si="7"/>
        <v/>
      </c>
      <c r="AA49" s="11"/>
      <c r="AB49" s="11"/>
      <c r="AC49" s="11" t="str">
        <f t="shared" si="8"/>
        <v/>
      </c>
      <c r="AD49" s="11"/>
      <c r="AE49" s="11"/>
      <c r="AF49" s="11" t="str">
        <f t="shared" si="9"/>
        <v/>
      </c>
      <c r="AG49" s="11"/>
      <c r="AH49" s="11"/>
      <c r="AI49" s="11" t="str">
        <f t="shared" si="10"/>
        <v/>
      </c>
      <c r="AJ49" s="11"/>
      <c r="AK49" s="11"/>
      <c r="AL49" s="11" t="str">
        <f t="shared" si="11"/>
        <v/>
      </c>
      <c r="AM49" s="11"/>
      <c r="AN49" s="11"/>
      <c r="AO49" s="11" t="str">
        <f t="shared" si="12"/>
        <v/>
      </c>
      <c r="AP49" s="11"/>
      <c r="AQ49" s="11"/>
    </row>
    <row r="50" spans="2:43" s="1" customFormat="1" ht="18.95" customHeight="1" x14ac:dyDescent="0.25">
      <c r="B50" s="10" t="str">
        <f>IFERROR(VLOOKUP(A50,[1]!Tableau1[#Data],2,FALSE),"")</f>
        <v/>
      </c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 t="str">
        <f t="shared" si="3"/>
        <v/>
      </c>
      <c r="O50" s="11"/>
      <c r="P50" s="11"/>
      <c r="Q50" s="11" t="str">
        <f t="shared" si="4"/>
        <v/>
      </c>
      <c r="R50" s="11"/>
      <c r="S50" s="11"/>
      <c r="T50" s="11" t="str">
        <f t="shared" si="5"/>
        <v/>
      </c>
      <c r="U50" s="11"/>
      <c r="V50" s="11"/>
      <c r="W50" s="11" t="str">
        <f t="shared" si="6"/>
        <v/>
      </c>
      <c r="X50" s="11"/>
      <c r="Y50" s="11"/>
      <c r="Z50" s="11" t="str">
        <f t="shared" si="7"/>
        <v/>
      </c>
      <c r="AA50" s="11"/>
      <c r="AB50" s="11"/>
      <c r="AC50" s="11" t="str">
        <f t="shared" si="8"/>
        <v/>
      </c>
      <c r="AD50" s="11"/>
      <c r="AE50" s="11"/>
      <c r="AF50" s="11" t="str">
        <f t="shared" si="9"/>
        <v/>
      </c>
      <c r="AG50" s="11"/>
      <c r="AH50" s="11"/>
      <c r="AI50" s="11" t="str">
        <f t="shared" si="10"/>
        <v/>
      </c>
      <c r="AJ50" s="11"/>
      <c r="AK50" s="11"/>
      <c r="AL50" s="11" t="str">
        <f t="shared" si="11"/>
        <v/>
      </c>
      <c r="AM50" s="11"/>
      <c r="AN50" s="11"/>
      <c r="AO50" s="11" t="str">
        <f t="shared" si="12"/>
        <v/>
      </c>
      <c r="AP50" s="11"/>
      <c r="AQ50" s="11"/>
    </row>
    <row r="51" spans="2:43" s="1" customFormat="1" ht="18.95" customHeight="1" x14ac:dyDescent="0.25">
      <c r="B51" s="10" t="str">
        <f>IFERROR(VLOOKUP(A51,[1]!Tableau1[#Data],2,FALSE),"")</f>
        <v/>
      </c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 t="str">
        <f t="shared" si="3"/>
        <v/>
      </c>
      <c r="O51" s="11"/>
      <c r="P51" s="11"/>
      <c r="Q51" s="11" t="str">
        <f t="shared" si="4"/>
        <v/>
      </c>
      <c r="R51" s="11"/>
      <c r="S51" s="11"/>
      <c r="T51" s="11" t="str">
        <f t="shared" si="5"/>
        <v/>
      </c>
      <c r="U51" s="11"/>
      <c r="V51" s="11"/>
      <c r="W51" s="11" t="str">
        <f t="shared" si="6"/>
        <v/>
      </c>
      <c r="X51" s="11"/>
      <c r="Y51" s="11"/>
      <c r="Z51" s="11" t="str">
        <f t="shared" si="7"/>
        <v/>
      </c>
      <c r="AA51" s="11"/>
      <c r="AB51" s="11"/>
      <c r="AC51" s="11" t="str">
        <f t="shared" si="8"/>
        <v/>
      </c>
      <c r="AD51" s="11"/>
      <c r="AE51" s="11"/>
      <c r="AF51" s="11" t="str">
        <f t="shared" si="9"/>
        <v/>
      </c>
      <c r="AG51" s="11"/>
      <c r="AH51" s="11"/>
      <c r="AI51" s="11" t="str">
        <f t="shared" si="10"/>
        <v/>
      </c>
      <c r="AJ51" s="11"/>
      <c r="AK51" s="11"/>
      <c r="AL51" s="11" t="str">
        <f t="shared" si="11"/>
        <v/>
      </c>
      <c r="AM51" s="11"/>
      <c r="AN51" s="11"/>
      <c r="AO51" s="11" t="str">
        <f t="shared" si="12"/>
        <v/>
      </c>
      <c r="AP51" s="11"/>
      <c r="AQ51" s="11"/>
    </row>
    <row r="52" spans="2:43" s="1" customFormat="1" ht="18.95" customHeight="1" x14ac:dyDescent="0.25">
      <c r="B52" s="10" t="str">
        <f>IFERROR(VLOOKUP(A52,[1]!Tableau1[#Data],2,FALSE),"")</f>
        <v/>
      </c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 t="str">
        <f t="shared" si="3"/>
        <v/>
      </c>
      <c r="O52" s="11"/>
      <c r="P52" s="11"/>
      <c r="Q52" s="11" t="str">
        <f t="shared" si="4"/>
        <v/>
      </c>
      <c r="R52" s="11"/>
      <c r="S52" s="11"/>
      <c r="T52" s="11" t="str">
        <f t="shared" si="5"/>
        <v/>
      </c>
      <c r="U52" s="11"/>
      <c r="V52" s="11"/>
      <c r="W52" s="11" t="str">
        <f t="shared" si="6"/>
        <v/>
      </c>
      <c r="X52" s="11"/>
      <c r="Y52" s="11"/>
      <c r="Z52" s="11" t="str">
        <f t="shared" si="7"/>
        <v/>
      </c>
      <c r="AA52" s="11"/>
      <c r="AB52" s="11"/>
      <c r="AC52" s="11" t="str">
        <f t="shared" si="8"/>
        <v/>
      </c>
      <c r="AD52" s="11"/>
      <c r="AE52" s="11"/>
      <c r="AF52" s="11" t="str">
        <f t="shared" si="9"/>
        <v/>
      </c>
      <c r="AG52" s="11"/>
      <c r="AH52" s="11"/>
      <c r="AI52" s="11" t="str">
        <f t="shared" si="10"/>
        <v/>
      </c>
      <c r="AJ52" s="11"/>
      <c r="AK52" s="11"/>
      <c r="AL52" s="11" t="str">
        <f t="shared" si="11"/>
        <v/>
      </c>
      <c r="AM52" s="11"/>
      <c r="AN52" s="11"/>
      <c r="AO52" s="11" t="str">
        <f t="shared" si="12"/>
        <v/>
      </c>
      <c r="AP52" s="11"/>
      <c r="AQ52" s="11"/>
    </row>
    <row r="53" spans="2:43" s="1" customFormat="1" ht="18.95" customHeight="1" x14ac:dyDescent="0.25">
      <c r="B53" s="10" t="str">
        <f>IFERROR(VLOOKUP(A53,[1]!Tableau1[#Data],2,FALSE),"")</f>
        <v/>
      </c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 t="str">
        <f t="shared" si="3"/>
        <v/>
      </c>
      <c r="O53" s="11"/>
      <c r="P53" s="11"/>
      <c r="Q53" s="11" t="str">
        <f t="shared" si="4"/>
        <v/>
      </c>
      <c r="R53" s="11"/>
      <c r="S53" s="11"/>
      <c r="T53" s="11" t="str">
        <f t="shared" si="5"/>
        <v/>
      </c>
      <c r="U53" s="11"/>
      <c r="V53" s="11"/>
      <c r="W53" s="11" t="str">
        <f t="shared" si="6"/>
        <v/>
      </c>
      <c r="X53" s="11"/>
      <c r="Y53" s="11"/>
      <c r="Z53" s="11" t="str">
        <f t="shared" si="7"/>
        <v/>
      </c>
      <c r="AA53" s="11"/>
      <c r="AB53" s="11"/>
      <c r="AC53" s="11" t="str">
        <f t="shared" si="8"/>
        <v/>
      </c>
      <c r="AD53" s="11"/>
      <c r="AE53" s="11"/>
      <c r="AF53" s="11" t="str">
        <f t="shared" si="9"/>
        <v/>
      </c>
      <c r="AG53" s="11"/>
      <c r="AH53" s="11"/>
      <c r="AI53" s="11" t="str">
        <f t="shared" si="10"/>
        <v/>
      </c>
      <c r="AJ53" s="11"/>
      <c r="AK53" s="11"/>
      <c r="AL53" s="11" t="str">
        <f t="shared" si="11"/>
        <v/>
      </c>
      <c r="AM53" s="11"/>
      <c r="AN53" s="11"/>
      <c r="AO53" s="11" t="str">
        <f t="shared" si="12"/>
        <v/>
      </c>
      <c r="AP53" s="11"/>
      <c r="AQ53" s="11"/>
    </row>
    <row r="54" spans="2:43" s="1" customFormat="1" ht="18.95" customHeight="1" x14ac:dyDescent="0.25">
      <c r="B54" s="10" t="str">
        <f>IFERROR(VLOOKUP(A54,[1]!Tableau1[#Data],2,FALSE),"")</f>
        <v/>
      </c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 t="str">
        <f t="shared" si="3"/>
        <v/>
      </c>
      <c r="O54" s="11"/>
      <c r="P54" s="11"/>
      <c r="Q54" s="11" t="str">
        <f t="shared" si="4"/>
        <v/>
      </c>
      <c r="R54" s="11"/>
      <c r="S54" s="11"/>
      <c r="T54" s="11" t="str">
        <f t="shared" si="5"/>
        <v/>
      </c>
      <c r="U54" s="11"/>
      <c r="V54" s="11"/>
      <c r="W54" s="11" t="str">
        <f t="shared" si="6"/>
        <v/>
      </c>
      <c r="X54" s="11"/>
      <c r="Y54" s="11"/>
      <c r="Z54" s="11" t="str">
        <f t="shared" si="7"/>
        <v/>
      </c>
      <c r="AA54" s="11"/>
      <c r="AB54" s="11"/>
      <c r="AC54" s="11" t="str">
        <f t="shared" si="8"/>
        <v/>
      </c>
      <c r="AD54" s="11"/>
      <c r="AE54" s="11"/>
      <c r="AF54" s="11" t="str">
        <f t="shared" si="9"/>
        <v/>
      </c>
      <c r="AG54" s="11"/>
      <c r="AH54" s="11"/>
      <c r="AI54" s="11" t="str">
        <f t="shared" si="10"/>
        <v/>
      </c>
      <c r="AJ54" s="11"/>
      <c r="AK54" s="11"/>
      <c r="AL54" s="11" t="str">
        <f t="shared" si="11"/>
        <v/>
      </c>
      <c r="AM54" s="11"/>
      <c r="AN54" s="11"/>
      <c r="AO54" s="11" t="str">
        <f t="shared" si="12"/>
        <v/>
      </c>
      <c r="AP54" s="11"/>
      <c r="AQ54" s="11"/>
    </row>
    <row r="55" spans="2:43" s="1" customFormat="1" ht="18.95" customHeight="1" x14ac:dyDescent="0.25">
      <c r="B55" s="10" t="str">
        <f>IFERROR(VLOOKUP(A55,[1]!Tableau1[#Data],2,FALSE),"")</f>
        <v/>
      </c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 t="str">
        <f t="shared" si="3"/>
        <v/>
      </c>
      <c r="O55" s="11"/>
      <c r="P55" s="11"/>
      <c r="Q55" s="11" t="str">
        <f t="shared" si="4"/>
        <v/>
      </c>
      <c r="R55" s="11"/>
      <c r="S55" s="11"/>
      <c r="T55" s="11" t="str">
        <f t="shared" si="5"/>
        <v/>
      </c>
      <c r="U55" s="11"/>
      <c r="V55" s="11"/>
      <c r="W55" s="11" t="str">
        <f t="shared" si="6"/>
        <v/>
      </c>
      <c r="X55" s="11"/>
      <c r="Y55" s="11"/>
      <c r="Z55" s="11" t="str">
        <f t="shared" si="7"/>
        <v/>
      </c>
      <c r="AA55" s="11"/>
      <c r="AB55" s="11"/>
      <c r="AC55" s="11" t="str">
        <f t="shared" si="8"/>
        <v/>
      </c>
      <c r="AD55" s="11"/>
      <c r="AE55" s="11"/>
      <c r="AF55" s="11" t="str">
        <f t="shared" si="9"/>
        <v/>
      </c>
      <c r="AG55" s="11"/>
      <c r="AH55" s="11"/>
      <c r="AI55" s="11" t="str">
        <f t="shared" si="10"/>
        <v/>
      </c>
      <c r="AJ55" s="11"/>
      <c r="AK55" s="11"/>
      <c r="AL55" s="11" t="str">
        <f t="shared" si="11"/>
        <v/>
      </c>
      <c r="AM55" s="11"/>
      <c r="AN55" s="11"/>
      <c r="AO55" s="11" t="str">
        <f t="shared" si="12"/>
        <v/>
      </c>
      <c r="AP55" s="11"/>
      <c r="AQ55" s="11"/>
    </row>
    <row r="56" spans="2:43" s="1" customFormat="1" ht="18.95" customHeight="1" x14ac:dyDescent="0.25">
      <c r="B56" s="10" t="str">
        <f>IFERROR(VLOOKUP(A56,[1]!Tableau1[#Data],2,FALSE),"")</f>
        <v/>
      </c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 t="str">
        <f t="shared" si="3"/>
        <v/>
      </c>
      <c r="O56" s="11"/>
      <c r="P56" s="11"/>
      <c r="Q56" s="11" t="str">
        <f t="shared" si="4"/>
        <v/>
      </c>
      <c r="R56" s="11"/>
      <c r="S56" s="11"/>
      <c r="T56" s="11" t="str">
        <f t="shared" si="5"/>
        <v/>
      </c>
      <c r="U56" s="11"/>
      <c r="V56" s="11"/>
      <c r="W56" s="11" t="str">
        <f t="shared" si="6"/>
        <v/>
      </c>
      <c r="X56" s="11"/>
      <c r="Y56" s="11"/>
      <c r="Z56" s="11" t="str">
        <f t="shared" si="7"/>
        <v/>
      </c>
      <c r="AA56" s="11"/>
      <c r="AB56" s="11"/>
      <c r="AC56" s="11" t="str">
        <f t="shared" si="8"/>
        <v/>
      </c>
      <c r="AD56" s="11"/>
      <c r="AE56" s="11"/>
      <c r="AF56" s="11" t="str">
        <f t="shared" si="9"/>
        <v/>
      </c>
      <c r="AG56" s="11"/>
      <c r="AH56" s="11"/>
      <c r="AI56" s="11" t="str">
        <f t="shared" si="10"/>
        <v/>
      </c>
      <c r="AJ56" s="11"/>
      <c r="AK56" s="11"/>
      <c r="AL56" s="11" t="str">
        <f t="shared" si="11"/>
        <v/>
      </c>
      <c r="AM56" s="11"/>
      <c r="AN56" s="11"/>
      <c r="AO56" s="11" t="str">
        <f t="shared" si="12"/>
        <v/>
      </c>
      <c r="AP56" s="11"/>
      <c r="AQ56" s="11"/>
    </row>
    <row r="57" spans="2:43" s="1" customFormat="1" ht="18.95" customHeight="1" x14ac:dyDescent="0.25">
      <c r="B57" s="10" t="str">
        <f>IFERROR(VLOOKUP(A57,[1]!Tableau1[#Data],2,FALSE),"")</f>
        <v/>
      </c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 t="str">
        <f t="shared" si="3"/>
        <v/>
      </c>
      <c r="O57" s="11"/>
      <c r="P57" s="11"/>
      <c r="Q57" s="11" t="str">
        <f t="shared" si="4"/>
        <v/>
      </c>
      <c r="R57" s="11"/>
      <c r="S57" s="11"/>
      <c r="T57" s="11" t="str">
        <f t="shared" si="5"/>
        <v/>
      </c>
      <c r="U57" s="11"/>
      <c r="V57" s="11"/>
      <c r="W57" s="11" t="str">
        <f t="shared" si="6"/>
        <v/>
      </c>
      <c r="X57" s="11"/>
      <c r="Y57" s="11"/>
      <c r="Z57" s="11" t="str">
        <f t="shared" si="7"/>
        <v/>
      </c>
      <c r="AA57" s="11"/>
      <c r="AB57" s="11"/>
      <c r="AC57" s="11" t="str">
        <f t="shared" si="8"/>
        <v/>
      </c>
      <c r="AD57" s="11"/>
      <c r="AE57" s="11"/>
      <c r="AF57" s="11" t="str">
        <f t="shared" si="9"/>
        <v/>
      </c>
      <c r="AG57" s="11"/>
      <c r="AH57" s="11"/>
      <c r="AI57" s="11" t="str">
        <f t="shared" si="10"/>
        <v/>
      </c>
      <c r="AJ57" s="11"/>
      <c r="AK57" s="11"/>
      <c r="AL57" s="11" t="str">
        <f t="shared" si="11"/>
        <v/>
      </c>
      <c r="AM57" s="11"/>
      <c r="AN57" s="11"/>
      <c r="AO57" s="11" t="str">
        <f t="shared" si="12"/>
        <v/>
      </c>
      <c r="AP57" s="11"/>
      <c r="AQ57" s="11"/>
    </row>
    <row r="58" spans="2:43" s="1" customFormat="1" ht="18.95" customHeight="1" x14ac:dyDescent="0.25">
      <c r="B58" s="10" t="str">
        <f>IFERROR(VLOOKUP(A58,[1]!Tableau1[#Data],2,FALSE),"")</f>
        <v/>
      </c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 t="str">
        <f t="shared" si="3"/>
        <v/>
      </c>
      <c r="O58" s="11"/>
      <c r="P58" s="11"/>
      <c r="Q58" s="11" t="str">
        <f t="shared" si="4"/>
        <v/>
      </c>
      <c r="R58" s="11"/>
      <c r="S58" s="11"/>
      <c r="T58" s="11" t="str">
        <f t="shared" si="5"/>
        <v/>
      </c>
      <c r="U58" s="11"/>
      <c r="V58" s="11"/>
      <c r="W58" s="11" t="str">
        <f t="shared" si="6"/>
        <v/>
      </c>
      <c r="X58" s="11"/>
      <c r="Y58" s="11"/>
      <c r="Z58" s="11" t="str">
        <f t="shared" si="7"/>
        <v/>
      </c>
      <c r="AA58" s="11"/>
      <c r="AB58" s="11"/>
      <c r="AC58" s="11" t="str">
        <f t="shared" si="8"/>
        <v/>
      </c>
      <c r="AD58" s="11"/>
      <c r="AE58" s="11"/>
      <c r="AF58" s="11" t="str">
        <f t="shared" si="9"/>
        <v/>
      </c>
      <c r="AG58" s="11"/>
      <c r="AH58" s="11"/>
      <c r="AI58" s="11" t="str">
        <f t="shared" si="10"/>
        <v/>
      </c>
      <c r="AJ58" s="11"/>
      <c r="AK58" s="11"/>
      <c r="AL58" s="11" t="str">
        <f t="shared" si="11"/>
        <v/>
      </c>
      <c r="AM58" s="11"/>
      <c r="AN58" s="11"/>
      <c r="AO58" s="11" t="str">
        <f t="shared" si="12"/>
        <v/>
      </c>
      <c r="AP58" s="11"/>
      <c r="AQ58" s="11"/>
    </row>
    <row r="59" spans="2:43" s="1" customFormat="1" ht="18.95" customHeight="1" x14ac:dyDescent="0.35">
      <c r="B59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</row>
    <row r="60" spans="2:43" s="1" customFormat="1" ht="18.95" customHeight="1" x14ac:dyDescent="0.35">
      <c r="B60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</row>
    <row r="61" spans="2:43" s="1" customFormat="1" ht="18.95" customHeight="1" x14ac:dyDescent="0.35">
      <c r="B6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</row>
    <row r="62" spans="2:43" s="1" customFormat="1" ht="18.95" customHeight="1" x14ac:dyDescent="0.35">
      <c r="B62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</row>
    <row r="63" spans="2:43" s="1" customFormat="1" ht="18.95" customHeight="1" x14ac:dyDescent="0.35">
      <c r="B63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</row>
    <row r="64" spans="2:43" s="1" customFormat="1" ht="18.95" customHeight="1" x14ac:dyDescent="0.35">
      <c r="B64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</row>
    <row r="65" spans="3:43" s="1" customFormat="1" ht="18.95" customHeight="1" x14ac:dyDescent="0.35"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</row>
    <row r="66" spans="3:43" s="1" customFormat="1" ht="18.95" customHeight="1" x14ac:dyDescent="0.35"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</row>
    <row r="67" spans="3:43" s="1" customFormat="1" ht="18.95" customHeight="1" x14ac:dyDescent="0.35"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</row>
    <row r="68" spans="3:43" s="1" customFormat="1" ht="18.95" customHeight="1" x14ac:dyDescent="0.35"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</row>
    <row r="69" spans="3:43" s="1" customFormat="1" ht="18.95" customHeight="1" x14ac:dyDescent="0.35"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</row>
    <row r="70" spans="3:43" s="1" customFormat="1" ht="18.95" customHeight="1" x14ac:dyDescent="0.35"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</row>
    <row r="71" spans="3:43" s="1" customFormat="1" ht="18.95" customHeight="1" x14ac:dyDescent="0.35"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</row>
    <row r="72" spans="3:43" s="1" customFormat="1" ht="18.95" customHeight="1" x14ac:dyDescent="0.35"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</row>
    <row r="73" spans="3:43" s="1" customFormat="1" ht="13.5" x14ac:dyDescent="0.35"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</row>
    <row r="74" spans="3:43" s="1" customFormat="1" ht="13.5" x14ac:dyDescent="0.35"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</row>
    <row r="75" spans="3:43" s="1" customFormat="1" ht="13.5" x14ac:dyDescent="0.35"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</row>
    <row r="76" spans="3:43" s="1" customFormat="1" ht="13.5" x14ac:dyDescent="0.35"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</row>
    <row r="77" spans="3:43" s="1" customFormat="1" ht="13.5" x14ac:dyDescent="0.35"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</row>
    <row r="78" spans="3:43" s="1" customFormat="1" ht="13.5" x14ac:dyDescent="0.35"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</row>
    <row r="79" spans="3:43" s="1" customFormat="1" ht="13.5" x14ac:dyDescent="0.35"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</row>
    <row r="80" spans="3:43" s="1" customFormat="1" ht="13.5" x14ac:dyDescent="0.35"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</row>
    <row r="81" spans="3:43" s="1" customFormat="1" ht="13.5" x14ac:dyDescent="0.35"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</row>
    <row r="82" spans="3:43" s="1" customFormat="1" ht="13.5" x14ac:dyDescent="0.35"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</row>
    <row r="83" spans="3:43" s="1" customFormat="1" ht="13.5" x14ac:dyDescent="0.35"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</row>
    <row r="84" spans="3:43" s="1" customFormat="1" ht="13.5" x14ac:dyDescent="0.35"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</row>
    <row r="85" spans="3:43" s="1" customFormat="1" ht="13.5" x14ac:dyDescent="0.35"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</row>
    <row r="86" spans="3:43" s="1" customFormat="1" ht="13.5" x14ac:dyDescent="0.35"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</row>
    <row r="87" spans="3:43" s="1" customFormat="1" ht="13.5" x14ac:dyDescent="0.35"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</row>
    <row r="88" spans="3:43" s="1" customFormat="1" ht="13.5" x14ac:dyDescent="0.35"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</row>
    <row r="89" spans="3:43" s="1" customFormat="1" ht="13.5" x14ac:dyDescent="0.35"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</row>
    <row r="90" spans="3:43" s="1" customFormat="1" ht="13.5" x14ac:dyDescent="0.35"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</row>
    <row r="91" spans="3:43" s="1" customFormat="1" ht="13.5" x14ac:dyDescent="0.35"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</row>
    <row r="92" spans="3:43" s="1" customFormat="1" ht="13.5" x14ac:dyDescent="0.35"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</row>
    <row r="93" spans="3:43" s="1" customFormat="1" ht="13.5" x14ac:dyDescent="0.35"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</row>
    <row r="94" spans="3:43" s="1" customFormat="1" ht="13.5" x14ac:dyDescent="0.35"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</row>
    <row r="95" spans="3:43" s="1" customFormat="1" ht="13.5" x14ac:dyDescent="0.35"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</row>
    <row r="96" spans="3:43" s="1" customFormat="1" ht="13.5" x14ac:dyDescent="0.35"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</row>
    <row r="97" spans="3:43" s="1" customFormat="1" ht="13.5" x14ac:dyDescent="0.35"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</row>
    <row r="98" spans="3:43" s="1" customFormat="1" ht="13.5" x14ac:dyDescent="0.35"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</row>
    <row r="99" spans="3:43" s="1" customFormat="1" ht="13.5" x14ac:dyDescent="0.35"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</row>
    <row r="100" spans="3:43" s="1" customFormat="1" ht="13.5" x14ac:dyDescent="0.35"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</row>
    <row r="101" spans="3:43" s="1" customFormat="1" ht="13.5" x14ac:dyDescent="0.35"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</row>
    <row r="102" spans="3:43" s="1" customFormat="1" ht="13.5" x14ac:dyDescent="0.35"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</row>
    <row r="103" spans="3:43" s="1" customFormat="1" ht="13.5" x14ac:dyDescent="0.35"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</row>
    <row r="104" spans="3:43" s="1" customFormat="1" ht="13.5" x14ac:dyDescent="0.35"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</row>
    <row r="105" spans="3:43" s="1" customFormat="1" ht="13.5" x14ac:dyDescent="0.35"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</row>
    <row r="106" spans="3:43" s="1" customFormat="1" ht="13.5" x14ac:dyDescent="0.35"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</row>
    <row r="107" spans="3:43" s="1" customFormat="1" ht="13.5" x14ac:dyDescent="0.35"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</row>
    <row r="108" spans="3:43" s="1" customFormat="1" ht="13.5" x14ac:dyDescent="0.35"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</row>
    <row r="109" spans="3:43" s="1" customFormat="1" ht="13.5" x14ac:dyDescent="0.35"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</row>
    <row r="110" spans="3:43" s="1" customFormat="1" ht="13.5" x14ac:dyDescent="0.35"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</row>
    <row r="111" spans="3:43" s="1" customFormat="1" ht="13.5" x14ac:dyDescent="0.35"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</row>
    <row r="112" spans="3:43" s="1" customFormat="1" ht="13.5" x14ac:dyDescent="0.35"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</row>
    <row r="113" spans="3:43" s="1" customFormat="1" ht="13.5" x14ac:dyDescent="0.35"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</row>
    <row r="114" spans="3:43" s="1" customFormat="1" ht="13.5" x14ac:dyDescent="0.35"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</row>
    <row r="115" spans="3:43" s="1" customFormat="1" ht="13.5" x14ac:dyDescent="0.35"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</row>
    <row r="116" spans="3:43" s="1" customFormat="1" ht="13.5" x14ac:dyDescent="0.35"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</row>
    <row r="117" spans="3:43" s="1" customFormat="1" ht="13.5" x14ac:dyDescent="0.35"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</row>
    <row r="118" spans="3:43" s="1" customFormat="1" ht="13.5" x14ac:dyDescent="0.35"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</row>
    <row r="119" spans="3:43" s="1" customFormat="1" ht="13.5" x14ac:dyDescent="0.35"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</row>
    <row r="120" spans="3:43" s="1" customFormat="1" ht="13.5" x14ac:dyDescent="0.35"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</row>
    <row r="121" spans="3:43" s="1" customFormat="1" ht="13.5" x14ac:dyDescent="0.35"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</row>
    <row r="122" spans="3:43" s="1" customFormat="1" ht="13.5" x14ac:dyDescent="0.35"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</row>
    <row r="123" spans="3:43" s="1" customFormat="1" ht="13.5" x14ac:dyDescent="0.35"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</row>
    <row r="124" spans="3:43" s="1" customFormat="1" ht="13.5" x14ac:dyDescent="0.35"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</row>
    <row r="125" spans="3:43" s="1" customFormat="1" ht="13.5" x14ac:dyDescent="0.35"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</row>
    <row r="126" spans="3:43" s="1" customFormat="1" ht="13.5" x14ac:dyDescent="0.35"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</row>
    <row r="127" spans="3:43" s="1" customFormat="1" ht="13.5" x14ac:dyDescent="0.35"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</row>
    <row r="128" spans="3:43" s="1" customFormat="1" ht="13.5" x14ac:dyDescent="0.35"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</row>
    <row r="129" spans="3:43" s="1" customFormat="1" ht="13.5" x14ac:dyDescent="0.35"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</row>
    <row r="130" spans="3:43" s="1" customFormat="1" ht="13.5" x14ac:dyDescent="0.35"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</row>
    <row r="131" spans="3:43" s="1" customFormat="1" ht="13.5" x14ac:dyDescent="0.35"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</row>
    <row r="132" spans="3:43" s="1" customFormat="1" ht="13.5" x14ac:dyDescent="0.35"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</row>
    <row r="133" spans="3:43" s="1" customFormat="1" ht="13.5" x14ac:dyDescent="0.35"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</row>
    <row r="134" spans="3:43" s="1" customFormat="1" ht="13.5" x14ac:dyDescent="0.35"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</row>
    <row r="135" spans="3:43" s="1" customFormat="1" ht="13.5" x14ac:dyDescent="0.35"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</row>
    <row r="136" spans="3:43" s="1" customFormat="1" ht="13.5" x14ac:dyDescent="0.35"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</row>
    <row r="137" spans="3:43" s="1" customFormat="1" ht="13.5" x14ac:dyDescent="0.35"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</row>
    <row r="138" spans="3:43" s="1" customFormat="1" ht="13.5" x14ac:dyDescent="0.35"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</row>
    <row r="139" spans="3:43" s="1" customFormat="1" ht="13.5" x14ac:dyDescent="0.35"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</row>
    <row r="140" spans="3:43" s="1" customFormat="1" ht="13.5" x14ac:dyDescent="0.35"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</row>
    <row r="141" spans="3:43" s="1" customFormat="1" ht="13.5" x14ac:dyDescent="0.35"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</row>
    <row r="142" spans="3:43" s="1" customFormat="1" ht="13.5" x14ac:dyDescent="0.35"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</row>
    <row r="143" spans="3:43" s="1" customFormat="1" ht="13.5" x14ac:dyDescent="0.35"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</row>
    <row r="144" spans="3:43" s="1" customFormat="1" ht="13.5" x14ac:dyDescent="0.35"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</row>
    <row r="145" spans="3:43" s="1" customFormat="1" ht="13.5" x14ac:dyDescent="0.35"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</row>
    <row r="146" spans="3:43" s="1" customFormat="1" ht="13.5" x14ac:dyDescent="0.35"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</row>
    <row r="147" spans="3:43" s="1" customFormat="1" ht="13.5" x14ac:dyDescent="0.35"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</row>
    <row r="148" spans="3:43" s="1" customFormat="1" ht="13.5" x14ac:dyDescent="0.35"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</row>
    <row r="149" spans="3:43" s="1" customFormat="1" ht="13.5" x14ac:dyDescent="0.35"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</row>
    <row r="150" spans="3:43" s="1" customFormat="1" ht="13.5" x14ac:dyDescent="0.35"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</row>
    <row r="151" spans="3:43" s="1" customFormat="1" ht="13.5" x14ac:dyDescent="0.35"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</row>
    <row r="152" spans="3:43" s="1" customFormat="1" ht="13.5" x14ac:dyDescent="0.35"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</row>
    <row r="153" spans="3:43" s="1" customFormat="1" ht="13.5" x14ac:dyDescent="0.35"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</row>
    <row r="154" spans="3:43" s="1" customFormat="1" ht="13.5" x14ac:dyDescent="0.35"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</row>
    <row r="155" spans="3:43" s="1" customFormat="1" ht="13.5" x14ac:dyDescent="0.35"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</row>
    <row r="156" spans="3:43" s="1" customFormat="1" ht="13.5" x14ac:dyDescent="0.35"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</row>
    <row r="157" spans="3:43" s="1" customFormat="1" ht="13.5" x14ac:dyDescent="0.35"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</row>
    <row r="158" spans="3:43" s="1" customFormat="1" ht="13.5" x14ac:dyDescent="0.35"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</row>
    <row r="159" spans="3:43" s="1" customFormat="1" ht="13.5" x14ac:dyDescent="0.35"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</row>
    <row r="160" spans="3:43" s="1" customFormat="1" ht="13.5" x14ac:dyDescent="0.35"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</row>
    <row r="161" spans="3:43" s="1" customFormat="1" ht="13.5" x14ac:dyDescent="0.35"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</row>
    <row r="162" spans="3:43" s="1" customFormat="1" ht="13.5" x14ac:dyDescent="0.35"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</row>
    <row r="163" spans="3:43" s="1" customFormat="1" ht="13.5" x14ac:dyDescent="0.35"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  <c r="AO163" s="11"/>
      <c r="AP163" s="11"/>
      <c r="AQ163" s="11"/>
    </row>
    <row r="164" spans="3:43" s="1" customFormat="1" ht="13.5" x14ac:dyDescent="0.35"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  <c r="AO164" s="11"/>
      <c r="AP164" s="11"/>
      <c r="AQ164" s="11"/>
    </row>
    <row r="165" spans="3:43" s="1" customFormat="1" ht="13.5" x14ac:dyDescent="0.35"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  <c r="AO165" s="11"/>
      <c r="AP165" s="11"/>
      <c r="AQ165" s="11"/>
    </row>
    <row r="166" spans="3:43" s="1" customFormat="1" ht="13.5" x14ac:dyDescent="0.35"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  <c r="AO166" s="11"/>
      <c r="AP166" s="11"/>
      <c r="AQ166" s="11"/>
    </row>
    <row r="167" spans="3:43" s="1" customFormat="1" ht="13.5" x14ac:dyDescent="0.35"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</row>
    <row r="168" spans="3:43" s="1" customFormat="1" ht="13.5" x14ac:dyDescent="0.35"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  <c r="AO168" s="11"/>
      <c r="AP168" s="11"/>
      <c r="AQ168" s="11"/>
    </row>
    <row r="169" spans="3:43" s="1" customFormat="1" ht="13.5" x14ac:dyDescent="0.35"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  <c r="AO169" s="11"/>
      <c r="AP169" s="11"/>
      <c r="AQ169" s="11"/>
    </row>
    <row r="170" spans="3:43" s="1" customFormat="1" ht="13.5" x14ac:dyDescent="0.35"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  <c r="AO170" s="11"/>
      <c r="AP170" s="11"/>
      <c r="AQ170" s="11"/>
    </row>
    <row r="171" spans="3:43" s="1" customFormat="1" ht="13.5" x14ac:dyDescent="0.35"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  <c r="AO171" s="11"/>
      <c r="AP171" s="11"/>
      <c r="AQ171" s="11"/>
    </row>
    <row r="172" spans="3:43" s="1" customFormat="1" ht="13.5" x14ac:dyDescent="0.35"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  <c r="AO172" s="11"/>
      <c r="AP172" s="11"/>
      <c r="AQ172" s="11"/>
    </row>
    <row r="173" spans="3:43" s="1" customFormat="1" ht="13.5" x14ac:dyDescent="0.35"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  <c r="AO173" s="11"/>
      <c r="AP173" s="11"/>
      <c r="AQ173" s="11"/>
    </row>
    <row r="174" spans="3:43" s="1" customFormat="1" ht="13.5" x14ac:dyDescent="0.35"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  <c r="AO174" s="11"/>
      <c r="AP174" s="11"/>
      <c r="AQ174" s="11"/>
    </row>
    <row r="175" spans="3:43" s="1" customFormat="1" ht="13.5" x14ac:dyDescent="0.35"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  <c r="AO175" s="11"/>
      <c r="AP175" s="11"/>
      <c r="AQ175" s="11"/>
    </row>
    <row r="176" spans="3:43" s="1" customFormat="1" ht="13.5" x14ac:dyDescent="0.35"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  <c r="AO176" s="11"/>
      <c r="AP176" s="11"/>
      <c r="AQ176" s="11"/>
    </row>
    <row r="177" spans="3:43" s="1" customFormat="1" ht="13.5" x14ac:dyDescent="0.35"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  <c r="AO177" s="11"/>
      <c r="AP177" s="11"/>
      <c r="AQ177" s="11"/>
    </row>
    <row r="178" spans="3:43" s="1" customFormat="1" ht="13.5" x14ac:dyDescent="0.35"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  <c r="AO178" s="11"/>
      <c r="AP178" s="11"/>
      <c r="AQ178" s="11"/>
    </row>
    <row r="179" spans="3:43" s="1" customFormat="1" ht="13.5" x14ac:dyDescent="0.35"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  <c r="AO179" s="11"/>
      <c r="AP179" s="11"/>
      <c r="AQ179" s="11"/>
    </row>
    <row r="180" spans="3:43" s="1" customFormat="1" ht="13.5" x14ac:dyDescent="0.35"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  <c r="AO180" s="11"/>
      <c r="AP180" s="11"/>
      <c r="AQ180" s="11"/>
    </row>
    <row r="181" spans="3:43" s="1" customFormat="1" ht="13.5" x14ac:dyDescent="0.35"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  <c r="AO181" s="11"/>
      <c r="AP181" s="11"/>
      <c r="AQ181" s="11"/>
    </row>
    <row r="182" spans="3:43" s="1" customFormat="1" ht="13.5" x14ac:dyDescent="0.35"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  <c r="AO182" s="11"/>
      <c r="AP182" s="11"/>
      <c r="AQ182" s="11"/>
    </row>
    <row r="183" spans="3:43" s="1" customFormat="1" ht="13.5" x14ac:dyDescent="0.35"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  <c r="AO183" s="11"/>
      <c r="AP183" s="11"/>
      <c r="AQ183" s="11"/>
    </row>
    <row r="184" spans="3:43" s="1" customFormat="1" ht="13.5" x14ac:dyDescent="0.35"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  <c r="AO184" s="11"/>
      <c r="AP184" s="11"/>
      <c r="AQ184" s="11"/>
    </row>
    <row r="185" spans="3:43" s="1" customFormat="1" ht="13.5" x14ac:dyDescent="0.35"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  <c r="AO185" s="11"/>
      <c r="AP185" s="11"/>
      <c r="AQ185" s="11"/>
    </row>
    <row r="186" spans="3:43" s="1" customFormat="1" ht="13.5" x14ac:dyDescent="0.35"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</row>
    <row r="187" spans="3:43" s="1" customFormat="1" ht="13.5" x14ac:dyDescent="0.35"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  <c r="AO187" s="11"/>
      <c r="AP187" s="11"/>
      <c r="AQ187" s="11"/>
    </row>
    <row r="188" spans="3:43" s="1" customFormat="1" ht="13.5" x14ac:dyDescent="0.35"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</row>
    <row r="189" spans="3:43" s="1" customFormat="1" ht="13.5" x14ac:dyDescent="0.35"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  <c r="AO189" s="11"/>
      <c r="AP189" s="11"/>
      <c r="AQ189" s="11"/>
    </row>
    <row r="190" spans="3:43" s="1" customFormat="1" ht="13.5" x14ac:dyDescent="0.35"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  <c r="AO190" s="11"/>
      <c r="AP190" s="11"/>
      <c r="AQ190" s="11"/>
    </row>
    <row r="191" spans="3:43" s="1" customFormat="1" ht="13.5" x14ac:dyDescent="0.35"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  <c r="AO191" s="11"/>
      <c r="AP191" s="11"/>
      <c r="AQ191" s="11"/>
    </row>
    <row r="192" spans="3:43" s="1" customFormat="1" ht="13.5" x14ac:dyDescent="0.35"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</row>
    <row r="193" spans="3:43" s="1" customFormat="1" ht="13.5" x14ac:dyDescent="0.35"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  <c r="AO193" s="11"/>
      <c r="AP193" s="11"/>
      <c r="AQ193" s="11"/>
    </row>
    <row r="194" spans="3:43" s="1" customFormat="1" ht="13.5" x14ac:dyDescent="0.35"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</row>
    <row r="195" spans="3:43" s="1" customFormat="1" ht="13.5" x14ac:dyDescent="0.35"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  <c r="AO195" s="11"/>
      <c r="AP195" s="11"/>
      <c r="AQ195" s="11"/>
    </row>
    <row r="196" spans="3:43" s="1" customFormat="1" ht="13.5" x14ac:dyDescent="0.35"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</row>
    <row r="197" spans="3:43" s="1" customFormat="1" ht="13.5" x14ac:dyDescent="0.35"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  <c r="AO197" s="11"/>
      <c r="AP197" s="11"/>
      <c r="AQ197" s="11"/>
    </row>
    <row r="198" spans="3:43" s="1" customFormat="1" ht="13.5" x14ac:dyDescent="0.35"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  <c r="AO198" s="11"/>
      <c r="AP198" s="11"/>
      <c r="AQ198" s="11"/>
    </row>
    <row r="199" spans="3:43" s="1" customFormat="1" ht="13.5" x14ac:dyDescent="0.35"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  <c r="AO199" s="11"/>
      <c r="AP199" s="11"/>
      <c r="AQ199" s="11"/>
    </row>
    <row r="200" spans="3:43" s="1" customFormat="1" ht="13.5" x14ac:dyDescent="0.35"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</row>
    <row r="201" spans="3:43" s="1" customFormat="1" ht="13.5" x14ac:dyDescent="0.35"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AI201" s="11"/>
      <c r="AJ201" s="11"/>
      <c r="AK201" s="11"/>
      <c r="AL201" s="11"/>
      <c r="AM201" s="11"/>
      <c r="AN201" s="11"/>
      <c r="AO201" s="11"/>
      <c r="AP201" s="11"/>
      <c r="AQ201" s="11"/>
    </row>
    <row r="202" spans="3:43" s="1" customFormat="1" ht="13.5" x14ac:dyDescent="0.35"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  <c r="AK202" s="11"/>
      <c r="AL202" s="11"/>
      <c r="AM202" s="11"/>
      <c r="AN202" s="11"/>
      <c r="AO202" s="11"/>
      <c r="AP202" s="11"/>
      <c r="AQ202" s="11"/>
    </row>
    <row r="203" spans="3:43" s="1" customFormat="1" ht="13.5" x14ac:dyDescent="0.35"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AI203" s="11"/>
      <c r="AJ203" s="11"/>
      <c r="AK203" s="11"/>
      <c r="AL203" s="11"/>
      <c r="AM203" s="11"/>
      <c r="AN203" s="11"/>
      <c r="AO203" s="11"/>
      <c r="AP203" s="11"/>
      <c r="AQ203" s="11"/>
    </row>
    <row r="204" spans="3:43" s="1" customFormat="1" ht="13.5" x14ac:dyDescent="0.35"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  <c r="AK204" s="11"/>
      <c r="AL204" s="11"/>
      <c r="AM204" s="11"/>
      <c r="AN204" s="11"/>
      <c r="AO204" s="11"/>
      <c r="AP204" s="11"/>
      <c r="AQ204" s="11"/>
    </row>
    <row r="205" spans="3:43" s="1" customFormat="1" ht="13.5" x14ac:dyDescent="0.35"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AI205" s="11"/>
      <c r="AJ205" s="11"/>
      <c r="AK205" s="11"/>
      <c r="AL205" s="11"/>
      <c r="AM205" s="11"/>
      <c r="AN205" s="11"/>
      <c r="AO205" s="11"/>
      <c r="AP205" s="11"/>
      <c r="AQ205" s="11"/>
    </row>
    <row r="206" spans="3:43" s="1" customFormat="1" ht="13.5" x14ac:dyDescent="0.35"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AI206" s="11"/>
      <c r="AJ206" s="11"/>
      <c r="AK206" s="11"/>
      <c r="AL206" s="11"/>
      <c r="AM206" s="11"/>
      <c r="AN206" s="11"/>
      <c r="AO206" s="11"/>
      <c r="AP206" s="11"/>
      <c r="AQ206" s="11"/>
    </row>
    <row r="207" spans="3:43" s="1" customFormat="1" ht="13.5" x14ac:dyDescent="0.35"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  <c r="AG207" s="11"/>
      <c r="AH207" s="11"/>
      <c r="AI207" s="11"/>
      <c r="AJ207" s="11"/>
      <c r="AK207" s="11"/>
      <c r="AL207" s="11"/>
      <c r="AM207" s="11"/>
      <c r="AN207" s="11"/>
      <c r="AO207" s="11"/>
      <c r="AP207" s="11"/>
      <c r="AQ207" s="11"/>
    </row>
    <row r="208" spans="3:43" s="1" customFormat="1" ht="13.5" x14ac:dyDescent="0.35"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AI208" s="11"/>
      <c r="AJ208" s="11"/>
      <c r="AK208" s="11"/>
      <c r="AL208" s="11"/>
      <c r="AM208" s="11"/>
      <c r="AN208" s="11"/>
      <c r="AO208" s="11"/>
      <c r="AP208" s="11"/>
      <c r="AQ208" s="11"/>
    </row>
    <row r="209" spans="3:43" s="1" customFormat="1" ht="13.5" x14ac:dyDescent="0.35"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AI209" s="11"/>
      <c r="AJ209" s="11"/>
      <c r="AK209" s="11"/>
      <c r="AL209" s="11"/>
      <c r="AM209" s="11"/>
      <c r="AN209" s="11"/>
      <c r="AO209" s="11"/>
      <c r="AP209" s="11"/>
      <c r="AQ209" s="11"/>
    </row>
    <row r="210" spans="3:43" s="1" customFormat="1" ht="13.5" x14ac:dyDescent="0.35"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AI210" s="11"/>
      <c r="AJ210" s="11"/>
      <c r="AK210" s="11"/>
      <c r="AL210" s="11"/>
      <c r="AM210" s="11"/>
      <c r="AN210" s="11"/>
      <c r="AO210" s="11"/>
      <c r="AP210" s="11"/>
      <c r="AQ210" s="11"/>
    </row>
    <row r="211" spans="3:43" s="1" customFormat="1" ht="13.5" x14ac:dyDescent="0.35"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AI211" s="11"/>
      <c r="AJ211" s="11"/>
      <c r="AK211" s="11"/>
      <c r="AL211" s="11"/>
      <c r="AM211" s="11"/>
      <c r="AN211" s="11"/>
      <c r="AO211" s="11"/>
      <c r="AP211" s="11"/>
      <c r="AQ211" s="11"/>
    </row>
    <row r="212" spans="3:43" s="1" customFormat="1" ht="13.5" x14ac:dyDescent="0.35"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AI212" s="11"/>
      <c r="AJ212" s="11"/>
      <c r="AK212" s="11"/>
      <c r="AL212" s="11"/>
      <c r="AM212" s="11"/>
      <c r="AN212" s="11"/>
      <c r="AO212" s="11"/>
      <c r="AP212" s="11"/>
      <c r="AQ212" s="11"/>
    </row>
    <row r="213" spans="3:43" s="1" customFormat="1" ht="13.5" x14ac:dyDescent="0.35"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AI213" s="11"/>
      <c r="AJ213" s="11"/>
      <c r="AK213" s="11"/>
      <c r="AL213" s="11"/>
      <c r="AM213" s="11"/>
      <c r="AN213" s="11"/>
      <c r="AO213" s="11"/>
      <c r="AP213" s="11"/>
      <c r="AQ213" s="11"/>
    </row>
    <row r="214" spans="3:43" s="1" customFormat="1" ht="13.5" x14ac:dyDescent="0.35"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  <c r="AK214" s="11"/>
      <c r="AL214" s="11"/>
      <c r="AM214" s="11"/>
      <c r="AN214" s="11"/>
      <c r="AO214" s="11"/>
      <c r="AP214" s="11"/>
      <c r="AQ214" s="11"/>
    </row>
    <row r="215" spans="3:43" s="1" customFormat="1" ht="13.5" x14ac:dyDescent="0.35"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1"/>
      <c r="AK215" s="11"/>
      <c r="AL215" s="11"/>
      <c r="AM215" s="11"/>
      <c r="AN215" s="11"/>
      <c r="AO215" s="11"/>
      <c r="AP215" s="11"/>
      <c r="AQ215" s="11"/>
    </row>
    <row r="216" spans="3:43" s="1" customFormat="1" ht="13.5" x14ac:dyDescent="0.35"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  <c r="AK216" s="11"/>
      <c r="AL216" s="11"/>
      <c r="AM216" s="11"/>
      <c r="AN216" s="11"/>
      <c r="AO216" s="11"/>
      <c r="AP216" s="11"/>
      <c r="AQ216" s="11"/>
    </row>
    <row r="217" spans="3:43" s="1" customFormat="1" ht="13.5" x14ac:dyDescent="0.35"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  <c r="AG217" s="11"/>
      <c r="AH217" s="11"/>
      <c r="AI217" s="11"/>
      <c r="AJ217" s="11"/>
      <c r="AK217" s="11"/>
      <c r="AL217" s="11"/>
      <c r="AM217" s="11"/>
      <c r="AN217" s="11"/>
      <c r="AO217" s="11"/>
      <c r="AP217" s="11"/>
      <c r="AQ217" s="11"/>
    </row>
    <row r="218" spans="3:43" s="1" customFormat="1" ht="13.5" x14ac:dyDescent="0.35"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AI218" s="11"/>
      <c r="AJ218" s="11"/>
      <c r="AK218" s="11"/>
      <c r="AL218" s="11"/>
      <c r="AM218" s="11"/>
      <c r="AN218" s="11"/>
      <c r="AO218" s="11"/>
      <c r="AP218" s="11"/>
      <c r="AQ218" s="11"/>
    </row>
    <row r="219" spans="3:43" s="1" customFormat="1" ht="13.5" x14ac:dyDescent="0.35"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  <c r="AG219" s="11"/>
      <c r="AH219" s="11"/>
      <c r="AI219" s="11"/>
      <c r="AJ219" s="11"/>
      <c r="AK219" s="11"/>
      <c r="AL219" s="11"/>
      <c r="AM219" s="11"/>
      <c r="AN219" s="11"/>
      <c r="AO219" s="11"/>
      <c r="AP219" s="11"/>
      <c r="AQ219" s="11"/>
    </row>
    <row r="220" spans="3:43" s="1" customFormat="1" ht="13.5" x14ac:dyDescent="0.35"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  <c r="AK220" s="11"/>
      <c r="AL220" s="11"/>
      <c r="AM220" s="11"/>
      <c r="AN220" s="11"/>
      <c r="AO220" s="11"/>
      <c r="AP220" s="11"/>
      <c r="AQ220" s="11"/>
    </row>
    <row r="221" spans="3:43" s="1" customFormat="1" ht="13.5" x14ac:dyDescent="0.35"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  <c r="AG221" s="11"/>
      <c r="AH221" s="11"/>
      <c r="AI221" s="11"/>
      <c r="AJ221" s="11"/>
      <c r="AK221" s="11"/>
      <c r="AL221" s="11"/>
      <c r="AM221" s="11"/>
      <c r="AN221" s="11"/>
      <c r="AO221" s="11"/>
      <c r="AP221" s="11"/>
      <c r="AQ221" s="11"/>
    </row>
    <row r="222" spans="3:43" s="1" customFormat="1" ht="13.5" x14ac:dyDescent="0.35"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AI222" s="11"/>
      <c r="AJ222" s="11"/>
      <c r="AK222" s="11"/>
      <c r="AL222" s="11"/>
      <c r="AM222" s="11"/>
      <c r="AN222" s="11"/>
      <c r="AO222" s="11"/>
      <c r="AP222" s="11"/>
      <c r="AQ222" s="11"/>
    </row>
    <row r="223" spans="3:43" s="1" customFormat="1" ht="13.5" x14ac:dyDescent="0.35"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  <c r="AG223" s="11"/>
      <c r="AH223" s="11"/>
      <c r="AI223" s="11"/>
      <c r="AJ223" s="11"/>
      <c r="AK223" s="11"/>
      <c r="AL223" s="11"/>
      <c r="AM223" s="11"/>
      <c r="AN223" s="11"/>
      <c r="AO223" s="11"/>
      <c r="AP223" s="11"/>
      <c r="AQ223" s="11"/>
    </row>
    <row r="224" spans="3:43" s="1" customFormat="1" ht="13.5" x14ac:dyDescent="0.35"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  <c r="AK224" s="11"/>
      <c r="AL224" s="11"/>
      <c r="AM224" s="11"/>
      <c r="AN224" s="11"/>
      <c r="AO224" s="11"/>
      <c r="AP224" s="11"/>
      <c r="AQ224" s="11"/>
    </row>
    <row r="225" spans="3:43" s="1" customFormat="1" ht="13.5" x14ac:dyDescent="0.35"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AI225" s="11"/>
      <c r="AJ225" s="11"/>
      <c r="AK225" s="11"/>
      <c r="AL225" s="11"/>
      <c r="AM225" s="11"/>
      <c r="AN225" s="11"/>
      <c r="AO225" s="11"/>
      <c r="AP225" s="11"/>
      <c r="AQ225" s="11"/>
    </row>
    <row r="226" spans="3:43" s="1" customFormat="1" ht="13.5" x14ac:dyDescent="0.35"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  <c r="AK226" s="11"/>
      <c r="AL226" s="11"/>
      <c r="AM226" s="11"/>
      <c r="AN226" s="11"/>
      <c r="AO226" s="11"/>
      <c r="AP226" s="11"/>
      <c r="AQ226" s="11"/>
    </row>
    <row r="227" spans="3:43" s="1" customFormat="1" ht="13.5" x14ac:dyDescent="0.35"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1"/>
      <c r="AK227" s="11"/>
      <c r="AL227" s="11"/>
      <c r="AM227" s="11"/>
      <c r="AN227" s="11"/>
      <c r="AO227" s="11"/>
      <c r="AP227" s="11"/>
      <c r="AQ227" s="11"/>
    </row>
    <row r="228" spans="3:43" s="1" customFormat="1" ht="13.5" x14ac:dyDescent="0.35"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AI228" s="11"/>
      <c r="AJ228" s="11"/>
      <c r="AK228" s="11"/>
      <c r="AL228" s="11"/>
      <c r="AM228" s="11"/>
      <c r="AN228" s="11"/>
      <c r="AO228" s="11"/>
      <c r="AP228" s="11"/>
      <c r="AQ228" s="11"/>
    </row>
    <row r="229" spans="3:43" s="1" customFormat="1" ht="13.5" x14ac:dyDescent="0.35"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  <c r="AG229" s="11"/>
      <c r="AH229" s="11"/>
      <c r="AI229" s="11"/>
      <c r="AJ229" s="11"/>
      <c r="AK229" s="11"/>
      <c r="AL229" s="11"/>
      <c r="AM229" s="11"/>
      <c r="AN229" s="11"/>
      <c r="AO229" s="11"/>
      <c r="AP229" s="11"/>
      <c r="AQ229" s="11"/>
    </row>
    <row r="230" spans="3:43" s="1" customFormat="1" ht="13.5" x14ac:dyDescent="0.35"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AI230" s="11"/>
      <c r="AJ230" s="11"/>
      <c r="AK230" s="11"/>
      <c r="AL230" s="11"/>
      <c r="AM230" s="11"/>
      <c r="AN230" s="11"/>
      <c r="AO230" s="11"/>
      <c r="AP230" s="11"/>
      <c r="AQ230" s="11"/>
    </row>
    <row r="231" spans="3:43" s="1" customFormat="1" ht="13.5" x14ac:dyDescent="0.35"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AI231" s="11"/>
      <c r="AJ231" s="11"/>
      <c r="AK231" s="11"/>
      <c r="AL231" s="11"/>
      <c r="AM231" s="11"/>
      <c r="AN231" s="11"/>
      <c r="AO231" s="11"/>
      <c r="AP231" s="11"/>
      <c r="AQ231" s="11"/>
    </row>
    <row r="232" spans="3:43" s="1" customFormat="1" ht="13.5" x14ac:dyDescent="0.35"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  <c r="AG232" s="11"/>
      <c r="AH232" s="11"/>
      <c r="AI232" s="11"/>
      <c r="AJ232" s="11"/>
      <c r="AK232" s="11"/>
      <c r="AL232" s="11"/>
      <c r="AM232" s="11"/>
      <c r="AN232" s="11"/>
      <c r="AO232" s="11"/>
      <c r="AP232" s="11"/>
      <c r="AQ232" s="11"/>
    </row>
    <row r="233" spans="3:43" s="1" customFormat="1" ht="13.5" x14ac:dyDescent="0.35"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  <c r="AC233" s="11"/>
      <c r="AD233" s="11"/>
      <c r="AE233" s="11"/>
      <c r="AF233" s="11"/>
      <c r="AG233" s="11"/>
      <c r="AH233" s="11"/>
      <c r="AI233" s="11"/>
      <c r="AJ233" s="11"/>
      <c r="AK233" s="11"/>
      <c r="AL233" s="11"/>
      <c r="AM233" s="11"/>
      <c r="AN233" s="11"/>
      <c r="AO233" s="11"/>
      <c r="AP233" s="11"/>
      <c r="AQ233" s="11"/>
    </row>
    <row r="234" spans="3:43" s="1" customFormat="1" ht="13.5" x14ac:dyDescent="0.35"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  <c r="AG234" s="11"/>
      <c r="AH234" s="11"/>
      <c r="AI234" s="11"/>
      <c r="AJ234" s="11"/>
      <c r="AK234" s="11"/>
      <c r="AL234" s="11"/>
      <c r="AM234" s="11"/>
      <c r="AN234" s="11"/>
      <c r="AO234" s="11"/>
      <c r="AP234" s="11"/>
      <c r="AQ234" s="11"/>
    </row>
    <row r="235" spans="3:43" s="1" customFormat="1" ht="13.5" x14ac:dyDescent="0.35"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  <c r="AG235" s="11"/>
      <c r="AH235" s="11"/>
      <c r="AI235" s="11"/>
      <c r="AJ235" s="11"/>
      <c r="AK235" s="11"/>
      <c r="AL235" s="11"/>
      <c r="AM235" s="11"/>
      <c r="AN235" s="11"/>
      <c r="AO235" s="11"/>
      <c r="AP235" s="11"/>
      <c r="AQ235" s="11"/>
    </row>
    <row r="236" spans="3:43" s="1" customFormat="1" ht="13.5" x14ac:dyDescent="0.35"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11"/>
      <c r="AK236" s="11"/>
      <c r="AL236" s="11"/>
      <c r="AM236" s="11"/>
      <c r="AN236" s="11"/>
      <c r="AO236" s="11"/>
      <c r="AP236" s="11"/>
      <c r="AQ236" s="11"/>
    </row>
  </sheetData>
  <mergeCells count="13">
    <mergeCell ref="AM5:AO5"/>
    <mergeCell ref="U5:W5"/>
    <mergeCell ref="X5:Z5"/>
    <mergeCell ref="AA5:AC5"/>
    <mergeCell ref="AD5:AF5"/>
    <mergeCell ref="AG5:AI5"/>
    <mergeCell ref="AJ5:AL5"/>
    <mergeCell ref="C5:E5"/>
    <mergeCell ref="F5:H5"/>
    <mergeCell ref="I5:K5"/>
    <mergeCell ref="L5:N5"/>
    <mergeCell ref="O5:Q5"/>
    <mergeCell ref="R5:T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2"/>
  <sheetViews>
    <sheetView topLeftCell="A3" workbookViewId="0">
      <selection activeCell="A6" sqref="A6:C6"/>
    </sheetView>
  </sheetViews>
  <sheetFormatPr baseColWidth="10" defaultRowHeight="21" x14ac:dyDescent="0.35"/>
  <cols>
    <col min="2" max="2" width="17.453125" customWidth="1"/>
    <col min="3" max="44" width="3.1796875" style="1" customWidth="1"/>
    <col min="45" max="46" width="10.90625" style="1"/>
  </cols>
  <sheetData>
    <row r="1" spans="1:44" ht="14.25" hidden="1" customHeight="1" x14ac:dyDescent="0.35">
      <c r="B1" t="str">
        <f ca="1">CELL("nomfichier")</f>
        <v>C:\Users\ALAIN\Desktop\[test1.xlsx]Cycle 2</v>
      </c>
    </row>
    <row r="2" spans="1:44" ht="23.25" hidden="1" customHeight="1" x14ac:dyDescent="0.35"/>
    <row r="3" spans="1:44" x14ac:dyDescent="0.35">
      <c r="B3" s="2" t="s">
        <v>0</v>
      </c>
    </row>
    <row r="4" spans="1:44" x14ac:dyDescent="0.35">
      <c r="B4" s="13" t="s">
        <v>8</v>
      </c>
    </row>
    <row r="5" spans="1:44" x14ac:dyDescent="0.35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</row>
    <row r="6" spans="1:44" ht="18.95" customHeight="1" x14ac:dyDescent="0.35">
      <c r="A6" s="5" t="s">
        <v>2</v>
      </c>
      <c r="B6" s="2" t="s">
        <v>3</v>
      </c>
      <c r="C6" s="7" t="str">
        <f>'[1]Cycle 2'!A9</f>
        <v>MATHEMATIQUES</v>
      </c>
      <c r="D6" s="1" t="s">
        <v>5</v>
      </c>
      <c r="E6" s="1" t="s">
        <v>6</v>
      </c>
      <c r="F6" s="7" t="str">
        <f>'[1]Cycle 2'!A10</f>
        <v>PHYSIQUE</v>
      </c>
      <c r="G6" s="1" t="s">
        <v>5</v>
      </c>
      <c r="H6" s="1" t="s">
        <v>6</v>
      </c>
      <c r="I6" s="7" t="str">
        <f>'[1]Cycle 2'!A11</f>
        <v>SVT</v>
      </c>
      <c r="J6" s="1" t="s">
        <v>5</v>
      </c>
      <c r="K6" s="1" t="s">
        <v>6</v>
      </c>
      <c r="L6" s="7" t="str">
        <f>'[1]Cycle 2'!A13</f>
        <v>CHIMIE</v>
      </c>
      <c r="M6" s="1" t="s">
        <v>5</v>
      </c>
      <c r="N6" s="1" t="s">
        <v>6</v>
      </c>
      <c r="O6" s="7" t="str">
        <f>'[1]Cycle 2'!A15</f>
        <v>ANGLAIS</v>
      </c>
      <c r="P6" s="1" t="s">
        <v>5</v>
      </c>
      <c r="Q6" s="1" t="s">
        <v>6</v>
      </c>
      <c r="R6" s="7" t="str">
        <f>'[1]Cycle 2'!A16</f>
        <v>LANGUE</v>
      </c>
      <c r="S6" s="1" t="s">
        <v>5</v>
      </c>
      <c r="T6" s="1" t="s">
        <v>6</v>
      </c>
      <c r="U6" s="7" t="str">
        <f>'[1]Cycle 2'!A17</f>
        <v>LITTÉRATURE</v>
      </c>
      <c r="V6" s="1" t="s">
        <v>5</v>
      </c>
      <c r="W6" s="1" t="s">
        <v>6</v>
      </c>
      <c r="X6" s="7" t="str">
        <f>'[1]Cycle 2'!A18</f>
        <v>PHILOSOPHIE</v>
      </c>
      <c r="Y6" s="1" t="s">
        <v>5</v>
      </c>
      <c r="Z6" s="1" t="s">
        <v>6</v>
      </c>
      <c r="AA6" s="7" t="str">
        <f>'[1]Cycle 2'!A19</f>
        <v>ECM</v>
      </c>
      <c r="AB6" s="1" t="s">
        <v>5</v>
      </c>
      <c r="AC6" s="1" t="s">
        <v>6</v>
      </c>
      <c r="AD6" s="7" t="str">
        <f>'[1]Cycle 2'!A20</f>
        <v>HIST/GEO</v>
      </c>
      <c r="AE6" s="1" t="s">
        <v>5</v>
      </c>
      <c r="AF6" s="1" t="s">
        <v>6</v>
      </c>
      <c r="AG6" s="7" t="str">
        <f>'[1]Cycle 2'!A12</f>
        <v>INFORMATIQUE</v>
      </c>
      <c r="AH6" s="1" t="s">
        <v>5</v>
      </c>
      <c r="AI6" s="1" t="s">
        <v>6</v>
      </c>
      <c r="AJ6" s="7" t="str">
        <f>'[1]Cycle 2'!A21</f>
        <v>ESPAGNOL</v>
      </c>
      <c r="AK6" s="1" t="s">
        <v>5</v>
      </c>
      <c r="AL6" s="1" t="s">
        <v>6</v>
      </c>
      <c r="AM6" s="7" t="str">
        <f>'[1]Cycle 2'!A23</f>
        <v>EPS</v>
      </c>
      <c r="AN6" s="1" t="s">
        <v>5</v>
      </c>
      <c r="AO6" s="1" t="s">
        <v>6</v>
      </c>
      <c r="AP6" s="7" t="str">
        <f>'[1]Cycle 2'!A24</f>
        <v>TM</v>
      </c>
      <c r="AQ6" s="1" t="s">
        <v>5</v>
      </c>
      <c r="AR6" s="1" t="s">
        <v>6</v>
      </c>
    </row>
    <row r="7" spans="1:44" ht="18.95" customHeight="1" x14ac:dyDescent="0.35">
      <c r="A7" s="14"/>
      <c r="B7" s="10" t="str">
        <f>IFERROR(VLOOKUP(A7,[1]!Tableau1[#Data],2,FALSE),"")</f>
        <v/>
      </c>
      <c r="AM7" s="15"/>
    </row>
    <row r="8" spans="1:44" ht="18.95" customHeight="1" x14ac:dyDescent="0.35">
      <c r="A8" s="16"/>
      <c r="B8" s="10" t="str">
        <f>IFERROR(VLOOKUP(A8,[1]!Tableau1[#Data],2,FALSE),"")</f>
        <v/>
      </c>
    </row>
    <row r="9" spans="1:44" ht="18.95" customHeight="1" x14ac:dyDescent="0.35">
      <c r="A9" s="16"/>
      <c r="B9" s="10" t="str">
        <f>IFERROR(VLOOKUP(A9,[1]!Tableau1[#Data],2,FALSE),"")</f>
        <v/>
      </c>
    </row>
    <row r="10" spans="1:44" ht="18.95" customHeight="1" x14ac:dyDescent="0.35">
      <c r="A10" s="16"/>
      <c r="B10" s="10" t="str">
        <f>IFERROR(VLOOKUP(A10,[1]!Tableau1[#Data],2,FALSE),"")</f>
        <v/>
      </c>
    </row>
    <row r="11" spans="1:44" ht="18.95" customHeight="1" x14ac:dyDescent="0.35">
      <c r="A11" s="16"/>
      <c r="B11" s="10" t="str">
        <f>IFERROR(VLOOKUP(A11,[1]!Tableau1[#Data],2,FALSE),"")</f>
        <v/>
      </c>
    </row>
    <row r="12" spans="1:44" ht="18.95" customHeight="1" x14ac:dyDescent="0.35">
      <c r="A12" s="16"/>
      <c r="B12" s="10" t="str">
        <f>IFERROR(VLOOKUP(A12,[1]!Tableau1[#Data],2,FALSE),"")</f>
        <v/>
      </c>
    </row>
    <row r="13" spans="1:44" ht="18.95" customHeight="1" x14ac:dyDescent="0.35">
      <c r="A13" s="16"/>
      <c r="B13" s="10" t="str">
        <f>IFERROR(VLOOKUP(A13,[1]!Tableau1[#Data],2,FALSE),"")</f>
        <v/>
      </c>
    </row>
    <row r="14" spans="1:44" ht="18.95" customHeight="1" x14ac:dyDescent="0.35">
      <c r="A14" s="16"/>
      <c r="B14" s="10" t="str">
        <f>IFERROR(VLOOKUP(A14,[1]!Tableau1[#Data],2,FALSE),"")</f>
        <v/>
      </c>
    </row>
    <row r="15" spans="1:44" ht="18.95" customHeight="1" x14ac:dyDescent="0.35">
      <c r="A15" s="16"/>
      <c r="B15" s="10" t="str">
        <f>IFERROR(VLOOKUP(A15,[1]!Tableau1[#Data],2,FALSE),"")</f>
        <v/>
      </c>
    </row>
    <row r="16" spans="1:44" ht="18.95" customHeight="1" x14ac:dyDescent="0.35">
      <c r="A16" s="16"/>
      <c r="B16" s="10" t="str">
        <f>IFERROR(VLOOKUP(A16,[1]!Tableau1[#Data],2,FALSE),"")</f>
        <v/>
      </c>
    </row>
    <row r="17" spans="1:2" ht="18.95" customHeight="1" x14ac:dyDescent="0.35">
      <c r="A17" s="16"/>
      <c r="B17" s="10" t="str">
        <f>IFERROR(VLOOKUP(A17,[1]!Tableau1[#Data],2,FALSE),"")</f>
        <v/>
      </c>
    </row>
    <row r="18" spans="1:2" ht="18.95" customHeight="1" x14ac:dyDescent="0.35">
      <c r="A18" s="16"/>
      <c r="B18" s="10" t="str">
        <f>IFERROR(VLOOKUP(A18,[1]!Tableau1[#Data],2,FALSE),"")</f>
        <v/>
      </c>
    </row>
    <row r="19" spans="1:2" ht="18.95" customHeight="1" x14ac:dyDescent="0.35">
      <c r="B19" s="10" t="str">
        <f>IFERROR(VLOOKUP(A19,[1]!Tableau1[#Data],2,FALSE),"")</f>
        <v/>
      </c>
    </row>
    <row r="20" spans="1:2" ht="18.95" customHeight="1" x14ac:dyDescent="0.35">
      <c r="B20" s="10" t="str">
        <f>IFERROR(VLOOKUP(A20,[1]!Tableau1[#Data],2,FALSE),"")</f>
        <v/>
      </c>
    </row>
    <row r="21" spans="1:2" ht="18.95" customHeight="1" x14ac:dyDescent="0.35">
      <c r="B21" s="10" t="str">
        <f>IFERROR(VLOOKUP(A21,[1]!Tableau1[#Data],2,FALSE),"")</f>
        <v/>
      </c>
    </row>
    <row r="22" spans="1:2" ht="18.95" customHeight="1" x14ac:dyDescent="0.35">
      <c r="B22" s="10" t="str">
        <f>IFERROR(VLOOKUP(A22,[1]!Tableau1[#Data],2,FALSE),"")</f>
        <v/>
      </c>
    </row>
    <row r="23" spans="1:2" ht="18.95" customHeight="1" x14ac:dyDescent="0.35">
      <c r="B23" s="10" t="str">
        <f>IFERROR(VLOOKUP(A23,[1]!Tableau1[#Data],2,FALSE),"")</f>
        <v/>
      </c>
    </row>
    <row r="24" spans="1:2" ht="18.95" customHeight="1" x14ac:dyDescent="0.35">
      <c r="B24" s="10" t="str">
        <f>IFERROR(VLOOKUP(A24,[1]!Tableau1[#Data],2,FALSE),"")</f>
        <v/>
      </c>
    </row>
    <row r="25" spans="1:2" ht="18.95" customHeight="1" x14ac:dyDescent="0.35">
      <c r="B25" s="10" t="str">
        <f>IFERROR(VLOOKUP(A25,[1]!Tableau1[#Data],2,FALSE),"")</f>
        <v/>
      </c>
    </row>
    <row r="26" spans="1:2" ht="18.95" customHeight="1" x14ac:dyDescent="0.35">
      <c r="B26" s="10" t="str">
        <f>IFERROR(VLOOKUP(A26,[1]!Tableau1[#Data],2,FALSE),"")</f>
        <v/>
      </c>
    </row>
    <row r="27" spans="1:2" ht="18.95" customHeight="1" x14ac:dyDescent="0.35">
      <c r="B27" s="10" t="str">
        <f>IFERROR(VLOOKUP(A27,[1]!Tableau1[#Data],2,FALSE),"")</f>
        <v/>
      </c>
    </row>
    <row r="28" spans="1:2" ht="18.95" customHeight="1" x14ac:dyDescent="0.35">
      <c r="B28" s="10" t="str">
        <f>IFERROR(VLOOKUP(A28,[1]!Tableau1[#Data],2,FALSE),"")</f>
        <v/>
      </c>
    </row>
    <row r="29" spans="1:2" ht="18.95" customHeight="1" x14ac:dyDescent="0.35">
      <c r="B29" s="10" t="str">
        <f>IFERROR(VLOOKUP(A29,[1]!Tableau1[#Data],2,FALSE),"")</f>
        <v/>
      </c>
    </row>
    <row r="30" spans="1:2" ht="18.95" customHeight="1" x14ac:dyDescent="0.35">
      <c r="B30" s="10" t="str">
        <f>IFERROR(VLOOKUP(A30,[1]!Tableau1[#Data],2,FALSE),"")</f>
        <v/>
      </c>
    </row>
    <row r="31" spans="1:2" ht="18.95" customHeight="1" x14ac:dyDescent="0.35">
      <c r="B31" s="10" t="str">
        <f>IFERROR(VLOOKUP(A31,[1]!Tableau1[#Data],2,FALSE),"")</f>
        <v/>
      </c>
    </row>
    <row r="32" spans="1:2" ht="18.95" customHeight="1" x14ac:dyDescent="0.35">
      <c r="B32" s="10" t="str">
        <f>IFERROR(VLOOKUP(A32,[1]!Tableau1[#Data],2,FALSE),"")</f>
        <v/>
      </c>
    </row>
    <row r="33" spans="2:2" ht="18.95" customHeight="1" x14ac:dyDescent="0.35">
      <c r="B33" s="10" t="str">
        <f>IFERROR(VLOOKUP(A33,[1]!Tableau1[#Data],2,FALSE),"")</f>
        <v/>
      </c>
    </row>
    <row r="34" spans="2:2" ht="18.95" customHeight="1" x14ac:dyDescent="0.35">
      <c r="B34" s="10" t="str">
        <f>IFERROR(VLOOKUP(A34,[1]!Tableau1[#Data],2,FALSE),"")</f>
        <v/>
      </c>
    </row>
    <row r="35" spans="2:2" ht="18.95" customHeight="1" x14ac:dyDescent="0.35">
      <c r="B35" s="10" t="str">
        <f>IFERROR(VLOOKUP(A35,[1]!Tableau1[#Data],2,FALSE),"")</f>
        <v/>
      </c>
    </row>
    <row r="36" spans="2:2" ht="18.95" customHeight="1" x14ac:dyDescent="0.35">
      <c r="B36" s="10" t="str">
        <f>IFERROR(VLOOKUP(A36,[1]!Tableau1[#Data],2,FALSE),"")</f>
        <v/>
      </c>
    </row>
    <row r="37" spans="2:2" ht="18.95" customHeight="1" x14ac:dyDescent="0.35">
      <c r="B37" s="10" t="str">
        <f>IFERROR(VLOOKUP(A37,[1]!Tableau1[#Data],2,FALSE),"")</f>
        <v/>
      </c>
    </row>
    <row r="38" spans="2:2" ht="18.95" customHeight="1" x14ac:dyDescent="0.35">
      <c r="B38" s="10" t="str">
        <f>IFERROR(VLOOKUP(A38,[1]!Tableau1[#Data],2,FALSE),"")</f>
        <v/>
      </c>
    </row>
    <row r="39" spans="2:2" ht="18.95" customHeight="1" x14ac:dyDescent="0.35">
      <c r="B39" s="10" t="str">
        <f>IFERROR(VLOOKUP(A39,[1]!Tableau1[#Data],2,FALSE),"")</f>
        <v/>
      </c>
    </row>
    <row r="40" spans="2:2" ht="18.95" customHeight="1" x14ac:dyDescent="0.35">
      <c r="B40" s="10" t="str">
        <f>IFERROR(VLOOKUP(A40,[1]!Tableau1[#Data],2,FALSE),"")</f>
        <v/>
      </c>
    </row>
    <row r="41" spans="2:2" ht="18.95" customHeight="1" x14ac:dyDescent="0.35">
      <c r="B41" s="10" t="str">
        <f>IFERROR(VLOOKUP(A41,[1]!Tableau1[#Data],2,FALSE),"")</f>
        <v/>
      </c>
    </row>
    <row r="42" spans="2:2" ht="18.95" customHeight="1" x14ac:dyDescent="0.35">
      <c r="B42" s="10" t="str">
        <f>IFERROR(VLOOKUP(A42,[1]!Tableau1[#Data],2,FALSE),"")</f>
        <v/>
      </c>
    </row>
    <row r="43" spans="2:2" ht="18.95" customHeight="1" x14ac:dyDescent="0.35">
      <c r="B43" s="10" t="str">
        <f>IFERROR(VLOOKUP(A43,[1]!Tableau1[#Data],2,FALSE),"")</f>
        <v/>
      </c>
    </row>
    <row r="44" spans="2:2" ht="18.95" customHeight="1" x14ac:dyDescent="0.35">
      <c r="B44" s="10" t="str">
        <f>IFERROR(VLOOKUP(A44,[1]!Tableau1[#Data],2,FALSE),"")</f>
        <v/>
      </c>
    </row>
    <row r="45" spans="2:2" ht="18.95" customHeight="1" x14ac:dyDescent="0.35">
      <c r="B45" s="10" t="str">
        <f>IFERROR(VLOOKUP(A45,[1]!Tableau1[#Data],2,FALSE),"")</f>
        <v/>
      </c>
    </row>
    <row r="46" spans="2:2" ht="18.95" customHeight="1" x14ac:dyDescent="0.35">
      <c r="B46" s="10" t="str">
        <f>IFERROR(VLOOKUP(A46,[1]!Tableau1[#Data],2,FALSE),"")</f>
        <v/>
      </c>
    </row>
    <row r="47" spans="2:2" ht="18.95" customHeight="1" x14ac:dyDescent="0.35">
      <c r="B47" s="10" t="str">
        <f>IFERROR(VLOOKUP(A47,[1]!Tableau1[#Data],2,FALSE),"")</f>
        <v/>
      </c>
    </row>
    <row r="48" spans="2:2" ht="18.95" customHeight="1" x14ac:dyDescent="0.35">
      <c r="B48" s="10" t="str">
        <f>IFERROR(VLOOKUP(A48,[1]!Tableau1[#Data],2,FALSE),"")</f>
        <v/>
      </c>
    </row>
    <row r="49" spans="2:2" ht="18.95" customHeight="1" x14ac:dyDescent="0.35">
      <c r="B49" s="10" t="str">
        <f>IFERROR(VLOOKUP(A49,[1]!Tableau1[#Data],2,FALSE),"")</f>
        <v/>
      </c>
    </row>
    <row r="50" spans="2:2" ht="18.95" customHeight="1" x14ac:dyDescent="0.35">
      <c r="B50" s="10" t="str">
        <f>IFERROR(VLOOKUP(A50,[1]!Tableau1[#Data],2,FALSE),"")</f>
        <v/>
      </c>
    </row>
    <row r="51" spans="2:2" ht="18.95" customHeight="1" x14ac:dyDescent="0.35">
      <c r="B51" s="10" t="str">
        <f>IFERROR(VLOOKUP(A51,[1]!Tableau1[#Data],2,FALSE),"")</f>
        <v/>
      </c>
    </row>
    <row r="52" spans="2:2" ht="18.95" customHeight="1" x14ac:dyDescent="0.35">
      <c r="B52" s="10" t="str">
        <f>IFERROR(VLOOKUP(A52,[1]!Tableau1[#Data],2,FALSE),"")</f>
        <v/>
      </c>
    </row>
    <row r="53" spans="2:2" ht="18.95" customHeight="1" x14ac:dyDescent="0.35">
      <c r="B53" s="10" t="str">
        <f>IFERROR(VLOOKUP(A53,[1]!Tableau1[#Data],2,FALSE),"")</f>
        <v/>
      </c>
    </row>
    <row r="54" spans="2:2" ht="18.95" customHeight="1" x14ac:dyDescent="0.35">
      <c r="B54" s="10" t="str">
        <f>IFERROR(VLOOKUP(A54,[1]!Tableau1[#Data],2,FALSE),"")</f>
        <v/>
      </c>
    </row>
    <row r="55" spans="2:2" ht="18.95" customHeight="1" x14ac:dyDescent="0.35">
      <c r="B55" s="10" t="str">
        <f>IFERROR(VLOOKUP(A55,[1]!Tableau1[#Data],2,FALSE),"")</f>
        <v/>
      </c>
    </row>
    <row r="56" spans="2:2" ht="18.95" customHeight="1" x14ac:dyDescent="0.35">
      <c r="B56" s="10" t="str">
        <f>IFERROR(VLOOKUP(A56,[1]!Tableau1[#Data],2,FALSE),"")</f>
        <v/>
      </c>
    </row>
    <row r="57" spans="2:2" ht="18.95" customHeight="1" x14ac:dyDescent="0.35">
      <c r="B57" s="10" t="str">
        <f>IFERROR(VLOOKUP(A57,[1]!Tableau1[#Data],2,FALSE),"")</f>
        <v/>
      </c>
    </row>
    <row r="58" spans="2:2" ht="18.95" customHeight="1" x14ac:dyDescent="0.35">
      <c r="B58" s="10" t="str">
        <f>IFERROR(VLOOKUP(A58,[1]!Tableau1[#Data],2,FALSE),"")</f>
        <v/>
      </c>
    </row>
    <row r="59" spans="2:2" ht="18.95" customHeight="1" x14ac:dyDescent="0.35">
      <c r="B59" s="10" t="str">
        <f>IFERROR(VLOOKUP(A59,[1]!Tableau1[#Data],2,FALSE),"")</f>
        <v/>
      </c>
    </row>
    <row r="60" spans="2:2" ht="18.95" customHeight="1" x14ac:dyDescent="0.35">
      <c r="B60" s="10" t="str">
        <f>IFERROR(VLOOKUP(A60,[1]!Tableau1[#Data],2,FALSE),"")</f>
        <v/>
      </c>
    </row>
    <row r="61" spans="2:2" ht="18.95" customHeight="1" x14ac:dyDescent="0.35">
      <c r="B61" s="10" t="str">
        <f>IFERROR(VLOOKUP(A61,[1]!Tableau1[#Data],2,FALSE),"")</f>
        <v/>
      </c>
    </row>
    <row r="62" spans="2:2" ht="18.95" customHeight="1" x14ac:dyDescent="0.35">
      <c r="B62" s="10" t="str">
        <f>IFERROR(VLOOKUP(A62,[1]!Tableau1[#Data],2,FALSE),"")</f>
        <v/>
      </c>
    </row>
    <row r="63" spans="2:2" ht="18.95" customHeight="1" x14ac:dyDescent="0.35">
      <c r="B63" s="10" t="str">
        <f>IFERROR(VLOOKUP(A63,[1]!Tableau1[#Data],2,FALSE),"")</f>
        <v/>
      </c>
    </row>
    <row r="64" spans="2:2" ht="18.95" customHeight="1" x14ac:dyDescent="0.35">
      <c r="B64" s="10" t="str">
        <f>IFERROR(VLOOKUP(A64,[1]!Tableau1[#Data],2,FALSE),"")</f>
        <v/>
      </c>
    </row>
    <row r="65" spans="2:2" ht="18.95" customHeight="1" x14ac:dyDescent="0.35">
      <c r="B65" s="10" t="str">
        <f>IFERROR(VLOOKUP(A65,[1]!Tableau1[#Data],2,FALSE),"")</f>
        <v/>
      </c>
    </row>
    <row r="66" spans="2:2" ht="18.95" customHeight="1" x14ac:dyDescent="0.35">
      <c r="B66" s="10" t="str">
        <f>IFERROR(VLOOKUP(A66,[1]!Tableau1[#Data],2,FALSE),"")</f>
        <v/>
      </c>
    </row>
    <row r="67" spans="2:2" ht="18.95" customHeight="1" x14ac:dyDescent="0.35">
      <c r="B67" s="10" t="str">
        <f>IFERROR(VLOOKUP(A67,[1]!Tableau1[#Data],2,FALSE),"")</f>
        <v/>
      </c>
    </row>
    <row r="68" spans="2:2" ht="18.95" customHeight="1" x14ac:dyDescent="0.35">
      <c r="B68" s="10" t="str">
        <f>IFERROR(VLOOKUP(A68,[1]!Tableau1[#Data],2,FALSE),"")</f>
        <v/>
      </c>
    </row>
    <row r="69" spans="2:2" ht="18.95" customHeight="1" x14ac:dyDescent="0.35">
      <c r="B69" s="10" t="str">
        <f>IFERROR(VLOOKUP(A69,[1]!Tableau1[#Data],2,FALSE),"")</f>
        <v/>
      </c>
    </row>
    <row r="70" spans="2:2" ht="18.95" customHeight="1" x14ac:dyDescent="0.35"/>
    <row r="71" spans="2:2" ht="18.95" customHeight="1" x14ac:dyDescent="0.35"/>
    <row r="72" spans="2:2" ht="18.95" customHeight="1" x14ac:dyDescent="0.35"/>
  </sheetData>
  <mergeCells count="13">
    <mergeCell ref="AM5:AO5"/>
    <mergeCell ref="U5:W5"/>
    <mergeCell ref="X5:Z5"/>
    <mergeCell ref="AA5:AC5"/>
    <mergeCell ref="AD5:AF5"/>
    <mergeCell ref="AG5:AI5"/>
    <mergeCell ref="AJ5:AL5"/>
    <mergeCell ref="C5:E5"/>
    <mergeCell ref="F5:H5"/>
    <mergeCell ref="I5:K5"/>
    <mergeCell ref="L5:N5"/>
    <mergeCell ref="O5:Q5"/>
    <mergeCell ref="R5:T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2"/>
  <sheetViews>
    <sheetView topLeftCell="A3" workbookViewId="0">
      <selection activeCell="B7" sqref="B7:B13"/>
    </sheetView>
  </sheetViews>
  <sheetFormatPr baseColWidth="10" defaultRowHeight="21" x14ac:dyDescent="0.35"/>
  <cols>
    <col min="2" max="2" width="17.453125" customWidth="1"/>
    <col min="3" max="44" width="3.1796875" style="1" customWidth="1"/>
    <col min="45" max="46" width="10.90625" style="1"/>
  </cols>
  <sheetData>
    <row r="1" spans="1:44" ht="14.25" hidden="1" customHeight="1" x14ac:dyDescent="0.35">
      <c r="B1" t="str">
        <f ca="1">CELL("nomfichier")</f>
        <v>C:\Users\ALAIN\Desktop\[test1.xlsx]Cycle 2</v>
      </c>
    </row>
    <row r="2" spans="1:44" ht="23.25" hidden="1" customHeight="1" x14ac:dyDescent="0.35"/>
    <row r="3" spans="1:44" x14ac:dyDescent="0.35">
      <c r="B3" s="2" t="s">
        <v>0</v>
      </c>
    </row>
    <row r="4" spans="1:44" x14ac:dyDescent="0.35">
      <c r="B4" s="13" t="s">
        <v>9</v>
      </c>
    </row>
    <row r="5" spans="1:44" x14ac:dyDescent="0.35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</row>
    <row r="6" spans="1:44" ht="18.95" customHeight="1" x14ac:dyDescent="0.35">
      <c r="A6" s="5" t="s">
        <v>2</v>
      </c>
      <c r="B6" s="2" t="s">
        <v>3</v>
      </c>
      <c r="C6" s="7" t="str">
        <f>'[1]Cycle 2'!A9</f>
        <v>MATHEMATIQUES</v>
      </c>
      <c r="D6" s="1" t="s">
        <v>5</v>
      </c>
      <c r="E6" s="1" t="s">
        <v>6</v>
      </c>
      <c r="F6" s="7" t="str">
        <f>'[1]Cycle 2'!A10</f>
        <v>PHYSIQUE</v>
      </c>
      <c r="G6" s="1" t="s">
        <v>5</v>
      </c>
      <c r="H6" s="1" t="s">
        <v>6</v>
      </c>
      <c r="I6" s="7" t="str">
        <f>'[1]Cycle 2'!A11</f>
        <v>SVT</v>
      </c>
      <c r="J6" s="1" t="s">
        <v>5</v>
      </c>
      <c r="K6" s="1" t="s">
        <v>6</v>
      </c>
      <c r="L6" s="7" t="str">
        <f>'[1]Cycle 2'!A13</f>
        <v>CHIMIE</v>
      </c>
      <c r="M6" s="1" t="s">
        <v>5</v>
      </c>
      <c r="N6" s="1" t="s">
        <v>6</v>
      </c>
      <c r="O6" s="7" t="str">
        <f>'[1]Cycle 2'!A15</f>
        <v>ANGLAIS</v>
      </c>
      <c r="P6" s="1" t="s">
        <v>5</v>
      </c>
      <c r="Q6" s="1" t="s">
        <v>6</v>
      </c>
      <c r="R6" s="7" t="str">
        <f>'[1]Cycle 2'!A16</f>
        <v>LANGUE</v>
      </c>
      <c r="S6" s="1" t="s">
        <v>5</v>
      </c>
      <c r="T6" s="1" t="s">
        <v>6</v>
      </c>
      <c r="U6" s="7" t="str">
        <f>'[1]Cycle 2'!A17</f>
        <v>LITTÉRATURE</v>
      </c>
      <c r="V6" s="1" t="s">
        <v>5</v>
      </c>
      <c r="W6" s="1" t="s">
        <v>6</v>
      </c>
      <c r="X6" s="7" t="str">
        <f>'[1]Cycle 2'!A18</f>
        <v>PHILOSOPHIE</v>
      </c>
      <c r="Y6" s="1" t="s">
        <v>5</v>
      </c>
      <c r="Z6" s="1" t="s">
        <v>6</v>
      </c>
      <c r="AA6" s="7" t="str">
        <f>'[1]Cycle 2'!A19</f>
        <v>ECM</v>
      </c>
      <c r="AB6" s="1" t="s">
        <v>5</v>
      </c>
      <c r="AC6" s="1" t="s">
        <v>6</v>
      </c>
      <c r="AD6" s="7" t="str">
        <f>'[1]Cycle 2'!A20</f>
        <v>HIST/GEO</v>
      </c>
      <c r="AE6" s="1" t="s">
        <v>5</v>
      </c>
      <c r="AF6" s="1" t="s">
        <v>6</v>
      </c>
      <c r="AG6" s="7" t="str">
        <f>'[1]Cycle 2'!A12</f>
        <v>INFORMATIQUE</v>
      </c>
      <c r="AH6" s="1" t="s">
        <v>5</v>
      </c>
      <c r="AI6" s="1" t="s">
        <v>6</v>
      </c>
      <c r="AJ6" s="7" t="str">
        <f>'[1]Cycle 2'!A21</f>
        <v>ESPAGNOL</v>
      </c>
      <c r="AK6" s="1" t="s">
        <v>5</v>
      </c>
      <c r="AL6" s="1" t="s">
        <v>6</v>
      </c>
      <c r="AM6" s="7" t="str">
        <f>'[1]Cycle 2'!A23</f>
        <v>EPS</v>
      </c>
      <c r="AN6" s="1" t="s">
        <v>5</v>
      </c>
      <c r="AO6" s="1" t="s">
        <v>6</v>
      </c>
      <c r="AP6" s="7" t="str">
        <f>'[1]Cycle 2'!A24</f>
        <v>TM</v>
      </c>
      <c r="AQ6" s="1" t="s">
        <v>5</v>
      </c>
      <c r="AR6" s="1" t="s">
        <v>6</v>
      </c>
    </row>
    <row r="7" spans="1:44" ht="18.95" customHeight="1" x14ac:dyDescent="0.35">
      <c r="A7" s="14"/>
      <c r="B7" s="10"/>
      <c r="AM7" s="15"/>
    </row>
    <row r="8" spans="1:44" ht="18.95" customHeight="1" x14ac:dyDescent="0.35">
      <c r="A8" s="16"/>
      <c r="B8" s="10"/>
    </row>
    <row r="9" spans="1:44" ht="18.95" customHeight="1" x14ac:dyDescent="0.35">
      <c r="A9" s="16"/>
      <c r="B9" s="10"/>
    </row>
    <row r="10" spans="1:44" ht="18.95" customHeight="1" x14ac:dyDescent="0.35">
      <c r="A10" s="16"/>
      <c r="B10" s="10"/>
    </row>
    <row r="11" spans="1:44" ht="18.95" customHeight="1" x14ac:dyDescent="0.35">
      <c r="A11" s="16"/>
      <c r="B11" s="10"/>
    </row>
    <row r="12" spans="1:44" ht="18.95" customHeight="1" x14ac:dyDescent="0.35">
      <c r="A12" s="16"/>
      <c r="B12" s="10"/>
    </row>
    <row r="13" spans="1:44" ht="18.95" customHeight="1" x14ac:dyDescent="0.35">
      <c r="A13" s="16"/>
      <c r="B13" s="10"/>
    </row>
    <row r="14" spans="1:44" ht="18.95" customHeight="1" x14ac:dyDescent="0.35">
      <c r="A14" s="16"/>
      <c r="B14" s="10" t="str">
        <f>IFERROR(VLOOKUP(A14,[1]!Tableau1[#Data],2,FALSE),"")</f>
        <v/>
      </c>
    </row>
    <row r="15" spans="1:44" ht="18.95" customHeight="1" x14ac:dyDescent="0.35">
      <c r="A15" s="16"/>
      <c r="B15" s="10" t="str">
        <f>IFERROR(VLOOKUP(A15,[1]!Tableau1[#Data],2,FALSE),"")</f>
        <v/>
      </c>
    </row>
    <row r="16" spans="1:44" ht="18.95" customHeight="1" x14ac:dyDescent="0.35">
      <c r="A16" s="16"/>
      <c r="B16" s="10" t="str">
        <f>IFERROR(VLOOKUP(A16,[1]!Tableau1[#Data],2,FALSE),"")</f>
        <v/>
      </c>
    </row>
    <row r="17" spans="1:2" ht="18.95" customHeight="1" x14ac:dyDescent="0.35">
      <c r="A17" s="16"/>
      <c r="B17" s="10" t="str">
        <f>IFERROR(VLOOKUP(A17,[1]!Tableau1[#Data],2,FALSE),"")</f>
        <v/>
      </c>
    </row>
    <row r="18" spans="1:2" ht="18.95" customHeight="1" x14ac:dyDescent="0.35">
      <c r="A18" s="16"/>
      <c r="B18" s="10" t="str">
        <f>IFERROR(VLOOKUP(A18,[1]!Tableau1[#Data],2,FALSE),"")</f>
        <v/>
      </c>
    </row>
    <row r="19" spans="1:2" ht="18.95" customHeight="1" x14ac:dyDescent="0.35">
      <c r="B19" s="10" t="str">
        <f>IFERROR(VLOOKUP(A19,[1]!Tableau1[#Data],2,FALSE),"")</f>
        <v/>
      </c>
    </row>
    <row r="20" spans="1:2" ht="18.95" customHeight="1" x14ac:dyDescent="0.35">
      <c r="B20" s="10" t="str">
        <f>IFERROR(VLOOKUP(A20,[1]!Tableau1[#Data],2,FALSE),"")</f>
        <v/>
      </c>
    </row>
    <row r="21" spans="1:2" ht="18.95" customHeight="1" x14ac:dyDescent="0.35">
      <c r="B21" s="10" t="str">
        <f>IFERROR(VLOOKUP(A21,[1]!Tableau1[#Data],2,FALSE),"")</f>
        <v/>
      </c>
    </row>
    <row r="22" spans="1:2" ht="18.95" customHeight="1" x14ac:dyDescent="0.35">
      <c r="B22" s="10" t="str">
        <f>IFERROR(VLOOKUP(A22,[1]!Tableau1[#Data],2,FALSE),"")</f>
        <v/>
      </c>
    </row>
    <row r="23" spans="1:2" ht="18.95" customHeight="1" x14ac:dyDescent="0.35">
      <c r="B23" s="10" t="str">
        <f>IFERROR(VLOOKUP(A23,[1]!Tableau1[#Data],2,FALSE),"")</f>
        <v/>
      </c>
    </row>
    <row r="24" spans="1:2" ht="18.95" customHeight="1" x14ac:dyDescent="0.35">
      <c r="B24" s="10" t="str">
        <f>IFERROR(VLOOKUP(A24,[1]!Tableau1[#Data],2,FALSE),"")</f>
        <v/>
      </c>
    </row>
    <row r="25" spans="1:2" ht="18.95" customHeight="1" x14ac:dyDescent="0.35">
      <c r="B25" s="10" t="str">
        <f>IFERROR(VLOOKUP(A25,[1]!Tableau1[#Data],2,FALSE),"")</f>
        <v/>
      </c>
    </row>
    <row r="26" spans="1:2" ht="18.95" customHeight="1" x14ac:dyDescent="0.35">
      <c r="B26" s="10" t="str">
        <f>IFERROR(VLOOKUP(A26,[1]!Tableau1[#Data],2,FALSE),"")</f>
        <v/>
      </c>
    </row>
    <row r="27" spans="1:2" ht="18.95" customHeight="1" x14ac:dyDescent="0.35">
      <c r="B27" s="10" t="str">
        <f>IFERROR(VLOOKUP(A27,[1]!Tableau1[#Data],2,FALSE),"")</f>
        <v/>
      </c>
    </row>
    <row r="28" spans="1:2" ht="18.95" customHeight="1" x14ac:dyDescent="0.35">
      <c r="B28" s="10" t="str">
        <f>IFERROR(VLOOKUP(A28,[1]!Tableau1[#Data],2,FALSE),"")</f>
        <v/>
      </c>
    </row>
    <row r="29" spans="1:2" ht="18.95" customHeight="1" x14ac:dyDescent="0.35">
      <c r="B29" s="10" t="str">
        <f>IFERROR(VLOOKUP(A29,[1]!Tableau1[#Data],2,FALSE),"")</f>
        <v/>
      </c>
    </row>
    <row r="30" spans="1:2" ht="18.95" customHeight="1" x14ac:dyDescent="0.35">
      <c r="B30" s="10" t="str">
        <f>IFERROR(VLOOKUP(A30,[1]!Tableau1[#Data],2,FALSE),"")</f>
        <v/>
      </c>
    </row>
    <row r="31" spans="1:2" ht="18.95" customHeight="1" x14ac:dyDescent="0.35">
      <c r="B31" s="10" t="str">
        <f>IFERROR(VLOOKUP(A31,[1]!Tableau1[#Data],2,FALSE),"")</f>
        <v/>
      </c>
    </row>
    <row r="32" spans="1:2" ht="18.95" customHeight="1" x14ac:dyDescent="0.35">
      <c r="B32" s="10" t="str">
        <f>IFERROR(VLOOKUP(A32,[1]!Tableau1[#Data],2,FALSE),"")</f>
        <v/>
      </c>
    </row>
    <row r="33" spans="2:2" ht="18.95" customHeight="1" x14ac:dyDescent="0.35">
      <c r="B33" s="10" t="str">
        <f>IFERROR(VLOOKUP(A33,[1]!Tableau1[#Data],2,FALSE),"")</f>
        <v/>
      </c>
    </row>
    <row r="34" spans="2:2" ht="18.95" customHeight="1" x14ac:dyDescent="0.35">
      <c r="B34" s="10" t="str">
        <f>IFERROR(VLOOKUP(A34,[1]!Tableau1[#Data],2,FALSE),"")</f>
        <v/>
      </c>
    </row>
    <row r="35" spans="2:2" ht="18.95" customHeight="1" x14ac:dyDescent="0.35">
      <c r="B35" s="10" t="str">
        <f>IFERROR(VLOOKUP(A35,[1]!Tableau1[#Data],2,FALSE),"")</f>
        <v/>
      </c>
    </row>
    <row r="36" spans="2:2" ht="18.95" customHeight="1" x14ac:dyDescent="0.35">
      <c r="B36" s="10" t="str">
        <f>IFERROR(VLOOKUP(A36,[1]!Tableau1[#Data],2,FALSE),"")</f>
        <v/>
      </c>
    </row>
    <row r="37" spans="2:2" ht="18.95" customHeight="1" x14ac:dyDescent="0.35">
      <c r="B37" s="10" t="str">
        <f>IFERROR(VLOOKUP(A37,[1]!Tableau1[#Data],2,FALSE),"")</f>
        <v/>
      </c>
    </row>
    <row r="38" spans="2:2" ht="18.95" customHeight="1" x14ac:dyDescent="0.35">
      <c r="B38" s="10" t="str">
        <f>IFERROR(VLOOKUP(A38,[1]!Tableau1[#Data],2,FALSE),"")</f>
        <v/>
      </c>
    </row>
    <row r="39" spans="2:2" ht="18.95" customHeight="1" x14ac:dyDescent="0.35">
      <c r="B39" s="10" t="str">
        <f>IFERROR(VLOOKUP(A39,[1]!Tableau1[#Data],2,FALSE),"")</f>
        <v/>
      </c>
    </row>
    <row r="40" spans="2:2" ht="18.95" customHeight="1" x14ac:dyDescent="0.35">
      <c r="B40" s="10" t="str">
        <f>IFERROR(VLOOKUP(A40,[1]!Tableau1[#Data],2,FALSE),"")</f>
        <v/>
      </c>
    </row>
    <row r="41" spans="2:2" ht="18.95" customHeight="1" x14ac:dyDescent="0.35">
      <c r="B41" s="10" t="str">
        <f>IFERROR(VLOOKUP(A41,[1]!Tableau1[#Data],2,FALSE),"")</f>
        <v/>
      </c>
    </row>
    <row r="42" spans="2:2" ht="18.95" customHeight="1" x14ac:dyDescent="0.35">
      <c r="B42" s="10" t="str">
        <f>IFERROR(VLOOKUP(A42,[1]!Tableau1[#Data],2,FALSE),"")</f>
        <v/>
      </c>
    </row>
    <row r="43" spans="2:2" ht="18.95" customHeight="1" x14ac:dyDescent="0.35">
      <c r="B43" s="10" t="str">
        <f>IFERROR(VLOOKUP(A43,[1]!Tableau1[#Data],2,FALSE),"")</f>
        <v/>
      </c>
    </row>
    <row r="44" spans="2:2" ht="18.95" customHeight="1" x14ac:dyDescent="0.35">
      <c r="B44" s="10" t="str">
        <f>IFERROR(VLOOKUP(A44,[1]!Tableau1[#Data],2,FALSE),"")</f>
        <v/>
      </c>
    </row>
    <row r="45" spans="2:2" ht="18.95" customHeight="1" x14ac:dyDescent="0.35">
      <c r="B45" s="10" t="str">
        <f>IFERROR(VLOOKUP(A45,[1]!Tableau1[#Data],2,FALSE),"")</f>
        <v/>
      </c>
    </row>
    <row r="46" spans="2:2" ht="18.95" customHeight="1" x14ac:dyDescent="0.35">
      <c r="B46" s="10" t="str">
        <f>IFERROR(VLOOKUP(A46,[1]!Tableau1[#Data],2,FALSE),"")</f>
        <v/>
      </c>
    </row>
    <row r="47" spans="2:2" ht="18.95" customHeight="1" x14ac:dyDescent="0.35">
      <c r="B47" s="10" t="str">
        <f>IFERROR(VLOOKUP(A47,[1]!Tableau1[#Data],2,FALSE),"")</f>
        <v/>
      </c>
    </row>
    <row r="48" spans="2:2" ht="18.95" customHeight="1" x14ac:dyDescent="0.35">
      <c r="B48" s="10" t="str">
        <f>IFERROR(VLOOKUP(A48,[1]!Tableau1[#Data],2,FALSE),"")</f>
        <v/>
      </c>
    </row>
    <row r="49" spans="2:2" ht="18.95" customHeight="1" x14ac:dyDescent="0.35">
      <c r="B49" s="10" t="str">
        <f>IFERROR(VLOOKUP(A49,[1]!Tableau1[#Data],2,FALSE),"")</f>
        <v/>
      </c>
    </row>
    <row r="50" spans="2:2" ht="18.95" customHeight="1" x14ac:dyDescent="0.35">
      <c r="B50" s="10" t="str">
        <f>IFERROR(VLOOKUP(A50,[1]!Tableau1[#Data],2,FALSE),"")</f>
        <v/>
      </c>
    </row>
    <row r="51" spans="2:2" ht="18.95" customHeight="1" x14ac:dyDescent="0.35">
      <c r="B51" s="10" t="str">
        <f>IFERROR(VLOOKUP(A51,[1]!Tableau1[#Data],2,FALSE),"")</f>
        <v/>
      </c>
    </row>
    <row r="52" spans="2:2" ht="18.95" customHeight="1" x14ac:dyDescent="0.35">
      <c r="B52" s="10" t="str">
        <f>IFERROR(VLOOKUP(A52,[1]!Tableau1[#Data],2,FALSE),"")</f>
        <v/>
      </c>
    </row>
    <row r="53" spans="2:2" ht="18.95" customHeight="1" x14ac:dyDescent="0.35">
      <c r="B53" s="10" t="str">
        <f>IFERROR(VLOOKUP(A53,[1]!Tableau1[#Data],2,FALSE),"")</f>
        <v/>
      </c>
    </row>
    <row r="54" spans="2:2" ht="18.95" customHeight="1" x14ac:dyDescent="0.35">
      <c r="B54" s="10" t="str">
        <f>IFERROR(VLOOKUP(A54,[1]!Tableau1[#Data],2,FALSE),"")</f>
        <v/>
      </c>
    </row>
    <row r="55" spans="2:2" ht="18.95" customHeight="1" x14ac:dyDescent="0.35">
      <c r="B55" s="10" t="str">
        <f>IFERROR(VLOOKUP(A55,[1]!Tableau1[#Data],2,FALSE),"")</f>
        <v/>
      </c>
    </row>
    <row r="56" spans="2:2" ht="18.95" customHeight="1" x14ac:dyDescent="0.35">
      <c r="B56" s="10" t="str">
        <f>IFERROR(VLOOKUP(A56,[1]!Tableau1[#Data],2,FALSE),"")</f>
        <v/>
      </c>
    </row>
    <row r="57" spans="2:2" ht="18.95" customHeight="1" x14ac:dyDescent="0.35">
      <c r="B57" s="10" t="str">
        <f>IFERROR(VLOOKUP(A57,[1]!Tableau1[#Data],2,FALSE),"")</f>
        <v/>
      </c>
    </row>
    <row r="58" spans="2:2" ht="18.95" customHeight="1" x14ac:dyDescent="0.35">
      <c r="B58" s="10" t="str">
        <f>IFERROR(VLOOKUP(A58,[1]!Tableau1[#Data],2,FALSE),"")</f>
        <v/>
      </c>
    </row>
    <row r="59" spans="2:2" ht="18.95" customHeight="1" x14ac:dyDescent="0.35">
      <c r="B59" s="10" t="str">
        <f>IFERROR(VLOOKUP(A59,[1]!Tableau1[#Data],2,FALSE),"")</f>
        <v/>
      </c>
    </row>
    <row r="60" spans="2:2" ht="18.95" customHeight="1" x14ac:dyDescent="0.35">
      <c r="B60" s="10" t="str">
        <f>IFERROR(VLOOKUP(A60,[1]!Tableau1[#Data],2,FALSE),"")</f>
        <v/>
      </c>
    </row>
    <row r="61" spans="2:2" ht="18.95" customHeight="1" x14ac:dyDescent="0.35">
      <c r="B61" s="10" t="str">
        <f>IFERROR(VLOOKUP(A61,[1]!Tableau1[#Data],2,FALSE),"")</f>
        <v/>
      </c>
    </row>
    <row r="62" spans="2:2" ht="18.95" customHeight="1" x14ac:dyDescent="0.35">
      <c r="B62" s="10" t="str">
        <f>IFERROR(VLOOKUP(A62,[1]!Tableau1[#Data],2,FALSE),"")</f>
        <v/>
      </c>
    </row>
    <row r="63" spans="2:2" ht="18.95" customHeight="1" x14ac:dyDescent="0.35">
      <c r="B63" s="10" t="str">
        <f>IFERROR(VLOOKUP(A63,[1]!Tableau1[#Data],2,FALSE),"")</f>
        <v/>
      </c>
    </row>
    <row r="64" spans="2:2" ht="18.95" customHeight="1" x14ac:dyDescent="0.35">
      <c r="B64" s="10" t="str">
        <f>IFERROR(VLOOKUP(A64,[1]!Tableau1[#Data],2,FALSE),"")</f>
        <v/>
      </c>
    </row>
    <row r="65" spans="2:2" ht="18.95" customHeight="1" x14ac:dyDescent="0.35">
      <c r="B65" s="10" t="str">
        <f>IFERROR(VLOOKUP(A65,[1]!Tableau1[#Data],2,FALSE),"")</f>
        <v/>
      </c>
    </row>
    <row r="66" spans="2:2" ht="18.95" customHeight="1" x14ac:dyDescent="0.35">
      <c r="B66" s="10" t="str">
        <f>IFERROR(VLOOKUP(A66,[1]!Tableau1[#Data],2,FALSE),"")</f>
        <v/>
      </c>
    </row>
    <row r="67" spans="2:2" ht="18.95" customHeight="1" x14ac:dyDescent="0.35">
      <c r="B67" s="10" t="str">
        <f>IFERROR(VLOOKUP(A67,[1]!Tableau1[#Data],2,FALSE),"")</f>
        <v/>
      </c>
    </row>
    <row r="68" spans="2:2" ht="18.95" customHeight="1" x14ac:dyDescent="0.35">
      <c r="B68" s="10" t="str">
        <f>IFERROR(VLOOKUP(A68,[1]!Tableau1[#Data],2,FALSE),"")</f>
        <v/>
      </c>
    </row>
    <row r="69" spans="2:2" ht="18.95" customHeight="1" x14ac:dyDescent="0.35">
      <c r="B69" s="10" t="str">
        <f>IFERROR(VLOOKUP(A69,[1]!Tableau1[#Data],2,FALSE),"")</f>
        <v/>
      </c>
    </row>
    <row r="70" spans="2:2" ht="18.95" customHeight="1" x14ac:dyDescent="0.35"/>
    <row r="71" spans="2:2" ht="18.95" customHeight="1" x14ac:dyDescent="0.35"/>
    <row r="72" spans="2:2" ht="18.95" customHeight="1" x14ac:dyDescent="0.35"/>
  </sheetData>
  <mergeCells count="13">
    <mergeCell ref="AM5:AO5"/>
    <mergeCell ref="U5:W5"/>
    <mergeCell ref="X5:Z5"/>
    <mergeCell ref="AA5:AC5"/>
    <mergeCell ref="AD5:AF5"/>
    <mergeCell ref="AG5:AI5"/>
    <mergeCell ref="AJ5:AL5"/>
    <mergeCell ref="C5:E5"/>
    <mergeCell ref="F5:H5"/>
    <mergeCell ref="I5:K5"/>
    <mergeCell ref="L5:N5"/>
    <mergeCell ref="O5:Q5"/>
    <mergeCell ref="R5:T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42"/>
  <sheetViews>
    <sheetView zoomScaleNormal="100" workbookViewId="0">
      <selection activeCell="L5" sqref="L5"/>
    </sheetView>
  </sheetViews>
  <sheetFormatPr baseColWidth="10" defaultRowHeight="21" x14ac:dyDescent="0.35"/>
  <cols>
    <col min="1" max="3" width="3.1796875" customWidth="1"/>
    <col min="4" max="5" width="4.26953125" customWidth="1"/>
    <col min="6" max="7" width="3.1796875" customWidth="1"/>
    <col min="8" max="8" width="5.26953125" customWidth="1"/>
    <col min="9" max="9" width="5.36328125" customWidth="1"/>
    <col min="10" max="10" width="6.08984375" customWidth="1"/>
    <col min="11" max="11" width="4.81640625" customWidth="1"/>
    <col min="12" max="12" width="5.26953125" customWidth="1"/>
    <col min="13" max="13" width="16.7265625" customWidth="1"/>
  </cols>
  <sheetData>
    <row r="2" spans="1:14" x14ac:dyDescent="0.35">
      <c r="E2" s="17"/>
      <c r="F2" s="18" t="s">
        <v>10</v>
      </c>
      <c r="G2" s="18"/>
      <c r="H2" s="18"/>
      <c r="I2" s="18"/>
      <c r="J2" s="18"/>
      <c r="K2" s="19"/>
      <c r="L2" s="19"/>
    </row>
    <row r="3" spans="1:14" x14ac:dyDescent="0.35">
      <c r="A3" s="20" t="s">
        <v>11</v>
      </c>
      <c r="B3" s="20"/>
      <c r="C3" s="20"/>
      <c r="D3" s="21">
        <f>[1]Base!C1</f>
        <v>2017</v>
      </c>
      <c r="E3" s="22" t="s">
        <v>12</v>
      </c>
      <c r="F3" s="22"/>
      <c r="G3" s="23"/>
      <c r="H3" s="24"/>
      <c r="I3" s="25"/>
      <c r="J3" s="26" t="s">
        <v>13</v>
      </c>
      <c r="K3" s="27" t="str">
        <f>IFERROR(VLOOKUP(G3,[1]Config!A1:B10,2,FALSE),"")</f>
        <v/>
      </c>
      <c r="L3" s="28"/>
    </row>
    <row r="4" spans="1:14" x14ac:dyDescent="0.35">
      <c r="A4" s="20" t="s">
        <v>14</v>
      </c>
      <c r="B4" s="20"/>
      <c r="C4" s="20"/>
      <c r="D4" s="20"/>
      <c r="E4" s="20"/>
      <c r="F4" s="29"/>
      <c r="G4" s="30"/>
      <c r="H4" s="30"/>
      <c r="I4" s="30"/>
      <c r="J4" s="30"/>
      <c r="K4" s="30"/>
      <c r="L4" s="30"/>
      <c r="M4" s="30"/>
    </row>
    <row r="5" spans="1:14" x14ac:dyDescent="0.35">
      <c r="A5" s="20" t="s">
        <v>15</v>
      </c>
      <c r="B5" s="20"/>
      <c r="C5" s="20"/>
      <c r="D5" s="20"/>
      <c r="E5" s="20"/>
      <c r="F5" s="31"/>
      <c r="G5" s="32"/>
      <c r="H5" s="32"/>
      <c r="I5" s="31"/>
      <c r="J5" s="32"/>
      <c r="L5" s="33" t="s">
        <v>16</v>
      </c>
      <c r="M5" s="34" t="str">
        <f>IF(G3=Cycle1,1,IF(G3=Cycle2,2,""))</f>
        <v/>
      </c>
    </row>
    <row r="6" spans="1:14" x14ac:dyDescent="0.35">
      <c r="A6" s="20" t="s">
        <v>17</v>
      </c>
      <c r="B6" s="20"/>
      <c r="C6" s="20"/>
      <c r="D6" s="35" t="s">
        <v>18</v>
      </c>
      <c r="E6" s="35"/>
      <c r="G6" s="26" t="s">
        <v>19</v>
      </c>
      <c r="H6" s="24"/>
      <c r="J6" s="22" t="s">
        <v>20</v>
      </c>
      <c r="K6" s="22"/>
      <c r="L6" s="36"/>
    </row>
    <row r="8" spans="1:14" ht="15" customHeight="1" x14ac:dyDescent="0.35">
      <c r="A8" s="37" t="s">
        <v>21</v>
      </c>
      <c r="B8" s="37"/>
      <c r="C8" s="37"/>
      <c r="D8" s="37"/>
      <c r="E8" s="38" t="s">
        <v>22</v>
      </c>
      <c r="F8" s="38"/>
      <c r="G8" s="38"/>
      <c r="H8" s="39" t="s">
        <v>23</v>
      </c>
      <c r="I8" s="39" t="s">
        <v>24</v>
      </c>
      <c r="J8" s="39" t="s">
        <v>25</v>
      </c>
      <c r="K8" s="39" t="s">
        <v>26</v>
      </c>
      <c r="L8" s="40" t="s">
        <v>27</v>
      </c>
      <c r="M8" s="40"/>
      <c r="N8" s="41"/>
    </row>
    <row r="9" spans="1:14" ht="15" customHeight="1" x14ac:dyDescent="0.35">
      <c r="A9" s="42" t="s">
        <v>28</v>
      </c>
      <c r="B9" s="42"/>
      <c r="C9" s="42"/>
      <c r="D9" s="42"/>
      <c r="E9" s="43"/>
      <c r="F9" s="43"/>
      <c r="G9" s="43"/>
      <c r="H9" s="44"/>
      <c r="I9" s="44"/>
      <c r="J9" s="44">
        <f>H9*I9</f>
        <v>0</v>
      </c>
      <c r="K9" s="45"/>
      <c r="L9" s="43"/>
      <c r="M9" s="43"/>
    </row>
    <row r="10" spans="1:14" ht="15" customHeight="1" x14ac:dyDescent="0.35">
      <c r="A10" s="42" t="s">
        <v>29</v>
      </c>
      <c r="B10" s="42"/>
      <c r="C10" s="42"/>
      <c r="D10" s="42"/>
      <c r="E10" s="43"/>
      <c r="F10" s="43"/>
      <c r="G10" s="43"/>
      <c r="H10" s="44"/>
      <c r="I10" s="44"/>
      <c r="J10" s="44">
        <f t="shared" ref="J10:J24" si="0">H10*I10</f>
        <v>0</v>
      </c>
      <c r="K10" s="45"/>
      <c r="L10" s="43"/>
      <c r="M10" s="43"/>
    </row>
    <row r="11" spans="1:14" ht="15" customHeight="1" x14ac:dyDescent="0.35">
      <c r="A11" s="46" t="s">
        <v>30</v>
      </c>
      <c r="B11" s="47"/>
      <c r="C11" s="47"/>
      <c r="D11" s="48"/>
      <c r="E11" s="49"/>
      <c r="F11" s="50"/>
      <c r="G11" s="51"/>
      <c r="H11" s="44"/>
      <c r="I11" s="44"/>
      <c r="J11" s="44">
        <f t="shared" si="0"/>
        <v>0</v>
      </c>
      <c r="K11" s="45"/>
      <c r="L11" s="49"/>
      <c r="M11" s="51"/>
    </row>
    <row r="12" spans="1:14" ht="15" customHeight="1" x14ac:dyDescent="0.35">
      <c r="A12" s="46" t="s">
        <v>31</v>
      </c>
      <c r="B12" s="47"/>
      <c r="C12" s="47"/>
      <c r="D12" s="48"/>
      <c r="E12" s="49"/>
      <c r="F12" s="50"/>
      <c r="G12" s="51"/>
      <c r="H12" s="44"/>
      <c r="I12" s="44"/>
      <c r="J12" s="44"/>
      <c r="K12" s="45"/>
      <c r="L12" s="52"/>
      <c r="M12" s="53"/>
    </row>
    <row r="13" spans="1:14" ht="15" customHeight="1" x14ac:dyDescent="0.35">
      <c r="A13" s="42" t="s">
        <v>32</v>
      </c>
      <c r="B13" s="42" t="s">
        <v>32</v>
      </c>
      <c r="C13" s="42" t="s">
        <v>32</v>
      </c>
      <c r="D13" s="42" t="s">
        <v>32</v>
      </c>
      <c r="E13" s="43"/>
      <c r="F13" s="43"/>
      <c r="G13" s="43"/>
      <c r="H13" s="44"/>
      <c r="I13" s="44"/>
      <c r="J13" s="44">
        <f>H13*I13</f>
        <v>0</v>
      </c>
      <c r="K13" s="45"/>
      <c r="L13" s="43"/>
      <c r="M13" s="43"/>
    </row>
    <row r="14" spans="1:14" ht="15" customHeight="1" x14ac:dyDescent="0.35">
      <c r="A14" s="42" t="s">
        <v>33</v>
      </c>
      <c r="B14" s="42" t="s">
        <v>33</v>
      </c>
      <c r="C14" s="42" t="s">
        <v>33</v>
      </c>
      <c r="D14" s="42" t="s">
        <v>33</v>
      </c>
      <c r="E14" s="43"/>
      <c r="F14" s="43"/>
      <c r="G14" s="43"/>
      <c r="H14" s="44"/>
      <c r="I14" s="44"/>
      <c r="J14" s="44">
        <f>H14*I14</f>
        <v>0</v>
      </c>
      <c r="K14" s="45"/>
      <c r="L14" s="43"/>
      <c r="M14" s="43"/>
    </row>
    <row r="15" spans="1:14" ht="15" customHeight="1" x14ac:dyDescent="0.35">
      <c r="A15" s="42" t="s">
        <v>34</v>
      </c>
      <c r="B15" s="42" t="s">
        <v>34</v>
      </c>
      <c r="C15" s="42" t="s">
        <v>34</v>
      </c>
      <c r="D15" s="42" t="s">
        <v>34</v>
      </c>
      <c r="E15" s="43"/>
      <c r="F15" s="43"/>
      <c r="G15" s="43"/>
      <c r="H15" s="44"/>
      <c r="I15" s="44"/>
      <c r="J15" s="44">
        <f>H15*I15</f>
        <v>0</v>
      </c>
      <c r="K15" s="45"/>
      <c r="L15" s="43"/>
      <c r="M15" s="43"/>
    </row>
    <row r="16" spans="1:14" ht="15" customHeight="1" x14ac:dyDescent="0.35">
      <c r="A16" s="42" t="s">
        <v>35</v>
      </c>
      <c r="B16" s="42" t="s">
        <v>35</v>
      </c>
      <c r="C16" s="42" t="s">
        <v>35</v>
      </c>
      <c r="D16" s="42" t="s">
        <v>35</v>
      </c>
      <c r="E16" s="43"/>
      <c r="F16" s="43"/>
      <c r="G16" s="43"/>
      <c r="H16" s="44"/>
      <c r="I16" s="44"/>
      <c r="J16" s="44">
        <f>H16*I16</f>
        <v>0</v>
      </c>
      <c r="K16" s="45"/>
      <c r="L16" s="43"/>
      <c r="M16" s="43"/>
    </row>
    <row r="17" spans="1:13" ht="15" customHeight="1" x14ac:dyDescent="0.35">
      <c r="A17" s="54" t="s">
        <v>36</v>
      </c>
      <c r="B17" s="54"/>
      <c r="C17" s="54"/>
      <c r="D17" s="54"/>
      <c r="E17" s="43"/>
      <c r="F17" s="43"/>
      <c r="G17" s="43"/>
      <c r="H17" s="44">
        <f>SUM(H9:H11)</f>
        <v>0</v>
      </c>
      <c r="I17" s="44">
        <f>SUM(I9:I11)</f>
        <v>0</v>
      </c>
      <c r="J17" s="44">
        <f>SUM(J9:J11)</f>
        <v>0</v>
      </c>
      <c r="K17" s="45"/>
      <c r="L17" s="43"/>
      <c r="M17" s="43"/>
    </row>
    <row r="18" spans="1:13" ht="15" customHeight="1" x14ac:dyDescent="0.35">
      <c r="A18" s="42" t="s">
        <v>37</v>
      </c>
      <c r="B18" s="42" t="s">
        <v>37</v>
      </c>
      <c r="C18" s="42" t="s">
        <v>37</v>
      </c>
      <c r="D18" s="42" t="s">
        <v>37</v>
      </c>
      <c r="E18" s="43"/>
      <c r="F18" s="43"/>
      <c r="G18" s="43"/>
      <c r="H18" s="44"/>
      <c r="I18" s="44"/>
      <c r="J18" s="44">
        <f>H18*I18</f>
        <v>0</v>
      </c>
      <c r="K18" s="45"/>
      <c r="L18" s="43"/>
      <c r="M18" s="43"/>
    </row>
    <row r="19" spans="1:13" ht="15" customHeight="1" x14ac:dyDescent="0.35">
      <c r="A19" s="42" t="s">
        <v>38</v>
      </c>
      <c r="B19" s="42" t="s">
        <v>38</v>
      </c>
      <c r="C19" s="42" t="s">
        <v>38</v>
      </c>
      <c r="D19" s="42" t="s">
        <v>38</v>
      </c>
      <c r="E19" s="43"/>
      <c r="F19" s="43"/>
      <c r="G19" s="43"/>
      <c r="H19" s="44"/>
      <c r="I19" s="44"/>
      <c r="J19" s="44">
        <f t="shared" si="0"/>
        <v>0</v>
      </c>
      <c r="K19" s="45"/>
      <c r="L19" s="43"/>
      <c r="M19" s="43"/>
    </row>
    <row r="20" spans="1:13" ht="15" customHeight="1" x14ac:dyDescent="0.35">
      <c r="A20" s="42" t="s">
        <v>39</v>
      </c>
      <c r="B20" s="42" t="s">
        <v>39</v>
      </c>
      <c r="C20" s="42" t="s">
        <v>39</v>
      </c>
      <c r="D20" s="42" t="s">
        <v>39</v>
      </c>
      <c r="E20" s="43"/>
      <c r="F20" s="43"/>
      <c r="G20" s="43"/>
      <c r="H20" s="44"/>
      <c r="I20" s="44"/>
      <c r="J20" s="44">
        <f t="shared" si="0"/>
        <v>0</v>
      </c>
      <c r="K20" s="45"/>
      <c r="L20" s="43"/>
      <c r="M20" s="43"/>
    </row>
    <row r="21" spans="1:13" ht="15" customHeight="1" x14ac:dyDescent="0.35">
      <c r="A21" s="42" t="s">
        <v>40</v>
      </c>
      <c r="B21" s="42" t="s">
        <v>41</v>
      </c>
      <c r="C21" s="42" t="s">
        <v>41</v>
      </c>
      <c r="D21" s="42" t="s">
        <v>41</v>
      </c>
      <c r="E21" s="43"/>
      <c r="F21" s="43"/>
      <c r="G21" s="43"/>
      <c r="H21" s="44"/>
      <c r="I21" s="44"/>
      <c r="J21" s="44">
        <f t="shared" si="0"/>
        <v>0</v>
      </c>
      <c r="K21" s="45"/>
      <c r="L21" s="43"/>
      <c r="M21" s="43"/>
    </row>
    <row r="22" spans="1:13" ht="15" customHeight="1" x14ac:dyDescent="0.35">
      <c r="A22" s="54" t="s">
        <v>42</v>
      </c>
      <c r="B22" s="54" t="s">
        <v>43</v>
      </c>
      <c r="C22" s="54" t="s">
        <v>43</v>
      </c>
      <c r="D22" s="54" t="s">
        <v>43</v>
      </c>
      <c r="E22" s="43"/>
      <c r="F22" s="43"/>
      <c r="G22" s="43"/>
      <c r="H22" s="44"/>
      <c r="I22" s="44"/>
      <c r="J22" s="44"/>
      <c r="K22" s="45"/>
      <c r="L22" s="43"/>
      <c r="M22" s="43"/>
    </row>
    <row r="23" spans="1:13" ht="15" customHeight="1" x14ac:dyDescent="0.35">
      <c r="A23" s="42" t="s">
        <v>44</v>
      </c>
      <c r="B23" s="42" t="s">
        <v>44</v>
      </c>
      <c r="C23" s="42" t="s">
        <v>44</v>
      </c>
      <c r="D23" s="42" t="s">
        <v>44</v>
      </c>
      <c r="E23" s="43"/>
      <c r="F23" s="43"/>
      <c r="G23" s="43"/>
      <c r="H23" s="44"/>
      <c r="I23" s="44"/>
      <c r="J23" s="44">
        <f t="shared" si="0"/>
        <v>0</v>
      </c>
      <c r="K23" s="45"/>
      <c r="L23" s="43"/>
      <c r="M23" s="43"/>
    </row>
    <row r="24" spans="1:13" ht="15" customHeight="1" x14ac:dyDescent="0.35">
      <c r="A24" s="42" t="s">
        <v>45</v>
      </c>
      <c r="B24" s="42" t="s">
        <v>45</v>
      </c>
      <c r="C24" s="42" t="s">
        <v>45</v>
      </c>
      <c r="D24" s="42" t="s">
        <v>45</v>
      </c>
      <c r="E24" s="43"/>
      <c r="F24" s="43"/>
      <c r="G24" s="43"/>
      <c r="H24" s="44"/>
      <c r="I24" s="44"/>
      <c r="J24" s="44">
        <f t="shared" si="0"/>
        <v>0</v>
      </c>
      <c r="K24" s="45"/>
      <c r="L24" s="43"/>
      <c r="M24" s="43"/>
    </row>
    <row r="25" spans="1:13" ht="15" customHeight="1" x14ac:dyDescent="0.35">
      <c r="A25" s="54" t="s">
        <v>43</v>
      </c>
      <c r="B25" s="54" t="s">
        <v>46</v>
      </c>
      <c r="C25" s="54" t="s">
        <v>46</v>
      </c>
      <c r="D25" s="54" t="s">
        <v>46</v>
      </c>
      <c r="E25" s="43"/>
      <c r="F25" s="43"/>
      <c r="G25" s="43"/>
      <c r="H25" s="44"/>
      <c r="I25" s="44"/>
      <c r="J25" s="45"/>
      <c r="K25" s="45"/>
      <c r="L25" s="43"/>
      <c r="M25" s="43"/>
    </row>
    <row r="26" spans="1:13" ht="19.5" customHeight="1" x14ac:dyDescent="0.35">
      <c r="A26" s="55" t="s">
        <v>47</v>
      </c>
      <c r="B26" s="56"/>
      <c r="C26" s="55" t="s">
        <v>48</v>
      </c>
      <c r="D26" s="56"/>
      <c r="E26" s="57" t="s">
        <v>49</v>
      </c>
      <c r="F26" s="57"/>
      <c r="G26" s="56"/>
      <c r="H26" s="58" t="s">
        <v>50</v>
      </c>
      <c r="I26" s="59"/>
      <c r="J26" s="58" t="s">
        <v>51</v>
      </c>
      <c r="K26" s="59"/>
      <c r="L26" s="43"/>
      <c r="M26" s="43"/>
    </row>
    <row r="27" spans="1:13" ht="15" customHeight="1" x14ac:dyDescent="0.35">
      <c r="A27" s="60" t="s">
        <v>52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</row>
    <row r="28" spans="1:13" ht="15" customHeight="1" x14ac:dyDescent="0.35">
      <c r="A28" s="61" t="s">
        <v>53</v>
      </c>
      <c r="B28" s="61" t="s">
        <v>54</v>
      </c>
      <c r="C28" s="61" t="s">
        <v>55</v>
      </c>
      <c r="D28" s="61" t="s">
        <v>56</v>
      </c>
      <c r="E28" s="61" t="s">
        <v>57</v>
      </c>
      <c r="F28" s="61" t="s">
        <v>58</v>
      </c>
      <c r="G28" s="61" t="s">
        <v>59</v>
      </c>
      <c r="H28" s="61" t="s">
        <v>60</v>
      </c>
      <c r="I28" s="62" t="s">
        <v>61</v>
      </c>
      <c r="J28" s="63"/>
      <c r="K28" s="62" t="s">
        <v>62</v>
      </c>
      <c r="L28" s="45"/>
      <c r="M28" s="45"/>
    </row>
    <row r="29" spans="1:13" ht="15" customHeight="1" x14ac:dyDescent="0.35">
      <c r="A29" s="64" t="s">
        <v>63</v>
      </c>
      <c r="B29" s="64"/>
      <c r="C29" s="64"/>
      <c r="D29" s="64"/>
      <c r="E29" s="65" t="s">
        <v>64</v>
      </c>
      <c r="F29" s="65" t="s">
        <v>65</v>
      </c>
      <c r="G29" s="65" t="s">
        <v>66</v>
      </c>
      <c r="H29" s="66" t="s">
        <v>67</v>
      </c>
      <c r="I29" s="45"/>
      <c r="J29" s="67" t="s">
        <v>68</v>
      </c>
      <c r="K29" s="68"/>
      <c r="L29" s="68"/>
      <c r="M29" s="69"/>
    </row>
    <row r="30" spans="1:13" ht="15" customHeight="1" x14ac:dyDescent="0.35">
      <c r="A30" s="70" t="s">
        <v>69</v>
      </c>
      <c r="B30" s="70"/>
      <c r="C30" s="70"/>
      <c r="D30" s="70"/>
      <c r="E30" s="71"/>
      <c r="F30" s="72" t="s">
        <v>70</v>
      </c>
      <c r="G30" s="72"/>
      <c r="H30" s="72"/>
      <c r="I30" s="71"/>
      <c r="J30" s="73"/>
      <c r="K30" s="74"/>
      <c r="L30" s="74"/>
      <c r="M30" s="75"/>
    </row>
    <row r="31" spans="1:13" ht="15" customHeight="1" x14ac:dyDescent="0.35">
      <c r="A31" s="72" t="s">
        <v>71</v>
      </c>
      <c r="B31" s="72"/>
      <c r="C31" s="72"/>
      <c r="D31" s="72"/>
      <c r="E31" s="71"/>
      <c r="F31" s="72" t="s">
        <v>72</v>
      </c>
      <c r="G31" s="72"/>
      <c r="H31" s="72"/>
      <c r="I31" s="71"/>
      <c r="J31" s="73"/>
      <c r="K31" s="74"/>
      <c r="L31" s="74"/>
      <c r="M31" s="75"/>
    </row>
    <row r="32" spans="1:13" ht="15" customHeight="1" x14ac:dyDescent="0.35">
      <c r="A32" s="72" t="s">
        <v>73</v>
      </c>
      <c r="B32" s="72"/>
      <c r="C32" s="72"/>
      <c r="D32" s="72"/>
      <c r="E32" s="71"/>
      <c r="F32" s="76"/>
      <c r="G32" s="76"/>
      <c r="H32" s="76"/>
      <c r="I32" s="71"/>
      <c r="J32" s="73"/>
      <c r="K32" s="74"/>
      <c r="L32" s="74"/>
      <c r="M32" s="75"/>
    </row>
    <row r="33" spans="1:13" ht="15" customHeight="1" x14ac:dyDescent="0.35">
      <c r="A33" s="77" t="s">
        <v>74</v>
      </c>
      <c r="B33" s="78"/>
      <c r="C33" s="78"/>
      <c r="D33" s="78"/>
      <c r="E33" s="78"/>
      <c r="F33" s="78"/>
      <c r="G33" s="78"/>
      <c r="H33" s="78"/>
      <c r="I33" s="79"/>
      <c r="J33" s="73"/>
      <c r="K33" s="74"/>
      <c r="L33" s="74"/>
      <c r="M33" s="75"/>
    </row>
    <row r="34" spans="1:13" ht="15" customHeight="1" x14ac:dyDescent="0.35">
      <c r="A34" s="80" t="s">
        <v>75</v>
      </c>
      <c r="B34" s="80"/>
      <c r="C34" s="80"/>
      <c r="D34" s="72" t="s">
        <v>76</v>
      </c>
      <c r="E34" s="72"/>
      <c r="F34" s="81" t="s">
        <v>77</v>
      </c>
      <c r="G34" s="81" t="s">
        <v>78</v>
      </c>
      <c r="H34" s="81" t="s">
        <v>79</v>
      </c>
      <c r="I34" s="81" t="s">
        <v>80</v>
      </c>
      <c r="J34" s="73"/>
      <c r="K34" s="74"/>
      <c r="L34" s="74"/>
      <c r="M34" s="75"/>
    </row>
    <row r="35" spans="1:13" ht="15" customHeight="1" x14ac:dyDescent="0.35">
      <c r="A35" s="80" t="s">
        <v>81</v>
      </c>
      <c r="B35" s="80"/>
      <c r="C35" s="80"/>
      <c r="D35" s="45"/>
      <c r="E35" s="45"/>
      <c r="F35" s="45"/>
      <c r="G35" s="45"/>
      <c r="H35" s="45"/>
      <c r="I35" s="45"/>
      <c r="J35" s="73"/>
      <c r="K35" s="74"/>
      <c r="L35" s="74"/>
      <c r="M35" s="75"/>
    </row>
    <row r="36" spans="1:13" ht="15" customHeight="1" x14ac:dyDescent="0.35">
      <c r="A36" s="80" t="s">
        <v>82</v>
      </c>
      <c r="B36" s="80"/>
      <c r="C36" s="80"/>
      <c r="D36" s="45"/>
      <c r="E36" s="45"/>
      <c r="F36" s="45"/>
      <c r="G36" s="45"/>
      <c r="H36" s="45"/>
      <c r="I36" s="45"/>
      <c r="J36" s="73"/>
      <c r="K36" s="74"/>
      <c r="L36" s="74"/>
      <c r="M36" s="75"/>
    </row>
    <row r="37" spans="1:13" ht="15" customHeight="1" x14ac:dyDescent="0.35">
      <c r="A37" s="80" t="s">
        <v>83</v>
      </c>
      <c r="B37" s="80"/>
      <c r="C37" s="80"/>
      <c r="D37" s="45"/>
      <c r="E37" s="45"/>
      <c r="F37" s="45"/>
      <c r="G37" s="45"/>
      <c r="H37" s="45"/>
      <c r="I37" s="45"/>
      <c r="J37" s="82"/>
      <c r="K37" s="83"/>
      <c r="L37" s="83"/>
      <c r="M37" s="84"/>
    </row>
    <row r="39" spans="1:13" x14ac:dyDescent="0.35">
      <c r="A39" s="10" t="s">
        <v>84</v>
      </c>
    </row>
    <row r="42" spans="1:13" x14ac:dyDescent="0.35">
      <c r="A42" s="10" t="s">
        <v>85</v>
      </c>
    </row>
  </sheetData>
  <mergeCells count="82">
    <mergeCell ref="D34:E34"/>
    <mergeCell ref="A35:C35"/>
    <mergeCell ref="A36:C36"/>
    <mergeCell ref="A37:C37"/>
    <mergeCell ref="A29:D29"/>
    <mergeCell ref="J29:M37"/>
    <mergeCell ref="A30:D30"/>
    <mergeCell ref="F30:H30"/>
    <mergeCell ref="A31:D31"/>
    <mergeCell ref="F31:H31"/>
    <mergeCell ref="A32:D32"/>
    <mergeCell ref="F32:H32"/>
    <mergeCell ref="A33:I33"/>
    <mergeCell ref="A34:C34"/>
    <mergeCell ref="A25:D25"/>
    <mergeCell ref="E25:G25"/>
    <mergeCell ref="L25:M25"/>
    <mergeCell ref="E26:F26"/>
    <mergeCell ref="L26:M26"/>
    <mergeCell ref="A27:M27"/>
    <mergeCell ref="A23:D23"/>
    <mergeCell ref="E23:G23"/>
    <mergeCell ref="L23:M23"/>
    <mergeCell ref="A24:D24"/>
    <mergeCell ref="E24:G24"/>
    <mergeCell ref="L24:M24"/>
    <mergeCell ref="A21:D21"/>
    <mergeCell ref="E21:G21"/>
    <mergeCell ref="L21:M21"/>
    <mergeCell ref="A22:D22"/>
    <mergeCell ref="E22:G22"/>
    <mergeCell ref="L22:M22"/>
    <mergeCell ref="A19:D19"/>
    <mergeCell ref="E19:G19"/>
    <mergeCell ref="L19:M19"/>
    <mergeCell ref="A20:D20"/>
    <mergeCell ref="E20:G20"/>
    <mergeCell ref="L20:M20"/>
    <mergeCell ref="A17:D17"/>
    <mergeCell ref="E17:G17"/>
    <mergeCell ref="L17:M17"/>
    <mergeCell ref="A18:D18"/>
    <mergeCell ref="E18:G18"/>
    <mergeCell ref="L18:M18"/>
    <mergeCell ref="A15:D15"/>
    <mergeCell ref="E15:G15"/>
    <mergeCell ref="L15:M15"/>
    <mergeCell ref="A16:D16"/>
    <mergeCell ref="E16:G16"/>
    <mergeCell ref="L16:M16"/>
    <mergeCell ref="A12:D12"/>
    <mergeCell ref="E12:G12"/>
    <mergeCell ref="A13:D13"/>
    <mergeCell ref="E13:G13"/>
    <mergeCell ref="L13:M13"/>
    <mergeCell ref="A14:D14"/>
    <mergeCell ref="E14:G14"/>
    <mergeCell ref="L14:M14"/>
    <mergeCell ref="A10:D10"/>
    <mergeCell ref="E10:G10"/>
    <mergeCell ref="L10:M10"/>
    <mergeCell ref="A11:D11"/>
    <mergeCell ref="E11:G11"/>
    <mergeCell ref="L11:M11"/>
    <mergeCell ref="A8:D8"/>
    <mergeCell ref="E8:G8"/>
    <mergeCell ref="L8:M8"/>
    <mergeCell ref="A9:D9"/>
    <mergeCell ref="E9:G9"/>
    <mergeCell ref="L9:M9"/>
    <mergeCell ref="A5:E5"/>
    <mergeCell ref="F5:H5"/>
    <mergeCell ref="I5:J5"/>
    <mergeCell ref="A6:C6"/>
    <mergeCell ref="D6:E6"/>
    <mergeCell ref="J6:K6"/>
    <mergeCell ref="F2:J2"/>
    <mergeCell ref="K2:L2"/>
    <mergeCell ref="A3:C3"/>
    <mergeCell ref="E3:F3"/>
    <mergeCell ref="A4:E4"/>
    <mergeCell ref="F4:M4"/>
  </mergeCells>
  <pageMargins left="0.70866141732283472" right="0.31496062992125984" top="0.74803149606299213" bottom="0.74803149606299213" header="0.31496062992125984" footer="0.31496062992125984"/>
  <pageSetup paperSize="9" scale="95" orientation="portrait" r:id="rId1"/>
  <headerFooter>
    <oddHeader>&amp;L&amp;"Century Gothic,Gras"&amp;8MINISTERE DES ENSEIGNEMENTS SECONDAIRES
DELEGATION REGIONALE DU LITTORAL
DELEGATION DEPARTEMENTALE DU MOUNGO
COLLEGE PRIVE LAIC LES TISSERINS
BP 05 NJOMBE  TEL 699928783&amp;C&amp;G&amp;R&amp;"Century Gothic,Gras"&amp;8DISCIPLINE -TRAVAL -SUCCES</oddHead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44"/>
  <sheetViews>
    <sheetView tabSelected="1" zoomScaleNormal="100" workbookViewId="0">
      <selection activeCell="M6" sqref="M6"/>
    </sheetView>
  </sheetViews>
  <sheetFormatPr baseColWidth="10" defaultRowHeight="21" x14ac:dyDescent="0.35"/>
  <cols>
    <col min="1" max="3" width="3.1796875" customWidth="1"/>
    <col min="4" max="5" width="4.26953125" customWidth="1"/>
    <col min="6" max="7" width="3.1796875" customWidth="1"/>
    <col min="8" max="8" width="5.26953125" customWidth="1"/>
    <col min="9" max="9" width="5.36328125" customWidth="1"/>
    <col min="10" max="10" width="5.1796875" customWidth="1"/>
    <col min="11" max="11" width="4.81640625" customWidth="1"/>
    <col min="12" max="12" width="5.1796875" customWidth="1"/>
    <col min="13" max="13" width="14.81640625" customWidth="1"/>
  </cols>
  <sheetData>
    <row r="2" spans="1:14" x14ac:dyDescent="0.35">
      <c r="F2" s="18" t="s">
        <v>10</v>
      </c>
      <c r="G2" s="18"/>
      <c r="H2" s="18"/>
      <c r="I2" s="18"/>
      <c r="J2" s="18"/>
    </row>
    <row r="3" spans="1:14" x14ac:dyDescent="0.35">
      <c r="A3" s="20" t="s">
        <v>11</v>
      </c>
      <c r="B3" s="20"/>
      <c r="C3" s="20"/>
      <c r="D3" s="21">
        <f>[1]Base!C1</f>
        <v>2017</v>
      </c>
      <c r="E3" s="22" t="s">
        <v>12</v>
      </c>
      <c r="F3" s="22"/>
      <c r="I3" s="25"/>
      <c r="J3" s="26" t="s">
        <v>13</v>
      </c>
      <c r="K3" s="85"/>
      <c r="L3" s="28"/>
    </row>
    <row r="4" spans="1:14" x14ac:dyDescent="0.35">
      <c r="A4" s="20" t="s">
        <v>14</v>
      </c>
      <c r="B4" s="20"/>
      <c r="C4" s="20"/>
      <c r="D4" s="20"/>
      <c r="E4" s="20"/>
      <c r="F4" s="86" t="str">
        <f>IFERROR(VLOOKUP(D6,[1]Base!A3:H245,2,FALSE),"")</f>
        <v/>
      </c>
      <c r="G4" s="87"/>
      <c r="H4" s="87"/>
      <c r="I4" s="87"/>
      <c r="J4" s="87"/>
      <c r="K4" s="87"/>
      <c r="L4" s="87"/>
      <c r="M4" s="87"/>
    </row>
    <row r="5" spans="1:14" x14ac:dyDescent="0.35">
      <c r="A5" s="20" t="s">
        <v>15</v>
      </c>
      <c r="B5" s="20"/>
      <c r="C5" s="20"/>
      <c r="D5" s="20"/>
      <c r="E5" s="20"/>
      <c r="F5" s="87"/>
      <c r="G5" s="87"/>
      <c r="H5" s="87"/>
      <c r="I5" s="87"/>
      <c r="J5" s="87"/>
      <c r="K5" s="90"/>
      <c r="L5" s="90"/>
      <c r="M5" s="90"/>
    </row>
    <row r="6" spans="1:14" x14ac:dyDescent="0.35">
      <c r="A6" s="20" t="s">
        <v>17</v>
      </c>
      <c r="B6" s="20"/>
      <c r="C6" s="20"/>
      <c r="D6" s="35"/>
      <c r="E6" s="35"/>
      <c r="G6" s="26" t="s">
        <v>19</v>
      </c>
      <c r="H6" s="88"/>
      <c r="J6" s="22" t="s">
        <v>86</v>
      </c>
      <c r="K6" s="22"/>
      <c r="L6" s="33" t="s">
        <v>16</v>
      </c>
      <c r="M6" t="s">
        <v>96</v>
      </c>
    </row>
    <row r="8" spans="1:14" ht="15" customHeight="1" x14ac:dyDescent="0.35">
      <c r="A8" s="37" t="s">
        <v>21</v>
      </c>
      <c r="B8" s="37"/>
      <c r="C8" s="37"/>
      <c r="D8" s="37"/>
      <c r="E8" s="38" t="s">
        <v>22</v>
      </c>
      <c r="F8" s="38"/>
      <c r="G8" s="38"/>
      <c r="H8" s="39" t="s">
        <v>23</v>
      </c>
      <c r="I8" s="39" t="s">
        <v>24</v>
      </c>
      <c r="J8" s="39" t="s">
        <v>25</v>
      </c>
      <c r="K8" s="39" t="s">
        <v>26</v>
      </c>
      <c r="L8" s="40" t="s">
        <v>27</v>
      </c>
      <c r="M8" s="40"/>
      <c r="N8" s="41"/>
    </row>
    <row r="9" spans="1:14" ht="15" customHeight="1" x14ac:dyDescent="0.35">
      <c r="A9" s="42" t="s">
        <v>38</v>
      </c>
      <c r="B9" s="42"/>
      <c r="C9" s="42"/>
      <c r="D9" s="42"/>
      <c r="E9" s="43"/>
      <c r="F9" s="43"/>
      <c r="G9" s="43"/>
      <c r="H9" s="45"/>
      <c r="I9" s="45"/>
      <c r="J9" s="45"/>
      <c r="K9" s="45"/>
      <c r="L9" s="43"/>
      <c r="M9" s="43"/>
    </row>
    <row r="10" spans="1:14" ht="15" customHeight="1" x14ac:dyDescent="0.35">
      <c r="A10" s="42" t="s">
        <v>87</v>
      </c>
      <c r="B10" s="42"/>
      <c r="C10" s="42"/>
      <c r="D10" s="42"/>
      <c r="E10" s="43"/>
      <c r="F10" s="43"/>
      <c r="G10" s="43"/>
      <c r="H10" s="45"/>
      <c r="I10" s="45"/>
      <c r="J10" s="45"/>
      <c r="K10" s="45"/>
      <c r="L10" s="43"/>
      <c r="M10" s="43"/>
    </row>
    <row r="11" spans="1:14" ht="15" customHeight="1" x14ac:dyDescent="0.35">
      <c r="A11" s="42" t="s">
        <v>88</v>
      </c>
      <c r="B11" s="42"/>
      <c r="C11" s="42"/>
      <c r="D11" s="42"/>
      <c r="E11" s="43"/>
      <c r="F11" s="43"/>
      <c r="G11" s="43"/>
      <c r="H11" s="45"/>
      <c r="I11" s="45"/>
      <c r="J11" s="45"/>
      <c r="K11" s="45"/>
      <c r="L11" s="43"/>
      <c r="M11" s="43"/>
    </row>
    <row r="12" spans="1:14" ht="15" customHeight="1" x14ac:dyDescent="0.35">
      <c r="A12" s="42" t="s">
        <v>40</v>
      </c>
      <c r="B12" s="42"/>
      <c r="C12" s="42"/>
      <c r="D12" s="42"/>
      <c r="E12" s="43"/>
      <c r="F12" s="43"/>
      <c r="G12" s="43"/>
      <c r="H12" s="45"/>
      <c r="I12" s="45"/>
      <c r="J12" s="45"/>
      <c r="K12" s="45"/>
      <c r="L12" s="43"/>
      <c r="M12" s="43"/>
    </row>
    <row r="13" spans="1:14" ht="15" customHeight="1" x14ac:dyDescent="0.35">
      <c r="A13" s="42" t="s">
        <v>89</v>
      </c>
      <c r="B13" s="42"/>
      <c r="C13" s="42"/>
      <c r="D13" s="42"/>
      <c r="E13" s="43"/>
      <c r="F13" s="43"/>
      <c r="G13" s="43"/>
      <c r="H13" s="45"/>
      <c r="I13" s="45"/>
      <c r="J13" s="45"/>
      <c r="K13" s="45"/>
      <c r="L13" s="43"/>
      <c r="M13" s="43"/>
    </row>
    <row r="14" spans="1:14" ht="15" customHeight="1" x14ac:dyDescent="0.35">
      <c r="A14" s="54" t="s">
        <v>36</v>
      </c>
      <c r="B14" s="54"/>
      <c r="C14" s="54"/>
      <c r="D14" s="54"/>
      <c r="E14" s="43"/>
      <c r="F14" s="43"/>
      <c r="G14" s="43"/>
      <c r="H14" s="45"/>
      <c r="I14" s="45"/>
      <c r="J14" s="45"/>
      <c r="K14" s="45"/>
      <c r="L14" s="43"/>
      <c r="M14" s="43"/>
    </row>
    <row r="15" spans="1:14" ht="15" customHeight="1" x14ac:dyDescent="0.35">
      <c r="A15" s="42" t="s">
        <v>39</v>
      </c>
      <c r="B15" s="42" t="s">
        <v>37</v>
      </c>
      <c r="C15" s="42" t="s">
        <v>37</v>
      </c>
      <c r="D15" s="42" t="s">
        <v>37</v>
      </c>
      <c r="E15" s="43"/>
      <c r="F15" s="43"/>
      <c r="G15" s="43"/>
      <c r="H15" s="45"/>
      <c r="I15" s="45"/>
      <c r="J15" s="45"/>
      <c r="K15" s="45"/>
      <c r="L15" s="43"/>
      <c r="M15" s="43"/>
    </row>
    <row r="16" spans="1:14" ht="15" customHeight="1" x14ac:dyDescent="0.35">
      <c r="A16" s="42" t="s">
        <v>90</v>
      </c>
      <c r="B16" s="42"/>
      <c r="C16" s="42"/>
      <c r="D16" s="42"/>
      <c r="E16" s="43"/>
      <c r="F16" s="43"/>
      <c r="G16" s="43"/>
      <c r="H16" s="45"/>
      <c r="I16" s="45"/>
      <c r="J16" s="45"/>
      <c r="K16" s="45"/>
      <c r="L16" s="43"/>
      <c r="M16" s="43"/>
    </row>
    <row r="17" spans="1:13" ht="15" customHeight="1" x14ac:dyDescent="0.35">
      <c r="A17" s="42" t="s">
        <v>91</v>
      </c>
      <c r="B17" s="42"/>
      <c r="C17" s="42"/>
      <c r="D17" s="42"/>
      <c r="E17" s="43"/>
      <c r="F17" s="43"/>
      <c r="G17" s="43"/>
      <c r="H17" s="45"/>
      <c r="I17" s="45"/>
      <c r="J17" s="45"/>
      <c r="K17" s="45"/>
      <c r="L17" s="43"/>
      <c r="M17" s="43"/>
    </row>
    <row r="18" spans="1:13" ht="15" customHeight="1" x14ac:dyDescent="0.35">
      <c r="A18" s="42" t="s">
        <v>92</v>
      </c>
      <c r="B18" s="42"/>
      <c r="C18" s="42"/>
      <c r="D18" s="42"/>
      <c r="E18" s="43"/>
      <c r="F18" s="43"/>
      <c r="G18" s="43"/>
      <c r="H18" s="45"/>
      <c r="I18" s="45"/>
      <c r="J18" s="45"/>
      <c r="K18" s="45"/>
      <c r="L18" s="43"/>
      <c r="M18" s="43"/>
    </row>
    <row r="19" spans="1:13" ht="15" customHeight="1" x14ac:dyDescent="0.35">
      <c r="A19" s="42" t="s">
        <v>33</v>
      </c>
      <c r="B19" s="42"/>
      <c r="C19" s="42"/>
      <c r="D19" s="42"/>
      <c r="E19" s="43"/>
      <c r="F19" s="43"/>
      <c r="G19" s="43"/>
      <c r="H19" s="45"/>
      <c r="I19" s="45"/>
      <c r="J19" s="45"/>
      <c r="K19" s="45"/>
      <c r="L19" s="43"/>
      <c r="M19" s="43"/>
    </row>
    <row r="20" spans="1:13" ht="15" customHeight="1" x14ac:dyDescent="0.35">
      <c r="A20" s="42" t="s">
        <v>93</v>
      </c>
      <c r="B20" s="42"/>
      <c r="C20" s="42"/>
      <c r="D20" s="42"/>
      <c r="E20" s="43"/>
      <c r="F20" s="43"/>
      <c r="G20" s="43"/>
      <c r="H20" s="45"/>
      <c r="I20" s="45"/>
      <c r="J20" s="45"/>
      <c r="K20" s="45"/>
      <c r="L20" s="43"/>
      <c r="M20" s="43"/>
    </row>
    <row r="21" spans="1:13" ht="15" customHeight="1" x14ac:dyDescent="0.35">
      <c r="A21" s="42" t="s">
        <v>32</v>
      </c>
      <c r="B21" s="42"/>
      <c r="C21" s="42"/>
      <c r="D21" s="42"/>
      <c r="E21" s="43"/>
      <c r="F21" s="43"/>
      <c r="G21" s="43"/>
      <c r="H21" s="45"/>
      <c r="I21" s="45"/>
      <c r="J21" s="45"/>
      <c r="K21" s="45"/>
      <c r="L21" s="43"/>
      <c r="M21" s="43"/>
    </row>
    <row r="22" spans="1:13" ht="15" customHeight="1" x14ac:dyDescent="0.35">
      <c r="A22" s="54" t="s">
        <v>42</v>
      </c>
      <c r="B22" s="54" t="s">
        <v>42</v>
      </c>
      <c r="C22" s="54" t="s">
        <v>42</v>
      </c>
      <c r="D22" s="54" t="s">
        <v>42</v>
      </c>
      <c r="E22" s="43"/>
      <c r="F22" s="43"/>
      <c r="G22" s="43"/>
      <c r="H22" s="45"/>
      <c r="I22" s="45"/>
      <c r="J22" s="45"/>
      <c r="K22" s="45"/>
      <c r="L22" s="43"/>
      <c r="M22" s="43"/>
    </row>
    <row r="23" spans="1:13" ht="15" customHeight="1" x14ac:dyDescent="0.35">
      <c r="A23" s="42" t="s">
        <v>44</v>
      </c>
      <c r="B23" s="42" t="s">
        <v>44</v>
      </c>
      <c r="C23" s="42" t="s">
        <v>44</v>
      </c>
      <c r="D23" s="42" t="s">
        <v>44</v>
      </c>
      <c r="E23" s="43"/>
      <c r="F23" s="43"/>
      <c r="G23" s="43"/>
      <c r="H23" s="45"/>
      <c r="I23" s="45"/>
      <c r="J23" s="45"/>
      <c r="K23" s="45"/>
      <c r="L23" s="43"/>
      <c r="M23" s="43"/>
    </row>
    <row r="24" spans="1:13" ht="15" customHeight="1" x14ac:dyDescent="0.35">
      <c r="A24" s="42" t="s">
        <v>45</v>
      </c>
      <c r="B24" s="42" t="s">
        <v>45</v>
      </c>
      <c r="C24" s="42" t="s">
        <v>45</v>
      </c>
      <c r="D24" s="42" t="s">
        <v>45</v>
      </c>
      <c r="E24" s="43"/>
      <c r="F24" s="43"/>
      <c r="G24" s="43"/>
      <c r="H24" s="45"/>
      <c r="I24" s="45"/>
      <c r="J24" s="45"/>
      <c r="K24" s="45"/>
      <c r="L24" s="43"/>
      <c r="M24" s="43"/>
    </row>
    <row r="25" spans="1:13" ht="15" customHeight="1" x14ac:dyDescent="0.35">
      <c r="A25" s="54" t="s">
        <v>43</v>
      </c>
      <c r="B25" s="54" t="s">
        <v>94</v>
      </c>
      <c r="C25" s="54" t="s">
        <v>94</v>
      </c>
      <c r="D25" s="54" t="s">
        <v>94</v>
      </c>
      <c r="E25" s="43"/>
      <c r="F25" s="43"/>
      <c r="G25" s="43"/>
      <c r="H25" s="45"/>
      <c r="I25" s="45"/>
      <c r="J25" s="45"/>
      <c r="K25" s="45"/>
      <c r="L25" s="43"/>
      <c r="M25" s="43"/>
    </row>
    <row r="26" spans="1:13" ht="19.5" customHeight="1" x14ac:dyDescent="0.35">
      <c r="A26" s="55" t="s">
        <v>47</v>
      </c>
      <c r="B26" s="56"/>
      <c r="C26" s="55" t="s">
        <v>48</v>
      </c>
      <c r="D26" s="56"/>
      <c r="E26" s="57" t="s">
        <v>49</v>
      </c>
      <c r="F26" s="57"/>
      <c r="G26" s="56"/>
      <c r="H26" s="58" t="s">
        <v>50</v>
      </c>
      <c r="I26" s="59"/>
      <c r="J26" s="58" t="s">
        <v>51</v>
      </c>
      <c r="K26" s="59"/>
      <c r="L26" s="43"/>
      <c r="M26" s="43"/>
    </row>
    <row r="27" spans="1:13" ht="19.5" customHeight="1" x14ac:dyDescent="0.35">
      <c r="A27" s="55"/>
      <c r="B27" s="56"/>
      <c r="C27" s="55"/>
      <c r="D27" s="56"/>
      <c r="E27" s="39"/>
      <c r="F27" s="39"/>
      <c r="G27" s="56"/>
      <c r="H27" s="58"/>
      <c r="I27" s="59"/>
      <c r="J27" s="58"/>
      <c r="K27" s="59"/>
      <c r="L27" s="89"/>
      <c r="M27" s="89"/>
    </row>
    <row r="28" spans="1:13" ht="15" customHeight="1" x14ac:dyDescent="0.35">
      <c r="A28" s="37" t="s">
        <v>52</v>
      </c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</row>
    <row r="29" spans="1:13" ht="15" customHeight="1" x14ac:dyDescent="0.35">
      <c r="A29" s="61" t="s">
        <v>53</v>
      </c>
      <c r="B29" s="61" t="s">
        <v>54</v>
      </c>
      <c r="C29" s="61" t="s">
        <v>55</v>
      </c>
      <c r="D29" s="61" t="s">
        <v>56</v>
      </c>
      <c r="E29" s="61" t="s">
        <v>57</v>
      </c>
      <c r="F29" s="61" t="s">
        <v>58</v>
      </c>
      <c r="G29" s="61" t="s">
        <v>59</v>
      </c>
      <c r="H29" s="61" t="s">
        <v>60</v>
      </c>
      <c r="I29" s="62" t="s">
        <v>61</v>
      </c>
      <c r="J29" s="63"/>
      <c r="K29" s="62" t="s">
        <v>62</v>
      </c>
      <c r="L29" s="45"/>
      <c r="M29" s="45"/>
    </row>
    <row r="30" spans="1:13" ht="15" customHeight="1" x14ac:dyDescent="0.35">
      <c r="A30" s="64" t="s">
        <v>63</v>
      </c>
      <c r="B30" s="64"/>
      <c r="C30" s="64"/>
      <c r="D30" s="64"/>
      <c r="E30" s="65" t="s">
        <v>64</v>
      </c>
      <c r="F30" s="65" t="s">
        <v>65</v>
      </c>
      <c r="G30" s="65" t="s">
        <v>66</v>
      </c>
      <c r="H30" s="66" t="s">
        <v>67</v>
      </c>
      <c r="I30" s="45"/>
      <c r="J30" s="43"/>
      <c r="K30" s="43"/>
      <c r="L30" s="43"/>
      <c r="M30" s="43"/>
    </row>
    <row r="31" spans="1:13" ht="15" customHeight="1" x14ac:dyDescent="0.35">
      <c r="A31" s="70" t="s">
        <v>69</v>
      </c>
      <c r="B31" s="70"/>
      <c r="C31" s="70"/>
      <c r="D31" s="70"/>
      <c r="E31" s="71"/>
      <c r="F31" s="72" t="s">
        <v>70</v>
      </c>
      <c r="G31" s="72"/>
      <c r="H31" s="72"/>
      <c r="I31" s="71"/>
      <c r="J31" s="43"/>
      <c r="K31" s="43"/>
      <c r="L31" s="43"/>
      <c r="M31" s="43"/>
    </row>
    <row r="32" spans="1:13" ht="15" customHeight="1" x14ac:dyDescent="0.35">
      <c r="A32" s="72" t="s">
        <v>71</v>
      </c>
      <c r="B32" s="72"/>
      <c r="C32" s="72"/>
      <c r="D32" s="72"/>
      <c r="E32" s="71"/>
      <c r="F32" s="72" t="s">
        <v>72</v>
      </c>
      <c r="G32" s="72"/>
      <c r="H32" s="72"/>
      <c r="I32" s="71"/>
      <c r="J32" s="43"/>
      <c r="K32" s="43"/>
      <c r="L32" s="43"/>
      <c r="M32" s="43"/>
    </row>
    <row r="33" spans="1:13" ht="15" customHeight="1" x14ac:dyDescent="0.35">
      <c r="A33" s="72" t="s">
        <v>73</v>
      </c>
      <c r="B33" s="72"/>
      <c r="C33" s="72"/>
      <c r="D33" s="72"/>
      <c r="E33" s="71"/>
      <c r="F33" s="76"/>
      <c r="G33" s="76"/>
      <c r="H33" s="76"/>
      <c r="I33" s="71"/>
      <c r="J33" s="43"/>
      <c r="K33" s="43"/>
      <c r="L33" s="43"/>
      <c r="M33" s="43"/>
    </row>
    <row r="34" spans="1:13" ht="15" customHeight="1" x14ac:dyDescent="0.35">
      <c r="A34" s="70" t="s">
        <v>74</v>
      </c>
      <c r="B34" s="70"/>
      <c r="C34" s="70"/>
      <c r="D34" s="70"/>
      <c r="E34" s="70"/>
      <c r="F34" s="70"/>
      <c r="G34" s="70"/>
      <c r="H34" s="70"/>
      <c r="I34" s="70"/>
      <c r="J34" s="43"/>
      <c r="K34" s="43"/>
      <c r="L34" s="43"/>
      <c r="M34" s="43"/>
    </row>
    <row r="35" spans="1:13" ht="15" customHeight="1" x14ac:dyDescent="0.35">
      <c r="A35" s="80" t="s">
        <v>75</v>
      </c>
      <c r="B35" s="80"/>
      <c r="C35" s="80"/>
      <c r="D35" s="72" t="s">
        <v>76</v>
      </c>
      <c r="E35" s="72"/>
      <c r="F35" s="81" t="s">
        <v>77</v>
      </c>
      <c r="G35" s="81" t="s">
        <v>78</v>
      </c>
      <c r="H35" s="81" t="s">
        <v>79</v>
      </c>
      <c r="I35" s="81" t="s">
        <v>80</v>
      </c>
      <c r="J35" s="43"/>
      <c r="K35" s="43"/>
      <c r="L35" s="43"/>
      <c r="M35" s="43"/>
    </row>
    <row r="36" spans="1:13" ht="15" customHeight="1" x14ac:dyDescent="0.35">
      <c r="A36" s="80" t="s">
        <v>81</v>
      </c>
      <c r="B36" s="80"/>
      <c r="C36" s="80"/>
      <c r="D36" s="45"/>
      <c r="E36" s="45"/>
      <c r="F36" s="45"/>
      <c r="G36" s="45"/>
      <c r="H36" s="45"/>
      <c r="I36" s="45"/>
      <c r="J36" s="43"/>
      <c r="K36" s="43"/>
      <c r="L36" s="43"/>
      <c r="M36" s="43"/>
    </row>
    <row r="37" spans="1:13" ht="15" customHeight="1" x14ac:dyDescent="0.35">
      <c r="A37" s="80" t="s">
        <v>82</v>
      </c>
      <c r="B37" s="80"/>
      <c r="C37" s="80"/>
      <c r="D37" s="45"/>
      <c r="E37" s="45"/>
      <c r="F37" s="45"/>
      <c r="G37" s="45"/>
      <c r="H37" s="45"/>
      <c r="I37" s="45"/>
      <c r="J37" s="43"/>
      <c r="K37" s="43"/>
      <c r="L37" s="43"/>
      <c r="M37" s="43"/>
    </row>
    <row r="38" spans="1:13" ht="15" customHeight="1" x14ac:dyDescent="0.35">
      <c r="A38" s="80" t="s">
        <v>83</v>
      </c>
      <c r="B38" s="80"/>
      <c r="C38" s="80"/>
      <c r="D38" s="45"/>
      <c r="E38" s="45"/>
      <c r="F38" s="45"/>
      <c r="G38" s="45"/>
      <c r="H38" s="45"/>
      <c r="I38" s="45"/>
      <c r="J38" s="43"/>
      <c r="K38" s="43"/>
      <c r="L38" s="43"/>
      <c r="M38" s="43"/>
    </row>
    <row r="40" spans="1:13" x14ac:dyDescent="0.35">
      <c r="A40" s="10" t="s">
        <v>84</v>
      </c>
      <c r="B40" s="10"/>
    </row>
    <row r="44" spans="1:13" x14ac:dyDescent="0.35">
      <c r="A44" s="10" t="s">
        <v>85</v>
      </c>
    </row>
  </sheetData>
  <mergeCells count="81">
    <mergeCell ref="D35:E35"/>
    <mergeCell ref="A36:C36"/>
    <mergeCell ref="A37:C37"/>
    <mergeCell ref="A38:C38"/>
    <mergeCell ref="F5:J5"/>
    <mergeCell ref="A30:D30"/>
    <mergeCell ref="J30:M38"/>
    <mergeCell ref="A31:D31"/>
    <mergeCell ref="F31:H31"/>
    <mergeCell ref="A32:D32"/>
    <mergeCell ref="F32:H32"/>
    <mergeCell ref="A33:D33"/>
    <mergeCell ref="F33:H33"/>
    <mergeCell ref="A34:I34"/>
    <mergeCell ref="A35:C35"/>
    <mergeCell ref="A25:D25"/>
    <mergeCell ref="E25:G25"/>
    <mergeCell ref="L25:M25"/>
    <mergeCell ref="E26:F26"/>
    <mergeCell ref="L26:M26"/>
    <mergeCell ref="A28:M28"/>
    <mergeCell ref="A23:D23"/>
    <mergeCell ref="E23:G23"/>
    <mergeCell ref="L23:M23"/>
    <mergeCell ref="A24:D24"/>
    <mergeCell ref="E24:G24"/>
    <mergeCell ref="L24:M24"/>
    <mergeCell ref="A21:D21"/>
    <mergeCell ref="E21:G21"/>
    <mergeCell ref="L21:M21"/>
    <mergeCell ref="A22:D22"/>
    <mergeCell ref="E22:G22"/>
    <mergeCell ref="L22:M22"/>
    <mergeCell ref="A19:D19"/>
    <mergeCell ref="E19:G19"/>
    <mergeCell ref="L19:M19"/>
    <mergeCell ref="A20:D20"/>
    <mergeCell ref="E20:G20"/>
    <mergeCell ref="L20:M20"/>
    <mergeCell ref="A17:D17"/>
    <mergeCell ref="E17:G17"/>
    <mergeCell ref="L17:M17"/>
    <mergeCell ref="A18:D18"/>
    <mergeCell ref="E18:G18"/>
    <mergeCell ref="L18:M18"/>
    <mergeCell ref="A15:D15"/>
    <mergeCell ref="E15:G15"/>
    <mergeCell ref="L15:M15"/>
    <mergeCell ref="A16:D16"/>
    <mergeCell ref="E16:G16"/>
    <mergeCell ref="L16:M16"/>
    <mergeCell ref="A13:D13"/>
    <mergeCell ref="E13:G13"/>
    <mergeCell ref="L13:M13"/>
    <mergeCell ref="A14:D14"/>
    <mergeCell ref="E14:G14"/>
    <mergeCell ref="L14:M14"/>
    <mergeCell ref="A11:D11"/>
    <mergeCell ref="E11:G11"/>
    <mergeCell ref="L11:M11"/>
    <mergeCell ref="A12:D12"/>
    <mergeCell ref="E12:G12"/>
    <mergeCell ref="L12:M12"/>
    <mergeCell ref="A9:D9"/>
    <mergeCell ref="E9:G9"/>
    <mergeCell ref="L9:M9"/>
    <mergeCell ref="A10:D10"/>
    <mergeCell ref="E10:G10"/>
    <mergeCell ref="L10:M10"/>
    <mergeCell ref="A6:C6"/>
    <mergeCell ref="D6:E6"/>
    <mergeCell ref="J6:K6"/>
    <mergeCell ref="A8:D8"/>
    <mergeCell ref="E8:G8"/>
    <mergeCell ref="L8:M8"/>
    <mergeCell ref="F2:J2"/>
    <mergeCell ref="A3:C3"/>
    <mergeCell ref="E3:F3"/>
    <mergeCell ref="A4:E4"/>
    <mergeCell ref="F4:M4"/>
    <mergeCell ref="A5:E5"/>
  </mergeCells>
  <pageMargins left="0.70866141732283472" right="0.31496062992125984" top="0.74803149606299213" bottom="0.74803149606299213" header="0.31496062992125984" footer="0.31496062992125984"/>
  <pageSetup paperSize="9" orientation="portrait" r:id="rId1"/>
  <headerFooter>
    <oddHeader>&amp;L&amp;"Century Gothic,Gras"&amp;8MINISTERE DES ENSEIGNEMENTS SECONDAIRES
DELEGATION REGIONALE DU LITTORAL
DELEGATION DEPARTEMENTALE DU MOUNGO
COLLEGE PRIVE LAIC LES TISSERINS
BP 05 NJOMBE  TEL 699928783&amp;C&amp;G&amp;R&amp;"Century Gothic,Gras"&amp;8DISCIPLINE -TRAVAL -SUCCES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6e</vt:lpstr>
      <vt:lpstr>5e</vt:lpstr>
      <vt:lpstr>2nde C</vt:lpstr>
      <vt:lpstr>Première D</vt:lpstr>
      <vt:lpstr>Cycle 1</vt:lpstr>
      <vt:lpstr>Cycle 2</vt:lpstr>
      <vt:lpstr>'6e'!Criteres</vt:lpstr>
      <vt:lpstr>'2nde C'!Extraire</vt:lpstr>
      <vt:lpstr>'6e'!Extraire</vt:lpstr>
      <vt:lpstr>'Première D'!Extraire</vt:lpstr>
      <vt:lpstr>Note_Anglais1</vt:lpstr>
      <vt:lpstr>Note_Ecm1</vt:lpstr>
      <vt:lpstr>Note_Eps1</vt:lpstr>
      <vt:lpstr>Note_Espa1</vt:lpstr>
      <vt:lpstr>Note_Geo1</vt:lpstr>
      <vt:lpstr>Note_Hist1</vt:lpstr>
      <vt:lpstr>Note_info1</vt:lpstr>
      <vt:lpstr>Note_Maths1</vt:lpstr>
      <vt:lpstr>Note_Ortho</vt:lpstr>
      <vt:lpstr>Note_Redac</vt:lpstr>
      <vt:lpstr>Note_st</vt:lpstr>
      <vt:lpstr>Note_texte</vt:lpstr>
      <vt:lpstr>Note_Tm1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cp:lastPrinted>2017-11-25T16:00:17Z</cp:lastPrinted>
  <dcterms:created xsi:type="dcterms:W3CDTF">2017-11-25T15:59:15Z</dcterms:created>
  <dcterms:modified xsi:type="dcterms:W3CDTF">2017-11-25T16:28:32Z</dcterms:modified>
</cp:coreProperties>
</file>